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updateLinks="never" codeName="ThisWorkbook" defaultThemeVersion="124226"/>
  <mc:AlternateContent xmlns:mc="http://schemas.openxmlformats.org/markup-compatibility/2006">
    <mc:Choice Requires="x15">
      <x15ac:absPath xmlns:x15ac="http://schemas.microsoft.com/office/spreadsheetml/2010/11/ac" url="C:\Users\dmnoguer\AppData\Roaming\iManage\Work\Recent\SE2019000277-SCG_ Low Income Programs Application (2021-2026) (A.19-11-006)\"/>
    </mc:Choice>
  </mc:AlternateContent>
  <xr:revisionPtr revIDLastSave="0" documentId="13_ncr:1_{B8C485AA-7F34-48A7-B814-BE9D13836F71}" xr6:coauthVersionLast="47" xr6:coauthVersionMax="47" xr10:uidLastSave="{00000000-0000-0000-0000-000000000000}"/>
  <bookViews>
    <workbookView xWindow="-120" yWindow="-120" windowWidth="29040" windowHeight="15840" tabRatio="707" xr2:uid="{00000000-000D-0000-FFFF-FFFF00000000}"/>
  </bookViews>
  <sheets>
    <sheet name="SUMMARY -TABLE" sheetId="88" r:id="rId1"/>
    <sheet name="ESA Table Summary" sheetId="118" r:id="rId2"/>
    <sheet name="ESA Table 1" sheetId="67" r:id="rId3"/>
    <sheet name="ESA Table 2 (ESA Main)" sheetId="119" r:id="rId4"/>
    <sheet name="ESA Table 2A (MF CAM)" sheetId="120" r:id="rId5"/>
    <sheet name="ESA Table 2B (MFWB)" sheetId="121" r:id="rId6"/>
    <sheet name="ESA Table 2C (PP PD)" sheetId="130" r:id="rId7"/>
    <sheet name="ESA Table 2D (CSD)" sheetId="123" r:id="rId8"/>
    <sheet name="ESA Table 3" sheetId="124" r:id="rId9"/>
    <sheet name="ESA Table 4 " sheetId="94" r:id="rId10"/>
    <sheet name="ESA-Table 5" sheetId="129" r:id="rId11"/>
    <sheet name="ESA-Table 6" sheetId="113" r:id="rId12"/>
    <sheet name="ESA-Table 7" sheetId="73" r:id="rId13"/>
    <sheet name="ESA Table 8" sheetId="92" r:id="rId14"/>
    <sheet name="ESA-Table 9" sheetId="20" r:id="rId15"/>
    <sheet name="ESA-Table 10" sheetId="21" r:id="rId16"/>
    <sheet name="ESA Table 11 " sheetId="97" r:id="rId17"/>
    <sheet name="ESA-Table 12" sheetId="27" r:id="rId18"/>
    <sheet name="ESA -Table 13A " sheetId="95" r:id="rId19"/>
    <sheet name="ESA Table 13B" sheetId="127" r:id="rId20"/>
    <sheet name="ESA-Table 14" sheetId="103" r:id="rId21"/>
    <sheet name="ESA Table 15" sheetId="117" r:id="rId22"/>
    <sheet name="ESA Table 16" sheetId="116" r:id="rId23"/>
    <sheet name="CARE- Table 1" sheetId="93" r:id="rId24"/>
    <sheet name="CARE-Table 2 " sheetId="75" r:id="rId25"/>
    <sheet name="CARE -Table 3 " sheetId="90" r:id="rId26"/>
    <sheet name="CARE-Table 4" sheetId="77" r:id="rId27"/>
    <sheet name="CARE-Table 5" sheetId="78" r:id="rId28"/>
    <sheet name="CARE-Table 6" sheetId="79" r:id="rId29"/>
    <sheet name="CARE-Table 7" sheetId="80" r:id="rId30"/>
    <sheet name="CARE-Table 8" sheetId="81" r:id="rId31"/>
    <sheet name="CARE-Table 9" sheetId="82" r:id="rId32"/>
    <sheet name="CARE-Table 10" sheetId="83" r:id="rId33"/>
    <sheet name="CARE-Table 11" sheetId="84" r:id="rId34"/>
    <sheet name="CARE-Table 12 " sheetId="85" r:id="rId35"/>
    <sheet name="CARE-Table 13" sheetId="87" r:id="rId36"/>
    <sheet name="CARE -Table 14" sheetId="104" r:id="rId37"/>
    <sheet name="CARE Table 15" sheetId="89" r:id="rId38"/>
    <sheet name="CARE-Table 16" sheetId="128"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0" localSheetId="38">#REF!</definedName>
    <definedName name="\0" localSheetId="6">#REF!</definedName>
    <definedName name="\0" localSheetId="11">#REF!</definedName>
    <definedName name="\0">#REF!</definedName>
    <definedName name="\a" localSheetId="6">#REF!</definedName>
    <definedName name="\a" localSheetId="11">#REF!</definedName>
    <definedName name="\a">#REF!</definedName>
    <definedName name="\b" localSheetId="6">#REF!</definedName>
    <definedName name="\b" localSheetId="11">#REF!</definedName>
    <definedName name="\b">#REF!</definedName>
    <definedName name="\c">#REF!</definedName>
    <definedName name="\d">#REF!</definedName>
    <definedName name="\f">#REF!</definedName>
    <definedName name="\k">#REF!</definedName>
    <definedName name="\m">#REF!</definedName>
    <definedName name="\p">#REF!</definedName>
    <definedName name="\s">#REF!</definedName>
    <definedName name="\t">#REF!</definedName>
    <definedName name="\u">#REF!</definedName>
    <definedName name="\x">#REF!</definedName>
    <definedName name="\z">#REF!</definedName>
    <definedName name="_____May2007" localSheetId="4" hidden="1">{"2002Frcst","05Month",FALSE,"Frcst Format 2002"}</definedName>
    <definedName name="_____May2007" localSheetId="5" hidden="1">{"2002Frcst","05Month",FALSE,"Frcst Format 2002"}</definedName>
    <definedName name="_____May2007" localSheetId="7" hidden="1">{"2002Frcst","05Month",FALSE,"Frcst Format 2002"}</definedName>
    <definedName name="_____May2007" hidden="1">{"2002Frcst","05Month",FALSE,"Frcst Format 2002"}</definedName>
    <definedName name="_____NPV2003">'[1]All Rates'!$V$7:$X$31</definedName>
    <definedName name="_____NPV2004">'[2]All Rates'!$Z$7:$AB$31</definedName>
    <definedName name="____May2007" localSheetId="4" hidden="1">{"2002Frcst","05Month",FALSE,"Frcst Format 2002"}</definedName>
    <definedName name="____May2007" localSheetId="5" hidden="1">{"2002Frcst","05Month",FALSE,"Frcst Format 2002"}</definedName>
    <definedName name="____May2007" localSheetId="7" hidden="1">{"2002Frcst","05Month",FALSE,"Frcst Format 2002"}</definedName>
    <definedName name="____May2007" hidden="1">{"2002Frcst","05Month",FALSE,"Frcst Format 2002"}</definedName>
    <definedName name="____NPV2003">'[1]All Rates'!$V$7:$X$31</definedName>
    <definedName name="____NPV2004">'[2]All Rates'!$Z$7:$AB$31</definedName>
    <definedName name="___Dec05" localSheetId="4" hidden="1">{"Page_1",#N/A,FALSE,"BAD4Q98";"Page_2",#N/A,FALSE,"BAD4Q98";"Page_3",#N/A,FALSE,"BAD4Q98";"Page_4",#N/A,FALSE,"BAD4Q98";"Page_5",#N/A,FALSE,"BAD4Q98";"Page_6",#N/A,FALSE,"BAD4Q98";"Input_1",#N/A,FALSE,"BAD4Q98";"Input_2",#N/A,FALSE,"BAD4Q98"}</definedName>
    <definedName name="___Dec05" localSheetId="5" hidden="1">{"Page_1",#N/A,FALSE,"BAD4Q98";"Page_2",#N/A,FALSE,"BAD4Q98";"Page_3",#N/A,FALSE,"BAD4Q98";"Page_4",#N/A,FALSE,"BAD4Q98";"Page_5",#N/A,FALSE,"BAD4Q98";"Page_6",#N/A,FALSE,"BAD4Q98";"Input_1",#N/A,FALSE,"BAD4Q98";"Input_2",#N/A,FALSE,"BAD4Q98"}</definedName>
    <definedName name="___Dec05" localSheetId="7"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4" hidden="1">{"Page_1",#N/A,FALSE,"BAD4Q98";"Page_2",#N/A,FALSE,"BAD4Q98";"Page_3",#N/A,FALSE,"BAD4Q98";"Page_4",#N/A,FALSE,"BAD4Q98";"Page_5",#N/A,FALSE,"BAD4Q98";"Page_6",#N/A,FALSE,"BAD4Q98";"Input_1",#N/A,FALSE,"BAD4Q98";"Input_2",#N/A,FALSE,"BAD4Q98"}</definedName>
    <definedName name="___Jan09" localSheetId="5" hidden="1">{"Page_1",#N/A,FALSE,"BAD4Q98";"Page_2",#N/A,FALSE,"BAD4Q98";"Page_3",#N/A,FALSE,"BAD4Q98";"Page_4",#N/A,FALSE,"BAD4Q98";"Page_5",#N/A,FALSE,"BAD4Q98";"Page_6",#N/A,FALSE,"BAD4Q98";"Input_1",#N/A,FALSE,"BAD4Q98";"Input_2",#N/A,FALSE,"BAD4Q98"}</definedName>
    <definedName name="___Jan09" localSheetId="7"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4" hidden="1">{"2002Frcst","05Month",FALSE,"Frcst Format 2002"}</definedName>
    <definedName name="___May2007" localSheetId="5" hidden="1">{"2002Frcst","05Month",FALSE,"Frcst Format 2002"}</definedName>
    <definedName name="___May2007" localSheetId="7" hidden="1">{"2002Frcst","05Month",FALSE,"Frcst Format 2002"}</definedName>
    <definedName name="___May2007" hidden="1">{"2002Frcst","05Month",FALSE,"Frcst Format 2002"}</definedName>
    <definedName name="___NPV2003">'[1]All Rates'!$V$7:$X$31</definedName>
    <definedName name="___NPV2004">'[2]All Rates'!$Z$7:$AB$31</definedName>
    <definedName name="__123Graph_A" localSheetId="19" hidden="1">[3]reports!#REF!</definedName>
    <definedName name="__123Graph_A" localSheetId="3" hidden="1">#REF!</definedName>
    <definedName name="__123Graph_A" localSheetId="4" hidden="1">#REF!</definedName>
    <definedName name="__123Graph_A" localSheetId="5" hidden="1">#REF!</definedName>
    <definedName name="__123Graph_A" localSheetId="7" hidden="1">#REF!</definedName>
    <definedName name="__123Graph_A" localSheetId="8" hidden="1">[3]reports!#REF!</definedName>
    <definedName name="__123Graph_A" hidden="1">[3]reports!#REF!</definedName>
    <definedName name="__123Graph_AGraph2" localSheetId="19" hidden="1">'[4]Annuity Plan'!#REF!</definedName>
    <definedName name="__123Graph_AGraph2" localSheetId="3" hidden="1">#REF!</definedName>
    <definedName name="__123Graph_AGraph2" localSheetId="4" hidden="1">#REF!</definedName>
    <definedName name="__123Graph_AGraph2" localSheetId="5" hidden="1">#REF!</definedName>
    <definedName name="__123Graph_AGraph2" localSheetId="7" hidden="1">#REF!</definedName>
    <definedName name="__123Graph_AGraph2" localSheetId="8" hidden="1">'[4]Annuity Plan'!#REF!</definedName>
    <definedName name="__123Graph_AGraph2" hidden="1">'[4]Annuity Plan'!#REF!</definedName>
    <definedName name="__123Graph_AGraph4" localSheetId="19" hidden="1">'[4]Annuity Plan'!#REF!</definedName>
    <definedName name="__123Graph_AGraph4" localSheetId="3" hidden="1">#REF!</definedName>
    <definedName name="__123Graph_AGraph4" localSheetId="4" hidden="1">#REF!</definedName>
    <definedName name="__123Graph_AGraph4" localSheetId="5" hidden="1">#REF!</definedName>
    <definedName name="__123Graph_AGraph4" localSheetId="7" hidden="1">#REF!</definedName>
    <definedName name="__123Graph_AGraph4" localSheetId="8" hidden="1">'[4]Annuity Plan'!#REF!</definedName>
    <definedName name="__123Graph_AGraph4" hidden="1">'[4]Annuity Plan'!#REF!</definedName>
    <definedName name="__123Graph_B" localSheetId="19" hidden="1">[3]reports!#REF!</definedName>
    <definedName name="__123Graph_B" localSheetId="3" hidden="1">#REF!</definedName>
    <definedName name="__123Graph_B" localSheetId="4" hidden="1">#REF!</definedName>
    <definedName name="__123Graph_B" localSheetId="5" hidden="1">#REF!</definedName>
    <definedName name="__123Graph_B" localSheetId="7" hidden="1">#REF!</definedName>
    <definedName name="__123Graph_B" localSheetId="8" hidden="1">[3]reports!#REF!</definedName>
    <definedName name="__123Graph_B" hidden="1">[3]reports!#REF!</definedName>
    <definedName name="__123Graph_C" localSheetId="19" hidden="1">[3]reports!#REF!</definedName>
    <definedName name="__123Graph_C" localSheetId="3" hidden="1">#REF!</definedName>
    <definedName name="__123Graph_C" localSheetId="4" hidden="1">#REF!</definedName>
    <definedName name="__123Graph_C" localSheetId="5" hidden="1">#REF!</definedName>
    <definedName name="__123Graph_C" localSheetId="7" hidden="1">#REF!</definedName>
    <definedName name="__123Graph_C" localSheetId="8" hidden="1">[3]reports!#REF!</definedName>
    <definedName name="__123Graph_C" hidden="1">[3]reports!#REF!</definedName>
    <definedName name="__123Graph_CCHART1" localSheetId="38" hidden="1">[5]A!#REF!</definedName>
    <definedName name="__123Graph_CCHART1" localSheetId="19" hidden="1">[5]A!#REF!</definedName>
    <definedName name="__123Graph_CCHART1" localSheetId="3" hidden="1">#REF!</definedName>
    <definedName name="__123Graph_CCHART1" localSheetId="4" hidden="1">#REF!</definedName>
    <definedName name="__123Graph_CCHART1" localSheetId="5" hidden="1">#REF!</definedName>
    <definedName name="__123Graph_CCHART1" localSheetId="6" hidden="1">[5]A!#REF!</definedName>
    <definedName name="__123Graph_CCHART1" localSheetId="7" hidden="1">#REF!</definedName>
    <definedName name="__123Graph_CCHART1" localSheetId="8" hidden="1">[5]A!#REF!</definedName>
    <definedName name="__123Graph_CCHART1" hidden="1">[5]A!#REF!</definedName>
    <definedName name="__123Graph_CCHART2" localSheetId="38" hidden="1">[5]A!#REF!</definedName>
    <definedName name="__123Graph_CCHART2" localSheetId="19" hidden="1">[5]A!#REF!</definedName>
    <definedName name="__123Graph_CCHART2" localSheetId="3" hidden="1">#REF!</definedName>
    <definedName name="__123Graph_CCHART2" localSheetId="4" hidden="1">#REF!</definedName>
    <definedName name="__123Graph_CCHART2" localSheetId="5" hidden="1">#REF!</definedName>
    <definedName name="__123Graph_CCHART2" localSheetId="6" hidden="1">[5]A!#REF!</definedName>
    <definedName name="__123Graph_CCHART2" localSheetId="7" hidden="1">#REF!</definedName>
    <definedName name="__123Graph_CCHART2" localSheetId="8" hidden="1">[5]A!#REF!</definedName>
    <definedName name="__123Graph_CCHART2" hidden="1">[5]A!#REF!</definedName>
    <definedName name="__123Graph_CCHART3" localSheetId="38" hidden="1">[5]A!#REF!</definedName>
    <definedName name="__123Graph_CCHART3" localSheetId="19" hidden="1">[5]A!#REF!</definedName>
    <definedName name="__123Graph_CCHART3" localSheetId="3" hidden="1">#REF!</definedName>
    <definedName name="__123Graph_CCHART3" localSheetId="4" hidden="1">#REF!</definedName>
    <definedName name="__123Graph_CCHART3" localSheetId="5" hidden="1">#REF!</definedName>
    <definedName name="__123Graph_CCHART3" localSheetId="6" hidden="1">[5]A!#REF!</definedName>
    <definedName name="__123Graph_CCHART3" localSheetId="7" hidden="1">#REF!</definedName>
    <definedName name="__123Graph_CCHART3" localSheetId="8" hidden="1">[5]A!#REF!</definedName>
    <definedName name="__123Graph_CCHART3" hidden="1">[5]A!#REF!</definedName>
    <definedName name="__123Graph_CCHART4" localSheetId="38" hidden="1">[5]A!#REF!</definedName>
    <definedName name="__123Graph_CCHART4" localSheetId="19" hidden="1">[5]A!#REF!</definedName>
    <definedName name="__123Graph_CCHART4" localSheetId="3" hidden="1">#REF!</definedName>
    <definedName name="__123Graph_CCHART4" localSheetId="4" hidden="1">#REF!</definedName>
    <definedName name="__123Graph_CCHART4" localSheetId="5" hidden="1">#REF!</definedName>
    <definedName name="__123Graph_CCHART4" localSheetId="6" hidden="1">[5]A!#REF!</definedName>
    <definedName name="__123Graph_CCHART4" localSheetId="7" hidden="1">#REF!</definedName>
    <definedName name="__123Graph_CCHART4" localSheetId="8" hidden="1">[5]A!#REF!</definedName>
    <definedName name="__123Graph_CCHART4" hidden="1">[5]A!#REF!</definedName>
    <definedName name="__123Graph_CCHART5" localSheetId="38" hidden="1">[5]A!#REF!</definedName>
    <definedName name="__123Graph_CCHART5" localSheetId="19" hidden="1">[5]A!#REF!</definedName>
    <definedName name="__123Graph_CCHART5" localSheetId="3" hidden="1">#REF!</definedName>
    <definedName name="__123Graph_CCHART5" localSheetId="4" hidden="1">#REF!</definedName>
    <definedName name="__123Graph_CCHART5" localSheetId="5" hidden="1">#REF!</definedName>
    <definedName name="__123Graph_CCHART5" localSheetId="6" hidden="1">[5]A!#REF!</definedName>
    <definedName name="__123Graph_CCHART5" localSheetId="7" hidden="1">#REF!</definedName>
    <definedName name="__123Graph_CCHART5" localSheetId="8" hidden="1">[5]A!#REF!</definedName>
    <definedName name="__123Graph_CCHART5" hidden="1">[5]A!#REF!</definedName>
    <definedName name="__123Graph_D" localSheetId="19" hidden="1">[3]reports!#REF!</definedName>
    <definedName name="__123Graph_D" localSheetId="3" hidden="1">#REF!</definedName>
    <definedName name="__123Graph_D" localSheetId="4" hidden="1">#REF!</definedName>
    <definedName name="__123Graph_D" localSheetId="5" hidden="1">#REF!</definedName>
    <definedName name="__123Graph_D" localSheetId="7" hidden="1">#REF!</definedName>
    <definedName name="__123Graph_D" localSheetId="8" hidden="1">[3]reports!#REF!</definedName>
    <definedName name="__123Graph_D" hidden="1">[3]reports!#REF!</definedName>
    <definedName name="__123Graph_DCHART1" localSheetId="38" hidden="1">[5]A!#REF!</definedName>
    <definedName name="__123Graph_DCHART1" localSheetId="19" hidden="1">[5]A!#REF!</definedName>
    <definedName name="__123Graph_DCHART1" localSheetId="3" hidden="1">#REF!</definedName>
    <definedName name="__123Graph_DCHART1" localSheetId="4" hidden="1">#REF!</definedName>
    <definedName name="__123Graph_DCHART1" localSheetId="5" hidden="1">#REF!</definedName>
    <definedName name="__123Graph_DCHART1" localSheetId="6" hidden="1">[5]A!#REF!</definedName>
    <definedName name="__123Graph_DCHART1" localSheetId="7" hidden="1">#REF!</definedName>
    <definedName name="__123Graph_DCHART1" localSheetId="8" hidden="1">[5]A!#REF!</definedName>
    <definedName name="__123Graph_DCHART1" hidden="1">[5]A!#REF!</definedName>
    <definedName name="__123Graph_DCHART2" localSheetId="38" hidden="1">[5]A!#REF!</definedName>
    <definedName name="__123Graph_DCHART2" localSheetId="19" hidden="1">[5]A!#REF!</definedName>
    <definedName name="__123Graph_DCHART2" localSheetId="3" hidden="1">#REF!</definedName>
    <definedName name="__123Graph_DCHART2" localSheetId="4" hidden="1">#REF!</definedName>
    <definedName name="__123Graph_DCHART2" localSheetId="5" hidden="1">#REF!</definedName>
    <definedName name="__123Graph_DCHART2" localSheetId="6" hidden="1">[5]A!#REF!</definedName>
    <definedName name="__123Graph_DCHART2" localSheetId="7" hidden="1">#REF!</definedName>
    <definedName name="__123Graph_DCHART2" localSheetId="8" hidden="1">[5]A!#REF!</definedName>
    <definedName name="__123Graph_DCHART2" hidden="1">[5]A!#REF!</definedName>
    <definedName name="__123Graph_DCHART3" localSheetId="38" hidden="1">[5]A!#REF!</definedName>
    <definedName name="__123Graph_DCHART3" localSheetId="19" hidden="1">[5]A!#REF!</definedName>
    <definedName name="__123Graph_DCHART3" localSheetId="3" hidden="1">#REF!</definedName>
    <definedName name="__123Graph_DCHART3" localSheetId="4" hidden="1">#REF!</definedName>
    <definedName name="__123Graph_DCHART3" localSheetId="5" hidden="1">#REF!</definedName>
    <definedName name="__123Graph_DCHART3" localSheetId="6" hidden="1">[5]A!#REF!</definedName>
    <definedName name="__123Graph_DCHART3" localSheetId="7" hidden="1">#REF!</definedName>
    <definedName name="__123Graph_DCHART3" localSheetId="8" hidden="1">[5]A!#REF!</definedName>
    <definedName name="__123Graph_DCHART3" hidden="1">[5]A!#REF!</definedName>
    <definedName name="__123Graph_DCHART4" localSheetId="38" hidden="1">[5]A!#REF!</definedName>
    <definedName name="__123Graph_DCHART4" localSheetId="19" hidden="1">[5]A!#REF!</definedName>
    <definedName name="__123Graph_DCHART4" localSheetId="3" hidden="1">#REF!</definedName>
    <definedName name="__123Graph_DCHART4" localSheetId="4" hidden="1">#REF!</definedName>
    <definedName name="__123Graph_DCHART4" localSheetId="5" hidden="1">#REF!</definedName>
    <definedName name="__123Graph_DCHART4" localSheetId="6" hidden="1">[5]A!#REF!</definedName>
    <definedName name="__123Graph_DCHART4" localSheetId="7" hidden="1">#REF!</definedName>
    <definedName name="__123Graph_DCHART4" localSheetId="8" hidden="1">[5]A!#REF!</definedName>
    <definedName name="__123Graph_DCHART4" hidden="1">[5]A!#REF!</definedName>
    <definedName name="__123Graph_DCHART5" localSheetId="38" hidden="1">[5]A!#REF!</definedName>
    <definedName name="__123Graph_DCHART5" localSheetId="19" hidden="1">[5]A!#REF!</definedName>
    <definedName name="__123Graph_DCHART5" localSheetId="3" hidden="1">#REF!</definedName>
    <definedName name="__123Graph_DCHART5" localSheetId="4" hidden="1">#REF!</definedName>
    <definedName name="__123Graph_DCHART5" localSheetId="5" hidden="1">#REF!</definedName>
    <definedName name="__123Graph_DCHART5" localSheetId="6" hidden="1">[5]A!#REF!</definedName>
    <definedName name="__123Graph_DCHART5" localSheetId="7" hidden="1">#REF!</definedName>
    <definedName name="__123Graph_DCHART5" localSheetId="8" hidden="1">[5]A!#REF!</definedName>
    <definedName name="__123Graph_DCHART5" hidden="1">[5]A!#REF!</definedName>
    <definedName name="__123Graph_E" localSheetId="19" hidden="1">[3]reports!#REF!</definedName>
    <definedName name="__123Graph_E" localSheetId="3" hidden="1">#REF!</definedName>
    <definedName name="__123Graph_E" localSheetId="4" hidden="1">#REF!</definedName>
    <definedName name="__123Graph_E" localSheetId="5" hidden="1">#REF!</definedName>
    <definedName name="__123Graph_E" localSheetId="7" hidden="1">#REF!</definedName>
    <definedName name="__123Graph_E" localSheetId="8" hidden="1">[3]reports!#REF!</definedName>
    <definedName name="__123Graph_E" hidden="1">[3]reports!#REF!</definedName>
    <definedName name="__123Graph_F" localSheetId="7" hidden="1">#REF!</definedName>
    <definedName name="__123Graph_F" hidden="1">#REF!</definedName>
    <definedName name="__123Graph_FCHART4" localSheetId="3" hidden="1">#REF!</definedName>
    <definedName name="__123Graph_FCHART4" localSheetId="4" hidden="1">#REF!</definedName>
    <definedName name="__123Graph_FCHART4" localSheetId="5" hidden="1">#REF!</definedName>
    <definedName name="__123Graph_FCHART4" localSheetId="7" hidden="1">#REF!</definedName>
    <definedName name="__123Graph_FCHART4" hidden="1">[5]A!#REF!</definedName>
    <definedName name="__123Graph_FCHART5" localSheetId="38" hidden="1">[5]A!#REF!</definedName>
    <definedName name="__123Graph_FCHART5" localSheetId="19" hidden="1">[5]A!#REF!</definedName>
    <definedName name="__123Graph_FCHART5" localSheetId="3" hidden="1">#REF!</definedName>
    <definedName name="__123Graph_FCHART5" localSheetId="4" hidden="1">#REF!</definedName>
    <definedName name="__123Graph_FCHART5" localSheetId="5" hidden="1">#REF!</definedName>
    <definedName name="__123Graph_FCHART5" localSheetId="6" hidden="1">[5]A!#REF!</definedName>
    <definedName name="__123Graph_FCHART5" localSheetId="7" hidden="1">#REF!</definedName>
    <definedName name="__123Graph_FCHART5" localSheetId="8" hidden="1">[5]A!#REF!</definedName>
    <definedName name="__123Graph_FCHART5" hidden="1">[5]A!#REF!</definedName>
    <definedName name="__123Graph_X" localSheetId="19" hidden="1">[6]reports!#REF!</definedName>
    <definedName name="__123Graph_X" localSheetId="3" hidden="1">#REF!</definedName>
    <definedName name="__123Graph_X" localSheetId="4" hidden="1">#REF!</definedName>
    <definedName name="__123Graph_X" localSheetId="5" hidden="1">#REF!</definedName>
    <definedName name="__123Graph_X" localSheetId="7" hidden="1">#REF!</definedName>
    <definedName name="__123Graph_X" localSheetId="8" hidden="1">[6]reports!#REF!</definedName>
    <definedName name="__123Graph_X" hidden="1">[6]reports!#REF!</definedName>
    <definedName name="__Dec05" localSheetId="4" hidden="1">{"Page_1",#N/A,FALSE,"BAD4Q98";"Page_2",#N/A,FALSE,"BAD4Q98";"Page_3",#N/A,FALSE,"BAD4Q98";"Page_4",#N/A,FALSE,"BAD4Q98";"Page_5",#N/A,FALSE,"BAD4Q98";"Page_6",#N/A,FALSE,"BAD4Q98";"Input_1",#N/A,FALSE,"BAD4Q98";"Input_2",#N/A,FALSE,"BAD4Q98"}</definedName>
    <definedName name="__Dec05" localSheetId="5" hidden="1">{"Page_1",#N/A,FALSE,"BAD4Q98";"Page_2",#N/A,FALSE,"BAD4Q98";"Page_3",#N/A,FALSE,"BAD4Q98";"Page_4",#N/A,FALSE,"BAD4Q98";"Page_5",#N/A,FALSE,"BAD4Q98";"Page_6",#N/A,FALSE,"BAD4Q98";"Input_1",#N/A,FALSE,"BAD4Q98";"Input_2",#N/A,FALSE,"BAD4Q98"}</definedName>
    <definedName name="__Dec05" localSheetId="7"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 localSheetId="38">#REF!</definedName>
    <definedName name="__existing_description" localSheetId="19">#REF!</definedName>
    <definedName name="__existing_description" localSheetId="3">#REF!</definedName>
    <definedName name="__existing_description" localSheetId="4">#REF!</definedName>
    <definedName name="__existing_description" localSheetId="5">#REF!</definedName>
    <definedName name="__existing_description" localSheetId="6">#REF!</definedName>
    <definedName name="__existing_description" localSheetId="7">#REF!</definedName>
    <definedName name="__existing_description" localSheetId="8">#REF!</definedName>
    <definedName name="__existing_description" localSheetId="1">#REF!</definedName>
    <definedName name="__existing_description">#REF!</definedName>
    <definedName name="__ExistingDescription" localSheetId="38">#REF!</definedName>
    <definedName name="__ExistingDescription" localSheetId="3">#REF!</definedName>
    <definedName name="__ExistingDescription" localSheetId="4">#REF!</definedName>
    <definedName name="__ExistingDescription" localSheetId="5">#REF!</definedName>
    <definedName name="__ExistingDescription" localSheetId="6">#REF!</definedName>
    <definedName name="__ExistingDescription" localSheetId="1">#REF!</definedName>
    <definedName name="__ExistingDescription">#REF!</definedName>
    <definedName name="__FDS_HYPERLINK_TOGGLE_STATE__" hidden="1">"ON"</definedName>
    <definedName name="__Jan09" localSheetId="4" hidden="1">{"Page_1",#N/A,FALSE,"BAD4Q98";"Page_2",#N/A,FALSE,"BAD4Q98";"Page_3",#N/A,FALSE,"BAD4Q98";"Page_4",#N/A,FALSE,"BAD4Q98";"Page_5",#N/A,FALSE,"BAD4Q98";"Page_6",#N/A,FALSE,"BAD4Q98";"Input_1",#N/A,FALSE,"BAD4Q98";"Input_2",#N/A,FALSE,"BAD4Q98"}</definedName>
    <definedName name="__Jan09" localSheetId="5" hidden="1">{"Page_1",#N/A,FALSE,"BAD4Q98";"Page_2",#N/A,FALSE,"BAD4Q98";"Page_3",#N/A,FALSE,"BAD4Q98";"Page_4",#N/A,FALSE,"BAD4Q98";"Page_5",#N/A,FALSE,"BAD4Q98";"Page_6",#N/A,FALSE,"BAD4Q98";"Input_1",#N/A,FALSE,"BAD4Q98";"Input_2",#N/A,FALSE,"BAD4Q98"}</definedName>
    <definedName name="__Jan09" localSheetId="7"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4" hidden="1">{"2002Frcst","05Month",FALSE,"Frcst Format 2002"}</definedName>
    <definedName name="__May2007" localSheetId="5" hidden="1">{"2002Frcst","05Month",FALSE,"Frcst Format 2002"}</definedName>
    <definedName name="__May2007" localSheetId="7" hidden="1">{"2002Frcst","05Month",FALSE,"Frcst Format 2002"}</definedName>
    <definedName name="__May2007" hidden="1">{"2002Frcst","05Month",FALSE,"Frcst Format 2002"}</definedName>
    <definedName name="__NPV2003">'[1]All Rates'!$V$7:$X$31</definedName>
    <definedName name="__NPV2004">'[2]All Rates'!$Z$7:$AB$31</definedName>
    <definedName name="__retro_description" localSheetId="38">#REF!</definedName>
    <definedName name="__retro_description" localSheetId="19">#REF!</definedName>
    <definedName name="__retro_description" localSheetId="3">#REF!</definedName>
    <definedName name="__retro_description" localSheetId="4">#REF!</definedName>
    <definedName name="__retro_description" localSheetId="5">#REF!</definedName>
    <definedName name="__retro_description" localSheetId="6">#REF!</definedName>
    <definedName name="__retro_description" localSheetId="7">#REF!</definedName>
    <definedName name="__retro_description" localSheetId="8">#REF!</definedName>
    <definedName name="__retro_description">#REF!</definedName>
    <definedName name="_1234Graph_B" localSheetId="38" hidden="1">'[7]09-98'!#REF!</definedName>
    <definedName name="_1234Graph_B" localSheetId="19" hidden="1">'[7]09-98'!#REF!</definedName>
    <definedName name="_1234Graph_B" localSheetId="3" hidden="1">#REF!</definedName>
    <definedName name="_1234Graph_B" localSheetId="4" hidden="1">#REF!</definedName>
    <definedName name="_1234Graph_B" localSheetId="5" hidden="1">#REF!</definedName>
    <definedName name="_1234Graph_B" localSheetId="6" hidden="1">'[7]09-98'!#REF!</definedName>
    <definedName name="_1234Graph_B" localSheetId="7" hidden="1">#REF!</definedName>
    <definedName name="_1234Graph_B" localSheetId="8" hidden="1">'[7]09-98'!#REF!</definedName>
    <definedName name="_1234Graph_B" hidden="1">'[7]09-98'!#REF!</definedName>
    <definedName name="_123Graph_CHART3" localSheetId="38" hidden="1">[5]A!#REF!</definedName>
    <definedName name="_123Graph_CHART3" localSheetId="19" hidden="1">[5]A!#REF!</definedName>
    <definedName name="_123Graph_CHART3" localSheetId="21" hidden="1">[5]A!#REF!</definedName>
    <definedName name="_123Graph_CHART3" localSheetId="22" hidden="1">[5]A!#REF!</definedName>
    <definedName name="_123Graph_CHART3" localSheetId="3" hidden="1">#REF!</definedName>
    <definedName name="_123Graph_CHART3" localSheetId="4" hidden="1">#REF!</definedName>
    <definedName name="_123Graph_CHART3" localSheetId="5" hidden="1">#REF!</definedName>
    <definedName name="_123Graph_CHART3" localSheetId="6" hidden="1">[5]A!#REF!</definedName>
    <definedName name="_123Graph_CHART3" localSheetId="7" hidden="1">#REF!</definedName>
    <definedName name="_123Graph_CHART3" localSheetId="8" hidden="1">[5]A!#REF!</definedName>
    <definedName name="_123Graph_CHART3" localSheetId="1" hidden="1">[5]A!#REF!</definedName>
    <definedName name="_123Graph_CHART3" hidden="1">[5]A!#REF!</definedName>
    <definedName name="_1807" localSheetId="38">'[8]CAP ADJ'!#REF!</definedName>
    <definedName name="_1807" localSheetId="19">'[8]CAP ADJ'!#REF!</definedName>
    <definedName name="_1807" localSheetId="3">#REF!</definedName>
    <definedName name="_1807" localSheetId="4">#REF!</definedName>
    <definedName name="_1807" localSheetId="5">#REF!</definedName>
    <definedName name="_1807" localSheetId="6">'[8]CAP ADJ'!#REF!</definedName>
    <definedName name="_1807" localSheetId="7">#REF!</definedName>
    <definedName name="_1807" localSheetId="8">'[8]CAP ADJ'!#REF!</definedName>
    <definedName name="_1807">'[8]CAP ADJ'!#REF!</definedName>
    <definedName name="_1808" localSheetId="38">'[8]CAP ADJ'!#REF!</definedName>
    <definedName name="_1808" localSheetId="19">'[8]CAP ADJ'!#REF!</definedName>
    <definedName name="_1808" localSheetId="3">#REF!</definedName>
    <definedName name="_1808" localSheetId="4">#REF!</definedName>
    <definedName name="_1808" localSheetId="5">#REF!</definedName>
    <definedName name="_1808" localSheetId="6">'[8]CAP ADJ'!#REF!</definedName>
    <definedName name="_1808" localSheetId="7">#REF!</definedName>
    <definedName name="_1808" localSheetId="8">'[8]CAP ADJ'!#REF!</definedName>
    <definedName name="_1808">'[8]CAP ADJ'!#REF!</definedName>
    <definedName name="_1809" localSheetId="38">'[8]CAP ADJ'!#REF!</definedName>
    <definedName name="_1809" localSheetId="19">'[8]CAP ADJ'!#REF!</definedName>
    <definedName name="_1809" localSheetId="3">#REF!</definedName>
    <definedName name="_1809" localSheetId="4">#REF!</definedName>
    <definedName name="_1809" localSheetId="5">#REF!</definedName>
    <definedName name="_1809" localSheetId="6">'[8]CAP ADJ'!#REF!</definedName>
    <definedName name="_1809" localSheetId="7">#REF!</definedName>
    <definedName name="_1809" localSheetId="8">'[8]CAP ADJ'!#REF!</definedName>
    <definedName name="_1809">'[8]CAP ADJ'!#REF!</definedName>
    <definedName name="_1810" localSheetId="38">'[8]CAP ADJ'!#REF!</definedName>
    <definedName name="_1810" localSheetId="19">'[8]CAP ADJ'!#REF!</definedName>
    <definedName name="_1810" localSheetId="3">#REF!</definedName>
    <definedName name="_1810" localSheetId="4">#REF!</definedName>
    <definedName name="_1810" localSheetId="5">#REF!</definedName>
    <definedName name="_1810" localSheetId="6">'[8]CAP ADJ'!#REF!</definedName>
    <definedName name="_1810" localSheetId="7">#REF!</definedName>
    <definedName name="_1810" localSheetId="8">'[8]CAP ADJ'!#REF!</definedName>
    <definedName name="_1810">'[8]CAP ADJ'!#REF!</definedName>
    <definedName name="_1812" localSheetId="38">'[8]CAP ADJ'!#REF!</definedName>
    <definedName name="_1812" localSheetId="19">'[8]CAP ADJ'!#REF!</definedName>
    <definedName name="_1812" localSheetId="3">#REF!</definedName>
    <definedName name="_1812" localSheetId="4">#REF!</definedName>
    <definedName name="_1812" localSheetId="5">#REF!</definedName>
    <definedName name="_1812" localSheetId="6">'[8]CAP ADJ'!#REF!</definedName>
    <definedName name="_1812" localSheetId="7">#REF!</definedName>
    <definedName name="_1812" localSheetId="8">'[8]CAP ADJ'!#REF!</definedName>
    <definedName name="_1812">'[8]CAP ADJ'!#REF!</definedName>
    <definedName name="_1818" localSheetId="38">'[8]CAP ADJ'!#REF!</definedName>
    <definedName name="_1818" localSheetId="19">'[8]CAP ADJ'!#REF!</definedName>
    <definedName name="_1818" localSheetId="3">#REF!</definedName>
    <definedName name="_1818" localSheetId="4">#REF!</definedName>
    <definedName name="_1818" localSheetId="5">#REF!</definedName>
    <definedName name="_1818" localSheetId="6">'[8]CAP ADJ'!#REF!</definedName>
    <definedName name="_1818" localSheetId="7">#REF!</definedName>
    <definedName name="_1818" localSheetId="8">'[8]CAP ADJ'!#REF!</definedName>
    <definedName name="_1818">'[8]CAP ADJ'!#REF!</definedName>
    <definedName name="_1820" localSheetId="38">'[8]CAP ADJ'!#REF!</definedName>
    <definedName name="_1820" localSheetId="19">'[8]CAP ADJ'!#REF!</definedName>
    <definedName name="_1820" localSheetId="3">#REF!</definedName>
    <definedName name="_1820" localSheetId="4">#REF!</definedName>
    <definedName name="_1820" localSheetId="5">#REF!</definedName>
    <definedName name="_1820" localSheetId="6">'[8]CAP ADJ'!#REF!</definedName>
    <definedName name="_1820" localSheetId="7">#REF!</definedName>
    <definedName name="_1820" localSheetId="8">'[8]CAP ADJ'!#REF!</definedName>
    <definedName name="_1820">'[8]CAP ADJ'!#REF!</definedName>
    <definedName name="_1995_COSTS" localSheetId="19">#REF!</definedName>
    <definedName name="_1995_COSTS" localSheetId="21">#REF!</definedName>
    <definedName name="_1995_COSTS" localSheetId="22">#REF!</definedName>
    <definedName name="_1995_COSTS" localSheetId="6">#REF!</definedName>
    <definedName name="_1995_COSTS" localSheetId="8">#REF!</definedName>
    <definedName name="_1995_COSTS">#REF!</definedName>
    <definedName name="_1st_Year_PSA_Replacement_Cost_in_2000" localSheetId="3">#REF!</definedName>
    <definedName name="_1st_Year_PSA_Replacement_Cost_in_2000" localSheetId="4">#REF!</definedName>
    <definedName name="_1st_Year_PSA_Replacement_Cost_in_2000" localSheetId="5">#REF!</definedName>
    <definedName name="_1st_Year_PSA_Replacement_Cost_in_2000" localSheetId="7">#REF!</definedName>
    <definedName name="_1st_Year_PSA_Replacement_Cost_in_2000">'[9]NonFuel Expenses'!#REF!</definedName>
    <definedName name="_9000" localSheetId="38">'[8]CAP ADJ'!#REF!</definedName>
    <definedName name="_9000" localSheetId="19">'[8]CAP ADJ'!#REF!</definedName>
    <definedName name="_9000" localSheetId="3">#REF!</definedName>
    <definedName name="_9000" localSheetId="4">#REF!</definedName>
    <definedName name="_9000" localSheetId="5">#REF!</definedName>
    <definedName name="_9000" localSheetId="6">'[8]CAP ADJ'!#REF!</definedName>
    <definedName name="_9000" localSheetId="7">#REF!</definedName>
    <definedName name="_9000" localSheetId="8">'[8]CAP ADJ'!#REF!</definedName>
    <definedName name="_9000">'[8]CAP ADJ'!#REF!</definedName>
    <definedName name="_9310" localSheetId="38">'[8]CAP ADJ'!#REF!</definedName>
    <definedName name="_9310" localSheetId="19">'[8]CAP ADJ'!#REF!</definedName>
    <definedName name="_9310" localSheetId="3">#REF!</definedName>
    <definedName name="_9310" localSheetId="4">#REF!</definedName>
    <definedName name="_9310" localSheetId="5">#REF!</definedName>
    <definedName name="_9310" localSheetId="6">'[8]CAP ADJ'!#REF!</definedName>
    <definedName name="_9310" localSheetId="7">#REF!</definedName>
    <definedName name="_9310" localSheetId="8">'[8]CAP ADJ'!#REF!</definedName>
    <definedName name="_9310">'[8]CAP ADJ'!#REF!</definedName>
    <definedName name="_9325" localSheetId="38">'[8]CAP ADJ'!#REF!</definedName>
    <definedName name="_9325" localSheetId="19">'[8]CAP ADJ'!#REF!</definedName>
    <definedName name="_9325" localSheetId="3">#REF!</definedName>
    <definedName name="_9325" localSheetId="4">#REF!</definedName>
    <definedName name="_9325" localSheetId="5">#REF!</definedName>
    <definedName name="_9325" localSheetId="6">'[8]CAP ADJ'!#REF!</definedName>
    <definedName name="_9325" localSheetId="7">#REF!</definedName>
    <definedName name="_9325" localSheetId="8">'[8]CAP ADJ'!#REF!</definedName>
    <definedName name="_9325">'[8]CAP ADJ'!#REF!</definedName>
    <definedName name="_9330" localSheetId="38">'[8]CAP ADJ'!#REF!</definedName>
    <definedName name="_9330" localSheetId="19">'[8]CAP ADJ'!#REF!</definedName>
    <definedName name="_9330" localSheetId="3">#REF!</definedName>
    <definedName name="_9330" localSheetId="4">#REF!</definedName>
    <definedName name="_9330" localSheetId="5">#REF!</definedName>
    <definedName name="_9330" localSheetId="6">'[8]CAP ADJ'!#REF!</definedName>
    <definedName name="_9330" localSheetId="7">#REF!</definedName>
    <definedName name="_9330" localSheetId="8">'[8]CAP ADJ'!#REF!</definedName>
    <definedName name="_9330">'[8]CAP ADJ'!#REF!</definedName>
    <definedName name="_ADJ2" localSheetId="38">#REF!</definedName>
    <definedName name="_ADJ2" localSheetId="19">#REF!</definedName>
    <definedName name="_ADJ2" localSheetId="21">#REF!</definedName>
    <definedName name="_ADJ2" localSheetId="22">#REF!</definedName>
    <definedName name="_ADJ2" localSheetId="6">#REF!</definedName>
    <definedName name="_ADJ2" localSheetId="8">#REF!</definedName>
    <definedName name="_ADJ2" localSheetId="1">#REF!</definedName>
    <definedName name="_ADJ2">[10]Adjustments!#REF!</definedName>
    <definedName name="_AMO_UniqueIdentifier" localSheetId="38" hidden="1">"'5bb27919-8c0c-4c3d-8957-de6ffc3d7853'"</definedName>
    <definedName name="_AMO_UniqueIdentifier" localSheetId="19" hidden="1">"'5bb27919-8c0c-4c3d-8957-de6ffc3d7853'"</definedName>
    <definedName name="_AMO_UniqueIdentifier" localSheetId="21" hidden="1">"'5bb27919-8c0c-4c3d-8957-de6ffc3d7853'"</definedName>
    <definedName name="_AMO_UniqueIdentifier" localSheetId="22" hidden="1">"'5bb27919-8c0c-4c3d-8957-de6ffc3d7853'"</definedName>
    <definedName name="_AMO_UniqueIdentifier" localSheetId="6" hidden="1">"'5bb27919-8c0c-4c3d-8957-de6ffc3d7853'"</definedName>
    <definedName name="_AMO_UniqueIdentifier" localSheetId="8" hidden="1">"'5bb27919-8c0c-4c3d-8957-de6ffc3d7853'"</definedName>
    <definedName name="_AMO_UniqueIdentifier" localSheetId="1" hidden="1">"'5bb27919-8c0c-4c3d-8957-de6ffc3d7853'"</definedName>
    <definedName name="_AMO_UniqueIdentifier" hidden="1">"'8ce6b787-8552-4e10-9426-17514a491462'"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RD1" localSheetId="21">#REF!</definedName>
    <definedName name="_CRD1" localSheetId="22">#REF!</definedName>
    <definedName name="_CRD1">#REF!</definedName>
    <definedName name="_CRD2">#REF!</definedName>
    <definedName name="_CRD3">#REF!</definedName>
    <definedName name="_CRD4">#REF!</definedName>
    <definedName name="_CRD5">#REF!</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localSheetId="4" hidden="1">{"Page_1",#N/A,FALSE,"BAD4Q98";"Page_2",#N/A,FALSE,"BAD4Q98";"Page_3",#N/A,FALSE,"BAD4Q98";"Page_4",#N/A,FALSE,"BAD4Q98";"Page_5",#N/A,FALSE,"BAD4Q98";"Page_6",#N/A,FALSE,"BAD4Q98";"Input_1",#N/A,FALSE,"BAD4Q98";"Input_2",#N/A,FALSE,"BAD4Q98"}</definedName>
    <definedName name="_Dec05" localSheetId="5" hidden="1">{"Page_1",#N/A,FALSE,"BAD4Q98";"Page_2",#N/A,FALSE,"BAD4Q98";"Page_3",#N/A,FALSE,"BAD4Q98";"Page_4",#N/A,FALSE,"BAD4Q98";"Page_5",#N/A,FALSE,"BAD4Q98";"Page_6",#N/A,FALSE,"BAD4Q98";"Input_1",#N/A,FALSE,"BAD4Q98";"Input_2",#N/A,FALSE,"BAD4Q98"}</definedName>
    <definedName name="_Dec05" localSheetId="7"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1" localSheetId="19">#REF!</definedName>
    <definedName name="_E1" localSheetId="8">#REF!</definedName>
    <definedName name="_E1">#REF!</definedName>
    <definedName name="_ERF415">[11]Factors!$AW$13:$BA$114</definedName>
    <definedName name="_Fill" localSheetId="19" hidden="1">[6]reports!#REF!</definedName>
    <definedName name="_Fill" localSheetId="3" hidden="1">#REF!</definedName>
    <definedName name="_Fill" localSheetId="4" hidden="1">#REF!</definedName>
    <definedName name="_Fill" localSheetId="5" hidden="1">#REF!</definedName>
    <definedName name="_Fill" localSheetId="7" hidden="1">#REF!</definedName>
    <definedName name="_Fill" localSheetId="8" hidden="1">[6]reports!#REF!</definedName>
    <definedName name="_Fill" hidden="1">[6]reports!#REF!</definedName>
    <definedName name="_xlnm._FilterDatabase" localSheetId="29" hidden="1">'CARE-Table 7'!$A$7:$H$36</definedName>
    <definedName name="_ftn1" localSheetId="9">'ESA Table 4 '!#REF!</definedName>
    <definedName name="_ftnref1" localSheetId="9">'ESA Table 4 '!#REF!</definedName>
    <definedName name="_Gas1" localSheetId="38">#REF!</definedName>
    <definedName name="_Gas1" localSheetId="19">#REF!</definedName>
    <definedName name="_Gas1" localSheetId="6">#REF!</definedName>
    <definedName name="_Gas1" localSheetId="8">#REF!</definedName>
    <definedName name="_Gas1" localSheetId="1">#REF!</definedName>
    <definedName name="_Gas1">#REF!</definedName>
    <definedName name="_gas2001" localSheetId="38">#REF!</definedName>
    <definedName name="_gas2001" localSheetId="6">#REF!</definedName>
    <definedName name="_gas2001" localSheetId="1">#REF!</definedName>
    <definedName name="_gas2001">#REF!</definedName>
    <definedName name="_GRC1" localSheetId="21">#REF!</definedName>
    <definedName name="_GRC1" localSheetId="22">#REF!</definedName>
    <definedName name="_GRC1" localSheetId="6">#REF!</definedName>
    <definedName name="_GRC1">#REF!</definedName>
    <definedName name="_GS1">#REF!</definedName>
    <definedName name="_GS2">#REF!</definedName>
    <definedName name="_I6">#REF!</definedName>
    <definedName name="_Jan09" localSheetId="4" hidden="1">{"Page_1",#N/A,FALSE,"BAD4Q98";"Page_2",#N/A,FALSE,"BAD4Q98";"Page_3",#N/A,FALSE,"BAD4Q98";"Page_4",#N/A,FALSE,"BAD4Q98";"Page_5",#N/A,FALSE,"BAD4Q98";"Page_6",#N/A,FALSE,"BAD4Q98";"Input_1",#N/A,FALSE,"BAD4Q98";"Input_2",#N/A,FALSE,"BAD4Q98"}</definedName>
    <definedName name="_Jan09" localSheetId="5" hidden="1">{"Page_1",#N/A,FALSE,"BAD4Q98";"Page_2",#N/A,FALSE,"BAD4Q98";"Page_3",#N/A,FALSE,"BAD4Q98";"Page_4",#N/A,FALSE,"BAD4Q98";"Page_5",#N/A,FALSE,"BAD4Q98";"Page_6",#N/A,FALSE,"BAD4Q98";"Input_1",#N/A,FALSE,"BAD4Q98";"Input_2",#N/A,FALSE,"BAD4Q98"}</definedName>
    <definedName name="_Jan09" localSheetId="7"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localSheetId="38" hidden="1">'[12]A-2'!#REF!</definedName>
    <definedName name="_Key1" localSheetId="19" hidden="1">'[12]A-2'!#REF!</definedName>
    <definedName name="_Key1" localSheetId="3" hidden="1">#REF!</definedName>
    <definedName name="_Key1" localSheetId="4" hidden="1">#REF!</definedName>
    <definedName name="_Key1" localSheetId="5" hidden="1">#REF!</definedName>
    <definedName name="_Key1" localSheetId="6" hidden="1">'[12]A-2'!#REF!</definedName>
    <definedName name="_Key1" localSheetId="7" hidden="1">#REF!</definedName>
    <definedName name="_Key1" localSheetId="8" hidden="1">'[12]A-2'!#REF!</definedName>
    <definedName name="_Key1" hidden="1">'[12]A-2'!#REF!</definedName>
    <definedName name="_Key2" localSheetId="38" hidden="1">'[8]CAP ADJ'!#REF!</definedName>
    <definedName name="_Key2" localSheetId="19" hidden="1">'[8]CAP ADJ'!#REF!</definedName>
    <definedName name="_Key2" localSheetId="3" hidden="1">#REF!</definedName>
    <definedName name="_Key2" localSheetId="4" hidden="1">#REF!</definedName>
    <definedName name="_Key2" localSheetId="5" hidden="1">#REF!</definedName>
    <definedName name="_Key2" localSheetId="6" hidden="1">'[8]CAP ADJ'!#REF!</definedName>
    <definedName name="_Key2" localSheetId="7" hidden="1">#REF!</definedName>
    <definedName name="_Key2" localSheetId="8" hidden="1">'[8]CAP ADJ'!#REF!</definedName>
    <definedName name="_Key2" hidden="1">'[8]CAP ADJ'!#REF!</definedName>
    <definedName name="_MatInverse_In" localSheetId="7" hidden="1">#REF!</definedName>
    <definedName name="_MatInverse_In" hidden="1">#REF!</definedName>
    <definedName name="_MatMult_A" localSheetId="7" hidden="1">#REF!</definedName>
    <definedName name="_MatMult_A" hidden="1">#REF!</definedName>
    <definedName name="_MatMult_AxB" localSheetId="7" hidden="1">#REF!</definedName>
    <definedName name="_MatMult_AxB" hidden="1">#REF!</definedName>
    <definedName name="_MatMult_B" localSheetId="3" hidden="1">#REF!</definedName>
    <definedName name="_MatMult_B" localSheetId="4" hidden="1">#REF!</definedName>
    <definedName name="_MatMult_B" localSheetId="5" hidden="1">#REF!</definedName>
    <definedName name="_MatMult_B" localSheetId="6" hidden="1">#REF!</definedName>
    <definedName name="_MatMult_B" localSheetId="1" hidden="1">#REF!</definedName>
    <definedName name="_MatMult_B" hidden="1">#REF!</definedName>
    <definedName name="_May2007" localSheetId="4" hidden="1">{"2002Frcst","05Month",FALSE,"Frcst Format 2002"}</definedName>
    <definedName name="_May2007" localSheetId="5" hidden="1">{"2002Frcst","05Month",FALSE,"Frcst Format 2002"}</definedName>
    <definedName name="_May2007" localSheetId="7" hidden="1">{"2002Frcst","05Month",FALSE,"Frcst Format 2002"}</definedName>
    <definedName name="_May2007" hidden="1">{"2002Frcst","05Month",FALSE,"Frcst Format 2002"}</definedName>
    <definedName name="_NPV2003">'[1]All Rates'!$V$7:$X$31</definedName>
    <definedName name="_NPV2004">'[2]All Rates'!$Z$7:$AB$31</definedName>
    <definedName name="_Order1" hidden="1">255</definedName>
    <definedName name="_Order2" hidden="1">255</definedName>
    <definedName name="_Parse_In" localSheetId="7" hidden="1">#REF!</definedName>
    <definedName name="_Parse_In" hidden="1">#REF!</definedName>
    <definedName name="_Parse_Out" localSheetId="7" hidden="1">#REF!</definedName>
    <definedName name="_Parse_Out" hidden="1">#REF!</definedName>
    <definedName name="_PG1" localSheetId="7">#REF!</definedName>
    <definedName name="_PG1">#REF!</definedName>
    <definedName name="_REC90" localSheetId="3">#REF!</definedName>
    <definedName name="_REC90" localSheetId="4">#REF!</definedName>
    <definedName name="_REC90" localSheetId="5">#REF!</definedName>
    <definedName name="_REC90" localSheetId="6">#REF!</definedName>
    <definedName name="_REC90" localSheetId="1">#REF!</definedName>
    <definedName name="_REC90">#REF!</definedName>
    <definedName name="_REC92" localSheetId="3">#REF!</definedName>
    <definedName name="_REC92" localSheetId="4">#REF!</definedName>
    <definedName name="_REC92" localSheetId="5">#REF!</definedName>
    <definedName name="_REC92" localSheetId="6">#REF!</definedName>
    <definedName name="_REC92" localSheetId="1">#REF!</definedName>
    <definedName name="_REC92">#REF!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1" hidden="1">#REF!</definedName>
    <definedName name="_Regression_Out" hidden="1">#REF!</definedName>
    <definedName name="_Regression_X" localSheetId="3" hidden="1">#REF!</definedName>
    <definedName name="_Regression_X" localSheetId="4" hidden="1">#REF!</definedName>
    <definedName name="_Regression_X" localSheetId="5" hidden="1">#REF!</definedName>
    <definedName name="_Regression_X" localSheetId="6" hidden="1">'[13]Distr LRMCs'!#REF!</definedName>
    <definedName name="_Regression_X" localSheetId="7" hidden="1">#REF!</definedName>
    <definedName name="_Regression_X" localSheetId="1" hidden="1">'[13]Distr LRMCs'!#REF!</definedName>
    <definedName name="_Regression_X" hidden="1">'[13]Distr LRMCs'!#REF!</definedName>
    <definedName name="_Regression_Y" localSheetId="7" hidden="1">#REF!</definedName>
    <definedName name="_Regression_Y" hidden="1">#REF!</definedName>
    <definedName name="_Sort" localSheetId="19" hidden="1">'[12]A-2'!#REF!</definedName>
    <definedName name="_Sort" localSheetId="3" hidden="1">#REF!</definedName>
    <definedName name="_Sort" localSheetId="4" hidden="1">#REF!</definedName>
    <definedName name="_Sort" localSheetId="5" hidden="1">#REF!</definedName>
    <definedName name="_Sort" localSheetId="7" hidden="1">#REF!</definedName>
    <definedName name="_Sort" localSheetId="8" hidden="1">'[12]A-2'!#REF!</definedName>
    <definedName name="_Sort" hidden="1">'[12]A-2'!#REF!</definedName>
    <definedName name="_Table1_In1" localSheetId="7" hidden="1">#REF!</definedName>
    <definedName name="_Table1_In1" hidden="1">#REF!</definedName>
    <definedName name="_Table1_Out" localSheetId="7" hidden="1">#REF!</definedName>
    <definedName name="_Table1_Out" hidden="1">#REF!</definedName>
    <definedName name="_Table2_Out" localSheetId="7" hidden="1">#REF!</definedName>
    <definedName name="_Table2_Out" hidden="1">#REF!</definedName>
    <definedName name="_w2" localSheetId="19" hidden="1">{"SourcesUses",#N/A,TRUE,"CFMODEL";"TransOverview",#N/A,TRUE,"CFMODEL"}</definedName>
    <definedName name="_w2" localSheetId="3" hidden="1">{"SourcesUses",#N/A,TRUE,"CFMODEL";"TransOverview",#N/A,TRUE,"CFMODEL"}</definedName>
    <definedName name="_w2" localSheetId="4" hidden="1">{"SourcesUses",#N/A,TRUE,"CFMODEL";"TransOverview",#N/A,TRUE,"CFMODEL"}</definedName>
    <definedName name="_w2" localSheetId="5" hidden="1">{"SourcesUses",#N/A,TRUE,"CFMODEL";"TransOverview",#N/A,TRUE,"CFMODEL"}</definedName>
    <definedName name="_w2" localSheetId="7" hidden="1">{"SourcesUses",#N/A,TRUE,"CFMODEL";"TransOverview",#N/A,TRUE,"CFMODEL"}</definedName>
    <definedName name="_w2" localSheetId="8" hidden="1">{"SourcesUses",#N/A,TRUE,"CFMODEL";"TransOverview",#N/A,TRUE,"CFMODEL"}</definedName>
    <definedName name="_w2" hidden="1">{"SourcesUses",#N/A,TRUE,"CFMODEL";"TransOverview",#N/A,TRUE,"CFMODEL"}</definedName>
    <definedName name="a" localSheetId="4" hidden="1">{"Page_1",#N/A,FALSE,"BAD4Q98";"Page_2",#N/A,FALSE,"BAD4Q98";"Page_3",#N/A,FALSE,"BAD4Q98";"Page_4",#N/A,FALSE,"BAD4Q98";"Page_5",#N/A,FALSE,"BAD4Q98";"Page_6",#N/A,FALSE,"BAD4Q98";"Input_1",#N/A,FALSE,"BAD4Q98";"Input_2",#N/A,FALSE,"BAD4Q98"}</definedName>
    <definedName name="a" localSheetId="5" hidden="1">{"Page_1",#N/A,FALSE,"BAD4Q98";"Page_2",#N/A,FALSE,"BAD4Q98";"Page_3",#N/A,FALSE,"BAD4Q98";"Page_4",#N/A,FALSE,"BAD4Q98";"Page_5",#N/A,FALSE,"BAD4Q98";"Page_6",#N/A,FALSE,"BAD4Q98";"Input_1",#N/A,FALSE,"BAD4Q98";"Input_2",#N/A,FALSE,"BAD4Q98"}</definedName>
    <definedName name="a" localSheetId="7"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 localSheetId="38">#REF!</definedName>
    <definedName name="aa" localSheetId="19">#REF!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1">#REF!</definedName>
    <definedName name="aa">#REF!</definedName>
    <definedName name="aaa" localSheetId="19" hidden="1">{"Income Statement",#N/A,FALSE,"CFMODEL";"Balance Sheet",#N/A,FALSE,"CFMODEL"}</definedName>
    <definedName name="aaa" localSheetId="3" hidden="1">{"Income Statement",#N/A,FALSE,"CFMODEL";"Balance Sheet",#N/A,FALSE,"CFMODEL"}</definedName>
    <definedName name="aaa" localSheetId="4" hidden="1">{"Income Statement",#N/A,FALSE,"CFMODEL";"Balance Sheet",#N/A,FALSE,"CFMODEL"}</definedName>
    <definedName name="aaa" localSheetId="5" hidden="1">{"Income Statement",#N/A,FALSE,"CFMODEL";"Balance Sheet",#N/A,FALSE,"CFMODEL"}</definedName>
    <definedName name="aaa" localSheetId="7" hidden="1">{"Income Statement",#N/A,FALSE,"CFMODEL";"Balance Sheet",#N/A,FALSE,"CFMODEL"}</definedName>
    <definedName name="aaa" localSheetId="8" hidden="1">{"Income Statement",#N/A,FALSE,"CFMODEL";"Balance Sheet",#N/A,FALSE,"CFMODEL"}</definedName>
    <definedName name="aaa" hidden="1">{"Income Statement",#N/A,FALSE,"CFMODEL";"Balance Sheet",#N/A,FALSE,"CFMODEL"}</definedName>
    <definedName name="aaaa" localSheetId="19" hidden="1">{"SourcesUses",#N/A,TRUE,"FundsFlow";"TransOverview",#N/A,TRUE,"FundsFlow"}</definedName>
    <definedName name="aaaa" localSheetId="3" hidden="1">{"SourcesUses",#N/A,TRUE,"FundsFlow";"TransOverview",#N/A,TRUE,"FundsFlow"}</definedName>
    <definedName name="aaaa" localSheetId="4" hidden="1">{"SourcesUses",#N/A,TRUE,"FundsFlow";"TransOverview",#N/A,TRUE,"FundsFlow"}</definedName>
    <definedName name="aaaa" localSheetId="5" hidden="1">{"SourcesUses",#N/A,TRUE,"FundsFlow";"TransOverview",#N/A,TRUE,"FundsFlow"}</definedName>
    <definedName name="aaaa" localSheetId="7" hidden="1">{"SourcesUses",#N/A,TRUE,"FundsFlow";"TransOverview",#N/A,TRUE,"FundsFlow"}</definedName>
    <definedName name="aaaa" localSheetId="8" hidden="1">{"SourcesUses",#N/A,TRUE,"FundsFlow";"TransOverview",#N/A,TRUE,"FundsFlow"}</definedName>
    <definedName name="aaaa" hidden="1">{"SourcesUses",#N/A,TRUE,"FundsFlow";"TransOverview",#N/A,TRUE,"FundsFlow"}</definedName>
    <definedName name="aaaaaaaaaaaaa" localSheetId="19" hidden="1">{"SourcesUses",#N/A,TRUE,"CFMODEL";"TransOverview",#N/A,TRUE,"CFMODEL"}</definedName>
    <definedName name="aaaaaaaaaaaaa" localSheetId="3" hidden="1">{"SourcesUses",#N/A,TRUE,"CFMODEL";"TransOverview",#N/A,TRUE,"CFMODEL"}</definedName>
    <definedName name="aaaaaaaaaaaaa" localSheetId="4" hidden="1">{"SourcesUses",#N/A,TRUE,"CFMODEL";"TransOverview",#N/A,TRUE,"CFMODEL"}</definedName>
    <definedName name="aaaaaaaaaaaaa" localSheetId="5" hidden="1">{"SourcesUses",#N/A,TRUE,"CFMODEL";"TransOverview",#N/A,TRUE,"CFMODEL"}</definedName>
    <definedName name="aaaaaaaaaaaaa" localSheetId="7" hidden="1">{"SourcesUses",#N/A,TRUE,"CFMODEL";"TransOverview",#N/A,TRUE,"CFMODEL"}</definedName>
    <definedName name="aaaaaaaaaaaaa" localSheetId="8" hidden="1">{"SourcesUses",#N/A,TRUE,"CFMODEL";"TransOverview",#N/A,TRUE,"CFMODEL"}</definedName>
    <definedName name="aaaaaaaaaaaaa" hidden="1">{"SourcesUses",#N/A,TRUE,"CFMODEL";"TransOverview",#N/A,TRUE,"CFMODEL"}</definedName>
    <definedName name="abc" hidden="1">"3Q12KMQDU0T4XKGIPPUR4OEMV"</definedName>
    <definedName name="Account" localSheetId="38">[14]Inputs!#REF!</definedName>
    <definedName name="Account" localSheetId="19">[14]Inputs!#REF!</definedName>
    <definedName name="Account" localSheetId="3">#REF!</definedName>
    <definedName name="Account" localSheetId="4">#REF!</definedName>
    <definedName name="Account" localSheetId="5">#REF!</definedName>
    <definedName name="Account" localSheetId="6">[14]Inputs!#REF!</definedName>
    <definedName name="Account" localSheetId="7">#REF!</definedName>
    <definedName name="Account" localSheetId="8">[14]Inputs!#REF!</definedName>
    <definedName name="Account">[14]Inputs!#REF!</definedName>
    <definedName name="ACCOUNTS" localSheetId="38">#REF!</definedName>
    <definedName name="ACCOUNTS" localSheetId="19">#REF!</definedName>
    <definedName name="ACCOUNTS" localSheetId="21">#REF!</definedName>
    <definedName name="ACCOUNTS" localSheetId="22">#REF!</definedName>
    <definedName name="ACCOUNTS" localSheetId="6">#REF!</definedName>
    <definedName name="ACCOUNTS" localSheetId="8">#REF!</definedName>
    <definedName name="ACCOUNTS" localSheetId="1">#REF!</definedName>
    <definedName name="ACCOUNTS">[15]SummaryPaste!#REF!</definedName>
    <definedName name="ACCRUAL" localSheetId="7">#REF!</definedName>
    <definedName name="ACCRUAL">#REF!</definedName>
    <definedName name="ad" localSheetId="4" hidden="1">{"var_page",#N/A,FALSE,"template"}</definedName>
    <definedName name="ad" localSheetId="5" hidden="1">{"var_page",#N/A,FALSE,"template"}</definedName>
    <definedName name="ad" localSheetId="7" hidden="1">{"var_page",#N/A,FALSE,"template"}</definedName>
    <definedName name="ad" hidden="1">{"var_page",#N/A,FALSE,"template"}</definedName>
    <definedName name="adafdadf" localSheetId="4" hidden="1">{"Var_page",#N/A,FALSE,"template"}</definedName>
    <definedName name="adafdadf" localSheetId="5" hidden="1">{"Var_page",#N/A,FALSE,"template"}</definedName>
    <definedName name="adafdadf" localSheetId="7" hidden="1">{"Var_page",#N/A,FALSE,"template"}</definedName>
    <definedName name="adafdadf" hidden="1">{"Var_page",#N/A,FALSE,"template"}</definedName>
    <definedName name="ADJUST6" localSheetId="19">#REF!</definedName>
    <definedName name="ADJUST6" localSheetId="21">#REF!</definedName>
    <definedName name="ADJUST6" localSheetId="22">#REF!</definedName>
    <definedName name="ADJUST6" localSheetId="6">#REF!</definedName>
    <definedName name="ADJUST6" localSheetId="8">#REF!</definedName>
    <definedName name="ADJUST6">#REF!</definedName>
    <definedName name="ADJUST7" localSheetId="6">#REF!</definedName>
    <definedName name="ADJUST7">#REF!</definedName>
    <definedName name="adjustments">#REF!</definedName>
    <definedName name="adsadasdasdadasd" localSheetId="4" hidden="1">{"Est_Pg1",#N/A,FALSE,"Estimate2003";"Est_Pg2",#N/A,FALSE,"Estimate2003";"Est_Pg3",#N/A,FALSE,"Estimate2003";"Escalation,",#N/A,FALSE,"Escalation"}</definedName>
    <definedName name="adsadasdasdadasd" localSheetId="5" hidden="1">{"Est_Pg1",#N/A,FALSE,"Estimate2003";"Est_Pg2",#N/A,FALSE,"Estimate2003";"Est_Pg3",#N/A,FALSE,"Estimate2003";"Escalation,",#N/A,FALSE,"Escalation"}</definedName>
    <definedName name="adsadasdasdadasd" localSheetId="7"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4" hidden="1">{"by_month",#N/A,TRUE,"template";"destec_month",#N/A,TRUE,"template";"by_quarter",#N/A,TRUE,"template";"destec_quarter",#N/A,TRUE,"template";"by_year",#N/A,TRUE,"template";"destec_annual",#N/A,TRUE,"template"}</definedName>
    <definedName name="afdadafa" localSheetId="5" hidden="1">{"by_month",#N/A,TRUE,"template";"destec_month",#N/A,TRUE,"template";"by_quarter",#N/A,TRUE,"template";"destec_quarter",#N/A,TRUE,"template";"by_year",#N/A,TRUE,"template";"destec_annual",#N/A,TRUE,"template"}</definedName>
    <definedName name="afdadafa" localSheetId="7"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g" localSheetId="4" hidden="1">{"Page_1",#N/A,FALSE,"BAD4Q98";"Page_2",#N/A,FALSE,"BAD4Q98";"Page_3",#N/A,FALSE,"BAD4Q98";"Page_4",#N/A,FALSE,"BAD4Q98";"Page_5",#N/A,FALSE,"BAD4Q98";"Page_6",#N/A,FALSE,"BAD4Q98";"Input_1",#N/A,FALSE,"BAD4Q98";"Input_2",#N/A,FALSE,"BAD4Q98"}</definedName>
    <definedName name="ag" localSheetId="5" hidden="1">{"Page_1",#N/A,FALSE,"BAD4Q98";"Page_2",#N/A,FALSE,"BAD4Q98";"Page_3",#N/A,FALSE,"BAD4Q98";"Page_4",#N/A,FALSE,"BAD4Q98";"Page_5",#N/A,FALSE,"BAD4Q98";"Page_6",#N/A,FALSE,"BAD4Q98";"Input_1",#N/A,FALSE,"BAD4Q98";"Input_2",#N/A,FALSE,"BAD4Q98"}</definedName>
    <definedName name="ag" localSheetId="7"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mort">'[16]Pen Exp Before 7.1'!$E$52</definedName>
    <definedName name="AMORT1">'[16]Pen Exp Before 7.1'!$I$52</definedName>
    <definedName name="ANALYSIS89" localSheetId="7">#REF!</definedName>
    <definedName name="ANALYSIS89">#REF!</definedName>
    <definedName name="Annual_Cash_Sweep_Amount">'[17]Cash Sweep'!$C$14:$W$14</definedName>
    <definedName name="Annual_Equity_Investment" localSheetId="38">'[14]Cash Flow'!#REF!</definedName>
    <definedName name="Annual_Equity_Investment" localSheetId="19">'[14]Cash Flow'!#REF!</definedName>
    <definedName name="Annual_Equity_Investment" localSheetId="3">#REF!</definedName>
    <definedName name="Annual_Equity_Investment" localSheetId="4">#REF!</definedName>
    <definedName name="Annual_Equity_Investment" localSheetId="5">#REF!</definedName>
    <definedName name="Annual_Equity_Investment" localSheetId="6">'[14]Cash Flow'!#REF!</definedName>
    <definedName name="Annual_Equity_Investment" localSheetId="7">#REF!</definedName>
    <definedName name="Annual_Equity_Investment" localSheetId="8">'[14]Cash Flow'!#REF!</definedName>
    <definedName name="Annual_Equity_Investment">'[14]Cash Flow'!#REF!</definedName>
    <definedName name="Annual_Maintenance_Input">[14]Inputs!$B$157</definedName>
    <definedName name="anscount" hidden="1">2</definedName>
    <definedName name="application">#REF!</definedName>
    <definedName name="Appropriate_IPP_Debt_Ratio" localSheetId="38">#REF!</definedName>
    <definedName name="Appropriate_IPP_Debt_Ratio" localSheetId="19">#REF!</definedName>
    <definedName name="Appropriate_IPP_Debt_Ratio" localSheetId="3">#REF!</definedName>
    <definedName name="Appropriate_IPP_Debt_Ratio" localSheetId="4">#REF!</definedName>
    <definedName name="Appropriate_IPP_Debt_Ratio" localSheetId="5">#REF!</definedName>
    <definedName name="Appropriate_IPP_Debt_Ratio" localSheetId="6">#REF!</definedName>
    <definedName name="Appropriate_IPP_Debt_Ratio" localSheetId="8">#REF!</definedName>
    <definedName name="Appropriate_IPP_Debt_Ratio">#REF!</definedName>
    <definedName name="April" localSheetId="38" hidden="1">'[18]Distr LRMCs'!#REF!</definedName>
    <definedName name="April" localSheetId="19" hidden="1">'[18]Distr LRMCs'!#REF!</definedName>
    <definedName name="April" localSheetId="3" hidden="1">#REF!</definedName>
    <definedName name="April" localSheetId="4" hidden="1">#REF!</definedName>
    <definedName name="April" localSheetId="5" hidden="1">#REF!</definedName>
    <definedName name="April" localSheetId="6" hidden="1">'[18]Distr LRMCs'!#REF!</definedName>
    <definedName name="April" localSheetId="7" hidden="1">#REF!</definedName>
    <definedName name="April" localSheetId="8" hidden="1">'[18]Distr LRMCs'!#REF!</definedName>
    <definedName name="April" hidden="1">'[18]Distr LRMCs'!#REF!</definedName>
    <definedName name="AREA1" localSheetId="7">#REF!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7" hidden="1">#REF!</definedName>
    <definedName name="AS2StaticLS" hidden="1">#REF!</definedName>
    <definedName name="AS2SyncStepLS" hidden="1">0</definedName>
    <definedName name="AS2TickmarkLS" localSheetId="7" hidden="1">#REF!</definedName>
    <definedName name="AS2TickmarkLS" hidden="1">#REF!</definedName>
    <definedName name="AS2VersionLS" hidden="1">300</definedName>
    <definedName name="asian_meanreversion" localSheetId="7">#REF!</definedName>
    <definedName name="asian_meanreversion">#REF!</definedName>
    <definedName name="asian_model" localSheetId="38">#REF!</definedName>
    <definedName name="asian_model" localSheetId="19">#REF!</definedName>
    <definedName name="asian_model" localSheetId="3">#REF!</definedName>
    <definedName name="asian_model" localSheetId="4">#REF!</definedName>
    <definedName name="asian_model" localSheetId="5">#REF!</definedName>
    <definedName name="asian_model" localSheetId="6">#REF!</definedName>
    <definedName name="asian_model" localSheetId="8">#REF!</definedName>
    <definedName name="asian_model" localSheetId="1">#REF!</definedName>
    <definedName name="asian_model">#REF!</definedName>
    <definedName name="asian_volatility" localSheetId="38">#REF!</definedName>
    <definedName name="asian_volatility" localSheetId="3">#REF!</definedName>
    <definedName name="asian_volatility" localSheetId="4">#REF!</definedName>
    <definedName name="asian_volatility" localSheetId="5">#REF!</definedName>
    <definedName name="asian_volatility" localSheetId="6">#REF!</definedName>
    <definedName name="asian_volatility" localSheetId="1">#REF!</definedName>
    <definedName name="asian_volatility">#REF!</definedName>
    <definedName name="asset_codes">[19]Inputs!$B$7</definedName>
    <definedName name="Assets">'[20]Account Balances'!$R$5,'[20]Account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definedName>
    <definedName name="Athens_Minimum_PILOT_Payment" localSheetId="7">#REF!</definedName>
    <definedName name="Athens_Minimum_PILOT_Payment">#REF!</definedName>
    <definedName name="Athens_Percentage_of_PILOT_Payments" localSheetId="38">[14]Inputs!#REF!</definedName>
    <definedName name="Athens_Percentage_of_PILOT_Payments" localSheetId="19">[14]Inputs!#REF!</definedName>
    <definedName name="Athens_Percentage_of_PILOT_Payments" localSheetId="3">#REF!</definedName>
    <definedName name="Athens_Percentage_of_PILOT_Payments" localSheetId="4">#REF!</definedName>
    <definedName name="Athens_Percentage_of_PILOT_Payments" localSheetId="5">#REF!</definedName>
    <definedName name="Athens_Percentage_of_PILOT_Payments" localSheetId="6">[14]Inputs!#REF!</definedName>
    <definedName name="Athens_Percentage_of_PILOT_Payments" localSheetId="7">#REF!</definedName>
    <definedName name="Athens_Percentage_of_PILOT_Payments" localSheetId="8">[14]Inputs!#REF!</definedName>
    <definedName name="Athens_Percentage_of_PILOT_Payments" localSheetId="1">[14]Inputs!#REF!</definedName>
    <definedName name="Athens_Percentage_of_PILOT_Payments">[14]Inputs!#REF!</definedName>
    <definedName name="Athens_PILOT_Shortfall_Benchmark_Payment" localSheetId="38">[14]Inputs!#REF!</definedName>
    <definedName name="Athens_PILOT_Shortfall_Benchmark_Payment" localSheetId="19">[14]Inputs!#REF!</definedName>
    <definedName name="Athens_PILOT_Shortfall_Benchmark_Payment" localSheetId="3">#REF!</definedName>
    <definedName name="Athens_PILOT_Shortfall_Benchmark_Payment" localSheetId="4">#REF!</definedName>
    <definedName name="Athens_PILOT_Shortfall_Benchmark_Payment" localSheetId="5">#REF!</definedName>
    <definedName name="Athens_PILOT_Shortfall_Benchmark_Payment" localSheetId="6">[14]Inputs!#REF!</definedName>
    <definedName name="Athens_PILOT_Shortfall_Benchmark_Payment" localSheetId="7">#REF!</definedName>
    <definedName name="Athens_PILOT_Shortfall_Benchmark_Payment" localSheetId="8">[14]Inputs!#REF!</definedName>
    <definedName name="Athens_PILOT_Shortfall_Benchmark_Payment" localSheetId="1">[14]Inputs!#REF!</definedName>
    <definedName name="Athens_PILOT_Shortfall_Benchmark_Payment">[14]Inputs!#REF!</definedName>
    <definedName name="atticinsulation">'[21]Unit Input'!$D$8:$D$9</definedName>
    <definedName name="atticventing" localSheetId="19">#REF!</definedName>
    <definedName name="atticventing" localSheetId="21">#REF!</definedName>
    <definedName name="atticventing" localSheetId="22">#REF!</definedName>
    <definedName name="atticventing" localSheetId="6">#REF!</definedName>
    <definedName name="atticventing" localSheetId="8">#REF!</definedName>
    <definedName name="atticventing">#REF!</definedName>
    <definedName name="atticweatherstripping">'[21]Unit Input'!$D$5:$D$7</definedName>
    <definedName name="AuthBudget">'[22]CARE-Table 1'!$G$6:$G$16</definedName>
    <definedName name="b" localSheetId="4" hidden="1">{"Page_1",#N/A,FALSE,"BAD4Q98";"Page_2",#N/A,FALSE,"BAD4Q98";"Page_3",#N/A,FALSE,"BAD4Q98";"Page_4",#N/A,FALSE,"BAD4Q98";"Page_5",#N/A,FALSE,"BAD4Q98";"Page_6",#N/A,FALSE,"BAD4Q98";"Input_1",#N/A,FALSE,"BAD4Q98";"Input_2",#N/A,FALSE,"BAD4Q98"}</definedName>
    <definedName name="b" localSheetId="5" hidden="1">{"Page_1",#N/A,FALSE,"BAD4Q98";"Page_2",#N/A,FALSE,"BAD4Q98";"Page_3",#N/A,FALSE,"BAD4Q98";"Page_4",#N/A,FALSE,"BAD4Q98";"Page_5",#N/A,FALSE,"BAD4Q98";"Page_6",#N/A,FALSE,"BAD4Q98";"Input_1",#N/A,FALSE,"BAD4Q98";"Input_2",#N/A,FALSE,"BAD4Q98"}</definedName>
    <definedName name="b" localSheetId="7"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 localSheetId="38">#REF!</definedName>
    <definedName name="barriercap_meanreversion" localSheetId="19">#REF!</definedName>
    <definedName name="barriercap_meanreversion" localSheetId="3">#REF!</definedName>
    <definedName name="barriercap_meanreversion" localSheetId="4">#REF!</definedName>
    <definedName name="barriercap_meanreversion" localSheetId="5">#REF!</definedName>
    <definedName name="barriercap_meanreversion" localSheetId="6">#REF!</definedName>
    <definedName name="barriercap_meanreversion" localSheetId="7">#REF!</definedName>
    <definedName name="barriercap_meanreversion" localSheetId="8">#REF!</definedName>
    <definedName name="barriercap_meanreversion" localSheetId="1">#REF!</definedName>
    <definedName name="barriercap_meanreversion">#REF!</definedName>
    <definedName name="barriercap_model" localSheetId="38">#REF!</definedName>
    <definedName name="barriercap_model" localSheetId="3">#REF!</definedName>
    <definedName name="barriercap_model" localSheetId="4">#REF!</definedName>
    <definedName name="barriercap_model" localSheetId="5">#REF!</definedName>
    <definedName name="barriercap_model" localSheetId="6">#REF!</definedName>
    <definedName name="barriercap_model" localSheetId="1">#REF!</definedName>
    <definedName name="barriercap_model">#REF!</definedName>
    <definedName name="barriercap_volatility" localSheetId="38">#REF!</definedName>
    <definedName name="barriercap_volatility" localSheetId="3">#REF!</definedName>
    <definedName name="barriercap_volatility" localSheetId="4">#REF!</definedName>
    <definedName name="barriercap_volatility" localSheetId="5">#REF!</definedName>
    <definedName name="barriercap_volatility" localSheetId="6">#REF!</definedName>
    <definedName name="barriercap_volatility">#REF!</definedName>
    <definedName name="barrieropt_volatility">#REF!</definedName>
    <definedName name="Base_Customers">'[21]Key to Tables'!$B$19</definedName>
    <definedName name="base_rate_annual" localSheetId="19">#REF!</definedName>
    <definedName name="base_rate_annual" localSheetId="21">#REF!</definedName>
    <definedName name="base_rate_annual" localSheetId="22">#REF!</definedName>
    <definedName name="base_rate_annual" localSheetId="8">#REF!</definedName>
    <definedName name="base_rate_annual">#REF!</definedName>
    <definedName name="bbb"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COMP3" localSheetId="19">#REF!</definedName>
    <definedName name="BCOMP3" localSheetId="8">#REF!</definedName>
    <definedName name="BCOMP3">#REF!</definedName>
    <definedName name="BCOMP4" localSheetId="19">#REF!</definedName>
    <definedName name="BCOMP4" localSheetId="8">#REF!</definedName>
    <definedName name="BCOMP4">#REF!</definedName>
    <definedName name="bestof_meanreversion" localSheetId="7">#REF!</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lendedRate">[23]Data!$G$33</definedName>
    <definedName name="bond_meanreversion" localSheetId="7">#REF!</definedName>
    <definedName name="bond_meanreversion">#REF!</definedName>
    <definedName name="bond_model" localSheetId="7">#REF!</definedName>
    <definedName name="bond_model">#REF!</definedName>
    <definedName name="bond_volatility" localSheetId="7">#REF!</definedName>
    <definedName name="bond_volatility">#REF!</definedName>
    <definedName name="bondforward_meanreversion" localSheetId="3">#REF!</definedName>
    <definedName name="bondforward_meanreversion" localSheetId="4">#REF!</definedName>
    <definedName name="bondforward_meanreversion" localSheetId="5">#REF!</definedName>
    <definedName name="bondforward_meanreversion" localSheetId="6">#REF!</definedName>
    <definedName name="bondforward_meanreversion" localSheetId="1">#REF!</definedName>
    <definedName name="bondforward_meanreversion">#REF!</definedName>
    <definedName name="bondforward_model" localSheetId="3">#REF!</definedName>
    <definedName name="bondforward_model" localSheetId="4">#REF!</definedName>
    <definedName name="bondforward_model" localSheetId="5">#REF!</definedName>
    <definedName name="bondforward_model" localSheetId="6">#REF!</definedName>
    <definedName name="bondforward_model" localSheetId="1">#REF!</definedName>
    <definedName name="bondforward_model">#REF!</definedName>
    <definedName name="bondforward_volatility" localSheetId="3">#REF!</definedName>
    <definedName name="bondforward_volatility" localSheetId="4">#REF!</definedName>
    <definedName name="bondforward_volatility" localSheetId="5">#REF!</definedName>
    <definedName name="bondforward_volatility" localSheetId="6">#REF!</definedName>
    <definedName name="bondforward_volatility" localSheetId="1">#REF!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#REF!</definedName>
    <definedName name="BSAcct">#REF!</definedName>
    <definedName name="BSBal">#REF!</definedName>
    <definedName name="BSDesc">#REF!</definedName>
    <definedName name="bsentity">#REF!</definedName>
    <definedName name="Bsheet">#REF!</definedName>
    <definedName name="BUILD">[24]Building!$A$2:$E$97</definedName>
    <definedName name="calspread_meanreversion" localSheetId="7">#REF!</definedName>
    <definedName name="calspread_meanreversion">#REF!</definedName>
    <definedName name="calspread_meshpoints" localSheetId="7">#REF!</definedName>
    <definedName name="calspread_meshpoints">#REF!</definedName>
    <definedName name="calspread_model" localSheetId="7">#REF!</definedName>
    <definedName name="calspread_model">#REF!</definedName>
    <definedName name="calspread_volatility" localSheetId="3">#REF!</definedName>
    <definedName name="calspread_volatility" localSheetId="4">#REF!</definedName>
    <definedName name="calspread_volatility" localSheetId="5">#REF!</definedName>
    <definedName name="calspread_volatility" localSheetId="6">#REF!</definedName>
    <definedName name="calspread_volatility" localSheetId="1">#REF!</definedName>
    <definedName name="calspread_volatility">#REF!</definedName>
    <definedName name="calspread_volatility2" localSheetId="3">#REF!</definedName>
    <definedName name="calspread_volatility2" localSheetId="4">#REF!</definedName>
    <definedName name="calspread_volatility2" localSheetId="5">#REF!</definedName>
    <definedName name="calspread_volatility2" localSheetId="6">#REF!</definedName>
    <definedName name="calspread_volatility2" localSheetId="1">#REF!</definedName>
    <definedName name="calspread_volatility2">#REF!</definedName>
    <definedName name="capexentity" localSheetId="3">#REF!</definedName>
    <definedName name="capexentity" localSheetId="4">#REF!</definedName>
    <definedName name="capexentity" localSheetId="5">#REF!</definedName>
    <definedName name="capexentity" localSheetId="6">#REF!</definedName>
    <definedName name="capexentity" localSheetId="1">#REF!</definedName>
    <definedName name="capexentity">#REF!</definedName>
    <definedName name="capfloor_meanreversion">#REF!</definedName>
    <definedName name="capfloor_model">#REF!</definedName>
    <definedName name="capfloor_volatility">#REF!</definedName>
    <definedName name="carea">#REF!</definedName>
    <definedName name="CareSurchargeExemption">[23]Data!$G$35</definedName>
    <definedName name="Cash_Sweep_Switch" localSheetId="7">#REF!</definedName>
    <definedName name="Cash_Sweep_Switch">#REF!</definedName>
    <definedName name="category" localSheetId="7">#REF!</definedName>
    <definedName name="category">#REF!</definedName>
    <definedName name="caulking">'[21]Unit Input'!$D$12:$D$14</definedName>
    <definedName name="CBWorkbookPriority" hidden="1">-21190210</definedName>
    <definedName name="cc">#REF!</definedName>
    <definedName name="ccc"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4" hidden="1">{"variance_page",#N/A,FALSE,"template"}</definedName>
    <definedName name="cccc" localSheetId="5" hidden="1">{"variance_page",#N/A,FALSE,"template"}</definedName>
    <definedName name="cccc" localSheetId="7" hidden="1">{"variance_page",#N/A,FALSE,"template"}</definedName>
    <definedName name="cccc" hidden="1">{"variance_page",#N/A,FALSE,"template"}</definedName>
    <definedName name="ccccccc" localSheetId="19" hidden="1">{"SourcesUses",#N/A,TRUE,#N/A;"TransOverview",#N/A,TRUE,"CFMODEL"}</definedName>
    <definedName name="ccccccc" localSheetId="3" hidden="1">{"SourcesUses",#N/A,TRUE,#N/A;"TransOverview",#N/A,TRUE,"CFMODEL"}</definedName>
    <definedName name="ccccccc" localSheetId="4" hidden="1">{"SourcesUses",#N/A,TRUE,#N/A;"TransOverview",#N/A,TRUE,"CFMODEL"}</definedName>
    <definedName name="ccccccc" localSheetId="5" hidden="1">{"SourcesUses",#N/A,TRUE,#N/A;"TransOverview",#N/A,TRUE,"CFMODEL"}</definedName>
    <definedName name="ccccccc" localSheetId="7" hidden="1">{"SourcesUses",#N/A,TRUE,#N/A;"TransOverview",#N/A,TRUE,"CFMODEL"}</definedName>
    <definedName name="ccccccc" localSheetId="8" hidden="1">{"SourcesUses",#N/A,TRUE,#N/A;"TransOverview",#N/A,TRUE,"CFMODEL"}</definedName>
    <definedName name="ccccccc" hidden="1">{"SourcesUses",#N/A,TRUE,#N/A;"TransOverview",#N/A,TRUE,"CFMODEL"}</definedName>
    <definedName name="ccccccccccccccc" localSheetId="19" hidden="1">{"SourcesUses",#N/A,TRUE,"FundsFlow";"TransOverview",#N/A,TRUE,"FundsFlow"}</definedName>
    <definedName name="ccccccccccccccc" localSheetId="3" hidden="1">{"SourcesUses",#N/A,TRUE,"FundsFlow";"TransOverview",#N/A,TRUE,"FundsFlow"}</definedName>
    <definedName name="ccccccccccccccc" localSheetId="4" hidden="1">{"SourcesUses",#N/A,TRUE,"FundsFlow";"TransOverview",#N/A,TRUE,"FundsFlow"}</definedName>
    <definedName name="ccccccccccccccc" localSheetId="5" hidden="1">{"SourcesUses",#N/A,TRUE,"FundsFlow";"TransOverview",#N/A,TRUE,"FundsFlow"}</definedName>
    <definedName name="ccccccccccccccc" localSheetId="7" hidden="1">{"SourcesUses",#N/A,TRUE,"FundsFlow";"TransOverview",#N/A,TRUE,"FundsFlow"}</definedName>
    <definedName name="ccccccccccccccc" localSheetId="8" hidden="1">{"SourcesUses",#N/A,TRUE,"FundsFlow";"TransOverview",#N/A,TRUE,"FundsFlow"}</definedName>
    <definedName name="ccccccccccccccc" hidden="1">{"SourcesUses",#N/A,TRUE,"FundsFlow";"TransOverview",#N/A,TRUE,"FundsFlow"}</definedName>
    <definedName name="CCPlan" localSheetId="6">#REF!</definedName>
    <definedName name="CCPlan">#REF!</definedName>
    <definedName name="ccyswapopt_meanreversion" localSheetId="38">#REF!</definedName>
    <definedName name="ccyswapopt_meanreversion" localSheetId="19">#REF!</definedName>
    <definedName name="ccyswapopt_meanreversion" localSheetId="3">#REF!</definedName>
    <definedName name="ccyswapopt_meanreversion" localSheetId="4">#REF!</definedName>
    <definedName name="ccyswapopt_meanreversion" localSheetId="5">#REF!</definedName>
    <definedName name="ccyswapopt_meanreversion" localSheetId="8">#REF!</definedName>
    <definedName name="ccyswapopt_meanreversion">#REF!</definedName>
    <definedName name="ccyswapopt_model" localSheetId="38">#REF!</definedName>
    <definedName name="ccyswapopt_model" localSheetId="19">#REF!</definedName>
    <definedName name="ccyswapopt_model" localSheetId="3">#REF!</definedName>
    <definedName name="ccyswapopt_model" localSheetId="4">#REF!</definedName>
    <definedName name="ccyswapopt_model" localSheetId="5">#REF!</definedName>
    <definedName name="ccyswapopt_model" localSheetId="8">#REF!</definedName>
    <definedName name="ccyswapopt_model">#REF!</definedName>
    <definedName name="ccyswapopt_volatility">#REF!</definedName>
    <definedName name="ccyswapopt_volatility2">#REF!</definedName>
    <definedName name="centralAC">'[21]Unit Input'!$D$48</definedName>
    <definedName name="cfentity" localSheetId="7">#REF!</definedName>
    <definedName name="cfentity">#REF!</definedName>
    <definedName name="CFL" localSheetId="21">#REF!</definedName>
    <definedName name="CFL" localSheetId="22">#REF!</definedName>
    <definedName name="CFL">#REF!</definedName>
    <definedName name="Chart">"Chart 3"</definedName>
    <definedName name="Class_Life_ADR" localSheetId="3">'[25]ADR Table'!$B$5:$J$5</definedName>
    <definedName name="Class_Life_ADR" localSheetId="4">'[25]ADR Table'!$B$5:$J$5</definedName>
    <definedName name="Class_Life_ADR" localSheetId="5">'[25]ADR Table'!$B$5:$J$5</definedName>
    <definedName name="Class_Life_ADR" localSheetId="7">'[25]ADR Table'!$B$5:$J$5</definedName>
    <definedName name="Class_Life_ADR">'[26]ADR Table'!$B$5:$J$5</definedName>
    <definedName name="Class_Life_MACRS" localSheetId="3">'[25]MARCS Table'!$B$5:$I$5</definedName>
    <definedName name="Class_Life_MACRS" localSheetId="4">'[25]MARCS Table'!$B$5:$I$5</definedName>
    <definedName name="Class_Life_MACRS" localSheetId="5">'[25]MARCS Table'!$B$5:$I$5</definedName>
    <definedName name="Class_Life_MACRS" localSheetId="7">'[25]MARCS Table'!$B$5:$I$5</definedName>
    <definedName name="Class_Life_MACRS">'[26]MARCS Table'!$B$5:$I$5</definedName>
    <definedName name="Commercial_Operation_Year" localSheetId="3">[17]Inputs!$B$197</definedName>
    <definedName name="Commercial_Operation_Year" localSheetId="4">[17]Inputs!$B$197</definedName>
    <definedName name="Commercial_Operation_Year" localSheetId="5">[17]Inputs!$B$197</definedName>
    <definedName name="Commercial_Operation_Year" localSheetId="7">[17]Inputs!$B$197</definedName>
    <definedName name="Commercial_Operation_Year">[27]Inputs!$B$197</definedName>
    <definedName name="Commercial_Rev_Growth">[28]Assumptions!$C$11</definedName>
    <definedName name="Component" localSheetId="38">#REF!</definedName>
    <definedName name="Component" localSheetId="19">#REF!</definedName>
    <definedName name="Component" localSheetId="6">#REF!</definedName>
    <definedName name="Component" localSheetId="8">#REF!</definedName>
    <definedName name="Component" localSheetId="1">#REF!</definedName>
    <definedName name="Component">#REF!</definedName>
    <definedName name="confidence">[19]Inputs!$B$12</definedName>
    <definedName name="ConsolidatedRange" localSheetId="7">#REF!</definedName>
    <definedName name="ConsolidatedRange">#REF!</definedName>
    <definedName name="ConsolidationRange" localSheetId="7">#REF!</definedName>
    <definedName name="ConsolidationRange">#REF!</definedName>
    <definedName name="Construction_Facility_Balance_End_of_Month" localSheetId="7">#REF!</definedName>
    <definedName name="Construction_Facility_Balance_End_of_Month">#REF!</definedName>
    <definedName name="convertible_treesteps">#REF!</definedName>
    <definedName name="convertible_volatility">#REF!</definedName>
    <definedName name="Corporate_Guarantee_Switch">#REF!</definedName>
    <definedName name="corr_data">[19]Inputs!$B$6</definedName>
    <definedName name="Cost_of_Corporate_Guarantee" localSheetId="38">[14]Inputs!#REF!</definedName>
    <definedName name="Cost_of_Corporate_Guarantee" localSheetId="19">[14]Inputs!#REF!</definedName>
    <definedName name="Cost_of_Corporate_Guarantee" localSheetId="3">#REF!</definedName>
    <definedName name="Cost_of_Corporate_Guarantee" localSheetId="4">#REF!</definedName>
    <definedName name="Cost_of_Corporate_Guarantee" localSheetId="5">#REF!</definedName>
    <definedName name="Cost_of_Corporate_Guarantee" localSheetId="6">[14]Inputs!#REF!</definedName>
    <definedName name="Cost_of_Corporate_Guarantee" localSheetId="7">#REF!</definedName>
    <definedName name="Cost_of_Corporate_Guarantee" localSheetId="8">[14]Inputs!#REF!</definedName>
    <definedName name="Cost_of_Corporate_Guarantee">[14]Inputs!#REF!</definedName>
    <definedName name="County___Town_Tax_Billing_Month" localSheetId="38">[14]Inputs!#REF!</definedName>
    <definedName name="County___Town_Tax_Billing_Month" localSheetId="19">[14]Inputs!#REF!</definedName>
    <definedName name="County___Town_Tax_Billing_Month" localSheetId="3">#REF!</definedName>
    <definedName name="County___Town_Tax_Billing_Month" localSheetId="4">#REF!</definedName>
    <definedName name="County___Town_Tax_Billing_Month" localSheetId="5">#REF!</definedName>
    <definedName name="County___Town_Tax_Billing_Month" localSheetId="6">[14]Inputs!#REF!</definedName>
    <definedName name="County___Town_Tax_Billing_Month" localSheetId="7">#REF!</definedName>
    <definedName name="County___Town_Tax_Billing_Month" localSheetId="8">[14]Inputs!#REF!</definedName>
    <definedName name="County___Town_Tax_Billing_Month">[14]Inputs!#REF!</definedName>
    <definedName name="crack_meanreversion" localSheetId="7">#REF!</definedName>
    <definedName name="crack_meanreversion">#REF!</definedName>
    <definedName name="crack_meanreversion2" localSheetId="7">#REF!</definedName>
    <definedName name="crack_meanreversion2">#REF!</definedName>
    <definedName name="crack_meanreversion3" localSheetId="7">#REF!</definedName>
    <definedName name="crack_meanreversion3">#REF!</definedName>
    <definedName name="crack_meshpoints" localSheetId="3">#REF!</definedName>
    <definedName name="crack_meshpoints" localSheetId="4">#REF!</definedName>
    <definedName name="crack_meshpoints" localSheetId="5">#REF!</definedName>
    <definedName name="crack_meshpoints" localSheetId="6">#REF!</definedName>
    <definedName name="crack_meshpoints" localSheetId="1">#REF!</definedName>
    <definedName name="crack_meshpoints">#REF!</definedName>
    <definedName name="crack_model" localSheetId="3">#REF!</definedName>
    <definedName name="crack_model" localSheetId="4">#REF!</definedName>
    <definedName name="crack_model" localSheetId="5">#REF!</definedName>
    <definedName name="crack_model" localSheetId="6">#REF!</definedName>
    <definedName name="crack_model" localSheetId="1">#REF!</definedName>
    <definedName name="crack_model">#REF!</definedName>
    <definedName name="crack_volatility" localSheetId="3">#REF!</definedName>
    <definedName name="crack_volatility" localSheetId="4">#REF!</definedName>
    <definedName name="crack_volatility" localSheetId="5">#REF!</definedName>
    <definedName name="crack_volatility" localSheetId="6">#REF!</definedName>
    <definedName name="crack_volatility" localSheetId="1">#REF!</definedName>
    <definedName name="crack_volatility">#REF!</definedName>
    <definedName name="crack_volatility2">#REF!</definedName>
    <definedName name="crack_volatility3">#REF!</definedName>
    <definedName name="CREDITS">#REF!</definedName>
    <definedName name="CreditStats" hidden="1">#REF!</definedName>
    <definedName name="_xlnm.Criteria">'[8]CAP ADJ'!#REF!</definedName>
    <definedName name="Criteria_MI" localSheetId="38">'[8]CAP ADJ'!#REF!</definedName>
    <definedName name="Criteria_MI" localSheetId="19">'[8]CAP ADJ'!#REF!</definedName>
    <definedName name="Criteria_MI" localSheetId="3">#REF!</definedName>
    <definedName name="Criteria_MI" localSheetId="4">#REF!</definedName>
    <definedName name="Criteria_MI" localSheetId="5">#REF!</definedName>
    <definedName name="Criteria_MI" localSheetId="6">'[8]CAP ADJ'!#REF!</definedName>
    <definedName name="Criteria_MI" localSheetId="7">#REF!</definedName>
    <definedName name="Criteria_MI" localSheetId="8">'[8]CAP ADJ'!#REF!</definedName>
    <definedName name="Criteria_MI">'[8]CAP ADJ'!#REF!</definedName>
    <definedName name="cross_corrs">[19]Inputs!$B$27</definedName>
    <definedName name="CTHRS" localSheetId="38">[29]Mstr!#REF!</definedName>
    <definedName name="CTHRS" localSheetId="19">[29]Mstr!#REF!</definedName>
    <definedName name="CTHRS" localSheetId="3">#REF!</definedName>
    <definedName name="CTHRS" localSheetId="4">#REF!</definedName>
    <definedName name="CTHRS" localSheetId="5">#REF!</definedName>
    <definedName name="CTHRS" localSheetId="6">[29]Mstr!#REF!</definedName>
    <definedName name="CTHRS" localSheetId="7">#REF!</definedName>
    <definedName name="CTHRS" localSheetId="8">[29]Mstr!#REF!</definedName>
    <definedName name="CTHRS">[29]Mstr!#REF!</definedName>
    <definedName name="cumCOLA">'[30]cum CPI'!$A$7:$B$43</definedName>
    <definedName name="Cumulative_Cash_Flow" localSheetId="38">'[14]Cash Flow'!#REF!</definedName>
    <definedName name="Cumulative_Cash_Flow" localSheetId="19">'[14]Cash Flow'!#REF!</definedName>
    <definedName name="Cumulative_Cash_Flow" localSheetId="3">#REF!</definedName>
    <definedName name="Cumulative_Cash_Flow" localSheetId="4">#REF!</definedName>
    <definedName name="Cumulative_Cash_Flow" localSheetId="5">#REF!</definedName>
    <definedName name="Cumulative_Cash_Flow" localSheetId="6">'[14]Cash Flow'!#REF!</definedName>
    <definedName name="Cumulative_Cash_Flow" localSheetId="7">#REF!</definedName>
    <definedName name="Cumulative_Cash_Flow" localSheetId="8">'[14]Cash Flow'!#REF!</definedName>
    <definedName name="Cumulative_Cash_Flow">'[14]Cash Flow'!#REF!</definedName>
    <definedName name="CURRENT" localSheetId="7">#REF!</definedName>
    <definedName name="CURRENT">#REF!</definedName>
    <definedName name="CurrentDimensionReference">'[31]Setup -&gt;'!$G$29</definedName>
    <definedName name="CurrentMo">'[20]Account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Balances'!$R$79:$R$80,'[20]Account Balances'!$R$88:$R$89,'[20]Account Balances'!$R$91,'[20]Account Balances'!$R$94:$R$96,'[20]Account Balances'!$R$99:$R$100,'[20]Account Balances'!$R$103:$R$106,'[20]Account Balances'!$R$109:$R$115</definedName>
    <definedName name="CurrentMonth">'[20]Account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Balances'!$R$79:$R$80,'[20]Account Balances'!$R$88:$R$89,'[20]Account Balances'!$R$91,'[20]Account Balances'!$R$94:$R$96,'[20]Account Balances'!$R$99:$R$100,'[20]Account Balances'!$R$103:$R$106,'[20]Account Balances'!$R$109:$R$115</definedName>
    <definedName name="Customers" localSheetId="7">#REF!</definedName>
    <definedName name="Customers">#REF!</definedName>
    <definedName name="d" localSheetId="19" hidden="1">{"SourcesUses",#N/A,TRUE,#N/A;"TransOverview",#N/A,TRUE,"CFMODEL"}</definedName>
    <definedName name="d" localSheetId="3" hidden="1">{"SourcesUses",#N/A,TRUE,#N/A;"TransOverview",#N/A,TRUE,"CFMODEL"}</definedName>
    <definedName name="d" localSheetId="4" hidden="1">{"SourcesUses",#N/A,TRUE,#N/A;"TransOverview",#N/A,TRUE,"CFMODEL"}</definedName>
    <definedName name="d" localSheetId="5" hidden="1">{"SourcesUses",#N/A,TRUE,#N/A;"TransOverview",#N/A,TRUE,"CFMODEL"}</definedName>
    <definedName name="d" localSheetId="7" hidden="1">{"SourcesUses",#N/A,TRUE,#N/A;"TransOverview",#N/A,TRUE,"CFMODEL"}</definedName>
    <definedName name="d" localSheetId="8" hidden="1">{"SourcesUses",#N/A,TRUE,#N/A;"TransOverview",#N/A,TRUE,"CFMODEL"}</definedName>
    <definedName name="d" hidden="1">{"SourcesUses",#N/A,TRUE,#N/A;"TransOverview",#N/A,TRUE,"CFMODEL"}</definedName>
    <definedName name="d_2" localSheetId="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7"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4" hidden="1">{"ID1",#N/A,FALSE,"IDIQ-I";"id2",#N/A,FALSE,"IDIQ-II";"ID3",#N/A,FALSE,"IDIQ-III";"ID4",#N/A,FALSE,"IDIQ-IV";"id5",#N/A,FALSE,"IDIQ-V";"ID6",#N/A,FALSE,"IDIQ-VI";"DO1a",#N/A,FALSE,"DO-IA";"DO1b",#N/A,FALSE,"DO-IB";"DO1C",#N/A,FALSE,"DO-IC";"DO3",#N/A,FALSE,"DO-III";"DO4",#N/A,FALSE,"DO-IV";"DO5",#N/A,FALSE,"DO-V"}</definedName>
    <definedName name="daddy" localSheetId="5" hidden="1">{"ID1",#N/A,FALSE,"IDIQ-I";"id2",#N/A,FALSE,"IDIQ-II";"ID3",#N/A,FALSE,"IDIQ-III";"ID4",#N/A,FALSE,"IDIQ-IV";"id5",#N/A,FALSE,"IDIQ-V";"ID6",#N/A,FALSE,"IDIQ-VI";"DO1a",#N/A,FALSE,"DO-IA";"DO1b",#N/A,FALSE,"DO-IB";"DO1C",#N/A,FALSE,"DO-IC";"DO3",#N/A,FALSE,"DO-III";"DO4",#N/A,FALSE,"DO-IV";"DO5",#N/A,FALSE,"DO-V"}</definedName>
    <definedName name="daddy" localSheetId="7"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 localSheetId="6">'[32]FS Dnld SAVE THIS'!$A$5:$D$1596</definedName>
    <definedName name="DATA">'[32]FS Dnld SAVE THIS'!$A$5:$D$1596</definedName>
    <definedName name="DATA1" localSheetId="7">#REF!</definedName>
    <definedName name="DATA1">#REF!</definedName>
    <definedName name="DATA10" localSheetId="38">#REF!</definedName>
    <definedName name="DATA10" localSheetId="19">#REF!</definedName>
    <definedName name="DATA10" localSheetId="6">#REF!</definedName>
    <definedName name="DATA10" localSheetId="8">#REF!</definedName>
    <definedName name="DATA10" localSheetId="1">#REF!</definedName>
    <definedName name="DATA10">#REF!</definedName>
    <definedName name="DATA11">#REF!</definedName>
    <definedName name="DATA12" localSheetId="6">#REF!</definedName>
    <definedName name="DATA12" localSheetId="1">#REF!</definedName>
    <definedName name="DATA12">#REF!</definedName>
    <definedName name="DATA13">#REF!</definedName>
    <definedName name="DATA14" localSheetId="3">#REF!</definedName>
    <definedName name="DATA14" localSheetId="4">#REF!</definedName>
    <definedName name="DATA14" localSheetId="5">#REF!</definedName>
    <definedName name="DATA14" localSheetId="6">#REF!</definedName>
    <definedName name="DATA14" localSheetId="1">#REF!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[33]Input!$T$4:$AA$27</definedName>
    <definedName name="dateorder" localSheetId="7">#REF!</definedName>
    <definedName name="dateorder">#REF!</definedName>
    <definedName name="DCHART4" localSheetId="7" hidden="1">#REF!</definedName>
    <definedName name="DCHART4" hidden="1">#REF!</definedName>
    <definedName name="dd" localSheetId="19" hidden="1">{"Income Statement",#N/A,FALSE,"CFMODEL";"Balance Sheet",#N/A,FALSE,"CFMODEL"}</definedName>
    <definedName name="dd" localSheetId="3" hidden="1">{"Income Statement",#N/A,FALSE,"CFMODEL";"Balance Sheet",#N/A,FALSE,"CFMODEL"}</definedName>
    <definedName name="dd" localSheetId="4" hidden="1">{"Income Statement",#N/A,FALSE,"CFMODEL";"Balance Sheet",#N/A,FALSE,"CFMODEL"}</definedName>
    <definedName name="dd" localSheetId="5" hidden="1">{"Income Statement",#N/A,FALSE,"CFMODEL";"Balance Sheet",#N/A,FALSE,"CFMODEL"}</definedName>
    <definedName name="dd" localSheetId="7" hidden="1">{"Income Statement",#N/A,FALSE,"CFMODEL";"Balance Sheet",#N/A,FALSE,"CFMODEL"}</definedName>
    <definedName name="dd" localSheetId="8" hidden="1">{"Income Statement",#N/A,FALSE,"CFMODEL";"Balance Sheet",#N/A,FALSE,"CFMODEL"}</definedName>
    <definedName name="dd" hidden="1">{"Income Statement",#N/A,FALSE,"CFMODEL";"Balance Sheet",#N/A,FALSE,"CFMODEL"}</definedName>
    <definedName name="ddd" localSheetId="19" hidden="1">{"SourcesUses",#N/A,TRUE,#N/A;"TransOverview",#N/A,TRUE,"CFMODEL"}</definedName>
    <definedName name="ddd" localSheetId="3" hidden="1">{"SourcesUses",#N/A,TRUE,#N/A;"TransOverview",#N/A,TRUE,"CFMODEL"}</definedName>
    <definedName name="ddd" localSheetId="4" hidden="1">{"SourcesUses",#N/A,TRUE,#N/A;"TransOverview",#N/A,TRUE,"CFMODEL"}</definedName>
    <definedName name="ddd" localSheetId="5" hidden="1">{"SourcesUses",#N/A,TRUE,#N/A;"TransOverview",#N/A,TRUE,"CFMODEL"}</definedName>
    <definedName name="ddd" localSheetId="7" hidden="1">{"SourcesUses",#N/A,TRUE,#N/A;"TransOverview",#N/A,TRUE,"CFMODEL"}</definedName>
    <definedName name="ddd" localSheetId="8" hidden="1">{"SourcesUses",#N/A,TRUE,#N/A;"TransOverview",#N/A,TRUE,"CFMODEL"}</definedName>
    <definedName name="ddd" hidden="1">{"SourcesUses",#N/A,TRUE,#N/A;"TransOverview",#N/A,TRUE,"CFMODEL"}</definedName>
    <definedName name="dddd" localSheetId="3" hidden="1">{"SourcesUses",#N/A,TRUE,"CFMODEL";"TransOverview",#N/A,TRUE,"CFMODEL"}</definedName>
    <definedName name="dddd" localSheetId="4" hidden="1">{"SourcesUses",#N/A,TRUE,"CFMODEL";"TransOverview",#N/A,TRUE,"CFMODEL"}</definedName>
    <definedName name="dddd" localSheetId="5" hidden="1">{"SourcesUses",#N/A,TRUE,"CFMODEL";"TransOverview",#N/A,TRUE,"CFMODEL"}</definedName>
    <definedName name="dddd" localSheetId="6">#REF!</definedName>
    <definedName name="dddd" localSheetId="7" hidden="1">{"SourcesUses",#N/A,TRUE,"CFMODEL";"TransOverview",#N/A,TRUE,"CFMODEL"}</definedName>
    <definedName name="dddd">#REF!</definedName>
    <definedName name="ddddddd" localSheetId="38">#REF!</definedName>
    <definedName name="ddddddd" localSheetId="19">#REF!</definedName>
    <definedName name="ddddddd" localSheetId="6">#REF!</definedName>
    <definedName name="ddddddd" localSheetId="8">#REF!</definedName>
    <definedName name="ddddddd" localSheetId="1">#REF!</definedName>
    <definedName name="ddddddd">#REF!</definedName>
    <definedName name="dddddddd" localSheetId="19" hidden="1">{"Income Statement",#N/A,FALSE,"CFMODEL";"Balance Sheet",#N/A,FALSE,"CFMODEL"}</definedName>
    <definedName name="dddddddd" localSheetId="3" hidden="1">{"Income Statement",#N/A,FALSE,"CFMODEL";"Balance Sheet",#N/A,FALSE,"CFMODEL"}</definedName>
    <definedName name="dddddddd" localSheetId="4" hidden="1">{"Income Statement",#N/A,FALSE,"CFMODEL";"Balance Sheet",#N/A,FALSE,"CFMODEL"}</definedName>
    <definedName name="dddddddd" localSheetId="5" hidden="1">{"Income Statement",#N/A,FALSE,"CFMODEL";"Balance Sheet",#N/A,FALSE,"CFMODEL"}</definedName>
    <definedName name="dddddddd" localSheetId="7" hidden="1">{"Income Statement",#N/A,FALSE,"CFMODEL";"Balance Sheet",#N/A,FALSE,"CFMODEL"}</definedName>
    <definedName name="dddddddd" localSheetId="8" hidden="1">{"Income Statement",#N/A,FALSE,"CFMODEL";"Balance Sheet",#N/A,FALSE,"CFMODEL"}</definedName>
    <definedName name="dddddddd" hidden="1">{"Income Statement",#N/A,FALSE,"CFMODEL";"Balance Sheet",#N/A,FALSE,"CFMODEL"}</definedName>
    <definedName name="ddddddddddddddd" localSheetId="19" hidden="1">{"SourcesUses",#N/A,TRUE,"CFMODEL";"TransOverview",#N/A,TRUE,"CFMODEL"}</definedName>
    <definedName name="ddddddddddddddd" localSheetId="3" hidden="1">{"SourcesUses",#N/A,TRUE,"CFMODEL";"TransOverview",#N/A,TRUE,"CFMODEL"}</definedName>
    <definedName name="ddddddddddddddd" localSheetId="4" hidden="1">{"SourcesUses",#N/A,TRUE,"CFMODEL";"TransOverview",#N/A,TRUE,"CFMODEL"}</definedName>
    <definedName name="ddddddddddddddd" localSheetId="5" hidden="1">{"SourcesUses",#N/A,TRUE,"CFMODEL";"TransOverview",#N/A,TRUE,"CFMODEL"}</definedName>
    <definedName name="ddddddddddddddd" localSheetId="7" hidden="1">{"SourcesUses",#N/A,TRUE,"CFMODEL";"TransOverview",#N/A,TRUE,"CFMODEL"}</definedName>
    <definedName name="ddddddddddddddd" localSheetId="8" hidden="1">{"SourcesUses",#N/A,TRUE,"CFMODEL";"TransOverview",#N/A,TRUE,"CFMODEL"}</definedName>
    <definedName name="ddddddddddddddd" hidden="1">{"SourcesUses",#N/A,TRUE,"CFMODEL";"TransOverview",#N/A,TRUE,"CFMODEL"}</definedName>
    <definedName name="dddddddddddddddddd" localSheetId="19" hidden="1">{"SourcesUses",#N/A,TRUE,#N/A;"TransOverview",#N/A,TRUE,"CFMODEL"}</definedName>
    <definedName name="dddddddddddddddddd" localSheetId="3" hidden="1">{"SourcesUses",#N/A,TRUE,#N/A;"TransOverview",#N/A,TRUE,"CFMODEL"}</definedName>
    <definedName name="dddddddddddddddddd" localSheetId="4" hidden="1">{"SourcesUses",#N/A,TRUE,#N/A;"TransOverview",#N/A,TRUE,"CFMODEL"}</definedName>
    <definedName name="dddddddddddddddddd" localSheetId="5" hidden="1">{"SourcesUses",#N/A,TRUE,#N/A;"TransOverview",#N/A,TRUE,"CFMODEL"}</definedName>
    <definedName name="dddddddddddddddddd" localSheetId="7" hidden="1">{"SourcesUses",#N/A,TRUE,#N/A;"TransOverview",#N/A,TRUE,"CFMODEL"}</definedName>
    <definedName name="dddddddddddddddddd" localSheetId="8" hidden="1">{"SourcesUses",#N/A,TRUE,#N/A;"TransOverview",#N/A,TRUE,"CFMODEL"}</definedName>
    <definedName name="dddddddddddddddddd" hidden="1">{"SourcesUses",#N/A,TRUE,#N/A;"TransOverview",#N/A,TRUE,"CFMODEL"}</definedName>
    <definedName name="ddddddddddddddddddddd" localSheetId="19" hidden="1">{"SourcesUses",#N/A,TRUE,"FundsFlow";"TransOverview",#N/A,TRUE,"FundsFlow"}</definedName>
    <definedName name="ddddddddddddddddddddd" localSheetId="3" hidden="1">{"SourcesUses",#N/A,TRUE,"FundsFlow";"TransOverview",#N/A,TRUE,"FundsFlow"}</definedName>
    <definedName name="ddddddddddddddddddddd" localSheetId="4" hidden="1">{"SourcesUses",#N/A,TRUE,"FundsFlow";"TransOverview",#N/A,TRUE,"FundsFlow"}</definedName>
    <definedName name="ddddddddddddddddddddd" localSheetId="5" hidden="1">{"SourcesUses",#N/A,TRUE,"FundsFlow";"TransOverview",#N/A,TRUE,"FundsFlow"}</definedName>
    <definedName name="ddddddddddddddddddddd" localSheetId="7" hidden="1">{"SourcesUses",#N/A,TRUE,"FundsFlow";"TransOverview",#N/A,TRUE,"FundsFlow"}</definedName>
    <definedName name="ddddddddddddddddddddd" localSheetId="8" hidden="1">{"SourcesUses",#N/A,TRUE,"FundsFlow";"TransOverview",#N/A,TRUE,"FundsFlow"}</definedName>
    <definedName name="ddddddddddddddddddddd" hidden="1">{"SourcesUses",#N/A,TRUE,"FundsFlow";"TransOverview",#N/A,TRUE,"FundsFlow"}</definedName>
    <definedName name="ddddddddddddddddddddddd" localSheetId="19" hidden="1">{"SourcesUses",#N/A,TRUE,#N/A;"TransOverview",#N/A,TRUE,"CFMODEL"}</definedName>
    <definedName name="ddddddddddddddddddddddd" localSheetId="3" hidden="1">{"SourcesUses",#N/A,TRUE,#N/A;"TransOverview",#N/A,TRUE,"CFMODEL"}</definedName>
    <definedName name="ddddddddddddddddddddddd" localSheetId="4" hidden="1">{"SourcesUses",#N/A,TRUE,#N/A;"TransOverview",#N/A,TRUE,"CFMODEL"}</definedName>
    <definedName name="ddddddddddddddddddddddd" localSheetId="5" hidden="1">{"SourcesUses",#N/A,TRUE,#N/A;"TransOverview",#N/A,TRUE,"CFMODEL"}</definedName>
    <definedName name="ddddddddddddddddddddddd" localSheetId="7" hidden="1">{"SourcesUses",#N/A,TRUE,#N/A;"TransOverview",#N/A,TRUE,"CFMODEL"}</definedName>
    <definedName name="ddddddddddddddddddddddd" localSheetId="8" hidden="1">{"SourcesUses",#N/A,TRUE,#N/A;"TransOverview",#N/A,TRUE,"CFMODEL"}</definedName>
    <definedName name="ddddddddddddddddddddddd" hidden="1">{"SourcesUses",#N/A,TRUE,#N/A;"TransOverview",#N/A,TRUE,"CFMODEL"}</definedName>
    <definedName name="ddf" localSheetId="4" hidden="1">{"2002Frcst","06Month",FALSE,"Frcst Format 2002"}</definedName>
    <definedName name="ddf" localSheetId="5" hidden="1">{"2002Frcst","06Month",FALSE,"Frcst Format 2002"}</definedName>
    <definedName name="ddf" localSheetId="7" hidden="1">{"2002Frcst","06Month",FALSE,"Frcst Format 2002"}</definedName>
    <definedName name="ddf" hidden="1">{"2002Frcst","06Month",FALSE,"Frcst Format 2002"}</definedName>
    <definedName name="Debt_Service_Reserve_Drawn_Spread_year_1_to_5" localSheetId="38">[14]Inputs!#REF!</definedName>
    <definedName name="Debt_Service_Reserve_Drawn_Spread_year_1_to_5" localSheetId="19">[14]Inputs!#REF!</definedName>
    <definedName name="Debt_Service_Reserve_Drawn_Spread_year_1_to_5" localSheetId="3">#REF!</definedName>
    <definedName name="Debt_Service_Reserve_Drawn_Spread_year_1_to_5" localSheetId="4">#REF!</definedName>
    <definedName name="Debt_Service_Reserve_Drawn_Spread_year_1_to_5" localSheetId="5">#REF!</definedName>
    <definedName name="Debt_Service_Reserve_Drawn_Spread_year_1_to_5" localSheetId="6">[14]Inputs!#REF!</definedName>
    <definedName name="Debt_Service_Reserve_Drawn_Spread_year_1_to_5" localSheetId="7">#REF!</definedName>
    <definedName name="Debt_Service_Reserve_Drawn_Spread_year_1_to_5" localSheetId="8">[14]Inputs!#REF!</definedName>
    <definedName name="Debt_Service_Reserve_Drawn_Spread_year_1_to_5">[14]Inputs!#REF!</definedName>
    <definedName name="Debt_Service_Reserve_Drawn_Spread_year_6_plus" localSheetId="38">[14]Inputs!#REF!</definedName>
    <definedName name="Debt_Service_Reserve_Drawn_Spread_year_6_plus" localSheetId="19">[14]Inputs!#REF!</definedName>
    <definedName name="Debt_Service_Reserve_Drawn_Spread_year_6_plus" localSheetId="3">#REF!</definedName>
    <definedName name="Debt_Service_Reserve_Drawn_Spread_year_6_plus" localSheetId="4">#REF!</definedName>
    <definedName name="Debt_Service_Reserve_Drawn_Spread_year_6_plus" localSheetId="5">#REF!</definedName>
    <definedName name="Debt_Service_Reserve_Drawn_Spread_year_6_plus" localSheetId="6">[14]Inputs!#REF!</definedName>
    <definedName name="Debt_Service_Reserve_Drawn_Spread_year_6_plus" localSheetId="7">#REF!</definedName>
    <definedName name="Debt_Service_Reserve_Drawn_Spread_year_6_plus" localSheetId="8">[14]Inputs!#REF!</definedName>
    <definedName name="Debt_Service_Reserve_Drawn_Spread_year_6_plus">[14]Inputs!#REF!</definedName>
    <definedName name="Debt_Service_Reserve_Fund" localSheetId="38">[14]Inputs!#REF!</definedName>
    <definedName name="Debt_Service_Reserve_Fund" localSheetId="19">[14]Inputs!#REF!</definedName>
    <definedName name="Debt_Service_Reserve_Fund" localSheetId="3">#REF!</definedName>
    <definedName name="Debt_Service_Reserve_Fund" localSheetId="4">#REF!</definedName>
    <definedName name="Debt_Service_Reserve_Fund" localSheetId="5">#REF!</definedName>
    <definedName name="Debt_Service_Reserve_Fund" localSheetId="6">[14]Inputs!#REF!</definedName>
    <definedName name="Debt_Service_Reserve_Fund" localSheetId="7">#REF!</definedName>
    <definedName name="Debt_Service_Reserve_Fund" localSheetId="8">[14]Inputs!#REF!</definedName>
    <definedName name="Debt_Service_Reserve_Fund">[14]Inputs!#REF!</definedName>
    <definedName name="Debt_Service_Reserve_Fund_Change" localSheetId="38">[14]Debt!#REF!</definedName>
    <definedName name="Debt_Service_Reserve_Fund_Change" localSheetId="19">[14]Debt!#REF!</definedName>
    <definedName name="Debt_Service_Reserve_Fund_Change" localSheetId="3">#REF!</definedName>
    <definedName name="Debt_Service_Reserve_Fund_Change" localSheetId="4">#REF!</definedName>
    <definedName name="Debt_Service_Reserve_Fund_Change" localSheetId="5">#REF!</definedName>
    <definedName name="Debt_Service_Reserve_Fund_Change" localSheetId="6">[14]Debt!#REF!</definedName>
    <definedName name="Debt_Service_Reserve_Fund_Change" localSheetId="7">#REF!</definedName>
    <definedName name="Debt_Service_Reserve_Fund_Change" localSheetId="8">[14]Debt!#REF!</definedName>
    <definedName name="Debt_Service_Reserve_Fund_Change">[14]Debt!#REF!</definedName>
    <definedName name="Debt_Service_Reserve_Fund_Initial_Capitalization" localSheetId="38">[14]Inputs!#REF!</definedName>
    <definedName name="Debt_Service_Reserve_Fund_Initial_Capitalization" localSheetId="19">[14]Inputs!#REF!</definedName>
    <definedName name="Debt_Service_Reserve_Fund_Initial_Capitalization" localSheetId="3">#REF!</definedName>
    <definedName name="Debt_Service_Reserve_Fund_Initial_Capitalization" localSheetId="4">#REF!</definedName>
    <definedName name="Debt_Service_Reserve_Fund_Initial_Capitalization" localSheetId="5">#REF!</definedName>
    <definedName name="Debt_Service_Reserve_Fund_Initial_Capitalization" localSheetId="6">[14]Inputs!#REF!</definedName>
    <definedName name="Debt_Service_Reserve_Fund_Initial_Capitalization" localSheetId="7">#REF!</definedName>
    <definedName name="Debt_Service_Reserve_Fund_Initial_Capitalization" localSheetId="8">[14]Inputs!#REF!</definedName>
    <definedName name="Debt_Service_Reserve_Fund_Initial_Capitalization">[14]Inputs!#REF!</definedName>
    <definedName name="Debt_Service_Reserve_Fund_Initital_Capitalization" localSheetId="38">[14]Inputs!#REF!</definedName>
    <definedName name="Debt_Service_Reserve_Fund_Initital_Capitalization" localSheetId="19">[14]Inputs!#REF!</definedName>
    <definedName name="Debt_Service_Reserve_Fund_Initital_Capitalization" localSheetId="3">#REF!</definedName>
    <definedName name="Debt_Service_Reserve_Fund_Initital_Capitalization" localSheetId="4">#REF!</definedName>
    <definedName name="Debt_Service_Reserve_Fund_Initital_Capitalization" localSheetId="5">#REF!</definedName>
    <definedName name="Debt_Service_Reserve_Fund_Initital_Capitalization" localSheetId="6">[14]Inputs!#REF!</definedName>
    <definedName name="Debt_Service_Reserve_Fund_Initital_Capitalization" localSheetId="7">#REF!</definedName>
    <definedName name="Debt_Service_Reserve_Fund_Initital_Capitalization" localSheetId="8">[14]Inputs!#REF!</definedName>
    <definedName name="Debt_Service_Reserve_Fund_Initital_Capitalization">[14]Inputs!#REF!</definedName>
    <definedName name="Debt_Service_Reserve_Fund_Interest" localSheetId="38">[14]Debt!#REF!</definedName>
    <definedName name="Debt_Service_Reserve_Fund_Interest" localSheetId="19">[14]Debt!#REF!</definedName>
    <definedName name="Debt_Service_Reserve_Fund_Interest" localSheetId="3">#REF!</definedName>
    <definedName name="Debt_Service_Reserve_Fund_Interest" localSheetId="4">#REF!</definedName>
    <definedName name="Debt_Service_Reserve_Fund_Interest" localSheetId="5">#REF!</definedName>
    <definedName name="Debt_Service_Reserve_Fund_Interest" localSheetId="6">[14]Debt!#REF!</definedName>
    <definedName name="Debt_Service_Reserve_Fund_Interest" localSheetId="7">#REF!</definedName>
    <definedName name="Debt_Service_Reserve_Fund_Interest" localSheetId="8">[14]Debt!#REF!</definedName>
    <definedName name="Debt_Service_Reserve_Fund_Interest">[14]Debt!#REF!</definedName>
    <definedName name="Debt_Service_Reserve_LOC_Fee_Rate_year_1_to_5" localSheetId="38">[14]Inputs!#REF!</definedName>
    <definedName name="Debt_Service_Reserve_LOC_Fee_Rate_year_1_to_5" localSheetId="19">[14]Inputs!#REF!</definedName>
    <definedName name="Debt_Service_Reserve_LOC_Fee_Rate_year_1_to_5" localSheetId="3">#REF!</definedName>
    <definedName name="Debt_Service_Reserve_LOC_Fee_Rate_year_1_to_5" localSheetId="4">#REF!</definedName>
    <definedName name="Debt_Service_Reserve_LOC_Fee_Rate_year_1_to_5" localSheetId="5">#REF!</definedName>
    <definedName name="Debt_Service_Reserve_LOC_Fee_Rate_year_1_to_5" localSheetId="6">[14]Inputs!#REF!</definedName>
    <definedName name="Debt_Service_Reserve_LOC_Fee_Rate_year_1_to_5" localSheetId="7">#REF!</definedName>
    <definedName name="Debt_Service_Reserve_LOC_Fee_Rate_year_1_to_5" localSheetId="8">[14]Inputs!#REF!</definedName>
    <definedName name="Debt_Service_Reserve_LOC_Fee_Rate_year_1_to_5">[14]Inputs!#REF!</definedName>
    <definedName name="Debt_Service_Reserve_LOC_Fee_Rate_year_6_plus" localSheetId="38">[14]Inputs!#REF!</definedName>
    <definedName name="Debt_Service_Reserve_LOC_Fee_Rate_year_6_plus" localSheetId="19">[14]Inputs!#REF!</definedName>
    <definedName name="Debt_Service_Reserve_LOC_Fee_Rate_year_6_plus" localSheetId="3">#REF!</definedName>
    <definedName name="Debt_Service_Reserve_LOC_Fee_Rate_year_6_plus" localSheetId="4">#REF!</definedName>
    <definedName name="Debt_Service_Reserve_LOC_Fee_Rate_year_6_plus" localSheetId="5">#REF!</definedName>
    <definedName name="Debt_Service_Reserve_LOC_Fee_Rate_year_6_plus" localSheetId="6">[14]Inputs!#REF!</definedName>
    <definedName name="Debt_Service_Reserve_LOC_Fee_Rate_year_6_plus" localSheetId="7">#REF!</definedName>
    <definedName name="Debt_Service_Reserve_LOC_Fee_Rate_year_6_plus" localSheetId="8">[14]Inputs!#REF!</definedName>
    <definedName name="Debt_Service_Reserve_LOC_Fee_Rate_year_6_plus">[14]Inputs!#REF!</definedName>
    <definedName name="Debt_Service_Reserve_LOC_Loan_Spread" localSheetId="38">[9]Inputs!#REF!</definedName>
    <definedName name="Debt_Service_Reserve_LOC_Loan_Spread" localSheetId="19">[9]Inputs!#REF!</definedName>
    <definedName name="Debt_Service_Reserve_LOC_Loan_Spread" localSheetId="3">#REF!</definedName>
    <definedName name="Debt_Service_Reserve_LOC_Loan_Spread" localSheetId="4">#REF!</definedName>
    <definedName name="Debt_Service_Reserve_LOC_Loan_Spread" localSheetId="5">#REF!</definedName>
    <definedName name="Debt_Service_Reserve_LOC_Loan_Spread" localSheetId="6">[9]Inputs!#REF!</definedName>
    <definedName name="Debt_Service_Reserve_LOC_Loan_Spread" localSheetId="7">#REF!</definedName>
    <definedName name="Debt_Service_Reserve_LOC_Loan_Spread" localSheetId="8">[9]Inputs!#REF!</definedName>
    <definedName name="Debt_Service_Reserve_LOC_Loan_Spread">[9]Inputs!#REF!</definedName>
    <definedName name="Debt_Service_Reserve_LOC_Spread" localSheetId="38">[14]Inputs!#REF!</definedName>
    <definedName name="Debt_Service_Reserve_LOC_Spread" localSheetId="19">[14]Inputs!#REF!</definedName>
    <definedName name="Debt_Service_Reserve_LOC_Spread" localSheetId="3">#REF!</definedName>
    <definedName name="Debt_Service_Reserve_LOC_Spread" localSheetId="4">#REF!</definedName>
    <definedName name="Debt_Service_Reserve_LOC_Spread" localSheetId="5">#REF!</definedName>
    <definedName name="Debt_Service_Reserve_LOC_Spread" localSheetId="6">[14]Inputs!#REF!</definedName>
    <definedName name="Debt_Service_Reserve_LOC_Spread" localSheetId="7">#REF!</definedName>
    <definedName name="Debt_Service_Reserve_LOC_Spread" localSheetId="8">[14]Inputs!#REF!</definedName>
    <definedName name="Debt_Service_Reserve_LOC_Spread">[14]Inputs!#REF!</definedName>
    <definedName name="Debt_Service_Reserve_Switch" localSheetId="38">[14]Inputs!#REF!</definedName>
    <definedName name="Debt_Service_Reserve_Switch" localSheetId="19">[14]Inputs!#REF!</definedName>
    <definedName name="Debt_Service_Reserve_Switch" localSheetId="3">#REF!</definedName>
    <definedName name="Debt_Service_Reserve_Switch" localSheetId="4">#REF!</definedName>
    <definedName name="Debt_Service_Reserve_Switch" localSheetId="5">#REF!</definedName>
    <definedName name="Debt_Service_Reserve_Switch" localSheetId="6">[14]Inputs!#REF!</definedName>
    <definedName name="Debt_Service_Reserve_Switch" localSheetId="7">#REF!</definedName>
    <definedName name="Debt_Service_Reserve_Switch" localSheetId="8">[14]Inputs!#REF!</definedName>
    <definedName name="Debt_Service_Reserve_Switch">[14]Inputs!#REF!</definedName>
    <definedName name="decimalsep" localSheetId="7">#REF!</definedName>
    <definedName name="decimalsep">#REF!</definedName>
    <definedName name="DEFTO65FACTOR" localSheetId="7">#REF!</definedName>
    <definedName name="DEFTO65FACTOR">#REF!</definedName>
    <definedName name="DELICIAS_operating_exp" localSheetId="7">#REF!</definedName>
    <definedName name="DELICIAS_operating_exp">#REF!</definedName>
    <definedName name="DELTA" localSheetId="3">#REF!</definedName>
    <definedName name="DELTA" localSheetId="4">#REF!</definedName>
    <definedName name="DELTA" localSheetId="5">#REF!</definedName>
    <definedName name="DELTA" localSheetId="6">#REF!</definedName>
    <definedName name="DELTA" localSheetId="1">#REF!</definedName>
    <definedName name="DELTA">#REF!</definedName>
    <definedName name="Depreciable_Life">[34]Assumptions!$C$22</definedName>
    <definedName name="Desktop" localSheetId="7">#REF!</definedName>
    <definedName name="Desktop">#REF!</definedName>
    <definedName name="dfdfd" localSheetId="4" hidden="1">{"Page_1",#N/A,FALSE,"BAD4Q98";"Page_2",#N/A,FALSE,"BAD4Q98";"Page_3",#N/A,FALSE,"BAD4Q98";"Page_4",#N/A,FALSE,"BAD4Q98";"Page_5",#N/A,FALSE,"BAD4Q98";"Page_6",#N/A,FALSE,"BAD4Q98";"Input_1",#N/A,FALSE,"BAD4Q98";"Input_2",#N/A,FALSE,"BAD4Q98"}</definedName>
    <definedName name="dfdfd" localSheetId="5" hidden="1">{"Page_1",#N/A,FALSE,"BAD4Q98";"Page_2",#N/A,FALSE,"BAD4Q98";"Page_3",#N/A,FALSE,"BAD4Q98";"Page_4",#N/A,FALSE,"BAD4Q98";"Page_5",#N/A,FALSE,"BAD4Q98";"Page_6",#N/A,FALSE,"BAD4Q98";"Input_1",#N/A,FALSE,"BAD4Q98";"Input_2",#N/A,FALSE,"BAD4Q98"}</definedName>
    <definedName name="dfdfd" localSheetId="7"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4" hidden="1">{"Page_1",#N/A,FALSE,"BAD4Q98";"Page_2",#N/A,FALSE,"BAD4Q98";"Page_3",#N/A,FALSE,"BAD4Q98";"Page_4",#N/A,FALSE,"BAD4Q98";"Page_5",#N/A,FALSE,"BAD4Q98";"Page_6",#N/A,FALSE,"BAD4Q98";"Input_1",#N/A,FALSE,"BAD4Q98";"Input_2",#N/A,FALSE,"BAD4Q98"}</definedName>
    <definedName name="dfds" localSheetId="5" hidden="1">{"Page_1",#N/A,FALSE,"BAD4Q98";"Page_2",#N/A,FALSE,"BAD4Q98";"Page_3",#N/A,FALSE,"BAD4Q98";"Page_4",#N/A,FALSE,"BAD4Q98";"Page_5",#N/A,FALSE,"BAD4Q98";"Page_6",#N/A,FALSE,"BAD4Q98";"Input_1",#N/A,FALSE,"BAD4Q98";"Input_2",#N/A,FALSE,"BAD4Q98"}</definedName>
    <definedName name="dfds" localSheetId="7"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 localSheetId="38">#REF!</definedName>
    <definedName name="Disaster" localSheetId="19">#REF!</definedName>
    <definedName name="Disaster" localSheetId="3">#REF!</definedName>
    <definedName name="Disaster" localSheetId="4">#REF!</definedName>
    <definedName name="Disaster" localSheetId="5">#REF!</definedName>
    <definedName name="Disaster" localSheetId="6">#REF!</definedName>
    <definedName name="Disaster" localSheetId="7">#REF!</definedName>
    <definedName name="Disaster" localSheetId="8">#REF!</definedName>
    <definedName name="Disaster" localSheetId="1">#REF!</definedName>
    <definedName name="Disaster">#REF!</definedName>
    <definedName name="disc_date">[35]Input!$B$3</definedName>
    <definedName name="disc_month" localSheetId="7">#REF!</definedName>
    <definedName name="disc_month">#REF!</definedName>
    <definedName name="disc_year">[35]Input!$C$3</definedName>
    <definedName name="Discount">'[36]Energy Rate'!$C$44</definedName>
    <definedName name="Discount_Rate" localSheetId="19">#REF!</definedName>
    <definedName name="Discount_Rate" localSheetId="21">#REF!</definedName>
    <definedName name="Discount_Rate" localSheetId="22">#REF!</definedName>
    <definedName name="Discount_Rate" localSheetId="6">#REF!</definedName>
    <definedName name="Discount_Rate" localSheetId="8">#REF!</definedName>
    <definedName name="Discount_Rate">#REF!</definedName>
    <definedName name="Discount_Year">[14]Inputs!$B$84</definedName>
    <definedName name="distribution_portanl">[19]Inputs!$B$24</definedName>
    <definedName name="Dixcount_Rate" localSheetId="19">#REF!</definedName>
    <definedName name="Dixcount_Rate" localSheetId="6">#REF!</definedName>
    <definedName name="Dixcount_Rate" localSheetId="8">#REF!</definedName>
    <definedName name="Dixcount_Rate" localSheetId="1">#REF!</definedName>
    <definedName name="Dixcount_Rate">#REF!</definedName>
    <definedName name="Diycount_Rate" localSheetId="19">#REF!</definedName>
    <definedName name="Diycount_Rate" localSheetId="6">#REF!</definedName>
    <definedName name="Diycount_Rate" localSheetId="8">#REF!</definedName>
    <definedName name="Diycount_Rate">#REF!</definedName>
    <definedName name="DOM" localSheetId="6">#REF!</definedName>
    <definedName name="DOM">#REF!</definedName>
    <definedName name="DOMRD">#REF!</definedName>
    <definedName name="doorweatherstripping">'[21]Unit Input'!$D$17:$D$19</definedName>
    <definedName name="Double?">'[21]Unit Input'!$D$45</definedName>
    <definedName name="Double1">'[21]Unit Input'!$D$47</definedName>
    <definedName name="DP1287TB1" localSheetId="7">#REF!</definedName>
    <definedName name="DP1287TB1">#REF!</definedName>
    <definedName name="DR" localSheetId="7">#REF!+#REF!</definedName>
    <definedName name="DR">#REF!+#REF!</definedName>
    <definedName name="dual_treesteps" localSheetId="7">#REF!</definedName>
    <definedName name="dual_treesteps">#REF!</definedName>
    <definedName name="dual_volatility" localSheetId="3">#REF!</definedName>
    <definedName name="dual_volatility" localSheetId="4">#REF!</definedName>
    <definedName name="dual_volatility" localSheetId="5">#REF!</definedName>
    <definedName name="dual_volatility" localSheetId="6">#REF!</definedName>
    <definedName name="dual_volatility" localSheetId="1">#REF!</definedName>
    <definedName name="dual_volatility">#REF!</definedName>
    <definedName name="dual_volatility2" localSheetId="3">#REF!</definedName>
    <definedName name="dual_volatility2" localSheetId="4">#REF!</definedName>
    <definedName name="dual_volatility2" localSheetId="5">#REF!</definedName>
    <definedName name="dual_volatility2" localSheetId="6">#REF!</definedName>
    <definedName name="dual_volatility2" localSheetId="1">#REF!</definedName>
    <definedName name="dual_volatility2">#REF!</definedName>
    <definedName name="ductrepair" localSheetId="38">#REF!</definedName>
    <definedName name="ductrepair" localSheetId="19">#REF!</definedName>
    <definedName name="ductrepair" localSheetId="21">#REF!</definedName>
    <definedName name="ductrepair" localSheetId="22">#REF!</definedName>
    <definedName name="ductrepair" localSheetId="6">#REF!</definedName>
    <definedName name="ductrepair" localSheetId="8">#REF!</definedName>
    <definedName name="ductrepair" localSheetId="1">#REF!</definedName>
    <definedName name="ductrepair">'[37]Per Measure Savings'!#REF!</definedName>
    <definedName name="ductsealandrepair">'[21]Unit Input'!$D$49:$D$51</definedName>
    <definedName name="dupper12">[16]Parameters!$D$19</definedName>
    <definedName name="DWL" localSheetId="38">#REF!</definedName>
    <definedName name="DWL" localSheetId="19">#REF!</definedName>
    <definedName name="DWL" localSheetId="21">#REF!</definedName>
    <definedName name="DWL" localSheetId="22">#REF!</definedName>
    <definedName name="DWL" localSheetId="6">#REF!</definedName>
    <definedName name="DWL" localSheetId="8">#REF!</definedName>
    <definedName name="DWL" localSheetId="1">#REF!</definedName>
    <definedName name="DWL">'[38]Effective-Rates'!#REF!</definedName>
    <definedName name="DZ.IndSpec_Left" localSheetId="7" hidden="1">#REF!</definedName>
    <definedName name="DZ.IndSpec_Left" hidden="1">#REF!</definedName>
    <definedName name="DZ.IndSpec_Right" localSheetId="3" hidden="1">#REF!</definedName>
    <definedName name="DZ.IndSpec_Right" localSheetId="4" hidden="1">#REF!</definedName>
    <definedName name="DZ.IndSpec_Right" localSheetId="5" hidden="1">#REF!</definedName>
    <definedName name="DZ.IndSpec_Right" localSheetId="6" hidden="1">#REF!</definedName>
    <definedName name="DZ.IndSpec_Right" localSheetId="1" hidden="1">#REF!</definedName>
    <definedName name="DZ.IndSpec_Right" hidden="1">#REF!</definedName>
    <definedName name="E.R.">2.15</definedName>
    <definedName name="E_Data">#REF!</definedName>
    <definedName name="ecabf_summer" localSheetId="38">#REF!</definedName>
    <definedName name="ecabf_summer" localSheetId="19">#REF!</definedName>
    <definedName name="ecabf_summer" localSheetId="21">#REF!</definedName>
    <definedName name="ecabf_summer" localSheetId="22">#REF!</definedName>
    <definedName name="ecabf_summer" localSheetId="6">#REF!</definedName>
    <definedName name="ecabf_summer" localSheetId="8">#REF!</definedName>
    <definedName name="ecabf_summer" localSheetId="1">#REF!</definedName>
    <definedName name="ecabf_summer">'[38]Effective-Rates'!#REF!</definedName>
    <definedName name="ecabf_winter" localSheetId="38">#REF!</definedName>
    <definedName name="ecabf_winter" localSheetId="19">#REF!</definedName>
    <definedName name="ecabf_winter" localSheetId="21">#REF!</definedName>
    <definedName name="ecabf_winter" localSheetId="22">#REF!</definedName>
    <definedName name="ecabf_winter" localSheetId="6">#REF!</definedName>
    <definedName name="ecabf_winter" localSheetId="8">#REF!</definedName>
    <definedName name="ecabf_winter" localSheetId="1">#REF!</definedName>
    <definedName name="ecabf_winter">'[38]Effective-Rates'!#REF!</definedName>
    <definedName name="educworkshop">'[21]Unit Input'!$D$63</definedName>
    <definedName name="eeeeeeeeeee" localSheetId="19" hidden="1">{"SourcesUses",#N/A,TRUE,#N/A;"TransOverview",#N/A,TRUE,"CFMODEL"}</definedName>
    <definedName name="eeeeeeeeeee" localSheetId="3" hidden="1">{"SourcesUses",#N/A,TRUE,#N/A;"TransOverview",#N/A,TRUE,"CFMODEL"}</definedName>
    <definedName name="eeeeeeeeeee" localSheetId="4" hidden="1">{"SourcesUses",#N/A,TRUE,#N/A;"TransOverview",#N/A,TRUE,"CFMODEL"}</definedName>
    <definedName name="eeeeeeeeeee" localSheetId="5" hidden="1">{"SourcesUses",#N/A,TRUE,#N/A;"TransOverview",#N/A,TRUE,"CFMODEL"}</definedName>
    <definedName name="eeeeeeeeeee" localSheetId="7" hidden="1">{"SourcesUses",#N/A,TRUE,#N/A;"TransOverview",#N/A,TRUE,"CFMODEL"}</definedName>
    <definedName name="eeeeeeeeeee" localSheetId="8" hidden="1">{"SourcesUses",#N/A,TRUE,#N/A;"TransOverview",#N/A,TRUE,"CFMODEL"}</definedName>
    <definedName name="eeeeeeeeeee" hidden="1">{"SourcesUses",#N/A,TRUE,#N/A;"TransOverview",#N/A,TRUE,"CFMODEL"}</definedName>
    <definedName name="eeeeeeeeeeeeeeeeee" localSheetId="19" hidden="1">{"SourcesUses",#N/A,TRUE,"FundsFlow";"TransOverview",#N/A,TRUE,"FundsFlow"}</definedName>
    <definedName name="eeeeeeeeeeeeeeeeee" localSheetId="3" hidden="1">{"SourcesUses",#N/A,TRUE,"FundsFlow";"TransOverview",#N/A,TRUE,"FundsFlow"}</definedName>
    <definedName name="eeeeeeeeeeeeeeeeee" localSheetId="4" hidden="1">{"SourcesUses",#N/A,TRUE,"FundsFlow";"TransOverview",#N/A,TRUE,"FundsFlow"}</definedName>
    <definedName name="eeeeeeeeeeeeeeeeee" localSheetId="5" hidden="1">{"SourcesUses",#N/A,TRUE,"FundsFlow";"TransOverview",#N/A,TRUE,"FundsFlow"}</definedName>
    <definedName name="eeeeeeeeeeeeeeeeee" localSheetId="7" hidden="1">{"SourcesUses",#N/A,TRUE,"FundsFlow";"TransOverview",#N/A,TRUE,"FundsFlow"}</definedName>
    <definedName name="eeeeeeeeeeeeeeeeee" localSheetId="8" hidden="1">{"SourcesUses",#N/A,TRUE,"FundsFlow";"TransOverview",#N/A,TRUE,"FundsFlow"}</definedName>
    <definedName name="eeeeeeeeeeeeeeeeee" hidden="1">{"SourcesUses",#N/A,TRUE,"FundsFlow";"TransOverview",#N/A,TRUE,"FundsFlow"}</definedName>
    <definedName name="effective_date">[19]Inputs!$B$14</definedName>
    <definedName name="eighty_seven" localSheetId="38">[39]Cash_Flow!#REF!</definedName>
    <definedName name="eighty_seven" localSheetId="19">[39]Cash_Flow!#REF!</definedName>
    <definedName name="eighty_seven" localSheetId="3">#REF!</definedName>
    <definedName name="eighty_seven" localSheetId="4">#REF!</definedName>
    <definedName name="eighty_seven" localSheetId="5">#REF!</definedName>
    <definedName name="eighty_seven" localSheetId="6">[39]Cash_Flow!#REF!</definedName>
    <definedName name="eighty_seven" localSheetId="7">#REF!</definedName>
    <definedName name="eighty_seven" localSheetId="8">[39]Cash_Flow!#REF!</definedName>
    <definedName name="eighty_seven">[39]Cash_Flow!#REF!</definedName>
    <definedName name="elasticity" localSheetId="19">#REF!</definedName>
    <definedName name="elasticity" localSheetId="21">#REF!</definedName>
    <definedName name="elasticity" localSheetId="22">#REF!</definedName>
    <definedName name="elasticity" localSheetId="6">#REF!</definedName>
    <definedName name="elasticity" localSheetId="8">#REF!</definedName>
    <definedName name="elasticity">#REF!</definedName>
    <definedName name="electric">#REF!</definedName>
    <definedName name="electric1" localSheetId="6">#REF!</definedName>
    <definedName name="electric1">#REF!</definedName>
    <definedName name="electric2001" localSheetId="6">#REF!</definedName>
    <definedName name="electric2001">#REF!</definedName>
    <definedName name="electricfurnacerepair">'[21]Unit Input'!$D$40</definedName>
    <definedName name="electricfurnacereplacement">'[21]Unit Input'!$D$41</definedName>
    <definedName name="electricwaterheaterreplacement">'[21]Unit Input'!$D$54</definedName>
    <definedName name="EnergyServices_Rev_Growth">[28]Assumptions!$C$13</definedName>
    <definedName name="Enterprise" localSheetId="7">#REF!</definedName>
    <definedName name="Enterprise">#REF!</definedName>
    <definedName name="entity" localSheetId="7">#REF!</definedName>
    <definedName name="entity">#REF!</definedName>
    <definedName name="entity1" localSheetId="7">#REF!</definedName>
    <definedName name="entity1">#REF!</definedName>
    <definedName name="EPMC1" localSheetId="21">#REF!</definedName>
    <definedName name="EPMC1" localSheetId="22">#REF!</definedName>
    <definedName name="EPMC1" localSheetId="6">#REF!</definedName>
    <definedName name="EPMC1">#REF!</definedName>
    <definedName name="EPMC2" localSheetId="6">#REF!</definedName>
    <definedName name="EPMC2">#REF!</definedName>
    <definedName name="EPMC3" localSheetId="6">#REF!</definedName>
    <definedName name="EPMC3">#REF!</definedName>
    <definedName name="EPMC4">#REF!</definedName>
    <definedName name="Equity_Bridge_Loan_Interest_Expense_Lease" localSheetId="3">#REF!</definedName>
    <definedName name="Equity_Bridge_Loan_Interest_Expense_Lease" localSheetId="4">#REF!</definedName>
    <definedName name="Equity_Bridge_Loan_Interest_Expense_Lease" localSheetId="5">#REF!</definedName>
    <definedName name="Equity_Bridge_Loan_Interest_Expense_Lease" localSheetId="7">#REF!</definedName>
    <definedName name="Equity_Bridge_Loan_Interest_Expense_Lease">[14]Debt!#REF!</definedName>
    <definedName name="equityapo_volatility" localSheetId="7">#REF!</definedName>
    <definedName name="equityapo_volatility">#REF!</definedName>
    <definedName name="equityoption_treesteps" localSheetId="7">#REF!</definedName>
    <definedName name="equityoption_treesteps">#REF!</definedName>
    <definedName name="equityoption_volatility" localSheetId="7">#REF!</definedName>
    <definedName name="equityoption_volatility">#REF!</definedName>
    <definedName name="ESATable6" localSheetId="19" hidden="1">{"'Attachment'!$A$1:$L$49"}</definedName>
    <definedName name="ESATable6" localSheetId="8" hidden="1">{"'Attachment'!$A$1:$L$49"}</definedName>
    <definedName name="ESATable6" hidden="1">{"'Attachment'!$A$1:$L$49"}</definedName>
    <definedName name="Escalation_2001_2004">'[40]Customer MC'!$C$63</definedName>
    <definedName name="Escalation_2004_2006">'[41]Customer MC'!$C$72</definedName>
    <definedName name="EssAliasTable">"Default"</definedName>
    <definedName name="essbase_are">#REF!</definedName>
    <definedName name="ESSBASE_AREA" localSheetId="7">#REF!</definedName>
    <definedName name="ESSBASE_AREA">#REF!</definedName>
    <definedName name="Estimated_Month" localSheetId="38">#REF!</definedName>
    <definedName name="Estimated_Month" localSheetId="19">#REF!</definedName>
    <definedName name="Estimated_Month" localSheetId="21">#REF!</definedName>
    <definedName name="Estimated_Month" localSheetId="22">#REF!</definedName>
    <definedName name="Estimated_Month" localSheetId="6">#REF!</definedName>
    <definedName name="Estimated_Month" localSheetId="8">#REF!</definedName>
    <definedName name="Estimated_Month" localSheetId="1">#REF!</definedName>
    <definedName name="Estimated_Month">'[37]Key to Tables'!#REF!</definedName>
    <definedName name="EstimatedMonth" localSheetId="38">#REF!</definedName>
    <definedName name="EstimatedMonth" localSheetId="19">#REF!</definedName>
    <definedName name="EstimatedMonth" localSheetId="21">#REF!</definedName>
    <definedName name="EstimatedMonth" localSheetId="22">#REF!</definedName>
    <definedName name="EstimatedMonth" localSheetId="6">#REF!</definedName>
    <definedName name="EstimatedMonth" localSheetId="8">#REF!</definedName>
    <definedName name="EstimatedMonth" localSheetId="1">#REF!</definedName>
    <definedName name="EstimatedMonth">'[37]Key to Tables'!#REF!</definedName>
    <definedName name="EUL" localSheetId="19">#REF!</definedName>
    <definedName name="EUL" localSheetId="21">#REF!</definedName>
    <definedName name="EUL" localSheetId="22">#REF!</definedName>
    <definedName name="EUL" localSheetId="8">#REF!</definedName>
    <definedName name="EUL">#REF!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vap">'[21]Unit Input'!$D$46</definedName>
    <definedName name="evapcoolercover">'[21]Unit Input'!$D$20</definedName>
    <definedName name="evapcoolermaintenance">'[21]Unit Input'!$D$58:$D$60</definedName>
    <definedName name="EXA" localSheetId="7">#REF!</definedName>
    <definedName name="EXA">#REF!</definedName>
    <definedName name="Excess_Dividend_Tax_Amount_Unlevered" localSheetId="7">#REF!</definedName>
    <definedName name="Excess_Dividend_Tax_Amount_Unlevered">#REF!</definedName>
    <definedName name="Excess_Dividends_Tax_Amount" localSheetId="7">#REF!</definedName>
    <definedName name="Excess_Dividends_Tax_Amount">#REF!</definedName>
    <definedName name="exchange_rates">[19]Inputs!$B$29</definedName>
    <definedName name="EXHIBIT" localSheetId="19">#REF!</definedName>
    <definedName name="EXHIBIT" localSheetId="21">#REF!</definedName>
    <definedName name="EXHIBIT" localSheetId="22">#REF!</definedName>
    <definedName name="EXHIBIT" localSheetId="6">#REF!</definedName>
    <definedName name="EXHIBIT" localSheetId="8">#REF!</definedName>
    <definedName name="EXHIBIT">#REF!</definedName>
    <definedName name="existing">#REF!</definedName>
    <definedName name="existing_table">#REF!</definedName>
    <definedName name="f" localSheetId="4" hidden="1">{"Page_1",#N/A,FALSE,"BAD4Q98";"Page_2",#N/A,FALSE,"BAD4Q98";"Page_3",#N/A,FALSE,"BAD4Q98";"Page_4",#N/A,FALSE,"BAD4Q98";"Page_5",#N/A,FALSE,"BAD4Q98";"Page_6",#N/A,FALSE,"BAD4Q98";"Input_1",#N/A,FALSE,"BAD4Q98";"Input_2",#N/A,FALSE,"BAD4Q98"}</definedName>
    <definedName name="f" localSheetId="5" hidden="1">{"Page_1",#N/A,FALSE,"BAD4Q98";"Page_2",#N/A,FALSE,"BAD4Q98";"Page_3",#N/A,FALSE,"BAD4Q98";"Page_4",#N/A,FALSE,"BAD4Q98";"Page_5",#N/A,FALSE,"BAD4Q98";"Page_6",#N/A,FALSE,"BAD4Q98";"Input_1",#N/A,FALSE,"BAD4Q98";"Input_2",#N/A,FALSE,"BAD4Q98"}</definedName>
    <definedName name="f" localSheetId="7"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[16]Factors!$B$9:$H$109</definedName>
    <definedName name="faucetaerator">'[21]Unit Input'!$D$21</definedName>
    <definedName name="fdasdfdsadf" localSheetId="7">#REF!</definedName>
    <definedName name="fdasdfdsadf">#REF!</definedName>
    <definedName name="fdfdfdfd" localSheetId="7">#REF!</definedName>
    <definedName name="fdfdfdfd">#REF!</definedName>
    <definedName name="fdfdfdfdfd" localSheetId="7">#REF!</definedName>
    <definedName name="fdfdfdfdfd">#REF!</definedName>
    <definedName name="FEDELEC" localSheetId="3">#REF!</definedName>
    <definedName name="FEDELEC" localSheetId="4">#REF!</definedName>
    <definedName name="FEDELEC" localSheetId="5">#REF!</definedName>
    <definedName name="FEDELEC" localSheetId="6">#REF!</definedName>
    <definedName name="FEDELEC" localSheetId="1">#REF!</definedName>
    <definedName name="FEDELEC">#REF!</definedName>
    <definedName name="Federal_Income_Tax_Amount" localSheetId="3">#REF!</definedName>
    <definedName name="Federal_Income_Tax_Amount" localSheetId="4">#REF!</definedName>
    <definedName name="Federal_Income_Tax_Amount" localSheetId="5">#REF!</definedName>
    <definedName name="Federal_Income_Tax_Amount" localSheetId="6">#REF!</definedName>
    <definedName name="Federal_Income_Tax_Amount" localSheetId="1">#REF!</definedName>
    <definedName name="Federal_Income_Tax_Amount">#REF!</definedName>
    <definedName name="Federal_Income_Tax_Amount_Unlevered" localSheetId="3">#REF!</definedName>
    <definedName name="Federal_Income_Tax_Amount_Unlevered" localSheetId="4">#REF!</definedName>
    <definedName name="Federal_Income_Tax_Amount_Unlevered" localSheetId="5">#REF!</definedName>
    <definedName name="Federal_Income_Tax_Amount_Unlevered" localSheetId="6">#REF!</definedName>
    <definedName name="Federal_Income_Tax_Amount_Unlevered" localSheetId="1">#REF!</definedName>
    <definedName name="Federal_Income_Tax_Amount_Unlevered">#REF!</definedName>
    <definedName name="FEDGAS">#REF!</definedName>
    <definedName name="fedopt_volatility">#REF!</definedName>
    <definedName name="fff"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 localSheetId="38">#REF!</definedName>
    <definedName name="fgvfgf" localSheetId="19">#REF!</definedName>
    <definedName name="fgvfgf" localSheetId="3">#REF!</definedName>
    <definedName name="fgvfgf" localSheetId="4">#REF!</definedName>
    <definedName name="fgvfgf" localSheetId="5">#REF!</definedName>
    <definedName name="fgvfgf" localSheetId="7">#REF!</definedName>
    <definedName name="fgvfgf" localSheetId="8">#REF!</definedName>
    <definedName name="fgvfgf" localSheetId="1">#REF!</definedName>
    <definedName name="fgvfgf">#REF!</definedName>
    <definedName name="fielddelim" localSheetId="38">#REF!</definedName>
    <definedName name="fielddelim" localSheetId="1">#REF!</definedName>
    <definedName name="fielddelim">#REF!</definedName>
    <definedName name="Fin_Plan_1293" localSheetId="38">#REF!</definedName>
    <definedName name="Fin_Plan_1293" localSheetId="1">#REF!</definedName>
    <definedName name="Fin_Plan_1293">#REF!</definedName>
    <definedName name="Final___5_yr_TDBU_Capital_Budget" localSheetId="21">#REF!</definedName>
    <definedName name="Final___5_yr_TDBU_Capital_Budget" localSheetId="22">#REF!</definedName>
    <definedName name="Final___5_yr_TDBU_Capital_Budget">#REF!</definedName>
    <definedName name="Fire_District_Payment_Base_Year" localSheetId="3">#REF!</definedName>
    <definedName name="Fire_District_Payment_Base_Year" localSheetId="4">#REF!</definedName>
    <definedName name="Fire_District_Payment_Base_Year" localSheetId="5">#REF!</definedName>
    <definedName name="Fire_District_Payment_Base_Year" localSheetId="7">#REF!</definedName>
    <definedName name="Fire_District_Payment_Base_Year">[14]Inputs!#REF!</definedName>
    <definedName name="Fire_District_Payment_Input" localSheetId="38">[14]Inputs!#REF!</definedName>
    <definedName name="Fire_District_Payment_Input" localSheetId="19">[14]Inputs!#REF!</definedName>
    <definedName name="Fire_District_Payment_Input" localSheetId="3">#REF!</definedName>
    <definedName name="Fire_District_Payment_Input" localSheetId="4">#REF!</definedName>
    <definedName name="Fire_District_Payment_Input" localSheetId="5">#REF!</definedName>
    <definedName name="Fire_District_Payment_Input" localSheetId="6">[14]Inputs!#REF!</definedName>
    <definedName name="Fire_District_Payment_Input" localSheetId="7">#REF!</definedName>
    <definedName name="Fire_District_Payment_Input" localSheetId="8">[14]Inputs!#REF!</definedName>
    <definedName name="Fire_District_Payment_Input">[14]Inputs!#REF!</definedName>
    <definedName name="FirstOne" localSheetId="38">'[42]Sort By Co'!#REF!</definedName>
    <definedName name="FirstOne" localSheetId="19">'[42]Sort By Co'!#REF!</definedName>
    <definedName name="FirstOne" localSheetId="3">#REF!</definedName>
    <definedName name="FirstOne" localSheetId="4">#REF!</definedName>
    <definedName name="FirstOne" localSheetId="5">#REF!</definedName>
    <definedName name="FirstOne" localSheetId="6">'[42]Sort By Co'!#REF!</definedName>
    <definedName name="FirstOne" localSheetId="7">#REF!</definedName>
    <definedName name="FirstOne" localSheetId="8">'[42]Sort By Co'!#REF!</definedName>
    <definedName name="FirstOne">'[42]Sort By Co'!#REF!</definedName>
    <definedName name="Fletes" localSheetId="4" hidden="1">{#N/A,#N/A,FALSE,"Aging Summary";#N/A,#N/A,FALSE,"Ratio Analysis";#N/A,#N/A,FALSE,"Test 120 Day Accts";#N/A,#N/A,FALSE,"Tickmarks"}</definedName>
    <definedName name="Fletes" localSheetId="5" hidden="1">{#N/A,#N/A,FALSE,"Aging Summary";#N/A,#N/A,FALSE,"Ratio Analysis";#N/A,#N/A,FALSE,"Test 120 Day Accts";#N/A,#N/A,FALSE,"Tickmarks"}</definedName>
    <definedName name="Fletes" localSheetId="7" hidden="1">{#N/A,#N/A,FALSE,"Aging Summary";#N/A,#N/A,FALSE,"Ratio Analysis";#N/A,#N/A,FALSE,"Test 120 Day Accts";#N/A,#N/A,FALSE,"Tickmarks"}</definedName>
    <definedName name="Fletes" hidden="1">{#N/A,#N/A,FALSE,"Aging Summary";#N/A,#N/A,FALSE,"Ratio Analysis";#N/A,#N/A,FALSE,"Test 120 Day Accts";#N/A,#N/A,FALSE,"Tickmarks"}</definedName>
    <definedName name="FOOTNOTES" localSheetId="19">#REF!</definedName>
    <definedName name="FOOTNOTES" localSheetId="6">#REF!</definedName>
    <definedName name="FOOTNOTES" localSheetId="8">#REF!</definedName>
    <definedName name="FOOTNOTES" localSheetId="1">#REF!</definedName>
    <definedName name="FOOTNOTES">#REF!</definedName>
    <definedName name="Fringe_Rate_1995">'[43]FED G&amp;A Assumption Rates'!$B$4</definedName>
    <definedName name="Fringe_Rate_1996">'[43]FED G&amp;A Assumption Rates'!$C$4</definedName>
    <definedName name="Fringe_Rate_1997">'[43]FED G&amp;A Assumption Rates'!$D$4</definedName>
    <definedName name="Fringe_Rate_1998">'[43]FED G&amp;A Assumption Rates'!$E$4</definedName>
    <definedName name="Fringe_Rate_1999">'[43]FED G&amp;A Assumption Rates'!$F$4</definedName>
    <definedName name="Fringe_Rate_2000">'[43]FED G&amp;A Assumption Rates'!$G$4</definedName>
    <definedName name="FUN" localSheetId="38">[14]Inputs!#REF!</definedName>
    <definedName name="FUN" localSheetId="19">[14]Inputs!#REF!</definedName>
    <definedName name="FUN" localSheetId="3">#REF!</definedName>
    <definedName name="FUN" localSheetId="4">#REF!</definedName>
    <definedName name="FUN" localSheetId="5">#REF!</definedName>
    <definedName name="FUN" localSheetId="6">[14]Inputs!#REF!</definedName>
    <definedName name="FUN" localSheetId="7">#REF!</definedName>
    <definedName name="FUN" localSheetId="8">[14]Inputs!#REF!</definedName>
    <definedName name="FUN">[14]Inputs!#REF!</definedName>
    <definedName name="furnacefilter">'[21]Unit Input'!$D$22:$D$24</definedName>
    <definedName name="FutDates">[44]Futures!$J$1:$BT$2</definedName>
    <definedName name="FutMTM">[44]Futures!$B$34:$BT$50</definedName>
    <definedName name="FutVol">[44]Futures!$B$7:$BT$25</definedName>
    <definedName name="fwdopt_meanreversion" localSheetId="7">#REF!</definedName>
    <definedName name="fwdopt_meanreversion">#REF!</definedName>
    <definedName name="fwdopt_meshpoints" localSheetId="7">#REF!</definedName>
    <definedName name="fwdopt_meshpoints">#REF!</definedName>
    <definedName name="fwdopt_model" localSheetId="7">#REF!</definedName>
    <definedName name="fwdopt_model">#REF!</definedName>
    <definedName name="FYE">[45]Input1!$B$6</definedName>
    <definedName name="g" localSheetId="19" hidden="1">{"SourcesUses",#N/A,TRUE,#N/A;"TransOverview",#N/A,TRUE,"CFMODEL"}</definedName>
    <definedName name="g" localSheetId="3" hidden="1">{"SourcesUses",#N/A,TRUE,#N/A;"TransOverview",#N/A,TRUE,"CFMODEL"}</definedName>
    <definedName name="g" localSheetId="4" hidden="1">{"SourcesUses",#N/A,TRUE,#N/A;"TransOverview",#N/A,TRUE,"CFMODEL"}</definedName>
    <definedName name="g" localSheetId="5" hidden="1">{"SourcesUses",#N/A,TRUE,#N/A;"TransOverview",#N/A,TRUE,"CFMODEL"}</definedName>
    <definedName name="g" localSheetId="7" hidden="1">{"SourcesUses",#N/A,TRUE,#N/A;"TransOverview",#N/A,TRUE,"CFMODEL"}</definedName>
    <definedName name="g" localSheetId="8" hidden="1">{"SourcesUses",#N/A,TRUE,#N/A;"TransOverview",#N/A,TRUE,"CFMODEL"}</definedName>
    <definedName name="g" hidden="1">{"SourcesUses",#N/A,TRUE,#N/A;"TransOverview",#N/A,TRUE,"CFMODEL"}</definedName>
    <definedName name="gas" localSheetId="38">#REF!</definedName>
    <definedName name="gas" localSheetId="19">#REF!</definedName>
    <definedName name="gas" localSheetId="3">#REF!</definedName>
    <definedName name="gas" localSheetId="4">#REF!</definedName>
    <definedName name="gas" localSheetId="5">#REF!</definedName>
    <definedName name="gas" localSheetId="6">#REF!</definedName>
    <definedName name="gas" localSheetId="8">#REF!</definedName>
    <definedName name="gas">#REF!</definedName>
    <definedName name="gasfurnacerepair">'[21]Unit Input'!$D$38</definedName>
    <definedName name="gasfurnacereplacement">'[21]Unit Input'!$D$39</definedName>
    <definedName name="gaskets">'[21]Unit Input'!$D$29</definedName>
    <definedName name="GasServicesDates">[44]GasServices!$L$1:$BU$2</definedName>
    <definedName name="GasServicesMTM">[44]GasServices!$B$62:$BU$105</definedName>
    <definedName name="GasServicesVol">[44]GasServices!$B$7:$BU$50</definedName>
    <definedName name="Gastos_a_prorratear" localSheetId="7">#REF!</definedName>
    <definedName name="Gastos_a_prorratear">#REF!</definedName>
    <definedName name="gaswaterheaterreplacement">'[21]Unit Input'!$D$53</definedName>
    <definedName name="gatt">[46]Parameters!$D$16</definedName>
    <definedName name="Gen.plant_loading_factor">[47]Loaders!$B$9</definedName>
    <definedName name="gfdg" localSheetId="4" hidden="1">{"Page_1",#N/A,FALSE,"BAD4Q98";"Page_2",#N/A,FALSE,"BAD4Q98";"Page_3",#N/A,FALSE,"BAD4Q98";"Page_4",#N/A,FALSE,"BAD4Q98";"Page_5",#N/A,FALSE,"BAD4Q98";"Page_6",#N/A,FALSE,"BAD4Q98";"Input_1",#N/A,FALSE,"BAD4Q98";"Input_2",#N/A,FALSE,"BAD4Q98"}</definedName>
    <definedName name="gfdg" localSheetId="5" hidden="1">{"Page_1",#N/A,FALSE,"BAD4Q98";"Page_2",#N/A,FALSE,"BAD4Q98";"Page_3",#N/A,FALSE,"BAD4Q98";"Page_4",#N/A,FALSE,"BAD4Q98";"Page_5",#N/A,FALSE,"BAD4Q98";"Page_6",#N/A,FALSE,"BAD4Q98";"Input_1",#N/A,FALSE,"BAD4Q98";"Input_2",#N/A,FALSE,"BAD4Q98"}</definedName>
    <definedName name="gfdg" localSheetId="7"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 localSheetId="38">[29]Mstr!#REF!</definedName>
    <definedName name="gfgfgf" localSheetId="19">[29]Mstr!#REF!</definedName>
    <definedName name="gfgfgf" localSheetId="3">#REF!</definedName>
    <definedName name="gfgfgf" localSheetId="4">#REF!</definedName>
    <definedName name="gfgfgf" localSheetId="5">#REF!</definedName>
    <definedName name="gfgfgf" localSheetId="6">[29]Mstr!#REF!</definedName>
    <definedName name="gfgfgf" localSheetId="7">#REF!</definedName>
    <definedName name="gfgfgf" localSheetId="8">[29]Mstr!#REF!</definedName>
    <definedName name="gfgfgf" localSheetId="1">[29]Mstr!#REF!</definedName>
    <definedName name="gfgfgf">[29]Mstr!#REF!</definedName>
    <definedName name="gggg" localSheetId="19" hidden="1">{"SourcesUses",#N/A,TRUE,#N/A;"TransOverview",#N/A,TRUE,"CFMODEL"}</definedName>
    <definedName name="gggg" localSheetId="3" hidden="1">{"SourcesUses",#N/A,TRUE,#N/A;"TransOverview",#N/A,TRUE,"CFMODEL"}</definedName>
    <definedName name="gggg" localSheetId="4" hidden="1">{"SourcesUses",#N/A,TRUE,#N/A;"TransOverview",#N/A,TRUE,"CFMODEL"}</definedName>
    <definedName name="gggg" localSheetId="5" hidden="1">{"SourcesUses",#N/A,TRUE,#N/A;"TransOverview",#N/A,TRUE,"CFMODEL"}</definedName>
    <definedName name="gggg" localSheetId="7" hidden="1">{"SourcesUses",#N/A,TRUE,#N/A;"TransOverview",#N/A,TRUE,"CFMODEL"}</definedName>
    <definedName name="gggg" localSheetId="8" hidden="1">{"SourcesUses",#N/A,TRUE,#N/A;"TransOverview",#N/A,TRUE,"CFMODEL"}</definedName>
    <definedName name="gggg" hidden="1">{"SourcesUses",#N/A,TRUE,#N/A;"TransOverview",#N/A,TRUE,"CFMODEL"}</definedName>
    <definedName name="GRC" localSheetId="19">#REF!</definedName>
    <definedName name="GRC" localSheetId="21">#REF!</definedName>
    <definedName name="GRC" localSheetId="22">#REF!</definedName>
    <definedName name="GRC" localSheetId="6">#REF!</definedName>
    <definedName name="GRC" localSheetId="8">#REF!</definedName>
    <definedName name="GRC">#REF!</definedName>
    <definedName name="Gross_Earnings_Tax_Amount">#REF!</definedName>
    <definedName name="guam"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hhh" localSheetId="19" hidden="1">{"SourcesUses",#N/A,TRUE,#N/A;"TransOverview",#N/A,TRUE,"CFMODEL"}</definedName>
    <definedName name="hhhh" localSheetId="3" hidden="1">{"SourcesUses",#N/A,TRUE,#N/A;"TransOverview",#N/A,TRUE,"CFMODEL"}</definedName>
    <definedName name="hhhh" localSheetId="4" hidden="1">{"SourcesUses",#N/A,TRUE,#N/A;"TransOverview",#N/A,TRUE,"CFMODEL"}</definedName>
    <definedName name="hhhh" localSheetId="5" hidden="1">{"SourcesUses",#N/A,TRUE,#N/A;"TransOverview",#N/A,TRUE,"CFMODEL"}</definedName>
    <definedName name="hhhh" localSheetId="7" hidden="1">{"SourcesUses",#N/A,TRUE,#N/A;"TransOverview",#N/A,TRUE,"CFMODEL"}</definedName>
    <definedName name="hhhh" localSheetId="8" hidden="1">{"SourcesUses",#N/A,TRUE,#N/A;"TransOverview",#N/A,TRUE,"CFMODEL"}</definedName>
    <definedName name="hhhh" hidden="1">{"SourcesUses",#N/A,TRUE,#N/A;"TransOverview",#N/A,TRUE,"CFMODEL"}</definedName>
    <definedName name="hkjhkhkjhkh" localSheetId="6">#REF!</definedName>
    <definedName name="hkjhkhkjhkh">#REF!</definedName>
    <definedName name="hn._I006" localSheetId="7" hidden="1">#REF!</definedName>
    <definedName name="hn._I006" hidden="1">#REF!</definedName>
    <definedName name="hn._I018" localSheetId="7" hidden="1">#REF!</definedName>
    <definedName name="hn._I018" hidden="1">#REF!</definedName>
    <definedName name="hn._I024" localSheetId="3" hidden="1">#REF!</definedName>
    <definedName name="hn._I024" localSheetId="4" hidden="1">#REF!</definedName>
    <definedName name="hn._I024" localSheetId="5" hidden="1">#REF!</definedName>
    <definedName name="hn._I024" localSheetId="6" hidden="1">#REF!</definedName>
    <definedName name="hn._I024" localSheetId="1" hidden="1">#REF!</definedName>
    <definedName name="hn._I024" hidden="1">#REF!</definedName>
    <definedName name="hn._I028" localSheetId="3" hidden="1">#REF!</definedName>
    <definedName name="hn._I028" localSheetId="4" hidden="1">#REF!</definedName>
    <definedName name="hn._I028" localSheetId="5" hidden="1">#REF!</definedName>
    <definedName name="hn._I028" localSheetId="1"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[48]LTM!$G$461:$J$461,[48]LTM!$G$463:$J$464,[48]LTM!$G$468:$J$469,[48]LTM!$G$473:$J$475,[48]LTM!$G$480:$J$480,[48]LTM!$G$484:$J$485,[48]LTM!$G$490:$J$490,[48]LTM!$G$514:$J$518,[48]LTM!$G$525:$J$526,[48]LTM!$G$532:$J$537</definedName>
    <definedName name="hn.ConvertZero2" hidden="1">[48]LTM!$G$560:$J$560,[48]LTM!$H$590:$J$591,[48]LTM!$H$614:$J$614,[48]LTM!$H$635:$J$636,[48]LTM!$G$676:$J$680,[48]LTM!$G$686:$J$686,[48]LTM!$G$688:$J$694,[48]LTM!$G$681:$J$682</definedName>
    <definedName name="hn.ConvertZero3" hidden="1">[48]LTM!$G$699:$J$706,[48]LTM!$G$710:$J$714,[48]LTM!$G$717:$J$734,[48]LTM!$G$738:$J$738,[48]LTM!$G$745:$J$751</definedName>
    <definedName name="hn.ConvertZero4" hidden="1">[48]LTM!$G$840:$J$840,[48]LTM!$H$1266:$J$1266,[48]LTM!$G$1267:$J$1267,[48]LTM!$G$1454:$J$1461,[48]LTM!$J$1462,[48]LTM!$J$1463,[48]LTM!$G$1468:$J$1469,[48]LTM!$L$1469:$N$1469</definedName>
    <definedName name="hn.ConvertZeroUnhide1" hidden="1">[48]LTM!$G$1469:$J$1469,[48]LTM!$L$1469:$N$1469,[48]LTM!$H$1266:$J$1266</definedName>
    <definedName name="hn.Delete015" localSheetId="7" hidden="1">#REF!,#REF!,#REF!,#REF!</definedName>
    <definedName name="hn.Delete015" hidden="1">#REF!,#REF!,#REF!,#REF!</definedName>
    <definedName name="hn.domestic" localSheetId="7" hidden="1">#REF!</definedName>
    <definedName name="hn.domestic" hidden="1">#REF!</definedName>
    <definedName name="hn.DZ_MultByFXRates" hidden="1">[48]DropZone!$B$2:$I$118,[48]DropZone!$B$120:$I$132,[48]DropZone!$B$134:$I$136,[48]DropZone!$B$138:$I$146</definedName>
    <definedName name="hn.ExtDb" hidden="1">FALSE</definedName>
    <definedName name="hn.Global" localSheetId="7" hidden="1">#REF!</definedName>
    <definedName name="hn.Global" hidden="1">#REF!</definedName>
    <definedName name="hn.LTM_MultByFXRates" hidden="1">[48]LTM!$G$461:$N$477,[48]LTM!$G$480:$N$539,[48]LTM!$G$548:$N$667,[48]LTM!$G$676:$N$1266,[48]LTM!$G$1454:$N$1461,[48]LTM!$G$1463:$N$1465,[48]LTM!$G$1468:$N$1469</definedName>
    <definedName name="hn.ModelType" hidden="1">"DEAL"</definedName>
    <definedName name="hn.ModelVersion" hidden="1">1</definedName>
    <definedName name="hn.MultbyFXRates" hidden="1">[48]LTM!$G$461:$N$477,[48]LTM!$G$480:$N$539,[48]LTM!$G$548:$N$667,[48]LTM!$G$676:$N$1266,[48]LTM!$G$1454:$N$1461,[48]LTM!$G$1463:$N$1465,[48]LTM!$G$1468:$N$1469</definedName>
    <definedName name="hn.MultByFXRates1" hidden="1">[48]LTM!$G$461:$G$477,[48]LTM!$G$480:$G$539,[48]LTM!$G$548:$G$562,[48]LTM!$G$676:$G$840,[48]LTM!$G$1454:$G$1469</definedName>
    <definedName name="hn.MultByFXRates2" hidden="1">[48]LTM!$H$461:$H$477,[48]LTM!$H$480:$H$539,[48]LTM!$H$548:$H$667,[48]LTM!$H$676:$H$1266,[48]LTM!$H$1454:$H$1469</definedName>
    <definedName name="hn.MultByFXRates3" hidden="1">[48]LTM!$I$461:$I$477,[48]LTM!$I$480:$I$539,[48]LTM!$I$548:$I$667,[48]LTM!$I$676:$I$1266,[48]LTM!$I$1454:$I$1469</definedName>
    <definedName name="hn.MultbyFxrates4" hidden="1">[48]LTM!$J$461:$J$477,[48]LTM!$J$480:$J$539,[48]LTM!$J$548:$J$668,[48]LTM!$J$676:$J$1266,[48]LTM!$J$1454:$J$1461,[48]LTM!$J$1463:$J$1465,[48]LTM!$J$1468</definedName>
    <definedName name="hn.multbyfxrates5" hidden="1">[48]LTM!$L$461:$L$477,[48]LTM!$L$480:$L$539,[48]LTM!$L$548:$L$562,[48]LTM!$L$676:$L$840,[48]LTM!$L$1454:$L$1469</definedName>
    <definedName name="hn.multbyfxrates6" hidden="1">[48]LTM!$M$461:$M$477,[48]LTM!$M$480:$M$539,[48]LTM!$M$548:$M$668,[48]LTM!$M$676:$M$1266,[48]LTM!$M$1454:$M$1469</definedName>
    <definedName name="hn.multbyfxrates7" hidden="1">[48]LTM!$N$461:$N$477,[48]LTM!$N$480:$N$539,[48]LTM!$N$548:$N$667,[48]LTM!$N$676:$N$1266,[48]LTM!$N$1454:$N$1469</definedName>
    <definedName name="hn.MultByFXRatesBot1" hidden="1">[48]LTM!$G$676:$G$682,[48]LTM!$G$686,[48]LTM!$G$688:$G$694,[48]LTM!$G$699:$G$706,[48]LTM!$G$710:$G$714,[48]LTM!$G$717:$G$734,[48]LTM!$G$738,[48]LTM!$G$738,[48]LTM!$G$745:$G$751,[48]LTM!$G$840,[48]LTM!$G$1454:$G$1461,[48]LTM!$G$1468:$G$1469</definedName>
    <definedName name="hn.MultByFXRatesBot2" hidden="1">[48]LTM!$H$676:$H$682,[48]LTM!$H$686,[48]LTM!$H$688:$H$694,[48]LTM!$H$699:$H$706,[48]LTM!$H$710:$H$714,[48]LTM!$H$717:$H$734,[48]LTM!$H$738,[48]LTM!$H$745:$H$751,[48]LTM!$H$840,[48]LTM!$H$1266,[48]LTM!$H$1454:$H$1461,[48]LTM!$H$1468:$H$1469</definedName>
    <definedName name="hn.MultByFXRatesBot3" hidden="1">[48]LTM!$I$676:$I$682,[48]LTM!$I$686,[48]LTM!$I$688:$I$694,[48]LTM!$I$699:$I$706,[48]LTM!$I$710:$I$714,[48]LTM!$I$717:$I$734,[48]LTM!$I$738,[48]LTM!$I$745:$I$751,[48]LTM!$I$840,[48]LTM!$I$1266,[48]LTM!$I$1454:$I$1461,[48]LTM!$I$1468:$I$1469</definedName>
    <definedName name="hn.MultByFXRatesBot4" hidden="1">[48]LTM!$J$676:$J$682,[48]LTM!$J$686,[48]LTM!$J$688:$J$694,[48]LTM!$J$699:$J$706,[48]LTM!$J$710:$J$714,[48]LTM!$J$717:$J$734,[48]LTM!$J$738,[48]LTM!$J$745:$J$751,[48]LTM!$J$840,[48]LTM!$J$1266,[48]LTM!$J$1454:$J$1461,[48]LTM!$J$1463:$J$1465,[48]LTM!$J$1468</definedName>
    <definedName name="hn.MultByFXRatesBot5" hidden="1">[48]LTM!$L$676:$L$682,[48]LTM!$L$686,[48]LTM!$L$688:$L$694,[48]LTM!$L$699:$L$706,[48]LTM!$L$710:$L$714,[48]LTM!$L$717:$L$734,[48]LTM!$L$738,[48]LTM!$L$745:$L$751,[48]LTM!$L$837:$L$838,[48]LTM!$L$1454:$L$1458,[48]LTM!$L$1468:$L$1469</definedName>
    <definedName name="hn.MultByFXRatesBot6" hidden="1">[48]LTM!$M$676:$M$682,[48]LTM!$M$686,[48]LTM!$M$688:$M$694,[48]LTM!$M$699:$M$706,[48]LTM!$M$710:$M$714,[48]LTM!$M$717:$M$734,[48]LTM!$M$738,[48]LTM!$M$745:$M$751,[48]LTM!$M$837:$M$838,[48]LTM!$M$1454:$M$1458,[48]LTM!$M$1468:$M$1469</definedName>
    <definedName name="hn.MultByFXRatesBot7" hidden="1">[48]LTM!$N$676:$N$682,[48]LTM!$N$686,[48]LTM!$N$688:$N$694,[48]LTM!$N$699:$N$706,[48]LTM!$N$710:$N$714,[48]LTM!$N$717:$N$734,[48]LTM!$N$738,[48]LTM!$N$745:$N$751,[48]LTM!$N$837:$N$838,[48]LTM!$N$1454:$N$1458,[48]LTM!$N$1468:$N$1469</definedName>
    <definedName name="hn.MultByFXRatesTop1" hidden="1">[48]LTM!$G$461,[48]LTM!$G$463:$G$464,[48]LTM!$G$468:$G$469,[48]LTM!$G$473:$G$475,[48]LTM!$G$480,[48]LTM!$G$484:$G$485,[48]LTM!$G$490:$G$509,[48]LTM!$G$512,[48]LTM!$G$514:$G$518,[48]LTM!$G$525:$G$526,[48]LTM!$G$532:$G$537,[48]LTM!$G$560</definedName>
    <definedName name="hn.MultByFXRatesTop2" hidden="1">[48]LTM!$H$461,[48]LTM!$H$463:$H$464,[48]LTM!$H$468:$H$469,[48]LTM!$H$473:$H$475,[48]LTM!$H$480,[48]LTM!$H$484:$H$485,[48]LTM!$H$490:$H$509,[48]LTM!$H$512,[48]LTM!$H$514:$H$518,[48]LTM!$H$525:$H$526,[48]LTM!$H$532:$H$537,[48]LTM!$H$560,[48]LTM!$H$590:$H$591,[48]LTM!$H$614:$H$631,[48]LTM!$H$635:$H$636</definedName>
    <definedName name="hn.MultByFXRatesTop3" hidden="1">[48]LTM!$I$461,[48]LTM!$I$463:$I$464,[48]LTM!$I$468:$I$469,[48]LTM!$I$473:$I$475,[48]LTM!$I$480,[48]LTM!$I$484:$I$485,[48]LTM!$I$490:$I$509,[48]LTM!$I$512,[48]LTM!$I$514:$I$518,[48]LTM!$I$525:$I$526,[48]LTM!$I$532:$I$537,[48]LTM!$I$560,[48]LTM!$I$590:$I$591,[48]LTM!$I$614:$I$631,[48]LTM!$I$635:$I$636</definedName>
    <definedName name="hn.MultByFXRatesTop4" hidden="1">[48]LTM!$J$461,[48]LTM!$J$463:$J$464,[48]LTM!$J$468:$J$469,[48]LTM!$J$473:$J$475,[48]LTM!$J$480,[48]LTM!$J$484:$J$485,[48]LTM!$J$490:$J$509,[48]LTM!$J$512,[48]LTM!$J$514:$J$518,[48]LTM!$J$525:$J$526,[48]LTM!$J$532:$J$537,[48]LTM!$J$560,[48]LTM!$J$590:$J$591,[48]LTM!$J$614:$J$631,[48]LTM!$J$635:$J$636</definedName>
    <definedName name="hn.MultByFXRatesTop5" hidden="1">[48]LTM!$L$461,[48]LTM!$L$463:$L$464,[48]LTM!$L$468:$L$469,[48]LTM!$L$473:$L$475,[48]LTM!$L$480,[48]LTM!$L$484:$L$485,[48]LTM!$L$490:$L$509,[48]LTM!$L$512,[48]LTM!$L$514:$L$518,[48]LTM!$L$525:$L$526,[48]LTM!$L$532:$L$537,[48]LTM!$L$560</definedName>
    <definedName name="hn.MultByFXRatesTop6" hidden="1">[48]LTM!$M$461,[48]LTM!$M$463:$M$464,[48]LTM!$M$468:$M$469,[48]LTM!$M$473:$M$475,[48]LTM!$M$480,[48]LTM!$M$484:$M$485,[48]LTM!$M$490:$M$509,[48]LTM!$M$512,[48]LTM!$M$514:$M$518,[48]LTM!$M$525:$M$526,[48]LTM!$M$532:$M$537,[48]LTM!$M$560,[48]LTM!$M$590:$M$591,[48]LTM!$M$614:$M$631,[48]LTM!$M$635:$M$636</definedName>
    <definedName name="hn.MultByFXRatesTop7" hidden="1">[48]LTM!$N$461,[48]LTM!$N$463:$N$464,[48]LTM!$N$468:$N$469,[48]LTM!$N$473:$N$475,[48]LTM!$N$480,[48]LTM!$N$484:$N$485,[48]LTM!$N$490:$N$509,[48]LTM!$N$512,[48]LTM!$N$514:$N$518,[48]LTM!$N$525:$N$526,[48]LTM!$N$532:$N$537,[48]LTM!$N$560,[48]LTM!$N$590:$N$591,[48]LTM!$N$614:$N$631,[48]LTM!$N$635:$N$636</definedName>
    <definedName name="hn.NoUpload" hidden="1">0</definedName>
    <definedName name="hn.Version">"Version 2.14"</definedName>
    <definedName name="hn.YearLabel" localSheetId="7" hidden="1">#REF!</definedName>
    <definedName name="hn.YearLabel" hidden="1">#REF!</definedName>
    <definedName name="HOJ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7"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7"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[19]Inputs!$B$13</definedName>
    <definedName name="horizon">[19]Inputs!$B$11</definedName>
    <definedName name="HTML_CodePage" hidden="1">1252</definedName>
    <definedName name="HTML_Control" localSheetId="19" hidden="1">{"'Attachment'!$A$1:$L$49"}</definedName>
    <definedName name="HTML_Control" localSheetId="3" hidden="1">{"'Attachment'!$A$1:$L$49"}</definedName>
    <definedName name="HTML_Control" localSheetId="4" hidden="1">{"'Attachment'!$A$1:$L$49"}</definedName>
    <definedName name="HTML_Control" localSheetId="5" hidden="1">{"'Attachment'!$A$1:$L$49"}</definedName>
    <definedName name="HTML_Control" localSheetId="7" hidden="1">{"'Attachment'!$A$1:$L$49"}</definedName>
    <definedName name="HTML_Control" localSheetId="8" hidden="1">{"'Attachment'!$A$1:$L$49"}</definedName>
    <definedName name="HTML_Control" localSheetId="11" hidden="1">{"'Attachment'!$A$1:$L$49"}</definedName>
    <definedName name="HTML_Control" hidden="1">{"'Attachment'!$A$1:$L$49"}</definedName>
    <definedName name="HTML_Control1" localSheetId="19" hidden="1">{"'Attachment'!$A$1:$L$49"}</definedName>
    <definedName name="HTML_Control1" localSheetId="3" hidden="1">{"'Attachment'!$A$1:$L$49"}</definedName>
    <definedName name="HTML_Control1" localSheetId="4" hidden="1">{"'Attachment'!$A$1:$L$49"}</definedName>
    <definedName name="HTML_Control1" localSheetId="5" hidden="1">{"'Attachment'!$A$1:$L$49"}</definedName>
    <definedName name="HTML_Control1" localSheetId="7" hidden="1">{"'Attachment'!$A$1:$L$49"}</definedName>
    <definedName name="HTML_Control1" localSheetId="8" hidden="1">{"'Attachment'!$A$1:$L$49"}</definedName>
    <definedName name="HTML_Control1" localSheetId="11" hidden="1">{"'Attachment'!$A$1:$L$49"}</definedName>
    <definedName name="HTML_Control1" hidden="1">{"'Attachment'!$A$1:$L$49"}</definedName>
    <definedName name="HTML_Control2" localSheetId="19" hidden="1">{"'Attachment'!$A$1:$L$49"}</definedName>
    <definedName name="HTML_Control2" localSheetId="3" hidden="1">{"'Attachment'!$A$1:$L$49"}</definedName>
    <definedName name="HTML_Control2" localSheetId="4" hidden="1">{"'Attachment'!$A$1:$L$49"}</definedName>
    <definedName name="HTML_Control2" localSheetId="5" hidden="1">{"'Attachment'!$A$1:$L$49"}</definedName>
    <definedName name="HTML_Control2" localSheetId="7" hidden="1">{"'Attachment'!$A$1:$L$49"}</definedName>
    <definedName name="HTML_Control2" localSheetId="8" hidden="1">{"'Attachment'!$A$1:$L$49"}</definedName>
    <definedName name="HTML_Control2" localSheetId="11" hidden="1">{"'Attachment'!$A$1:$L$49"}</definedName>
    <definedName name="HTML_Control2" hidden="1">{"'Attachment'!$A$1:$L$49"}</definedName>
    <definedName name="HTML_Control3" localSheetId="19" hidden="1">{"'Attachment'!$A$1:$L$49"}</definedName>
    <definedName name="HTML_Control3" localSheetId="3" hidden="1">{"'Attachment'!$A$1:$L$49"}</definedName>
    <definedName name="HTML_Control3" localSheetId="4" hidden="1">{"'Attachment'!$A$1:$L$49"}</definedName>
    <definedName name="HTML_Control3" localSheetId="5" hidden="1">{"'Attachment'!$A$1:$L$49"}</definedName>
    <definedName name="HTML_Control3" localSheetId="7" hidden="1">{"'Attachment'!$A$1:$L$49"}</definedName>
    <definedName name="HTML_Control3" localSheetId="8" hidden="1">{"'Attachment'!$A$1:$L$49"}</definedName>
    <definedName name="HTML_Control3" localSheetId="11"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4" hidden="1">{"Page_1",#N/A,FALSE,"BAD4Q98";"Page_2",#N/A,FALSE,"BAD4Q98";"Page_3",#N/A,FALSE,"BAD4Q98";"Page_4",#N/A,FALSE,"BAD4Q98";"Page_5",#N/A,FALSE,"BAD4Q98";"Page_6",#N/A,FALSE,"BAD4Q98";"Input_1",#N/A,FALSE,"BAD4Q98";"Input_2",#N/A,FALSE,"BAD4Q98"}</definedName>
    <definedName name="iklhj" localSheetId="5" hidden="1">{"Page_1",#N/A,FALSE,"BAD4Q98";"Page_2",#N/A,FALSE,"BAD4Q98";"Page_3",#N/A,FALSE,"BAD4Q98";"Page_4",#N/A,FALSE,"BAD4Q98";"Page_5",#N/A,FALSE,"BAD4Q98";"Page_6",#N/A,FALSE,"BAD4Q98";"Input_1",#N/A,FALSE,"BAD4Q98";"Input_2",#N/A,FALSE,"BAD4Q98"}</definedName>
    <definedName name="iklhj" localSheetId="7"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4" hidden="1">{#N/A,#N/A,FALSE,"RECAP";#N/A,#N/A,FALSE,"MATBYCLS";#N/A,#N/A,FALSE,"STATUS";#N/A,#N/A,FALSE,"OP-ACT";#N/A,#N/A,FALSE,"W_O"}</definedName>
    <definedName name="IMPAC2004" localSheetId="5" hidden="1">{#N/A,#N/A,FALSE,"RECAP";#N/A,#N/A,FALSE,"MATBYCLS";#N/A,#N/A,FALSE,"STATUS";#N/A,#N/A,FALSE,"OP-ACT";#N/A,#N/A,FALSE,"W_O"}</definedName>
    <definedName name="IMPAC2004" localSheetId="7" hidden="1">{#N/A,#N/A,FALSE,"RECAP";#N/A,#N/A,FALSE,"MATBYCLS";#N/A,#N/A,FALSE,"STATUS";#N/A,#N/A,FALSE,"OP-ACT";#N/A,#N/A,FALSE,"W_O"}</definedName>
    <definedName name="IMPAC2004" hidden="1">{#N/A,#N/A,FALSE,"RECAP";#N/A,#N/A,FALSE,"MATBYCLS";#N/A,#N/A,FALSE,"STATUS";#N/A,#N/A,FALSE,"OP-ACT";#N/A,#N/A,FALSE,"W_O"}</definedName>
    <definedName name="imputent" localSheetId="38">#REF!</definedName>
    <definedName name="imputent" localSheetId="19">#REF!</definedName>
    <definedName name="imputent" localSheetId="3">#REF!</definedName>
    <definedName name="imputent" localSheetId="4">#REF!</definedName>
    <definedName name="imputent" localSheetId="5">#REF!</definedName>
    <definedName name="imputent" localSheetId="6">#REF!</definedName>
    <definedName name="imputent" localSheetId="7">#REF!</definedName>
    <definedName name="imputent" localSheetId="8">#REF!</definedName>
    <definedName name="imputent" localSheetId="1">#REF!</definedName>
    <definedName name="imputent">#REF!</definedName>
    <definedName name="Inc" localSheetId="38">#REF!</definedName>
    <definedName name="Inc" localSheetId="3">#REF!</definedName>
    <definedName name="Inc" localSheetId="4">#REF!</definedName>
    <definedName name="Inc" localSheetId="5">#REF!</definedName>
    <definedName name="Inc" localSheetId="6">#REF!</definedName>
    <definedName name="Inc" localSheetId="1">#REF!</definedName>
    <definedName name="Inc">#REF!</definedName>
    <definedName name="IncAcct" localSheetId="38">#REF!</definedName>
    <definedName name="IncAcct" localSheetId="1">#REF!</definedName>
    <definedName name="IncAcct">#REF!</definedName>
    <definedName name="IncDesc">#REF!</definedName>
    <definedName name="index">#REF!</definedName>
    <definedName name="Industrial_Rev_Growth">[28]Assumptions!$C$12</definedName>
    <definedName name="Infl2002">[49]Assumptions!$B$6</definedName>
    <definedName name="Infl2003">[49]Assumptions!$B$7</definedName>
    <definedName name="Infl2004">[49]Assumptions!$B$8</definedName>
    <definedName name="Infl2005">[49]Assumptions!$B$9</definedName>
    <definedName name="Infl2006">[49]Assumptions!$B$10</definedName>
    <definedName name="Inflation_1996">'[43]FED G&amp;A Assumption Rates'!$B$6</definedName>
    <definedName name="Inflation_1997">'[43]FED G&amp;A Assumption Rates'!$C$6</definedName>
    <definedName name="Inflation_1998">'[43]FED G&amp;A Assumption Rates'!$D$6</definedName>
    <definedName name="Inflation_1999">'[43]FED G&amp;A Assumption Rates'!$E$6</definedName>
    <definedName name="Inflation_2000">'[43]FED G&amp;A Assumption Rates'!$F$6</definedName>
    <definedName name="inhomeeduc">'[21]Unit Input'!$D$62</definedName>
    <definedName name="initexp" localSheetId="38">'[16]Allocation - Listing'!#REF!</definedName>
    <definedName name="initexp" localSheetId="19">'[16]Allocation - Listing'!#REF!</definedName>
    <definedName name="initexp" localSheetId="3">#REF!</definedName>
    <definedName name="initexp" localSheetId="4">#REF!</definedName>
    <definedName name="initexp" localSheetId="5">#REF!</definedName>
    <definedName name="initexp" localSheetId="6">'[16]Allocation - Listing'!#REF!</definedName>
    <definedName name="initexp" localSheetId="7">#REF!</definedName>
    <definedName name="initexp" localSheetId="8">'[16]Allocation - Listing'!#REF!</definedName>
    <definedName name="initexp">'[16]Allocation - Listing'!#REF!</definedName>
    <definedName name="Initial_Cash_Flow_Quarter" localSheetId="7">#REF!</definedName>
    <definedName name="Initial_Cash_Flow_Quarter">#REF!</definedName>
    <definedName name="Initial_Operating_Period_Working_Capital_Percentage" localSheetId="38">[14]Inputs!#REF!</definedName>
    <definedName name="Initial_Operating_Period_Working_Capital_Percentage" localSheetId="19">[14]Inputs!#REF!</definedName>
    <definedName name="Initial_Operating_Period_Working_Capital_Percentage" localSheetId="3">#REF!</definedName>
    <definedName name="Initial_Operating_Period_Working_Capital_Percentage" localSheetId="4">#REF!</definedName>
    <definedName name="Initial_Operating_Period_Working_Capital_Percentage" localSheetId="5">#REF!</definedName>
    <definedName name="Initial_Operating_Period_Working_Capital_Percentage" localSheetId="6">[14]Inputs!#REF!</definedName>
    <definedName name="Initial_Operating_Period_Working_Capital_Percentage" localSheetId="7">#REF!</definedName>
    <definedName name="Initial_Operating_Period_Working_Capital_Percentage" localSheetId="8">[14]Inputs!#REF!</definedName>
    <definedName name="Initial_Operating_Period_Working_Capital_Percentage" localSheetId="1">[14]Inputs!#REF!</definedName>
    <definedName name="Initial_Operating_Period_Working_Capital_Percentage">[14]Inputs!#REF!</definedName>
    <definedName name="Initial_Working_Capital_Calculation" localSheetId="7">#REF!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 localSheetId="38">'[14]Other Operating Expenses'!#REF!</definedName>
    <definedName name="Insurance_Cost_in_1999" localSheetId="19">'[14]Other Operating Expenses'!#REF!</definedName>
    <definedName name="Insurance_Cost_in_1999" localSheetId="3">#REF!</definedName>
    <definedName name="Insurance_Cost_in_1999" localSheetId="4">#REF!</definedName>
    <definedName name="Insurance_Cost_in_1999" localSheetId="5">#REF!</definedName>
    <definedName name="Insurance_Cost_in_1999" localSheetId="6">'[14]Other Operating Expenses'!#REF!</definedName>
    <definedName name="Insurance_Cost_in_1999" localSheetId="7">#REF!</definedName>
    <definedName name="Insurance_Cost_in_1999" localSheetId="8">'[14]Other Operating Expenses'!#REF!</definedName>
    <definedName name="Insurance_Cost_in_1999">'[14]Other Operating Expenses'!#REF!</definedName>
    <definedName name="INT" localSheetId="7">#REF!</definedName>
    <definedName name="INT">#REF!</definedName>
    <definedName name="Interco2001">[49]Assumptions!$B$12</definedName>
    <definedName name="Interco2002">[49]Assumptions!$B$13</definedName>
    <definedName name="Interco2003">[49]Assumptions!$B$14</definedName>
    <definedName name="Interco2004">[49]Assumptions!$B$15</definedName>
    <definedName name="Interco2005">[49]Assumptions!$B$16</definedName>
    <definedName name="Interco2006">[49]Assumptions!$B$17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T.land">[50]RCN!$E$23:$CG$23,[50]RCN!$E$15:$CG$15</definedName>
    <definedName name="ISO_Fees_Base_Year" localSheetId="7">#REF!</definedName>
    <definedName name="ISO_Fees_Base_Year">#REF!</definedName>
    <definedName name="ISO_Fees_Input" localSheetId="38">[14]Inputs!#REF!</definedName>
    <definedName name="ISO_Fees_Input" localSheetId="19">[14]Inputs!#REF!</definedName>
    <definedName name="ISO_Fees_Input" localSheetId="3">#REF!</definedName>
    <definedName name="ISO_Fees_Input" localSheetId="4">#REF!</definedName>
    <definedName name="ISO_Fees_Input" localSheetId="5">#REF!</definedName>
    <definedName name="ISO_Fees_Input" localSheetId="6">[14]Inputs!#REF!</definedName>
    <definedName name="ISO_Fees_Input" localSheetId="7">#REF!</definedName>
    <definedName name="ISO_Fees_Input" localSheetId="8">[14]Inputs!#REF!</definedName>
    <definedName name="ISO_Fees_Input" localSheetId="1">[14]Inputs!#REF!</definedName>
    <definedName name="ISO_Fees_Input">[14]Inputs!#REF!</definedName>
    <definedName name="istat" localSheetId="7">#REF!</definedName>
    <definedName name="istat">#REF!</definedName>
    <definedName name="JANBS" localSheetId="7">#REF!</definedName>
    <definedName name="JANBS">#REF!</definedName>
    <definedName name="JE" localSheetId="7">#REF!</definedName>
    <definedName name="JE">#REF!</definedName>
    <definedName name="JETSET" localSheetId="21">#REF!</definedName>
    <definedName name="JETSET" localSheetId="22">#REF!</definedName>
    <definedName name="JETSET" localSheetId="6">#REF!</definedName>
    <definedName name="JETSET">#REF!</definedName>
    <definedName name="jkhhkl" localSheetId="4" hidden="1">{"Page_1",#N/A,FALSE,"BAD4Q98";"Page_2",#N/A,FALSE,"BAD4Q98";"Page_3",#N/A,FALSE,"BAD4Q98";"Page_4",#N/A,FALSE,"BAD4Q98";"Page_5",#N/A,FALSE,"BAD4Q98";"Page_6",#N/A,FALSE,"BAD4Q98";"Input_1",#N/A,FALSE,"BAD4Q98";"Input_2",#N/A,FALSE,"BAD4Q98"}</definedName>
    <definedName name="jkhhkl" localSheetId="5" hidden="1">{"Page_1",#N/A,FALSE,"BAD4Q98";"Page_2",#N/A,FALSE,"BAD4Q98";"Page_3",#N/A,FALSE,"BAD4Q98";"Page_4",#N/A,FALSE,"BAD4Q98";"Page_5",#N/A,FALSE,"BAD4Q98";"Page_6",#N/A,FALSE,"BAD4Q98";"Input_1",#N/A,FALSE,"BAD4Q98";"Input_2",#N/A,FALSE,"BAD4Q98"}</definedName>
    <definedName name="jkhhkl" localSheetId="7"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4" hidden="1">{"2002Frcst","06Month",FALSE,"Frcst Format 2002"}</definedName>
    <definedName name="July2007" localSheetId="5" hidden="1">{"2002Frcst","06Month",FALSE,"Frcst Format 2002"}</definedName>
    <definedName name="July2007" localSheetId="7" hidden="1">{"2002Frcst","06Month",FALSE,"Frcst Format 2002"}</definedName>
    <definedName name="July2007" hidden="1">{"2002Frcst","06Month",FALSE,"Frcst Format 2002"}</definedName>
    <definedName name="June" localSheetId="4" hidden="1">{"Page_1",#N/A,FALSE,"BAD4Q98";"Page_2",#N/A,FALSE,"BAD4Q98";"Page_3",#N/A,FALSE,"BAD4Q98";"Page_4",#N/A,FALSE,"BAD4Q98";"Page_5",#N/A,FALSE,"BAD4Q98";"Page_6",#N/A,FALSE,"BAD4Q98";"Input_1",#N/A,FALSE,"BAD4Q98";"Input_2",#N/A,FALSE,"BAD4Q98"}</definedName>
    <definedName name="June" localSheetId="5" hidden="1">{"Page_1",#N/A,FALSE,"BAD4Q98";"Page_2",#N/A,FALSE,"BAD4Q98";"Page_3",#N/A,FALSE,"BAD4Q98";"Page_4",#N/A,FALSE,"BAD4Q98";"Page_5",#N/A,FALSE,"BAD4Q98";"Page_6",#N/A,FALSE,"BAD4Q98";"Input_1",#N/A,FALSE,"BAD4Q98";"Input_2",#N/A,FALSE,"BAD4Q98"}</definedName>
    <definedName name="June" localSheetId="7"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localSheetId="38" hidden="1">[51]reports!#REF!</definedName>
    <definedName name="jutf" localSheetId="19" hidden="1">[51]reports!#REF!</definedName>
    <definedName name="jutf" localSheetId="3" hidden="1">#REF!</definedName>
    <definedName name="jutf" localSheetId="4" hidden="1">#REF!</definedName>
    <definedName name="jutf" localSheetId="5" hidden="1">#REF!</definedName>
    <definedName name="jutf" localSheetId="6" hidden="1">[51]reports!#REF!</definedName>
    <definedName name="jutf" localSheetId="7" hidden="1">#REF!</definedName>
    <definedName name="jutf" localSheetId="8" hidden="1">[51]reports!#REF!</definedName>
    <definedName name="jutf" hidden="1">[51]reports!#REF!</definedName>
    <definedName name="JWSActualDiscBonus2006" localSheetId="7" hidden="1">#REF!</definedName>
    <definedName name="JWSActualDiscBonus2006" hidden="1">#REF!</definedName>
    <definedName name="JWSBase2005" localSheetId="7" hidden="1">#REF!</definedName>
    <definedName name="JWSBase2005" hidden="1">#REF!</definedName>
    <definedName name="JWSBase2006" localSheetId="7" hidden="1">#REF!</definedName>
    <definedName name="JWSBase2006" hidden="1">#REF!</definedName>
    <definedName name="JWSBase2007" localSheetId="3" hidden="1">#REF!</definedName>
    <definedName name="JWSBase2007" localSheetId="4" hidden="1">#REF!</definedName>
    <definedName name="JWSBase2007" localSheetId="5" hidden="1">#REF!</definedName>
    <definedName name="JWSBase2007" localSheetId="6" hidden="1">#REF!</definedName>
    <definedName name="JWSBase2007" localSheetId="1" hidden="1">#REF!</definedName>
    <definedName name="JWSBase2007" hidden="1">#REF!</definedName>
    <definedName name="JWSBonusPool" localSheetId="3" hidden="1">#REF!</definedName>
    <definedName name="JWSBonusPool" localSheetId="4" hidden="1">#REF!</definedName>
    <definedName name="JWSBonusPool" localSheetId="5" hidden="1">#REF!</definedName>
    <definedName name="JWSBonusPool" localSheetId="6" hidden="1">#REF!</definedName>
    <definedName name="JWSBonusPool" localSheetId="1" hidden="1">#REF!</definedName>
    <definedName name="JWSBonusPool" hidden="1">#REF!</definedName>
    <definedName name="JWSBonusReceived2006" localSheetId="3" hidden="1">#REF!</definedName>
    <definedName name="JWSBonusReceived2006" localSheetId="4" hidden="1">#REF!</definedName>
    <definedName name="JWSBonusReceived2006" localSheetId="5" hidden="1">#REF!</definedName>
    <definedName name="JWSBonusReceived2006" localSheetId="6" hidden="1">#REF!</definedName>
    <definedName name="JWSBonusReceived2006" localSheetId="1"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localSheetId="3" hidden="1">#REF!</definedName>
    <definedName name="k" localSheetId="4" hidden="1">#REF!</definedName>
    <definedName name="k" localSheetId="5" hidden="1">#REF!</definedName>
    <definedName name="k" localSheetId="7" hidden="1">#REF!</definedName>
    <definedName name="k" hidden="1">[52]reports!#REF!</definedName>
    <definedName name="kenerr" localSheetId="4" hidden="1">{"by_month",#N/A,TRUE,"template";"Destec_month",#N/A,TRUE,"template";"by_quarter",#N/A,TRUE,"template";"destec_quarter",#N/A,TRUE,"template";"by_year",#N/A,TRUE,"template";"Destec_annual",#N/A,TRUE,"template"}</definedName>
    <definedName name="kenerr" localSheetId="5" hidden="1">{"by_month",#N/A,TRUE,"template";"Destec_month",#N/A,TRUE,"template";"by_quarter",#N/A,TRUE,"template";"destec_quarter",#N/A,TRUE,"template";"by_year",#N/A,TRUE,"template";"Destec_annual",#N/A,TRUE,"template"}</definedName>
    <definedName name="kenerr" localSheetId="7"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4"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5"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7"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 localSheetId="38">'[53] Detail'!#REF!</definedName>
    <definedName name="kjkj" localSheetId="19">'[53] Detail'!#REF!</definedName>
    <definedName name="kjkj" localSheetId="3">#REF!</definedName>
    <definedName name="kjkj" localSheetId="4">#REF!</definedName>
    <definedName name="kjkj" localSheetId="5">#REF!</definedName>
    <definedName name="kjkj" localSheetId="6">'[53] Detail'!#REF!</definedName>
    <definedName name="kjkj" localSheetId="7">#REF!</definedName>
    <definedName name="kjkj" localSheetId="8">'[53] Detail'!#REF!</definedName>
    <definedName name="kjkj">'[53] Detail'!#REF!</definedName>
    <definedName name="ksjfjJJJJ" localSheetId="4" hidden="1">{"Sch.L_MaterialIssue",#N/A,FALSE,"Sch.L"}</definedName>
    <definedName name="ksjfjJJJJ" localSheetId="5" hidden="1">{"Sch.L_MaterialIssue",#N/A,FALSE,"Sch.L"}</definedName>
    <definedName name="ksjfjJJJJ" localSheetId="7" hidden="1">{"Sch.L_MaterialIssue",#N/A,FALSE,"Sch.L"}</definedName>
    <definedName name="ksjfjJJJJ" hidden="1">{"Sch.L_MaterialIssue",#N/A,FALSE,"Sch.L"}</definedName>
    <definedName name="kWh">'[21]Key to Tables'!$B$17</definedName>
    <definedName name="LAHRS" localSheetId="38">[29]Mstr!#REF!</definedName>
    <definedName name="LAHRS" localSheetId="19">[29]Mstr!#REF!</definedName>
    <definedName name="LAHRS" localSheetId="3">#REF!</definedName>
    <definedName name="LAHRS" localSheetId="4">#REF!</definedName>
    <definedName name="LAHRS" localSheetId="5">#REF!</definedName>
    <definedName name="LAHRS" localSheetId="6">[29]Mstr!#REF!</definedName>
    <definedName name="LAHRS" localSheetId="7">#REF!</definedName>
    <definedName name="LAHRS" localSheetId="8">[29]Mstr!#REF!</definedName>
    <definedName name="LAHRS">[29]Mstr!#REF!</definedName>
    <definedName name="Land_Purchase_Option_Pmts" localSheetId="38">[14]Inputs!#REF!</definedName>
    <definedName name="Land_Purchase_Option_Pmts" localSheetId="19">[14]Inputs!#REF!</definedName>
    <definedName name="Land_Purchase_Option_Pmts" localSheetId="3">#REF!</definedName>
    <definedName name="Land_Purchase_Option_Pmts" localSheetId="4">#REF!</definedName>
    <definedName name="Land_Purchase_Option_Pmts" localSheetId="5">#REF!</definedName>
    <definedName name="Land_Purchase_Option_Pmts" localSheetId="6">[14]Inputs!#REF!</definedName>
    <definedName name="Land_Purchase_Option_Pmts" localSheetId="7">#REF!</definedName>
    <definedName name="Land_Purchase_Option_Pmts" localSheetId="8">[14]Inputs!#REF!</definedName>
    <definedName name="Land_Purchase_Option_Pmts">[14]Inputs!#REF!</definedName>
    <definedName name="Land_Trust_Funding_Input" localSheetId="38">[14]Inputs!#REF!</definedName>
    <definedName name="Land_Trust_Funding_Input" localSheetId="19">[14]Inputs!#REF!</definedName>
    <definedName name="Land_Trust_Funding_Input" localSheetId="3">#REF!</definedName>
    <definedName name="Land_Trust_Funding_Input" localSheetId="4">#REF!</definedName>
    <definedName name="Land_Trust_Funding_Input" localSheetId="5">#REF!</definedName>
    <definedName name="Land_Trust_Funding_Input" localSheetId="6">[14]Inputs!#REF!</definedName>
    <definedName name="Land_Trust_Funding_Input" localSheetId="7">#REF!</definedName>
    <definedName name="Land_Trust_Funding_Input" localSheetId="8">[14]Inputs!#REF!</definedName>
    <definedName name="Land_Trust_Funding_Input">[14]Inputs!#REF!</definedName>
    <definedName name="Land_Trust_Funding_Period" localSheetId="38">[14]Inputs!#REF!</definedName>
    <definedName name="Land_Trust_Funding_Period" localSheetId="19">[14]Inputs!#REF!</definedName>
    <definedName name="Land_Trust_Funding_Period" localSheetId="3">#REF!</definedName>
    <definedName name="Land_Trust_Funding_Period" localSheetId="4">#REF!</definedName>
    <definedName name="Land_Trust_Funding_Period" localSheetId="5">#REF!</definedName>
    <definedName name="Land_Trust_Funding_Period" localSheetId="6">[14]Inputs!#REF!</definedName>
    <definedName name="Land_Trust_Funding_Period" localSheetId="7">#REF!</definedName>
    <definedName name="Land_Trust_Funding_Period" localSheetId="8">[14]Inputs!#REF!</definedName>
    <definedName name="Land_Trust_Funding_Period">[14]Inputs!#REF!</definedName>
    <definedName name="landlordcentralac">'[21]Unit Input'!$D$45</definedName>
    <definedName name="landlordrefrigerator">'[21]Unit Input'!$D$43</definedName>
    <definedName name="landlordwindowac">'[21]Unit Input'!$D$44</definedName>
    <definedName name="LARR" localSheetId="38">[14]Inputs!#REF!</definedName>
    <definedName name="LARR" localSheetId="19">[14]Inputs!#REF!</definedName>
    <definedName name="LARR" localSheetId="3">#REF!</definedName>
    <definedName name="LARR" localSheetId="4">#REF!</definedName>
    <definedName name="LARR" localSheetId="5">#REF!</definedName>
    <definedName name="LARR" localSheetId="6">[14]Inputs!#REF!</definedName>
    <definedName name="LARR" localSheetId="7">#REF!</definedName>
    <definedName name="LARR" localSheetId="8">[14]Inputs!#REF!</definedName>
    <definedName name="LARR">[14]Inputs!#REF!</definedName>
    <definedName name="Last_Row" localSheetId="4">IF('ESA Table 2A (MF CAM)'!Values_Entered,Header_Row+'ESA Table 2A (MF CAM)'!Number_of_Payments,Header_Row)</definedName>
    <definedName name="Last_Row" localSheetId="5">IF('ESA Table 2B (MFWB)'!Values_Entered,Header_Row+'ESA Table 2B (MFWB)'!Number_of_Payments,Header_Row)</definedName>
    <definedName name="Last_Row" localSheetId="7">IF('ESA Table 2D (CSD)'!Values_Entered,Header_Row+'ESA Table 2D (CSD)'!Number_of_Payments,Header_Row)</definedName>
    <definedName name="Last_Row" localSheetId="10">#N/A</definedName>
    <definedName name="Last_Row">IF(Values_Entered,Header_Row+'ESA Table 2 (ESA Main)'!Number_of_Payments,Header_Row)</definedName>
    <definedName name="Last_Row_Pref" localSheetId="4">IF('ESA Table 2A (MF CAM)'!Values_Entered_Pref,Header_Row_Pref+'ESA Table 2A (MF CAM)'!No_of_Pamts_Pref,Header_Row_Pref)</definedName>
    <definedName name="Last_Row_Pref" localSheetId="5">IF('ESA Table 2B (MFWB)'!Values_Entered_Pref,Header_Row_Pref+'ESA Table 2B (MFWB)'!No_of_Pamts_Pref,Header_Row_Pref)</definedName>
    <definedName name="Last_Row_Pref" localSheetId="7">IF('ESA Table 2D (CSD)'!Values_Entered_Pref,Header_Row_Pref+'ESA Table 2D (CSD)'!No_of_Pamts_Pref,Header_Row_Pref)</definedName>
    <definedName name="Last_Row_Pref" localSheetId="10">IF('ESA-Table 5'!Values_Entered_Pref,Header_Row_Pref+'ESA-Table 5'!No_of_Pamts_Pref,Header_Row_Pref)</definedName>
    <definedName name="Last_Row_Pref">IF(Values_Entered_Pref,Header_Row_Pref+No_of_Pamts_Pref,Header_Row_Pref)</definedName>
    <definedName name="LC_Arrangement_Fee_Rate" localSheetId="7">#REF!</definedName>
    <definedName name="LC_Arrangement_Fee_Rate">#REF!</definedName>
    <definedName name="LC_Commitment_Fee_Rate" localSheetId="38">[14]Inputs!#REF!</definedName>
    <definedName name="LC_Commitment_Fee_Rate" localSheetId="19">[14]Inputs!#REF!</definedName>
    <definedName name="LC_Commitment_Fee_Rate" localSheetId="3">#REF!</definedName>
    <definedName name="LC_Commitment_Fee_Rate" localSheetId="4">#REF!</definedName>
    <definedName name="LC_Commitment_Fee_Rate" localSheetId="5">#REF!</definedName>
    <definedName name="LC_Commitment_Fee_Rate" localSheetId="6">[14]Inputs!#REF!</definedName>
    <definedName name="LC_Commitment_Fee_Rate" localSheetId="7">#REF!</definedName>
    <definedName name="LC_Commitment_Fee_Rate" localSheetId="8">[14]Inputs!#REF!</definedName>
    <definedName name="LC_Commitment_Fee_Rate" localSheetId="1">[14]Inputs!#REF!</definedName>
    <definedName name="LC_Commitment_Fee_Rate">[14]Inputs!#REF!</definedName>
    <definedName name="LCM" localSheetId="7">#REF!</definedName>
    <definedName name="LCM">#REF!</definedName>
    <definedName name="LDs_EPC_Contractor" localSheetId="38">[14]Inputs!#REF!</definedName>
    <definedName name="LDs_EPC_Contractor" localSheetId="19">[14]Inputs!#REF!</definedName>
    <definedName name="LDs_EPC_Contractor" localSheetId="3">#REF!</definedName>
    <definedName name="LDs_EPC_Contractor" localSheetId="4">#REF!</definedName>
    <definedName name="LDs_EPC_Contractor" localSheetId="5">#REF!</definedName>
    <definedName name="LDs_EPC_Contractor" localSheetId="6">[14]Inputs!#REF!</definedName>
    <definedName name="LDs_EPC_Contractor" localSheetId="7">#REF!</definedName>
    <definedName name="LDs_EPC_Contractor" localSheetId="8">[14]Inputs!#REF!</definedName>
    <definedName name="LDs_EPC_Contractor" localSheetId="1">[14]Inputs!#REF!</definedName>
    <definedName name="LDs_EPC_Contractor">[14]Inputs!#REF!</definedName>
    <definedName name="LDs_Turbine_Supplier" localSheetId="38">[14]Inputs!#REF!</definedName>
    <definedName name="LDs_Turbine_Supplier" localSheetId="19">[14]Inputs!#REF!</definedName>
    <definedName name="LDs_Turbine_Supplier" localSheetId="3">#REF!</definedName>
    <definedName name="LDs_Turbine_Supplier" localSheetId="4">#REF!</definedName>
    <definedName name="LDs_Turbine_Supplier" localSheetId="5">#REF!</definedName>
    <definedName name="LDs_Turbine_Supplier" localSheetId="6">[14]Inputs!#REF!</definedName>
    <definedName name="LDs_Turbine_Supplier" localSheetId="7">#REF!</definedName>
    <definedName name="LDs_Turbine_Supplier" localSheetId="8">[14]Inputs!#REF!</definedName>
    <definedName name="LDs_Turbine_Supplier" localSheetId="1">[14]Inputs!#REF!</definedName>
    <definedName name="LDs_Turbine_Supplier">[14]Inputs!#REF!</definedName>
    <definedName name="Leveraged_Results_Print_Range" localSheetId="7">#REF!</definedName>
    <definedName name="Leveraged_Results_Print_Range">#REF!</definedName>
    <definedName name="LiabDate" localSheetId="7">#REF!</definedName>
    <definedName name="LiabDate">#REF!</definedName>
    <definedName name="Liabilities">'[20]Account Balances'!$R$5,'[20]Account Balances'!$R$5:$R$8,'[20]Account Balances'!$R$11,'[20]Account Balances'!$R$14:$R$17,'[20]Account Balances'!$R$20:$R$25,'[20]Account Balances'!$R$28:$R$34,'[20]Account Balances'!$R$37:$R$40,'[20]Account Balances'!$R$43:$R$45,'[20]Account Balances'!$R$49:$R$51,'[20]Account Balances'!$R$56:$R$62,'[20]Account Balances'!$R$67:$R$69,'[20]Account Balances'!$R$72:$R$74,'[20]Account Balances'!$R$77,'[20]Account Balances'!$R$79:$R$80,'[20]Account Balances'!$R$88:$R$89,'[20]Account Balances'!$R$91,'[20]Account Balances'!$R$94:$R$96,'[20]Account Balances'!$R$99:$R$100,'[20]Account Balances'!$R$103:$R$106,'[20]Account Balances'!$R$109:$R$116</definedName>
    <definedName name="LIBOR_12_year_Fwd_Swap_Tranche_B" localSheetId="7">#REF!</definedName>
    <definedName name="LIBOR_12_year_Fwd_Swap_Tranche_B">#REF!</definedName>
    <definedName name="LIBOR_2_year_Swap" localSheetId="38">[14]Inputs!#REF!</definedName>
    <definedName name="LIBOR_2_year_Swap" localSheetId="19">[14]Inputs!#REF!</definedName>
    <definedName name="LIBOR_2_year_Swap" localSheetId="3">#REF!</definedName>
    <definedName name="LIBOR_2_year_Swap" localSheetId="4">#REF!</definedName>
    <definedName name="LIBOR_2_year_Swap" localSheetId="5">#REF!</definedName>
    <definedName name="LIBOR_2_year_Swap" localSheetId="6">[14]Inputs!#REF!</definedName>
    <definedName name="LIBOR_2_year_Swap" localSheetId="7">#REF!</definedName>
    <definedName name="LIBOR_2_year_Swap" localSheetId="8">[14]Inputs!#REF!</definedName>
    <definedName name="LIBOR_2_year_Swap" localSheetId="1">[14]Inputs!#REF!</definedName>
    <definedName name="LIBOR_2_year_Swap">[14]Inputs!#REF!</definedName>
    <definedName name="LIBOR_2_year_Swap__Tranche_A_B_C" localSheetId="38">[14]Inputs!#REF!</definedName>
    <definedName name="LIBOR_2_year_Swap__Tranche_A_B_C" localSheetId="19">[14]Inputs!#REF!</definedName>
    <definedName name="LIBOR_2_year_Swap__Tranche_A_B_C" localSheetId="3">#REF!</definedName>
    <definedName name="LIBOR_2_year_Swap__Tranche_A_B_C" localSheetId="4">#REF!</definedName>
    <definedName name="LIBOR_2_year_Swap__Tranche_A_B_C" localSheetId="5">#REF!</definedName>
    <definedName name="LIBOR_2_year_Swap__Tranche_A_B_C" localSheetId="6">[14]Inputs!#REF!</definedName>
    <definedName name="LIBOR_2_year_Swap__Tranche_A_B_C" localSheetId="7">#REF!</definedName>
    <definedName name="LIBOR_2_year_Swap__Tranche_A_B_C" localSheetId="8">[14]Inputs!#REF!</definedName>
    <definedName name="LIBOR_2_year_Swap__Tranche_A_B_C" localSheetId="1">[14]Inputs!#REF!</definedName>
    <definedName name="LIBOR_2_year_Swap__Tranche_A_B_C">[14]Inputs!#REF!</definedName>
    <definedName name="LIBOR_3_year_Fwd_Swap__Tranche_A" localSheetId="38">[14]Inputs!#REF!</definedName>
    <definedName name="LIBOR_3_year_Fwd_Swap__Tranche_A" localSheetId="19">[14]Inputs!#REF!</definedName>
    <definedName name="LIBOR_3_year_Fwd_Swap__Tranche_A" localSheetId="3">#REF!</definedName>
    <definedName name="LIBOR_3_year_Fwd_Swap__Tranche_A" localSheetId="4">#REF!</definedName>
    <definedName name="LIBOR_3_year_Fwd_Swap__Tranche_A" localSheetId="5">#REF!</definedName>
    <definedName name="LIBOR_3_year_Fwd_Swap__Tranche_A" localSheetId="6">[14]Inputs!#REF!</definedName>
    <definedName name="LIBOR_3_year_Fwd_Swap__Tranche_A" localSheetId="7">#REF!</definedName>
    <definedName name="LIBOR_3_year_Fwd_Swap__Tranche_A" localSheetId="8">[14]Inputs!#REF!</definedName>
    <definedName name="LIBOR_3_year_Fwd_Swap__Tranche_A" localSheetId="1">[14]Inputs!#REF!</definedName>
    <definedName name="LIBOR_3_year_Fwd_Swap__Tranche_A">[14]Inputs!#REF!</definedName>
    <definedName name="LIBOR_3_year_Fwd_Swap_Tranche_B_C" localSheetId="38">[14]Inputs!#REF!</definedName>
    <definedName name="LIBOR_3_year_Fwd_Swap_Tranche_B_C" localSheetId="19">[14]Inputs!#REF!</definedName>
    <definedName name="LIBOR_3_year_Fwd_Swap_Tranche_B_C" localSheetId="3">#REF!</definedName>
    <definedName name="LIBOR_3_year_Fwd_Swap_Tranche_B_C" localSheetId="4">#REF!</definedName>
    <definedName name="LIBOR_3_year_Fwd_Swap_Tranche_B_C" localSheetId="5">#REF!</definedName>
    <definedName name="LIBOR_3_year_Fwd_Swap_Tranche_B_C" localSheetId="6">[14]Inputs!#REF!</definedName>
    <definedName name="LIBOR_3_year_Fwd_Swap_Tranche_B_C" localSheetId="7">#REF!</definedName>
    <definedName name="LIBOR_3_year_Fwd_Swap_Tranche_B_C" localSheetId="8">[14]Inputs!#REF!</definedName>
    <definedName name="LIBOR_3_year_Fwd_Swap_Tranche_B_C">[14]Inputs!#REF!</definedName>
    <definedName name="LIGB" localSheetId="38">#REF!</definedName>
    <definedName name="LIGB" localSheetId="19">#REF!</definedName>
    <definedName name="LIGB" localSheetId="6">#REF!</definedName>
    <definedName name="LIGB" localSheetId="8">#REF!</definedName>
    <definedName name="LIGB" localSheetId="1">#REF!</definedName>
    <definedName name="LIGB">#REF!</definedName>
    <definedName name="limcount" hidden="1">1</definedName>
    <definedName name="LLC_Debt_Service_Coverage_Ratio_List" localSheetId="38">'[14]Cash Flow'!#REF!</definedName>
    <definedName name="LLC_Debt_Service_Coverage_Ratio_List" localSheetId="19">'[14]Cash Flow'!#REF!</definedName>
    <definedName name="LLC_Debt_Service_Coverage_Ratio_List" localSheetId="3">#REF!</definedName>
    <definedName name="LLC_Debt_Service_Coverage_Ratio_List" localSheetId="4">#REF!</definedName>
    <definedName name="LLC_Debt_Service_Coverage_Ratio_List" localSheetId="5">#REF!</definedName>
    <definedName name="LLC_Debt_Service_Coverage_Ratio_List" localSheetId="6">'[14]Cash Flow'!#REF!</definedName>
    <definedName name="LLC_Debt_Service_Coverage_Ratio_List" localSheetId="7">#REF!</definedName>
    <definedName name="LLC_Debt_Service_Coverage_Ratio_List" localSheetId="8">'[14]Cash Flow'!#REF!</definedName>
    <definedName name="LLC_Debt_Service_Coverage_Ratio_List">'[14]Cash Flow'!#REF!</definedName>
    <definedName name="Loan_Balance_End_of_Month" localSheetId="38">'[14]Construction Draw Schedule'!#REF!</definedName>
    <definedName name="Loan_Balance_End_of_Month" localSheetId="19">'[14]Construction Draw Schedule'!#REF!</definedName>
    <definedName name="Loan_Balance_End_of_Month" localSheetId="3">#REF!</definedName>
    <definedName name="Loan_Balance_End_of_Month" localSheetId="4">#REF!</definedName>
    <definedName name="Loan_Balance_End_of_Month" localSheetId="5">#REF!</definedName>
    <definedName name="Loan_Balance_End_of_Month" localSheetId="6">'[14]Construction Draw Schedule'!#REF!</definedName>
    <definedName name="Loan_Balance_End_of_Month" localSheetId="7">#REF!</definedName>
    <definedName name="Loan_Balance_End_of_Month" localSheetId="8">'[14]Construction Draw Schedule'!#REF!</definedName>
    <definedName name="Loan_Balance_End_of_Month">'[14]Construction Draw Schedule'!#REF!</definedName>
    <definedName name="Loan_Facility_Amount" localSheetId="38">'[14]Construction Draw Schedule'!#REF!</definedName>
    <definedName name="Loan_Facility_Amount" localSheetId="19">'[14]Construction Draw Schedule'!#REF!</definedName>
    <definedName name="Loan_Facility_Amount" localSheetId="3">#REF!</definedName>
    <definedName name="Loan_Facility_Amount" localSheetId="4">#REF!</definedName>
    <definedName name="Loan_Facility_Amount" localSheetId="5">#REF!</definedName>
    <definedName name="Loan_Facility_Amount" localSheetId="6">'[14]Construction Draw Schedule'!#REF!</definedName>
    <definedName name="Loan_Facility_Amount" localSheetId="7">#REF!</definedName>
    <definedName name="Loan_Facility_Amount" localSheetId="8">'[14]Construction Draw Schedule'!#REF!</definedName>
    <definedName name="Loan_Facility_Amount">'[14]Construction Draw Schedule'!#REF!</definedName>
    <definedName name="LOCTTLHRS" localSheetId="38">[29]Mstr!#REF!</definedName>
    <definedName name="LOCTTLHRS" localSheetId="19">[29]Mstr!#REF!</definedName>
    <definedName name="LOCTTLHRS" localSheetId="3">#REF!</definedName>
    <definedName name="LOCTTLHRS" localSheetId="4">#REF!</definedName>
    <definedName name="LOCTTLHRS" localSheetId="5">#REF!</definedName>
    <definedName name="LOCTTLHRS" localSheetId="6">[29]Mstr!#REF!</definedName>
    <definedName name="LOCTTLHRS" localSheetId="7">#REF!</definedName>
    <definedName name="LOCTTLHRS" localSheetId="8">[29]Mstr!#REF!</definedName>
    <definedName name="LOCTTLHRS">[29]Mstr!#REF!</definedName>
    <definedName name="low_income_discount_Baseline" localSheetId="38">#REF!</definedName>
    <definedName name="low_income_discount_Baseline" localSheetId="19">#REF!</definedName>
    <definedName name="low_income_discount_Baseline" localSheetId="21">#REF!</definedName>
    <definedName name="low_income_discount_Baseline" localSheetId="22">#REF!</definedName>
    <definedName name="low_income_discount_Baseline" localSheetId="6">#REF!</definedName>
    <definedName name="low_income_discount_Baseline" localSheetId="8">#REF!</definedName>
    <definedName name="low_income_discount_Baseline" localSheetId="1">#REF!</definedName>
    <definedName name="low_income_discount_Baseline">'[38]Effective-Rates'!#REF!</definedName>
    <definedName name="lowflowshowerhead">'[21]Unit Input'!$D$25</definedName>
    <definedName name="LS_1_allnight" localSheetId="38">#REF!</definedName>
    <definedName name="LS_1_allnight" localSheetId="19">#REF!</definedName>
    <definedName name="LS_1_allnight" localSheetId="21">#REF!</definedName>
    <definedName name="LS_1_allnight" localSheetId="22">#REF!</definedName>
    <definedName name="LS_1_allnight" localSheetId="6">#REF!</definedName>
    <definedName name="LS_1_allnight" localSheetId="8">#REF!</definedName>
    <definedName name="LS_1_allnight" localSheetId="1">#REF!</definedName>
    <definedName name="LS_1_allnight">'[38]Effective-Rates'!#REF!</definedName>
    <definedName name="LS_1_midnight" localSheetId="38">#REF!</definedName>
    <definedName name="LS_1_midnight" localSheetId="19">#REF!</definedName>
    <definedName name="LS_1_midnight" localSheetId="21">#REF!</definedName>
    <definedName name="LS_1_midnight" localSheetId="22">#REF!</definedName>
    <definedName name="LS_1_midnight" localSheetId="6">#REF!</definedName>
    <definedName name="LS_1_midnight" localSheetId="8">#REF!</definedName>
    <definedName name="LS_1_midnight" localSheetId="1">#REF!</definedName>
    <definedName name="LS_1_midnight">'[38]Effective-Rates'!#REF!</definedName>
    <definedName name="LS_2_allnight" localSheetId="38">#REF!</definedName>
    <definedName name="LS_2_allnight" localSheetId="19">#REF!</definedName>
    <definedName name="LS_2_allnight" localSheetId="21">#REF!</definedName>
    <definedName name="LS_2_allnight" localSheetId="22">#REF!</definedName>
    <definedName name="LS_2_allnight" localSheetId="6">#REF!</definedName>
    <definedName name="LS_2_allnight" localSheetId="8">#REF!</definedName>
    <definedName name="LS_2_allnight" localSheetId="1">#REF!</definedName>
    <definedName name="LS_2_allnight">'[38]Effective-Rates'!#REF!</definedName>
    <definedName name="LS_2_midnight" localSheetId="38">#REF!</definedName>
    <definedName name="LS_2_midnight" localSheetId="19">#REF!</definedName>
    <definedName name="LS_2_midnight" localSheetId="21">#REF!</definedName>
    <definedName name="LS_2_midnight" localSheetId="22">#REF!</definedName>
    <definedName name="LS_2_midnight" localSheetId="6">#REF!</definedName>
    <definedName name="LS_2_midnight" localSheetId="8">#REF!</definedName>
    <definedName name="LS_2_midnight" localSheetId="1">#REF!</definedName>
    <definedName name="LS_2_midnight">'[38]Effective-Rates'!#REF!</definedName>
    <definedName name="LS_3" localSheetId="38">#REF!</definedName>
    <definedName name="LS_3" localSheetId="19">#REF!</definedName>
    <definedName name="LS_3" localSheetId="21">#REF!</definedName>
    <definedName name="LS_3" localSheetId="22">#REF!</definedName>
    <definedName name="LS_3" localSheetId="6">#REF!</definedName>
    <definedName name="LS_3" localSheetId="8">#REF!</definedName>
    <definedName name="LS_3" localSheetId="1">#REF!</definedName>
    <definedName name="LS_3">'[38]Effective-Rates'!#REF!</definedName>
    <definedName name="ls5per" localSheetId="7">#REF!</definedName>
    <definedName name="ls5per">#REF!</definedName>
    <definedName name="lssdge" localSheetId="7">#REF!</definedName>
    <definedName name="lssdge">#REF!</definedName>
    <definedName name="LUNCH" localSheetId="7">#REF!</definedName>
    <definedName name="LUNCH">#REF!</definedName>
    <definedName name="Major_Maintenance_BOP_Base_Year">#REF!</definedName>
    <definedName name="Major_Maintenance_BOP_Book">#REF!</definedName>
    <definedName name="Major_Maintenance_BOP_Cash">#REF!</definedName>
    <definedName name="Major_Maintenance_BOP_Escalation_Factor">#REF!</definedName>
    <definedName name="Major_Maintenance_Smoothing_Threshold" localSheetId="3">#REF!</definedName>
    <definedName name="Major_Maintenance_Smoothing_Threshold" localSheetId="4">#REF!</definedName>
    <definedName name="Major_Maintenance_Smoothing_Threshold" localSheetId="5">#REF!</definedName>
    <definedName name="Major_Maintenance_Smoothing_Threshold" localSheetId="7">#REF!</definedName>
    <definedName name="Major_Maintenance_Smoothing_Threshold" localSheetId="1">[14]Inputs!#REF!</definedName>
    <definedName name="Major_Maintenance_Smoothing_Threshold">[14]Inputs!#REF!</definedName>
    <definedName name="Major_Maintenance_Table" localSheetId="38">[14]Inputs!#REF!</definedName>
    <definedName name="Major_Maintenance_Table" localSheetId="19">[14]Inputs!#REF!</definedName>
    <definedName name="Major_Maintenance_Table" localSheetId="3">#REF!</definedName>
    <definedName name="Major_Maintenance_Table" localSheetId="4">#REF!</definedName>
    <definedName name="Major_Maintenance_Table" localSheetId="5">#REF!</definedName>
    <definedName name="Major_Maintenance_Table" localSheetId="6">[14]Inputs!#REF!</definedName>
    <definedName name="Major_Maintenance_Table" localSheetId="7">#REF!</definedName>
    <definedName name="Major_Maintenance_Table" localSheetId="8">[14]Inputs!#REF!</definedName>
    <definedName name="Major_Maintenance_Table" localSheetId="1">[14]Inputs!#REF!</definedName>
    <definedName name="Major_Maintenance_Table">[14]Inputs!#REF!</definedName>
    <definedName name="marathon"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7"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 localSheetId="38">#REF!</definedName>
    <definedName name="MAS_Base_Year" localSheetId="19">#REF!</definedName>
    <definedName name="MAS_Base_Year" localSheetId="3">#REF!</definedName>
    <definedName name="MAS_Base_Year" localSheetId="4">#REF!</definedName>
    <definedName name="MAS_Base_Year" localSheetId="5">#REF!</definedName>
    <definedName name="MAS_Base_Year" localSheetId="6">#REF!</definedName>
    <definedName name="MAS_Base_Year" localSheetId="7">#REF!</definedName>
    <definedName name="MAS_Base_Year" localSheetId="8">#REF!</definedName>
    <definedName name="MAS_Base_Year" localSheetId="1">#REF!</definedName>
    <definedName name="MAS_Base_Year">#REF!</definedName>
    <definedName name="Mayfdsdfd" localSheetId="4" hidden="1">{"Page_1",#N/A,FALSE,"BAD4Q98";"Page_2",#N/A,FALSE,"BAD4Q98";"Page_3",#N/A,FALSE,"BAD4Q98";"Page_4",#N/A,FALSE,"BAD4Q98";"Page_5",#N/A,FALSE,"BAD4Q98";"Page_6",#N/A,FALSE,"BAD4Q98";"Input_1",#N/A,FALSE,"BAD4Q98";"Input_2",#N/A,FALSE,"BAD4Q98"}</definedName>
    <definedName name="Mayfdsdfd" localSheetId="5" hidden="1">{"Page_1",#N/A,FALSE,"BAD4Q98";"Page_2",#N/A,FALSE,"BAD4Q98";"Page_3",#N/A,FALSE,"BAD4Q98";"Page_4",#N/A,FALSE,"BAD4Q98";"Page_5",#N/A,FALSE,"BAD4Q98";"Page_6",#N/A,FALSE,"BAD4Q98";"Input_1",#N/A,FALSE,"BAD4Q98";"Input_2",#N/A,FALSE,"BAD4Q98"}</definedName>
    <definedName name="Mayfdsdfd" localSheetId="7"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localSheetId="38" hidden="1">#REF!</definedName>
    <definedName name="mb_inputLocation" localSheetId="19" hidden="1">#REF!</definedName>
    <definedName name="mb_inputLocation" localSheetId="3" hidden="1">#REF!</definedName>
    <definedName name="mb_inputLocation" localSheetId="4" hidden="1">#REF!</definedName>
    <definedName name="mb_inputLocation" localSheetId="5" hidden="1">#REF!</definedName>
    <definedName name="mb_inputLocation" localSheetId="6" hidden="1">#REF!</definedName>
    <definedName name="mb_inputLocation" localSheetId="7" hidden="1">#REF!</definedName>
    <definedName name="mb_inputLocation" localSheetId="8" hidden="1">#REF!</definedName>
    <definedName name="mb_inputLocation" localSheetId="1" hidden="1">#REF!</definedName>
    <definedName name="mb_inputLocation" hidden="1">#REF!</definedName>
    <definedName name="MC__T_Land" localSheetId="21">#REF!</definedName>
    <definedName name="MC__T_Land" localSheetId="22">#REF!</definedName>
    <definedName name="MC__T_Land" localSheetId="6">#REF!</definedName>
    <definedName name="MC__T_Land">#REF!</definedName>
    <definedName name="mc_dist_circuits">#REF!</definedName>
    <definedName name="mc_dist_land">#REF!</definedName>
    <definedName name="mc_dist_station">#REF!</definedName>
    <definedName name="mc_non_iso_t_circuits">#REF!</definedName>
    <definedName name="MC_non_iso_T_Land">#REF!</definedName>
    <definedName name="MC_non_iso_t_station">#REF!</definedName>
    <definedName name="mc_t_circuits">#REF!</definedName>
    <definedName name="MC_T_Land">#REF!</definedName>
    <definedName name="MC_t_station">#REF!</definedName>
    <definedName name="McKittrick_School_District_Donation_Input" localSheetId="3">#REF!</definedName>
    <definedName name="McKittrick_School_District_Donation_Input" localSheetId="4">#REF!</definedName>
    <definedName name="McKittrick_School_District_Donation_Input" localSheetId="5">#REF!</definedName>
    <definedName name="McKittrick_School_District_Donation_Input" localSheetId="7">#REF!</definedName>
    <definedName name="McKittrick_School_District_Donation_Input">[14]Inputs!#REF!</definedName>
    <definedName name="MCRR_22" localSheetId="19">#REF!</definedName>
    <definedName name="MCRR_22" localSheetId="6">#REF!</definedName>
    <definedName name="MCRR_22" localSheetId="8">#REF!</definedName>
    <definedName name="MCRR_22" localSheetId="1">#REF!</definedName>
    <definedName name="MCRR_22">#REF!</definedName>
    <definedName name="MCRR_TABLE" localSheetId="6">#REF!</definedName>
    <definedName name="MCRR_TABLE" localSheetId="1">#REF!</definedName>
    <definedName name="MCRR_TABLE">#REF!</definedName>
    <definedName name="MCRR_TABLE_W_RD" localSheetId="6">#REF!</definedName>
    <definedName name="MCRR_TABLE_W_RD" localSheetId="1">#REF!</definedName>
    <definedName name="MCRR_TABLE_W_RD">#REF!</definedName>
    <definedName name="MDD_Sector_1">#REF!</definedName>
    <definedName name="MDD_Sector_2">#REF!</definedName>
    <definedName name="MED_MTR">2</definedName>
    <definedName name="Merch_Cum_Escalation_Factor" localSheetId="38">'[14]PSCo PPA Revenue'!#REF!</definedName>
    <definedName name="Merch_Cum_Escalation_Factor" localSheetId="19">'[14]PSCo PPA Revenue'!#REF!</definedName>
    <definedName name="Merch_Cum_Escalation_Factor" localSheetId="3">#REF!</definedName>
    <definedName name="Merch_Cum_Escalation_Factor" localSheetId="4">#REF!</definedName>
    <definedName name="Merch_Cum_Escalation_Factor" localSheetId="5">#REF!</definedName>
    <definedName name="Merch_Cum_Escalation_Factor" localSheetId="6">'[14]PSCo PPA Revenue'!#REF!</definedName>
    <definedName name="Merch_Cum_Escalation_Factor" localSheetId="7">#REF!</definedName>
    <definedName name="Merch_Cum_Escalation_Factor" localSheetId="8">'[14]PSCo PPA Revenue'!#REF!</definedName>
    <definedName name="Merch_Cum_Escalation_Factor">'[14]PSCo PPA Revenue'!#REF!</definedName>
    <definedName name="Merch_Fuel_Doll_KW" localSheetId="38">[14]Inputs!#REF!</definedName>
    <definedName name="Merch_Fuel_Doll_KW" localSheetId="19">[14]Inputs!#REF!</definedName>
    <definedName name="Merch_Fuel_Doll_KW" localSheetId="3">#REF!</definedName>
    <definedName name="Merch_Fuel_Doll_KW" localSheetId="4">#REF!</definedName>
    <definedName name="Merch_Fuel_Doll_KW" localSheetId="5">#REF!</definedName>
    <definedName name="Merch_Fuel_Doll_KW" localSheetId="6">[14]Inputs!#REF!</definedName>
    <definedName name="Merch_Fuel_Doll_KW" localSheetId="7">#REF!</definedName>
    <definedName name="Merch_Fuel_Doll_KW" localSheetId="8">[14]Inputs!#REF!</definedName>
    <definedName name="Merch_Fuel_Doll_KW">[14]Inputs!#REF!</definedName>
    <definedName name="Merch_margin_Doll_KW" localSheetId="38">[14]Inputs!#REF!</definedName>
    <definedName name="Merch_margin_Doll_KW" localSheetId="19">[14]Inputs!#REF!</definedName>
    <definedName name="Merch_margin_Doll_KW" localSheetId="3">#REF!</definedName>
    <definedName name="Merch_margin_Doll_KW" localSheetId="4">#REF!</definedName>
    <definedName name="Merch_margin_Doll_KW" localSheetId="5">#REF!</definedName>
    <definedName name="Merch_margin_Doll_KW" localSheetId="6">[14]Inputs!#REF!</definedName>
    <definedName name="Merch_margin_Doll_KW" localSheetId="7">#REF!</definedName>
    <definedName name="Merch_margin_Doll_KW" localSheetId="8">[14]Inputs!#REF!</definedName>
    <definedName name="Merch_margin_Doll_KW">[14]Inputs!#REF!</definedName>
    <definedName name="Merch_Months_partial_Year_Factor" localSheetId="38">'[14]PSCo PPA Revenue'!#REF!</definedName>
    <definedName name="Merch_Months_partial_Year_Factor" localSheetId="19">'[14]PSCo PPA Revenue'!#REF!</definedName>
    <definedName name="Merch_Months_partial_Year_Factor" localSheetId="3">#REF!</definedName>
    <definedName name="Merch_Months_partial_Year_Factor" localSheetId="4">#REF!</definedName>
    <definedName name="Merch_Months_partial_Year_Factor" localSheetId="5">#REF!</definedName>
    <definedName name="Merch_Months_partial_Year_Factor" localSheetId="6">'[14]PSCo PPA Revenue'!#REF!</definedName>
    <definedName name="Merch_Months_partial_Year_Factor" localSheetId="7">#REF!</definedName>
    <definedName name="Merch_Months_partial_Year_Factor" localSheetId="8">'[14]PSCo PPA Revenue'!#REF!</definedName>
    <definedName name="Merch_Months_partial_Year_Factor">'[14]PSCo PPA Revenue'!#REF!</definedName>
    <definedName name="Michelle" localSheetId="7">#REF!</definedName>
    <definedName name="Michelle">#REF!</definedName>
    <definedName name="Minimum_Debt_Service_Coverage" localSheetId="3">#REF!</definedName>
    <definedName name="Minimum_Debt_Service_Coverage" localSheetId="4">#REF!</definedName>
    <definedName name="Minimum_Debt_Service_Coverage" localSheetId="5">#REF!</definedName>
    <definedName name="Minimum_Debt_Service_Coverage" localSheetId="7">#REF!</definedName>
    <definedName name="Minimum_Debt_Service_Coverage">'[14]Cash Flow'!#REF!</definedName>
    <definedName name="minorhomerepair">'[21]Unit Input'!$D$26:$D$28</definedName>
    <definedName name="misc">'[21]Unit Input'!$D$42</definedName>
    <definedName name="Mobilization_Months" localSheetId="38">[14]Inputs!#REF!</definedName>
    <definedName name="Mobilization_Months" localSheetId="19">[14]Inputs!#REF!</definedName>
    <definedName name="Mobilization_Months" localSheetId="3">#REF!</definedName>
    <definedName name="Mobilization_Months" localSheetId="4">#REF!</definedName>
    <definedName name="Mobilization_Months" localSheetId="5">#REF!</definedName>
    <definedName name="Mobilization_Months" localSheetId="6">[14]Inputs!#REF!</definedName>
    <definedName name="Mobilization_Months" localSheetId="7">#REF!</definedName>
    <definedName name="Mobilization_Months" localSheetId="8">[14]Inputs!#REF!</definedName>
    <definedName name="Mobilization_Months">[14]Inputs!#REF!</definedName>
    <definedName name="MODEL" localSheetId="7">#REF!</definedName>
    <definedName name="MODEL">#REF!</definedName>
    <definedName name="modifiedavailmod"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'[54]Key to Tables'!$B$15</definedName>
    <definedName name="Month1" localSheetId="7">#REF!</definedName>
    <definedName name="Month1">#REF!</definedName>
    <definedName name="Month2" localSheetId="7">#REF!</definedName>
    <definedName name="Month2">#REF!</definedName>
    <definedName name="Month3" localSheetId="7">#REF!</definedName>
    <definedName name="Month3">#REF!</definedName>
    <definedName name="MONTHLYREC">#REF!</definedName>
    <definedName name="Months" localSheetId="3">'[25]misc tables'!$B$2:$B$13</definedName>
    <definedName name="Months" localSheetId="4">'[25]misc tables'!$B$2:$B$13</definedName>
    <definedName name="Months" localSheetId="5">'[25]misc tables'!$B$2:$B$13</definedName>
    <definedName name="Months" localSheetId="7">'[25]misc tables'!$B$2:$B$13</definedName>
    <definedName name="Months">'[26]misc tables'!$B$2:$B$13</definedName>
    <definedName name="Months_of_Debt_Service_Reserve" localSheetId="38">[14]Inputs!#REF!</definedName>
    <definedName name="Months_of_Debt_Service_Reserve" localSheetId="19">[14]Inputs!#REF!</definedName>
    <definedName name="Months_of_Debt_Service_Reserve" localSheetId="3">#REF!</definedName>
    <definedName name="Months_of_Debt_Service_Reserve" localSheetId="4">#REF!</definedName>
    <definedName name="Months_of_Debt_Service_Reserve" localSheetId="5">#REF!</definedName>
    <definedName name="Months_of_Debt_Service_Reserve" localSheetId="6">[14]Inputs!#REF!</definedName>
    <definedName name="Months_of_Debt_Service_Reserve" localSheetId="7">#REF!</definedName>
    <definedName name="Months_of_Debt_Service_Reserve" localSheetId="8">[14]Inputs!#REF!</definedName>
    <definedName name="Months_of_Debt_Service_Reserve">[14]Inputs!#REF!</definedName>
    <definedName name="Months_Per_Year" localSheetId="38">[14]Inputs!#REF!</definedName>
    <definedName name="Months_Per_Year" localSheetId="19">[14]Inputs!#REF!</definedName>
    <definedName name="Months_Per_Year" localSheetId="3">#REF!</definedName>
    <definedName name="Months_Per_Year" localSheetId="4">#REF!</definedName>
    <definedName name="Months_Per_Year" localSheetId="5">#REF!</definedName>
    <definedName name="Months_Per_Year" localSheetId="6">[14]Inputs!#REF!</definedName>
    <definedName name="Months_Per_Year" localSheetId="7">#REF!</definedName>
    <definedName name="Months_Per_Year" localSheetId="8">[14]Inputs!#REF!</definedName>
    <definedName name="Months_Per_Year">[14]Inputs!#REF!</definedName>
    <definedName name="MSA_Fee" localSheetId="38">'[14]Other Operating Expenses'!#REF!</definedName>
    <definedName name="MSA_Fee" localSheetId="19">'[14]Other Operating Expenses'!#REF!</definedName>
    <definedName name="MSA_Fee" localSheetId="3">#REF!</definedName>
    <definedName name="MSA_Fee" localSheetId="4">#REF!</definedName>
    <definedName name="MSA_Fee" localSheetId="5">#REF!</definedName>
    <definedName name="MSA_Fee" localSheetId="6">'[14]Other Operating Expenses'!#REF!</definedName>
    <definedName name="MSA_Fee" localSheetId="7">#REF!</definedName>
    <definedName name="MSA_Fee" localSheetId="8">'[14]Other Operating Expenses'!#REF!</definedName>
    <definedName name="MSA_Fee">'[14]Other Operating Expenses'!#REF!</definedName>
    <definedName name="MSA_Fee_Base_Year" localSheetId="38">[14]Inputs!#REF!</definedName>
    <definedName name="MSA_Fee_Base_Year" localSheetId="19">[14]Inputs!#REF!</definedName>
    <definedName name="MSA_Fee_Base_Year" localSheetId="3">#REF!</definedName>
    <definedName name="MSA_Fee_Base_Year" localSheetId="4">#REF!</definedName>
    <definedName name="MSA_Fee_Base_Year" localSheetId="5">#REF!</definedName>
    <definedName name="MSA_Fee_Base_Year" localSheetId="6">[14]Inputs!#REF!</definedName>
    <definedName name="MSA_Fee_Base_Year" localSheetId="7">#REF!</definedName>
    <definedName name="MSA_Fee_Base_Year" localSheetId="8">[14]Inputs!#REF!</definedName>
    <definedName name="MSA_Fee_Base_Year">[14]Inputs!#REF!</definedName>
    <definedName name="MSA_Fee_Input_per_Year" localSheetId="38">[14]Inputs!#REF!</definedName>
    <definedName name="MSA_Fee_Input_per_Year" localSheetId="19">[14]Inputs!#REF!</definedName>
    <definedName name="MSA_Fee_Input_per_Year" localSheetId="3">#REF!</definedName>
    <definedName name="MSA_Fee_Input_per_Year" localSheetId="4">#REF!</definedName>
    <definedName name="MSA_Fee_Input_per_Year" localSheetId="5">#REF!</definedName>
    <definedName name="MSA_Fee_Input_per_Year" localSheetId="6">[14]Inputs!#REF!</definedName>
    <definedName name="MSA_Fee_Input_per_Year" localSheetId="7">#REF!</definedName>
    <definedName name="MSA_Fee_Input_per_Year" localSheetId="8">[14]Inputs!#REF!</definedName>
    <definedName name="MSA_Fee_Input_per_Year">[14]Inputs!#REF!</definedName>
    <definedName name="MthAvg" localSheetId="7">#REF!</definedName>
    <definedName name="MthAvg">#REF!</definedName>
    <definedName name="N_A" localSheetId="3">#REF!</definedName>
    <definedName name="N_A" localSheetId="4">#REF!</definedName>
    <definedName name="N_A" localSheetId="5">#REF!</definedName>
    <definedName name="N_A" localSheetId="7">#REF!</definedName>
    <definedName name="N_A">'[8]CAP ADJ'!#REF!</definedName>
    <definedName name="Name" localSheetId="38">#REF!</definedName>
    <definedName name="Name" localSheetId="19">#REF!</definedName>
    <definedName name="Name" localSheetId="21">#REF!</definedName>
    <definedName name="Name" localSheetId="22">#REF!</definedName>
    <definedName name="Name" localSheetId="6">#REF!</definedName>
    <definedName name="Name" localSheetId="8">#REF!</definedName>
    <definedName name="Name" localSheetId="1">#REF!</definedName>
    <definedName name="Name">'[55]Proposed-RTP-Scalers'!#REF!</definedName>
    <definedName name="Name1" localSheetId="38">#REF!</definedName>
    <definedName name="Name1" localSheetId="19">#REF!</definedName>
    <definedName name="Name1" localSheetId="21">#REF!</definedName>
    <definedName name="Name1" localSheetId="22">#REF!</definedName>
    <definedName name="Name1" localSheetId="6">#REF!</definedName>
    <definedName name="Name1" localSheetId="8">#REF!</definedName>
    <definedName name="Name1" localSheetId="1">#REF!</definedName>
    <definedName name="Name1">'[55]Proposed-RTP-Scalers'!#REF!</definedName>
    <definedName name="Net_Cash_Flow" localSheetId="38">'[14]Cash Flow'!#REF!</definedName>
    <definedName name="Net_Cash_Flow" localSheetId="19">'[14]Cash Flow'!#REF!</definedName>
    <definedName name="Net_Cash_Flow" localSheetId="3">#REF!</definedName>
    <definedName name="Net_Cash_Flow" localSheetId="4">#REF!</definedName>
    <definedName name="Net_Cash_Flow" localSheetId="5">#REF!</definedName>
    <definedName name="Net_Cash_Flow" localSheetId="6">'[14]Cash Flow'!#REF!</definedName>
    <definedName name="Net_Cash_Flow" localSheetId="7">#REF!</definedName>
    <definedName name="Net_Cash_Flow" localSheetId="8">'[14]Cash Flow'!#REF!</definedName>
    <definedName name="Net_Cash_Flow" localSheetId="1">'[14]Cash Flow'!#REF!</definedName>
    <definedName name="Net_Cash_Flow">'[14]Cash Flow'!#REF!</definedName>
    <definedName name="Net_Fixed_Assets" localSheetId="7">#REF!</definedName>
    <definedName name="Net_Fixed_Assets">#REF!</definedName>
    <definedName name="Net_Gain_on_Sale_of_Assets" localSheetId="7">#REF!</definedName>
    <definedName name="Net_Gain_on_Sale_of_Assets">#REF!</definedName>
    <definedName name="Net_Payments_on_Fire_Truck_during_Construction_Input" localSheetId="7">#REF!</definedName>
    <definedName name="Net_Payments_on_Fire_Truck_during_Construction_Input">#REF!</definedName>
    <definedName name="Net_Start_Up_Revenues">#REF!</definedName>
    <definedName name="new" localSheetId="4" hidden="1">{"Page_1",#N/A,FALSE,"BAD4Q98";"Page_2",#N/A,FALSE,"BAD4Q98";"Page_3",#N/A,FALSE,"BAD4Q98";"Page_4",#N/A,FALSE,"BAD4Q98";"Page_5",#N/A,FALSE,"BAD4Q98";"Page_6",#N/A,FALSE,"BAD4Q98";"Input_1",#N/A,FALSE,"BAD4Q98";"Input_2",#N/A,FALSE,"BAD4Q98"}</definedName>
    <definedName name="new" localSheetId="5" hidden="1">{"Page_1",#N/A,FALSE,"BAD4Q98";"Page_2",#N/A,FALSE,"BAD4Q98";"Page_3",#N/A,FALSE,"BAD4Q98";"Page_4",#N/A,FALSE,"BAD4Q98";"Page_5",#N/A,FALSE,"BAD4Q98";"Page_6",#N/A,FALSE,"BAD4Q98";"Input_1",#N/A,FALSE,"BAD4Q98";"Input_2",#N/A,FALSE,"BAD4Q98"}</definedName>
    <definedName name="new" localSheetId="7"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4" hidden="1">{#N/A,#N/A,TRUE,"SDGE";#N/A,#N/A,TRUE,"GBU";#N/A,#N/A,TRUE,"TBU";#N/A,#N/A,TRUE,"EDBU";#N/A,#N/A,TRUE,"ExclCC"}</definedName>
    <definedName name="newwrev" localSheetId="5" hidden="1">{#N/A,#N/A,TRUE,"SDGE";#N/A,#N/A,TRUE,"GBU";#N/A,#N/A,TRUE,"TBU";#N/A,#N/A,TRUE,"EDBU";#N/A,#N/A,TRUE,"ExclCC"}</definedName>
    <definedName name="newwrev" localSheetId="7" hidden="1">{#N/A,#N/A,TRUE,"SDGE";#N/A,#N/A,TRUE,"GBU";#N/A,#N/A,TRUE,"TBU";#N/A,#N/A,TRUE,"EDBU";#N/A,#N/A,TRUE,"ExclCC"}</definedName>
    <definedName name="newwrev" hidden="1">{#N/A,#N/A,TRUE,"SDGE";#N/A,#N/A,TRUE,"GBU";#N/A,#N/A,TRUE,"TBU";#N/A,#N/A,TRUE,"EDBU";#N/A,#N/A,TRUE,"ExclCC"}</definedName>
    <definedName name="nine" localSheetId="38">[39]Cash_Flow!#REF!</definedName>
    <definedName name="nine" localSheetId="19">[39]Cash_Flow!#REF!</definedName>
    <definedName name="nine" localSheetId="3">#REF!</definedName>
    <definedName name="nine" localSheetId="4">#REF!</definedName>
    <definedName name="nine" localSheetId="5">#REF!</definedName>
    <definedName name="nine" localSheetId="6">[39]Cash_Flow!#REF!</definedName>
    <definedName name="nine" localSheetId="7">#REF!</definedName>
    <definedName name="nine" localSheetId="8">[39]Cash_Flow!#REF!</definedName>
    <definedName name="nine" localSheetId="1">[39]Cash_Flow!#REF!</definedName>
    <definedName name="nine">[39]Cash_Flow!#REF!</definedName>
    <definedName name="No_of_Pamts_Pref" localSheetId="4">MATCH(0.01,End_Bal_Pref,-1)+1</definedName>
    <definedName name="No_of_Pamts_Pref" localSheetId="5">MATCH(0.01,End_Bal_Pref,-1)+1</definedName>
    <definedName name="No_of_Pamts_Pref" localSheetId="7">MATCH(0.01,End_Bal_Pref,-1)+1</definedName>
    <definedName name="No_of_Pamts_Pref" localSheetId="10">MATCH(0.01,End_Bal_Pref,-1)+1</definedName>
    <definedName name="No_of_Pamts_Pref">MATCH(0.01,End_Bal_Pref,-1)+1</definedName>
    <definedName name="non.iso.T.land">[50]RCN!$E$53:$CG$53,[50]RCN!$E$61:$CG$61</definedName>
    <definedName name="Non_Recourse_CP_Conduit_LIBOR_Spread" localSheetId="7">#REF!</definedName>
    <definedName name="Non_Recourse_CP_Conduit_LIBOR_Spread">#REF!</definedName>
    <definedName name="Non_Recourse_Facility_CP_adder" localSheetId="38">[14]Inputs!#REF!</definedName>
    <definedName name="Non_Recourse_Facility_CP_adder" localSheetId="19">[14]Inputs!#REF!</definedName>
    <definedName name="Non_Recourse_Facility_CP_adder" localSheetId="3">#REF!</definedName>
    <definedName name="Non_Recourse_Facility_CP_adder" localSheetId="4">#REF!</definedName>
    <definedName name="Non_Recourse_Facility_CP_adder" localSheetId="5">#REF!</definedName>
    <definedName name="Non_Recourse_Facility_CP_adder" localSheetId="6">[14]Inputs!#REF!</definedName>
    <definedName name="Non_Recourse_Facility_CP_adder" localSheetId="7">#REF!</definedName>
    <definedName name="Non_Recourse_Facility_CP_adder" localSheetId="8">[14]Inputs!#REF!</definedName>
    <definedName name="Non_Recourse_Facility_CP_adder" localSheetId="1">[14]Inputs!#REF!</definedName>
    <definedName name="Non_Recourse_Facility_CP_adder">[14]Inputs!#REF!</definedName>
    <definedName name="none" localSheetId="7" hidden="1">#REF!</definedName>
    <definedName name="none" hidden="1">#REF!</definedName>
    <definedName name="none2" localSheetId="7" hidden="1">#REF!</definedName>
    <definedName name="none2" hidden="1">#REF!</definedName>
    <definedName name="nopremort" localSheetId="7">#REF!</definedName>
    <definedName name="nopremort">#REF!</definedName>
    <definedName name="NOx_Allowances__Nominal___ton">#REF!</definedName>
    <definedName name="Nox_Allowances_in_1999">#REF!</definedName>
    <definedName name="NOx_Emissions_Rate__lb_hr">#REF!</definedName>
    <definedName name="NOx_Offsets">#REF!</definedName>
    <definedName name="NOx_Offsets_Calculation_Factor__lb_MMBtu" localSheetId="3">#REF!</definedName>
    <definedName name="NOx_Offsets_Calculation_Factor__lb_MMBtu" localSheetId="4">#REF!</definedName>
    <definedName name="NOx_Offsets_Calculation_Factor__lb_MMBtu" localSheetId="5">#REF!</definedName>
    <definedName name="NOx_Offsets_Calculation_Factor__lb_MMBtu" localSheetId="6">[14]Inputs!#REF!</definedName>
    <definedName name="NOx_Offsets_Calculation_Factor__lb_MMBtu" localSheetId="7">#REF!</definedName>
    <definedName name="NOx_Offsets_Calculation_Factor__lb_MMBtu" localSheetId="1">[14]Inputs!#REF!</definedName>
    <definedName name="NOx_Offsets_Calculation_Factor__lb_MMBtu">[14]Inputs!#REF!</definedName>
    <definedName name="NOx_Offsets_Construction" localSheetId="38">[14]Inputs!#REF!</definedName>
    <definedName name="NOx_Offsets_Construction" localSheetId="19">[14]Inputs!#REF!</definedName>
    <definedName name="NOx_Offsets_Construction" localSheetId="3">#REF!</definedName>
    <definedName name="NOx_Offsets_Construction" localSheetId="4">#REF!</definedName>
    <definedName name="NOx_Offsets_Construction" localSheetId="5">#REF!</definedName>
    <definedName name="NOx_Offsets_Construction" localSheetId="6">[14]Inputs!#REF!</definedName>
    <definedName name="NOx_Offsets_Construction" localSheetId="7">#REF!</definedName>
    <definedName name="NOx_Offsets_Construction" localSheetId="8">[14]Inputs!#REF!</definedName>
    <definedName name="NOx_Offsets_Construction" localSheetId="1">[14]Inputs!#REF!</definedName>
    <definedName name="NOx_Offsets_Construction">[14]Inputs!#REF!</definedName>
    <definedName name="NPV_20_Year_12_Percent_Quarterly" localSheetId="7">#REF!</definedName>
    <definedName name="NPV_20_Year_12_Percent_Quarterly">#REF!</definedName>
    <definedName name="NPV_20_Year_13_Percent_Quarterly" localSheetId="7">#REF!</definedName>
    <definedName name="NPV_20_Year_13_Percent_Quarterly">#REF!</definedName>
    <definedName name="NPV_20_Year_14_Percent_Quarterly" localSheetId="7">#REF!</definedName>
    <definedName name="NPV_20_Year_14_Percent_Quarterly">#REF!</definedName>
    <definedName name="NQInd" localSheetId="3">#REF!</definedName>
    <definedName name="NQInd" localSheetId="4">#REF!</definedName>
    <definedName name="NQInd" localSheetId="5">#REF!</definedName>
    <definedName name="NQInd" localSheetId="6">#REF!</definedName>
    <definedName name="NQInd" localSheetId="1">#REF!</definedName>
    <definedName name="NQInd">#REF!</definedName>
    <definedName name="NRW"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38">MATCH(0.01,End_Bal,-1)+1</definedName>
    <definedName name="Number_of_Payments" localSheetId="19">MATCH(0.01,End_Bal,-1)+1</definedName>
    <definedName name="Number_of_Payments" localSheetId="21">MATCH(0.01,End_Bal,-1)+1</definedName>
    <definedName name="Number_of_Payments" localSheetId="3">MATCH(0.01,End_Bal,-1)+1</definedName>
    <definedName name="Number_of_Payments" localSheetId="4">MATCH(0.01,End_Bal,-1)+1</definedName>
    <definedName name="Number_of_Payments" localSheetId="5">MATCH(0.01,End_Bal,-1)+1</definedName>
    <definedName name="Number_of_Payments" localSheetId="6">MATCH(0.01,End_Bal,-1)+1</definedName>
    <definedName name="Number_of_Payments" localSheetId="7">MATCH(0.01,End_Bal,-1)+1</definedName>
    <definedName name="Number_of_Payments" localSheetId="8">MATCH(0.01,End_Bal,-1)+1</definedName>
    <definedName name="Number_of_Payments" localSheetId="1">MATCH(0.01,End_Bal,-1)+1</definedName>
    <definedName name="Number_of_Payments" localSheetId="10">MATCH(0.01,End_Bal,-1)+1</definedName>
    <definedName name="Number_of_Payments">MATCH(0.01,End_Bal,-1)+1</definedName>
    <definedName name="Number_of_Units" localSheetId="38">[14]Inputs!#REF!</definedName>
    <definedName name="Number_of_Units" localSheetId="19">[14]Inputs!#REF!</definedName>
    <definedName name="Number_of_Units" localSheetId="3">#REF!</definedName>
    <definedName name="Number_of_Units" localSheetId="4">#REF!</definedName>
    <definedName name="Number_of_Units" localSheetId="5">#REF!</definedName>
    <definedName name="Number_of_Units" localSheetId="6">[14]Inputs!#REF!</definedName>
    <definedName name="Number_of_Units" localSheetId="7">#REF!</definedName>
    <definedName name="Number_of_Units" localSheetId="8">[14]Inputs!#REF!</definedName>
    <definedName name="Number_of_Units">[14]Inputs!#REF!</definedName>
    <definedName name="Number_of_Years_to_Payback" localSheetId="7">#REF!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 localSheetId="38">[14]Inputs!#REF!</definedName>
    <definedName name="NY_State_Dividend_Allowance_Rate" localSheetId="19">[14]Inputs!#REF!</definedName>
    <definedName name="NY_State_Dividend_Allowance_Rate" localSheetId="3">#REF!</definedName>
    <definedName name="NY_State_Dividend_Allowance_Rate" localSheetId="4">#REF!</definedName>
    <definedName name="NY_State_Dividend_Allowance_Rate" localSheetId="5">#REF!</definedName>
    <definedName name="NY_State_Dividend_Allowance_Rate" localSheetId="6">[14]Inputs!#REF!</definedName>
    <definedName name="NY_State_Dividend_Allowance_Rate" localSheetId="7">#REF!</definedName>
    <definedName name="NY_State_Dividend_Allowance_Rate" localSheetId="8">[14]Inputs!#REF!</definedName>
    <definedName name="NY_State_Dividend_Allowance_Rate">[14]Inputs!#REF!</definedName>
    <definedName name="NY_State_Excess_Dividends_Tax" localSheetId="38">[14]Inputs!#REF!</definedName>
    <definedName name="NY_State_Excess_Dividends_Tax" localSheetId="19">[14]Inputs!#REF!</definedName>
    <definedName name="NY_State_Excess_Dividends_Tax" localSheetId="3">#REF!</definedName>
    <definedName name="NY_State_Excess_Dividends_Tax" localSheetId="4">#REF!</definedName>
    <definedName name="NY_State_Excess_Dividends_Tax" localSheetId="5">#REF!</definedName>
    <definedName name="NY_State_Excess_Dividends_Tax" localSheetId="6">[14]Inputs!#REF!</definedName>
    <definedName name="NY_State_Excess_Dividends_Tax" localSheetId="7">#REF!</definedName>
    <definedName name="NY_State_Excess_Dividends_Tax" localSheetId="8">[14]Inputs!#REF!</definedName>
    <definedName name="NY_State_Excess_Dividends_Tax">[14]Inputs!#REF!</definedName>
    <definedName name="NY_State_Gross_Earnings_Tax" localSheetId="38">[14]Inputs!#REF!</definedName>
    <definedName name="NY_State_Gross_Earnings_Tax" localSheetId="19">[14]Inputs!#REF!</definedName>
    <definedName name="NY_State_Gross_Earnings_Tax" localSheetId="3">#REF!</definedName>
    <definedName name="NY_State_Gross_Earnings_Tax" localSheetId="4">#REF!</definedName>
    <definedName name="NY_State_Gross_Earnings_Tax" localSheetId="5">#REF!</definedName>
    <definedName name="NY_State_Gross_Earnings_Tax" localSheetId="6">[14]Inputs!#REF!</definedName>
    <definedName name="NY_State_Gross_Earnings_Tax" localSheetId="7">#REF!</definedName>
    <definedName name="NY_State_Gross_Earnings_Tax" localSheetId="8">[14]Inputs!#REF!</definedName>
    <definedName name="NY_State_Gross_Earnings_Tax">[14]Inputs!#REF!</definedName>
    <definedName name="NY_State_Gross_Receipts_Tax" localSheetId="38">[14]Inputs!#REF!</definedName>
    <definedName name="NY_State_Gross_Receipts_Tax" localSheetId="19">[14]Inputs!#REF!</definedName>
    <definedName name="NY_State_Gross_Receipts_Tax" localSheetId="3">#REF!</definedName>
    <definedName name="NY_State_Gross_Receipts_Tax" localSheetId="4">#REF!</definedName>
    <definedName name="NY_State_Gross_Receipts_Tax" localSheetId="5">#REF!</definedName>
    <definedName name="NY_State_Gross_Receipts_Tax" localSheetId="6">[14]Inputs!#REF!</definedName>
    <definedName name="NY_State_Gross_Receipts_Tax" localSheetId="7">#REF!</definedName>
    <definedName name="NY_State_Gross_Receipts_Tax" localSheetId="8">[14]Inputs!#REF!</definedName>
    <definedName name="NY_State_Gross_Receipts_Tax">[14]Inputs!#REF!</definedName>
    <definedName name="NY_State_Income_Tax_Switch" localSheetId="38">[14]Inputs!#REF!</definedName>
    <definedName name="NY_State_Income_Tax_Switch" localSheetId="19">[14]Inputs!#REF!</definedName>
    <definedName name="NY_State_Income_Tax_Switch" localSheetId="3">#REF!</definedName>
    <definedName name="NY_State_Income_Tax_Switch" localSheetId="4">#REF!</definedName>
    <definedName name="NY_State_Income_Tax_Switch" localSheetId="5">#REF!</definedName>
    <definedName name="NY_State_Income_Tax_Switch" localSheetId="6">[14]Inputs!#REF!</definedName>
    <definedName name="NY_State_Income_Tax_Switch" localSheetId="7">#REF!</definedName>
    <definedName name="NY_State_Income_Tax_Switch" localSheetId="8">[14]Inputs!#REF!</definedName>
    <definedName name="NY_State_Income_Tax_Switch">[14]Inputs!#REF!</definedName>
    <definedName name="o" localSheetId="38">#REF!</definedName>
    <definedName name="o" localSheetId="19">#REF!</definedName>
    <definedName name="o" localSheetId="6">#REF!</definedName>
    <definedName name="o" localSheetId="8">#REF!</definedName>
    <definedName name="o" localSheetId="1">#REF!</definedName>
    <definedName name="o">#REF!</definedName>
    <definedName name="O_M_Mobilization" localSheetId="7">#REF!</definedName>
    <definedName name="O_M_Mobilization">#REF!</definedName>
    <definedName name="O_M_Mobilization___Labor">#REF!</definedName>
    <definedName name="Off_Peak_Hours" localSheetId="38">[9]Inputs!#REF!</definedName>
    <definedName name="Off_Peak_Hours" localSheetId="19">[9]Inputs!#REF!</definedName>
    <definedName name="Off_Peak_Hours" localSheetId="3">#REF!</definedName>
    <definedName name="Off_Peak_Hours" localSheetId="4">#REF!</definedName>
    <definedName name="Off_Peak_Hours" localSheetId="5">#REF!</definedName>
    <definedName name="Off_Peak_Hours" localSheetId="6">[9]Inputs!#REF!</definedName>
    <definedName name="Off_Peak_Hours" localSheetId="7">#REF!</definedName>
    <definedName name="Off_Peak_Hours" localSheetId="8">[9]Inputs!#REF!</definedName>
    <definedName name="Off_Peak_Hours" localSheetId="1">[9]Inputs!#REF!</definedName>
    <definedName name="Off_Peak_Hours">[9]Inputs!#REF!</definedName>
    <definedName name="Off_Peak_Percent" localSheetId="38">[9]Inputs!#REF!</definedName>
    <definedName name="Off_Peak_Percent" localSheetId="19">[9]Inputs!#REF!</definedName>
    <definedName name="Off_Peak_Percent" localSheetId="3">#REF!</definedName>
    <definedName name="Off_Peak_Percent" localSheetId="4">#REF!</definedName>
    <definedName name="Off_Peak_Percent" localSheetId="5">#REF!</definedName>
    <definedName name="Off_Peak_Percent" localSheetId="6">[9]Inputs!#REF!</definedName>
    <definedName name="Off_Peak_Percent" localSheetId="7">#REF!</definedName>
    <definedName name="Off_Peak_Percent" localSheetId="8">[9]Inputs!#REF!</definedName>
    <definedName name="Off_Peak_Percent" localSheetId="1">[9]Inputs!#REF!</definedName>
    <definedName name="Off_Peak_Percent">[9]Inputs!#REF!</definedName>
    <definedName name="Offsite_Work_Road_Paving" localSheetId="38">[14]Inputs!#REF!</definedName>
    <definedName name="Offsite_Work_Road_Paving" localSheetId="19">[14]Inputs!#REF!</definedName>
    <definedName name="Offsite_Work_Road_Paving" localSheetId="3">#REF!</definedName>
    <definedName name="Offsite_Work_Road_Paving" localSheetId="4">#REF!</definedName>
    <definedName name="Offsite_Work_Road_Paving" localSheetId="5">#REF!</definedName>
    <definedName name="Offsite_Work_Road_Paving" localSheetId="6">[14]Inputs!#REF!</definedName>
    <definedName name="Offsite_Work_Road_Paving" localSheetId="7">#REF!</definedName>
    <definedName name="Offsite_Work_Road_Paving" localSheetId="8">[14]Inputs!#REF!</definedName>
    <definedName name="Offsite_Work_Road_Paving">[14]Inputs!#REF!</definedName>
    <definedName name="okay" localSheetId="4" hidden="1">{"Page_1",#N/A,FALSE,"BAD4Q98";"Page_2",#N/A,FALSE,"BAD4Q98";"Page_3",#N/A,FALSE,"BAD4Q98";"Page_4",#N/A,FALSE,"BAD4Q98";"Page_5",#N/A,FALSE,"BAD4Q98";"Page_6",#N/A,FALSE,"BAD4Q98";"Input_1",#N/A,FALSE,"BAD4Q98";"Input_2",#N/A,FALSE,"BAD4Q98"}</definedName>
    <definedName name="okay" localSheetId="5" hidden="1">{"Page_1",#N/A,FALSE,"BAD4Q98";"Page_2",#N/A,FALSE,"BAD4Q98";"Page_3",#N/A,FALSE,"BAD4Q98";"Page_4",#N/A,FALSE,"BAD4Q98";"Page_5",#N/A,FALSE,"BAD4Q98";"Page_6",#N/A,FALSE,"BAD4Q98";"Input_1",#N/A,FALSE,"BAD4Q98";"Input_2",#N/A,FALSE,"BAD4Q98"}</definedName>
    <definedName name="okay" localSheetId="7"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L_1_Allnight" localSheetId="38">#REF!</definedName>
    <definedName name="OL_1_Allnight" localSheetId="19">#REF!</definedName>
    <definedName name="OL_1_Allnight" localSheetId="21">#REF!</definedName>
    <definedName name="OL_1_Allnight" localSheetId="22">#REF!</definedName>
    <definedName name="OL_1_Allnight" localSheetId="6">#REF!</definedName>
    <definedName name="OL_1_Allnight" localSheetId="8">#REF!</definedName>
    <definedName name="OL_1_Allnight" localSheetId="1">#REF!</definedName>
    <definedName name="OL_1_Allnight">'[38]Effective-Rates'!#REF!</definedName>
    <definedName name="OL_1_Midnight" localSheetId="38">#REF!</definedName>
    <definedName name="OL_1_Midnight" localSheetId="19">#REF!</definedName>
    <definedName name="OL_1_Midnight" localSheetId="21">#REF!</definedName>
    <definedName name="OL_1_Midnight" localSheetId="22">#REF!</definedName>
    <definedName name="OL_1_Midnight" localSheetId="6">#REF!</definedName>
    <definedName name="OL_1_Midnight" localSheetId="8">#REF!</definedName>
    <definedName name="OL_1_Midnight" localSheetId="1">#REF!</definedName>
    <definedName name="OL_1_Midnight">'[38]Effective-Rates'!#REF!</definedName>
    <definedName name="On_Peak_Hours" localSheetId="38">[9]Inputs!#REF!</definedName>
    <definedName name="On_Peak_Hours" localSheetId="19">[9]Inputs!#REF!</definedName>
    <definedName name="On_Peak_Hours" localSheetId="3">#REF!</definedName>
    <definedName name="On_Peak_Hours" localSheetId="4">#REF!</definedName>
    <definedName name="On_Peak_Hours" localSheetId="5">#REF!</definedName>
    <definedName name="On_Peak_Hours" localSheetId="6">[9]Inputs!#REF!</definedName>
    <definedName name="On_Peak_Hours" localSheetId="7">#REF!</definedName>
    <definedName name="On_Peak_Hours" localSheetId="8">[9]Inputs!#REF!</definedName>
    <definedName name="On_Peak_Hours" localSheetId="1">[9]Inputs!#REF!</definedName>
    <definedName name="On_Peak_Hours">[9]Inputs!#REF!</definedName>
    <definedName name="On_Peak_Percent" localSheetId="38">[9]Inputs!#REF!</definedName>
    <definedName name="On_Peak_Percent" localSheetId="19">[9]Inputs!#REF!</definedName>
    <definedName name="On_Peak_Percent" localSheetId="3">#REF!</definedName>
    <definedName name="On_Peak_Percent" localSheetId="4">#REF!</definedName>
    <definedName name="On_Peak_Percent" localSheetId="5">#REF!</definedName>
    <definedName name="On_Peak_Percent" localSheetId="6">[9]Inputs!#REF!</definedName>
    <definedName name="On_Peak_Percent" localSheetId="7">#REF!</definedName>
    <definedName name="On_Peak_Percent" localSheetId="8">[9]Inputs!#REF!</definedName>
    <definedName name="On_Peak_Percent" localSheetId="1">[9]Inputs!#REF!</definedName>
    <definedName name="On_Peak_Percent">[9]Inputs!#REF!</definedName>
    <definedName name="Open_Click">[56]!Open_Click</definedName>
    <definedName name="Operator_Fee_during_Mobilization" localSheetId="38">[14]Inputs!#REF!</definedName>
    <definedName name="Operator_Fee_during_Mobilization" localSheetId="19">[14]Inputs!#REF!</definedName>
    <definedName name="Operator_Fee_during_Mobilization" localSheetId="3">#REF!</definedName>
    <definedName name="Operator_Fee_during_Mobilization" localSheetId="4">#REF!</definedName>
    <definedName name="Operator_Fee_during_Mobilization" localSheetId="5">#REF!</definedName>
    <definedName name="Operator_Fee_during_Mobilization" localSheetId="6">[14]Inputs!#REF!</definedName>
    <definedName name="Operator_Fee_during_Mobilization" localSheetId="7">#REF!</definedName>
    <definedName name="Operator_Fee_during_Mobilization" localSheetId="8">[14]Inputs!#REF!</definedName>
    <definedName name="Operator_Fee_during_Mobilization" localSheetId="1">[14]Inputs!#REF!</definedName>
    <definedName name="Operator_Fee_during_Mobilization">[14]Inputs!#REF!</definedName>
    <definedName name="Opt_Discrate" localSheetId="7">#REF!</definedName>
    <definedName name="Opt_Discrate">#REF!</definedName>
    <definedName name="Opt_DR" localSheetId="7">#REF!</definedName>
    <definedName name="Opt_DR">#REF!</definedName>
    <definedName name="optindexswap_meanreversion" localSheetId="7">#REF!</definedName>
    <definedName name="optindexswap_meanreversion">#REF!</definedName>
    <definedName name="optindexswap_model" localSheetId="3">#REF!</definedName>
    <definedName name="optindexswap_model" localSheetId="4">#REF!</definedName>
    <definedName name="optindexswap_model" localSheetId="5">#REF!</definedName>
    <definedName name="optindexswap_model" localSheetId="6">#REF!</definedName>
    <definedName name="optindexswap_model" localSheetId="1">#REF!</definedName>
    <definedName name="optindexswap_model">#REF!</definedName>
    <definedName name="optindexswap_treesteps" localSheetId="3">#REF!</definedName>
    <definedName name="optindexswap_treesteps" localSheetId="4">#REF!</definedName>
    <definedName name="optindexswap_treesteps" localSheetId="5">#REF!</definedName>
    <definedName name="optindexswap_treesteps" localSheetId="6">#REF!</definedName>
    <definedName name="optindexswap_treesteps" localSheetId="1">#REF!</definedName>
    <definedName name="optindexswap_treesteps">#REF!</definedName>
    <definedName name="optindexswap_volatility" localSheetId="3">#REF!</definedName>
    <definedName name="optindexswap_volatility" localSheetId="4">#REF!</definedName>
    <definedName name="optindexswap_volatility" localSheetId="5">#REF!</definedName>
    <definedName name="optindexswap_volatility" localSheetId="6">#REF!</definedName>
    <definedName name="optindexswap_volatility" localSheetId="1">#REF!</definedName>
    <definedName name="optindexswap_volatility">#REF!</definedName>
    <definedName name="option_treesteps">#REF!</definedName>
    <definedName name="option_volatility">#REF!</definedName>
    <definedName name="Other_EPC_Scope_Items_Non_Bechtel" localSheetId="3">#REF!</definedName>
    <definedName name="Other_EPC_Scope_Items_Non_Bechtel" localSheetId="4">#REF!</definedName>
    <definedName name="Other_EPC_Scope_Items_Non_Bechtel" localSheetId="5">#REF!</definedName>
    <definedName name="Other_EPC_Scope_Items_Non_Bechtel" localSheetId="7">#REF!</definedName>
    <definedName name="Other_EPC_Scope_Items_Non_Bechtel" localSheetId="1">[14]Inputs!#REF!</definedName>
    <definedName name="Other_EPC_Scope_Items_Non_Bechtel">[14]Inputs!#REF!</definedName>
    <definedName name="Other_offsets" localSheetId="19">#REF!</definedName>
    <definedName name="Other_offsets" localSheetId="21">#REF!</definedName>
    <definedName name="Other_offsets" localSheetId="22">#REF!</definedName>
    <definedName name="Other_offsets" localSheetId="6">#REF!</definedName>
    <definedName name="Other_offsets" localSheetId="8">#REF!</definedName>
    <definedName name="Other_offsets">#REF!</definedName>
    <definedName name="OTHERHRS" localSheetId="3">#REF!</definedName>
    <definedName name="OTHERHRS" localSheetId="4">#REF!</definedName>
    <definedName name="OTHERHRS" localSheetId="5">#REF!</definedName>
    <definedName name="OTHERHRS" localSheetId="7">#REF!</definedName>
    <definedName name="OTHERHRS" localSheetId="1">[29]Mstr!#REF!</definedName>
    <definedName name="OTHERHRS">[29]Mstr!#REF!</definedName>
    <definedName name="otherrev" localSheetId="19" hidden="1">{#N/A,#N/A,TRUE,"SDGE";#N/A,#N/A,TRUE,"GBU";#N/A,#N/A,TRUE,"TBU";#N/A,#N/A,TRUE,"EDBU";#N/A,#N/A,TRUE,"ExclCC"}</definedName>
    <definedName name="otherrev" localSheetId="3" hidden="1">{#N/A,#N/A,TRUE,"SDGE";#N/A,#N/A,TRUE,"GBU";#N/A,#N/A,TRUE,"TBU";#N/A,#N/A,TRUE,"EDBU";#N/A,#N/A,TRUE,"ExclCC"}</definedName>
    <definedName name="otherrev" localSheetId="4" hidden="1">{#N/A,#N/A,TRUE,"SDGE";#N/A,#N/A,TRUE,"GBU";#N/A,#N/A,TRUE,"TBU";#N/A,#N/A,TRUE,"EDBU";#N/A,#N/A,TRUE,"ExclCC"}</definedName>
    <definedName name="otherrev" localSheetId="5" hidden="1">{#N/A,#N/A,TRUE,"SDGE";#N/A,#N/A,TRUE,"GBU";#N/A,#N/A,TRUE,"TBU";#N/A,#N/A,TRUE,"EDBU";#N/A,#N/A,TRUE,"ExclCC"}</definedName>
    <definedName name="otherrev" localSheetId="7" hidden="1">{#N/A,#N/A,TRUE,"SDGE";#N/A,#N/A,TRUE,"GBU";#N/A,#N/A,TRUE,"TBU";#N/A,#N/A,TRUE,"EDBU";#N/A,#N/A,TRUE,"ExclCC"}</definedName>
    <definedName name="otherrev" localSheetId="8" hidden="1">{#N/A,#N/A,TRUE,"SDGE";#N/A,#N/A,TRUE,"GBU";#N/A,#N/A,TRUE,"TBU";#N/A,#N/A,TRUE,"EDBU";#N/A,#N/A,TRUE,"ExclCC"}</definedName>
    <definedName name="otherrev" hidden="1">{#N/A,#N/A,TRUE,"SDGE";#N/A,#N/A,TRUE,"GBU";#N/A,#N/A,TRUE,"TBU";#N/A,#N/A,TRUE,"EDBU";#N/A,#N/A,TRUE,"ExclCC"}</definedName>
    <definedName name="outreachassess" localSheetId="19">#REF!</definedName>
    <definedName name="outreachassess" localSheetId="21">#REF!</definedName>
    <definedName name="outreachassess" localSheetId="22">#REF!</definedName>
    <definedName name="outreachassess" localSheetId="6">#REF!</definedName>
    <definedName name="outreachassess" localSheetId="8">#REF!</definedName>
    <definedName name="outreachassess">#REF!</definedName>
    <definedName name="Ozone_Season_Factor">#REF!</definedName>
    <definedName name="p.Covenants" hidden="1">#REF!</definedName>
    <definedName name="p.Covenants_Titles" hidden="1">#REF!</definedName>
    <definedName name="p.CreditStats" hidden="1">#REF!</definedName>
    <definedName name="p.DCF" localSheetId="6" hidden="1">#REF!</definedName>
    <definedName name="p.DCF" hidden="1">#REF!</definedName>
    <definedName name="p.DCF_Titles" localSheetId="6"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localSheetId="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7"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7">#REF!</definedName>
    <definedName name="PAGE1">#REF!</definedName>
    <definedName name="PAGE1.1_MCRR_21" localSheetId="19">#REF!</definedName>
    <definedName name="PAGE1.1_MCRR_21" localSheetId="6">#REF!</definedName>
    <definedName name="PAGE1.1_MCRR_21" localSheetId="8">#REF!</definedName>
    <definedName name="PAGE1.1_MCRR_21" localSheetId="1">#REF!</definedName>
    <definedName name="PAGE1.1_MCRR_21">#REF!</definedName>
    <definedName name="PAGE1_MCRR_16" localSheetId="6">#REF!</definedName>
    <definedName name="PAGE1_MCRR_16" localSheetId="1">#REF!</definedName>
    <definedName name="PAGE1_MCRR_16">#REF!</definedName>
    <definedName name="PAGE1_MCRR_21" localSheetId="6">#REF!</definedName>
    <definedName name="PAGE1_MCRR_21">#REF!</definedName>
    <definedName name="PAGE1_MCRR_30">#REF!</definedName>
    <definedName name="page1997">#REF!</definedName>
    <definedName name="PAGE2">#REF!</definedName>
    <definedName name="PAGE2.1_MCRR_21">#REF!</definedName>
    <definedName name="PAGE2_MCRR_16">#REF!</definedName>
    <definedName name="PAGE2_MCRR_21">#REF!</definedName>
    <definedName name="PAGE2_MCRR_30">#REF!</definedName>
    <definedName name="PAGE3.1_MCRR_21">#REF!</definedName>
    <definedName name="PAGE3_MCRR_16">#REF!</definedName>
    <definedName name="PAGE3_MCRR_21">#REF!</definedName>
    <definedName name="PAGE3_MCRR_30">#REF!</definedName>
    <definedName name="PAGE4_MCRR_16">#REF!</definedName>
    <definedName name="PAGE4_MCRR_21">#REF!</definedName>
    <definedName name="PAGE4_MCRR_30">#REF!</definedName>
    <definedName name="PAGE5_MCRR_16">#REF!</definedName>
    <definedName name="PAGE6.1_MCRR_16">#REF!</definedName>
    <definedName name="PAGE6_MCRR_16">#REF!</definedName>
    <definedName name="PAGE7.1_MCRR_16">#N/A</definedName>
    <definedName name="PAGE7_MCRR_16" localSheetId="19">#REF!</definedName>
    <definedName name="PAGE7_MCRR_16" localSheetId="21">#REF!</definedName>
    <definedName name="PAGE7_MCRR_16" localSheetId="22">#REF!</definedName>
    <definedName name="PAGE7_MCRR_16" localSheetId="6">#REF!</definedName>
    <definedName name="PAGE7_MCRR_16" localSheetId="8">#REF!</definedName>
    <definedName name="PAGE7_MCRR_16">#REF!</definedName>
    <definedName name="PAGE8_MCRR_16">#N/A</definedName>
    <definedName name="Pal_Workbook_GUID" hidden="1">"1YDJKL1A3MNKIMXTGKJS3UTZ"</definedName>
    <definedName name="Partial_Year_Factor_Synthetic_Lease" localSheetId="38">'[57]Technical &amp; Timing'!#REF!</definedName>
    <definedName name="Partial_Year_Factor_Synthetic_Lease" localSheetId="19">'[57]Technical &amp; Timing'!#REF!</definedName>
    <definedName name="Partial_Year_Factor_Synthetic_Lease" localSheetId="3">#REF!</definedName>
    <definedName name="Partial_Year_Factor_Synthetic_Lease" localSheetId="4">#REF!</definedName>
    <definedName name="Partial_Year_Factor_Synthetic_Lease" localSheetId="5">#REF!</definedName>
    <definedName name="Partial_Year_Factor_Synthetic_Lease" localSheetId="6">'[57]Technical &amp; Timing'!#REF!</definedName>
    <definedName name="Partial_Year_Factor_Synthetic_Lease" localSheetId="7">#REF!</definedName>
    <definedName name="Partial_Year_Factor_Synthetic_Lease" localSheetId="8">'[57]Technical &amp; Timing'!#REF!</definedName>
    <definedName name="Partial_Year_Factor_Synthetic_Lease">'[57]Technical &amp; Timing'!#REF!</definedName>
    <definedName name="Percent_AC" localSheetId="19">#REF!</definedName>
    <definedName name="Percent_AC" localSheetId="21">#REF!</definedName>
    <definedName name="Percent_AC" localSheetId="22">#REF!</definedName>
    <definedName name="Percent_AC" localSheetId="6">#REF!</definedName>
    <definedName name="Percent_AC" localSheetId="8">#REF!</definedName>
    <definedName name="Percent_AC">#REF!</definedName>
    <definedName name="Percent_Elec_Water" localSheetId="6">#REF!</definedName>
    <definedName name="Percent_Elec_Water">#REF!</definedName>
    <definedName name="Percent_Gas_Heat">'[21]Per Measure Savings'!$M$8</definedName>
    <definedName name="Percent_Gas_Water">'[21]Per Measure Savings'!$L$8</definedName>
    <definedName name="Percent_SH" localSheetId="19">#REF!</definedName>
    <definedName name="Percent_SH" localSheetId="21">#REF!</definedName>
    <definedName name="Percent_SH" localSheetId="22">#REF!</definedName>
    <definedName name="Percent_SH" localSheetId="6">#REF!</definedName>
    <definedName name="Percent_SH" localSheetId="8">#REF!</definedName>
    <definedName name="Percent_SH">#REF!</definedName>
    <definedName name="period">#REF!</definedName>
    <definedName name="Period_1_Coverage_Threshold">#REF!</definedName>
    <definedName name="Period_1_Distributable_Cash">#REF!</definedName>
    <definedName name="Period_2_Adjusted_Distributable_Cash">#REF!</definedName>
    <definedName name="permanentevapcooler">'[21]Unit Input'!$D$46</definedName>
    <definedName name="PFYE">[45]Input1!$B$7</definedName>
    <definedName name="PHILIPS" localSheetId="4" hidden="1">{#N/A,#N/A,FALSE,"RECAP";#N/A,#N/A,FALSE,"MATBYCLS";#N/A,#N/A,FALSE,"STATUS";#N/A,#N/A,FALSE,"OP-ACT";#N/A,#N/A,FALSE,"W_O"}</definedName>
    <definedName name="PHILIPS" localSheetId="5" hidden="1">{#N/A,#N/A,FALSE,"RECAP";#N/A,#N/A,FALSE,"MATBYCLS";#N/A,#N/A,FALSE,"STATUS";#N/A,#N/A,FALSE,"OP-ACT";#N/A,#N/A,FALSE,"W_O"}</definedName>
    <definedName name="PHILIPS" localSheetId="7" hidden="1">{#N/A,#N/A,FALSE,"RECAP";#N/A,#N/A,FALSE,"MATBYCLS";#N/A,#N/A,FALSE,"STATUS";#N/A,#N/A,FALSE,"OP-ACT";#N/A,#N/A,FALSE,"W_O"}</definedName>
    <definedName name="PHILIPS" hidden="1">{#N/A,#N/A,FALSE,"RECAP";#N/A,#N/A,FALSE,"MATBYCLS";#N/A,#N/A,FALSE,"STATUS";#N/A,#N/A,FALSE,"OP-ACT";#N/A,#N/A,FALSE,"W_O"}</definedName>
    <definedName name="PhyGasTermDates">[44]PhyGasTerm!$L$1:$BU$2</definedName>
    <definedName name="PhyGasTermMTM">[44]PhyGasTerm!$B$62:$BU$105</definedName>
    <definedName name="PhyGasTermVol">[44]PhyGasTerm!$B$7:$BU$50</definedName>
    <definedName name="Physical">[58]PhysicalFreeze!$A$5:$BS$152</definedName>
    <definedName name="PILOT_Escalation_Ceiling" localSheetId="38">[14]Inputs!#REF!</definedName>
    <definedName name="PILOT_Escalation_Ceiling" localSheetId="19">[14]Inputs!#REF!</definedName>
    <definedName name="PILOT_Escalation_Ceiling" localSheetId="3">#REF!</definedName>
    <definedName name="PILOT_Escalation_Ceiling" localSheetId="4">#REF!</definedName>
    <definedName name="PILOT_Escalation_Ceiling" localSheetId="5">#REF!</definedName>
    <definedName name="PILOT_Escalation_Ceiling" localSheetId="6">[14]Inputs!#REF!</definedName>
    <definedName name="PILOT_Escalation_Ceiling" localSheetId="7">#REF!</definedName>
    <definedName name="PILOT_Escalation_Ceiling" localSheetId="8">[14]Inputs!#REF!</definedName>
    <definedName name="PILOT_Escalation_Ceiling">[14]Inputs!#REF!</definedName>
    <definedName name="PILOT_Escalation_Floor" localSheetId="38">[14]Inputs!#REF!</definedName>
    <definedName name="PILOT_Escalation_Floor" localSheetId="19">[14]Inputs!#REF!</definedName>
    <definedName name="PILOT_Escalation_Floor" localSheetId="3">#REF!</definedName>
    <definedName name="PILOT_Escalation_Floor" localSheetId="4">#REF!</definedName>
    <definedName name="PILOT_Escalation_Floor" localSheetId="5">#REF!</definedName>
    <definedName name="PILOT_Escalation_Floor" localSheetId="6">[14]Inputs!#REF!</definedName>
    <definedName name="PILOT_Escalation_Floor" localSheetId="7">#REF!</definedName>
    <definedName name="PILOT_Escalation_Floor" localSheetId="8">[14]Inputs!#REF!</definedName>
    <definedName name="PILOT_Escalation_Floor">[14]Inputs!#REF!</definedName>
    <definedName name="PILOT_Portion_to_County" localSheetId="38">[14]Inputs!#REF!</definedName>
    <definedName name="PILOT_Portion_to_County" localSheetId="19">[14]Inputs!#REF!</definedName>
    <definedName name="PILOT_Portion_to_County" localSheetId="3">#REF!</definedName>
    <definedName name="PILOT_Portion_to_County" localSheetId="4">#REF!</definedName>
    <definedName name="PILOT_Portion_to_County" localSheetId="5">#REF!</definedName>
    <definedName name="PILOT_Portion_to_County" localSheetId="6">[14]Inputs!#REF!</definedName>
    <definedName name="PILOT_Portion_to_County" localSheetId="7">#REF!</definedName>
    <definedName name="PILOT_Portion_to_County" localSheetId="8">[14]Inputs!#REF!</definedName>
    <definedName name="PILOT_Portion_to_County">[14]Inputs!#REF!</definedName>
    <definedName name="Pingmancer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7"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 localSheetId="38">[14]Inputs!#REF!</definedName>
    <definedName name="Plant_Capacity" localSheetId="19">[14]Inputs!#REF!</definedName>
    <definedName name="Plant_Capacity" localSheetId="3">#REF!</definedName>
    <definedName name="Plant_Capacity" localSheetId="4">#REF!</definedName>
    <definedName name="Plant_Capacity" localSheetId="5">#REF!</definedName>
    <definedName name="Plant_Capacity" localSheetId="6">[14]Inputs!#REF!</definedName>
    <definedName name="Plant_Capacity" localSheetId="7">#REF!</definedName>
    <definedName name="Plant_Capacity" localSheetId="8">[14]Inputs!#REF!</definedName>
    <definedName name="Plant_Capacity" localSheetId="1">[14]Inputs!#REF!</definedName>
    <definedName name="Plant_Capacity">[14]Inputs!#REF!</definedName>
    <definedName name="pmcat" localSheetId="7">#REF!</definedName>
    <definedName name="pmcat">#REF!</definedName>
    <definedName name="pmper" localSheetId="7">#REF!</definedName>
    <definedName name="pmper">#REF!</definedName>
    <definedName name="portableevapcooler">'[21]Unit Input'!$D$30</definedName>
    <definedName name="portfolio">[19]Inputs!$B$8</definedName>
    <definedName name="Post_Commercial_Operations_Construction_G_A_Total__2002" localSheetId="38">[14]Inputs!#REF!</definedName>
    <definedName name="Post_Commercial_Operations_Construction_G_A_Total__2002" localSheetId="19">[14]Inputs!#REF!</definedName>
    <definedName name="Post_Commercial_Operations_Construction_G_A_Total__2002" localSheetId="3">#REF!</definedName>
    <definedName name="Post_Commercial_Operations_Construction_G_A_Total__2002" localSheetId="4">#REF!</definedName>
    <definedName name="Post_Commercial_Operations_Construction_G_A_Total__2002" localSheetId="5">#REF!</definedName>
    <definedName name="Post_Commercial_Operations_Construction_G_A_Total__2002" localSheetId="6">[14]Inputs!#REF!</definedName>
    <definedName name="Post_Commercial_Operations_Construction_G_A_Total__2002" localSheetId="7">#REF!</definedName>
    <definedName name="Post_Commercial_Operations_Construction_G_A_Total__2002" localSheetId="8">[14]Inputs!#REF!</definedName>
    <definedName name="Post_Commercial_Operations_Construction_G_A_Total__2002">[14]Inputs!#REF!</definedName>
    <definedName name="Post_Lease_Term_Loan_Amortization_Partial_Year_Factor" localSheetId="38">'[9]Debt Service'!#REF!</definedName>
    <definedName name="Post_Lease_Term_Loan_Amortization_Partial_Year_Factor" localSheetId="19">'[9]Debt Service'!#REF!</definedName>
    <definedName name="Post_Lease_Term_Loan_Amortization_Partial_Year_Factor" localSheetId="3">#REF!</definedName>
    <definedName name="Post_Lease_Term_Loan_Amortization_Partial_Year_Factor" localSheetId="4">#REF!</definedName>
    <definedName name="Post_Lease_Term_Loan_Amortization_Partial_Year_Factor" localSheetId="5">#REF!</definedName>
    <definedName name="Post_Lease_Term_Loan_Amortization_Partial_Year_Factor" localSheetId="6">'[9]Debt Service'!#REF!</definedName>
    <definedName name="Post_Lease_Term_Loan_Amortization_Partial_Year_Factor" localSheetId="7">#REF!</definedName>
    <definedName name="Post_Lease_Term_Loan_Amortization_Partial_Year_Factor" localSheetId="8">'[9]Debt Service'!#REF!</definedName>
    <definedName name="Post_Lease_Term_Loan_Amortization_Partial_Year_Factor">'[9]Debt Service'!#REF!</definedName>
    <definedName name="Post_Lease_Term_Loan_Term" localSheetId="38">[14]Inputs!#REF!</definedName>
    <definedName name="Post_Lease_Term_Loan_Term" localSheetId="19">[14]Inputs!#REF!</definedName>
    <definedName name="Post_Lease_Term_Loan_Term" localSheetId="3">#REF!</definedName>
    <definedName name="Post_Lease_Term_Loan_Term" localSheetId="4">#REF!</definedName>
    <definedName name="Post_Lease_Term_Loan_Term" localSheetId="5">#REF!</definedName>
    <definedName name="Post_Lease_Term_Loan_Term" localSheetId="6">[14]Inputs!#REF!</definedName>
    <definedName name="Post_Lease_Term_Loan_Term" localSheetId="7">#REF!</definedName>
    <definedName name="Post_Lease_Term_Loan_Term" localSheetId="8">[14]Inputs!#REF!</definedName>
    <definedName name="Post_Lease_Term_Loan_Term">[14]Inputs!#REF!</definedName>
    <definedName name="Post_Lease_Term_Refinanced_Principal_Amount">'[59]Debt Service - SL'!$B$656</definedName>
    <definedName name="POVM_Fuel_Partial_Year_Factor" localSheetId="38">'[14]PSCo PPA Revenue'!#REF!</definedName>
    <definedName name="POVM_Fuel_Partial_Year_Factor" localSheetId="19">'[14]PSCo PPA Revenue'!#REF!</definedName>
    <definedName name="POVM_Fuel_Partial_Year_Factor" localSheetId="3">#REF!</definedName>
    <definedName name="POVM_Fuel_Partial_Year_Factor" localSheetId="4">#REF!</definedName>
    <definedName name="POVM_Fuel_Partial_Year_Factor" localSheetId="5">#REF!</definedName>
    <definedName name="POVM_Fuel_Partial_Year_Factor" localSheetId="6">'[14]PSCo PPA Revenue'!#REF!</definedName>
    <definedName name="POVM_Fuel_Partial_Year_Factor" localSheetId="7">#REF!</definedName>
    <definedName name="POVM_Fuel_Partial_Year_Factor" localSheetId="8">'[14]PSCo PPA Revenue'!#REF!</definedName>
    <definedName name="POVM_Fuel_Partial_Year_Factor">'[14]PSCo PPA Revenue'!#REF!</definedName>
    <definedName name="POVM_Margin_Partial_Year_Factor" localSheetId="38">'[14]PSCo PPA Revenue'!#REF!</definedName>
    <definedName name="POVM_Margin_Partial_Year_Factor" localSheetId="19">'[14]PSCo PPA Revenue'!#REF!</definedName>
    <definedName name="POVM_Margin_Partial_Year_Factor" localSheetId="3">#REF!</definedName>
    <definedName name="POVM_Margin_Partial_Year_Factor" localSheetId="4">#REF!</definedName>
    <definedName name="POVM_Margin_Partial_Year_Factor" localSheetId="5">#REF!</definedName>
    <definedName name="POVM_Margin_Partial_Year_Factor" localSheetId="6">'[14]PSCo PPA Revenue'!#REF!</definedName>
    <definedName name="POVM_Margin_Partial_Year_Factor" localSheetId="7">#REF!</definedName>
    <definedName name="POVM_Margin_Partial_Year_Factor" localSheetId="8">'[14]PSCo PPA Revenue'!#REF!</definedName>
    <definedName name="POVM_Margin_Partial_Year_Factor">'[14]PSCo PPA Revenue'!#REF!</definedName>
    <definedName name="Power_Island_Extended_Warranty" localSheetId="38">[14]Inputs!#REF!</definedName>
    <definedName name="Power_Island_Extended_Warranty" localSheetId="19">[14]Inputs!#REF!</definedName>
    <definedName name="Power_Island_Extended_Warranty" localSheetId="3">#REF!</definedName>
    <definedName name="Power_Island_Extended_Warranty" localSheetId="4">#REF!</definedName>
    <definedName name="Power_Island_Extended_Warranty" localSheetId="5">#REF!</definedName>
    <definedName name="Power_Island_Extended_Warranty" localSheetId="6">[14]Inputs!#REF!</definedName>
    <definedName name="Power_Island_Extended_Warranty" localSheetId="7">#REF!</definedName>
    <definedName name="Power_Island_Extended_Warranty" localSheetId="8">[14]Inputs!#REF!</definedName>
    <definedName name="Power_Island_Extended_Warranty">[14]Inputs!#REF!</definedName>
    <definedName name="Power_Pool_Fees_Input" localSheetId="38">[14]Inputs!#REF!</definedName>
    <definedName name="Power_Pool_Fees_Input" localSheetId="19">[14]Inputs!#REF!</definedName>
    <definedName name="Power_Pool_Fees_Input" localSheetId="3">#REF!</definedName>
    <definedName name="Power_Pool_Fees_Input" localSheetId="4">#REF!</definedName>
    <definedName name="Power_Pool_Fees_Input" localSheetId="5">#REF!</definedName>
    <definedName name="Power_Pool_Fees_Input" localSheetId="6">[14]Inputs!#REF!</definedName>
    <definedName name="Power_Pool_Fees_Input" localSheetId="7">#REF!</definedName>
    <definedName name="Power_Pool_Fees_Input" localSheetId="8">[14]Inputs!#REF!</definedName>
    <definedName name="Power_Pool_Fees_Input">[14]Inputs!#REF!</definedName>
    <definedName name="Power_Pool_Fees_Input_Base_Year" localSheetId="38">[14]Inputs!#REF!</definedName>
    <definedName name="Power_Pool_Fees_Input_Base_Year" localSheetId="19">[14]Inputs!#REF!</definedName>
    <definedName name="Power_Pool_Fees_Input_Base_Year" localSheetId="3">#REF!</definedName>
    <definedName name="Power_Pool_Fees_Input_Base_Year" localSheetId="4">#REF!</definedName>
    <definedName name="Power_Pool_Fees_Input_Base_Year" localSheetId="5">#REF!</definedName>
    <definedName name="Power_Pool_Fees_Input_Base_Year" localSheetId="6">[14]Inputs!#REF!</definedName>
    <definedName name="Power_Pool_Fees_Input_Base_Year" localSheetId="7">#REF!</definedName>
    <definedName name="Power_Pool_Fees_Input_Base_Year" localSheetId="8">[14]Inputs!#REF!</definedName>
    <definedName name="Power_Pool_Fees_Input_Base_Year">[14]Inputs!#REF!</definedName>
    <definedName name="Pre_Engineering_Payments" localSheetId="38">[14]Inputs!#REF!</definedName>
    <definedName name="Pre_Engineering_Payments" localSheetId="19">[14]Inputs!#REF!</definedName>
    <definedName name="Pre_Engineering_Payments" localSheetId="3">#REF!</definedName>
    <definedName name="Pre_Engineering_Payments" localSheetId="4">#REF!</definedName>
    <definedName name="Pre_Engineering_Payments" localSheetId="5">#REF!</definedName>
    <definedName name="Pre_Engineering_Payments" localSheetId="6">[14]Inputs!#REF!</definedName>
    <definedName name="Pre_Engineering_Payments" localSheetId="7">#REF!</definedName>
    <definedName name="Pre_Engineering_Payments" localSheetId="8">[14]Inputs!#REF!</definedName>
    <definedName name="Pre_Engineering_Payments">[14]Inputs!#REF!</definedName>
    <definedName name="Pre_Tax_Income__Toolling_Book" localSheetId="7">#REF!</definedName>
    <definedName name="Pre_Tax_Income__Toolling_Book">#REF!</definedName>
    <definedName name="prelamp" localSheetId="4" hidden="1">{"ID1",#N/A,FALSE,"IDIQ-I";"id2",#N/A,FALSE,"IDIQ-II";"ID3",#N/A,FALSE,"IDIQ-III";"ID4",#N/A,FALSE,"IDIQ-IV";"id5",#N/A,FALSE,"IDIQ-V";"ID6",#N/A,FALSE,"IDIQ-VI";"DO1a",#N/A,FALSE,"DO-IA";"DO1b",#N/A,FALSE,"DO-IB";"DO1C",#N/A,FALSE,"DO-IC";"DO3",#N/A,FALSE,"DO-III";"DO4",#N/A,FALSE,"DO-IV";"DO5",#N/A,FALSE,"DO-V"}</definedName>
    <definedName name="prelamp" localSheetId="5" hidden="1">{"ID1",#N/A,FALSE,"IDIQ-I";"id2",#N/A,FALSE,"IDIQ-II";"ID3",#N/A,FALSE,"IDIQ-III";"ID4",#N/A,FALSE,"IDIQ-IV";"id5",#N/A,FALSE,"IDIQ-V";"ID6",#N/A,FALSE,"IDIQ-VI";"DO1a",#N/A,FALSE,"DO-IA";"DO1b",#N/A,FALSE,"DO-IB";"DO1C",#N/A,FALSE,"DO-IC";"DO3",#N/A,FALSE,"DO-III";"DO4",#N/A,FALSE,"DO-IV";"DO5",#N/A,FALSE,"DO-V"}</definedName>
    <definedName name="prelamp" localSheetId="7"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 localSheetId="38">#REF!</definedName>
    <definedName name="preretmort" localSheetId="19">#REF!</definedName>
    <definedName name="preretmort" localSheetId="3">#REF!</definedName>
    <definedName name="preretmort" localSheetId="4">#REF!</definedName>
    <definedName name="preretmort" localSheetId="5">#REF!</definedName>
    <definedName name="preretmort" localSheetId="6">#REF!</definedName>
    <definedName name="preretmort" localSheetId="7">#REF!</definedName>
    <definedName name="preretmort" localSheetId="8">#REF!</definedName>
    <definedName name="preretmort" localSheetId="1">#REF!</definedName>
    <definedName name="preretmort">#REF!</definedName>
    <definedName name="preserve_var">[19]Inputs!$B$25</definedName>
    <definedName name="PreviousDimensionReference">'[31]Setup -&gt;'!$G$27</definedName>
    <definedName name="Print" localSheetId="7">#REF!</definedName>
    <definedName name="Print">#REF!</definedName>
    <definedName name="_xlnm.Print_Area" localSheetId="23">'CARE- Table 1'!$A$1:$H$26</definedName>
    <definedName name="_xlnm.Print_Area" localSheetId="36">'CARE -Table 14'!$A$1:$I$10</definedName>
    <definedName name="_xlnm.Print_Area" localSheetId="37">'CARE Table 15'!$A$1:$B$19</definedName>
    <definedName name="_xlnm.Print_Area" localSheetId="25">'CARE -Table 3 '!$A$1:$M$45</definedName>
    <definedName name="_xlnm.Print_Area" localSheetId="32">'CARE-Table 10'!$A$1:$F$26</definedName>
    <definedName name="_xlnm.Print_Area" localSheetId="33">'CARE-Table 11'!$A$1:$F$37</definedName>
    <definedName name="_xlnm.Print_Area" localSheetId="34">'CARE-Table 12 '!$A$1:$G$35</definedName>
    <definedName name="_xlnm.Print_Area" localSheetId="35">'CARE-Table 13'!$A$1:$J$13</definedName>
    <definedName name="_xlnm.Print_Area" localSheetId="38">'CARE-Table 16'!$A$1:$E$24</definedName>
    <definedName name="_xlnm.Print_Area" localSheetId="24">'CARE-Table 2 '!$A$1:$AB$26</definedName>
    <definedName name="_xlnm.Print_Area" localSheetId="26">'CARE-Table 4'!$A$1:$G$14</definedName>
    <definedName name="_xlnm.Print_Area" localSheetId="27">'CARE-Table 5'!$A$1:$J$21</definedName>
    <definedName name="_xlnm.Print_Area" localSheetId="28">'CARE-Table 6'!$A$1:$H$23</definedName>
    <definedName name="_xlnm.Print_Area" localSheetId="29">'CARE-Table 7'!$A$1:$I$38</definedName>
    <definedName name="_xlnm.Print_Area" localSheetId="30">'CARE-Table 8'!$A$1:$I$20</definedName>
    <definedName name="_xlnm.Print_Area" localSheetId="31">'CARE-Table 9'!$A$1:$D$24</definedName>
    <definedName name="_xlnm.Print_Area" localSheetId="2">'ESA Table 1'!$A$1:$J$40</definedName>
    <definedName name="_xlnm.Print_Area" localSheetId="16">'ESA Table 11 '!$A$1:$Z$48</definedName>
    <definedName name="_xlnm.Print_Area" localSheetId="18">'ESA -Table 13A '!$A$1:$L$47</definedName>
    <definedName name="_xlnm.Print_Area" localSheetId="19">'ESA Table 13B'!$A$1:$G$20</definedName>
    <definedName name="_xlnm.Print_Area" localSheetId="21">'ESA Table 15'!$A$1:$C$13</definedName>
    <definedName name="_xlnm.Print_Area" localSheetId="22">'ESA Table 16'!$A$1:$N$237</definedName>
    <definedName name="_xlnm.Print_Area" localSheetId="3">'ESA Table 2 (ESA Main)'!$A$1:$L$102</definedName>
    <definedName name="_xlnm.Print_Area" localSheetId="4">'ESA Table 2A (MF CAM)'!$A$1:$K$72</definedName>
    <definedName name="_xlnm.Print_Area" localSheetId="5">'ESA Table 2B (MFWB)'!$A$1:$L$135</definedName>
    <definedName name="_xlnm.Print_Area" localSheetId="6">'ESA Table 2C (PP PD)'!$A$1:$U$187</definedName>
    <definedName name="_xlnm.Print_Area" localSheetId="7">'ESA Table 2D (CSD)'!$A$1:$J$94</definedName>
    <definedName name="_xlnm.Print_Area" localSheetId="8">'ESA Table 3'!$A$1:$I$20</definedName>
    <definedName name="_xlnm.Print_Area" localSheetId="9">'ESA Table 4 '!$A$1:$G$55</definedName>
    <definedName name="_xlnm.Print_Area" localSheetId="13">'ESA Table 8'!$A$1:$H$28</definedName>
    <definedName name="_xlnm.Print_Area" localSheetId="1">'ESA Table Summary'!$A$1:$J$48</definedName>
    <definedName name="_xlnm.Print_Area" localSheetId="15">'ESA-Table 10'!$A$1:$F$50</definedName>
    <definedName name="_xlnm.Print_Area" localSheetId="17">'ESA-Table 12'!$A$1:$B$40</definedName>
    <definedName name="_xlnm.Print_Area" localSheetId="20">'ESA-Table 14'!$A$1:$M$33</definedName>
    <definedName name="_xlnm.Print_Area" localSheetId="10">'ESA-Table 5'!$A$1:$G$58</definedName>
    <definedName name="_xlnm.Print_Area" localSheetId="11">'ESA-Table 6'!$A$1:$S$80</definedName>
    <definedName name="_xlnm.Print_Area" localSheetId="12">'ESA-Table 7'!$A$1:$E$92</definedName>
    <definedName name="_xlnm.Print_Area" localSheetId="14">'ESA-Table 9'!$A$1:$G$33</definedName>
    <definedName name="_xlnm.Print_Area" localSheetId="0">'SUMMARY -TABLE'!$A$1:$D$34</definedName>
    <definedName name="_xlnm.Print_Area">#REF!</definedName>
    <definedName name="Print_Area_2" localSheetId="19">#REF!</definedName>
    <definedName name="Print_Area_2" localSheetId="6">#REF!</definedName>
    <definedName name="Print_Area_2" localSheetId="8">#REF!</definedName>
    <definedName name="Print_Area_2" localSheetId="1">#REF!</definedName>
    <definedName name="Print_Area_2">#REF!</definedName>
    <definedName name="PRINT_AREA_MI" localSheetId="6">#REF!</definedName>
    <definedName name="PRINT_AREA_MI" localSheetId="11">#REF!</definedName>
    <definedName name="PRINT_AREA_MI">#REF!</definedName>
    <definedName name="Print_Table">#REF!</definedName>
    <definedName name="problem" localSheetId="19" hidden="1">{#N/A,#N/A,FALSE,"trates"}</definedName>
    <definedName name="problem" localSheetId="3" hidden="1">{#N/A,#N/A,FALSE,"trates"}</definedName>
    <definedName name="problem" localSheetId="4" hidden="1">{#N/A,#N/A,FALSE,"trates"}</definedName>
    <definedName name="problem" localSheetId="5" hidden="1">{#N/A,#N/A,FALSE,"trates"}</definedName>
    <definedName name="problem" localSheetId="7" hidden="1">{#N/A,#N/A,FALSE,"trates"}</definedName>
    <definedName name="problem" localSheetId="8" hidden="1">{#N/A,#N/A,FALSE,"trates"}</definedName>
    <definedName name="problem" localSheetId="11" hidden="1">{#N/A,#N/A,FALSE,"trates"}</definedName>
    <definedName name="problem" hidden="1">{#N/A,#N/A,FALSE,"trates"}</definedName>
    <definedName name="Product_2" localSheetId="6">#REF!</definedName>
    <definedName name="Product_2">#REF!</definedName>
    <definedName name="Product_5" localSheetId="38">#REF!</definedName>
    <definedName name="Product_5" localSheetId="19">#REF!</definedName>
    <definedName name="Product_5" localSheetId="3">#REF!</definedName>
    <definedName name="Product_5" localSheetId="4">#REF!</definedName>
    <definedName name="Product_5" localSheetId="5">#REF!</definedName>
    <definedName name="Product_5" localSheetId="8">#REF!</definedName>
    <definedName name="Product_5">#REF!</definedName>
    <definedName name="Product_6" localSheetId="38">#REF!</definedName>
    <definedName name="Product_6" localSheetId="19">#REF!</definedName>
    <definedName name="Product_6" localSheetId="3">#REF!</definedName>
    <definedName name="Product_6" localSheetId="4">#REF!</definedName>
    <definedName name="Product_6" localSheetId="5">#REF!</definedName>
    <definedName name="Product_6" localSheetId="8">#REF!</definedName>
    <definedName name="Product_6">#REF!</definedName>
    <definedName name="Product_7a">#REF!</definedName>
    <definedName name="Product_7b">#REF!</definedName>
    <definedName name="Project">[60]CASE!$B$3:$B$12</definedName>
    <definedName name="Project_Starts_Operations_in_Quarter" localSheetId="7">#REF!</definedName>
    <definedName name="Project_Starts_Operations_in_Quarter">#REF!</definedName>
    <definedName name="Property__Plant___Equipment" localSheetId="7">#REF!</definedName>
    <definedName name="Property__Plant___Equipment">#REF!</definedName>
    <definedName name="Property_Tax_Assessment_Value_for_Jan1_Start" localSheetId="7">#REF!</definedName>
    <definedName name="Property_Tax_Assessment_Value_for_Jan1_Start">#REF!</definedName>
    <definedName name="Property_Tax_Base_Year">#REF!</definedName>
    <definedName name="Property_Tax_Dec_2000">#REF!</definedName>
    <definedName name="Property_Tax_Input_Delayed_One_Year">#REF!</definedName>
    <definedName name="Property_Taxes___Book">#REF!</definedName>
    <definedName name="Property_Taxes__Cash" localSheetId="3">#REF!</definedName>
    <definedName name="Property_Taxes__Cash" localSheetId="4">#REF!</definedName>
    <definedName name="Property_Taxes__Cash" localSheetId="5">#REF!</definedName>
    <definedName name="Property_Taxes__Cash" localSheetId="6">'[14]Other Operating Expenses'!#REF!</definedName>
    <definedName name="Property_Taxes__Cash" localSheetId="7">#REF!</definedName>
    <definedName name="Property_Taxes__Cash" localSheetId="1">'[14]Other Operating Expenses'!#REF!</definedName>
    <definedName name="Property_Taxes__Cash">'[14]Other Operating Expenses'!#REF!</definedName>
    <definedName name="PSA_Line_Loss_Factor" localSheetId="38">[9]Inputs!#REF!</definedName>
    <definedName name="PSA_Line_Loss_Factor" localSheetId="19">[9]Inputs!#REF!</definedName>
    <definedName name="PSA_Line_Loss_Factor" localSheetId="3">#REF!</definedName>
    <definedName name="PSA_Line_Loss_Factor" localSheetId="4">#REF!</definedName>
    <definedName name="PSA_Line_Loss_Factor" localSheetId="5">#REF!</definedName>
    <definedName name="PSA_Line_Loss_Factor" localSheetId="6">[9]Inputs!#REF!</definedName>
    <definedName name="PSA_Line_Loss_Factor" localSheetId="7">#REF!</definedName>
    <definedName name="PSA_Line_Loss_Factor" localSheetId="8">[9]Inputs!#REF!</definedName>
    <definedName name="PSA_Line_Loss_Factor" localSheetId="1">[9]Inputs!#REF!</definedName>
    <definedName name="PSA_Line_Loss_Factor">[9]Inputs!#REF!</definedName>
    <definedName name="PSA_Off_Peak_Delivered_MWh" localSheetId="38">'[9]Technical &amp; Timing'!#REF!</definedName>
    <definedName name="PSA_Off_Peak_Delivered_MWh" localSheetId="19">'[9]Technical &amp; Timing'!#REF!</definedName>
    <definedName name="PSA_Off_Peak_Delivered_MWh" localSheetId="3">#REF!</definedName>
    <definedName name="PSA_Off_Peak_Delivered_MWh" localSheetId="4">#REF!</definedName>
    <definedName name="PSA_Off_Peak_Delivered_MWh" localSheetId="5">#REF!</definedName>
    <definedName name="PSA_Off_Peak_Delivered_MWh" localSheetId="6">'[9]Technical &amp; Timing'!#REF!</definedName>
    <definedName name="PSA_Off_Peak_Delivered_MWh" localSheetId="7">#REF!</definedName>
    <definedName name="PSA_Off_Peak_Delivered_MWh" localSheetId="8">'[9]Technical &amp; Timing'!#REF!</definedName>
    <definedName name="PSA_Off_Peak_Delivered_MWh" localSheetId="1">'[9]Technical &amp; Timing'!#REF!</definedName>
    <definedName name="PSA_Off_Peak_Delivered_MWh">'[9]Technical &amp; Timing'!#REF!</definedName>
    <definedName name="PSA_On_Peak_Delivered_MWh" localSheetId="38">'[9]Technical &amp; Timing'!#REF!</definedName>
    <definedName name="PSA_On_Peak_Delivered_MWh" localSheetId="19">'[9]Technical &amp; Timing'!#REF!</definedName>
    <definedName name="PSA_On_Peak_Delivered_MWh" localSheetId="3">#REF!</definedName>
    <definedName name="PSA_On_Peak_Delivered_MWh" localSheetId="4">#REF!</definedName>
    <definedName name="PSA_On_Peak_Delivered_MWh" localSheetId="5">#REF!</definedName>
    <definedName name="PSA_On_Peak_Delivered_MWh" localSheetId="6">'[9]Technical &amp; Timing'!#REF!</definedName>
    <definedName name="PSA_On_Peak_Delivered_MWh" localSheetId="7">#REF!</definedName>
    <definedName name="PSA_On_Peak_Delivered_MWh" localSheetId="8">'[9]Technical &amp; Timing'!#REF!</definedName>
    <definedName name="PSA_On_Peak_Delivered_MWh" localSheetId="1">'[9]Technical &amp; Timing'!#REF!</definedName>
    <definedName name="PSA_On_Peak_Delivered_MWh">'[9]Technical &amp; Timing'!#REF!</definedName>
    <definedName name="PSA_Replacement_MWh_Cost" localSheetId="38">'[9]NonFuel Expenses'!#REF!</definedName>
    <definedName name="PSA_Replacement_MWh_Cost" localSheetId="19">'[9]NonFuel Expenses'!#REF!</definedName>
    <definedName name="PSA_Replacement_MWh_Cost" localSheetId="3">#REF!</definedName>
    <definedName name="PSA_Replacement_MWh_Cost" localSheetId="4">#REF!</definedName>
    <definedName name="PSA_Replacement_MWh_Cost" localSheetId="5">#REF!</definedName>
    <definedName name="PSA_Replacement_MWh_Cost" localSheetId="6">'[9]NonFuel Expenses'!#REF!</definedName>
    <definedName name="PSA_Replacement_MWh_Cost" localSheetId="7">#REF!</definedName>
    <definedName name="PSA_Replacement_MWh_Cost" localSheetId="8">'[9]NonFuel Expenses'!#REF!</definedName>
    <definedName name="PSA_Replacement_MWh_Cost">'[9]NonFuel Expenses'!#REF!</definedName>
    <definedName name="PST" localSheetId="7">#REF!</definedName>
    <definedName name="PST">#REF!</definedName>
    <definedName name="PSTAIR" localSheetId="7">#REF!</definedName>
    <definedName name="PSTAIR">#REF!</definedName>
    <definedName name="pv">[19]Inputs!$B$26</definedName>
    <definedName name="PV_of_1st_Quarter_Cash_Flows" localSheetId="7">#REF!</definedName>
    <definedName name="PV_of_1st_Quarter_Cash_Flows">#REF!</definedName>
    <definedName name="PV_of_2nd_Quarter_Cash_Flows" localSheetId="7">#REF!</definedName>
    <definedName name="PV_of_2nd_Quarter_Cash_Flows">#REF!</definedName>
    <definedName name="PV_of_3rd_Quarter_Cash_Flows" localSheetId="7">#REF!</definedName>
    <definedName name="PV_of_3rd_Quarter_Cash_Flows">#REF!</definedName>
    <definedName name="PV_of_4th_Quarter_Cash_Flows" localSheetId="3">#REF!</definedName>
    <definedName name="PV_of_4th_Quarter_Cash_Flows" localSheetId="4">#REF!</definedName>
    <definedName name="PV_of_4th_Quarter_Cash_Flows" localSheetId="5">#REF!</definedName>
    <definedName name="PV_of_4th_Quarter_Cash_Flows" localSheetId="6">#REF!</definedName>
    <definedName name="PV_of_4th_Quarter_Cash_Flows" localSheetId="1">#REF!</definedName>
    <definedName name="PV_of_4th_Quarter_Cash_Flows">#REF!</definedName>
    <definedName name="PV_Project_Cash_Flows" localSheetId="3">#REF!</definedName>
    <definedName name="PV_Project_Cash_Flows" localSheetId="4">#REF!</definedName>
    <definedName name="PV_Project_Cash_Flows" localSheetId="5">#REF!</definedName>
    <definedName name="PV_Project_Cash_Flows" localSheetId="6">#REF!</definedName>
    <definedName name="PV_Project_Cash_Flows" localSheetId="1">#REF!</definedName>
    <definedName name="PV_Project_Cash_Flows">#REF!</definedName>
    <definedName name="pyeper" localSheetId="3">#REF!</definedName>
    <definedName name="pyeper" localSheetId="4">#REF!</definedName>
    <definedName name="pyeper" localSheetId="5">#REF!</definedName>
    <definedName name="pyeper" localSheetId="6">#REF!</definedName>
    <definedName name="pyeper" localSheetId="1">#REF!</definedName>
    <definedName name="pyeper">#REF!</definedName>
    <definedName name="qqqqqqq" localSheetId="19" hidden="1">{"SourcesUses",#N/A,TRUE,"CFMODEL";"TransOverview",#N/A,TRUE,"CFMODEL"}</definedName>
    <definedName name="qqqqqqq" localSheetId="3" hidden="1">{"SourcesUses",#N/A,TRUE,"CFMODEL";"TransOverview",#N/A,TRUE,"CFMODEL"}</definedName>
    <definedName name="qqqqqqq" localSheetId="4" hidden="1">{"SourcesUses",#N/A,TRUE,"CFMODEL";"TransOverview",#N/A,TRUE,"CFMODEL"}</definedName>
    <definedName name="qqqqqqq" localSheetId="5" hidden="1">{"SourcesUses",#N/A,TRUE,"CFMODEL";"TransOverview",#N/A,TRUE,"CFMODEL"}</definedName>
    <definedName name="qqqqqqq" localSheetId="7" hidden="1">{"SourcesUses",#N/A,TRUE,"CFMODEL";"TransOverview",#N/A,TRUE,"CFMODEL"}</definedName>
    <definedName name="qqqqqqq" localSheetId="8" hidden="1">{"SourcesUses",#N/A,TRUE,"CFMODEL";"TransOverview",#N/A,TRUE,"CFMODEL"}</definedName>
    <definedName name="qqqqqqq" hidden="1">{"SourcesUses",#N/A,TRUE,"CFMODEL";"TransOverview",#N/A,TRUE,"CFMODEL"}</definedName>
    <definedName name="qqqqqqqqqqqqqqqqqq" localSheetId="19" hidden="1">{"Income Statement",#N/A,FALSE,"CFMODEL";"Balance Sheet",#N/A,FALSE,"CFMODEL"}</definedName>
    <definedName name="qqqqqqqqqqqqqqqqqq" localSheetId="3" hidden="1">{"Income Statement",#N/A,FALSE,"CFMODEL";"Balance Sheet",#N/A,FALSE,"CFMODEL"}</definedName>
    <definedName name="qqqqqqqqqqqqqqqqqq" localSheetId="4" hidden="1">{"Income Statement",#N/A,FALSE,"CFMODEL";"Balance Sheet",#N/A,FALSE,"CFMODEL"}</definedName>
    <definedName name="qqqqqqqqqqqqqqqqqq" localSheetId="5" hidden="1">{"Income Statement",#N/A,FALSE,"CFMODEL";"Balance Sheet",#N/A,FALSE,"CFMODEL"}</definedName>
    <definedName name="qqqqqqqqqqqqqqqqqq" localSheetId="7" hidden="1">{"Income Statement",#N/A,FALSE,"CFMODEL";"Balance Sheet",#N/A,FALSE,"CFMODEL"}</definedName>
    <definedName name="qqqqqqqqqqqqqqqqqq" localSheetId="8" hidden="1">{"Income Statement",#N/A,FALSE,"CFMODEL";"Balance Sheet",#N/A,FALSE,"CFMODEL"}</definedName>
    <definedName name="qqqqqqqqqqqqqqqqqq" hidden="1">{"Income Statement",#N/A,FALSE,"CFMODEL";"Balance Sheet",#N/A,FALSE,"CFMODEL"}</definedName>
    <definedName name="r.CashFlow" localSheetId="7" hidden="1">#REF!</definedName>
    <definedName name="r.CashFlow" hidden="1">#REF!</definedName>
    <definedName name="r.Leverage" localSheetId="7" hidden="1">#REF!</definedName>
    <definedName name="r.Leverage" hidden="1">#REF!</definedName>
    <definedName name="r.Liquidity" localSheetId="7" hidden="1">#REF!</definedName>
    <definedName name="r.Liquidity" hidden="1">#REF!</definedName>
    <definedName name="r.Market" localSheetId="3" hidden="1">#REF!</definedName>
    <definedName name="r.Market" localSheetId="4" hidden="1">#REF!</definedName>
    <definedName name="r.Market" localSheetId="5" hidden="1">#REF!</definedName>
    <definedName name="r.Market" localSheetId="1" hidden="1">#REF!</definedName>
    <definedName name="r.Market" hidden="1">#REF!</definedName>
    <definedName name="r.Profitability" localSheetId="3" hidden="1">#REF!</definedName>
    <definedName name="r.Profitability" localSheetId="4" hidden="1">#REF!</definedName>
    <definedName name="r.Profitability" localSheetId="5" hidden="1">#REF!</definedName>
    <definedName name="r.Profitability" localSheetId="1" hidden="1">#REF!</definedName>
    <definedName name="r.Profitability" hidden="1">#REF!</definedName>
    <definedName name="r.Summary" localSheetId="3" hidden="1">#REF!</definedName>
    <definedName name="r.Summary" localSheetId="4" hidden="1">#REF!</definedName>
    <definedName name="r.Summary" localSheetId="5" hidden="1">#REF!</definedName>
    <definedName name="r.Summary" localSheetId="1" hidden="1">#REF!</definedName>
    <definedName name="r.Summary" hidden="1">#REF!</definedName>
    <definedName name="ra">#REF!</definedName>
    <definedName name="RateCase">#REF!</definedName>
    <definedName name="RCN_sector_1" localSheetId="21">#REF!</definedName>
    <definedName name="RCN_sector_1" localSheetId="22">#REF!</definedName>
    <definedName name="RCN_sector_1">#REF!</definedName>
    <definedName name="RCN_sector_2">#REF!</definedName>
    <definedName name="Re_Fi_Term_Loan_Maturity_Year" localSheetId="3">#REF!</definedName>
    <definedName name="Re_Fi_Term_Loan_Maturity_Year" localSheetId="4">#REF!</definedName>
    <definedName name="Re_Fi_Term_Loan_Maturity_Year" localSheetId="5">#REF!</definedName>
    <definedName name="Re_Fi_Term_Loan_Maturity_Year" localSheetId="7">#REF!</definedName>
    <definedName name="Re_Fi_Term_Loan_Maturity_Year">[14]Debt!#REF!</definedName>
    <definedName name="REC" localSheetId="7">#REF!</definedName>
    <definedName name="REC">#REF!</definedName>
    <definedName name="reference3" localSheetId="19" hidden="1">{"SourcesUses",#N/A,TRUE,"CFMODEL";"TransOverview",#N/A,TRUE,"CFMODEL"}</definedName>
    <definedName name="reference3" localSheetId="3" hidden="1">{"SourcesUses",#N/A,TRUE,"CFMODEL";"TransOverview",#N/A,TRUE,"CFMODEL"}</definedName>
    <definedName name="reference3" localSheetId="4" hidden="1">{"SourcesUses",#N/A,TRUE,"CFMODEL";"TransOverview",#N/A,TRUE,"CFMODEL"}</definedName>
    <definedName name="reference3" localSheetId="5" hidden="1">{"SourcesUses",#N/A,TRUE,"CFMODEL";"TransOverview",#N/A,TRUE,"CFMODEL"}</definedName>
    <definedName name="reference3" localSheetId="7" hidden="1">{"SourcesUses",#N/A,TRUE,"CFMODEL";"TransOverview",#N/A,TRUE,"CFMODEL"}</definedName>
    <definedName name="reference3" localSheetId="8" hidden="1">{"SourcesUses",#N/A,TRUE,"CFMODEL";"TransOverview",#N/A,TRUE,"CFMODEL"}</definedName>
    <definedName name="reference3" hidden="1">{"SourcesUses",#N/A,TRUE,"CFMODEL";"TransOverview",#N/A,TRUE,"CFMODEL"}</definedName>
    <definedName name="reference32" localSheetId="19" hidden="1">{"SourcesUses",#N/A,TRUE,"CFMODEL";"TransOverview",#N/A,TRUE,"CFMODEL"}</definedName>
    <definedName name="reference32" localSheetId="3" hidden="1">{"SourcesUses",#N/A,TRUE,"CFMODEL";"TransOverview",#N/A,TRUE,"CFMODEL"}</definedName>
    <definedName name="reference32" localSheetId="4" hidden="1">{"SourcesUses",#N/A,TRUE,"CFMODEL";"TransOverview",#N/A,TRUE,"CFMODEL"}</definedName>
    <definedName name="reference32" localSheetId="5" hidden="1">{"SourcesUses",#N/A,TRUE,"CFMODEL";"TransOverview",#N/A,TRUE,"CFMODEL"}</definedName>
    <definedName name="reference32" localSheetId="7" hidden="1">{"SourcesUses",#N/A,TRUE,"CFMODEL";"TransOverview",#N/A,TRUE,"CFMODEL"}</definedName>
    <definedName name="reference32" localSheetId="8" hidden="1">{"SourcesUses",#N/A,TRUE,"CFMODEL";"TransOverview",#N/A,TRUE,"CFMODEL"}</definedName>
    <definedName name="reference32" hidden="1">{"SourcesUses",#N/A,TRUE,"CFMODEL";"TransOverview",#N/A,TRUE,"CFMODEL"}</definedName>
    <definedName name="Refi_Debt_Service_Coverage_Ratio_List" localSheetId="38">'[14]Cash Flow'!#REF!</definedName>
    <definedName name="Refi_Debt_Service_Coverage_Ratio_List" localSheetId="19">'[14]Cash Flow'!#REF!</definedName>
    <definedName name="Refi_Debt_Service_Coverage_Ratio_List" localSheetId="3">#REF!</definedName>
    <definedName name="Refi_Debt_Service_Coverage_Ratio_List" localSheetId="4">#REF!</definedName>
    <definedName name="Refi_Debt_Service_Coverage_Ratio_List" localSheetId="5">#REF!</definedName>
    <definedName name="Refi_Debt_Service_Coverage_Ratio_List" localSheetId="6">'[14]Cash Flow'!#REF!</definedName>
    <definedName name="Refi_Debt_Service_Coverage_Ratio_List" localSheetId="7">#REF!</definedName>
    <definedName name="Refi_Debt_Service_Coverage_Ratio_List" localSheetId="8">'[14]Cash Flow'!#REF!</definedName>
    <definedName name="Refi_Debt_Service_Coverage_Ratio_List">'[14]Cash Flow'!#REF!</definedName>
    <definedName name="Refi_DSCR_Criteria" localSheetId="38">'[14]Cash Flow'!#REF!</definedName>
    <definedName name="Refi_DSCR_Criteria" localSheetId="19">'[14]Cash Flow'!#REF!</definedName>
    <definedName name="Refi_DSCR_Criteria" localSheetId="3">#REF!</definedName>
    <definedName name="Refi_DSCR_Criteria" localSheetId="4">#REF!</definedName>
    <definedName name="Refi_DSCR_Criteria" localSheetId="5">#REF!</definedName>
    <definedName name="Refi_DSCR_Criteria" localSheetId="6">'[14]Cash Flow'!#REF!</definedName>
    <definedName name="Refi_DSCR_Criteria" localSheetId="7">#REF!</definedName>
    <definedName name="Refi_DSCR_Criteria" localSheetId="8">'[14]Cash Flow'!#REF!</definedName>
    <definedName name="Refi_DSCR_Criteria">'[14]Cash Flow'!#REF!</definedName>
    <definedName name="Refinancing_Amortization_Schedule" localSheetId="38">[14]Inputs!#REF!</definedName>
    <definedName name="Refinancing_Amortization_Schedule" localSheetId="19">[14]Inputs!#REF!</definedName>
    <definedName name="Refinancing_Amortization_Schedule" localSheetId="3">#REF!</definedName>
    <definedName name="Refinancing_Amortization_Schedule" localSheetId="4">#REF!</definedName>
    <definedName name="Refinancing_Amortization_Schedule" localSheetId="5">#REF!</definedName>
    <definedName name="Refinancing_Amortization_Schedule" localSheetId="6">[14]Inputs!#REF!</definedName>
    <definedName name="Refinancing_Amortization_Schedule" localSheetId="7">#REF!</definedName>
    <definedName name="Refinancing_Amortization_Schedule" localSheetId="8">[14]Inputs!#REF!</definedName>
    <definedName name="Refinancing_Amortization_Schedule">[14]Inputs!#REF!</definedName>
    <definedName name="refrigerator">'[21]Unit Input'!$D$31:$D$33</definedName>
    <definedName name="Reggie" localSheetId="7">#REF!</definedName>
    <definedName name="Reggie">#REF!</definedName>
    <definedName name="Reggie1" localSheetId="7">#REF!</definedName>
    <definedName name="Reggie1">#REF!</definedName>
    <definedName name="RELAMP" localSheetId="21">#REF!</definedName>
    <definedName name="RELAMP" localSheetId="22">#REF!</definedName>
    <definedName name="RELAMP" localSheetId="6">#REF!</definedName>
    <definedName name="RELAMP">#REF!</definedName>
    <definedName name="Repairs_Discount_Factor" localSheetId="6">#REF!</definedName>
    <definedName name="Repairs_Discount_Factor">#REF!</definedName>
    <definedName name="repo_meanreversion" localSheetId="6">#REF!</definedName>
    <definedName name="repo_meanreversion">#REF!</definedName>
    <definedName name="repo_model">#REF!</definedName>
    <definedName name="repo_volatility">#REF!</definedName>
    <definedName name="ReportingMonth">[23]Data!$C$2</definedName>
    <definedName name="ReportingYear">[23]Data!$G$5</definedName>
    <definedName name="rert" localSheetId="4" hidden="1">{"'Attachment'!$A$1:$L$49"}</definedName>
    <definedName name="rert" localSheetId="5" hidden="1">{"'Attachment'!$A$1:$L$49"}</definedName>
    <definedName name="rert" localSheetId="7" hidden="1">{"'Attachment'!$A$1:$L$49"}</definedName>
    <definedName name="rert" hidden="1">{"'Attachment'!$A$1:$L$49"}</definedName>
    <definedName name="RES_MTR">1.8</definedName>
    <definedName name="Residual_Credit_Enhancement_LOC_Amount" localSheetId="38">[14]Debt!#REF!</definedName>
    <definedName name="Residual_Credit_Enhancement_LOC_Amount" localSheetId="19">[14]Debt!#REF!</definedName>
    <definedName name="Residual_Credit_Enhancement_LOC_Amount" localSheetId="3">#REF!</definedName>
    <definedName name="Residual_Credit_Enhancement_LOC_Amount" localSheetId="4">#REF!</definedName>
    <definedName name="Residual_Credit_Enhancement_LOC_Amount" localSheetId="5">#REF!</definedName>
    <definedName name="Residual_Credit_Enhancement_LOC_Amount" localSheetId="6">[14]Debt!#REF!</definedName>
    <definedName name="Residual_Credit_Enhancement_LOC_Amount" localSheetId="7">#REF!</definedName>
    <definedName name="Residual_Credit_Enhancement_LOC_Amount" localSheetId="8">[14]Debt!#REF!</definedName>
    <definedName name="Residual_Credit_Enhancement_LOC_Amount">[14]Debt!#REF!</definedName>
    <definedName name="Residual_Credit_Enhancement_LOC_Arrangement_Fee" localSheetId="38">[14]Debt!#REF!</definedName>
    <definedName name="Residual_Credit_Enhancement_LOC_Arrangement_Fee" localSheetId="19">[14]Debt!#REF!</definedName>
    <definedName name="Residual_Credit_Enhancement_LOC_Arrangement_Fee" localSheetId="3">#REF!</definedName>
    <definedName name="Residual_Credit_Enhancement_LOC_Arrangement_Fee" localSheetId="4">#REF!</definedName>
    <definedName name="Residual_Credit_Enhancement_LOC_Arrangement_Fee" localSheetId="5">#REF!</definedName>
    <definedName name="Residual_Credit_Enhancement_LOC_Arrangement_Fee" localSheetId="6">[14]Debt!#REF!</definedName>
    <definedName name="Residual_Credit_Enhancement_LOC_Arrangement_Fee" localSheetId="7">#REF!</definedName>
    <definedName name="Residual_Credit_Enhancement_LOC_Arrangement_Fee" localSheetId="8">[14]Debt!#REF!</definedName>
    <definedName name="Residual_Credit_Enhancement_LOC_Arrangement_Fee">[14]Debt!#REF!</definedName>
    <definedName name="Residual_Credit_Enhancement_LOC_Arrangement_Fee_Rate" localSheetId="38">[14]Inputs!#REF!</definedName>
    <definedName name="Residual_Credit_Enhancement_LOC_Arrangement_Fee_Rate" localSheetId="19">[14]Inputs!#REF!</definedName>
    <definedName name="Residual_Credit_Enhancement_LOC_Arrangement_Fee_Rate" localSheetId="3">#REF!</definedName>
    <definedName name="Residual_Credit_Enhancement_LOC_Arrangement_Fee_Rate" localSheetId="4">#REF!</definedName>
    <definedName name="Residual_Credit_Enhancement_LOC_Arrangement_Fee_Rate" localSheetId="5">#REF!</definedName>
    <definedName name="Residual_Credit_Enhancement_LOC_Arrangement_Fee_Rate" localSheetId="6">[14]Inputs!#REF!</definedName>
    <definedName name="Residual_Credit_Enhancement_LOC_Arrangement_Fee_Rate" localSheetId="7">#REF!</definedName>
    <definedName name="Residual_Credit_Enhancement_LOC_Arrangement_Fee_Rate" localSheetId="8">[14]Inputs!#REF!</definedName>
    <definedName name="Residual_Credit_Enhancement_LOC_Arrangement_Fee_Rate">[14]Inputs!#REF!</definedName>
    <definedName name="Residual_Credit_Enhancement_LOC_Commitment_Fee_Rate" localSheetId="38">[14]Inputs!#REF!</definedName>
    <definedName name="Residual_Credit_Enhancement_LOC_Commitment_Fee_Rate" localSheetId="19">[14]Inputs!#REF!</definedName>
    <definedName name="Residual_Credit_Enhancement_LOC_Commitment_Fee_Rate" localSheetId="3">#REF!</definedName>
    <definedName name="Residual_Credit_Enhancement_LOC_Commitment_Fee_Rate" localSheetId="4">#REF!</definedName>
    <definedName name="Residual_Credit_Enhancement_LOC_Commitment_Fee_Rate" localSheetId="5">#REF!</definedName>
    <definedName name="Residual_Credit_Enhancement_LOC_Commitment_Fee_Rate" localSheetId="6">[14]Inputs!#REF!</definedName>
    <definedName name="Residual_Credit_Enhancement_LOC_Commitment_Fee_Rate" localSheetId="7">#REF!</definedName>
    <definedName name="Residual_Credit_Enhancement_LOC_Commitment_Fee_Rate" localSheetId="8">[14]Inputs!#REF!</definedName>
    <definedName name="Residual_Credit_Enhancement_LOC_Commitment_Fee_Rate">[14]Inputs!#REF!</definedName>
    <definedName name="Residual_Credit_Enhancement_LOC_Fee" localSheetId="38">[14]Debt!#REF!</definedName>
    <definedName name="Residual_Credit_Enhancement_LOC_Fee" localSheetId="19">[14]Debt!#REF!</definedName>
    <definedName name="Residual_Credit_Enhancement_LOC_Fee" localSheetId="3">#REF!</definedName>
    <definedName name="Residual_Credit_Enhancement_LOC_Fee" localSheetId="4">#REF!</definedName>
    <definedName name="Residual_Credit_Enhancement_LOC_Fee" localSheetId="5">#REF!</definedName>
    <definedName name="Residual_Credit_Enhancement_LOC_Fee" localSheetId="6">[14]Debt!#REF!</definedName>
    <definedName name="Residual_Credit_Enhancement_LOC_Fee" localSheetId="7">#REF!</definedName>
    <definedName name="Residual_Credit_Enhancement_LOC_Fee" localSheetId="8">[14]Debt!#REF!</definedName>
    <definedName name="Residual_Credit_Enhancement_LOC_Fee">[14]Debt!#REF!</definedName>
    <definedName name="Residual_Credit_Enhancement_LOC_Fee_Operation" localSheetId="38">[14]Debt!#REF!</definedName>
    <definedName name="Residual_Credit_Enhancement_LOC_Fee_Operation" localSheetId="19">[14]Debt!#REF!</definedName>
    <definedName name="Residual_Credit_Enhancement_LOC_Fee_Operation" localSheetId="3">#REF!</definedName>
    <definedName name="Residual_Credit_Enhancement_LOC_Fee_Operation" localSheetId="4">#REF!</definedName>
    <definedName name="Residual_Credit_Enhancement_LOC_Fee_Operation" localSheetId="5">#REF!</definedName>
    <definedName name="Residual_Credit_Enhancement_LOC_Fee_Operation" localSheetId="6">[14]Debt!#REF!</definedName>
    <definedName name="Residual_Credit_Enhancement_LOC_Fee_Operation" localSheetId="7">#REF!</definedName>
    <definedName name="Residual_Credit_Enhancement_LOC_Fee_Operation" localSheetId="8">[14]Debt!#REF!</definedName>
    <definedName name="Residual_Credit_Enhancement_LOC_Fee_Operation">[14]Debt!#REF!</definedName>
    <definedName name="Residual_Credit_Enhancement_LOC_Fee_Rate" localSheetId="38">[14]Inputs!#REF!</definedName>
    <definedName name="Residual_Credit_Enhancement_LOC_Fee_Rate" localSheetId="19">[14]Inputs!#REF!</definedName>
    <definedName name="Residual_Credit_Enhancement_LOC_Fee_Rate" localSheetId="3">#REF!</definedName>
    <definedName name="Residual_Credit_Enhancement_LOC_Fee_Rate" localSheetId="4">#REF!</definedName>
    <definedName name="Residual_Credit_Enhancement_LOC_Fee_Rate" localSheetId="5">#REF!</definedName>
    <definedName name="Residual_Credit_Enhancement_LOC_Fee_Rate" localSheetId="6">[14]Inputs!#REF!</definedName>
    <definedName name="Residual_Credit_Enhancement_LOC_Fee_Rate" localSheetId="7">#REF!</definedName>
    <definedName name="Residual_Credit_Enhancement_LOC_Fee_Rate" localSheetId="8">[14]Inputs!#REF!</definedName>
    <definedName name="Residual_Credit_Enhancement_LOC_Fee_Rate">[14]Inputs!#REF!</definedName>
    <definedName name="Residual_Credit_Enhancement_LOC_Percentage" localSheetId="38">[14]Inputs!#REF!</definedName>
    <definedName name="Residual_Credit_Enhancement_LOC_Percentage" localSheetId="19">[14]Inputs!#REF!</definedName>
    <definedName name="Residual_Credit_Enhancement_LOC_Percentage" localSheetId="3">#REF!</definedName>
    <definedName name="Residual_Credit_Enhancement_LOC_Percentage" localSheetId="4">#REF!</definedName>
    <definedName name="Residual_Credit_Enhancement_LOC_Percentage" localSheetId="5">#REF!</definedName>
    <definedName name="Residual_Credit_Enhancement_LOC_Percentage" localSheetId="6">[14]Inputs!#REF!</definedName>
    <definedName name="Residual_Credit_Enhancement_LOC_Percentage" localSheetId="7">#REF!</definedName>
    <definedName name="Residual_Credit_Enhancement_LOC_Percentage" localSheetId="8">[14]Inputs!#REF!</definedName>
    <definedName name="Residual_Credit_Enhancement_LOC_Percentage">[14]Inputs!#REF!</definedName>
    <definedName name="Residual_Credit_Enhancement_LOC_Upfront_Fee" localSheetId="38">[14]Debt!#REF!</definedName>
    <definedName name="Residual_Credit_Enhancement_LOC_Upfront_Fee" localSheetId="19">[14]Debt!#REF!</definedName>
    <definedName name="Residual_Credit_Enhancement_LOC_Upfront_Fee" localSheetId="3">#REF!</definedName>
    <definedName name="Residual_Credit_Enhancement_LOC_Upfront_Fee" localSheetId="4">#REF!</definedName>
    <definedName name="Residual_Credit_Enhancement_LOC_Upfront_Fee" localSheetId="5">#REF!</definedName>
    <definedName name="Residual_Credit_Enhancement_LOC_Upfront_Fee" localSheetId="6">[14]Debt!#REF!</definedName>
    <definedName name="Residual_Credit_Enhancement_LOC_Upfront_Fee" localSheetId="7">#REF!</definedName>
    <definedName name="Residual_Credit_Enhancement_LOC_Upfront_Fee" localSheetId="8">[14]Debt!#REF!</definedName>
    <definedName name="Residual_Credit_Enhancement_LOC_Upfront_Fee">[14]Debt!#REF!</definedName>
    <definedName name="Residual_Credit_Enhancement_LOC_Upfront_Fee_Rate" localSheetId="38">[14]Inputs!#REF!</definedName>
    <definedName name="Residual_Credit_Enhancement_LOC_Upfront_Fee_Rate" localSheetId="19">[14]Inputs!#REF!</definedName>
    <definedName name="Residual_Credit_Enhancement_LOC_Upfront_Fee_Rate" localSheetId="3">#REF!</definedName>
    <definedName name="Residual_Credit_Enhancement_LOC_Upfront_Fee_Rate" localSheetId="4">#REF!</definedName>
    <definedName name="Residual_Credit_Enhancement_LOC_Upfront_Fee_Rate" localSheetId="5">#REF!</definedName>
    <definedName name="Residual_Credit_Enhancement_LOC_Upfront_Fee_Rate" localSheetId="6">[14]Inputs!#REF!</definedName>
    <definedName name="Residual_Credit_Enhancement_LOC_Upfront_Fee_Rate" localSheetId="7">#REF!</definedName>
    <definedName name="Residual_Credit_Enhancement_LOC_Upfront_Fee_Rate" localSheetId="8">[14]Inputs!#REF!</definedName>
    <definedName name="Residual_Credit_Enhancement_LOC_Upfront_Fee_Rate">[14]Inputs!#REF!</definedName>
    <definedName name="Restricted_Construction_Contingency_Amount" localSheetId="38">[14]Inputs!#REF!</definedName>
    <definedName name="Restricted_Construction_Contingency_Amount" localSheetId="19">[14]Inputs!#REF!</definedName>
    <definedName name="Restricted_Construction_Contingency_Amount" localSheetId="3">#REF!</definedName>
    <definedName name="Restricted_Construction_Contingency_Amount" localSheetId="4">#REF!</definedName>
    <definedName name="Restricted_Construction_Contingency_Amount" localSheetId="5">#REF!</definedName>
    <definedName name="Restricted_Construction_Contingency_Amount" localSheetId="6">[14]Inputs!#REF!</definedName>
    <definedName name="Restricted_Construction_Contingency_Amount" localSheetId="7">#REF!</definedName>
    <definedName name="Restricted_Construction_Contingency_Amount" localSheetId="8">[14]Inputs!#REF!</definedName>
    <definedName name="Restricted_Construction_Contingency_Amount">[14]Inputs!#REF!</definedName>
    <definedName name="RETADD" localSheetId="7">#REF!</definedName>
    <definedName name="RETADD">#REF!</definedName>
    <definedName name="retro_table" localSheetId="7">#REF!</definedName>
    <definedName name="retro_table">#REF!</definedName>
    <definedName name="RevenueDataTable">[23]Data!$G$5:$R$31</definedName>
    <definedName name="Revolver_Related_Costs___Closing" localSheetId="7">#REF!</definedName>
    <definedName name="Revolver_Related_Costs___Closing">#REF!</definedName>
    <definedName name="Right_of_Way_Base_Year" localSheetId="7">#REF!</definedName>
    <definedName name="Right_of_Way_Base_Year">#REF!</definedName>
    <definedName name="Right_of_Way_Escalation_Factor" localSheetId="7">#REF!</definedName>
    <definedName name="Right_of_Way_Escalation_Factor">#REF!</definedName>
    <definedName name="Right_of_Way_Inputs_per_Year">#REF!</definedName>
    <definedName name="Right_of_Way_Payments" localSheetId="3">#REF!</definedName>
    <definedName name="Right_of_Way_Payments" localSheetId="4">#REF!</definedName>
    <definedName name="Right_of_Way_Payments" localSheetId="5">#REF!</definedName>
    <definedName name="Right_of_Way_Payments" localSheetId="6">'[14]Other Operating Expenses'!#REF!</definedName>
    <definedName name="Right_of_Way_Payments" localSheetId="7">#REF!</definedName>
    <definedName name="Right_of_Way_Payments" localSheetId="1">'[14]Other Operating Expenses'!#REF!</definedName>
    <definedName name="Right_of_Way_Payments">'[14]Other Operating Expenses'!#REF!</definedName>
    <definedName name="Right_of_Way_Payments_in_1999" localSheetId="38">'[14]Other Operating Expenses'!#REF!</definedName>
    <definedName name="Right_of_Way_Payments_in_1999" localSheetId="19">'[14]Other Operating Expenses'!#REF!</definedName>
    <definedName name="Right_of_Way_Payments_in_1999" localSheetId="3">#REF!</definedName>
    <definedName name="Right_of_Way_Payments_in_1999" localSheetId="4">#REF!</definedName>
    <definedName name="Right_of_Way_Payments_in_1999" localSheetId="5">#REF!</definedName>
    <definedName name="Right_of_Way_Payments_in_1999" localSheetId="6">'[14]Other Operating Expenses'!#REF!</definedName>
    <definedName name="Right_of_Way_Payments_in_1999" localSheetId="7">#REF!</definedName>
    <definedName name="Right_of_Way_Payments_in_1999" localSheetId="8">'[14]Other Operating Expenses'!#REF!</definedName>
    <definedName name="Right_of_Way_Payments_in_1999" localSheetId="1">'[14]Other Operating Expenses'!#REF!</definedName>
    <definedName name="Right_of_Way_Payments_in_1999">'[14]Other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 localSheetId="38">#REF!</definedName>
    <definedName name="ROE_Quarterly_Calculation_15_Years" localSheetId="19">#REF!</definedName>
    <definedName name="ROE_Quarterly_Calculation_15_Years" localSheetId="3">#REF!</definedName>
    <definedName name="ROE_Quarterly_Calculation_15_Years" localSheetId="4">#REF!</definedName>
    <definedName name="ROE_Quarterly_Calculation_15_Years" localSheetId="5">#REF!</definedName>
    <definedName name="ROE_Quarterly_Calculation_15_Years" localSheetId="6">#REF!</definedName>
    <definedName name="ROE_Quarterly_Calculation_15_Years" localSheetId="8">#REF!</definedName>
    <definedName name="ROE_Quarterly_Calculation_15_Years">#REF!</definedName>
    <definedName name="ROE_Quarterly_Calculation_20_Years" localSheetId="38">#REF!</definedName>
    <definedName name="ROE_Quarterly_Calculation_20_Years" localSheetId="19">#REF!</definedName>
    <definedName name="ROE_Quarterly_Calculation_20_Years" localSheetId="3">#REF!</definedName>
    <definedName name="ROE_Quarterly_Calculation_20_Years" localSheetId="4">#REF!</definedName>
    <definedName name="ROE_Quarterly_Calculation_20_Years" localSheetId="5">#REF!</definedName>
    <definedName name="ROE_Quarterly_Calculation_20_Years" localSheetId="6">#REF!</definedName>
    <definedName name="ROE_Quarterly_Calculation_20_Years" localSheetId="8">#REF!</definedName>
    <definedName name="ROE_Quarterly_Calculation_20_Years">#REF!</definedName>
    <definedName name="rough" localSheetId="4">IF('ESA Table 2A (MF CAM)'!Values_Entered,Header_Row+'ESA Table 2A (MF CAM)'!Number_of_Payments,Header_Row)</definedName>
    <definedName name="rough" localSheetId="5">IF('ESA Table 2B (MFWB)'!Values_Entered,Header_Row+'ESA Table 2B (MFWB)'!Number_of_Payments,Header_Row)</definedName>
    <definedName name="rough" localSheetId="7">IF('ESA Table 2D (CSD)'!Values_Entered,Header_Row+'ESA Table 2D (CSD)'!Number_of_Payments,Header_Row)</definedName>
    <definedName name="rough" localSheetId="10">#N/A</definedName>
    <definedName name="rough">IF(Values_Entered,Header_Row+'ESA Table 2 (ESA Main)'!Number_of_Payments,Header_Row)</definedName>
    <definedName name="rrrrr" localSheetId="4" hidden="1">{"SourcesUses",#N/A,TRUE,#N/A;"TransOverview",#N/A,TRUE,"CFMODEL"}</definedName>
    <definedName name="rrrrr" localSheetId="5" hidden="1">{"SourcesUses",#N/A,TRUE,#N/A;"TransOverview",#N/A,TRUE,"CFMODEL"}</definedName>
    <definedName name="rrrrr" localSheetId="7" hidden="1">{"SourcesUses",#N/A,TRUE,#N/A;"TransOverview",#N/A,TRUE,"CFMODEL"}</definedName>
    <definedName name="rrrrr" hidden="1">{"SourcesUses",#N/A,TRUE,#N/A;"TransOverview",#N/A,TRUE,"CFMODEL"}</definedName>
    <definedName name="rrrrrr" localSheetId="19" hidden="1">{"SourcesUses",#N/A,TRUE,"FundsFlow";"TransOverview",#N/A,TRUE,"FundsFlow"}</definedName>
    <definedName name="rrrrrr" localSheetId="3" hidden="1">{"SourcesUses",#N/A,TRUE,"FundsFlow";"TransOverview",#N/A,TRUE,"FundsFlow"}</definedName>
    <definedName name="rrrrrr" localSheetId="4" hidden="1">{"SourcesUses",#N/A,TRUE,"FundsFlow";"TransOverview",#N/A,TRUE,"FundsFlow"}</definedName>
    <definedName name="rrrrrr" localSheetId="5" hidden="1">{"SourcesUses",#N/A,TRUE,"FundsFlow";"TransOverview",#N/A,TRUE,"FundsFlow"}</definedName>
    <definedName name="rrrrrr" localSheetId="7" hidden="1">{"SourcesUses",#N/A,TRUE,"FundsFlow";"TransOverview",#N/A,TRUE,"FundsFlow"}</definedName>
    <definedName name="rrrrrr" localSheetId="8" hidden="1">{"SourcesUses",#N/A,TRUE,"FundsFlow";"TransOverview",#N/A,TRUE,"FundsFlow"}</definedName>
    <definedName name="rrrrrr" hidden="1">{"SourcesUses",#N/A,TRUE,"FundsFlow";"TransOverview",#N/A,TRUE,"FundsFlow"}</definedName>
    <definedName name="rrrrrr2" localSheetId="19" hidden="1">{"SourcesUses",#N/A,TRUE,"FundsFlow";"TransOverview",#N/A,TRUE,"FundsFlow"}</definedName>
    <definedName name="rrrrrr2" localSheetId="3" hidden="1">{"SourcesUses",#N/A,TRUE,"FundsFlow";"TransOverview",#N/A,TRUE,"FundsFlow"}</definedName>
    <definedName name="rrrrrr2" localSheetId="4" hidden="1">{"SourcesUses",#N/A,TRUE,"FundsFlow";"TransOverview",#N/A,TRUE,"FundsFlow"}</definedName>
    <definedName name="rrrrrr2" localSheetId="5" hidden="1">{"SourcesUses",#N/A,TRUE,"FundsFlow";"TransOverview",#N/A,TRUE,"FundsFlow"}</definedName>
    <definedName name="rrrrrr2" localSheetId="7" hidden="1">{"SourcesUses",#N/A,TRUE,"FundsFlow";"TransOverview",#N/A,TRUE,"FundsFlow"}</definedName>
    <definedName name="rrrrrr2" localSheetId="8" hidden="1">{"SourcesUses",#N/A,TRUE,"FundsFlow";"TransOverview",#N/A,TRUE,"FundsFlow"}</definedName>
    <definedName name="rrrrrr2" hidden="1">{"SourcesUses",#N/A,TRUE,"FundsFlow";"TransOverview",#N/A,TRUE,"FundsFlow"}</definedName>
    <definedName name="Run_Mkt_Shares">'[28]Mkt Share Calculator'!$K$6:$N$13</definedName>
    <definedName name="Run_Year">'[28]Mkt Share Calculator'!$B$6</definedName>
    <definedName name="Salary_Escalation_1996">'[43]FED G&amp;A Assumption Rates'!$B$8</definedName>
    <definedName name="Salary_Escalation_1997">'[43]FED G&amp;A Assumption Rates'!$C$8</definedName>
    <definedName name="Salary_Escalation_1998">'[43]FED G&amp;A Assumption Rates'!$D$8</definedName>
    <definedName name="Salary_Escalation_1999">'[43]FED G&amp;A Assumption Rates'!$E$8</definedName>
    <definedName name="Salary_Escalation_2000">'[43]FED G&amp;A Assumption Rates'!$F$8</definedName>
    <definedName name="Sale_of_Assets_Year" localSheetId="38">[14]Inputs!#REF!</definedName>
    <definedName name="Sale_of_Assets_Year" localSheetId="19">[14]Inputs!#REF!</definedName>
    <definedName name="Sale_of_Assets_Year" localSheetId="3">#REF!</definedName>
    <definedName name="Sale_of_Assets_Year" localSheetId="4">#REF!</definedName>
    <definedName name="Sale_of_Assets_Year" localSheetId="5">#REF!</definedName>
    <definedName name="Sale_of_Assets_Year" localSheetId="6">[14]Inputs!#REF!</definedName>
    <definedName name="Sale_of_Assets_Year" localSheetId="7">#REF!</definedName>
    <definedName name="Sale_of_Assets_Year" localSheetId="8">[14]Inputs!#REF!</definedName>
    <definedName name="Sale_of_Assets_Year">[14]Inputs!#REF!</definedName>
    <definedName name="Sale_Price_of_Assets_Input" localSheetId="38">[14]Inputs!#REF!</definedName>
    <definedName name="Sale_Price_of_Assets_Input" localSheetId="19">[14]Inputs!#REF!</definedName>
    <definedName name="Sale_Price_of_Assets_Input" localSheetId="3">#REF!</definedName>
    <definedName name="Sale_Price_of_Assets_Input" localSheetId="4">#REF!</definedName>
    <definedName name="Sale_Price_of_Assets_Input" localSheetId="5">#REF!</definedName>
    <definedName name="Sale_Price_of_Assets_Input" localSheetId="6">[14]Inputs!#REF!</definedName>
    <definedName name="Sale_Price_of_Assets_Input" localSheetId="7">#REF!</definedName>
    <definedName name="Sale_Price_of_Assets_Input" localSheetId="8">[14]Inputs!#REF!</definedName>
    <definedName name="Sale_Price_of_Assets_Input">[14]Inputs!#REF!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'[28]Mkt Share Calculator'!$C$3</definedName>
    <definedName name="scgbs" localSheetId="7">#REF!</definedName>
    <definedName name="scgbs">#REF!</definedName>
    <definedName name="scgpl" localSheetId="7">#REF!</definedName>
    <definedName name="scgpl">#REF!</definedName>
    <definedName name="sdafsadf" localSheetId="4" hidden="1">{#N/A,#N/A,FALSE,"Aging Summary";#N/A,#N/A,FALSE,"Ratio Analysis";#N/A,#N/A,FALSE,"Test 120 Day Accts";#N/A,#N/A,FALSE,"Tickmarks"}</definedName>
    <definedName name="sdafsadf" localSheetId="5" hidden="1">{#N/A,#N/A,FALSE,"Aging Summary";#N/A,#N/A,FALSE,"Ratio Analysis";#N/A,#N/A,FALSE,"Test 120 Day Accts";#N/A,#N/A,FALSE,"Tickmarks"}</definedName>
    <definedName name="sdafsadf" localSheetId="7" hidden="1">{#N/A,#N/A,FALSE,"Aging Summary";#N/A,#N/A,FALSE,"Ratio Analysis";#N/A,#N/A,FALSE,"Test 120 Day Accts";#N/A,#N/A,FALSE,"Tickmarks"}</definedName>
    <definedName name="sdafsadf" hidden="1">{#N/A,#N/A,FALSE,"Aging Summary";#N/A,#N/A,FALSE,"Ratio Analysis";#N/A,#N/A,FALSE,"Test 120 Day Accts";#N/A,#N/A,FALSE,"Tickmarks"}</definedName>
    <definedName name="sdf">[61]lookup!$C$4:$F$29</definedName>
    <definedName name="sdge" hidden="1">12</definedName>
    <definedName name="SDHRS" localSheetId="38">[29]Mstr!#REF!</definedName>
    <definedName name="SDHRS" localSheetId="19">[29]Mstr!#REF!</definedName>
    <definedName name="SDHRS" localSheetId="3">#REF!</definedName>
    <definedName name="SDHRS" localSheetId="4">#REF!</definedName>
    <definedName name="SDHRS" localSheetId="5">#REF!</definedName>
    <definedName name="SDHRS" localSheetId="6">[29]Mstr!#REF!</definedName>
    <definedName name="SDHRS" localSheetId="7">#REF!</definedName>
    <definedName name="SDHRS" localSheetId="8">[29]Mstr!#REF!</definedName>
    <definedName name="SDHRS">[29]Mstr!#REF!</definedName>
    <definedName name="Sempra" localSheetId="7">#REF!</definedName>
    <definedName name="Sempra">#REF!</definedName>
    <definedName name="sencount" hidden="1">1</definedName>
    <definedName name="Sensitivity_Switch" localSheetId="38">[14]Inputs!#REF!</definedName>
    <definedName name="Sensitivity_Switch" localSheetId="19">[14]Inputs!#REF!</definedName>
    <definedName name="Sensitivity_Switch" localSheetId="3">#REF!</definedName>
    <definedName name="Sensitivity_Switch" localSheetId="4">#REF!</definedName>
    <definedName name="Sensitivity_Switch" localSheetId="5">#REF!</definedName>
    <definedName name="Sensitivity_Switch" localSheetId="6">[14]Inputs!#REF!</definedName>
    <definedName name="Sensitivity_Switch" localSheetId="7">#REF!</definedName>
    <definedName name="Sensitivity_Switch" localSheetId="8">[14]Inputs!#REF!</definedName>
    <definedName name="Sensitivity_Switch" localSheetId="1">[14]Inputs!#REF!</definedName>
    <definedName name="Sensitivity_Switch">[14]Inputs!#REF!</definedName>
    <definedName name="Sensor" localSheetId="7">#REF!</definedName>
    <definedName name="Sensor">#REF!</definedName>
    <definedName name="Servicios_DGN_prorrateo" localSheetId="7">#REF!</definedName>
    <definedName name="Servicios_DGN_prorrateo">#REF!</definedName>
    <definedName name="setbackthermostat">'[21]Unit Input'!$D$55</definedName>
    <definedName name="sheet"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 localSheetId="38">#REF!</definedName>
    <definedName name="Site_Info" localSheetId="19">#REF!</definedName>
    <definedName name="Site_Info" localSheetId="3">#REF!</definedName>
    <definedName name="Site_Info" localSheetId="4">#REF!</definedName>
    <definedName name="Site_Info" localSheetId="5">#REF!</definedName>
    <definedName name="Site_Info" localSheetId="6">#REF!</definedName>
    <definedName name="Site_Info" localSheetId="7">#REF!</definedName>
    <definedName name="Site_Info" localSheetId="8">#REF!</definedName>
    <definedName name="Site_Info" localSheetId="1">#REF!</definedName>
    <definedName name="Site_Info">#REF!</definedName>
    <definedName name="skfskfksk" localSheetId="38" hidden="1">'[62]09-98'!#REF!</definedName>
    <definedName name="skfskfksk" localSheetId="19" hidden="1">'[62]09-98'!#REF!</definedName>
    <definedName name="skfskfksk" localSheetId="3" hidden="1">#REF!</definedName>
    <definedName name="skfskfksk" localSheetId="4" hidden="1">#REF!</definedName>
    <definedName name="skfskfksk" localSheetId="5" hidden="1">#REF!</definedName>
    <definedName name="skfskfksk" localSheetId="6" hidden="1">'[62]09-98'!#REF!</definedName>
    <definedName name="skfskfksk" localSheetId="7" hidden="1">#REF!</definedName>
    <definedName name="skfskfksk" localSheetId="8" hidden="1">'[62]09-98'!#REF!</definedName>
    <definedName name="skfskfksk" localSheetId="1" hidden="1">'[62]09-98'!#REF!</definedName>
    <definedName name="skfskfksk" hidden="1">'[62]09-98'!#REF!</definedName>
    <definedName name="SL_Conversion_Date" localSheetId="38">[63]Debt_Annual!#REF!</definedName>
    <definedName name="SL_Conversion_Date" localSheetId="19">[63]Debt_Annual!#REF!</definedName>
    <definedName name="SL_Conversion_Date" localSheetId="3">#REF!</definedName>
    <definedName name="SL_Conversion_Date" localSheetId="4">#REF!</definedName>
    <definedName name="SL_Conversion_Date" localSheetId="5">#REF!</definedName>
    <definedName name="SL_Conversion_Date" localSheetId="6">[63]Debt_Annual!#REF!</definedName>
    <definedName name="SL_Conversion_Date" localSheetId="7">#REF!</definedName>
    <definedName name="SL_Conversion_Date" localSheetId="8">[63]Debt_Annual!#REF!</definedName>
    <definedName name="SL_Conversion_Date" localSheetId="1">[63]Debt_Annual!#REF!</definedName>
    <definedName name="SL_Conversion_Date">[63]Debt_Annual!#REF!</definedName>
    <definedName name="SL_Conversion_Month" localSheetId="38">[63]Debt_Annual!#REF!</definedName>
    <definedName name="SL_Conversion_Month" localSheetId="19">[63]Debt_Annual!#REF!</definedName>
    <definedName name="SL_Conversion_Month" localSheetId="3">#REF!</definedName>
    <definedName name="SL_Conversion_Month" localSheetId="4">#REF!</definedName>
    <definedName name="SL_Conversion_Month" localSheetId="5">#REF!</definedName>
    <definedName name="SL_Conversion_Month" localSheetId="6">[63]Debt_Annual!#REF!</definedName>
    <definedName name="SL_Conversion_Month" localSheetId="7">#REF!</definedName>
    <definedName name="SL_Conversion_Month" localSheetId="8">[63]Debt_Annual!#REF!</definedName>
    <definedName name="SL_Conversion_Month">[63]Debt_Annual!#REF!</definedName>
    <definedName name="SL_Conversion_Year" localSheetId="38">[63]Debt_Annual!#REF!</definedName>
    <definedName name="SL_Conversion_Year" localSheetId="19">[63]Debt_Annual!#REF!</definedName>
    <definedName name="SL_Conversion_Year" localSheetId="3">#REF!</definedName>
    <definedName name="SL_Conversion_Year" localSheetId="4">#REF!</definedName>
    <definedName name="SL_Conversion_Year" localSheetId="5">#REF!</definedName>
    <definedName name="SL_Conversion_Year" localSheetId="6">[63]Debt_Annual!#REF!</definedName>
    <definedName name="SL_Conversion_Year" localSheetId="7">#REF!</definedName>
    <definedName name="SL_Conversion_Year" localSheetId="8">[63]Debt_Annual!#REF!</definedName>
    <definedName name="SL_Conversion_Year">[63]Debt_Annual!#REF!</definedName>
    <definedName name="SL_Maturity_Date" localSheetId="38">[63]Debt_Annual!#REF!</definedName>
    <definedName name="SL_Maturity_Date" localSheetId="19">[63]Debt_Annual!#REF!</definedName>
    <definedName name="SL_Maturity_Date" localSheetId="3">#REF!</definedName>
    <definedName name="SL_Maturity_Date" localSheetId="4">#REF!</definedName>
    <definedName name="SL_Maturity_Date" localSheetId="5">#REF!</definedName>
    <definedName name="SL_Maturity_Date" localSheetId="6">[63]Debt_Annual!#REF!</definedName>
    <definedName name="SL_Maturity_Date" localSheetId="7">#REF!</definedName>
    <definedName name="SL_Maturity_Date" localSheetId="8">[63]Debt_Annual!#REF!</definedName>
    <definedName name="SL_Maturity_Date">[63]Debt_Annual!#REF!</definedName>
    <definedName name="SL_Maturity_Year" localSheetId="38">[63]Debt_Annual!#REF!</definedName>
    <definedName name="SL_Maturity_Year" localSheetId="19">[63]Debt_Annual!#REF!</definedName>
    <definedName name="SL_Maturity_Year" localSheetId="3">#REF!</definedName>
    <definedName name="SL_Maturity_Year" localSheetId="4">#REF!</definedName>
    <definedName name="SL_Maturity_Year" localSheetId="5">#REF!</definedName>
    <definedName name="SL_Maturity_Year" localSheetId="6">[63]Debt_Annual!#REF!</definedName>
    <definedName name="SL_Maturity_Year" localSheetId="7">#REF!</definedName>
    <definedName name="SL_Maturity_Year" localSheetId="8">[63]Debt_Annual!#REF!</definedName>
    <definedName name="SL_Maturity_Year">[63]Debt_Annual!#REF!</definedName>
    <definedName name="SL_Tranche_A_Interest_Expense_Construction" localSheetId="38">[14]Debt!#REF!</definedName>
    <definedName name="SL_Tranche_A_Interest_Expense_Construction" localSheetId="19">[14]Debt!#REF!</definedName>
    <definedName name="SL_Tranche_A_Interest_Expense_Construction" localSheetId="3">#REF!</definedName>
    <definedName name="SL_Tranche_A_Interest_Expense_Construction" localSheetId="4">#REF!</definedName>
    <definedName name="SL_Tranche_A_Interest_Expense_Construction" localSheetId="5">#REF!</definedName>
    <definedName name="SL_Tranche_A_Interest_Expense_Construction" localSheetId="6">[14]Debt!#REF!</definedName>
    <definedName name="SL_Tranche_A_Interest_Expense_Construction" localSheetId="7">#REF!</definedName>
    <definedName name="SL_Tranche_A_Interest_Expense_Construction" localSheetId="8">[14]Debt!#REF!</definedName>
    <definedName name="SL_Tranche_A_Interest_Expense_Construction">[14]Debt!#REF!</definedName>
    <definedName name="SL_Tranche_A_Notes_Interest_Expense" localSheetId="38">[14]Debt!#REF!</definedName>
    <definedName name="SL_Tranche_A_Notes_Interest_Expense" localSheetId="19">[14]Debt!#REF!</definedName>
    <definedName name="SL_Tranche_A_Notes_Interest_Expense" localSheetId="3">#REF!</definedName>
    <definedName name="SL_Tranche_A_Notes_Interest_Expense" localSheetId="4">#REF!</definedName>
    <definedName name="SL_Tranche_A_Notes_Interest_Expense" localSheetId="5">#REF!</definedName>
    <definedName name="SL_Tranche_A_Notes_Interest_Expense" localSheetId="6">[14]Debt!#REF!</definedName>
    <definedName name="SL_Tranche_A_Notes_Interest_Expense" localSheetId="7">#REF!</definedName>
    <definedName name="SL_Tranche_A_Notes_Interest_Expense" localSheetId="8">[14]Debt!#REF!</definedName>
    <definedName name="SL_Tranche_A_Notes_Interest_Expense">[14]Debt!#REF!</definedName>
    <definedName name="SL_Tranche_A_Notes_Principal_Payments" localSheetId="38">[63]Debt_Annual!#REF!</definedName>
    <definedName name="SL_Tranche_A_Notes_Principal_Payments" localSheetId="19">[63]Debt_Annual!#REF!</definedName>
    <definedName name="SL_Tranche_A_Notes_Principal_Payments" localSheetId="3">#REF!</definedName>
    <definedName name="SL_Tranche_A_Notes_Principal_Payments" localSheetId="4">#REF!</definedName>
    <definedName name="SL_Tranche_A_Notes_Principal_Payments" localSheetId="5">#REF!</definedName>
    <definedName name="SL_Tranche_A_Notes_Principal_Payments" localSheetId="6">[63]Debt_Annual!#REF!</definedName>
    <definedName name="SL_Tranche_A_Notes_Principal_Payments" localSheetId="7">#REF!</definedName>
    <definedName name="SL_Tranche_A_Notes_Principal_Payments" localSheetId="8">[63]Debt_Annual!#REF!</definedName>
    <definedName name="SL_Tranche_A_Notes_Principal_Payments">[63]Debt_Annual!#REF!</definedName>
    <definedName name="SL_Tranche_C_Certificates_Principal_Payments" localSheetId="38">[63]Debt_Annual!#REF!</definedName>
    <definedName name="SL_Tranche_C_Certificates_Principal_Payments" localSheetId="19">[63]Debt_Annual!#REF!</definedName>
    <definedName name="SL_Tranche_C_Certificates_Principal_Payments" localSheetId="3">#REF!</definedName>
    <definedName name="SL_Tranche_C_Certificates_Principal_Payments" localSheetId="4">#REF!</definedName>
    <definedName name="SL_Tranche_C_Certificates_Principal_Payments" localSheetId="5">#REF!</definedName>
    <definedName name="SL_Tranche_C_Certificates_Principal_Payments" localSheetId="6">[63]Debt_Annual!#REF!</definedName>
    <definedName name="SL_Tranche_C_Certificates_Principal_Payments" localSheetId="7">#REF!</definedName>
    <definedName name="SL_Tranche_C_Certificates_Principal_Payments" localSheetId="8">[63]Debt_Annual!#REF!</definedName>
    <definedName name="SL_Tranche_C_Certificates_Principal_Payments">[63]Debt_Annual!#REF!</definedName>
    <definedName name="Sleepy_Hollow_Payment" localSheetId="38">[14]Inputs!#REF!</definedName>
    <definedName name="Sleepy_Hollow_Payment" localSheetId="19">[14]Inputs!#REF!</definedName>
    <definedName name="Sleepy_Hollow_Payment" localSheetId="3">#REF!</definedName>
    <definedName name="Sleepy_Hollow_Payment" localSheetId="4">#REF!</definedName>
    <definedName name="Sleepy_Hollow_Payment" localSheetId="5">#REF!</definedName>
    <definedName name="Sleepy_Hollow_Payment" localSheetId="6">[14]Inputs!#REF!</definedName>
    <definedName name="Sleepy_Hollow_Payment" localSheetId="7">#REF!</definedName>
    <definedName name="Sleepy_Hollow_Payment" localSheetId="8">[14]Inputs!#REF!</definedName>
    <definedName name="Sleepy_Hollow_Payment">[14]Inputs!#REF!</definedName>
    <definedName name="smll_mtr">1.85</definedName>
    <definedName name="SpotDates">'[44]Spot&amp;Imbalance'!$L$1:$BU$2</definedName>
    <definedName name="SpotMTM">'[44]Spot&amp;Imbalance'!$B$62:$BU$105</definedName>
    <definedName name="SpotVol">'[44]Spot&amp;Imbalance'!$B$7:$BU$50</definedName>
    <definedName name="Spread" localSheetId="7">#REF!</definedName>
    <definedName name="Spread">#REF!</definedName>
    <definedName name="spread_meanreversion" localSheetId="7">#REF!</definedName>
    <definedName name="spread_meanreversion">#REF!</definedName>
    <definedName name="spread_meanreversion2" localSheetId="7">#REF!</definedName>
    <definedName name="spread_meanreversion2">#REF!</definedName>
    <definedName name="spread_meshpoints" localSheetId="3">#REF!</definedName>
    <definedName name="spread_meshpoints" localSheetId="4">#REF!</definedName>
    <definedName name="spread_meshpoints" localSheetId="5">#REF!</definedName>
    <definedName name="spread_meshpoints" localSheetId="6">#REF!</definedName>
    <definedName name="spread_meshpoints" localSheetId="1">#REF!</definedName>
    <definedName name="spread_meshpoints">#REF!</definedName>
    <definedName name="spread_model" localSheetId="3">#REF!</definedName>
    <definedName name="spread_model" localSheetId="4">#REF!</definedName>
    <definedName name="spread_model" localSheetId="5">#REF!</definedName>
    <definedName name="spread_model" localSheetId="6">#REF!</definedName>
    <definedName name="spread_model" localSheetId="1">#REF!</definedName>
    <definedName name="spread_model">#REF!</definedName>
    <definedName name="spread_volatility" localSheetId="3">#REF!</definedName>
    <definedName name="spread_volatility" localSheetId="4">#REF!</definedName>
    <definedName name="spread_volatility" localSheetId="5">#REF!</definedName>
    <definedName name="spread_volatility" localSheetId="6">#REF!</definedName>
    <definedName name="spread_volatility" localSheetId="1">#REF!</definedName>
    <definedName name="spread_volatility">#REF!</definedName>
    <definedName name="spread_volatility2">#REF!</definedName>
    <definedName name="SPWS_WBID">"2FFB1B3F-8871-4190-9222-8139C9167BAF"</definedName>
    <definedName name="ssnra">#REF!</definedName>
    <definedName name="sss" localSheetId="19" hidden="1">{"SourcesUses",#N/A,TRUE,#N/A;"TransOverview",#N/A,TRUE,"CFMODEL"}</definedName>
    <definedName name="sss" localSheetId="3" hidden="1">{"SourcesUses",#N/A,TRUE,#N/A;"TransOverview",#N/A,TRUE,"CFMODEL"}</definedName>
    <definedName name="sss" localSheetId="4" hidden="1">{"SourcesUses",#N/A,TRUE,#N/A;"TransOverview",#N/A,TRUE,"CFMODEL"}</definedName>
    <definedName name="sss" localSheetId="5" hidden="1">{"SourcesUses",#N/A,TRUE,#N/A;"TransOverview",#N/A,TRUE,"CFMODEL"}</definedName>
    <definedName name="sss" localSheetId="7" hidden="1">{"SourcesUses",#N/A,TRUE,#N/A;"TransOverview",#N/A,TRUE,"CFMODEL"}</definedName>
    <definedName name="sss" localSheetId="8" hidden="1">{"SourcesUses",#N/A,TRUE,#N/A;"TransOverview",#N/A,TRUE,"CFMODEL"}</definedName>
    <definedName name="sss" hidden="1">{"SourcesUses",#N/A,TRUE,#N/A;"TransOverview",#N/A,TRUE,"CFMODEL"}</definedName>
    <definedName name="sssssssssssssssss" localSheetId="19" hidden="1">{"Income Statement",#N/A,FALSE,"CFMODEL";"Balance Sheet",#N/A,FALSE,"CFMODEL"}</definedName>
    <definedName name="sssssssssssssssss" localSheetId="3" hidden="1">{"Income Statement",#N/A,FALSE,"CFMODEL";"Balance Sheet",#N/A,FALSE,"CFMODEL"}</definedName>
    <definedName name="sssssssssssssssss" localSheetId="4" hidden="1">{"Income Statement",#N/A,FALSE,"CFMODEL";"Balance Sheet",#N/A,FALSE,"CFMODEL"}</definedName>
    <definedName name="sssssssssssssssss" localSheetId="5" hidden="1">{"Income Statement",#N/A,FALSE,"CFMODEL";"Balance Sheet",#N/A,FALSE,"CFMODEL"}</definedName>
    <definedName name="sssssssssssssssss" localSheetId="7" hidden="1">{"Income Statement",#N/A,FALSE,"CFMODEL";"Balance Sheet",#N/A,FALSE,"CFMODEL"}</definedName>
    <definedName name="sssssssssssssssss" localSheetId="8" hidden="1">{"Income Statement",#N/A,FALSE,"CFMODEL";"Balance Sheet",#N/A,FALSE,"CFMODEL"}</definedName>
    <definedName name="sssssssssssssssss" hidden="1">{"Income Statement",#N/A,FALSE,"CFMODEL";"Balance Sheet",#N/A,FALSE,"CFMODEL"}</definedName>
    <definedName name="sssssssssssssssssss" localSheetId="19" hidden="1">{"Income Statement",#N/A,FALSE,"CFMODEL";"Balance Sheet",#N/A,FALSE,"CFMODEL"}</definedName>
    <definedName name="sssssssssssssssssss" localSheetId="3" hidden="1">{"Income Statement",#N/A,FALSE,"CFMODEL";"Balance Sheet",#N/A,FALSE,"CFMODEL"}</definedName>
    <definedName name="sssssssssssssssssss" localSheetId="4" hidden="1">{"Income Statement",#N/A,FALSE,"CFMODEL";"Balance Sheet",#N/A,FALSE,"CFMODEL"}</definedName>
    <definedName name="sssssssssssssssssss" localSheetId="5" hidden="1">{"Income Statement",#N/A,FALSE,"CFMODEL";"Balance Sheet",#N/A,FALSE,"CFMODEL"}</definedName>
    <definedName name="sssssssssssssssssss" localSheetId="7" hidden="1">{"Income Statement",#N/A,FALSE,"CFMODEL";"Balance Sheet",#N/A,FALSE,"CFMODEL"}</definedName>
    <definedName name="sssssssssssssssssss" localSheetId="8" hidden="1">{"Income Statement",#N/A,FALSE,"CFMODEL";"Balance Sheet",#N/A,FALSE,"CFMODEL"}</definedName>
    <definedName name="sssssssssssssssssss" hidden="1">{"Income Statement",#N/A,FALSE,"CFMODEL";"Balance Sheet",#N/A,FALSE,"CFMODEL"}</definedName>
    <definedName name="Staged_Online_Incremental_Net_Cash_Flow_in_Year_1" localSheetId="38">[9]Inputs!#REF!</definedName>
    <definedName name="Staged_Online_Incremental_Net_Cash_Flow_in_Year_1" localSheetId="19">[9]Inputs!#REF!</definedName>
    <definedName name="Staged_Online_Incremental_Net_Cash_Flow_in_Year_1" localSheetId="3">#REF!</definedName>
    <definedName name="Staged_Online_Incremental_Net_Cash_Flow_in_Year_1" localSheetId="4">#REF!</definedName>
    <definedName name="Staged_Online_Incremental_Net_Cash_Flow_in_Year_1" localSheetId="5">#REF!</definedName>
    <definedName name="Staged_Online_Incremental_Net_Cash_Flow_in_Year_1" localSheetId="6">[9]Inputs!#REF!</definedName>
    <definedName name="Staged_Online_Incremental_Net_Cash_Flow_in_Year_1" localSheetId="7">#REF!</definedName>
    <definedName name="Staged_Online_Incremental_Net_Cash_Flow_in_Year_1" localSheetId="8">[9]Inputs!#REF!</definedName>
    <definedName name="Staged_Online_Incremental_Net_Cash_Flow_in_Year_1">[9]Inputs!#REF!</definedName>
    <definedName name="STATEGAS" localSheetId="7">#REF!</definedName>
    <definedName name="STATEGAS">#REF!</definedName>
    <definedName name="STATELEC" localSheetId="7">#REF!</definedName>
    <definedName name="STATELEC">#REF!</definedName>
    <definedName name="SUMM_1" localSheetId="21">#REF!</definedName>
    <definedName name="SUMM_1" localSheetId="22">#REF!</definedName>
    <definedName name="SUMM_1" localSheetId="6">#REF!</definedName>
    <definedName name="SUMM_1">#REF!</definedName>
    <definedName name="summary" localSheetId="6">#REF!</definedName>
    <definedName name="summary">#REF!</definedName>
    <definedName name="swap_meanreversion" localSheetId="6">#REF!</definedName>
    <definedName name="swap_meanreversion">#REF!</definedName>
    <definedName name="swap_model">#REF!</definedName>
    <definedName name="swap_volatility">#REF!</definedName>
    <definedName name="SwapBasisDates">[44]BasisSwap!$J$1:$BT$2</definedName>
    <definedName name="SwapBasisMTM">[44]BasisSwap!$B$34:$BT$50</definedName>
    <definedName name="SwapBasisVol">[44]BasisSwap!$B$7:$BT$25</definedName>
    <definedName name="SwapFFDates">[44]FFSwap!$J$1:$BT$2</definedName>
    <definedName name="SwapFFMTM">[44]FFSwap!$B$34:$BT$50</definedName>
    <definedName name="SwapFFVol">[44]FFSwap!$B$7:$BT$25</definedName>
    <definedName name="swaption_meanreversion" localSheetId="7">#REF!</definedName>
    <definedName name="swaption_meanreversion">#REF!</definedName>
    <definedName name="swaption_model" localSheetId="7">#REF!</definedName>
    <definedName name="swaption_model">#REF!</definedName>
    <definedName name="swaption_volatility" localSheetId="7">#REF!</definedName>
    <definedName name="swaption_volatility">#REF!</definedName>
    <definedName name="SWPC_Mgmt_Fee_Base_year">[14]Inputs!$B$162</definedName>
    <definedName name="Synthetic_Lease_Financial_Partial_Year_Factor" localSheetId="38">'[9]Debt Service'!#REF!</definedName>
    <definedName name="Synthetic_Lease_Financial_Partial_Year_Factor" localSheetId="19">'[9]Debt Service'!#REF!</definedName>
    <definedName name="Synthetic_Lease_Financial_Partial_Year_Factor" localSheetId="3">#REF!</definedName>
    <definedName name="Synthetic_Lease_Financial_Partial_Year_Factor" localSheetId="4">#REF!</definedName>
    <definedName name="Synthetic_Lease_Financial_Partial_Year_Factor" localSheetId="5">#REF!</definedName>
    <definedName name="Synthetic_Lease_Financial_Partial_Year_Factor" localSheetId="6">'[9]Debt Service'!#REF!</definedName>
    <definedName name="Synthetic_Lease_Financial_Partial_Year_Factor" localSheetId="7">#REF!</definedName>
    <definedName name="Synthetic_Lease_Financial_Partial_Year_Factor" localSheetId="8">'[9]Debt Service'!#REF!</definedName>
    <definedName name="Synthetic_Lease_Financial_Partial_Year_Factor">'[9]Debt Service'!#REF!</definedName>
    <definedName name="Synthetic_Lease_Tranche_A_Interest_Expense" localSheetId="38">[63]Debt_Annual!#REF!</definedName>
    <definedName name="Synthetic_Lease_Tranche_A_Interest_Expense" localSheetId="19">[63]Debt_Annual!#REF!</definedName>
    <definedName name="Synthetic_Lease_Tranche_A_Interest_Expense" localSheetId="3">#REF!</definedName>
    <definedName name="Synthetic_Lease_Tranche_A_Interest_Expense" localSheetId="4">#REF!</definedName>
    <definedName name="Synthetic_Lease_Tranche_A_Interest_Expense" localSheetId="5">#REF!</definedName>
    <definedName name="Synthetic_Lease_Tranche_A_Interest_Expense" localSheetId="6">[63]Debt_Annual!#REF!</definedName>
    <definedName name="Synthetic_Lease_Tranche_A_Interest_Expense" localSheetId="7">#REF!</definedName>
    <definedName name="Synthetic_Lease_Tranche_A_Interest_Expense" localSheetId="8">[63]Debt_Annual!#REF!</definedName>
    <definedName name="Synthetic_Lease_Tranche_A_Interest_Expense">[63]Debt_Annual!#REF!</definedName>
    <definedName name="Synthetic_Lease_Tranche_C_Interest_Expense" localSheetId="38">[63]Debt_Annual!#REF!</definedName>
    <definedName name="Synthetic_Lease_Tranche_C_Interest_Expense" localSheetId="19">[63]Debt_Annual!#REF!</definedName>
    <definedName name="Synthetic_Lease_Tranche_C_Interest_Expense" localSheetId="3">#REF!</definedName>
    <definedName name="Synthetic_Lease_Tranche_C_Interest_Expense" localSheetId="4">#REF!</definedName>
    <definedName name="Synthetic_Lease_Tranche_C_Interest_Expense" localSheetId="5">#REF!</definedName>
    <definedName name="Synthetic_Lease_Tranche_C_Interest_Expense" localSheetId="6">[63]Debt_Annual!#REF!</definedName>
    <definedName name="Synthetic_Lease_Tranche_C_Interest_Expense" localSheetId="7">#REF!</definedName>
    <definedName name="Synthetic_Lease_Tranche_C_Interest_Expense" localSheetId="8">[63]Debt_Annual!#REF!</definedName>
    <definedName name="Synthetic_Lease_Tranche_C_Interest_Expense">[63]Debt_Annual!#REF!</definedName>
    <definedName name="SYS_ADJ2" localSheetId="19">#REF!</definedName>
    <definedName name="SYS_ADJ2" localSheetId="6">#REF!</definedName>
    <definedName name="SYS_ADJ2" localSheetId="8">#REF!</definedName>
    <definedName name="SYS_ADJ2" localSheetId="1">#REF!</definedName>
    <definedName name="SYS_ADJ2">#REF!</definedName>
    <definedName name="t">'[21]Unit Input'!$D$21</definedName>
    <definedName name="T_CREDIT">0.00017</definedName>
    <definedName name="table">'[21]Unit Input'!$D$48</definedName>
    <definedName name="Table1" localSheetId="7">#REF!</definedName>
    <definedName name="Table1">#REF!</definedName>
    <definedName name="Table1_list" localSheetId="7">#REF!</definedName>
    <definedName name="Table1_list">#REF!</definedName>
    <definedName name="table29">'[21]Unit Input'!$D$29</definedName>
    <definedName name="table29a">'[21]Unit Input'!$D$29</definedName>
    <definedName name="TableName">"Dummy"</definedName>
    <definedName name="Tax_Rate">[28]Assumptions!$C$20</definedName>
    <definedName name="TaxReturn1992" localSheetId="7">#REF!</definedName>
    <definedName name="TaxReturn1992">#REF!</definedName>
    <definedName name="TaxReturn1993" localSheetId="7">#REF!</definedName>
    <definedName name="TaxReturn1993">#REF!</definedName>
    <definedName name="TBal" localSheetId="7">#REF!</definedName>
    <definedName name="TBal">#REF!</definedName>
    <definedName name="tbale">'[21]Unit Input'!$D$40</definedName>
    <definedName name="tblChgCodes" localSheetId="7">#REF!</definedName>
    <definedName name="tblChgCodes">#REF!</definedName>
    <definedName name="TblConsTypes" localSheetId="7">#REF!</definedName>
    <definedName name="TblConsTypes">#REF!</definedName>
    <definedName name="tblRates" localSheetId="7">#REF!</definedName>
    <definedName name="tblRates">#REF!</definedName>
    <definedName name="tblrptrate" localSheetId="3">#REF!</definedName>
    <definedName name="tblrptrate" localSheetId="4">#REF!</definedName>
    <definedName name="tblrptrate" localSheetId="5">#REF!</definedName>
    <definedName name="tblrptrate" localSheetId="6">#REF!</definedName>
    <definedName name="tblrptrate" localSheetId="1">#REF!</definedName>
    <definedName name="tblrptrate">#REF!</definedName>
    <definedName name="TC_1" localSheetId="21">#REF!</definedName>
    <definedName name="TC_1" localSheetId="22">#REF!</definedName>
    <definedName name="TC_1" localSheetId="6">#REF!</definedName>
    <definedName name="TC_1">#REF!</definedName>
    <definedName name="TDM" localSheetId="4" hidden="1">{#N/A,#N/A,FALSE,"Aging Summary";#N/A,#N/A,FALSE,"Ratio Analysis";#N/A,#N/A,FALSE,"Test 120 Day Accts";#N/A,#N/A,FALSE,"Tickmarks"}</definedName>
    <definedName name="TDM" localSheetId="5" hidden="1">{#N/A,#N/A,FALSE,"Aging Summary";#N/A,#N/A,FALSE,"Ratio Analysis";#N/A,#N/A,FALSE,"Test 120 Day Accts";#N/A,#N/A,FALSE,"Tickmarks"}</definedName>
    <definedName name="TDM" localSheetId="7" hidden="1">{#N/A,#N/A,FALSE,"Aging Summary";#N/A,#N/A,FALSE,"Ratio Analysis";#N/A,#N/A,FALSE,"Test 120 Day Accts";#N/A,#N/A,FALSE,"Tickmarks"}</definedName>
    <definedName name="TDM" hidden="1">{#N/A,#N/A,FALSE,"Aging Summary";#N/A,#N/A,FALSE,"Ratio Analysis";#N/A,#N/A,FALSE,"Test 120 Day Accts";#N/A,#N/A,FALSE,"Tickmarks"}</definedName>
    <definedName name="TEMP" localSheetId="38">#REF!</definedName>
    <definedName name="TEMP" localSheetId="19">#REF!</definedName>
    <definedName name="TEMP" localSheetId="3">#REF!</definedName>
    <definedName name="TEMP" localSheetId="4">#REF!</definedName>
    <definedName name="TEMP" localSheetId="5">#REF!</definedName>
    <definedName name="TEMP" localSheetId="6">#REF!</definedName>
    <definedName name="TEMP" localSheetId="7">#REF!</definedName>
    <definedName name="TEMP" localSheetId="8">#REF!</definedName>
    <definedName name="TEMP" localSheetId="1">#REF!</definedName>
    <definedName name="TEMP">#REF!</definedName>
    <definedName name="template2" localSheetId="4" hidden="1">{"by_month",#N/A,TRUE,"template";"destec_month",#N/A,TRUE,"template";"by_quarter",#N/A,TRUE,"template";"destec_quarter",#N/A,TRUE,"template";"by_year",#N/A,TRUE,"template";"destec_annual",#N/A,TRUE,"template"}</definedName>
    <definedName name="template2" localSheetId="5" hidden="1">{"by_month",#N/A,TRUE,"template";"destec_month",#N/A,TRUE,"template";"by_quarter",#N/A,TRUE,"template";"destec_quarter",#N/A,TRUE,"template";"by_year",#N/A,TRUE,"template";"destec_annual",#N/A,TRUE,"template"}</definedName>
    <definedName name="template2" localSheetId="7"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4" hidden="1">{"Page_1",#N/A,FALSE,"BAD4Q98";"Page_2",#N/A,FALSE,"BAD4Q98";"Page_3",#N/A,FALSE,"BAD4Q98";"Page_4",#N/A,FALSE,"BAD4Q98";"Page_5",#N/A,FALSE,"BAD4Q98";"Page_6",#N/A,FALSE,"BAD4Q98";"Input_1",#N/A,FALSE,"BAD4Q98";"Input_2",#N/A,FALSE,"BAD4Q98"}</definedName>
    <definedName name="terst2" localSheetId="5" hidden="1">{"Page_1",#N/A,FALSE,"BAD4Q98";"Page_2",#N/A,FALSE,"BAD4Q98";"Page_3",#N/A,FALSE,"BAD4Q98";"Page_4",#N/A,FALSE,"BAD4Q98";"Page_5",#N/A,FALSE,"BAD4Q98";"Page_6",#N/A,FALSE,"BAD4Q98";"Input_1",#N/A,FALSE,"BAD4Q98";"Input_2",#N/A,FALSE,"BAD4Q98"}</definedName>
    <definedName name="terst2" localSheetId="7"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4" hidden="1">{"Page_1",#N/A,FALSE,"BAD4Q98";"Page_2",#N/A,FALSE,"BAD4Q98";"Page_3",#N/A,FALSE,"BAD4Q98";"Page_4",#N/A,FALSE,"BAD4Q98";"Page_5",#N/A,FALSE,"BAD4Q98";"Page_6",#N/A,FALSE,"BAD4Q98";"Input_1",#N/A,FALSE,"BAD4Q98";"Input_2",#N/A,FALSE,"BAD4Q98"}</definedName>
    <definedName name="test" localSheetId="5" hidden="1">{"Page_1",#N/A,FALSE,"BAD4Q98";"Page_2",#N/A,FALSE,"BAD4Q98";"Page_3",#N/A,FALSE,"BAD4Q98";"Page_4",#N/A,FALSE,"BAD4Q98";"Page_5",#N/A,FALSE,"BAD4Q98";"Page_6",#N/A,FALSE,"BAD4Q98";"Input_1",#N/A,FALSE,"BAD4Q98";"Input_2",#N/A,FALSE,"BAD4Q98"}</definedName>
    <definedName name="test" localSheetId="7"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4" hidden="1">{"Control_DataContact",#N/A,FALSE,"Control"}</definedName>
    <definedName name="test_1" localSheetId="5" hidden="1">{"Control_DataContact",#N/A,FALSE,"Control"}</definedName>
    <definedName name="test_1" localSheetId="7" hidden="1">{"Control_DataContact",#N/A,FALSE,"Control"}</definedName>
    <definedName name="test_1" hidden="1">{"Control_DataContact",#N/A,FALSE,"Control"}</definedName>
    <definedName name="TEST0" localSheetId="38">#REF!</definedName>
    <definedName name="TEST0" localSheetId="19">#REF!</definedName>
    <definedName name="TEST0" localSheetId="3">#REF!</definedName>
    <definedName name="TEST0" localSheetId="4">#REF!</definedName>
    <definedName name="TEST0" localSheetId="5">#REF!</definedName>
    <definedName name="TEST0" localSheetId="7">#REF!</definedName>
    <definedName name="TEST0" localSheetId="8">#REF!</definedName>
    <definedName name="TEST0" localSheetId="1">#REF!</definedName>
    <definedName name="TEST0">#REF!</definedName>
    <definedName name="TEST1" localSheetId="38">#REF!</definedName>
    <definedName name="TEST1" localSheetId="1">#REF!</definedName>
    <definedName name="TEST1">#REF!</definedName>
    <definedName name="test1_1" localSheetId="4" hidden="1">{"Sch.D_P_1Gas",#N/A,FALSE,"Sch.D";"Sch.D_P_2Elec",#N/A,FALSE,"Sch.D"}</definedName>
    <definedName name="test1_1" localSheetId="5" hidden="1">{"Sch.D_P_1Gas",#N/A,FALSE,"Sch.D";"Sch.D_P_2Elec",#N/A,FALSE,"Sch.D"}</definedName>
    <definedName name="test1_1" localSheetId="7" hidden="1">{"Sch.D_P_1Gas",#N/A,FALSE,"Sch.D";"Sch.D_P_2Elec",#N/A,FALSE,"Sch.D"}</definedName>
    <definedName name="test1_1" hidden="1">{"Sch.D_P_1Gas",#N/A,FALSE,"Sch.D";"Sch.D_P_2Elec",#N/A,FALSE,"Sch.D"}</definedName>
    <definedName name="TEST2" localSheetId="38">#REF!</definedName>
    <definedName name="TEST2" localSheetId="19">#REF!</definedName>
    <definedName name="TEST2" localSheetId="3">#REF!</definedName>
    <definedName name="TEST2" localSheetId="4">#REF!</definedName>
    <definedName name="TEST2" localSheetId="5">#REF!</definedName>
    <definedName name="TEST2" localSheetId="7">#REF!</definedName>
    <definedName name="TEST2" localSheetId="8">#REF!</definedName>
    <definedName name="TEST2" localSheetId="1">#REF!</definedName>
    <definedName name="TEST2">#REF!</definedName>
    <definedName name="test2006" localSheetId="4" hidden="1">{"SourcesUses",#N/A,TRUE,#N/A;"TransOverview",#N/A,TRUE,"CFMODEL"}</definedName>
    <definedName name="test2006" localSheetId="5" hidden="1">{"SourcesUses",#N/A,TRUE,#N/A;"TransOverview",#N/A,TRUE,"CFMODEL"}</definedName>
    <definedName name="test2006" localSheetId="7" hidden="1">{"SourcesUses",#N/A,TRUE,#N/A;"TransOverview",#N/A,TRUE,"CFMODEL"}</definedName>
    <definedName name="test2006" hidden="1">{"SourcesUses",#N/A,TRUE,#N/A;"TransOverview",#N/A,TRUE,"CFMODEL"}</definedName>
    <definedName name="TEST3" localSheetId="38">#REF!</definedName>
    <definedName name="TEST3" localSheetId="19">#REF!</definedName>
    <definedName name="TEST3" localSheetId="3">#REF!</definedName>
    <definedName name="TEST3" localSheetId="4">#REF!</definedName>
    <definedName name="TEST3" localSheetId="5">#REF!</definedName>
    <definedName name="TEST3" localSheetId="7">#REF!</definedName>
    <definedName name="TEST3" localSheetId="8">#REF!</definedName>
    <definedName name="TEST3" localSheetId="1">#REF!</definedName>
    <definedName name="TEST3">#REF!</definedName>
    <definedName name="test3_1" localSheetId="4" hidden="1">{"Sch.E_PayrollExp",#N/A,TRUE,"Sch.E,F,G,H";"Sch.F_PayrollTaxes",#N/A,TRUE,"Sch.E,F,G,H";"Sch.G_IncentComp",#N/A,TRUE,"Sch.E,F,G,H";"Sch.H_P1_EmplBeneSum",#N/A,TRUE,"Sch.E,F,G,H"}</definedName>
    <definedName name="test3_1" localSheetId="5" hidden="1">{"Sch.E_PayrollExp",#N/A,TRUE,"Sch.E,F,G,H";"Sch.F_PayrollTaxes",#N/A,TRUE,"Sch.E,F,G,H";"Sch.G_IncentComp",#N/A,TRUE,"Sch.E,F,G,H";"Sch.H_P1_EmplBeneSum",#N/A,TRUE,"Sch.E,F,G,H"}</definedName>
    <definedName name="test3_1" localSheetId="7"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 localSheetId="38">#REF!</definedName>
    <definedName name="TEST4" localSheetId="19">#REF!</definedName>
    <definedName name="TEST4" localSheetId="3">#REF!</definedName>
    <definedName name="TEST4" localSheetId="4">#REF!</definedName>
    <definedName name="TEST4" localSheetId="5">#REF!</definedName>
    <definedName name="TEST4" localSheetId="7">#REF!</definedName>
    <definedName name="TEST4" localSheetId="8">#REF!</definedName>
    <definedName name="TEST4" localSheetId="1">#REF!</definedName>
    <definedName name="TEST4">#REF!</definedName>
    <definedName name="TESTHKEY" localSheetId="38">#REF!</definedName>
    <definedName name="TESTHKEY" localSheetId="1">#REF!</definedName>
    <definedName name="TESTHKEY">#REF!</definedName>
    <definedName name="TESTKEYS" localSheetId="38">#REF!</definedName>
    <definedName name="TESTKEYS" localSheetId="1">#REF!</definedName>
    <definedName name="TESTKEYS">#REF!</definedName>
    <definedName name="TESTVKEY">#REF!</definedName>
    <definedName name="TextRefCopyRangeCount" hidden="1">39</definedName>
    <definedName name="Therm">'[21]Key to Tables'!$B$18</definedName>
    <definedName name="Ticker">"EFTC"</definedName>
    <definedName name="Total_Ancillary_Service_Revenues">#REF!</definedName>
    <definedName name="Total_Annual_Capacity_Revenues" localSheetId="38">#REF!</definedName>
    <definedName name="Total_Annual_Capacity_Revenues" localSheetId="19">#REF!</definedName>
    <definedName name="Total_Annual_Capacity_Revenues" localSheetId="3">#REF!</definedName>
    <definedName name="Total_Annual_Capacity_Revenues" localSheetId="4">#REF!</definedName>
    <definedName name="Total_Annual_Capacity_Revenues" localSheetId="5">#REF!</definedName>
    <definedName name="Total_Annual_Capacity_Revenues" localSheetId="6">#REF!</definedName>
    <definedName name="Total_Annual_Capacity_Revenues" localSheetId="8">#REF!</definedName>
    <definedName name="Total_Annual_Capacity_Revenues">#REF!</definedName>
    <definedName name="Total_Base_Plant_Delivered_MWh" localSheetId="38">'[9]Technical &amp; Timing'!#REF!</definedName>
    <definedName name="Total_Base_Plant_Delivered_MWh" localSheetId="19">'[9]Technical &amp; Timing'!#REF!</definedName>
    <definedName name="Total_Base_Plant_Delivered_MWh" localSheetId="3">#REF!</definedName>
    <definedName name="Total_Base_Plant_Delivered_MWh" localSheetId="4">#REF!</definedName>
    <definedName name="Total_Base_Plant_Delivered_MWh" localSheetId="5">#REF!</definedName>
    <definedName name="Total_Base_Plant_Delivered_MWh" localSheetId="6">'[9]Technical &amp; Timing'!#REF!</definedName>
    <definedName name="Total_Base_Plant_Delivered_MWh" localSheetId="7">#REF!</definedName>
    <definedName name="Total_Base_Plant_Delivered_MWh" localSheetId="8">'[9]Technical &amp; Timing'!#REF!</definedName>
    <definedName name="Total_Base_Plant_Delivered_MWh">'[9]Technical &amp; Timing'!#REF!</definedName>
    <definedName name="Total_Draws" localSheetId="38">'[14]Construction Draw Schedule'!#REF!</definedName>
    <definedName name="Total_Draws" localSheetId="19">'[14]Construction Draw Schedule'!#REF!</definedName>
    <definedName name="Total_Draws" localSheetId="3">#REF!</definedName>
    <definedName name="Total_Draws" localSheetId="4">#REF!</definedName>
    <definedName name="Total_Draws" localSheetId="5">#REF!</definedName>
    <definedName name="Total_Draws" localSheetId="6">'[14]Construction Draw Schedule'!#REF!</definedName>
    <definedName name="Total_Draws" localSheetId="7">#REF!</definedName>
    <definedName name="Total_Draws" localSheetId="8">'[14]Construction Draw Schedule'!#REF!</definedName>
    <definedName name="Total_Draws">'[14]Construction Draw Schedule'!#REF!</definedName>
    <definedName name="Total_Gas_Cost" localSheetId="7">#REF!</definedName>
    <definedName name="Total_Gas_Cost">#REF!</definedName>
    <definedName name="Total_Market_Delivered_MWh" localSheetId="38">'[9]Technical &amp; Timing'!#REF!</definedName>
    <definedName name="Total_Market_Delivered_MWh" localSheetId="19">'[9]Technical &amp; Timing'!#REF!</definedName>
    <definedName name="Total_Market_Delivered_MWh" localSheetId="3">#REF!</definedName>
    <definedName name="Total_Market_Delivered_MWh" localSheetId="4">#REF!</definedName>
    <definedName name="Total_Market_Delivered_MWh" localSheetId="5">#REF!</definedName>
    <definedName name="Total_Market_Delivered_MWh" localSheetId="6">'[9]Technical &amp; Timing'!#REF!</definedName>
    <definedName name="Total_Market_Delivered_MWh" localSheetId="7">#REF!</definedName>
    <definedName name="Total_Market_Delivered_MWh" localSheetId="8">'[9]Technical &amp; Timing'!#REF!</definedName>
    <definedName name="Total_Market_Delivered_MWh" localSheetId="1">'[9]Technical &amp; Timing'!#REF!</definedName>
    <definedName name="Total_Market_Delivered_MWh">'[9]Technical &amp; Timing'!#REF!</definedName>
    <definedName name="total_offsets_summer" localSheetId="19">#REF!</definedName>
    <definedName name="total_offsets_summer" localSheetId="21">#REF!</definedName>
    <definedName name="total_offsets_summer" localSheetId="22">#REF!</definedName>
    <definedName name="total_offsets_summer" localSheetId="6">#REF!</definedName>
    <definedName name="total_offsets_summer" localSheetId="8">#REF!</definedName>
    <definedName name="total_offsets_summer">#REF!</definedName>
    <definedName name="Total_offsets_winter" localSheetId="38">#REF!</definedName>
    <definedName name="Total_offsets_winter" localSheetId="19">#REF!</definedName>
    <definedName name="Total_offsets_winter" localSheetId="21">#REF!</definedName>
    <definedName name="Total_offsets_winter" localSheetId="22">#REF!</definedName>
    <definedName name="Total_offsets_winter" localSheetId="6">#REF!</definedName>
    <definedName name="Total_offsets_winter" localSheetId="8">#REF!</definedName>
    <definedName name="Total_offsets_winter" localSheetId="1">#REF!</definedName>
    <definedName name="Total_offsets_winter">'[38]Effective-Rates'!#REF!</definedName>
    <definedName name="Total_Project_Cost" localSheetId="7">#REF!</definedName>
    <definedName name="Total_Project_Cost">#REF!</definedName>
    <definedName name="Total_PSA_Delivered_MWh" localSheetId="7">#REF!</definedName>
    <definedName name="Total_PSA_Delivered_MWh">#REF!</definedName>
    <definedName name="total_rates_summer" localSheetId="38">#REF!</definedName>
    <definedName name="total_rates_summer" localSheetId="19">#REF!</definedName>
    <definedName name="total_rates_summer" localSheetId="21">#REF!</definedName>
    <definedName name="total_rates_summer" localSheetId="22">#REF!</definedName>
    <definedName name="total_rates_summer" localSheetId="6">#REF!</definedName>
    <definedName name="total_rates_summer" localSheetId="8">#REF!</definedName>
    <definedName name="total_rates_summer" localSheetId="1">#REF!</definedName>
    <definedName name="total_rates_summer">'[38]Effective-Rates'!#REF!</definedName>
    <definedName name="total_rates_winter" localSheetId="38">#REF!</definedName>
    <definedName name="total_rates_winter" localSheetId="19">#REF!</definedName>
    <definedName name="total_rates_winter" localSheetId="21">#REF!</definedName>
    <definedName name="total_rates_winter" localSheetId="22">#REF!</definedName>
    <definedName name="total_rates_winter" localSheetId="6">#REF!</definedName>
    <definedName name="total_rates_winter" localSheetId="8">#REF!</definedName>
    <definedName name="total_rates_winter" localSheetId="1">#REF!</definedName>
    <definedName name="total_rates_winter">'[38]Effective-Rates'!#REF!</definedName>
    <definedName name="Total_Variable_Energy_Revenues" localSheetId="7">#REF!</definedName>
    <definedName name="Total_Variable_Energy_Revenues">#REF!</definedName>
    <definedName name="TOU_HEADER" localSheetId="21">#REF!</definedName>
    <definedName name="TOU_HEADER" localSheetId="22">#REF!</definedName>
    <definedName name="TOU_HEADER">#REF!</definedName>
    <definedName name="TOU_PA_5_1">#REF!</definedName>
    <definedName name="TOU_PA_5_2" localSheetId="38">#REF!</definedName>
    <definedName name="TOU_PA_5_2" localSheetId="19">#REF!</definedName>
    <definedName name="TOU_PA_5_2" localSheetId="21">#REF!</definedName>
    <definedName name="TOU_PA_5_2" localSheetId="22">#REF!</definedName>
    <definedName name="TOU_PA_5_2" localSheetId="6">#REF!</definedName>
    <definedName name="TOU_PA_5_2" localSheetId="8">#REF!</definedName>
    <definedName name="TOU_PA_5_2" localSheetId="1">#REF!</definedName>
    <definedName name="TOU_PA_5_2">'[64]RevReq-Detail'!#REF!</definedName>
    <definedName name="TownCode" localSheetId="7">#REF!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[9]Inputs!$B$450</definedName>
    <definedName name="Tranche_B_Notes_Pct_Construction">[9]Inputs!$B$451</definedName>
    <definedName name="TUCU" localSheetId="19" hidden="1">[65]Input!#REF!</definedName>
    <definedName name="TUCU" localSheetId="3" hidden="1">#REF!</definedName>
    <definedName name="TUCU" localSheetId="4" hidden="1">#REF!</definedName>
    <definedName name="TUCU" localSheetId="5" hidden="1">#REF!</definedName>
    <definedName name="TUCU" localSheetId="7" hidden="1">#REF!</definedName>
    <definedName name="TUCU" localSheetId="8" hidden="1">[65]Input!#REF!</definedName>
    <definedName name="TUCU" hidden="1">[65]Input!#REF!</definedName>
    <definedName name="turnover" localSheetId="7">#REF!</definedName>
    <definedName name="turnover">#REF!</definedName>
    <definedName name="tytyt" localSheetId="7">#REF!</definedName>
    <definedName name="tytyt">#REF!</definedName>
    <definedName name="uguuu" localSheetId="38">#REF!</definedName>
    <definedName name="uguuu" localSheetId="19">#REF!</definedName>
    <definedName name="uguuu" localSheetId="6">#REF!</definedName>
    <definedName name="uguuu" localSheetId="8">#REF!</definedName>
    <definedName name="uguuu" localSheetId="1">#REF!</definedName>
    <definedName name="uguuu">#REF!</definedName>
    <definedName name="UMC_PAGE1" localSheetId="21">#REF!</definedName>
    <definedName name="UMC_PAGE1" localSheetId="22">#REF!</definedName>
    <definedName name="UMC_PAGE1" localSheetId="6">#REF!</definedName>
    <definedName name="UMC_PAGE1" localSheetId="11">#REF!</definedName>
    <definedName name="UMC_PAGE1">#REF!</definedName>
    <definedName name="UMC_PAGE2" localSheetId="6">#REF!</definedName>
    <definedName name="UMC_PAGE2" localSheetId="11">#REF!</definedName>
    <definedName name="UMC_PAGE2">#REF!</definedName>
    <definedName name="UMC_PAGE3" localSheetId="11">#REF!</definedName>
    <definedName name="UMC_PAGE3">#REF!</definedName>
    <definedName name="UMC_PAGE4">#REF!</definedName>
    <definedName name="UMC_PAGE4.1">#REF!</definedName>
    <definedName name="UMC_PAGE5">#REF!</definedName>
    <definedName name="UMC_PAGE6">#REF!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 localSheetId="38">#REF!</definedName>
    <definedName name="Unlevered_Monthly_Cash_Flows" localSheetId="19">#REF!</definedName>
    <definedName name="Unlevered_Monthly_Cash_Flows" localSheetId="3">#REF!</definedName>
    <definedName name="Unlevered_Monthly_Cash_Flows" localSheetId="4">#REF!</definedName>
    <definedName name="Unlevered_Monthly_Cash_Flows" localSheetId="5">#REF!</definedName>
    <definedName name="Unlevered_Monthly_Cash_Flows" localSheetId="6">#REF!</definedName>
    <definedName name="Unlevered_Monthly_Cash_Flows" localSheetId="8">#REF!</definedName>
    <definedName name="Unlevered_Monthly_Cash_Flows">#REF!</definedName>
    <definedName name="Unused_Commitment" localSheetId="3">#REF!</definedName>
    <definedName name="Unused_Commitment" localSheetId="4">#REF!</definedName>
    <definedName name="Unused_Commitment" localSheetId="5">#REF!</definedName>
    <definedName name="Unused_Commitment" localSheetId="7">#REF!</definedName>
    <definedName name="Unused_Commitment">'[14]Construction Draw Schedule'!#REF!</definedName>
    <definedName name="USGenLLC_Taxes" localSheetId="38">'[14]Income Taxes'!#REF!</definedName>
    <definedName name="USGenLLC_Taxes" localSheetId="19">'[14]Income Taxes'!#REF!</definedName>
    <definedName name="USGenLLC_Taxes" localSheetId="3">#REF!</definedName>
    <definedName name="USGenLLC_Taxes" localSheetId="4">#REF!</definedName>
    <definedName name="USGenLLC_Taxes" localSheetId="5">#REF!</definedName>
    <definedName name="USGenLLC_Taxes" localSheetId="6">'[14]Income Taxes'!#REF!</definedName>
    <definedName name="USGenLLC_Taxes" localSheetId="7">#REF!</definedName>
    <definedName name="USGenLLC_Taxes" localSheetId="8">'[14]Income Taxes'!#REF!</definedName>
    <definedName name="USGenLLC_Taxes">'[14]Income Taxes'!#REF!</definedName>
    <definedName name="Utility" localSheetId="3">'[25]misc tables'!$B$16:$B$17</definedName>
    <definedName name="Utility" localSheetId="4">'[25]misc tables'!$B$16:$B$17</definedName>
    <definedName name="Utility" localSheetId="5">'[25]misc tables'!$B$16:$B$17</definedName>
    <definedName name="Utility" localSheetId="7">'[25]misc tables'!$B$16:$B$17</definedName>
    <definedName name="Utility">'[26]misc tables'!$B$16:$B$17</definedName>
    <definedName name="v">[16]Parameters!$D$18</definedName>
    <definedName name="val">[16]Parameters!$D$6</definedName>
    <definedName name="Validation" localSheetId="7">#REF!</definedName>
    <definedName name="Validation">#REF!</definedName>
    <definedName name="Values_Entered" localSheetId="4">IF(Loan_Amount*Interest_Rate*Loan_Years*Loan_Start&gt;0,1,0)</definedName>
    <definedName name="Values_Entered" localSheetId="5">IF(Loan_Amount*Interest_Rate*Loan_Years*Loan_Start&gt;0,1,0)</definedName>
    <definedName name="Values_Entered" localSheetId="7">IF(Loan_Amount*Interest_Rate*Loan_Years*Loan_Start&gt;0,1,0)</definedName>
    <definedName name="Values_Entered" localSheetId="10">IF(Loan_Amount*Interest_Rate*Loan_Years*Loan_Start&gt;0,1,0)</definedName>
    <definedName name="Values_Entered">IF(Loan_Amount*Interest_Rate*Loan_Years*Loan_Start&gt;0,1,0)</definedName>
    <definedName name="Values_Entered_Pref" localSheetId="4">IF(Loan_Amount_Pref*Interest_Rate_Pref*Loan_Years_Pref*Loan_Start_Pref&gt;0,1,0)</definedName>
    <definedName name="Values_Entered_Pref" localSheetId="5">IF(Loan_Amount_Pref*Interest_Rate_Pref*Loan_Years_Pref*Loan_Start_Pref&gt;0,1,0)</definedName>
    <definedName name="Values_Entered_Pref" localSheetId="7">IF(Loan_Amount_Pref*Interest_Rate_Pref*Loan_Years_Pref*Loan_Start_Pref&gt;0,1,0)</definedName>
    <definedName name="Values_Entered_Pref" localSheetId="10">IF(Loan_Amount_Pref*Interest_Rate_Pref*Loan_Years_Pref*Loan_Start_Pref&gt;0,1,0)</definedName>
    <definedName name="Values_Entered_Pref">IF(Loan_Amount_Pref*Interest_Rate_Pref*Loan_Years_Pref*Loan_Start_Pref&gt;0,1,0)</definedName>
    <definedName name="vol_data">[19]Inputs!$H$3</definedName>
    <definedName name="w" localSheetId="19" hidden="1">{"SourcesUses",#N/A,TRUE,"CFMODEL";"TransOverview",#N/A,TRUE,"CFMODEL"}</definedName>
    <definedName name="w" localSheetId="3" hidden="1">{"SourcesUses",#N/A,TRUE,"CFMODEL";"TransOverview",#N/A,TRUE,"CFMODEL"}</definedName>
    <definedName name="w" localSheetId="4" hidden="1">{"SourcesUses",#N/A,TRUE,"CFMODEL";"TransOverview",#N/A,TRUE,"CFMODEL"}</definedName>
    <definedName name="w" localSheetId="5" hidden="1">{"SourcesUses",#N/A,TRUE,"CFMODEL";"TransOverview",#N/A,TRUE,"CFMODEL"}</definedName>
    <definedName name="w" localSheetId="7" hidden="1">{"SourcesUses",#N/A,TRUE,"CFMODEL";"TransOverview",#N/A,TRUE,"CFMODEL"}</definedName>
    <definedName name="w" localSheetId="8" hidden="1">{"SourcesUses",#N/A,TRUE,"CFMODEL";"TransOverview",#N/A,TRUE,"CFMODEL"}</definedName>
    <definedName name="w" hidden="1">{"SourcesUses",#N/A,TRUE,"CFMODEL";"TransOverview",#N/A,TRUE,"CFMODEL"}</definedName>
    <definedName name="W_NWC_NCashAP" localSheetId="6">#REF!</definedName>
    <definedName name="W_NWC_NCashAP">#REF!</definedName>
    <definedName name="W_NWC_NCashAR" localSheetId="38">#REF!</definedName>
    <definedName name="W_NWC_NCashAR" localSheetId="19">#REF!</definedName>
    <definedName name="W_NWC_NCashAR" localSheetId="3">#REF!</definedName>
    <definedName name="W_NWC_NCashAR" localSheetId="4">#REF!</definedName>
    <definedName name="W_NWC_NCashAR" localSheetId="5">#REF!</definedName>
    <definedName name="W_NWC_NCashAR" localSheetId="6">#REF!</definedName>
    <definedName name="W_NWC_NCashAR" localSheetId="8">#REF!</definedName>
    <definedName name="W_NWC_NCashAR">#REF!</definedName>
    <definedName name="W_NWC_NCashComNPurch" localSheetId="38">#REF!</definedName>
    <definedName name="W_NWC_NCashComNPurch" localSheetId="19">#REF!</definedName>
    <definedName name="W_NWC_NCashComNPurch" localSheetId="3">#REF!</definedName>
    <definedName name="W_NWC_NCashComNPurch" localSheetId="4">#REF!</definedName>
    <definedName name="W_NWC_NCashComNPurch" localSheetId="5">#REF!</definedName>
    <definedName name="W_NWC_NCashComNPurch" localSheetId="6">#REF!</definedName>
    <definedName name="W_NWC_NCashComNPurch" localSheetId="8">#REF!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[28]Assumptions!$C$22</definedName>
    <definedName name="waterheaterblanket">'[21]Unit Input'!$D$34:$D$36</definedName>
    <definedName name="waterheaterpipewrap">'[21]Unit Input'!$D$37</definedName>
    <definedName name="what?" localSheetId="4" hidden="1">{"phase 1 ecm table",#N/A,FALSE,"ECM Matrix";"total ecm table",#N/A,FALSE,"ECM Matrix"}</definedName>
    <definedName name="what?" localSheetId="5" hidden="1">{"phase 1 ecm table",#N/A,FALSE,"ECM Matrix";"total ecm table",#N/A,FALSE,"ECM Matrix"}</definedName>
    <definedName name="what?" localSheetId="7" hidden="1">{"phase 1 ecm table",#N/A,FALSE,"ECM Matrix";"total ecm table",#N/A,FALSE,"ECM Matrix"}</definedName>
    <definedName name="what?" hidden="1">{"phase 1 ecm table",#N/A,FALSE,"ECM Matrix";"total ecm table",#N/A,FALSE,"ECM Matrix"}</definedName>
    <definedName name="what??" localSheetId="4" hidden="1">{"okte1",#N/A,FALSE,"OKTE GAS CONV";"okte2",#N/A,FALSE,"OKTE GAS CONV";"okte3",#N/A,FALSE,"OKTE GAS CONV";"okte4",#N/A,FALSE,"OKTE GAS CONV"}</definedName>
    <definedName name="what??" localSheetId="5" hidden="1">{"okte1",#N/A,FALSE,"OKTE GAS CONV";"okte2",#N/A,FALSE,"OKTE GAS CONV";"okte3",#N/A,FALSE,"OKTE GAS CONV";"okte4",#N/A,FALSE,"OKTE GAS CONV"}</definedName>
    <definedName name="what??" localSheetId="7"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4" hidden="1">{"Overhead",#N/A,FALSE,"NEW FINMODEL";"Overhead",#N/A,FALSE,"Cash flow Phase 1";"Overhead PH1 w Benefits",#N/A,FALSE,"ECM Matrix";"Overhead PH1 w RFP",#N/A,FALSE,"ECM Matrix";"Overhead Total w benefits",#N/A,FALSE,"ECM Matrix";"Overhead Total w RFP",#N/A,FALSE,"ECM Matrix"}</definedName>
    <definedName name="what???" localSheetId="5" hidden="1">{"Overhead",#N/A,FALSE,"NEW FINMODEL";"Overhead",#N/A,FALSE,"Cash flow Phase 1";"Overhead PH1 w Benefits",#N/A,FALSE,"ECM Matrix";"Overhead PH1 w RFP",#N/A,FALSE,"ECM Matrix";"Overhead Total w benefits",#N/A,FALSE,"ECM Matrix";"Overhead Total w RFP",#N/A,FALSE,"ECM Matrix"}</definedName>
    <definedName name="what???" localSheetId="7"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4" hidden="1">{"Overhead",#N/A,FALSE,"NEW FINMODEL";"Overhead",#N/A,FALSE,"Cash flow Phase 1";"Overhead PH1 w Benefits",#N/A,FALSE,"ECM Matrix";"Overhead PH1 w RFP",#N/A,FALSE,"ECM Matrix";"Overhead Total w benefits",#N/A,FALSE,"ECM Matrix";"Overhead Total w RFP",#N/A,FALSE,"ECM Matrix"}</definedName>
    <definedName name="what???1" localSheetId="5" hidden="1">{"Overhead",#N/A,FALSE,"NEW FINMODEL";"Overhead",#N/A,FALSE,"Cash flow Phase 1";"Overhead PH1 w Benefits",#N/A,FALSE,"ECM Matrix";"Overhead PH1 w RFP",#N/A,FALSE,"ECM Matrix";"Overhead Total w benefits",#N/A,FALSE,"ECM Matrix";"Overhead Total w RFP",#N/A,FALSE,"ECM Matrix"}</definedName>
    <definedName name="what???1" localSheetId="7"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4" hidden="1">{"okte1",#N/A,FALSE,"OKTE GAS CONV";"okte2",#N/A,FALSE,"OKTE GAS CONV";"okte3",#N/A,FALSE,"OKTE GAS CONV";"okte4",#N/A,FALSE,"OKTE GAS CONV"}</definedName>
    <definedName name="what??1" localSheetId="5" hidden="1">{"okte1",#N/A,FALSE,"OKTE GAS CONV";"okte2",#N/A,FALSE,"OKTE GAS CONV";"okte3",#N/A,FALSE,"OKTE GAS CONV";"okte4",#N/A,FALSE,"OKTE GAS CONV"}</definedName>
    <definedName name="what??1" localSheetId="7"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4" hidden="1">{"phase 1 ecm table",#N/A,FALSE,"ECM Matrix";"total ecm table",#N/A,FALSE,"ECM Matrix"}</definedName>
    <definedName name="what1" localSheetId="5" hidden="1">{"phase 1 ecm table",#N/A,FALSE,"ECM Matrix";"total ecm table",#N/A,FALSE,"ECM Matrix"}</definedName>
    <definedName name="what1" localSheetId="7" hidden="1">{"phase 1 ecm table",#N/A,FALSE,"ECM Matrix";"total ecm table",#N/A,FALSE,"ECM Matrix"}</definedName>
    <definedName name="what1" hidden="1">{"phase 1 ecm table",#N/A,FALSE,"ECM Matrix";"total ecm table",#N/A,FALSE,"ECM Matrix"}</definedName>
    <definedName name="whatth" localSheetId="4" hidden="1">{"Page_1",#N/A,FALSE,"BAD4Q98";"Page_2",#N/A,FALSE,"BAD4Q98";"Page_3",#N/A,FALSE,"BAD4Q98";"Page_4",#N/A,FALSE,"BAD4Q98";"Page_5",#N/A,FALSE,"BAD4Q98";"Page_6",#N/A,FALSE,"BAD4Q98";"Input_1",#N/A,FALSE,"BAD4Q98";"Input_2",#N/A,FALSE,"BAD4Q98"}</definedName>
    <definedName name="whatth" localSheetId="5" hidden="1">{"Page_1",#N/A,FALSE,"BAD4Q98";"Page_2",#N/A,FALSE,"BAD4Q98";"Page_3",#N/A,FALSE,"BAD4Q98";"Page_4",#N/A,FALSE,"BAD4Q98";"Page_5",#N/A,FALSE,"BAD4Q98";"Page_6",#N/A,FALSE,"BAD4Q98";"Input_1",#N/A,FALSE,"BAD4Q98";"Input_2",#N/A,FALSE,"BAD4Q98"}</definedName>
    <definedName name="whatth" localSheetId="7"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4" hidden="1">{"phase 1 ecm table",#N/A,FALSE,"ECM Matrix";"total ecm table",#N/A,FALSE,"ECM Matrix"}</definedName>
    <definedName name="who" localSheetId="5" hidden="1">{"phase 1 ecm table",#N/A,FALSE,"ECM Matrix";"total ecm table",#N/A,FALSE,"ECM Matrix"}</definedName>
    <definedName name="who" localSheetId="7" hidden="1">{"phase 1 ecm table",#N/A,FALSE,"ECM Matrix";"total ecm table",#N/A,FALSE,"ECM Matrix"}</definedName>
    <definedName name="who" hidden="1">{"phase 1 ecm table",#N/A,FALSE,"ECM Matrix";"total ecm table",#N/A,FALSE,"ECM Matrix"}</definedName>
    <definedName name="whoa" localSheetId="4" hidden="1">{"okte1",#N/A,FALSE,"OKTE GAS CONV";"okte2",#N/A,FALSE,"OKTE GAS CONV";"okte3",#N/A,FALSE,"OKTE GAS CONV";"okte4",#N/A,FALSE,"OKTE GAS CONV"}</definedName>
    <definedName name="whoa" localSheetId="5" hidden="1">{"okte1",#N/A,FALSE,"OKTE GAS CONV";"okte2",#N/A,FALSE,"OKTE GAS CONV";"okte3",#N/A,FALSE,"OKTE GAS CONV";"okte4",#N/A,FALSE,"OKTE GAS CONV"}</definedName>
    <definedName name="whoa" localSheetId="7" hidden="1">{"okte1",#N/A,FALSE,"OKTE GAS CONV";"okte2",#N/A,FALSE,"OKTE GAS CONV";"okte3",#N/A,FALSE,"OKTE GAS CONV";"okte4",#N/A,FALSE,"OKTE GAS CONV"}</definedName>
    <definedName name="whoa" hidden="1">{"okte1",#N/A,FALSE,"OKTE GAS CONV";"okte2",#N/A,FALSE,"OKTE GAS CONV";"okte3",#N/A,FALSE,"OKTE GAS CONV";"okte4",#N/A,FALSE,"OKTE GAS CONV"}</definedName>
    <definedName name="wholehousefan">'[21]Unit Input'!$D$52</definedName>
    <definedName name="windowAC">'[21]Unit Input'!$D$47</definedName>
    <definedName name="Working_Capital_Facility_Commitment_Fee_Rate_year_6_plus" localSheetId="38">[14]Inputs!#REF!</definedName>
    <definedName name="Working_Capital_Facility_Commitment_Fee_Rate_year_6_plus" localSheetId="19">[14]Inputs!#REF!</definedName>
    <definedName name="Working_Capital_Facility_Commitment_Fee_Rate_year_6_plus" localSheetId="3">#REF!</definedName>
    <definedName name="Working_Capital_Facility_Commitment_Fee_Rate_year_6_plus" localSheetId="4">#REF!</definedName>
    <definedName name="Working_Capital_Facility_Commitment_Fee_Rate_year_6_plus" localSheetId="5">#REF!</definedName>
    <definedName name="Working_Capital_Facility_Commitment_Fee_Rate_year_6_plus" localSheetId="6">[14]Inputs!#REF!</definedName>
    <definedName name="Working_Capital_Facility_Commitment_Fee_Rate_year_6_plus" localSheetId="7">#REF!</definedName>
    <definedName name="Working_Capital_Facility_Commitment_Fee_Rate_year_6_plus" localSheetId="8">[14]Inputs!#REF!</definedName>
    <definedName name="Working_Capital_Facility_Commitment_Fee_Rate_year_6_plus">[14]Inputs!#REF!</definedName>
    <definedName name="Working_Capital_Facility_Spread_year_6_plus" localSheetId="38">[14]Inputs!#REF!</definedName>
    <definedName name="Working_Capital_Facility_Spread_year_6_plus" localSheetId="19">[14]Inputs!#REF!</definedName>
    <definedName name="Working_Capital_Facility_Spread_year_6_plus" localSheetId="3">#REF!</definedName>
    <definedName name="Working_Capital_Facility_Spread_year_6_plus" localSheetId="4">#REF!</definedName>
    <definedName name="Working_Capital_Facility_Spread_year_6_plus" localSheetId="5">#REF!</definedName>
    <definedName name="Working_Capital_Facility_Spread_year_6_plus" localSheetId="6">[14]Inputs!#REF!</definedName>
    <definedName name="Working_Capital_Facility_Spread_year_6_plus" localSheetId="7">#REF!</definedName>
    <definedName name="Working_Capital_Facility_Spread_year_6_plus" localSheetId="8">[14]Inputs!#REF!</definedName>
    <definedName name="Working_Capital_Facility_Spread_year_6_plus">[14]Inputs!#REF!</definedName>
    <definedName name="working_capital_factor">[47]Loaders!$D$20</definedName>
    <definedName name="wrn.1995._.BUDGET._.PACKAGE." localSheetId="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7"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{"ecm (CES Inputs)",#N/A,FALSE,"CES Inputs";"finmod (CES Inputs)",#N/A,FALSE,"CES Inputs";"buyout (Buyout)",#N/A,FALSE,"CES Inputs";"hillpay (CES Inputs)",#N/A,FALSE,"CES Inputs";"psc (PSC Output)",#N/A,FALSE,"PSC Output"}</definedName>
    <definedName name="wrn.All." localSheetId="5" hidden="1">{"ecm (CES Inputs)",#N/A,FALSE,"CES Inputs";"finmod (CES Inputs)",#N/A,FALSE,"CES Inputs";"buyout (Buyout)",#N/A,FALSE,"CES Inputs";"hillpay (CES Inputs)",#N/A,FALSE,"CES Inputs";"psc (PSC Output)",#N/A,FALSE,"PSC Output"}</definedName>
    <definedName name="wrn.All." localSheetId="7"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4"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5"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19" hidden="1">{#N/A,#N/A,FALSE,"trates"}</definedName>
    <definedName name="wrn.BL." localSheetId="3" hidden="1">{#N/A,#N/A,FALSE,"trates"}</definedName>
    <definedName name="wrn.BL." localSheetId="4" hidden="1">{#N/A,#N/A,FALSE,"trates"}</definedName>
    <definedName name="wrn.BL." localSheetId="5" hidden="1">{#N/A,#N/A,FALSE,"trates"}</definedName>
    <definedName name="wrn.BL." localSheetId="7" hidden="1">{#N/A,#N/A,FALSE,"trates"}</definedName>
    <definedName name="wrn.BL." localSheetId="8" hidden="1">{#N/A,#N/A,FALSE,"trates"}</definedName>
    <definedName name="wrn.BL." localSheetId="11" hidden="1">{#N/A,#N/A,FALSE,"trates"}</definedName>
    <definedName name="wrn.BL." hidden="1">{#N/A,#N/A,FALSE,"trates"}</definedName>
    <definedName name="wrn.BS._.Elements."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5"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5"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19" hidden="1">{#N/A,#N/A,TRUE,"SDGE";#N/A,#N/A,TRUE,"GBU";#N/A,#N/A,TRUE,"TBU";#N/A,#N/A,TRUE,"EDBU";#N/A,#N/A,TRUE,"ExclCC"}</definedName>
    <definedName name="wrn.busum." localSheetId="3" hidden="1">{#N/A,#N/A,TRUE,"SDGE";#N/A,#N/A,TRUE,"GBU";#N/A,#N/A,TRUE,"TBU";#N/A,#N/A,TRUE,"EDBU";#N/A,#N/A,TRUE,"ExclCC"}</definedName>
    <definedName name="wrn.busum." localSheetId="4" hidden="1">{#N/A,#N/A,TRUE,"SDGE";#N/A,#N/A,TRUE,"GBU";#N/A,#N/A,TRUE,"TBU";#N/A,#N/A,TRUE,"EDBU";#N/A,#N/A,TRUE,"ExclCC"}</definedName>
    <definedName name="wrn.busum." localSheetId="5" hidden="1">{#N/A,#N/A,TRUE,"SDGE";#N/A,#N/A,TRUE,"GBU";#N/A,#N/A,TRUE,"TBU";#N/A,#N/A,TRUE,"EDBU";#N/A,#N/A,TRUE,"ExclCC"}</definedName>
    <definedName name="wrn.busum." localSheetId="7" hidden="1">{#N/A,#N/A,TRUE,"SDGE";#N/A,#N/A,TRUE,"GBU";#N/A,#N/A,TRUE,"TBU";#N/A,#N/A,TRUE,"EDBU";#N/A,#N/A,TRUE,"ExclCC"}</definedName>
    <definedName name="wrn.busum." localSheetId="8" hidden="1">{#N/A,#N/A,TRUE,"SDGE";#N/A,#N/A,TRUE,"GBU";#N/A,#N/A,TRUE,"TBU";#N/A,#N/A,TRUE,"EDBU";#N/A,#N/A,TRUE,"ExclCC"}</definedName>
    <definedName name="wrn.busum." hidden="1">{#N/A,#N/A,TRUE,"SDGE";#N/A,#N/A,TRUE,"GBU";#N/A,#N/A,TRUE,"TBU";#N/A,#N/A,TRUE,"EDBU";#N/A,#N/A,TRUE,"ExclCC"}</definedName>
    <definedName name="wrn.Complete._.Schedules."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7"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4" hidden="1">{"Control_P1",#N/A,FALSE,"Control";"Control_P2",#N/A,FALSE,"Control";"Control_P3",#N/A,FALSE,"Control";"Control_P4",#N/A,FALSE,"Control"}</definedName>
    <definedName name="wrn.ControlSheets." localSheetId="5" hidden="1">{"Control_P1",#N/A,FALSE,"Control";"Control_P2",#N/A,FALSE,"Control";"Control_P3",#N/A,FALSE,"Control";"Control_P4",#N/A,FALSE,"Control"}</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4" hidden="1">{"Control_P1",#N/A,FALSE,"Control";"Control_P2",#N/A,FALSE,"Control";"Control_P3",#N/A,FALSE,"Control";"Control_P4",#N/A,FALSE,"Control"}</definedName>
    <definedName name="wrn.ControlSheets._1" localSheetId="5" hidden="1">{"Control_P1",#N/A,FALSE,"Control";"Control_P2",#N/A,FALSE,"Control";"Control_P3",#N/A,FALSE,"Control";"Control_P4",#N/A,FALSE,"Control"}</definedName>
    <definedName name="wrn.ControlSheets._1" localSheetId="7"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4" hidden="1">{#N/A,#N/A,FALSE,"RECAP";#N/A,#N/A,FALSE,"MATBYCLS";#N/A,#N/A,FALSE,"STATUS";#N/A,#N/A,FALSE,"OP-ACT";#N/A,#N/A,FALSE,"W_O"}</definedName>
    <definedName name="wrn.COSTOS." localSheetId="5" hidden="1">{#N/A,#N/A,FALSE,"RECAP";#N/A,#N/A,FALSE,"MATBYCLS";#N/A,#N/A,FALSE,"STATUS";#N/A,#N/A,FALSE,"OP-ACT";#N/A,#N/A,FALSE,"W_O"}</definedName>
    <definedName name="wrn.COSTOS." localSheetId="7" hidden="1">{#N/A,#N/A,FALSE,"RECAP";#N/A,#N/A,FALSE,"MATBYCLS";#N/A,#N/A,FALSE,"STATUS";#N/A,#N/A,FALSE,"OP-ACT";#N/A,#N/A,FALSE,"W_O"}</definedName>
    <definedName name="wrn.COSTOS." hidden="1">{#N/A,#N/A,FALSE,"RECAP";#N/A,#N/A,FALSE,"MATBYCLS";#N/A,#N/A,FALSE,"STATUS";#N/A,#N/A,FALSE,"OP-ACT";#N/A,#N/A,FALSE,"W_O"}</definedName>
    <definedName name="wrn.Data." localSheetId="19" hidden="1">{#N/A,#N/A,FALSE,"3 Year Plan"}</definedName>
    <definedName name="wrn.Data." localSheetId="3" hidden="1">{#N/A,#N/A,FALSE,"3 Year Plan"}</definedName>
    <definedName name="wrn.Data." localSheetId="4" hidden="1">{#N/A,#N/A,FALSE,"3 Year Plan"}</definedName>
    <definedName name="wrn.Data." localSheetId="5" hidden="1">{#N/A,#N/A,FALSE,"3 Year Plan"}</definedName>
    <definedName name="wrn.Data." localSheetId="7" hidden="1">{#N/A,#N/A,FALSE,"3 Year Plan"}</definedName>
    <definedName name="wrn.Data." localSheetId="8" hidden="1">{#N/A,#N/A,FALSE,"3 Year Plan"}</definedName>
    <definedName name="wrn.Data." hidden="1">{#N/A,#N/A,FALSE,"3 Year Plan"}</definedName>
    <definedName name="wrn.Data_Contact." localSheetId="4" hidden="1">{"Control_DataContact",#N/A,FALSE,"Control"}</definedName>
    <definedName name="wrn.Data_Contact." localSheetId="5" hidden="1">{"Control_DataContact",#N/A,FALSE,"Control"}</definedName>
    <definedName name="wrn.Data_Contact." localSheetId="7" hidden="1">{"Control_DataContact",#N/A,FALSE,"Control"}</definedName>
    <definedName name="wrn.Data_Contact." hidden="1">{"Control_DataContact",#N/A,FALSE,"Control"}</definedName>
    <definedName name="wrn.Data_Contact._1" localSheetId="4" hidden="1">{"Control_DataContact",#N/A,FALSE,"Control"}</definedName>
    <definedName name="wrn.Data_Contact._1" localSheetId="5" hidden="1">{"Control_DataContact",#N/A,FALSE,"Control"}</definedName>
    <definedName name="wrn.Data_Contact._1" localSheetId="7" hidden="1">{"Control_DataContact",#N/A,FALSE,"Control"}</definedName>
    <definedName name="wrn.Data_Contact._1" hidden="1">{"Control_DataContact",#N/A,FALSE,"Control"}</definedName>
    <definedName name="wrn.Est_2003." localSheetId="4" hidden="1">{"Est_Pg1",#N/A,FALSE,"Estimate2003";"Est_Pg2",#N/A,FALSE,"Estimate2003";"Est_Pg3",#N/A,FALSE,"Estimate2003";"Escalation,",#N/A,FALSE,"Escalation"}</definedName>
    <definedName name="wrn.Est_2003." localSheetId="5" hidden="1">{"Est_Pg1",#N/A,FALSE,"Estimate2003";"Est_Pg2",#N/A,FALSE,"Estimate2003";"Est_Pg3",#N/A,FALSE,"Estimate2003";"Escalation,",#N/A,FALSE,"Escalation"}</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4" hidden="1">{"Est_Pg1",#N/A,FALSE,"Estimate2003";"Est_Pg2",#N/A,FALSE,"Estimate2003";"Est_Pg3",#N/A,FALSE,"Estimate2003";"Escalation,",#N/A,FALSE,"Escalation"}</definedName>
    <definedName name="wrn.Est_2003._1" localSheetId="5" hidden="1">{"Est_Pg1",#N/A,FALSE,"Estimate2003";"Est_Pg2",#N/A,FALSE,"Estimate2003";"Est_Pg3",#N/A,FALSE,"Estimate2003";"Escalation,",#N/A,FALSE,"Escalation"}</definedName>
    <definedName name="wrn.Est_2003._1" localSheetId="7"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4"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5"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7"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4" hidden="1">{"b1",#N/A,TRUE,"B-1";"b2",#N/A,TRUE,"B-2";"b3",#N/A,TRUE,"B-3";"b4",#N/A,TRUE,"B-4";"b5",#N/A,TRUE,"B-5"}</definedName>
    <definedName name="wrn.fermie." localSheetId="5" hidden="1">{"b1",#N/A,TRUE,"B-1";"b2",#N/A,TRUE,"B-2";"b3",#N/A,TRUE,"B-3";"b4",#N/A,TRUE,"B-4";"b5",#N/A,TRUE,"B-5"}</definedName>
    <definedName name="wrn.fermie." localSheetId="7" hidden="1">{"b1",#N/A,TRUE,"B-1";"b2",#N/A,TRUE,"B-2";"b3",#N/A,TRUE,"B-3";"b4",#N/A,TRUE,"B-4";"b5",#N/A,TRUE,"B-5"}</definedName>
    <definedName name="wrn.fermie." hidden="1">{"b1",#N/A,TRUE,"B-1";"b2",#N/A,TRUE,"B-2";"b3",#N/A,TRUE,"B-3";"b4",#N/A,TRUE,"B-4";"b5",#N/A,TRUE,"B-5"}</definedName>
    <definedName name="wrn.FTEs." localSheetId="4" hidden="1">{#N/A,#N/A,FALSE,"94 FTE";#N/A,#N/A,FALSE,"95 FTE";#N/A,#N/A,FALSE,"96 FTE"}</definedName>
    <definedName name="wrn.FTEs." localSheetId="5" hidden="1">{#N/A,#N/A,FALSE,"94 FTE";#N/A,#N/A,FALSE,"95 FTE";#N/A,#N/A,FALSE,"96 FTE"}</definedName>
    <definedName name="wrn.FTEs." localSheetId="7" hidden="1">{#N/A,#N/A,FALSE,"94 FTE";#N/A,#N/A,FALSE,"95 FTE";#N/A,#N/A,FALSE,"96 FTE"}</definedName>
    <definedName name="wrn.FTEs." hidden="1">{#N/A,#N/A,FALSE,"94 FTE";#N/A,#N/A,FALSE,"95 FTE";#N/A,#N/A,FALSE,"96 FTE"}</definedName>
    <definedName name="wrn.Ilijan._.Print."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4" hidden="1">{#N/A,#N/A,FALSE,"A"}</definedName>
    <definedName name="wrn.input." localSheetId="5" hidden="1">{#N/A,#N/A,FALSE,"A"}</definedName>
    <definedName name="wrn.input." localSheetId="7" hidden="1">{#N/A,#N/A,FALSE,"A"}</definedName>
    <definedName name="wrn.input." hidden="1">{#N/A,#N/A,FALSE,"A"}</definedName>
    <definedName name="wrn.Inputs." localSheetId="4" hidden="1">{"[Cost of Service] COS Inputs Sch 1",#N/A,FALSE,"Cost of Service Model"}</definedName>
    <definedName name="wrn.Inputs." localSheetId="5" hidden="1">{"[Cost of Service] COS Inputs Sch 1",#N/A,FALSE,"Cost of Service Model"}</definedName>
    <definedName name="wrn.Inputs." localSheetId="7" hidden="1">{"[Cost of Service] COS Inputs Sch 1",#N/A,FALSE,"Cost of Service Model"}</definedName>
    <definedName name="wrn.Inputs." hidden="1">{"[Cost of Service] COS Inputs Sch 1",#N/A,FALSE,"Cost of Service Model"}</definedName>
    <definedName name="wrn.June2002." localSheetId="4" hidden="1">{"2002Frcst","06Month",FALSE,"Frcst Format 2002"}</definedName>
    <definedName name="wrn.June2002." localSheetId="5" hidden="1">{"2002Frcst","06Month",FALSE,"Frcst Format 2002"}</definedName>
    <definedName name="wrn.June2002." localSheetId="7" hidden="1">{"2002Frcst","06Month",FALSE,"Frcst Format 2002"}</definedName>
    <definedName name="wrn.June2002." hidden="1">{"2002Frcst","06Month",FALSE,"Frcst Format 2002"}</definedName>
    <definedName name="wrn.JVREPORT." localSheetId="4" hidden="1">{#N/A,#N/A,FALSE,"202";#N/A,#N/A,FALSE,"203";#N/A,#N/A,FALSE,"204";#N/A,#N/A,FALSE,"205";#N/A,#N/A,FALSE,"205A"}</definedName>
    <definedName name="wrn.JVREPORT." localSheetId="5" hidden="1">{#N/A,#N/A,FALSE,"202";#N/A,#N/A,FALSE,"203";#N/A,#N/A,FALSE,"204";#N/A,#N/A,FALSE,"205";#N/A,#N/A,FALSE,"205A"}</definedName>
    <definedName name="wrn.JVREPORT." localSheetId="7" hidden="1">{#N/A,#N/A,FALSE,"202";#N/A,#N/A,FALSE,"203";#N/A,#N/A,FALSE,"204";#N/A,#N/A,FALSE,"205";#N/A,#N/A,FALSE,"205A"}</definedName>
    <definedName name="wrn.JVREPORT." hidden="1">{#N/A,#N/A,FALSE,"202";#N/A,#N/A,FALSE,"203";#N/A,#N/A,FALSE,"204";#N/A,#N/A,FALSE,"205";#N/A,#N/A,FALSE,"205A"}</definedName>
    <definedName name="wrn.May2002." localSheetId="4" hidden="1">{"2002Frcst","05Month",FALSE,"Frcst Format 2002"}</definedName>
    <definedName name="wrn.May2002." localSheetId="5" hidden="1">{"2002Frcst","05Month",FALSE,"Frcst Format 2002"}</definedName>
    <definedName name="wrn.May2002." localSheetId="7" hidden="1">{"2002Frcst","05Month",FALSE,"Frcst Format 2002"}</definedName>
    <definedName name="wrn.May2002." hidden="1">{"2002Frcst","05Month",FALSE,"Frcst Format 2002"}</definedName>
    <definedName name="wrn.moblue."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7"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4" hidden="1">{"Equipment",#N/A,FALSE,"A";"Summary",#N/A,FALSE,"B"}</definedName>
    <definedName name="wrn.My._.estimate._.report." localSheetId="5" hidden="1">{"Equipment",#N/A,FALSE,"A";"Summary",#N/A,FALSE,"B"}</definedName>
    <definedName name="wrn.My._.estimate._.report." localSheetId="7" hidden="1">{"Equipment",#N/A,FALSE,"A";"Summary",#N/A,FALSE,"B"}</definedName>
    <definedName name="wrn.My._.estimate._.report." hidden="1">{"Equipment",#N/A,FALSE,"A";"Summary",#N/A,FALSE,"B"}</definedName>
    <definedName name="wrn.MyTestReport." localSheetId="4" hidden="1">{"Alberta",#N/A,FALSE,"Pivot Data";#N/A,#N/A,FALSE,"Pivot Data";"HiddenColumns",#N/A,FALSE,"Pivot Data"}</definedName>
    <definedName name="wrn.MyTestReport." localSheetId="5" hidden="1">{"Alberta",#N/A,FALSE,"Pivot Data";#N/A,#N/A,FALSE,"Pivot Data";"HiddenColumns",#N/A,FALSE,"Pivot Data"}</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Overhauls." localSheetId="4" hidden="1">{"Overhauls Calculations",#N/A,FALSE,"PROFORMA"}</definedName>
    <definedName name="wrn.Overhauls." localSheetId="5" hidden="1">{"Overhauls Calculations",#N/A,FALSE,"PROFORMA"}</definedName>
    <definedName name="wrn.Overhauls." localSheetId="7" hidden="1">{"Overhauls Calculations",#N/A,FALSE,"PROFORMA"}</definedName>
    <definedName name="wrn.Overhauls." hidden="1">{"Overhauls Calculations",#N/A,FALSE,"PROFORMA"}</definedName>
    <definedName name="wrn.Overhaulsb." localSheetId="4" hidden="1">{"Overhauls Calculations",#N/A,FALSE,"PROFORMA"}</definedName>
    <definedName name="wrn.Overhaulsb." localSheetId="5" hidden="1">{"Overhauls Calculations",#N/A,FALSE,"PROFORMA"}</definedName>
    <definedName name="wrn.Overhaulsb." localSheetId="7" hidden="1">{"Overhauls Calculations",#N/A,FALSE,"PROFORMA"}</definedName>
    <definedName name="wrn.Overhaulsb." hidden="1">{"Overhauls Calculations",#N/A,FALSE,"PROFORMA"}</definedName>
    <definedName name="wrn.Package." localSheetId="4" hidden="1">{#N/A,#N/A,TRUE,"Recommendation";#N/A,#N/A,TRUE,"Scenarios";#N/A,#N/A,TRUE,"Tax Adjusted WACC";#N/A,#N/A,TRUE,"Summary";#N/A,#N/A,TRUE,"Industrial";#N/A,#N/A,TRUE,"Apodaca &amp; Escobedo";#N/A,#N/A,TRUE,"Guadalupe";#N/A,#N/A,TRUE,"Santa Catarina";#N/A,#N/A,TRUE,"Debt Valuation"}</definedName>
    <definedName name="wrn.Package." localSheetId="5" hidden="1">{#N/A,#N/A,TRUE,"Recommendation";#N/A,#N/A,TRUE,"Scenarios";#N/A,#N/A,TRUE,"Tax Adjusted WACC";#N/A,#N/A,TRUE,"Summary";#N/A,#N/A,TRUE,"Industrial";#N/A,#N/A,TRUE,"Apodaca &amp; Escobedo";#N/A,#N/A,TRUE,"Guadalupe";#N/A,#N/A,TRUE,"Santa Catarina";#N/A,#N/A,TRUE,"Debt Valuation"}</definedName>
    <definedName name="wrn.Package." localSheetId="7"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4" hidden="1">{#N/A,#N/A,TRUE,"Recommendation";#N/A,#N/A,TRUE,"Scenarios";#N/A,#N/A,TRUE,"Tax Adjusted WACC";#N/A,#N/A,TRUE,"Summary";#N/A,#N/A,TRUE,"Industrial";#N/A,#N/A,TRUE,"Apodaca &amp; Escobedo";#N/A,#N/A,TRUE,"Guadalupe";#N/A,#N/A,TRUE,"Santa Catarina";#N/A,#N/A,TRUE,"Debt Valuation"}</definedName>
    <definedName name="wrn.Package2" localSheetId="5" hidden="1">{#N/A,#N/A,TRUE,"Recommendation";#N/A,#N/A,TRUE,"Scenarios";#N/A,#N/A,TRUE,"Tax Adjusted WACC";#N/A,#N/A,TRUE,"Summary";#N/A,#N/A,TRUE,"Industrial";#N/A,#N/A,TRUE,"Apodaca &amp; Escobedo";#N/A,#N/A,TRUE,"Guadalupe";#N/A,#N/A,TRUE,"Santa Catarina";#N/A,#N/A,TRUE,"Debt Valuation"}</definedName>
    <definedName name="wrn.Package2" localSheetId="7"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4"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5"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7"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localSheetId="3" hidden="1">{#N/A,#N/A,FALSE,"Workpaper Tables 4-1 &amp; 4-2";#N/A,#N/A,FALSE,"Revenue Allocation Results";#N/A,#N/A,FALSE,"FERC Rev @ PR";#N/A,#N/A,FALSE,"Distribution Revenue Allocation";#N/A,#N/A,FALSE,"Nonallocated Revenues ";#N/A,#N/A,FALSE,"2000mixuse";#N/A,#N/A,FALSE,"MC Revenues- 00 sales, 96 MC's"}</definedName>
    <definedName name="wrn.Print._.Out." localSheetId="4" hidden="1">{#N/A,#N/A,FALSE,"Workpaper Tables 4-1 &amp; 4-2";#N/A,#N/A,FALSE,"Revenue Allocation Results";#N/A,#N/A,FALSE,"FERC Rev @ PR";#N/A,#N/A,FALSE,"Distribution Revenue Allocation";#N/A,#N/A,FALSE,"Nonallocated Revenues ";#N/A,#N/A,FALSE,"2000mixuse";#N/A,#N/A,FALSE,"MC Revenues- 00 sales, 96 MC's"}</definedName>
    <definedName name="wrn.Print._.Out." localSheetId="5" hidden="1">{#N/A,#N/A,FALSE,"Workpaper Tables 4-1 &amp; 4-2";#N/A,#N/A,FALSE,"Revenue Allocation Results";#N/A,#N/A,FALSE,"FERC Rev @ PR";#N/A,#N/A,FALSE,"Distribution Revenue Allocation";#N/A,#N/A,FALSE,"Nonallocated Revenues ";#N/A,#N/A,FALSE,"2000mixuse";#N/A,#N/A,FALSE,"MC Revenues- 00 sales, 96 MC's"}</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localSheetId="8" hidden="1">{#N/A,#N/A,FALSE,"Workpaper Tables 4-1 &amp; 4-2";#N/A,#N/A,FALSE,"Revenue Allocation Results";#N/A,#N/A,FALSE,"FERC Rev @ PR";#N/A,#N/A,FALSE,"Distribution Revenue Allocation";#N/A,#N/A,FALSE,"Nonallocated Revenues ";#N/A,#N/A,FALSE,"2000mixuse";#N/A,#N/A,FALSE,"MC Revenues- 00 sales, 96 MC's"}</definedName>
    <definedName name="wrn.Print._.Out."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4" hidden="1">{"by_month",#N/A,TRUE,"template";"Destec_month",#N/A,TRUE,"template";"by_quarter",#N/A,TRUE,"template";"destec_quarter",#N/A,TRUE,"template";"by_year",#N/A,TRUE,"template";"Destec_annual",#N/A,TRUE,"template"}</definedName>
    <definedName name="wrn.Print_earnings_template." localSheetId="5" hidden="1">{"by_month",#N/A,TRUE,"template";"Destec_month",#N/A,TRUE,"template";"by_quarter",#N/A,TRUE,"template";"destec_quarter",#N/A,TRUE,"template";"by_year",#N/A,TRUE,"template";"Destec_annual",#N/A,TRUE,"template"}</definedName>
    <definedName name="wrn.Print_earnings_template." localSheetId="7"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4" hidden="1">{"Var_page",#N/A,FALSE,"template"}</definedName>
    <definedName name="wrn.Print_Var_Page." localSheetId="5" hidden="1">{"Var_page",#N/A,FALSE,"template"}</definedName>
    <definedName name="wrn.Print_Var_Page." localSheetId="7" hidden="1">{"Var_page",#N/A,FALSE,"template"}</definedName>
    <definedName name="wrn.Print_Var_Page." hidden="1">{"Var_page",#N/A,FALSE,"template"}</definedName>
    <definedName name="wrn.Print_Variance." localSheetId="4" hidden="1">{"month_variance",#N/A,FALSE,"template"}</definedName>
    <definedName name="wrn.Print_Variance." localSheetId="5" hidden="1">{"month_variance",#N/A,FALSE,"template"}</definedName>
    <definedName name="wrn.Print_Variance." localSheetId="7" hidden="1">{"month_variance",#N/A,FALSE,"template"}</definedName>
    <definedName name="wrn.Print_Variance." hidden="1">{"month_variance",#N/A,FALSE,"template"}</definedName>
    <definedName name="wrn.Print_Variance_Page." localSheetId="4" hidden="1">{"variance_page",#N/A,FALSE,"template"}</definedName>
    <definedName name="wrn.Print_Variance_Page." localSheetId="5" hidden="1">{"variance_page",#N/A,FALSE,"template"}</definedName>
    <definedName name="wrn.Print_Variance_Page." localSheetId="7" hidden="1">{"variance_page",#N/A,FALSE,"template"}</definedName>
    <definedName name="wrn.Print_Variance_Page." hidden="1">{"variance_page",#N/A,FALSE,"template"}</definedName>
    <definedName name="wrn.PRNREP." localSheetId="4" hidden="1">{"ID1",#N/A,FALSE,"IDIQ-I";"id2",#N/A,FALSE,"IDIQ-II";"ID3",#N/A,FALSE,"IDIQ-III";"ID4",#N/A,FALSE,"IDIQ-IV";"id5",#N/A,FALSE,"IDIQ-V";"ID6",#N/A,FALSE,"IDIQ-VI";"DO1a",#N/A,FALSE,"DO-IA";"DO1b",#N/A,FALSE,"DO-IB";"DO1C",#N/A,FALSE,"DO-IC";"DO3",#N/A,FALSE,"DO-III";"DO4",#N/A,FALSE,"DO-IV";"DO5",#N/A,FALSE,"DO-V"}</definedName>
    <definedName name="wrn.PRNREP." localSheetId="5" hidden="1">{"ID1",#N/A,FALSE,"IDIQ-I";"id2",#N/A,FALSE,"IDIQ-II";"ID3",#N/A,FALSE,"IDIQ-III";"ID4",#N/A,FALSE,"IDIQ-IV";"id5",#N/A,FALSE,"IDIQ-V";"ID6",#N/A,FALSE,"IDIQ-VI";"DO1a",#N/A,FALSE,"DO-IA";"DO1b",#N/A,FALSE,"DO-IB";"DO1C",#N/A,FALSE,"DO-IC";"DO3",#N/A,FALSE,"DO-III";"DO4",#N/A,FALSE,"DO-IV";"DO5",#N/A,FALSE,"DO-V"}</definedName>
    <definedName name="wrn.PRNREP." localSheetId="7"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4" hidden="1">{"ecm",#N/A,FALSE,"CES Inputs";"FINMOD 2",#N/A,FALSE,"CES Inputs";"hillpay",#N/A,FALSE,"CES Inputs";"psc",#N/A,FALSE,"PSC Output";"buyout",#N/A,FALSE,"Buyout";"total",#N/A,FALSE,"FY93-94 Maintenance"}</definedName>
    <definedName name="wrn.rdm." localSheetId="5" hidden="1">{"ecm",#N/A,FALSE,"CES Inputs";"FINMOD 2",#N/A,FALSE,"CES Inputs";"hillpay",#N/A,FALSE,"CES Inputs";"psc",#N/A,FALSE,"PSC Output";"buyout",#N/A,FALSE,"Buyout";"total",#N/A,FALSE,"FY93-94 Maintenance"}</definedName>
    <definedName name="wrn.rdm." localSheetId="7"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4" hidden="1">{"ecm",#N/A,FALSE,"CES Inputs";"finmod",#N/A,FALSE,"CES Inputs";"hillpay",#N/A,FALSE,"CES Inputs";"psc",#N/A,FALSE,"PSC Output";"buyout",#N/A,FALSE,"Buyout";"Other Util Calcs",#N/A,FALSE,"CES Inputs";"Other Utility Calcs 2",#N/A,FALSE,"CES Inputs";"Other Utility Calcs 3",#N/A,FALSE,"CES Inputs"}</definedName>
    <definedName name="wrn.rdm.1" localSheetId="5" hidden="1">{"ecm",#N/A,FALSE,"CES Inputs";"finmod",#N/A,FALSE,"CES Inputs";"hillpay",#N/A,FALSE,"CES Inputs";"psc",#N/A,FALSE,"PSC Output";"buyout",#N/A,FALSE,"Buyout";"Other Util Calcs",#N/A,FALSE,"CES Inputs";"Other Utility Calcs 2",#N/A,FALSE,"CES Inputs";"Other Utility Calcs 3",#N/A,FALSE,"CES Inputs"}</definedName>
    <definedName name="wrn.rdm.1" localSheetId="7"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4"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5"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7"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4" hidden="1">{"Page_1",#N/A,FALSE,"BAD4Q98";"Page_2",#N/A,FALSE,"BAD4Q98";"Page_3",#N/A,FALSE,"BAD4Q98";"Page_4",#N/A,FALSE,"BAD4Q98";"Page_5",#N/A,FALSE,"BAD4Q98";"Page_6",#N/A,FALSE,"BAD4Q98";"Input_1",#N/A,FALSE,"BAD4Q98";"Input_2",#N/A,FALSE,"BAD4Q98"}</definedName>
    <definedName name="wrn.Reserve._.Analysis." localSheetId="5" hidden="1">{"Page_1",#N/A,FALSE,"BAD4Q98";"Page_2",#N/A,FALSE,"BAD4Q98";"Page_3",#N/A,FALSE,"BAD4Q98";"Page_4",#N/A,FALSE,"BAD4Q98";"Page_5",#N/A,FALSE,"BAD4Q98";"Page_6",#N/A,FALSE,"BAD4Q98";"Input_1",#N/A,FALSE,"BAD4Q98";"Input_2",#N/A,FALSE,"BAD4Q98"}</definedName>
    <definedName name="wrn.Reserve._.Analysis." localSheetId="7"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19" hidden="1">{#N/A,#N/A,FALSE,"RRQ inputs ";#N/A,#N/A,FALSE,"FERC Rev @ PR";#N/A,#N/A,FALSE,"Distribution Revenue Allocation";#N/A,#N/A,FALSE,"Nonallocated Revenues";#N/A,#N/A,FALSE,"MC Revenues-03 sales, 96 MC's";#N/A,#N/A,FALSE,"FTA"}</definedName>
    <definedName name="wrn.Rev._.Alloc." localSheetId="3" hidden="1">{#N/A,#N/A,FALSE,"RRQ inputs ";#N/A,#N/A,FALSE,"FERC Rev @ PR";#N/A,#N/A,FALSE,"Distribution Revenue Allocation";#N/A,#N/A,FALSE,"Nonallocated Revenues";#N/A,#N/A,FALSE,"MC Revenues-03 sales, 96 MC's";#N/A,#N/A,FALSE,"FTA"}</definedName>
    <definedName name="wrn.Rev._.Alloc." localSheetId="4" hidden="1">{#N/A,#N/A,FALSE,"RRQ inputs ";#N/A,#N/A,FALSE,"FERC Rev @ PR";#N/A,#N/A,FALSE,"Distribution Revenue Allocation";#N/A,#N/A,FALSE,"Nonallocated Revenues";#N/A,#N/A,FALSE,"MC Revenues-03 sales, 96 MC's";#N/A,#N/A,FALSE,"FTA"}</definedName>
    <definedName name="wrn.Rev._.Alloc." localSheetId="5" hidden="1">{#N/A,#N/A,FALSE,"RRQ inputs ";#N/A,#N/A,FALSE,"FERC Rev @ PR";#N/A,#N/A,FALSE,"Distribution Revenue Allocation";#N/A,#N/A,FALSE,"Nonallocated Revenues";#N/A,#N/A,FALSE,"MC Revenues-03 sales, 96 MC's";#N/A,#N/A,FALSE,"FTA"}</definedName>
    <definedName name="wrn.Rev._.Alloc." localSheetId="7" hidden="1">{#N/A,#N/A,FALSE,"RRQ inputs ";#N/A,#N/A,FALSE,"FERC Rev @ PR";#N/A,#N/A,FALSE,"Distribution Revenue Allocation";#N/A,#N/A,FALSE,"Nonallocated Revenues";#N/A,#N/A,FALSE,"MC Revenues-03 sales, 96 MC's";#N/A,#N/A,FALSE,"FTA"}</definedName>
    <definedName name="wrn.Rev._.Alloc." localSheetId="8" hidden="1">{#N/A,#N/A,FALSE,"RRQ inputs ";#N/A,#N/A,FALSE,"FERC Rev @ PR";#N/A,#N/A,FALSE,"Distribution Revenue Allocation";#N/A,#N/A,FALSE,"Nonallocated Revenues";#N/A,#N/A,FALSE,"MC Revenues-03 sales, 96 MC's";#N/A,#N/A,FALSE,"FTA"}</definedName>
    <definedName name="wrn.Rev._.Alloc." localSheetId="11"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19" hidden="1">{#N/A,#N/A,FALSE,"3 Year Plan";#N/A,#N/A,FALSE,"3 Year Plan"}</definedName>
    <definedName name="wrn.Revenue." localSheetId="3" hidden="1">{#N/A,#N/A,FALSE,"3 Year Plan";#N/A,#N/A,FALSE,"3 Year Plan"}</definedName>
    <definedName name="wrn.Revenue." localSheetId="4" hidden="1">{#N/A,#N/A,FALSE,"3 Year Plan";#N/A,#N/A,FALSE,"3 Year Plan"}</definedName>
    <definedName name="wrn.Revenue." localSheetId="5" hidden="1">{#N/A,#N/A,FALSE,"3 Year Plan";#N/A,#N/A,FALSE,"3 Year Plan"}</definedName>
    <definedName name="wrn.Revenue." localSheetId="7" hidden="1">{#N/A,#N/A,FALSE,"3 Year Plan";#N/A,#N/A,FALSE,"3 Year Plan"}</definedName>
    <definedName name="wrn.Revenue." localSheetId="8" hidden="1">{#N/A,#N/A,FALSE,"3 Year Plan";#N/A,#N/A,FALSE,"3 Year Plan"}</definedName>
    <definedName name="wrn.Revenue." hidden="1">{#N/A,#N/A,FALSE,"3 Year Plan";#N/A,#N/A,FALSE,"3 Year Plan"}</definedName>
    <definedName name="wrn.ROTable." localSheetId="4" hidden="1">{#N/A,#N/A,FALSE,"Table Contents";#N/A,#N/A,FALSE,"Summary";#N/A,#N/A,FALSE,"RO2-A";#N/A,#N/A,FALSE,"RO3-A";#N/A,#N/A,FALSE,"RO4-A";#N/A,#N/A,FALSE,"RO5-A";#N/A,#N/A,FALSE,"RO6-A";#N/A,#N/A,FALSE,"RO7-A";#N/A,#N/A,FALSE,"94DC ";#N/A,#N/A,FALSE,"95DC";#N/A,#N/A,FALSE,"96DC"}</definedName>
    <definedName name="wrn.ROTable." localSheetId="5" hidden="1">{#N/A,#N/A,FALSE,"Table Contents";#N/A,#N/A,FALSE,"Summary";#N/A,#N/A,FALSE,"RO2-A";#N/A,#N/A,FALSE,"RO3-A";#N/A,#N/A,FALSE,"RO4-A";#N/A,#N/A,FALSE,"RO5-A";#N/A,#N/A,FALSE,"RO6-A";#N/A,#N/A,FALSE,"RO7-A";#N/A,#N/A,FALSE,"94DC ";#N/A,#N/A,FALSE,"95DC";#N/A,#N/A,FALSE,"96DC"}</definedName>
    <definedName name="wrn.ROTable." localSheetId="7"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4" hidden="1">{"RPT1",#N/A,FALSE,"OIC650A"}</definedName>
    <definedName name="wrn.RPT1." localSheetId="5" hidden="1">{"RPT1",#N/A,FALSE,"OIC650A"}</definedName>
    <definedName name="wrn.RPT1." localSheetId="7" hidden="1">{"RPT1",#N/A,FALSE,"OIC650A"}</definedName>
    <definedName name="wrn.RPT1." hidden="1">{"RPT1",#N/A,FALSE,"OIC650A"}</definedName>
    <definedName name="wrn.RPT610." localSheetId="4" hidden="1">{"RPT610",#N/A,FALSE,"Sheet1"}</definedName>
    <definedName name="wrn.RPT610." localSheetId="5" hidden="1">{"RPT610",#N/A,FALSE,"Sheet1"}</definedName>
    <definedName name="wrn.RPT610." localSheetId="7" hidden="1">{"RPT610",#N/A,FALSE,"Sheet1"}</definedName>
    <definedName name="wrn.RPT610." hidden="1">{"RPT610",#N/A,FALSE,"Sheet1"}</definedName>
    <definedName name="wrn.rwc." localSheetId="4" hidden="1">{"hillpay",#N/A,FALSE,"CES Inputs";"buyout",#N/A,FALSE,"Buyout";"ecm",#N/A,FALSE,"CES Inputs";"finmod",#N/A,FALSE,"CES Inputs";"psc",#N/A,FALSE,"PSC Output";"o_m94",#N/A,FALSE,"FY94 570 Maint"}</definedName>
    <definedName name="wrn.rwc." localSheetId="5" hidden="1">{"hillpay",#N/A,FALSE,"CES Inputs";"buyout",#N/A,FALSE,"Buyout";"ecm",#N/A,FALSE,"CES Inputs";"finmod",#N/A,FALSE,"CES Inputs";"psc",#N/A,FALSE,"PSC Output";"o_m94",#N/A,FALSE,"FY94 570 Maint"}</definedName>
    <definedName name="wrn.rwc." localSheetId="7"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4" hidden="1">{"Sch.A_CWC_Summary",#N/A,FALSE,"Sch.A,B";"Sch.B_LLSummary",#N/A,FALSE,"Sch.A,B"}</definedName>
    <definedName name="wrn.Sch.A._.B." localSheetId="5" hidden="1">{"Sch.A_CWC_Summary",#N/A,FALSE,"Sch.A,B";"Sch.B_LLSummary",#N/A,FALSE,"Sch.A,B"}</definedName>
    <definedName name="wrn.Sch.A._.B." localSheetId="7" hidden="1">{"Sch.A_CWC_Summary",#N/A,FALSE,"Sch.A,B";"Sch.B_LLSummary",#N/A,FALSE,"Sch.A,B"}</definedName>
    <definedName name="wrn.Sch.A._.B." hidden="1">{"Sch.A_CWC_Summary",#N/A,FALSE,"Sch.A,B";"Sch.B_LLSummary",#N/A,FALSE,"Sch.A,B"}</definedName>
    <definedName name="wrn.Sch.A._.B._1" localSheetId="4" hidden="1">{"Sch.A_CWC_Summary",#N/A,FALSE,"Sch.A,B";"Sch.B_LLSummary",#N/A,FALSE,"Sch.A,B"}</definedName>
    <definedName name="wrn.Sch.A._.B._1" localSheetId="5" hidden="1">{"Sch.A_CWC_Summary",#N/A,FALSE,"Sch.A,B";"Sch.B_LLSummary",#N/A,FALSE,"Sch.A,B"}</definedName>
    <definedName name="wrn.Sch.A._.B._1" localSheetId="7" hidden="1">{"Sch.A_CWC_Summary",#N/A,FALSE,"Sch.A,B";"Sch.B_LLSummary",#N/A,FALSE,"Sch.A,B"}</definedName>
    <definedName name="wrn.Sch.A._.B._1" hidden="1">{"Sch.A_CWC_Summary",#N/A,FALSE,"Sch.A,B";"Sch.B_LLSummary",#N/A,FALSE,"Sch.A,B"}</definedName>
    <definedName name="wrn.Sch.C." localSheetId="4" hidden="1">{"Sch.C_Rev_lag",#N/A,FALSE,"Sch.C"}</definedName>
    <definedName name="wrn.Sch.C." localSheetId="5" hidden="1">{"Sch.C_Rev_lag",#N/A,FALSE,"Sch.C"}</definedName>
    <definedName name="wrn.Sch.C." localSheetId="7" hidden="1">{"Sch.C_Rev_lag",#N/A,FALSE,"Sch.C"}</definedName>
    <definedName name="wrn.Sch.C." hidden="1">{"Sch.C_Rev_lag",#N/A,FALSE,"Sch.C"}</definedName>
    <definedName name="wrn.Sch.C._1" localSheetId="4" hidden="1">{"Sch.C_Rev_lag",#N/A,FALSE,"Sch.C"}</definedName>
    <definedName name="wrn.Sch.C._1" localSheetId="5" hidden="1">{"Sch.C_Rev_lag",#N/A,FALSE,"Sch.C"}</definedName>
    <definedName name="wrn.Sch.C._1" localSheetId="7" hidden="1">{"Sch.C_Rev_lag",#N/A,FALSE,"Sch.C"}</definedName>
    <definedName name="wrn.Sch.C._1" hidden="1">{"Sch.C_Rev_lag",#N/A,FALSE,"Sch.C"}</definedName>
    <definedName name="wrn.Sch.D." localSheetId="4" hidden="1">{"Sch.D1_GasPurch",#N/A,FALSE,"Sch.D";"Sch.D2_ElecPurch",#N/A,FALSE,"Sch.D"}</definedName>
    <definedName name="wrn.Sch.D." localSheetId="5" hidden="1">{"Sch.D1_GasPurch",#N/A,FALSE,"Sch.D";"Sch.D2_ElecPurch",#N/A,FALSE,"Sch.D"}</definedName>
    <definedName name="wrn.Sch.D." localSheetId="7" hidden="1">{"Sch.D1_GasPurch",#N/A,FALSE,"Sch.D";"Sch.D2_ElecPurch",#N/A,FALSE,"Sch.D"}</definedName>
    <definedName name="wrn.Sch.D." hidden="1">{"Sch.D1_GasPurch",#N/A,FALSE,"Sch.D";"Sch.D2_ElecPurch",#N/A,FALSE,"Sch.D"}</definedName>
    <definedName name="wrn.Sch.D._1" localSheetId="4" hidden="1">{"Sch.D1_GasPurch",#N/A,FALSE,"Sch.D";"Sch.D2_ElecPurch",#N/A,FALSE,"Sch.D"}</definedName>
    <definedName name="wrn.Sch.D._1" localSheetId="5" hidden="1">{"Sch.D1_GasPurch",#N/A,FALSE,"Sch.D";"Sch.D2_ElecPurch",#N/A,FALSE,"Sch.D"}</definedName>
    <definedName name="wrn.Sch.D._1" localSheetId="7" hidden="1">{"Sch.D1_GasPurch",#N/A,FALSE,"Sch.D";"Sch.D2_ElecPurch",#N/A,FALSE,"Sch.D"}</definedName>
    <definedName name="wrn.Sch.D._1" hidden="1">{"Sch.D1_GasPurch",#N/A,FALSE,"Sch.D";"Sch.D2_ElecPurch",#N/A,FALSE,"Sch.D"}</definedName>
    <definedName name="wrn.Sch.E._.F." localSheetId="4" hidden="1">{"Sch.E_PayrollExp",#N/A,TRUE,"Sch.E,F";"Sch.F_FICA",#N/A,TRUE,"Sch.E,F"}</definedName>
    <definedName name="wrn.Sch.E._.F." localSheetId="5" hidden="1">{"Sch.E_PayrollExp",#N/A,TRUE,"Sch.E,F";"Sch.F_FICA",#N/A,TRUE,"Sch.E,F"}</definedName>
    <definedName name="wrn.Sch.E._.F." localSheetId="7" hidden="1">{"Sch.E_PayrollExp",#N/A,TRUE,"Sch.E,F";"Sch.F_FICA",#N/A,TRUE,"Sch.E,F"}</definedName>
    <definedName name="wrn.Sch.E._.F." hidden="1">{"Sch.E_PayrollExp",#N/A,TRUE,"Sch.E,F";"Sch.F_FICA",#N/A,TRUE,"Sch.E,F"}</definedName>
    <definedName name="wrn.Sch.E._.F._1" localSheetId="4" hidden="1">{"Sch.E_PayrollExp",#N/A,TRUE,"Sch.E,F";"Sch.F_FICA",#N/A,TRUE,"Sch.E,F"}</definedName>
    <definedName name="wrn.Sch.E._.F._1" localSheetId="5" hidden="1">{"Sch.E_PayrollExp",#N/A,TRUE,"Sch.E,F";"Sch.F_FICA",#N/A,TRUE,"Sch.E,F"}</definedName>
    <definedName name="wrn.Sch.E._.F._1" localSheetId="7" hidden="1">{"Sch.E_PayrollExp",#N/A,TRUE,"Sch.E,F";"Sch.F_FICA",#N/A,TRUE,"Sch.E,F"}</definedName>
    <definedName name="wrn.Sch.E._.F._1" hidden="1">{"Sch.E_PayrollExp",#N/A,TRUE,"Sch.E,F";"Sch.F_FICA",#N/A,TRUE,"Sch.E,F"}</definedName>
    <definedName name="wrn.Sch.G." localSheetId="4" hidden="1">{"Sch.G_ICP",#N/A,FALSE,"Sch.G"}</definedName>
    <definedName name="wrn.Sch.G." localSheetId="5" hidden="1">{"Sch.G_ICP",#N/A,FALSE,"Sch.G"}</definedName>
    <definedName name="wrn.Sch.G." localSheetId="7" hidden="1">{"Sch.G_ICP",#N/A,FALSE,"Sch.G"}</definedName>
    <definedName name="wrn.Sch.G." hidden="1">{"Sch.G_ICP",#N/A,FALSE,"Sch.G"}</definedName>
    <definedName name="wrn.Sch.G._1" localSheetId="4" hidden="1">{"Sch.G_ICP",#N/A,FALSE,"Sch.G"}</definedName>
    <definedName name="wrn.Sch.G._1" localSheetId="5" hidden="1">{"Sch.G_ICP",#N/A,FALSE,"Sch.G"}</definedName>
    <definedName name="wrn.Sch.G._1" localSheetId="7" hidden="1">{"Sch.G_ICP",#N/A,FALSE,"Sch.G"}</definedName>
    <definedName name="wrn.Sch.G._1" hidden="1">{"Sch.G_ICP",#N/A,FALSE,"Sch.G"}</definedName>
    <definedName name="wrn.Sch.H."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4" hidden="1">{"Sch.I_Goods&amp;Svcs",#N/A,FALSE,"Sch.I"}</definedName>
    <definedName name="wrn.Sch.I." localSheetId="5" hidden="1">{"Sch.I_Goods&amp;Svcs",#N/A,FALSE,"Sch.I"}</definedName>
    <definedName name="wrn.Sch.I." localSheetId="7" hidden="1">{"Sch.I_Goods&amp;Svcs",#N/A,FALSE,"Sch.I"}</definedName>
    <definedName name="wrn.Sch.I." hidden="1">{"Sch.I_Goods&amp;Svcs",#N/A,FALSE,"Sch.I"}</definedName>
    <definedName name="wrn.Sch.I._1" localSheetId="4" hidden="1">{"Sch.I_Goods&amp;Svcs",#N/A,FALSE,"Sch.I"}</definedName>
    <definedName name="wrn.Sch.I._1" localSheetId="5" hidden="1">{"Sch.I_Goods&amp;Svcs",#N/A,FALSE,"Sch.I"}</definedName>
    <definedName name="wrn.Sch.I._1" localSheetId="7" hidden="1">{"Sch.I_Goods&amp;Svcs",#N/A,FALSE,"Sch.I"}</definedName>
    <definedName name="wrn.Sch.I._1" hidden="1">{"Sch.I_Goods&amp;Svcs",#N/A,FALSE,"Sch.I"}</definedName>
    <definedName name="wrn.Sch.J." localSheetId="4" hidden="1">{"Sch.J_CorpChgs",#N/A,FALSE,"Sch.J"}</definedName>
    <definedName name="wrn.Sch.J." localSheetId="5" hidden="1">{"Sch.J_CorpChgs",#N/A,FALSE,"Sch.J"}</definedName>
    <definedName name="wrn.Sch.J." localSheetId="7" hidden="1">{"Sch.J_CorpChgs",#N/A,FALSE,"Sch.J"}</definedName>
    <definedName name="wrn.Sch.J." hidden="1">{"Sch.J_CorpChgs",#N/A,FALSE,"Sch.J"}</definedName>
    <definedName name="wrn.Sch.J._1" localSheetId="4" hidden="1">{"Sch.J_CorpChgs",#N/A,FALSE,"Sch.J"}</definedName>
    <definedName name="wrn.Sch.J._1" localSheetId="5" hidden="1">{"Sch.J_CorpChgs",#N/A,FALSE,"Sch.J"}</definedName>
    <definedName name="wrn.Sch.J._1" localSheetId="7" hidden="1">{"Sch.J_CorpChgs",#N/A,FALSE,"Sch.J"}</definedName>
    <definedName name="wrn.Sch.J._1" hidden="1">{"Sch.J_CorpChgs",#N/A,FALSE,"Sch.J"}</definedName>
    <definedName name="wrn.Sch.K." localSheetId="4" hidden="1">{"Sch.K_P1_PropLease",#N/A,FALSE,"Sch.K";"Sch.K_P2_PropLease",#N/A,FALSE,"Sch.K"}</definedName>
    <definedName name="wrn.Sch.K." localSheetId="5" hidden="1">{"Sch.K_P1_PropLease",#N/A,FALSE,"Sch.K";"Sch.K_P2_PropLease",#N/A,FALSE,"Sch.K"}</definedName>
    <definedName name="wrn.Sch.K." localSheetId="7" hidden="1">{"Sch.K_P1_PropLease",#N/A,FALSE,"Sch.K";"Sch.K_P2_PropLease",#N/A,FALSE,"Sch.K"}</definedName>
    <definedName name="wrn.Sch.K." hidden="1">{"Sch.K_P1_PropLease",#N/A,FALSE,"Sch.K";"Sch.K_P2_PropLease",#N/A,FALSE,"Sch.K"}</definedName>
    <definedName name="wrn.Sch.K._1" localSheetId="4" hidden="1">{"Sch.K_P1_PropLease",#N/A,FALSE,"Sch.K";"Sch.K_P2_PropLease",#N/A,FALSE,"Sch.K"}</definedName>
    <definedName name="wrn.Sch.K._1" localSheetId="5" hidden="1">{"Sch.K_P1_PropLease",#N/A,FALSE,"Sch.K";"Sch.K_P2_PropLease",#N/A,FALSE,"Sch.K"}</definedName>
    <definedName name="wrn.Sch.K._1" localSheetId="7" hidden="1">{"Sch.K_P1_PropLease",#N/A,FALSE,"Sch.K";"Sch.K_P2_PropLease",#N/A,FALSE,"Sch.K"}</definedName>
    <definedName name="wrn.Sch.K._1" hidden="1">{"Sch.K_P1_PropLease",#N/A,FALSE,"Sch.K";"Sch.K_P2_PropLease",#N/A,FALSE,"Sch.K"}</definedName>
    <definedName name="wrn.Sch.L." localSheetId="4" hidden="1">{"Sch.L_MaterialIssue",#N/A,FALSE,"Sch.L"}</definedName>
    <definedName name="wrn.Sch.L." localSheetId="5" hidden="1">{"Sch.L_MaterialIssue",#N/A,FALSE,"Sch.L"}</definedName>
    <definedName name="wrn.Sch.L." localSheetId="7" hidden="1">{"Sch.L_MaterialIssue",#N/A,FALSE,"Sch.L"}</definedName>
    <definedName name="wrn.Sch.L." hidden="1">{"Sch.L_MaterialIssue",#N/A,FALSE,"Sch.L"}</definedName>
    <definedName name="wrn.Sch.L._1" localSheetId="4" hidden="1">{"Sch.L_MaterialIssue",#N/A,FALSE,"Sch.L"}</definedName>
    <definedName name="wrn.Sch.L._1" localSheetId="5" hidden="1">{"Sch.L_MaterialIssue",#N/A,FALSE,"Sch.L"}</definedName>
    <definedName name="wrn.Sch.L._1" localSheetId="7" hidden="1">{"Sch.L_MaterialIssue",#N/A,FALSE,"Sch.L"}</definedName>
    <definedName name="wrn.Sch.L._1" hidden="1">{"Sch.L_MaterialIssue",#N/A,FALSE,"Sch.L"}</definedName>
    <definedName name="wrn.Sch.M." localSheetId="4" hidden="1">{"Sch.M_Prop&amp;FFTaxes",#N/A,FALSE,"Sch.M"}</definedName>
    <definedName name="wrn.Sch.M." localSheetId="5" hidden="1">{"Sch.M_Prop&amp;FFTaxes",#N/A,FALSE,"Sch.M"}</definedName>
    <definedName name="wrn.Sch.M." localSheetId="7" hidden="1">{"Sch.M_Prop&amp;FFTaxes",#N/A,FALSE,"Sch.M"}</definedName>
    <definedName name="wrn.Sch.M." hidden="1">{"Sch.M_Prop&amp;FFTaxes",#N/A,FALSE,"Sch.M"}</definedName>
    <definedName name="wrn.Sch.M._1" localSheetId="4" hidden="1">{"Sch.M_Prop&amp;FFTaxes",#N/A,FALSE,"Sch.M"}</definedName>
    <definedName name="wrn.Sch.M._1" localSheetId="5" hidden="1">{"Sch.M_Prop&amp;FFTaxes",#N/A,FALSE,"Sch.M"}</definedName>
    <definedName name="wrn.Sch.M._1" localSheetId="7" hidden="1">{"Sch.M_Prop&amp;FFTaxes",#N/A,FALSE,"Sch.M"}</definedName>
    <definedName name="wrn.Sch.M._1" hidden="1">{"Sch.M_Prop&amp;FFTaxes",#N/A,FALSE,"Sch.M"}</definedName>
    <definedName name="wrn.Sch.N." localSheetId="4" hidden="1">{"Sch.N_IncTaxes",#N/A,FALSE,"Sch. N, O"}</definedName>
    <definedName name="wrn.Sch.N." localSheetId="5" hidden="1">{"Sch.N_IncTaxes",#N/A,FALSE,"Sch. N, O"}</definedName>
    <definedName name="wrn.Sch.N." localSheetId="7" hidden="1">{"Sch.N_IncTaxes",#N/A,FALSE,"Sch. N, O"}</definedName>
    <definedName name="wrn.Sch.N." hidden="1">{"Sch.N_IncTaxes",#N/A,FALSE,"Sch. N, O"}</definedName>
    <definedName name="wrn.Sch.N._1" localSheetId="4" hidden="1">{"Sch.N_IncTaxes",#N/A,FALSE,"Sch. N, O"}</definedName>
    <definedName name="wrn.Sch.N._1" localSheetId="5" hidden="1">{"Sch.N_IncTaxes",#N/A,FALSE,"Sch. N, O"}</definedName>
    <definedName name="wrn.Sch.N._1" localSheetId="7" hidden="1">{"Sch.N_IncTaxes",#N/A,FALSE,"Sch. N, O"}</definedName>
    <definedName name="wrn.Sch.N._1" hidden="1">{"Sch.N_IncTaxes",#N/A,FALSE,"Sch. N, O"}</definedName>
    <definedName name="wrn.Sch.O." localSheetId="4" hidden="1">{"Sch.O1_FedITDeferred",#N/A,FALSE,"Sch. N, O";"Sch_O2_Depreciation",#N/A,FALSE,"Sch. N, O";"Sch_O3_AmortInsurance",#N/A,FALSE,"Sch. N, O"}</definedName>
    <definedName name="wrn.Sch.O." localSheetId="5" hidden="1">{"Sch.O1_FedITDeferred",#N/A,FALSE,"Sch. N, O";"Sch_O2_Depreciation",#N/A,FALSE,"Sch. N, O";"Sch_O3_AmortInsurance",#N/A,FALSE,"Sch.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4" hidden="1">{"Sch.O1_FedITDeferred",#N/A,FALSE,"Sch. N, O";"Sch_O2_Depreciation",#N/A,FALSE,"Sch. N, O";"Sch_O3_AmortInsurance",#N/A,FALSE,"Sch. N, O"}</definedName>
    <definedName name="wrn.Sch.O._1" localSheetId="5" hidden="1">{"Sch.O1_FedITDeferred",#N/A,FALSE,"Sch. N, O";"Sch_O2_Depreciation",#N/A,FALSE,"Sch. N, O";"Sch_O3_AmortInsurance",#N/A,FALSE,"Sch. N, O"}</definedName>
    <definedName name="wrn.Sch.O._1" localSheetId="7"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4" hidden="1">{"Sch.P_BS_Bal",#N/A,FALSE,"WP-BS Elem"}</definedName>
    <definedName name="wrn.Sch.P." localSheetId="5" hidden="1">{"Sch.P_BS_Bal",#N/A,FALSE,"WP-BS Elem"}</definedName>
    <definedName name="wrn.Sch.P." localSheetId="7" hidden="1">{"Sch.P_BS_Bal",#N/A,FALSE,"WP-BS Elem"}</definedName>
    <definedName name="wrn.Sch.P." hidden="1">{"Sch.P_BS_Bal",#N/A,FALSE,"WP-BS Elem"}</definedName>
    <definedName name="wrn.Sch.P._.Accts." localSheetId="4" hidden="1">{"Sch.P_BS_Accts",#N/A,FALSE,"WP-BS Elem"}</definedName>
    <definedName name="wrn.Sch.P._.Accts." localSheetId="5" hidden="1">{"Sch.P_BS_Accts",#N/A,FALSE,"WP-BS Elem"}</definedName>
    <definedName name="wrn.Sch.P._.Accts." localSheetId="7" hidden="1">{"Sch.P_BS_Accts",#N/A,FALSE,"WP-BS Elem"}</definedName>
    <definedName name="wrn.Sch.P._.Accts." hidden="1">{"Sch.P_BS_Accts",#N/A,FALSE,"WP-BS Elem"}</definedName>
    <definedName name="wrn.Sch.P._.Accts._1" localSheetId="4" hidden="1">{"Sch.P_BS_Accts",#N/A,FALSE,"WP-BS Elem"}</definedName>
    <definedName name="wrn.Sch.P._.Accts._1" localSheetId="5" hidden="1">{"Sch.P_BS_Accts",#N/A,FALSE,"WP-BS Elem"}</definedName>
    <definedName name="wrn.Sch.P._.Accts._1" localSheetId="7" hidden="1">{"Sch.P_BS_Accts",#N/A,FALSE,"WP-BS Elem"}</definedName>
    <definedName name="wrn.Sch.P._.Accts._1" hidden="1">{"Sch.P_BS_Accts",#N/A,FALSE,"WP-BS Elem"}</definedName>
    <definedName name="wrn.Sch.P._1" localSheetId="4" hidden="1">{"Sch.P_BS_Bal",#N/A,FALSE,"WP-BS Elem"}</definedName>
    <definedName name="wrn.Sch.P._1" localSheetId="5" hidden="1">{"Sch.P_BS_Bal",#N/A,FALSE,"WP-BS Elem"}</definedName>
    <definedName name="wrn.Sch.P._1" localSheetId="7" hidden="1">{"Sch.P_BS_Bal",#N/A,FALSE,"WP-BS Elem"}</definedName>
    <definedName name="wrn.Sch.P._1" hidden="1">{"Sch.P_BS_Bal",#N/A,FALSE,"WP-BS Elem"}</definedName>
    <definedName name="wrn.Statement._.AD." localSheetId="4" hidden="1">{#N/A,#N/A,FALSE,"AD PG 1 OF 2";#N/A,#N/A,FALSE,"AD PG 2 OF 2"}</definedName>
    <definedName name="wrn.Statement._.AD." localSheetId="5" hidden="1">{#N/A,#N/A,FALSE,"AD PG 1 OF 2";#N/A,#N/A,FALSE,"AD PG 2 OF 2"}</definedName>
    <definedName name="wrn.Statement._.AD." localSheetId="7" hidden="1">{#N/A,#N/A,FALSE,"AD PG 1 OF 2";#N/A,#N/A,FALSE,"AD PG 2 OF 2"}</definedName>
    <definedName name="wrn.Statement._.AD." hidden="1">{#N/A,#N/A,FALSE,"AD PG 1 OF 2";#N/A,#N/A,FALSE,"AD PG 2 OF 2"}</definedName>
    <definedName name="wrn.Support." localSheetId="4"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5"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7"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4" hidden="1">{"page1",#N/A,TRUE,"2";"page2",#N/A,TRUE,"2"}</definedName>
    <definedName name="wrn.test." localSheetId="5" hidden="1">{"page1",#N/A,TRUE,"2";"page2",#N/A,TRUE,"2"}</definedName>
    <definedName name="wrn.test." localSheetId="7" hidden="1">{"page1",#N/A,TRUE,"2";"page2",#N/A,TRUE,"2"}</definedName>
    <definedName name="wrn.test." hidden="1">{"page1",#N/A,TRUE,"2";"page2",#N/A,TRUE,"2"}</definedName>
    <definedName name="wrn.test.1" localSheetId="4" hidden="1">{"page1",#N/A,TRUE,"2";"page2",#N/A,TRUE,"2"}</definedName>
    <definedName name="wrn.test.1" localSheetId="5" hidden="1">{"page1",#N/A,TRUE,"2";"page2",#N/A,TRUE,"2"}</definedName>
    <definedName name="wrn.test.1" localSheetId="7" hidden="1">{"page1",#N/A,TRUE,"2";"page2",#N/A,TRUE,"2"}</definedName>
    <definedName name="wrn.test.1" hidden="1">{"page1",#N/A,TRUE,"2";"page2",#N/A,TRUE,"2"}</definedName>
    <definedName name="wrn.test1." localSheetId="19" hidden="1">{"Income Statement",#N/A,FALSE,"CFMODEL";"Balance Sheet",#N/A,FALSE,"CFMODEL"}</definedName>
    <definedName name="wrn.test1." localSheetId="3" hidden="1">{"Income Statement",#N/A,FALSE,"CFMODEL";"Balance Sheet",#N/A,FALSE,"CFMODEL"}</definedName>
    <definedName name="wrn.test1." localSheetId="4" hidden="1">{"Income Statement",#N/A,FALSE,"CFMODEL";"Balance Sheet",#N/A,FALSE,"CFMODEL"}</definedName>
    <definedName name="wrn.test1." localSheetId="5" hidden="1">{"Income Statement",#N/A,FALSE,"CFMODEL";"Balance Sheet",#N/A,FALSE,"CFMODEL"}</definedName>
    <definedName name="wrn.test1." localSheetId="7" hidden="1">{"Income Statement",#N/A,FALSE,"CFMODEL";"Balance Sheet",#N/A,FALSE,"CFMODEL"}</definedName>
    <definedName name="wrn.test1." localSheetId="8" hidden="1">{"Income Statement",#N/A,FALSE,"CFMODEL";"Balance Sheet",#N/A,FALSE,"CFMODEL"}</definedName>
    <definedName name="wrn.test1." hidden="1">{"Income Statement",#N/A,FALSE,"CFMODEL";"Balance Sheet",#N/A,FALSE,"CFMODEL"}</definedName>
    <definedName name="wrn.test2." localSheetId="19" hidden="1">{"SourcesUses",#N/A,TRUE,"CFMODEL";"TransOverview",#N/A,TRUE,"CFMODEL"}</definedName>
    <definedName name="wrn.test2." localSheetId="3" hidden="1">{"SourcesUses",#N/A,TRUE,"CFMODEL";"TransOverview",#N/A,TRUE,"CFMODEL"}</definedName>
    <definedName name="wrn.test2." localSheetId="4" hidden="1">{"SourcesUses",#N/A,TRUE,"CFMODEL";"TransOverview",#N/A,TRUE,"CFMODEL"}</definedName>
    <definedName name="wrn.test2." localSheetId="5" hidden="1">{"SourcesUses",#N/A,TRUE,"CFMODEL";"TransOverview",#N/A,TRUE,"CFMODEL"}</definedName>
    <definedName name="wrn.test2." localSheetId="7" hidden="1">{"SourcesUses",#N/A,TRUE,"CFMODEL";"TransOverview",#N/A,TRUE,"CFMODEL"}</definedName>
    <definedName name="wrn.test2." localSheetId="8" hidden="1">{"SourcesUses",#N/A,TRUE,"CFMODEL";"TransOverview",#N/A,TRUE,"CFMODEL"}</definedName>
    <definedName name="wrn.test2." hidden="1">{"SourcesUses",#N/A,TRUE,"CFMODEL";"TransOverview",#N/A,TRUE,"CFMODEL"}</definedName>
    <definedName name="wrn.test3." localSheetId="19" hidden="1">{"SourcesUses",#N/A,TRUE,#N/A;"TransOverview",#N/A,TRUE,"CFMODEL"}</definedName>
    <definedName name="wrn.test3." localSheetId="3" hidden="1">{"SourcesUses",#N/A,TRUE,#N/A;"TransOverview",#N/A,TRUE,"CFMODEL"}</definedName>
    <definedName name="wrn.test3." localSheetId="4" hidden="1">{"SourcesUses",#N/A,TRUE,#N/A;"TransOverview",#N/A,TRUE,"CFMODEL"}</definedName>
    <definedName name="wrn.test3." localSheetId="5" hidden="1">{"SourcesUses",#N/A,TRUE,#N/A;"TransOverview",#N/A,TRUE,"CFMODEL"}</definedName>
    <definedName name="wrn.test3." localSheetId="7" hidden="1">{"SourcesUses",#N/A,TRUE,#N/A;"TransOverview",#N/A,TRUE,"CFMODEL"}</definedName>
    <definedName name="wrn.test3." localSheetId="8" hidden="1">{"SourcesUses",#N/A,TRUE,#N/A;"TransOverview",#N/A,TRUE,"CFMODEL"}</definedName>
    <definedName name="wrn.test3." hidden="1">{"SourcesUses",#N/A,TRUE,#N/A;"TransOverview",#N/A,TRUE,"CFMODEL"}</definedName>
    <definedName name="wrn.test3.2" localSheetId="19" hidden="1">{"SourcesUses",#N/A,TRUE,#N/A;"TransOverview",#N/A,TRUE,"CFMODEL"}</definedName>
    <definedName name="wrn.test3.2" localSheetId="3" hidden="1">{"SourcesUses",#N/A,TRUE,#N/A;"TransOverview",#N/A,TRUE,"CFMODEL"}</definedName>
    <definedName name="wrn.test3.2" localSheetId="4" hidden="1">{"SourcesUses",#N/A,TRUE,#N/A;"TransOverview",#N/A,TRUE,"CFMODEL"}</definedName>
    <definedName name="wrn.test3.2" localSheetId="5" hidden="1">{"SourcesUses",#N/A,TRUE,#N/A;"TransOverview",#N/A,TRUE,"CFMODEL"}</definedName>
    <definedName name="wrn.test3.2" localSheetId="7" hidden="1">{"SourcesUses",#N/A,TRUE,#N/A;"TransOverview",#N/A,TRUE,"CFMODEL"}</definedName>
    <definedName name="wrn.test3.2" localSheetId="8" hidden="1">{"SourcesUses",#N/A,TRUE,#N/A;"TransOverview",#N/A,TRUE,"CFMODEL"}</definedName>
    <definedName name="wrn.test3.2" hidden="1">{"SourcesUses",#N/A,TRUE,#N/A;"TransOverview",#N/A,TRUE,"CFMODEL"}</definedName>
    <definedName name="wrn.test4." localSheetId="19" hidden="1">{"SourcesUses",#N/A,TRUE,"FundsFlow";"TransOverview",#N/A,TRUE,"FundsFlow"}</definedName>
    <definedName name="wrn.test4." localSheetId="3" hidden="1">{"SourcesUses",#N/A,TRUE,"FundsFlow";"TransOverview",#N/A,TRUE,"FundsFlow"}</definedName>
    <definedName name="wrn.test4." localSheetId="4" hidden="1">{"SourcesUses",#N/A,TRUE,"FundsFlow";"TransOverview",#N/A,TRUE,"FundsFlow"}</definedName>
    <definedName name="wrn.test4." localSheetId="5" hidden="1">{"SourcesUses",#N/A,TRUE,"FundsFlow";"TransOverview",#N/A,TRUE,"FundsFlow"}</definedName>
    <definedName name="wrn.test4." localSheetId="7" hidden="1">{"SourcesUses",#N/A,TRUE,"FundsFlow";"TransOverview",#N/A,TRUE,"FundsFlow"}</definedName>
    <definedName name="wrn.test4." localSheetId="8" hidden="1">{"SourcesUses",#N/A,TRUE,"FundsFlow";"TransOverview",#N/A,TRUE,"FundsFlow"}</definedName>
    <definedName name="wrn.test4." hidden="1">{"SourcesUses",#N/A,TRUE,"FundsFlow";"TransOverview",#N/A,TRUE,"FundsFlow"}</definedName>
    <definedName name="wrn.test42." localSheetId="19" hidden="1">{"SourcesUses",#N/A,TRUE,"FundsFlow";"TransOverview",#N/A,TRUE,"FundsFlow"}</definedName>
    <definedName name="wrn.test42." localSheetId="3" hidden="1">{"SourcesUses",#N/A,TRUE,"FundsFlow";"TransOverview",#N/A,TRUE,"FundsFlow"}</definedName>
    <definedName name="wrn.test42." localSheetId="4" hidden="1">{"SourcesUses",#N/A,TRUE,"FundsFlow";"TransOverview",#N/A,TRUE,"FundsFlow"}</definedName>
    <definedName name="wrn.test42." localSheetId="5" hidden="1">{"SourcesUses",#N/A,TRUE,"FundsFlow";"TransOverview",#N/A,TRUE,"FundsFlow"}</definedName>
    <definedName name="wrn.test42." localSheetId="7" hidden="1">{"SourcesUses",#N/A,TRUE,"FundsFlow";"TransOverview",#N/A,TRUE,"FundsFlow"}</definedName>
    <definedName name="wrn.test42." localSheetId="8" hidden="1">{"SourcesUses",#N/A,TRUE,"FundsFlow";"TransOverview",#N/A,TRUE,"FundsFlow"}</definedName>
    <definedName name="wrn.test42." hidden="1">{"SourcesUses",#N/A,TRUE,"FundsFlow";"TransOverview",#N/A,TRUE,"FundsFlow"}</definedName>
    <definedName name="wrn.TEST610." localSheetId="4" hidden="1">{"TEST610",#N/A,FALSE,"Sheet1"}</definedName>
    <definedName name="wrn.TEST610." localSheetId="5" hidden="1">{"TEST610",#N/A,FALSE,"Sheet1"}</definedName>
    <definedName name="wrn.TEST610." localSheetId="7" hidden="1">{"TEST610",#N/A,FALSE,"Sheet1"}</definedName>
    <definedName name="wrn.TEST610." hidden="1">{"TEST610",#N/A,FALSE,"Sheet1"}</definedName>
    <definedName name="wrn.TEST611." localSheetId="4" hidden="1">{"TEST611",#N/A,FALSE,"Sheet1"}</definedName>
    <definedName name="wrn.TEST611." localSheetId="5" hidden="1">{"TEST611",#N/A,FALSE,"Sheet1"}</definedName>
    <definedName name="wrn.TEST611." localSheetId="7" hidden="1">{"TEST611",#N/A,FALSE,"Sheet1"}</definedName>
    <definedName name="wrn.TEST611." hidden="1">{"TEST611",#N/A,FALSE,"Sheet1"}</definedName>
    <definedName name="wrn.Total." localSheetId="4" hidden="1">{"schedh3a",#N/A,TRUE,"H-3";"schedh3b",#N/A,TRUE,"H-3"}</definedName>
    <definedName name="wrn.Total." localSheetId="5" hidden="1">{"schedh3a",#N/A,TRUE,"H-3";"schedh3b",#N/A,TRUE,"H-3"}</definedName>
    <definedName name="wrn.Total." localSheetId="7" hidden="1">{"schedh3a",#N/A,TRUE,"H-3";"schedh3b",#N/A,TRUE,"H-3"}</definedName>
    <definedName name="wrn.Total." hidden="1">{"schedh3a",#N/A,TRUE,"H-3";"schedh3b",#N/A,TRUE,"H-3"}</definedName>
    <definedName name="wrn.XX." localSheetId="4" hidden="1">{#N/A,#N/A,FALSE,"337"}</definedName>
    <definedName name="wrn.XX." localSheetId="5" hidden="1">{#N/A,#N/A,FALSE,"337"}</definedName>
    <definedName name="wrn.XX." localSheetId="7" hidden="1">{#N/A,#N/A,FALSE,"337"}</definedName>
    <definedName name="wrn.XX." hidden="1">{#N/A,#N/A,FALSE,"337"}</definedName>
    <definedName name="wtf" localSheetId="38" hidden="1">'[7]09-98'!#REF!</definedName>
    <definedName name="wtf" localSheetId="19" hidden="1">'[7]09-98'!#REF!</definedName>
    <definedName name="wtf" localSheetId="3" hidden="1">#REF!</definedName>
    <definedName name="wtf" localSheetId="4" hidden="1">#REF!</definedName>
    <definedName name="wtf" localSheetId="5" hidden="1">#REF!</definedName>
    <definedName name="wtf" localSheetId="6" hidden="1">'[7]09-98'!#REF!</definedName>
    <definedName name="wtf" localSheetId="7" hidden="1">#REF!</definedName>
    <definedName name="wtf" localSheetId="8" hidden="1">'[7]09-98'!#REF!</definedName>
    <definedName name="wtf" hidden="1">'[7]09-98'!#REF!</definedName>
    <definedName name="wvu.buyout." localSheetId="4"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5"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7"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4"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5"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7"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4"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5"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7"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7"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7"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4"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5"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7"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5"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7"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4"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5"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7"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7"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4" hidden="1">{"2002Frcst","05Month",FALSE,"Frcst Format 2002"}</definedName>
    <definedName name="wwwwwwww" localSheetId="5" hidden="1">{"2002Frcst","05Month",FALSE,"Frcst Format 2002"}</definedName>
    <definedName name="wwwwwwww" localSheetId="7" hidden="1">{"2002Frcst","05Month",FALSE,"Frcst Format 2002"}</definedName>
    <definedName name="wwwwwwww" hidden="1">{"2002Frcst","05Month",FALSE,"Frcst Format 2002"}</definedName>
    <definedName name="x" localSheetId="4" hidden="1">{"Page_1",#N/A,FALSE,"BAD4Q98";"Page_2",#N/A,FALSE,"BAD4Q98";"Page_3",#N/A,FALSE,"BAD4Q98";"Page_4",#N/A,FALSE,"BAD4Q98";"Page_5",#N/A,FALSE,"BAD4Q98";"Page_6",#N/A,FALSE,"BAD4Q98";"Input_1",#N/A,FALSE,"BAD4Q98";"Input_2",#N/A,FALSE,"BAD4Q98"}</definedName>
    <definedName name="x" localSheetId="5" hidden="1">{"Page_1",#N/A,FALSE,"BAD4Q98";"Page_2",#N/A,FALSE,"BAD4Q98";"Page_3",#N/A,FALSE,"BAD4Q98";"Page_4",#N/A,FALSE,"BAD4Q98";"Page_5",#N/A,FALSE,"BAD4Q98";"Page_6",#N/A,FALSE,"BAD4Q98";"Input_1",#N/A,FALSE,"BAD4Q98";"Input_2",#N/A,FALSE,"BAD4Q98"}</definedName>
    <definedName name="x" localSheetId="7"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7">#REF!,#REF!,#REF!,#REF!,#REF!,#REF!</definedName>
    <definedName name="X_Amortization">#REF!,#REF!,#REF!,#REF!,#REF!,#REF!</definedName>
    <definedName name="X_Vld_Amort" localSheetId="38">#REF!</definedName>
    <definedName name="X_Vld_Amort" localSheetId="19">#REF!</definedName>
    <definedName name="X_Vld_Amort" localSheetId="3">#REF!</definedName>
    <definedName name="X_Vld_Amort" localSheetId="4">#REF!</definedName>
    <definedName name="X_Vld_Amort" localSheetId="5">#REF!</definedName>
    <definedName name="X_Vld_Amort" localSheetId="6">#REF!</definedName>
    <definedName name="X_Vld_Amort" localSheetId="8">#REF!</definedName>
    <definedName name="X_Vld_Amort" localSheetId="1">#REF!</definedName>
    <definedName name="X_Vld_Amort">#REF!</definedName>
    <definedName name="X_Vld_APIC" localSheetId="38">#REF!</definedName>
    <definedName name="X_Vld_APIC" localSheetId="3">#REF!</definedName>
    <definedName name="X_Vld_APIC" localSheetId="4">#REF!</definedName>
    <definedName name="X_Vld_APIC" localSheetId="5">#REF!</definedName>
    <definedName name="X_Vld_APIC" localSheetId="6">#REF!</definedName>
    <definedName name="X_Vld_APIC" localSheetId="1">#REF!</definedName>
    <definedName name="X_Vld_APIC">#REF!</definedName>
    <definedName name="X_Vld_ChgCash">'[31]CF Report'!$C$65</definedName>
    <definedName name="X_Vld_CStk" localSheetId="7">#REF!</definedName>
    <definedName name="X_Vld_CStk">#REF!</definedName>
    <definedName name="X_Vld_DefCr" localSheetId="7">#REF!</definedName>
    <definedName name="X_Vld_DefCr">#REF!</definedName>
    <definedName name="X_Vld_Depr" localSheetId="7">#REF!</definedName>
    <definedName name="X_Vld_Depr">#REF!</definedName>
    <definedName name="X_Vld_ESOP" localSheetId="3">#REF!</definedName>
    <definedName name="X_Vld_ESOP" localSheetId="4">#REF!</definedName>
    <definedName name="X_Vld_ESOP" localSheetId="5">#REF!</definedName>
    <definedName name="X_Vld_ESOP" localSheetId="6">#REF!</definedName>
    <definedName name="X_Vld_ESOP" localSheetId="1">#REF!</definedName>
    <definedName name="X_Vld_ESOP">#REF!</definedName>
    <definedName name="X_Vld_GdWl" localSheetId="3">#REF!</definedName>
    <definedName name="X_Vld_GdWl" localSheetId="4">#REF!</definedName>
    <definedName name="X_Vld_GdWl" localSheetId="5">#REF!</definedName>
    <definedName name="X_Vld_GdWl" localSheetId="6">#REF!</definedName>
    <definedName name="X_Vld_GdWl" localSheetId="1">#REF!</definedName>
    <definedName name="X_Vld_GdWl">#REF!</definedName>
    <definedName name="X_Vld_Inv" localSheetId="3">#REF!</definedName>
    <definedName name="X_Vld_Inv" localSheetId="4">#REF!</definedName>
    <definedName name="X_Vld_Inv" localSheetId="5">#REF!</definedName>
    <definedName name="X_Vld_Inv" localSheetId="6">#REF!</definedName>
    <definedName name="X_Vld_Inv" localSheetId="1">#REF!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 localSheetId="4">OFFSET(Yaxis,0,-1)</definedName>
    <definedName name="xa" localSheetId="5">OFFSET(Yaxis,0,-1)</definedName>
    <definedName name="xa" localSheetId="7">OFFSET(Yaxis,0,-1)</definedName>
    <definedName name="xa" localSheetId="10">OFFSET(Yaxis,0,-1)</definedName>
    <definedName name="xa">OFFSET(Yaxis,0,-1)</definedName>
    <definedName name="xaxIS" localSheetId="4">OFFSET(Yaxis,0,-1)</definedName>
    <definedName name="xaxIS" localSheetId="5">OFFSET(Yaxis,0,-1)</definedName>
    <definedName name="xaxIS" localSheetId="7">OFFSET(Yaxis,0,-1)</definedName>
    <definedName name="xaxIS" localSheetId="10">OFFSET(Yaxis,0,-1)</definedName>
    <definedName name="xaxIS">OFFSET(Yaxis,0,-1)</definedName>
    <definedName name="xes" localSheetId="4" hidden="1">{#N/A,#N/A,FALSE,"Aging Summary";#N/A,#N/A,FALSE,"Ratio Analysis";#N/A,#N/A,FALSE,"Test 120 Day Accts";#N/A,#N/A,FALSE,"Tickmarks"}</definedName>
    <definedName name="xes" localSheetId="5" hidden="1">{#N/A,#N/A,FALSE,"Aging Summary";#N/A,#N/A,FALSE,"Ratio Analysis";#N/A,#N/A,FALSE,"Test 120 Day Accts";#N/A,#N/A,FALSE,"Tickmarks"}</definedName>
    <definedName name="xes" localSheetId="7" hidden="1">{#N/A,#N/A,FALSE,"Aging Summary";#N/A,#N/A,FALSE,"Ratio Analysis";#N/A,#N/A,FALSE,"Test 120 Day Accts";#N/A,#N/A,FALSE,"Tickmarks"}</definedName>
    <definedName name="xes" hidden="1">{#N/A,#N/A,FALSE,"Aging Summary";#N/A,#N/A,FALSE,"Ratio Analysis";#N/A,#N/A,FALSE,"Test 120 Day Accts";#N/A,#N/A,FALSE,"Tickmarks"}</definedName>
    <definedName name="XmnRefRange" localSheetId="38">#REF!</definedName>
    <definedName name="XmnRefRange" localSheetId="7">#REF!</definedName>
    <definedName name="XmnRefRange" localSheetId="1">#REF!</definedName>
    <definedName name="XmnRefRange">#REF!</definedName>
    <definedName name="XREF_COLUMN_1" localSheetId="7" hidden="1">#REF!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localSheetId="7" hidden="1">#REF!</definedName>
    <definedName name="XRefCopy1" hidden="1">#REF!</definedName>
    <definedName name="XRefCopy10" localSheetId="7" hidden="1">#REF!</definedName>
    <definedName name="XRefCopy10" hidden="1">#REF!</definedName>
    <definedName name="XRefCopy10Row" localSheetId="7" hidden="1">#REF!</definedName>
    <definedName name="XRefCopy10Row" hidden="1">#REF!</definedName>
    <definedName name="XRefCopy11" localSheetId="3" hidden="1">#REF!</definedName>
    <definedName name="XRefCopy11" localSheetId="4" hidden="1">#REF!</definedName>
    <definedName name="XRefCopy11" localSheetId="5" hidden="1">#REF!</definedName>
    <definedName name="XRefCopy11" localSheetId="6" hidden="1">#REF!</definedName>
    <definedName name="XRefCopy11" localSheetId="1" hidden="1">#REF!</definedName>
    <definedName name="XRefCopy11"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1" hidden="1">#REF!</definedName>
    <definedName name="XRefCopy11Row" hidden="1">#REF!</definedName>
    <definedName name="XRefCopy12" localSheetId="3" hidden="1">#REF!</definedName>
    <definedName name="XRefCopy12" localSheetId="4" hidden="1">#REF!</definedName>
    <definedName name="XRefCopy12" localSheetId="5" hidden="1">#REF!</definedName>
    <definedName name="XRefCopy12" localSheetId="6" hidden="1">#REF!</definedName>
    <definedName name="XRefCopy12" localSheetId="1"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localSheetId="3" hidden="1">#REF!</definedName>
    <definedName name="XRefCopy2Row" localSheetId="4" hidden="1">#REF!</definedName>
    <definedName name="XRefCopy2Row" localSheetId="5" hidden="1">#REF!</definedName>
    <definedName name="XRefCopy2Row" localSheetId="7" hidden="1">#REF!</definedName>
    <definedName name="XRefCopy2Row" hidden="1">[66]XREF!#REF!</definedName>
    <definedName name="XRefCopy3" localSheetId="7" hidden="1">#REF!</definedName>
    <definedName name="XRefCopy3" hidden="1">#REF!</definedName>
    <definedName name="XRefCopy3Row" localSheetId="7" hidden="1">#REF!</definedName>
    <definedName name="XRefCopy3Row" hidden="1">#REF!</definedName>
    <definedName name="XRefCopy4" localSheetId="7" hidden="1">#REF!</definedName>
    <definedName name="XRefCopy4" hidden="1">#REF!</definedName>
    <definedName name="XRefCopy4Row" hidden="1">#REF!</definedName>
    <definedName name="XRefCopy5" hidden="1">#REF!</definedName>
    <definedName name="XRefCopy5Row"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1" hidden="1">#REF!</definedName>
    <definedName name="XRefCopy6"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1" hidden="1">#REF!</definedName>
    <definedName name="XRefCopy6Row" hidden="1">#REF!</definedName>
    <definedName name="XRefCopy7" localSheetId="3" hidden="1">#REF!</definedName>
    <definedName name="XRefCopy7" localSheetId="4" hidden="1">#REF!</definedName>
    <definedName name="XRefCopy7" localSheetId="5" hidden="1">#REF!</definedName>
    <definedName name="XRefCopy7" localSheetId="6" hidden="1">#REF!</definedName>
    <definedName name="XRefCopy7" localSheetId="1"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localSheetId="7" hidden="1">#REF!</definedName>
    <definedName name="XRefPaste1" hidden="1">#REF!</definedName>
    <definedName name="XRefPaste1Row" localSheetId="7" hidden="1">#REF!</definedName>
    <definedName name="XRefPaste1Row" hidden="1">#REF!</definedName>
    <definedName name="XRefPaste2" localSheetId="7" hidden="1">#REF!</definedName>
    <definedName name="XRefPaste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1" hidden="1">#REF!</definedName>
    <definedName name="XRefPaste2Row"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1" hidden="1">#REF!</definedName>
    <definedName name="XRefPaste3"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1" hidden="1">#REF!</definedName>
    <definedName name="XRefPaste3Row" hidden="1">#REF!</definedName>
    <definedName name="XRefPaste4" localSheetId="3" hidden="1">#REF!</definedName>
    <definedName name="XRefPaste4" localSheetId="4" hidden="1">#REF!</definedName>
    <definedName name="XRefPaste4" localSheetId="5" hidden="1">#REF!</definedName>
    <definedName name="XRefPaste4" localSheetId="6" hidden="1">[67]Depreciación!#REF!</definedName>
    <definedName name="XRefPaste4" localSheetId="7" hidden="1">#REF!</definedName>
    <definedName name="XRefPaste4" localSheetId="1" hidden="1">[67]Depreciación!#REF!</definedName>
    <definedName name="XRefPaste4" hidden="1">[67]Depreciación!#REF!</definedName>
    <definedName name="XRefPaste4Row" localSheetId="7" hidden="1">#REF!</definedName>
    <definedName name="XRefPaste4Row" hidden="1">#REF!</definedName>
    <definedName name="XRefPaste5Row" localSheetId="7" hidden="1">#REF!</definedName>
    <definedName name="XRefPaste5Row" hidden="1">#REF!</definedName>
    <definedName name="XRefPaste6" localSheetId="7" hidden="1">#REF!</definedName>
    <definedName name="XRefPaste6" hidden="1">#REF!</definedName>
    <definedName name="XRefPaste6Row" hidden="1">#REF!</definedName>
    <definedName name="XRefPasteRangeCount" hidden="1">3</definedName>
    <definedName name="xsTYPE">"tbl"</definedName>
    <definedName name="xx" localSheetId="19">#REF!</definedName>
    <definedName name="xx" localSheetId="21">#REF!</definedName>
    <definedName name="xx" localSheetId="22">#REF!</definedName>
    <definedName name="xx" localSheetId="6">#REF!</definedName>
    <definedName name="xx" localSheetId="8">#REF!</definedName>
    <definedName name="xx">#REF!</definedName>
    <definedName name="xxx"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 localSheetId="38">#REF!</definedName>
    <definedName name="xyz" localSheetId="6">#REF!</definedName>
    <definedName name="xyz" localSheetId="1">#REF!</definedName>
    <definedName name="xyz">#REF!</definedName>
    <definedName name="year" localSheetId="3">#REF!</definedName>
    <definedName name="year" localSheetId="4">#REF!</definedName>
    <definedName name="year" localSheetId="5">#REF!</definedName>
    <definedName name="year" localSheetId="7">#REF!</definedName>
    <definedName name="Year">'[68]Key to Tables'!$B$16</definedName>
    <definedName name="YEClose1992" localSheetId="7">#REF!</definedName>
    <definedName name="YEClose1992">#REF!</definedName>
    <definedName name="yeperiod" localSheetId="7">#REF!</definedName>
    <definedName name="yeperiod">#REF!</definedName>
    <definedName name="yes"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7"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 localSheetId="3">'[25]misc tables'!$B$20:$B$21</definedName>
    <definedName name="Yes_No" localSheetId="4">'[25]misc tables'!$B$20:$B$21</definedName>
    <definedName name="Yes_No" localSheetId="5">'[25]misc tables'!$B$20:$B$21</definedName>
    <definedName name="Yes_No" localSheetId="7">'[25]misc tables'!$B$20:$B$21</definedName>
    <definedName name="Yes_No">'[26]misc tables'!$B$20:$B$21</definedName>
    <definedName name="yield_curves">[19]Inputs!$B$28</definedName>
    <definedName name="YrAvg" localSheetId="7">#REF!</definedName>
    <definedName name="YrAvg">#REF!</definedName>
    <definedName name="YTDInc" localSheetId="7">#REF!</definedName>
    <definedName name="YTDInc">#REF!</definedName>
    <definedName name="ytytyt" localSheetId="7">#REF!</definedName>
    <definedName name="ytytyt">#REF!</definedName>
    <definedName name="yyyy"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[69]Inputs!$A$6:$IV$7,[69]Inputs!$A$9:$IV$15,[69]Inputs!$A$22:$IV$23</definedName>
    <definedName name="Z_BA465841_5925_11D2_BE45_080009FCDD9A_.wvu.PrintTitles" hidden="1">[70]Buyout!$A$1:$A$65536,[70]Buyout!$A$2:$IV$2</definedName>
    <definedName name="Z_BA465842_5925_11D2_BE45_080009FCDD9A_.wvu.PrintTitles" hidden="1">'[70]CES Inputs'!$K$1:$K$65536,'[70]CES Inputs'!$A$19:$IV$25</definedName>
    <definedName name="Z_BA465843_5925_11D2_BE45_080009FCDD9A_.wvu.PrintTitles" hidden="1">'[70]CES Inputs'!$K$1:$K$65536,'[70]CES Inputs'!$A$19:$IV$25</definedName>
    <definedName name="Z_BA465844_5925_11D2_BE45_080009FCDD9A_.wvu.PrintTitles" hidden="1">'[70]CES Inputs'!$K$1:$K$65536,'[70]CES Inputs'!$A$19:$IV$25</definedName>
    <definedName name="Z_BA465845_5925_11D2_BE45_080009FCDD9A_.wvu.PrintTitles" hidden="1">'[70]CES Inputs'!$K$1:$K$65536,'[70]CES Inputs'!$A$19:$IV$25</definedName>
    <definedName name="Z_BA465846_5925_11D2_BE45_080009FCDD9A_.wvu.PrintTitles" hidden="1">'[70]CES Inputs'!$K$1:$K$65536,'[70]CES Inputs'!$A$19:$IV$25</definedName>
    <definedName name="Z_D5124360_59F1_11D2_BE45_080009FCDD9A_.wvu.PrintTitles" hidden="1">[70]Buyout!$A$1:$A$65536,[70]Buyout!$A$2:$IV$2</definedName>
    <definedName name="Z_D5124361_59F1_11D2_BE45_080009FCDD9A_.wvu.PrintTitles" hidden="1">'[70]CES Inputs'!$K$1:$K$65536,'[70]CES Inputs'!$A$19:$IV$25</definedName>
    <definedName name="Z_D5124362_59F1_11D2_BE45_080009FCDD9A_.wvu.PrintTitles" hidden="1">'[70]CES Inputs'!$K$1:$K$65536,'[70]CES Inputs'!$A$19:$IV$25</definedName>
    <definedName name="Z_D5124363_59F1_11D2_BE45_080009FCDD9A_.wvu.PrintTitles" hidden="1">'[70]CES Inputs'!$K$1:$K$65536,'[70]CES Inputs'!$A$19:$IV$25</definedName>
    <definedName name="Z_D5124364_59F1_11D2_BE45_080009FCDD9A_.wvu.PrintTitles" hidden="1">'[70]CES Inputs'!$K$1:$K$65536,'[70]CES Inputs'!$A$19:$IV$25</definedName>
    <definedName name="Z_D5124365_59F1_11D2_BE45_080009FCDD9A_.wvu.PrintTitles" hidden="1">'[70]CES Inputs'!$K$1:$K$65536,'[70]CES Inputs'!$A$19:$IV$25</definedName>
    <definedName name="Z_D57DC6C0_593E_11D2_BE45_080009FCDD9A_.wvu.PrintTitles" hidden="1">[70]Buyout!$A$1:$A$65536,[70]Buyout!$A$2:$IV$2</definedName>
    <definedName name="Z_D57DC6C1_593E_11D2_BE45_080009FCDD9A_.wvu.PrintTitles" hidden="1">'[70]CES Inputs'!$K$1:$K$65536,'[70]CES Inputs'!$A$19:$IV$25</definedName>
    <definedName name="Z_D57DC6C2_593E_11D2_BE45_080009FCDD9A_.wvu.PrintTitles" hidden="1">'[70]CES Inputs'!$K$1:$K$65536,'[70]CES Inputs'!$A$19:$IV$25</definedName>
    <definedName name="Z_D57DC6C3_593E_11D2_BE45_080009FCDD9A_.wvu.PrintTitles" hidden="1">'[70]CES Inputs'!$K$1:$K$65536,'[70]CES Inputs'!$A$19:$IV$25</definedName>
    <definedName name="Z_D57DC6C4_593E_11D2_BE45_080009FCDD9A_.wvu.PrintTitles" hidden="1">'[70]CES Inputs'!$K$1:$K$65536,'[70]CES Inputs'!$A$19:$IV$25</definedName>
    <definedName name="Z_D57DC6C5_593E_11D2_BE45_080009FCDD9A_.wvu.PrintTitles" hidden="1">'[70]CES Inputs'!$K$1:$K$65536,'[70]CES Inputs'!$A$19:$IV$25</definedName>
    <definedName name="Z_F8F6599B_2A1F_4529_A350_AEBC686D896D_.wvu.PrintArea" localSheetId="8" hidden="1">'ESA Table 3'!$A$1:$G$19</definedName>
    <definedName name="Z_NWC_CashAP" localSheetId="7">#REF!</definedName>
    <definedName name="Z_NWC_CashAP">#REF!</definedName>
    <definedName name="Z_NWC_CashAR" localSheetId="7">#REF!</definedName>
    <definedName name="Z_NWC_CashAR">#REF!</definedName>
    <definedName name="Z_NWC_CashComNPurch" localSheetId="7">#REF!</definedName>
    <definedName name="Z_NWC_CashComNPurch">#REF!</definedName>
    <definedName name="Z_NWC_CashCustDep" localSheetId="3">#REF!</definedName>
    <definedName name="Z_NWC_CashCustDep" localSheetId="4">#REF!</definedName>
    <definedName name="Z_NWC_CashCustDep" localSheetId="5">#REF!</definedName>
    <definedName name="Z_NWC_CashCustDep" localSheetId="6">#REF!</definedName>
    <definedName name="Z_NWC_CashCustDep" localSheetId="1">#REF!</definedName>
    <definedName name="Z_NWC_CashCustDep">#REF!</definedName>
    <definedName name="Z_NWC_CashDivPay" localSheetId="3">#REF!</definedName>
    <definedName name="Z_NWC_CashDivPay" localSheetId="4">#REF!</definedName>
    <definedName name="Z_NWC_CashDivPay" localSheetId="5">#REF!</definedName>
    <definedName name="Z_NWC_CashDivPay" localSheetId="6">#REF!</definedName>
    <definedName name="Z_NWC_CashDivPay" localSheetId="1">#REF!</definedName>
    <definedName name="Z_NWC_CashDivPay">#REF!</definedName>
    <definedName name="Z_NWC_CashEnergyLiabilities" localSheetId="3">#REF!</definedName>
    <definedName name="Z_NWC_CashEnergyLiabilities" localSheetId="4">#REF!</definedName>
    <definedName name="Z_NWC_CashEnergyLiabilities" localSheetId="5">#REF!</definedName>
    <definedName name="Z_NWC_CashEnergyLiabilities" localSheetId="6">#REF!</definedName>
    <definedName name="Z_NWC_CashEnergyLiabilities" localSheetId="1">#REF!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localSheetId="19" hidden="1">{"SourcesUses",#N/A,TRUE,"CFMODEL";"TransOverview",#N/A,TRUE,"CFMODEL"}</definedName>
    <definedName name="zzzzzzzzzz" localSheetId="3" hidden="1">{"SourcesUses",#N/A,TRUE,"CFMODEL";"TransOverview",#N/A,TRUE,"CFMODEL"}</definedName>
    <definedName name="zzzzzzzzzz" localSheetId="4" hidden="1">{"SourcesUses",#N/A,TRUE,"CFMODEL";"TransOverview",#N/A,TRUE,"CFMODEL"}</definedName>
    <definedName name="zzzzzzzzzz" localSheetId="5" hidden="1">{"SourcesUses",#N/A,TRUE,"CFMODEL";"TransOverview",#N/A,TRUE,"CFMODEL"}</definedName>
    <definedName name="zzzzzzzzzz" localSheetId="7" hidden="1">{"SourcesUses",#N/A,TRUE,"CFMODEL";"TransOverview",#N/A,TRUE,"CFMODEL"}</definedName>
    <definedName name="zzzzzzzzzz" localSheetId="8" hidden="1">{"SourcesUses",#N/A,TRUE,"CFMODEL";"TransOverview",#N/A,TRUE,"CFMODEL"}</definedName>
    <definedName name="zzzzzzzzzz" hidden="1">{"SourcesUses",#N/A,TRUE,"CFMODEL";"TransOverview",#N/A,TRUE,"CFMODEL"}</definedName>
    <definedName name="zzzzzzzzzzzzzzzzz" localSheetId="19" hidden="1">{"SourcesUses",#N/A,TRUE,"CFMODEL";"TransOverview",#N/A,TRUE,"CFMODEL"}</definedName>
    <definedName name="zzzzzzzzzzzzzzzzz" localSheetId="3" hidden="1">{"SourcesUses",#N/A,TRUE,"CFMODEL";"TransOverview",#N/A,TRUE,"CFMODEL"}</definedName>
    <definedName name="zzzzzzzzzzzzzzzzz" localSheetId="4" hidden="1">{"SourcesUses",#N/A,TRUE,"CFMODEL";"TransOverview",#N/A,TRUE,"CFMODEL"}</definedName>
    <definedName name="zzzzzzzzzzzzzzzzz" localSheetId="5" hidden="1">{"SourcesUses",#N/A,TRUE,"CFMODEL";"TransOverview",#N/A,TRUE,"CFMODEL"}</definedName>
    <definedName name="zzzzzzzzzzzzzzzzz" localSheetId="7" hidden="1">{"SourcesUses",#N/A,TRUE,"CFMODEL";"TransOverview",#N/A,TRUE,"CFMODEL"}</definedName>
    <definedName name="zzzzzzzzzzzzzzzzz" localSheetId="8" hidden="1">{"SourcesUses",#N/A,TRUE,"CFMODEL";"TransOverview",#N/A,TRUE,"CFMODEL"}</definedName>
    <definedName name="zzzzzzzzzzzzzzzzz" hidden="1">{"SourcesUses",#N/A,TRUE,"CFMODEL";"TransOverview",#N/A,TRUE,"CFMODEL"}</definedName>
    <definedName name="zzzzzzzzzzzzzzzzzzzzzzzzz" localSheetId="19" hidden="1">{"Income Statement",#N/A,FALSE,"CFMODEL";"Balance Sheet",#N/A,FALSE,"CFMODEL"}</definedName>
    <definedName name="zzzzzzzzzzzzzzzzzzzzzzzzz" localSheetId="3" hidden="1">{"Income Statement",#N/A,FALSE,"CFMODEL";"Balance Sheet",#N/A,FALSE,"CFMODEL"}</definedName>
    <definedName name="zzzzzzzzzzzzzzzzzzzzzzzzz" localSheetId="4" hidden="1">{"Income Statement",#N/A,FALSE,"CFMODEL";"Balance Sheet",#N/A,FALSE,"CFMODEL"}</definedName>
    <definedName name="zzzzzzzzzzzzzzzzzzzzzzzzz" localSheetId="5" hidden="1">{"Income Statement",#N/A,FALSE,"CFMODEL";"Balance Sheet",#N/A,FALSE,"CFMODEL"}</definedName>
    <definedName name="zzzzzzzzzzzzzzzzzzzzzzzzz" localSheetId="7" hidden="1">{"Income Statement",#N/A,FALSE,"CFMODEL";"Balance Sheet",#N/A,FALSE,"CFMODEL"}</definedName>
    <definedName name="zzzzzzzzzzzzzzzzzzzzzzzzz" localSheetId="8" hidden="1">{"Income Statement",#N/A,FALSE,"CFMODEL";"Balance Sheet",#N/A,FALSE,"CFMODEL"}</definedName>
    <definedName name="zzzzzzzzzzzzzzzzzzzzzzzzz" hidden="1">{"Income Statement",#N/A,FALSE,"CFMODEL";"Balance Sheet",#N/A,FALSE,"CFMODEL"}</definedName>
    <definedName name="zzzzzzzzzzzzzzzzzzzzzzzzzzz" localSheetId="19" hidden="1">{"SourcesUses",#N/A,TRUE,"FundsFlow";"TransOverview",#N/A,TRUE,"FundsFlow"}</definedName>
    <definedName name="zzzzzzzzzzzzzzzzzzzzzzzzzzz" localSheetId="3" hidden="1">{"SourcesUses",#N/A,TRUE,"FundsFlow";"TransOverview",#N/A,TRUE,"FundsFlow"}</definedName>
    <definedName name="zzzzzzzzzzzzzzzzzzzzzzzzzzz" localSheetId="4" hidden="1">{"SourcesUses",#N/A,TRUE,"FundsFlow";"TransOverview",#N/A,TRUE,"FundsFlow"}</definedName>
    <definedName name="zzzzzzzzzzzzzzzzzzzzzzzzzzz" localSheetId="5" hidden="1">{"SourcesUses",#N/A,TRUE,"FundsFlow";"TransOverview",#N/A,TRUE,"FundsFlow"}</definedName>
    <definedName name="zzzzzzzzzzzzzzzzzzzzzzzzzzz" localSheetId="7" hidden="1">{"SourcesUses",#N/A,TRUE,"FundsFlow";"TransOverview",#N/A,TRUE,"FundsFlow"}</definedName>
    <definedName name="zzzzzzzzzzzzzzzzzzzzzzzzzzz" localSheetId="8" hidden="1">{"SourcesUses",#N/A,TRUE,"FundsFlow";"TransOverview",#N/A,TRUE,"FundsFlow"}</definedName>
    <definedName name="zzzzzzzzzzzzzzzzzzzzzzzzzzz" hidden="1">{"SourcesUses",#N/A,TRUE,"FundsFlow";"TransOverview",#N/A,TRUE,"FundsFlow"}</definedName>
    <definedName name="zzzzzzzzzzzzzzzzzzzzzzzzzzzzz" localSheetId="19" hidden="1">{"SourcesUses",#N/A,TRUE,"CFMODEL";"TransOverview",#N/A,TRUE,"CFMODEL"}</definedName>
    <definedName name="zzzzzzzzzzzzzzzzzzzzzzzzzzzzz" localSheetId="3" hidden="1">{"SourcesUses",#N/A,TRUE,"CFMODEL";"TransOverview",#N/A,TRUE,"CFMODEL"}</definedName>
    <definedName name="zzzzzzzzzzzzzzzzzzzzzzzzzzzzz" localSheetId="4" hidden="1">{"SourcesUses",#N/A,TRUE,"CFMODEL";"TransOverview",#N/A,TRUE,"CFMODEL"}</definedName>
    <definedName name="zzzzzzzzzzzzzzzzzzzzzzzzzzzzz" localSheetId="5" hidden="1">{"SourcesUses",#N/A,TRUE,"CFMODEL";"TransOverview",#N/A,TRUE,"CFMODEL"}</definedName>
    <definedName name="zzzzzzzzzzzzzzzzzzzzzzzzzzzzz" localSheetId="7" hidden="1">{"SourcesUses",#N/A,TRUE,"CFMODEL";"TransOverview",#N/A,TRUE,"CFMODEL"}</definedName>
    <definedName name="zzzzzzzzzzzzzzzzzzzzzzzzzzzzz" localSheetId="8" hidden="1">{"SourcesUses",#N/A,TRUE,"CFMODEL";"TransOverview",#N/A,TRUE,"CFMODEL"}</definedName>
    <definedName name="zzzzzzzzzzzzzzzzzzzzzzzzzzzzz" hidden="1">{"SourcesUses",#N/A,TRUE,"CFMODEL";"TransOverview",#N/A,TRUE,"CFMODEL"}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2" i="67" l="1"/>
  <c r="S44" i="113"/>
  <c r="R44" i="113"/>
  <c r="N44" i="113"/>
  <c r="L44" i="113"/>
  <c r="J44" i="113"/>
  <c r="H44" i="113"/>
  <c r="F44" i="113"/>
  <c r="D44" i="113"/>
  <c r="S17" i="113"/>
  <c r="R17" i="113"/>
  <c r="D10" i="88" l="1"/>
  <c r="Q70" i="113"/>
  <c r="Q69" i="113"/>
  <c r="Q61" i="113"/>
  <c r="Q60" i="113"/>
  <c r="Q46" i="113"/>
  <c r="Q44" i="113"/>
  <c r="Q40" i="113"/>
  <c r="Q39" i="113"/>
  <c r="Q37" i="113"/>
  <c r="Q35" i="113"/>
  <c r="Q30" i="113"/>
  <c r="Q26" i="113"/>
  <c r="Q24" i="113"/>
  <c r="Q21" i="113"/>
  <c r="Q18" i="113"/>
  <c r="Q17" i="113"/>
  <c r="Q16" i="113"/>
  <c r="Q15" i="113"/>
  <c r="Q14" i="113"/>
  <c r="Q8" i="113"/>
  <c r="P70" i="113"/>
  <c r="O70" i="113"/>
  <c r="P69" i="113"/>
  <c r="O69" i="113"/>
  <c r="T35" i="97"/>
  <c r="Q35" i="97"/>
  <c r="U35" i="97" s="1"/>
  <c r="T20" i="97"/>
  <c r="U20" i="97" s="1"/>
  <c r="D35" i="97"/>
  <c r="D39" i="97" s="1"/>
  <c r="T38" i="97"/>
  <c r="Q38" i="97"/>
  <c r="N38" i="97"/>
  <c r="J38" i="97"/>
  <c r="I38" i="97"/>
  <c r="H38" i="97"/>
  <c r="E38" i="97"/>
  <c r="T37" i="97"/>
  <c r="Q37" i="97"/>
  <c r="N37" i="97"/>
  <c r="J37" i="97"/>
  <c r="I37" i="97"/>
  <c r="H37" i="97"/>
  <c r="E37" i="97"/>
  <c r="T36" i="97"/>
  <c r="Q36" i="97"/>
  <c r="N36" i="97"/>
  <c r="J36" i="97"/>
  <c r="I36" i="97"/>
  <c r="K36" i="97" s="1"/>
  <c r="H36" i="97"/>
  <c r="E36" i="97"/>
  <c r="E52" i="73"/>
  <c r="H70" i="119"/>
  <c r="L10" i="119"/>
  <c r="U82" i="119" l="1"/>
  <c r="K37" i="97"/>
  <c r="U38" i="97"/>
  <c r="U37" i="97"/>
  <c r="U36" i="97"/>
  <c r="K38" i="97"/>
  <c r="D32" i="21"/>
  <c r="E32" i="21"/>
  <c r="C178" i="130" l="1"/>
  <c r="B178" i="130"/>
  <c r="D176" i="130"/>
  <c r="D175" i="130"/>
  <c r="D174" i="130"/>
  <c r="D178" i="130" l="1"/>
  <c r="E77" i="73"/>
  <c r="D65" i="73"/>
  <c r="D79" i="73"/>
  <c r="B79" i="73"/>
  <c r="C79" i="73"/>
  <c r="E78" i="73"/>
  <c r="E76" i="73"/>
  <c r="E28" i="73"/>
  <c r="C16" i="73"/>
  <c r="C65" i="73" s="1"/>
  <c r="D16" i="73"/>
  <c r="B16" i="73"/>
  <c r="B65" i="73" s="1"/>
  <c r="B81" i="73" s="1"/>
  <c r="B168" i="130"/>
  <c r="C151" i="130"/>
  <c r="R146" i="130"/>
  <c r="S143" i="130" s="1"/>
  <c r="Q146" i="130"/>
  <c r="P146" i="130"/>
  <c r="O146" i="130"/>
  <c r="G146" i="130"/>
  <c r="H117" i="130" s="1"/>
  <c r="F146" i="130"/>
  <c r="E146" i="130"/>
  <c r="D146" i="130"/>
  <c r="U119" i="130"/>
  <c r="U107" i="130"/>
  <c r="U53" i="130"/>
  <c r="U19" i="130"/>
  <c r="U18" i="130"/>
  <c r="U17" i="130"/>
  <c r="U14" i="130"/>
  <c r="H13" i="130" l="1"/>
  <c r="S22" i="130"/>
  <c r="S29" i="130"/>
  <c r="H37" i="130"/>
  <c r="S43" i="130"/>
  <c r="S50" i="130"/>
  <c r="H57" i="130"/>
  <c r="S63" i="130"/>
  <c r="S69" i="130"/>
  <c r="S77" i="130"/>
  <c r="S83" i="130"/>
  <c r="H90" i="130"/>
  <c r="S96" i="130"/>
  <c r="S102" i="130"/>
  <c r="S108" i="130"/>
  <c r="S114" i="130"/>
  <c r="S120" i="130"/>
  <c r="S127" i="130"/>
  <c r="H136" i="130"/>
  <c r="S144" i="130"/>
  <c r="S13" i="130"/>
  <c r="S18" i="130"/>
  <c r="H24" i="130"/>
  <c r="S30" i="130"/>
  <c r="S37" i="130"/>
  <c r="S44" i="130"/>
  <c r="S51" i="130"/>
  <c r="S57" i="130"/>
  <c r="S64" i="130"/>
  <c r="S70" i="130"/>
  <c r="H78" i="130"/>
  <c r="S84" i="130"/>
  <c r="S90" i="130"/>
  <c r="S97" i="130"/>
  <c r="S103" i="130"/>
  <c r="S109" i="130"/>
  <c r="S115" i="130"/>
  <c r="H121" i="130"/>
  <c r="S128" i="130"/>
  <c r="S136" i="130"/>
  <c r="S24" i="130"/>
  <c r="H45" i="130"/>
  <c r="S58" i="130"/>
  <c r="H65" i="130"/>
  <c r="S85" i="130"/>
  <c r="S91" i="130"/>
  <c r="H98" i="130"/>
  <c r="S104" i="130"/>
  <c r="H110" i="130"/>
  <c r="S116" i="130"/>
  <c r="S121" i="130"/>
  <c r="S130" i="130"/>
  <c r="S137" i="130"/>
  <c r="H19" i="130"/>
  <c r="S25" i="130"/>
  <c r="H32" i="130"/>
  <c r="S39" i="130"/>
  <c r="S45" i="130"/>
  <c r="S53" i="130"/>
  <c r="S59" i="130"/>
  <c r="S65" i="130"/>
  <c r="S72" i="130"/>
  <c r="S79" i="130"/>
  <c r="H86" i="130"/>
  <c r="S92" i="130"/>
  <c r="S98" i="130"/>
  <c r="S105" i="130"/>
  <c r="S110" i="130"/>
  <c r="S117" i="130"/>
  <c r="S122" i="130"/>
  <c r="H131" i="130"/>
  <c r="S138" i="130"/>
  <c r="S31" i="130"/>
  <c r="S52" i="130"/>
  <c r="S71" i="130"/>
  <c r="S19" i="130"/>
  <c r="S32" i="130"/>
  <c r="S46" i="130"/>
  <c r="S60" i="130"/>
  <c r="H74" i="130"/>
  <c r="S86" i="130"/>
  <c r="S93" i="130"/>
  <c r="H106" i="130"/>
  <c r="S111" i="130"/>
  <c r="H118" i="130"/>
  <c r="S124" i="130"/>
  <c r="S139" i="130"/>
  <c r="H16" i="130"/>
  <c r="S27" i="130"/>
  <c r="S34" i="130"/>
  <c r="H41" i="130"/>
  <c r="S47" i="130"/>
  <c r="S54" i="130"/>
  <c r="H61" i="130"/>
  <c r="S67" i="130"/>
  <c r="S74" i="130"/>
  <c r="S81" i="130"/>
  <c r="S87" i="130"/>
  <c r="H94" i="130"/>
  <c r="S100" i="130"/>
  <c r="S106" i="130"/>
  <c r="S112" i="130"/>
  <c r="S118" i="130"/>
  <c r="S125" i="130"/>
  <c r="S132" i="130"/>
  <c r="H141" i="130"/>
  <c r="S11" i="130"/>
  <c r="S16" i="130"/>
  <c r="S20" i="130"/>
  <c r="H28" i="130"/>
  <c r="S35" i="130"/>
  <c r="S41" i="130"/>
  <c r="S49" i="130"/>
  <c r="S55" i="130"/>
  <c r="S61" i="130"/>
  <c r="S68" i="130"/>
  <c r="S75" i="130"/>
  <c r="H82" i="130"/>
  <c r="S88" i="130"/>
  <c r="S94" i="130"/>
  <c r="S101" i="130"/>
  <c r="S107" i="130"/>
  <c r="S113" i="130"/>
  <c r="S119" i="130"/>
  <c r="H126" i="130"/>
  <c r="S133" i="130"/>
  <c r="S141" i="130"/>
  <c r="S14" i="130"/>
  <c r="S38" i="130"/>
  <c r="S78" i="130"/>
  <c r="S15" i="130"/>
  <c r="S26" i="130"/>
  <c r="S40" i="130"/>
  <c r="S66" i="130"/>
  <c r="S80" i="130"/>
  <c r="S99" i="130"/>
  <c r="S131" i="130"/>
  <c r="S12" i="130"/>
  <c r="S17" i="130"/>
  <c r="S21" i="130"/>
  <c r="S28" i="130"/>
  <c r="S36" i="130"/>
  <c r="S42" i="130"/>
  <c r="H50" i="130"/>
  <c r="S56" i="130"/>
  <c r="S62" i="130"/>
  <c r="H69" i="130"/>
  <c r="S76" i="130"/>
  <c r="S82" i="130"/>
  <c r="S89" i="130"/>
  <c r="S95" i="130"/>
  <c r="H102" i="130"/>
  <c r="H114" i="130"/>
  <c r="S126" i="130"/>
  <c r="S134" i="130"/>
  <c r="D81" i="73"/>
  <c r="C81" i="73"/>
  <c r="H14" i="130"/>
  <c r="H20" i="130"/>
  <c r="H25" i="130"/>
  <c r="H29" i="130"/>
  <c r="H34" i="130"/>
  <c r="H38" i="130"/>
  <c r="H42" i="130"/>
  <c r="H46" i="130"/>
  <c r="H51" i="130"/>
  <c r="H111" i="130"/>
  <c r="H115" i="130"/>
  <c r="H119" i="130"/>
  <c r="H54" i="130"/>
  <c r="H62" i="130"/>
  <c r="H70" i="130"/>
  <c r="H79" i="130"/>
  <c r="H87" i="130"/>
  <c r="H95" i="130"/>
  <c r="H103" i="130"/>
  <c r="H137" i="130"/>
  <c r="H55" i="130"/>
  <c r="H59" i="130"/>
  <c r="H67" i="130"/>
  <c r="H76" i="130"/>
  <c r="H84" i="130"/>
  <c r="H92" i="130"/>
  <c r="H100" i="130"/>
  <c r="H128" i="130"/>
  <c r="H133" i="130"/>
  <c r="H138" i="130"/>
  <c r="H144" i="130"/>
  <c r="H26" i="130"/>
  <c r="H35" i="130"/>
  <c r="H43" i="130"/>
  <c r="H52" i="130"/>
  <c r="H112" i="130"/>
  <c r="H116" i="130"/>
  <c r="H15" i="130"/>
  <c r="H56" i="130"/>
  <c r="H60" i="130"/>
  <c r="H64" i="130"/>
  <c r="H68" i="130"/>
  <c r="H72" i="130"/>
  <c r="H77" i="130"/>
  <c r="H81" i="130"/>
  <c r="H85" i="130"/>
  <c r="H89" i="130"/>
  <c r="H93" i="130"/>
  <c r="H97" i="130"/>
  <c r="H101" i="130"/>
  <c r="H105" i="130"/>
  <c r="H120" i="130"/>
  <c r="H125" i="130"/>
  <c r="H130" i="130"/>
  <c r="H134" i="130"/>
  <c r="H139" i="130"/>
  <c r="H17" i="130"/>
  <c r="H58" i="130"/>
  <c r="H66" i="130"/>
  <c r="H75" i="130"/>
  <c r="H83" i="130"/>
  <c r="H91" i="130"/>
  <c r="H99" i="130"/>
  <c r="H107" i="130"/>
  <c r="H122" i="130"/>
  <c r="H127" i="130"/>
  <c r="H132" i="130"/>
  <c r="H143" i="130"/>
  <c r="H63" i="130"/>
  <c r="H71" i="130"/>
  <c r="H80" i="130"/>
  <c r="H88" i="130"/>
  <c r="H96" i="130"/>
  <c r="H104" i="130"/>
  <c r="H124" i="130"/>
  <c r="H11" i="130"/>
  <c r="H18" i="130"/>
  <c r="H21" i="130"/>
  <c r="H30" i="130"/>
  <c r="H39" i="130"/>
  <c r="H47" i="130"/>
  <c r="H108" i="130"/>
  <c r="H12" i="130"/>
  <c r="H22" i="130"/>
  <c r="H27" i="130"/>
  <c r="H31" i="130"/>
  <c r="H36" i="130"/>
  <c r="H40" i="130"/>
  <c r="H44" i="130"/>
  <c r="H49" i="130"/>
  <c r="H53" i="130"/>
  <c r="H109" i="130"/>
  <c r="H113" i="130"/>
  <c r="L49" i="119"/>
  <c r="L50" i="119"/>
  <c r="L51" i="119"/>
  <c r="L53" i="119"/>
  <c r="L54" i="119"/>
  <c r="L55" i="119"/>
  <c r="L57" i="119"/>
  <c r="L58" i="119"/>
  <c r="L59" i="119"/>
  <c r="L60" i="119"/>
  <c r="L61" i="119"/>
  <c r="L62" i="119"/>
  <c r="L63" i="119"/>
  <c r="L16" i="119"/>
  <c r="L17" i="119"/>
  <c r="L18" i="119"/>
  <c r="L19" i="119"/>
  <c r="L20" i="119"/>
  <c r="L21" i="119"/>
  <c r="L22" i="119"/>
  <c r="L23" i="119"/>
  <c r="L24" i="119"/>
  <c r="L26" i="119"/>
  <c r="L27" i="119"/>
  <c r="L28" i="119"/>
  <c r="L29" i="119"/>
  <c r="L30" i="119"/>
  <c r="L32" i="119"/>
  <c r="L33" i="119"/>
  <c r="L34" i="119"/>
  <c r="L35" i="119"/>
  <c r="L36" i="119"/>
  <c r="L37" i="119"/>
  <c r="L38" i="119"/>
  <c r="L39" i="119"/>
  <c r="L40" i="119"/>
  <c r="L41" i="119"/>
  <c r="L42" i="119"/>
  <c r="L43" i="119"/>
  <c r="L44" i="119"/>
  <c r="L45" i="119"/>
  <c r="L46" i="119"/>
  <c r="L48" i="119"/>
  <c r="L11" i="119"/>
  <c r="L12" i="119"/>
  <c r="L13" i="119"/>
  <c r="L14" i="119"/>
  <c r="S146" i="130" l="1"/>
  <c r="H146" i="130"/>
  <c r="C121" i="121"/>
  <c r="Q39" i="97" l="1"/>
  <c r="E39" i="97"/>
  <c r="J21" i="97"/>
  <c r="K21" i="97" s="1"/>
  <c r="J22" i="97"/>
  <c r="K22" i="97" s="1"/>
  <c r="J23" i="97"/>
  <c r="K23" i="97" s="1"/>
  <c r="J20" i="97"/>
  <c r="K20" i="97" s="1"/>
  <c r="G24" i="97" l="1"/>
  <c r="D24" i="97"/>
  <c r="D41" i="97" s="1"/>
  <c r="E41" i="97" s="1"/>
  <c r="H20" i="97"/>
  <c r="E20" i="97"/>
  <c r="V20" i="97" s="1"/>
  <c r="G28" i="129"/>
  <c r="I12" i="103"/>
  <c r="J12" i="103"/>
  <c r="I27" i="103"/>
  <c r="J27" i="103"/>
  <c r="V37" i="97" l="1"/>
  <c r="V36" i="97"/>
  <c r="V38" i="97"/>
  <c r="K16" i="120"/>
  <c r="K15" i="120"/>
  <c r="C48" i="21" s="1"/>
  <c r="C15" i="21"/>
  <c r="E15" i="21" s="1"/>
  <c r="L18" i="103"/>
  <c r="L19" i="103"/>
  <c r="L21" i="103"/>
  <c r="L22" i="103"/>
  <c r="L23" i="103"/>
  <c r="L25" i="103"/>
  <c r="L26" i="103"/>
  <c r="M15" i="103"/>
  <c r="M14" i="103"/>
  <c r="L15" i="103"/>
  <c r="L14" i="103"/>
  <c r="D119" i="121"/>
  <c r="D118" i="121"/>
  <c r="D117" i="121"/>
  <c r="P38" i="113"/>
  <c r="H60" i="113"/>
  <c r="O61" i="113"/>
  <c r="O60" i="113"/>
  <c r="O46" i="113"/>
  <c r="O44" i="113"/>
  <c r="O40" i="113"/>
  <c r="J40" i="113" s="1"/>
  <c r="O39" i="113"/>
  <c r="J39" i="113" s="1"/>
  <c r="O37" i="113"/>
  <c r="O35" i="113"/>
  <c r="O30" i="113"/>
  <c r="O26" i="113"/>
  <c r="O24" i="113"/>
  <c r="O21" i="113"/>
  <c r="O18" i="113"/>
  <c r="O17" i="113"/>
  <c r="D17" i="113" s="1"/>
  <c r="O16" i="113"/>
  <c r="O15" i="113"/>
  <c r="O14" i="113"/>
  <c r="O8" i="113"/>
  <c r="N17" i="113"/>
  <c r="H17" i="113"/>
  <c r="P8" i="113"/>
  <c r="P31" i="113"/>
  <c r="P32" i="113"/>
  <c r="P33" i="113"/>
  <c r="P34" i="113"/>
  <c r="P36" i="113"/>
  <c r="P39" i="113"/>
  <c r="P40" i="113"/>
  <c r="P41" i="113"/>
  <c r="P42" i="113"/>
  <c r="P43" i="113"/>
  <c r="P44" i="113"/>
  <c r="P14" i="113"/>
  <c r="P15" i="113"/>
  <c r="P16" i="113"/>
  <c r="P17" i="113"/>
  <c r="F17" i="113" s="1"/>
  <c r="P18" i="113"/>
  <c r="P19" i="113"/>
  <c r="P20" i="113"/>
  <c r="P21" i="113"/>
  <c r="P22" i="113"/>
  <c r="I6" i="113"/>
  <c r="G9" i="103"/>
  <c r="D9" i="103"/>
  <c r="E34" i="97"/>
  <c r="E33" i="97"/>
  <c r="E32" i="97"/>
  <c r="E31" i="97"/>
  <c r="E30" i="97"/>
  <c r="E29" i="97"/>
  <c r="E28" i="97"/>
  <c r="E27" i="97"/>
  <c r="H23" i="97"/>
  <c r="H22" i="97"/>
  <c r="H21" i="97"/>
  <c r="E24" i="97"/>
  <c r="E23" i="97"/>
  <c r="E22" i="97"/>
  <c r="E21" i="97"/>
  <c r="B121" i="121"/>
  <c r="G13" i="118"/>
  <c r="I12" i="118"/>
  <c r="G32" i="67"/>
  <c r="G26" i="67"/>
  <c r="G25" i="67"/>
  <c r="G24" i="67"/>
  <c r="G23" i="67"/>
  <c r="G21" i="67"/>
  <c r="G18" i="67"/>
  <c r="D20" i="128"/>
  <c r="E20" i="128"/>
  <c r="C20" i="128"/>
  <c r="F122" i="116"/>
  <c r="D122" i="116"/>
  <c r="E35" i="97" l="1"/>
  <c r="V35" i="97" s="1"/>
  <c r="E48" i="21"/>
  <c r="J17" i="113"/>
  <c r="L17" i="113"/>
  <c r="D40" i="113"/>
  <c r="D39" i="113"/>
  <c r="L40" i="113"/>
  <c r="F40" i="113"/>
  <c r="S39" i="113"/>
  <c r="L39" i="113"/>
  <c r="F39" i="113"/>
  <c r="H40" i="113"/>
  <c r="N40" i="113"/>
  <c r="S40" i="113"/>
  <c r="R40" i="113"/>
  <c r="H39" i="113"/>
  <c r="N39" i="113"/>
  <c r="R39" i="113"/>
  <c r="P11" i="113" l="1"/>
  <c r="P12" i="113"/>
  <c r="B21" i="27"/>
  <c r="C6" i="113"/>
  <c r="I6" i="124" l="1"/>
  <c r="I70" i="119"/>
  <c r="J11" i="119" l="1"/>
  <c r="J30" i="119"/>
  <c r="J46" i="119"/>
  <c r="J41" i="119"/>
  <c r="J19" i="119"/>
  <c r="H61" i="113"/>
  <c r="D61" i="113"/>
  <c r="D60" i="113"/>
  <c r="D15" i="88" l="1"/>
  <c r="R69" i="113" l="1"/>
  <c r="R70" i="113"/>
  <c r="N61" i="113"/>
  <c r="N60" i="113"/>
  <c r="J60" i="113"/>
  <c r="R61" i="113"/>
  <c r="R60" i="113"/>
  <c r="J61" i="113" l="1"/>
  <c r="P30" i="113"/>
  <c r="D37" i="113"/>
  <c r="G6" i="113"/>
  <c r="P60" i="113" l="1"/>
  <c r="P61" i="113"/>
  <c r="F60" i="113" l="1"/>
  <c r="S60" i="113"/>
  <c r="L60" i="113"/>
  <c r="F61" i="113"/>
  <c r="S61" i="113"/>
  <c r="L61" i="113"/>
  <c r="G27" i="103"/>
  <c r="F27" i="103"/>
  <c r="D27" i="103"/>
  <c r="C27" i="103"/>
  <c r="L27" i="103" s="1"/>
  <c r="M19" i="103"/>
  <c r="M21" i="103"/>
  <c r="M22" i="103"/>
  <c r="M23" i="103"/>
  <c r="M25" i="103"/>
  <c r="M26" i="103"/>
  <c r="M18" i="103"/>
  <c r="L9" i="103"/>
  <c r="E14" i="21" l="1"/>
  <c r="G6" i="20"/>
  <c r="G7" i="20" s="1"/>
  <c r="G8" i="20" s="1"/>
  <c r="G9" i="20" s="1"/>
  <c r="G10" i="20" s="1"/>
  <c r="G11" i="20" s="1"/>
  <c r="G12" i="20" s="1"/>
  <c r="G13" i="20" s="1"/>
  <c r="G14" i="20" s="1"/>
  <c r="G15" i="20" s="1"/>
  <c r="G16" i="20" s="1"/>
  <c r="G17" i="20" s="1"/>
  <c r="G18" i="20" s="1"/>
  <c r="G19" i="20" s="1"/>
  <c r="G20" i="20" s="1"/>
  <c r="G21" i="20" s="1"/>
  <c r="G22" i="20" s="1"/>
  <c r="G23" i="20" s="1"/>
  <c r="G24" i="20" s="1"/>
  <c r="G25" i="20" s="1"/>
  <c r="G26" i="20" s="1"/>
  <c r="G27" i="20" s="1"/>
  <c r="G28" i="20" s="1"/>
  <c r="G29" i="20" s="1"/>
  <c r="G35" i="80" l="1"/>
  <c r="H35" i="80"/>
  <c r="F35" i="80"/>
  <c r="U20" i="75"/>
  <c r="V20" i="75"/>
  <c r="P20" i="75"/>
  <c r="Q20" i="75"/>
  <c r="R20" i="75"/>
  <c r="S20" i="75"/>
  <c r="T20" i="75"/>
  <c r="L20" i="75"/>
  <c r="M20" i="75"/>
  <c r="N20" i="75"/>
  <c r="O20" i="75"/>
  <c r="K20" i="75"/>
  <c r="G20" i="75"/>
  <c r="H20" i="75"/>
  <c r="I20" i="75"/>
  <c r="J20" i="75"/>
  <c r="F20" i="75"/>
  <c r="C20" i="75"/>
  <c r="D20" i="75"/>
  <c r="E20" i="75"/>
  <c r="B20" i="75"/>
  <c r="F16" i="116" l="1"/>
  <c r="F18" i="116"/>
  <c r="F19" i="116"/>
  <c r="F61" i="116"/>
  <c r="F62" i="116"/>
  <c r="F63" i="116"/>
  <c r="F64" i="116"/>
  <c r="D61" i="116"/>
  <c r="D62" i="116"/>
  <c r="D63" i="116"/>
  <c r="D64" i="116"/>
  <c r="F54" i="116"/>
  <c r="F55" i="116"/>
  <c r="F56" i="116"/>
  <c r="F57" i="116"/>
  <c r="D54" i="116"/>
  <c r="D55" i="116"/>
  <c r="D56" i="116"/>
  <c r="D57" i="116"/>
  <c r="F49" i="116"/>
  <c r="F50" i="116"/>
  <c r="F51" i="116"/>
  <c r="F52" i="116"/>
  <c r="D49" i="116"/>
  <c r="D50" i="116"/>
  <c r="D51" i="116"/>
  <c r="D52" i="116"/>
  <c r="F40" i="116"/>
  <c r="F31" i="116"/>
  <c r="F32" i="116"/>
  <c r="F33" i="116"/>
  <c r="F34" i="116"/>
  <c r="F35" i="116"/>
  <c r="F36" i="116"/>
  <c r="G28" i="67" l="1"/>
  <c r="F28" i="67"/>
  <c r="E86" i="119" s="1"/>
  <c r="I11" i="118"/>
  <c r="I13" i="118"/>
  <c r="I10" i="118"/>
  <c r="G14" i="118"/>
  <c r="G15" i="118"/>
  <c r="G16" i="118"/>
  <c r="G17" i="118"/>
  <c r="D11" i="118"/>
  <c r="D12" i="118"/>
  <c r="D13" i="118"/>
  <c r="J13" i="118" s="1"/>
  <c r="D14" i="118"/>
  <c r="D15" i="118"/>
  <c r="D16" i="118"/>
  <c r="D17" i="118"/>
  <c r="D10" i="118"/>
  <c r="C19" i="118"/>
  <c r="B40" i="27"/>
  <c r="G12" i="118" l="1"/>
  <c r="J12" i="118" s="1"/>
  <c r="J10" i="118"/>
  <c r="J11" i="118"/>
  <c r="C85" i="123"/>
  <c r="G70" i="123"/>
  <c r="H53" i="123" s="1"/>
  <c r="F70" i="123"/>
  <c r="E70" i="123"/>
  <c r="D70" i="123"/>
  <c r="H70" i="123" l="1"/>
  <c r="H20" i="123"/>
  <c r="H49" i="123"/>
  <c r="H29" i="123"/>
  <c r="H37" i="123"/>
  <c r="H48" i="123"/>
  <c r="H33" i="123"/>
  <c r="H10" i="123"/>
  <c r="H16" i="123"/>
  <c r="H34" i="123"/>
  <c r="H11" i="123"/>
  <c r="H21" i="123"/>
  <c r="H38" i="123"/>
  <c r="H19" i="123"/>
  <c r="H24" i="123"/>
  <c r="H54" i="123"/>
  <c r="H63" i="123"/>
  <c r="H68" i="123"/>
  <c r="H55" i="123"/>
  <c r="H67" i="123"/>
  <c r="H18" i="123"/>
  <c r="H26" i="123"/>
  <c r="H35" i="123"/>
  <c r="H45" i="123"/>
  <c r="H57" i="123"/>
  <c r="D85" i="123"/>
  <c r="H17" i="123"/>
  <c r="H23" i="123"/>
  <c r="H32" i="123"/>
  <c r="H36" i="123"/>
  <c r="H39" i="123"/>
  <c r="H58" i="123"/>
  <c r="D116" i="121" l="1"/>
  <c r="D121" i="121" s="1"/>
  <c r="H103" i="121"/>
  <c r="G103" i="121"/>
  <c r="F103" i="121"/>
  <c r="E103" i="121"/>
  <c r="D103" i="121"/>
  <c r="I103" i="121"/>
  <c r="C57" i="120"/>
  <c r="B57" i="120"/>
  <c r="D55" i="120"/>
  <c r="D54" i="120"/>
  <c r="D53" i="120"/>
  <c r="G43" i="120"/>
  <c r="F43" i="120"/>
  <c r="E43" i="120"/>
  <c r="D43" i="120"/>
  <c r="C43" i="120"/>
  <c r="H43" i="120"/>
  <c r="D90" i="119"/>
  <c r="F87" i="119"/>
  <c r="F86" i="119"/>
  <c r="I16" i="120" l="1"/>
  <c r="I15" i="120"/>
  <c r="D57" i="120"/>
  <c r="B48" i="21" s="1"/>
  <c r="D48" i="21" s="1"/>
  <c r="J62" i="119"/>
  <c r="J28" i="119" l="1"/>
  <c r="J13" i="119"/>
  <c r="J34" i="119"/>
  <c r="J18" i="119"/>
  <c r="J38" i="119"/>
  <c r="J23" i="119"/>
  <c r="J10" i="119"/>
  <c r="J14" i="119"/>
  <c r="J20" i="119"/>
  <c r="J24" i="119"/>
  <c r="J29" i="119"/>
  <c r="J35" i="119"/>
  <c r="J43" i="119"/>
  <c r="J49" i="119"/>
  <c r="J55" i="119"/>
  <c r="J60" i="119"/>
  <c r="J67" i="119"/>
  <c r="J42" i="119"/>
  <c r="J53" i="119"/>
  <c r="J54" i="119"/>
  <c r="J63" i="119"/>
  <c r="J16" i="119"/>
  <c r="J21" i="119"/>
  <c r="J26" i="119"/>
  <c r="J32" i="119"/>
  <c r="J36" i="119"/>
  <c r="J39" i="119"/>
  <c r="J44" i="119"/>
  <c r="J50" i="119"/>
  <c r="J57" i="119"/>
  <c r="J61" i="119"/>
  <c r="J68" i="119"/>
  <c r="J48" i="119"/>
  <c r="J59" i="119"/>
  <c r="J12" i="119"/>
  <c r="J17" i="119"/>
  <c r="J22" i="119"/>
  <c r="J27" i="119"/>
  <c r="J33" i="119"/>
  <c r="J37" i="119"/>
  <c r="J40" i="119"/>
  <c r="J45" i="119"/>
  <c r="J58" i="119"/>
  <c r="J34" i="118" l="1"/>
  <c r="D43" i="118"/>
  <c r="F19" i="118" l="1"/>
  <c r="I19" i="118" s="1"/>
  <c r="E19" i="118"/>
  <c r="G43" i="118"/>
  <c r="D19" i="118" l="1"/>
  <c r="G19" i="118"/>
  <c r="J43" i="118"/>
  <c r="J19" i="118" l="1"/>
  <c r="F70" i="113"/>
  <c r="D16" i="116"/>
  <c r="D18" i="116"/>
  <c r="D19" i="116"/>
  <c r="D40" i="116"/>
  <c r="D31" i="116"/>
  <c r="D32" i="116"/>
  <c r="D33" i="116"/>
  <c r="D34" i="116"/>
  <c r="D35" i="116"/>
  <c r="D36" i="116"/>
  <c r="E11" i="21"/>
  <c r="E12" i="21"/>
  <c r="P37" i="113"/>
  <c r="P35" i="113" l="1"/>
  <c r="O6" i="113"/>
  <c r="M6" i="113"/>
  <c r="C6" i="20"/>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Y20" i="75"/>
  <c r="X20" i="75"/>
  <c r="W20" i="75"/>
  <c r="C174" i="88" l="1"/>
  <c r="C182" i="88"/>
  <c r="C185" i="88"/>
  <c r="C186" i="88"/>
  <c r="C187" i="88"/>
  <c r="C196" i="88"/>
  <c r="C199" i="88"/>
  <c r="C201" i="88"/>
  <c r="C207" i="88"/>
  <c r="C211" i="88"/>
  <c r="C213" i="88"/>
  <c r="C216" i="88"/>
  <c r="C28" i="88" l="1"/>
  <c r="C28" i="67"/>
  <c r="E47" i="21" l="1"/>
  <c r="D47" i="21"/>
  <c r="C30" i="67"/>
  <c r="I28" i="67"/>
  <c r="D12" i="21" l="1"/>
  <c r="G28" i="97"/>
  <c r="G29" i="97"/>
  <c r="G30" i="97"/>
  <c r="G31" i="97"/>
  <c r="G32" i="97"/>
  <c r="G33" i="97"/>
  <c r="G34" i="97"/>
  <c r="G27" i="97"/>
  <c r="G35" i="97" l="1"/>
  <c r="G39" i="97" s="1"/>
  <c r="F120" i="116"/>
  <c r="D120" i="116"/>
  <c r="F119" i="116"/>
  <c r="D119" i="116"/>
  <c r="F117" i="116"/>
  <c r="D117" i="116"/>
  <c r="F116" i="116"/>
  <c r="D116" i="116"/>
  <c r="F115" i="116"/>
  <c r="D115" i="116"/>
  <c r="F114" i="116"/>
  <c r="D114" i="116"/>
  <c r="F111" i="116"/>
  <c r="D111" i="116"/>
  <c r="F110" i="116"/>
  <c r="D110" i="116"/>
  <c r="F109" i="116"/>
  <c r="D109" i="116"/>
  <c r="F108" i="116"/>
  <c r="D108" i="116"/>
  <c r="F107" i="116"/>
  <c r="D107" i="116"/>
  <c r="F106" i="116"/>
  <c r="D106" i="116"/>
  <c r="F105" i="116"/>
  <c r="D105" i="116"/>
  <c r="F104" i="116"/>
  <c r="D104" i="116"/>
  <c r="F103" i="116"/>
  <c r="D103" i="116"/>
  <c r="F101" i="116"/>
  <c r="D101" i="116"/>
  <c r="F100" i="116"/>
  <c r="D100" i="116"/>
  <c r="F99" i="116"/>
  <c r="D99" i="116"/>
  <c r="F98" i="116"/>
  <c r="D98" i="116"/>
  <c r="F97" i="116"/>
  <c r="D97" i="116"/>
  <c r="F96" i="116"/>
  <c r="D96" i="116"/>
  <c r="F95" i="116"/>
  <c r="D95" i="116"/>
  <c r="F94" i="116"/>
  <c r="D94" i="116"/>
  <c r="F93" i="116"/>
  <c r="D93" i="116"/>
  <c r="F92" i="116"/>
  <c r="D92" i="116"/>
  <c r="F91" i="116"/>
  <c r="D91" i="116"/>
  <c r="F90" i="116"/>
  <c r="D90" i="116"/>
  <c r="F65" i="116"/>
  <c r="D65" i="116"/>
  <c r="F59" i="116"/>
  <c r="D59" i="116"/>
  <c r="F47" i="116"/>
  <c r="D47" i="116"/>
  <c r="F46" i="116"/>
  <c r="D46" i="116"/>
  <c r="F45" i="116"/>
  <c r="D45" i="116"/>
  <c r="F44" i="116"/>
  <c r="D44" i="116"/>
  <c r="F43" i="116"/>
  <c r="D43" i="116"/>
  <c r="F41" i="116"/>
  <c r="D41" i="116"/>
  <c r="F39" i="116"/>
  <c r="D39" i="116"/>
  <c r="F38" i="116"/>
  <c r="D38" i="116"/>
  <c r="F37" i="116"/>
  <c r="D37" i="116"/>
  <c r="F29" i="116"/>
  <c r="D29" i="116"/>
  <c r="F27" i="116"/>
  <c r="D27" i="116"/>
  <c r="F26" i="116"/>
  <c r="D26" i="116"/>
  <c r="F25" i="116"/>
  <c r="D25" i="116"/>
  <c r="F23" i="116"/>
  <c r="D23" i="116"/>
  <c r="F22" i="116"/>
  <c r="D22" i="116"/>
  <c r="F21" i="116"/>
  <c r="D21" i="116"/>
  <c r="F20" i="116"/>
  <c r="D20" i="116"/>
  <c r="F15" i="116"/>
  <c r="D15" i="116"/>
  <c r="F14" i="116"/>
  <c r="D14" i="116"/>
  <c r="F12" i="116"/>
  <c r="D12" i="116"/>
  <c r="F11" i="116"/>
  <c r="D11" i="116"/>
  <c r="F10" i="116"/>
  <c r="D10" i="116"/>
  <c r="H39" i="97" l="1"/>
  <c r="J39" i="97"/>
  <c r="K39" i="97" s="1"/>
  <c r="G41" i="97"/>
  <c r="H41" i="97" s="1"/>
  <c r="C212" i="88"/>
  <c r="P66" i="113" l="1"/>
  <c r="P67" i="113"/>
  <c r="P65" i="113"/>
  <c r="P56" i="113"/>
  <c r="P57" i="113"/>
  <c r="P55" i="113"/>
  <c r="P52" i="113"/>
  <c r="P53" i="113"/>
  <c r="P47" i="113"/>
  <c r="P9" i="113"/>
  <c r="P10" i="113"/>
  <c r="O66" i="113"/>
  <c r="O67" i="113"/>
  <c r="Q6" i="113" l="1"/>
  <c r="C170" i="88"/>
  <c r="C34" i="84"/>
  <c r="D34" i="84"/>
  <c r="E34" i="84"/>
  <c r="F34" i="84"/>
  <c r="B34" i="84"/>
  <c r="E7" i="81"/>
  <c r="E8" i="81"/>
  <c r="G8" i="81" s="1"/>
  <c r="E9" i="81"/>
  <c r="H9" i="81" s="1"/>
  <c r="E10" i="81"/>
  <c r="G10" i="81" s="1"/>
  <c r="E11" i="81"/>
  <c r="H11" i="81" s="1"/>
  <c r="E12" i="81"/>
  <c r="G12" i="81" s="1"/>
  <c r="E13" i="81"/>
  <c r="G13" i="81" s="1"/>
  <c r="E14" i="81"/>
  <c r="E15" i="81"/>
  <c r="E16" i="81"/>
  <c r="G16" i="81" s="1"/>
  <c r="E17" i="81"/>
  <c r="E6" i="81"/>
  <c r="G6" i="81" s="1"/>
  <c r="N8" i="113"/>
  <c r="L8" i="113"/>
  <c r="F8" i="113"/>
  <c r="D8" i="113"/>
  <c r="F23" i="94"/>
  <c r="F27" i="94"/>
  <c r="C18" i="93"/>
  <c r="C23" i="93" s="1"/>
  <c r="F12" i="103"/>
  <c r="C215" i="88"/>
  <c r="C214" i="88"/>
  <c r="C210" i="88"/>
  <c r="C209" i="88"/>
  <c r="C208" i="88"/>
  <c r="C206" i="88"/>
  <c r="C205" i="88"/>
  <c r="C204" i="88"/>
  <c r="C203" i="88"/>
  <c r="C202" i="88"/>
  <c r="C200" i="88"/>
  <c r="C198" i="88"/>
  <c r="C197" i="88"/>
  <c r="C195" i="88"/>
  <c r="C194" i="88"/>
  <c r="C193" i="88"/>
  <c r="C192" i="88"/>
  <c r="C191" i="88"/>
  <c r="C190" i="88"/>
  <c r="C189" i="88"/>
  <c r="C188" i="88"/>
  <c r="C184" i="88"/>
  <c r="C183" i="88"/>
  <c r="C181" i="88"/>
  <c r="C180" i="88"/>
  <c r="C179" i="88"/>
  <c r="C178" i="88"/>
  <c r="C177" i="88"/>
  <c r="C176" i="88"/>
  <c r="C175" i="88"/>
  <c r="C173" i="88"/>
  <c r="C172" i="88"/>
  <c r="C171" i="88"/>
  <c r="H70" i="113"/>
  <c r="L70" i="113"/>
  <c r="D70" i="113"/>
  <c r="J70" i="113"/>
  <c r="H69" i="113"/>
  <c r="F69" i="113"/>
  <c r="D69" i="113"/>
  <c r="N46" i="113"/>
  <c r="P46" i="113"/>
  <c r="N37" i="113"/>
  <c r="J35" i="113"/>
  <c r="N30" i="113"/>
  <c r="L30" i="113"/>
  <c r="R26" i="113"/>
  <c r="P26" i="113"/>
  <c r="L26" i="113" s="1"/>
  <c r="H24" i="113"/>
  <c r="P24" i="113"/>
  <c r="S24" i="113" s="1"/>
  <c r="J24" i="113"/>
  <c r="R21" i="113"/>
  <c r="R18" i="113"/>
  <c r="N16" i="113"/>
  <c r="F16" i="113"/>
  <c r="J15" i="113"/>
  <c r="H14" i="113"/>
  <c r="S14" i="113"/>
  <c r="J8" i="113"/>
  <c r="P6" i="113"/>
  <c r="F6" i="113" s="1"/>
  <c r="D6" i="113"/>
  <c r="S8" i="113"/>
  <c r="R15" i="113"/>
  <c r="R8" i="113"/>
  <c r="D12" i="88"/>
  <c r="C12" i="103"/>
  <c r="D12" i="103" s="1"/>
  <c r="D27" i="88"/>
  <c r="D26" i="88"/>
  <c r="G27" i="94"/>
  <c r="G23" i="94"/>
  <c r="H34" i="97"/>
  <c r="H28" i="97"/>
  <c r="J31" i="97"/>
  <c r="H27" i="97"/>
  <c r="H11" i="97"/>
  <c r="H14" i="97"/>
  <c r="J18" i="97"/>
  <c r="H19" i="97"/>
  <c r="J29" i="97"/>
  <c r="J33" i="97"/>
  <c r="J19" i="97"/>
  <c r="E11" i="97"/>
  <c r="J16" i="97"/>
  <c r="D11" i="88"/>
  <c r="C5" i="94"/>
  <c r="C23" i="94"/>
  <c r="AB13" i="75"/>
  <c r="AB14" i="75"/>
  <c r="AB15" i="75"/>
  <c r="AB16" i="75"/>
  <c r="E10" i="21"/>
  <c r="AB19" i="75"/>
  <c r="AB18" i="75"/>
  <c r="AB17" i="75"/>
  <c r="AB12" i="75"/>
  <c r="AB11" i="75"/>
  <c r="AB10" i="75"/>
  <c r="AB9" i="75"/>
  <c r="AB8" i="75"/>
  <c r="Z20" i="75"/>
  <c r="AA20" i="75"/>
  <c r="D23" i="67"/>
  <c r="D20" i="67"/>
  <c r="D21" i="67"/>
  <c r="D22" i="67"/>
  <c r="D24" i="67"/>
  <c r="D25" i="67"/>
  <c r="D26" i="67"/>
  <c r="D18" i="67"/>
  <c r="B18" i="79"/>
  <c r="E9" i="21"/>
  <c r="E5" i="21"/>
  <c r="E6" i="21"/>
  <c r="E7" i="21"/>
  <c r="E8" i="21"/>
  <c r="B1034" i="88"/>
  <c r="B1020" i="88"/>
  <c r="B1021" i="88"/>
  <c r="B1022" i="88"/>
  <c r="B1023" i="88"/>
  <c r="B1024" i="88"/>
  <c r="B1025" i="88"/>
  <c r="B1026" i="88"/>
  <c r="B1027" i="88"/>
  <c r="B1028" i="88"/>
  <c r="B1029" i="88"/>
  <c r="B1030" i="88"/>
  <c r="B1031" i="88"/>
  <c r="B1032" i="88"/>
  <c r="B1033" i="88"/>
  <c r="B1019" i="88"/>
  <c r="B1036" i="88" s="1"/>
  <c r="A1020" i="88"/>
  <c r="A1021" i="88"/>
  <c r="A1022" i="88"/>
  <c r="A1023" i="88"/>
  <c r="A1024" i="88"/>
  <c r="A1025" i="88"/>
  <c r="A1026" i="88"/>
  <c r="A1027" i="88"/>
  <c r="A1028" i="88"/>
  <c r="A1029" i="88"/>
  <c r="A1030" i="88"/>
  <c r="A1031" i="88"/>
  <c r="A1032" i="88"/>
  <c r="A1033" i="88"/>
  <c r="A1034" i="88"/>
  <c r="A1019" i="88"/>
  <c r="F18" i="94"/>
  <c r="E18" i="94"/>
  <c r="D18" i="94"/>
  <c r="C18" i="94"/>
  <c r="F14" i="94"/>
  <c r="E14" i="94"/>
  <c r="D14" i="94"/>
  <c r="C14" i="94"/>
  <c r="E27" i="94"/>
  <c r="D27" i="94"/>
  <c r="C27" i="94"/>
  <c r="E23" i="94"/>
  <c r="D23" i="94"/>
  <c r="E18" i="93"/>
  <c r="D25" i="88" s="1"/>
  <c r="F24" i="83"/>
  <c r="F23" i="83"/>
  <c r="F22" i="83"/>
  <c r="F21" i="83"/>
  <c r="D22" i="83"/>
  <c r="D23" i="83"/>
  <c r="D24" i="83"/>
  <c r="D21" i="83"/>
  <c r="F19" i="78"/>
  <c r="E19" i="78"/>
  <c r="C19" i="78"/>
  <c r="B19" i="78"/>
  <c r="I18" i="78"/>
  <c r="H18" i="78"/>
  <c r="I17" i="78"/>
  <c r="H17" i="78"/>
  <c r="J17" i="78"/>
  <c r="I16" i="78"/>
  <c r="H16" i="78"/>
  <c r="J16" i="78"/>
  <c r="I15" i="78"/>
  <c r="H15" i="78"/>
  <c r="J15" i="78"/>
  <c r="I14" i="78"/>
  <c r="H14" i="78"/>
  <c r="I13" i="78"/>
  <c r="H13" i="78"/>
  <c r="J13" i="78"/>
  <c r="H12" i="78"/>
  <c r="J12" i="78"/>
  <c r="I11" i="78"/>
  <c r="H11" i="78"/>
  <c r="J11" i="78"/>
  <c r="I10" i="78"/>
  <c r="H10" i="78"/>
  <c r="I9" i="78"/>
  <c r="H9" i="78"/>
  <c r="J9" i="78"/>
  <c r="I8" i="78"/>
  <c r="I7" i="78"/>
  <c r="H7" i="78"/>
  <c r="G7" i="77"/>
  <c r="F7" i="77"/>
  <c r="E7" i="77"/>
  <c r="D7" i="77"/>
  <c r="C7" i="77"/>
  <c r="B18" i="90"/>
  <c r="F18" i="79"/>
  <c r="H18" i="79" s="1"/>
  <c r="E18" i="79"/>
  <c r="H15" i="81"/>
  <c r="I18" i="67"/>
  <c r="C18" i="79"/>
  <c r="J41" i="90"/>
  <c r="I41" i="90"/>
  <c r="C41" i="90"/>
  <c r="K41" i="90"/>
  <c r="J18" i="90"/>
  <c r="I18" i="90"/>
  <c r="C18" i="90"/>
  <c r="D8" i="21"/>
  <c r="D7" i="21"/>
  <c r="D6" i="21"/>
  <c r="F16" i="67"/>
  <c r="I16" i="67" s="1"/>
  <c r="G18" i="94"/>
  <c r="G14" i="94"/>
  <c r="G9" i="94"/>
  <c r="F9" i="94"/>
  <c r="E9" i="94"/>
  <c r="D9" i="94"/>
  <c r="G5" i="94"/>
  <c r="F5" i="94"/>
  <c r="E5" i="94"/>
  <c r="D5" i="94"/>
  <c r="I26" i="67"/>
  <c r="I25" i="67"/>
  <c r="I24" i="67"/>
  <c r="I23" i="67"/>
  <c r="I21" i="67"/>
  <c r="I20" i="67"/>
  <c r="H33" i="97"/>
  <c r="H32" i="97"/>
  <c r="H31" i="97"/>
  <c r="H30" i="97"/>
  <c r="H29" i="97"/>
  <c r="F24" i="97"/>
  <c r="C24" i="97"/>
  <c r="E18" i="97"/>
  <c r="H17" i="97"/>
  <c r="E17" i="97"/>
  <c r="H16" i="97"/>
  <c r="H15" i="97"/>
  <c r="E15" i="97"/>
  <c r="H13" i="97"/>
  <c r="E13" i="97"/>
  <c r="H12" i="97"/>
  <c r="E12" i="97"/>
  <c r="G7" i="81"/>
  <c r="G14" i="81"/>
  <c r="C16" i="92"/>
  <c r="D16" i="92"/>
  <c r="E16" i="92"/>
  <c r="F16" i="92"/>
  <c r="G16" i="92"/>
  <c r="H16" i="92"/>
  <c r="B16" i="92"/>
  <c r="C9" i="94"/>
  <c r="G23" i="93"/>
  <c r="E75" i="73"/>
  <c r="E74" i="73"/>
  <c r="E73" i="73"/>
  <c r="E72" i="73"/>
  <c r="E71" i="73"/>
  <c r="E70" i="73"/>
  <c r="E69" i="73"/>
  <c r="E67" i="73"/>
  <c r="E15" i="73"/>
  <c r="E14" i="73"/>
  <c r="E13" i="73"/>
  <c r="E12" i="73"/>
  <c r="E11" i="73"/>
  <c r="E10" i="73"/>
  <c r="E9" i="73"/>
  <c r="E8" i="73"/>
  <c r="E7" i="73"/>
  <c r="E6" i="73"/>
  <c r="D16" i="67"/>
  <c r="D9" i="85"/>
  <c r="D10" i="85"/>
  <c r="D11" i="85"/>
  <c r="D12" i="85"/>
  <c r="D13" i="85"/>
  <c r="D14" i="85"/>
  <c r="D15" i="85"/>
  <c r="D16" i="85"/>
  <c r="D17" i="85"/>
  <c r="D18" i="85"/>
  <c r="D19" i="85"/>
  <c r="D20" i="85"/>
  <c r="D9" i="82"/>
  <c r="D10" i="82"/>
  <c r="F21" i="93"/>
  <c r="F20" i="93"/>
  <c r="F16" i="93"/>
  <c r="F15" i="93"/>
  <c r="F14" i="93"/>
  <c r="F12" i="93"/>
  <c r="F10" i="93"/>
  <c r="F9" i="93"/>
  <c r="C33" i="85"/>
  <c r="T34" i="97"/>
  <c r="Q34" i="97"/>
  <c r="N34" i="97"/>
  <c r="J34" i="97"/>
  <c r="I34" i="97"/>
  <c r="T33" i="97"/>
  <c r="Q33" i="97"/>
  <c r="T32" i="97"/>
  <c r="Q32" i="97"/>
  <c r="N32" i="97"/>
  <c r="J32" i="97"/>
  <c r="I32" i="97"/>
  <c r="T31" i="97"/>
  <c r="Q31" i="97"/>
  <c r="N31" i="97"/>
  <c r="I31" i="97"/>
  <c r="T30" i="97"/>
  <c r="Q30" i="97"/>
  <c r="N30" i="97"/>
  <c r="I30" i="97"/>
  <c r="T29" i="97"/>
  <c r="Q29" i="97"/>
  <c r="N29" i="97"/>
  <c r="I29" i="97"/>
  <c r="T28" i="97"/>
  <c r="Q28" i="97"/>
  <c r="N28" i="97"/>
  <c r="J28" i="97"/>
  <c r="I28" i="97"/>
  <c r="T27" i="97"/>
  <c r="Q27" i="97"/>
  <c r="N27" i="97"/>
  <c r="I27" i="97"/>
  <c r="R24" i="97"/>
  <c r="R41" i="97" s="1"/>
  <c r="L24" i="97"/>
  <c r="L41" i="97" s="1"/>
  <c r="T19" i="97"/>
  <c r="Q19" i="97"/>
  <c r="I19" i="97"/>
  <c r="T18" i="97"/>
  <c r="N18" i="97"/>
  <c r="P24" i="97"/>
  <c r="P41" i="97" s="1"/>
  <c r="I18" i="97"/>
  <c r="O18" i="97" s="1"/>
  <c r="T17" i="97"/>
  <c r="Q17" i="97"/>
  <c r="N17" i="97"/>
  <c r="J17" i="97"/>
  <c r="I17" i="97"/>
  <c r="T16" i="97"/>
  <c r="N16" i="97"/>
  <c r="I16" i="97"/>
  <c r="T15" i="97"/>
  <c r="Q15" i="97"/>
  <c r="N15" i="97"/>
  <c r="J15" i="97"/>
  <c r="I15" i="97"/>
  <c r="T14" i="97"/>
  <c r="Q14" i="97"/>
  <c r="N14" i="97"/>
  <c r="T13" i="97"/>
  <c r="Q13" i="97"/>
  <c r="N13" i="97"/>
  <c r="J13" i="97"/>
  <c r="T12" i="97"/>
  <c r="Q12" i="97"/>
  <c r="N12" i="97"/>
  <c r="J12" i="97"/>
  <c r="I12" i="97"/>
  <c r="T11" i="97"/>
  <c r="Q11" i="97"/>
  <c r="J11" i="97"/>
  <c r="I11" i="97"/>
  <c r="T10" i="97"/>
  <c r="Q10" i="97"/>
  <c r="N10" i="97"/>
  <c r="I10" i="97"/>
  <c r="I14" i="97"/>
  <c r="I13" i="97"/>
  <c r="I33" i="97"/>
  <c r="Q16" i="97"/>
  <c r="F33" i="85"/>
  <c r="E33" i="85"/>
  <c r="D33" i="85"/>
  <c r="D5" i="21"/>
  <c r="F8" i="93"/>
  <c r="D9" i="21"/>
  <c r="D10" i="21"/>
  <c r="G17" i="81"/>
  <c r="J18" i="78"/>
  <c r="G15" i="81"/>
  <c r="H7" i="81"/>
  <c r="H16" i="81"/>
  <c r="J8" i="78"/>
  <c r="D19" i="78"/>
  <c r="J30" i="97"/>
  <c r="J14" i="97"/>
  <c r="J10" i="97"/>
  <c r="J27" i="97"/>
  <c r="E10" i="97"/>
  <c r="E14" i="97"/>
  <c r="H10" i="97"/>
  <c r="H18" i="97"/>
  <c r="E19" i="97"/>
  <c r="E16" i="97"/>
  <c r="F32" i="94" l="1"/>
  <c r="G38" i="94"/>
  <c r="D38" i="94"/>
  <c r="H35" i="97"/>
  <c r="J35" i="97"/>
  <c r="I35" i="97"/>
  <c r="E23" i="93"/>
  <c r="C38" i="94"/>
  <c r="F38" i="94"/>
  <c r="E38" i="94"/>
  <c r="C32" i="94"/>
  <c r="G32" i="94"/>
  <c r="E16" i="73"/>
  <c r="E65" i="73" s="1"/>
  <c r="E79" i="73"/>
  <c r="U33" i="97"/>
  <c r="K19" i="97"/>
  <c r="M19" i="97" s="1"/>
  <c r="M11" i="97" s="1"/>
  <c r="N11" i="97" s="1"/>
  <c r="U11" i="97" s="1"/>
  <c r="F41" i="97"/>
  <c r="H24" i="97"/>
  <c r="U31" i="97"/>
  <c r="E88" i="119"/>
  <c r="K34" i="97"/>
  <c r="U32" i="97"/>
  <c r="K14" i="97"/>
  <c r="U12" i="97"/>
  <c r="U16" i="97"/>
  <c r="K13" i="97"/>
  <c r="K27" i="97"/>
  <c r="M9" i="103"/>
  <c r="U28" i="97"/>
  <c r="G11" i="81"/>
  <c r="H12" i="81"/>
  <c r="H10" i="81"/>
  <c r="H8" i="81"/>
  <c r="D28" i="67"/>
  <c r="J28" i="67" s="1"/>
  <c r="G16" i="67"/>
  <c r="G30" i="67" s="1"/>
  <c r="F30" i="67"/>
  <c r="D18" i="90"/>
  <c r="G18" i="79"/>
  <c r="J18" i="67"/>
  <c r="K33" i="97"/>
  <c r="U17" i="97"/>
  <c r="K12" i="97"/>
  <c r="K28" i="97"/>
  <c r="U14" i="97"/>
  <c r="U30" i="97"/>
  <c r="K31" i="97"/>
  <c r="O24" i="97"/>
  <c r="O41" i="97" s="1"/>
  <c r="Q41" i="97" s="1"/>
  <c r="Q18" i="97"/>
  <c r="U18" i="97" s="1"/>
  <c r="U27" i="97"/>
  <c r="K29" i="97"/>
  <c r="U10" i="97"/>
  <c r="U29" i="97"/>
  <c r="K16" i="97"/>
  <c r="K11" i="97"/>
  <c r="K18" i="97"/>
  <c r="K17" i="97"/>
  <c r="U13" i="97"/>
  <c r="U15" i="97"/>
  <c r="C41" i="97"/>
  <c r="I24" i="97"/>
  <c r="K32" i="97"/>
  <c r="K30" i="97"/>
  <c r="H19" i="78"/>
  <c r="H17" i="81"/>
  <c r="AB20" i="75"/>
  <c r="H14" i="81"/>
  <c r="G9" i="81"/>
  <c r="H13" i="81"/>
  <c r="I35" i="80"/>
  <c r="D18" i="79"/>
  <c r="J10" i="78"/>
  <c r="J14" i="78"/>
  <c r="I19" i="78"/>
  <c r="J7" i="78"/>
  <c r="K18" i="90"/>
  <c r="L18" i="90" s="1"/>
  <c r="D18" i="93"/>
  <c r="F18" i="93" s="1"/>
  <c r="F7" i="93"/>
  <c r="K15" i="97"/>
  <c r="K10" i="97"/>
  <c r="N70" i="113"/>
  <c r="S70" i="113"/>
  <c r="L69" i="113"/>
  <c r="D46" i="113"/>
  <c r="J46" i="113"/>
  <c r="S37" i="113"/>
  <c r="S35" i="113"/>
  <c r="R35" i="113"/>
  <c r="R24" i="113"/>
  <c r="R16" i="113"/>
  <c r="J23" i="67"/>
  <c r="G12" i="103"/>
  <c r="J21" i="67"/>
  <c r="J20" i="67"/>
  <c r="J25" i="67"/>
  <c r="J26" i="67"/>
  <c r="S69" i="113"/>
  <c r="L46" i="113"/>
  <c r="F46" i="113"/>
  <c r="L37" i="113"/>
  <c r="F37" i="113"/>
  <c r="J37" i="113"/>
  <c r="R37" i="113"/>
  <c r="N35" i="113"/>
  <c r="H35" i="113"/>
  <c r="L35" i="113"/>
  <c r="F35" i="113"/>
  <c r="J30" i="113"/>
  <c r="D30" i="113"/>
  <c r="N26" i="113"/>
  <c r="H26" i="113"/>
  <c r="F24" i="113"/>
  <c r="L24" i="113"/>
  <c r="D26" i="113"/>
  <c r="J26" i="113"/>
  <c r="J21" i="113"/>
  <c r="D21" i="113"/>
  <c r="L21" i="113"/>
  <c r="F21" i="113"/>
  <c r="S21" i="113"/>
  <c r="H21" i="113"/>
  <c r="N18" i="113"/>
  <c r="H18" i="113"/>
  <c r="S18" i="113"/>
  <c r="L18" i="113"/>
  <c r="F18" i="113"/>
  <c r="N15" i="113"/>
  <c r="H15" i="113"/>
  <c r="L15" i="113"/>
  <c r="F15" i="113"/>
  <c r="S15" i="113"/>
  <c r="D14" i="113"/>
  <c r="J14" i="113"/>
  <c r="R14" i="113"/>
  <c r="D18" i="113"/>
  <c r="J69" i="113"/>
  <c r="J6" i="113"/>
  <c r="D16" i="113"/>
  <c r="H30" i="113"/>
  <c r="L16" i="113"/>
  <c r="N24" i="113"/>
  <c r="G19" i="78"/>
  <c r="J19" i="78" s="1"/>
  <c r="R46" i="113"/>
  <c r="L6" i="113"/>
  <c r="S26" i="113"/>
  <c r="D15" i="113"/>
  <c r="D35" i="113"/>
  <c r="F14" i="113"/>
  <c r="F26" i="113"/>
  <c r="J18" i="113"/>
  <c r="N14" i="113"/>
  <c r="S46" i="113"/>
  <c r="J24" i="67"/>
  <c r="N19" i="97"/>
  <c r="U19" i="97" s="1"/>
  <c r="E13" i="21"/>
  <c r="R30" i="113"/>
  <c r="S30" i="113"/>
  <c r="D24" i="113"/>
  <c r="F30" i="113"/>
  <c r="H46" i="113"/>
  <c r="J16" i="113"/>
  <c r="N21" i="113"/>
  <c r="N69" i="113"/>
  <c r="H16" i="113"/>
  <c r="H37" i="113"/>
  <c r="L14" i="113"/>
  <c r="U34" i="97"/>
  <c r="C217" i="88"/>
  <c r="B214" i="88" s="1"/>
  <c r="S16" i="113"/>
  <c r="B28" i="88"/>
  <c r="D28" i="88" s="1"/>
  <c r="K35" i="97" l="1"/>
  <c r="E81" i="73"/>
  <c r="D15" i="21" s="1"/>
  <c r="D14" i="21"/>
  <c r="D30" i="67"/>
  <c r="M24" i="97"/>
  <c r="M41" i="97" s="1"/>
  <c r="N41" i="97" s="1"/>
  <c r="Q24" i="97"/>
  <c r="F88" i="119"/>
  <c r="F90" i="119" s="1"/>
  <c r="E90" i="119"/>
  <c r="J16" i="67"/>
  <c r="J30" i="67"/>
  <c r="J24" i="97"/>
  <c r="J41" i="97" s="1"/>
  <c r="K41" i="97" s="1"/>
  <c r="B217" i="88"/>
  <c r="B216" i="88"/>
  <c r="B178" i="88"/>
  <c r="B173" i="88"/>
  <c r="B190" i="88"/>
  <c r="B179" i="88"/>
  <c r="B208" i="88"/>
  <c r="B209" i="88"/>
  <c r="B198" i="88"/>
  <c r="B201" i="88"/>
  <c r="B174" i="88"/>
  <c r="B171" i="88"/>
  <c r="B188" i="88"/>
  <c r="B183" i="88"/>
  <c r="B204" i="88"/>
  <c r="B196" i="88"/>
  <c r="B170" i="88"/>
  <c r="B206" i="88"/>
  <c r="B200" i="88"/>
  <c r="B176" i="88"/>
  <c r="B182" i="88"/>
  <c r="B177" i="88"/>
  <c r="B193" i="88"/>
  <c r="B180" i="88"/>
  <c r="B210" i="88"/>
  <c r="B211" i="88"/>
  <c r="B202" i="88"/>
  <c r="B203" i="88"/>
  <c r="B207" i="88"/>
  <c r="B175" i="88"/>
  <c r="B212" i="88"/>
  <c r="B192" i="88"/>
  <c r="B213" i="88"/>
  <c r="B199" i="88"/>
  <c r="B184" i="88"/>
  <c r="B185" i="88"/>
  <c r="B205" i="88"/>
  <c r="B191" i="88"/>
  <c r="B172" i="88"/>
  <c r="B197" i="88"/>
  <c r="B194" i="88"/>
  <c r="B189" i="88"/>
  <c r="B195" i="88"/>
  <c r="B186" i="88"/>
  <c r="B181" i="88"/>
  <c r="B187" i="88"/>
  <c r="B215" i="88"/>
  <c r="M18" i="90"/>
  <c r="V28" i="97"/>
  <c r="V12" i="97"/>
  <c r="N24" i="97"/>
  <c r="I41" i="97"/>
  <c r="V29" i="97"/>
  <c r="D23" i="93"/>
  <c r="F23" i="93" s="1"/>
  <c r="V15" i="97"/>
  <c r="V16" i="97"/>
  <c r="V14" i="97"/>
  <c r="V13" i="97"/>
  <c r="V30" i="97"/>
  <c r="V10" i="97"/>
  <c r="V34" i="97"/>
  <c r="V32" i="97"/>
  <c r="V27" i="97"/>
  <c r="V31" i="97"/>
  <c r="V33" i="97"/>
  <c r="V11" i="97"/>
  <c r="V17" i="97"/>
  <c r="V18" i="97"/>
  <c r="D13" i="21"/>
  <c r="M27" i="103"/>
  <c r="I30" i="67"/>
  <c r="R6" i="113"/>
  <c r="N6" i="113"/>
  <c r="S6" i="113"/>
  <c r="H6" i="113"/>
  <c r="D11" i="21"/>
  <c r="V19" i="97"/>
  <c r="K24" i="97" l="1"/>
  <c r="B148" i="88"/>
  <c r="B161" i="88"/>
  <c r="B145" i="88"/>
  <c r="B149" i="88"/>
  <c r="B151" i="88"/>
  <c r="B160" i="88"/>
  <c r="B152" i="88"/>
  <c r="B150" i="88"/>
  <c r="B146" i="88"/>
  <c r="B158" i="88"/>
  <c r="B164" i="88"/>
  <c r="B163" i="88"/>
  <c r="B147" i="88"/>
  <c r="B159" i="88"/>
  <c r="B162" i="88"/>
  <c r="V24" i="97"/>
  <c r="B165" i="88" l="1"/>
  <c r="B153" i="88" s="1"/>
  <c r="B154" i="88" s="1"/>
  <c r="V41" i="97"/>
  <c r="E72" i="119" l="1"/>
  <c r="E80" i="119"/>
</calcChain>
</file>

<file path=xl/sharedStrings.xml><?xml version="1.0" encoding="utf-8"?>
<sst xmlns="http://schemas.openxmlformats.org/spreadsheetml/2006/main" count="4059" uniqueCount="1572">
  <si>
    <t xml:space="preserve">Energy Savings Assistance Program </t>
  </si>
  <si>
    <t>And</t>
  </si>
  <si>
    <t>California Alternate Rates for Energy Program</t>
  </si>
  <si>
    <t>PY 2023* Summary Highlights</t>
  </si>
  <si>
    <t>SOUTHERN CALIFORNIA GAS COMPANY</t>
  </si>
  <si>
    <t xml:space="preserve">2023 Energy Savings Assistance Program Summary </t>
  </si>
  <si>
    <t>Authorized / Planning Assumptions</t>
  </si>
  <si>
    <t>Actual</t>
  </si>
  <si>
    <t>%</t>
  </si>
  <si>
    <r>
      <t xml:space="preserve">Budget </t>
    </r>
    <r>
      <rPr>
        <vertAlign val="superscript"/>
        <sz val="10"/>
        <rFont val="Arial"/>
        <family val="2"/>
      </rPr>
      <t>1</t>
    </r>
  </si>
  <si>
    <r>
      <t xml:space="preserve">Funded from 2009-2016 Unspent Funds </t>
    </r>
    <r>
      <rPr>
        <vertAlign val="superscript"/>
        <sz val="10"/>
        <rFont val="Arial"/>
        <family val="2"/>
      </rPr>
      <t>2</t>
    </r>
  </si>
  <si>
    <t>Summary Homes Treated</t>
  </si>
  <si>
    <t>Summary kWh Saved</t>
  </si>
  <si>
    <t>N/A</t>
  </si>
  <si>
    <t>Summary kW Demand Reduced</t>
  </si>
  <si>
    <r>
      <t xml:space="preserve">Summary Therms Saved </t>
    </r>
    <r>
      <rPr>
        <vertAlign val="superscript"/>
        <sz val="10"/>
        <rFont val="Arial"/>
        <family val="2"/>
      </rPr>
      <t>3</t>
    </r>
  </si>
  <si>
    <t>* D.21-06-015 permits IOUs to carry forward funds for committed work started in 2023 but finished in 2024. SoCalGas allowed its ESA contractors to complete and invoice such committed work by March 31, 2024 (the committed funds period). The amended results for main ESA Program include the committed funds period.</t>
  </si>
  <si>
    <r>
      <rPr>
        <vertAlign val="superscript"/>
        <sz val="10"/>
        <rFont val="Arial"/>
        <family val="2"/>
      </rPr>
      <t>1</t>
    </r>
    <r>
      <rPr>
        <sz val="10"/>
        <rFont val="Arial"/>
        <family val="2"/>
      </rPr>
      <t xml:space="preserve"> Budget reflects the authorized funding in D.21-06-015.  Includes all programs for the reporting period excluding MF CAM.</t>
    </r>
  </si>
  <si>
    <r>
      <rPr>
        <vertAlign val="superscript"/>
        <sz val="10"/>
        <rFont val="Arial"/>
        <family val="2"/>
      </rPr>
      <t>2</t>
    </r>
    <r>
      <rPr>
        <sz val="10"/>
        <rFont val="Arial"/>
        <family val="2"/>
      </rPr>
      <t xml:space="preserve"> D.16-11-022 specifically directed funding for new initiatives to come from unspent 2009-2016 ESA Program funds. </t>
    </r>
    <r>
      <rPr>
        <sz val="10"/>
        <rFont val="Arial"/>
        <family val="2"/>
      </rPr>
      <t>Unspent funds is only applicable to MF CAM. D21-06-015 direct the IOUs to use unspent and uncommitted MF CAM funds for program years 2022 and 2023 until transition to the Multifamily Whole Building program is implemented.</t>
    </r>
  </si>
  <si>
    <r>
      <rPr>
        <vertAlign val="superscript"/>
        <sz val="10"/>
        <rFont val="Arial"/>
        <family val="2"/>
      </rPr>
      <t>3</t>
    </r>
    <r>
      <rPr>
        <sz val="10"/>
        <rFont val="Arial"/>
        <family val="2"/>
      </rPr>
      <t xml:space="preserve"> Per D.21-06-015, authorized thems saved goal is for the entire portfolio with the exception of Pilot Plus/Pilot Deep.</t>
    </r>
  </si>
  <si>
    <t xml:space="preserve">2023 CARE Program Summary </t>
  </si>
  <si>
    <t>Authorized Budget</t>
  </si>
  <si>
    <t>Administrative Expenses</t>
  </si>
  <si>
    <t>Subsidies</t>
  </si>
  <si>
    <t>Service Establishment Charge</t>
  </si>
  <si>
    <t xml:space="preserve">Total Program Costs and Discounts </t>
  </si>
  <si>
    <r>
      <t>2023 CARE New Enrollments</t>
    </r>
    <r>
      <rPr>
        <b/>
        <vertAlign val="superscript"/>
        <sz val="11"/>
        <rFont val="Arial"/>
        <family val="2"/>
      </rPr>
      <t xml:space="preserve"> </t>
    </r>
  </si>
  <si>
    <t xml:space="preserve">Automatically Enrolled via Data Sharing, ESA Participation, etc </t>
  </si>
  <si>
    <t xml:space="preserve">Self Certified as Categorically Eligible </t>
  </si>
  <si>
    <t xml:space="preserve">Self Certified as Income Eligible  </t>
  </si>
  <si>
    <t>Method</t>
  </si>
  <si>
    <t>2023 CARE Enrollment</t>
  </si>
  <si>
    <t>Estimated Eligible Participants</t>
  </si>
  <si>
    <t>Participants</t>
  </si>
  <si>
    <t>Enrollment Rate</t>
  </si>
  <si>
    <t>Total Enrolled</t>
  </si>
  <si>
    <t>Note: Reflects the authorized funding per year in D.21-06-015</t>
  </si>
  <si>
    <t>Measures</t>
  </si>
  <si>
    <t>High Efficiency Clothes Washer</t>
  </si>
  <si>
    <t>Other Hot Water</t>
  </si>
  <si>
    <t>Water Heater Repair/Replacement</t>
  </si>
  <si>
    <t>Thermostatic Shower Valve</t>
  </si>
  <si>
    <t>Air Sealing / Envelope</t>
  </si>
  <si>
    <t xml:space="preserve">Attic Insulation </t>
  </si>
  <si>
    <t>Furnace Repair/Replacement</t>
  </si>
  <si>
    <t>Outreach &amp; Assessment</t>
  </si>
  <si>
    <t>Other</t>
  </si>
  <si>
    <t>Total Savings/Expenditures</t>
  </si>
  <si>
    <r>
      <t xml:space="preserve">Tank and Pipe Insulation </t>
    </r>
    <r>
      <rPr>
        <vertAlign val="superscript"/>
        <sz val="10"/>
        <rFont val="Arial"/>
        <family val="2"/>
      </rPr>
      <t>4</t>
    </r>
  </si>
  <si>
    <t>Tub Diverter/ Tub Spout</t>
  </si>
  <si>
    <t>Duct Testing and Sealing</t>
  </si>
  <si>
    <t>Prescriptive Duct Sealing</t>
  </si>
  <si>
    <t>Furnace Clean and Tune</t>
  </si>
  <si>
    <t>Smart Thermostat</t>
  </si>
  <si>
    <t>In-Home Education</t>
  </si>
  <si>
    <t>Other Total</t>
  </si>
  <si>
    <t xml:space="preserve">% </t>
  </si>
  <si>
    <t>$s</t>
  </si>
  <si>
    <t>Appliances</t>
  </si>
  <si>
    <r>
      <t>Microwaves</t>
    </r>
    <r>
      <rPr>
        <vertAlign val="superscript"/>
        <sz val="10"/>
        <rFont val="Arial"/>
        <family val="2"/>
      </rPr>
      <t xml:space="preserve"> 2</t>
    </r>
  </si>
  <si>
    <t>Refrigerators</t>
  </si>
  <si>
    <t>Freezers</t>
  </si>
  <si>
    <t>Domestic Hot Water</t>
  </si>
  <si>
    <r>
      <t xml:space="preserve">Other Hot Water </t>
    </r>
    <r>
      <rPr>
        <vertAlign val="superscript"/>
        <sz val="10"/>
        <rFont val="Arial"/>
        <family val="2"/>
      </rPr>
      <t>3</t>
    </r>
  </si>
  <si>
    <t>New - Combined Showerhead/TSV</t>
  </si>
  <si>
    <t>New - Heat Pump Water Heater</t>
  </si>
  <si>
    <t>Enclosure</t>
  </si>
  <si>
    <r>
      <t xml:space="preserve">Air Sealing / Envelope </t>
    </r>
    <r>
      <rPr>
        <vertAlign val="superscript"/>
        <sz val="10"/>
        <rFont val="Arial"/>
        <family val="2"/>
      </rPr>
      <t>5</t>
    </r>
  </si>
  <si>
    <t>HVAC</t>
  </si>
  <si>
    <t>Room A/C Replacement</t>
  </si>
  <si>
    <t>Central A/C replacement</t>
  </si>
  <si>
    <t>Heat Pump Replacement</t>
  </si>
  <si>
    <t>Evaporative Cooler</t>
  </si>
  <si>
    <t>Energy Efficient Fan Control A/C Time Delay</t>
  </si>
  <si>
    <t>High Efficiency Forced Air Unit (HE FAU)</t>
  </si>
  <si>
    <t>New - Blower Motor Retrofit</t>
  </si>
  <si>
    <t>Maintenance</t>
  </si>
  <si>
    <t>Central A/C Tune up</t>
  </si>
  <si>
    <t xml:space="preserve">Lighting </t>
  </si>
  <si>
    <t>Lighting</t>
  </si>
  <si>
    <t>New - LED Diffuse A-Lamps</t>
  </si>
  <si>
    <t>New - LED Reflector Bulbs (PAR/BR)</t>
  </si>
  <si>
    <t>New - LED Torchieres</t>
  </si>
  <si>
    <t>New - LED Exterior Hardwired Fixtures</t>
  </si>
  <si>
    <t>New - LED Internal Hardwire</t>
  </si>
  <si>
    <t>Miscellaneous</t>
  </si>
  <si>
    <t>Pool Pumps</t>
  </si>
  <si>
    <t>Smart Power Strips - Tier 1</t>
  </si>
  <si>
    <t>New - Smart Power Strips - Tier 2</t>
  </si>
  <si>
    <t>Pilots</t>
  </si>
  <si>
    <t>Customer Enrollment</t>
  </si>
  <si>
    <t>Measure</t>
  </si>
  <si>
    <t>Total</t>
  </si>
  <si>
    <t xml:space="preserve"> PY 2023* Low Income Annual Report</t>
  </si>
  <si>
    <t>ESA Program Summary</t>
  </si>
  <si>
    <t>Expenses and Energy Savings by Program</t>
  </si>
  <si>
    <t>ESA Expense Summary</t>
  </si>
  <si>
    <t>Year to Date Expenses</t>
  </si>
  <si>
    <t>% of Budget Spent YTD</t>
  </si>
  <si>
    <t>ESA Program:</t>
  </si>
  <si>
    <t>Electric</t>
  </si>
  <si>
    <t>Gas</t>
  </si>
  <si>
    <r>
      <t>ESA Main Program (SF, MH, MF In-Unit)</t>
    </r>
    <r>
      <rPr>
        <vertAlign val="superscript"/>
        <sz val="10"/>
        <rFont val="Arial"/>
        <family val="2"/>
      </rPr>
      <t>1, 2</t>
    </r>
  </si>
  <si>
    <t>ESA Multifamily Common Area Measures</t>
  </si>
  <si>
    <r>
      <t xml:space="preserve">ESA Multifamily Whole Building </t>
    </r>
    <r>
      <rPr>
        <vertAlign val="superscript"/>
        <sz val="10"/>
        <rFont val="Arial"/>
        <family val="2"/>
      </rPr>
      <t>3</t>
    </r>
    <r>
      <rPr>
        <sz val="10"/>
        <rFont val="Arial"/>
        <family val="2"/>
      </rPr>
      <t xml:space="preserve">, </t>
    </r>
    <r>
      <rPr>
        <vertAlign val="superscript"/>
        <sz val="10"/>
        <rFont val="Arial"/>
        <family val="2"/>
      </rPr>
      <t>6</t>
    </r>
  </si>
  <si>
    <r>
      <t xml:space="preserve">ESA Pilot Plus and Pilot Deep </t>
    </r>
    <r>
      <rPr>
        <vertAlign val="superscript"/>
        <sz val="10"/>
        <rFont val="Arial"/>
        <family val="2"/>
      </rPr>
      <t>6</t>
    </r>
  </si>
  <si>
    <t>CSD Leveraging</t>
  </si>
  <si>
    <r>
      <t xml:space="preserve">Building Electrification Retrofit Pilot </t>
    </r>
    <r>
      <rPr>
        <vertAlign val="superscript"/>
        <sz val="10"/>
        <rFont val="Arial"/>
        <family val="2"/>
      </rPr>
      <t>4</t>
    </r>
  </si>
  <si>
    <r>
      <t xml:space="preserve">Clean Energy Homes New Construction Pilot </t>
    </r>
    <r>
      <rPr>
        <vertAlign val="superscript"/>
        <sz val="10"/>
        <rFont val="Arial"/>
        <family val="2"/>
      </rPr>
      <t>4</t>
    </r>
  </si>
  <si>
    <r>
      <t xml:space="preserve">SASH and MASH Unspent Funds </t>
    </r>
    <r>
      <rPr>
        <vertAlign val="superscript"/>
        <sz val="10"/>
        <rFont val="Arial"/>
        <family val="2"/>
      </rPr>
      <t>5</t>
    </r>
  </si>
  <si>
    <t>ESA Program TOTAL</t>
  </si>
  <si>
    <r>
      <rPr>
        <vertAlign val="superscript"/>
        <sz val="10"/>
        <rFont val="Arial"/>
        <family val="2"/>
      </rPr>
      <t>1</t>
    </r>
    <r>
      <rPr>
        <sz val="10"/>
        <rFont val="Arial"/>
        <family val="2"/>
      </rPr>
      <t xml:space="preserve"> Budget for PY 2023 includes ESA Main and MF in-unit. </t>
    </r>
  </si>
  <si>
    <r>
      <rPr>
        <vertAlign val="superscript"/>
        <sz val="10"/>
        <rFont val="Arial"/>
        <family val="2"/>
      </rPr>
      <t>2</t>
    </r>
    <r>
      <rPr>
        <sz val="10"/>
        <rFont val="Arial"/>
        <family val="2"/>
      </rPr>
      <t xml:space="preserve"> SoCalGas does not account for the ESA Main Program and ESA Multifamily In-Unit costs separately and cannot provide a breakout at this level of detail. As a result, the ESA Multifamily In-Unit authorized and actual costs are included in the ESA Main Program category.</t>
    </r>
  </si>
  <si>
    <r>
      <rPr>
        <vertAlign val="superscript"/>
        <sz val="10"/>
        <rFont val="Arial"/>
        <family val="2"/>
      </rPr>
      <t>3</t>
    </r>
    <r>
      <rPr>
        <sz val="10"/>
        <rFont val="Arial"/>
        <family val="2"/>
      </rPr>
      <t xml:space="preserve"> MFWB administed by SDG&amp;E. No treatments completed in 2023.</t>
    </r>
  </si>
  <si>
    <r>
      <rPr>
        <vertAlign val="superscript"/>
        <sz val="10"/>
        <rFont val="Arial"/>
        <family val="2"/>
      </rPr>
      <t>4</t>
    </r>
    <r>
      <rPr>
        <sz val="10"/>
        <rFont val="Arial"/>
        <family val="2"/>
      </rPr>
      <t xml:space="preserve"> Applicable to SCE only.</t>
    </r>
  </si>
  <si>
    <t xml:space="preserve"> </t>
  </si>
  <si>
    <r>
      <rPr>
        <vertAlign val="superscript"/>
        <sz val="10"/>
        <rFont val="Arial"/>
        <family val="2"/>
      </rPr>
      <t>5</t>
    </r>
    <r>
      <rPr>
        <sz val="10"/>
        <rFont val="Arial"/>
        <family val="2"/>
      </rPr>
      <t xml:space="preserve"> Applicable to electric utilities only.</t>
    </r>
  </si>
  <si>
    <r>
      <rPr>
        <vertAlign val="superscript"/>
        <sz val="10"/>
        <rFont val="Arial"/>
        <family val="2"/>
      </rPr>
      <t>6</t>
    </r>
    <r>
      <rPr>
        <sz val="10"/>
        <rFont val="Arial"/>
        <family val="2"/>
      </rPr>
      <t xml:space="preserve"> Includes only expenses verified in SoCalGas SAP. Other expenses incurred recorded by SDG&amp;E for MFWB and SCE for Pilot Plus/Deep.</t>
    </r>
  </si>
  <si>
    <t>ESA Energy Savings Summary</t>
  </si>
  <si>
    <t>Authorized / Forecasted Planning Assumptions</t>
  </si>
  <si>
    <t>Year to Date Actual</t>
  </si>
  <si>
    <t>kWh</t>
  </si>
  <si>
    <t>kW</t>
  </si>
  <si>
    <t>Therms</t>
  </si>
  <si>
    <r>
      <t xml:space="preserve">ESA Multifamily Whole Building </t>
    </r>
    <r>
      <rPr>
        <vertAlign val="superscript"/>
        <sz val="10"/>
        <rFont val="Arial"/>
        <family val="2"/>
      </rPr>
      <t>3</t>
    </r>
  </si>
  <si>
    <t>ESA Pilot Plus and Pilot Deep</t>
  </si>
  <si>
    <r>
      <rPr>
        <vertAlign val="superscript"/>
        <sz val="10"/>
        <rFont val="Arial"/>
        <family val="2"/>
      </rPr>
      <t>1</t>
    </r>
    <r>
      <rPr>
        <sz val="10"/>
        <rFont val="Arial"/>
        <family val="2"/>
      </rPr>
      <t xml:space="preserve"> Authorized/forecasted planning assumption is for entire portfolio, less Pilot Plus/Pilot Deep</t>
    </r>
  </si>
  <si>
    <r>
      <rPr>
        <vertAlign val="superscript"/>
        <sz val="10"/>
        <rFont val="Arial"/>
        <family val="2"/>
      </rPr>
      <t>2</t>
    </r>
    <r>
      <rPr>
        <sz val="10"/>
        <rFont val="Arial"/>
        <family val="2"/>
      </rPr>
      <t xml:space="preserve"> The ESA Multifamily In-Unit energy and demand savings are included in the ESA Main Program category.</t>
    </r>
  </si>
  <si>
    <r>
      <rPr>
        <vertAlign val="superscript"/>
        <sz val="10"/>
        <rFont val="Arial"/>
        <family val="2"/>
      </rPr>
      <t>3</t>
    </r>
    <r>
      <rPr>
        <sz val="10"/>
        <rFont val="Arial"/>
        <family val="2"/>
      </rPr>
      <t xml:space="preserve"> MFWB administered by SDE&amp;E. No treatments completed in 2023.</t>
    </r>
  </si>
  <si>
    <t xml:space="preserve">PY 2023* Low Income Programs Annual Report
ESA Program Table 1
Main ESA Program (SF, MH MF In-unit) Expenses                                                                                                                                                                                                                                                    
SOUTHERN CALIFORNIA GAS COMPANY                                                                                                                                                                                                                              </t>
  </si>
  <si>
    <r>
      <t xml:space="preserve">2023 Authorized Budget </t>
    </r>
    <r>
      <rPr>
        <b/>
        <vertAlign val="superscript"/>
        <sz val="11"/>
        <rFont val="Arial"/>
        <family val="2"/>
      </rPr>
      <t>1</t>
    </r>
  </si>
  <si>
    <r>
      <t xml:space="preserve">2023 Annual Expenses </t>
    </r>
    <r>
      <rPr>
        <b/>
        <vertAlign val="superscript"/>
        <sz val="11"/>
        <rFont val="Arial"/>
        <family val="2"/>
      </rPr>
      <t>2</t>
    </r>
  </si>
  <si>
    <t xml:space="preserve">% of Budget Spent </t>
  </si>
  <si>
    <t>Energy Efficiency</t>
  </si>
  <si>
    <t xml:space="preserve">HVAC </t>
  </si>
  <si>
    <r>
      <t xml:space="preserve">Miscellaneous </t>
    </r>
    <r>
      <rPr>
        <vertAlign val="superscript"/>
        <sz val="10"/>
        <rFont val="Arial"/>
        <family val="2"/>
      </rPr>
      <t>4</t>
    </r>
  </si>
  <si>
    <t>In Home Education</t>
  </si>
  <si>
    <r>
      <t xml:space="preserve">Pilot </t>
    </r>
    <r>
      <rPr>
        <vertAlign val="superscript"/>
        <sz val="10"/>
        <rFont val="Arial"/>
        <family val="2"/>
      </rPr>
      <t>3</t>
    </r>
  </si>
  <si>
    <t>Energy Efficiency TOTAL</t>
  </si>
  <si>
    <t>Training Center</t>
  </si>
  <si>
    <t>Workforce Education and Training</t>
  </si>
  <si>
    <t>Inspections</t>
  </si>
  <si>
    <t>Marketing and Outreach</t>
  </si>
  <si>
    <t>Statewide Marketing Education and Outreach</t>
  </si>
  <si>
    <t>Studies</t>
  </si>
  <si>
    <t>Regulatory Compliance</t>
  </si>
  <si>
    <t>General Administration</t>
  </si>
  <si>
    <t xml:space="preserve">CPUC Energy Division </t>
  </si>
  <si>
    <t>Administration Subtotal</t>
  </si>
  <si>
    <t>TOTAL PROGRAM COSTS</t>
  </si>
  <si>
    <t>Funded Outside of ESA Program Budget</t>
  </si>
  <si>
    <t>Indirect Costs</t>
  </si>
  <si>
    <t>NGAT Costs</t>
  </si>
  <si>
    <r>
      <rPr>
        <vertAlign val="superscript"/>
        <sz val="10"/>
        <rFont val="Arial"/>
        <family val="2"/>
      </rPr>
      <t>1</t>
    </r>
    <r>
      <rPr>
        <sz val="10"/>
        <rFont val="Arial"/>
        <family val="2"/>
      </rPr>
      <t xml:space="preserve"> Reflects the authorized funding in D.21-06-015. Energy Efficiency budget authorized for total budget only.</t>
    </r>
  </si>
  <si>
    <r>
      <rPr>
        <vertAlign val="superscript"/>
        <sz val="10"/>
        <rFont val="Arial"/>
        <family val="2"/>
      </rPr>
      <t>2</t>
    </r>
    <r>
      <rPr>
        <sz val="10"/>
        <rFont val="Arial"/>
        <family val="2"/>
      </rPr>
      <t xml:space="preserve"> Total program cost stated here does not include MF-CAM and M&amp;E costs funded out of unspent funds from previous cycle.</t>
    </r>
  </si>
  <si>
    <r>
      <rPr>
        <vertAlign val="superscript"/>
        <sz val="10"/>
        <rFont val="Arial"/>
        <family val="2"/>
      </rPr>
      <t>3</t>
    </r>
    <r>
      <rPr>
        <sz val="10"/>
        <rFont val="Arial"/>
        <family val="2"/>
      </rPr>
      <t xml:space="preserve"> Pilot Plus/Deep activity reported separately in Table 2C</t>
    </r>
  </si>
  <si>
    <r>
      <rPr>
        <vertAlign val="superscript"/>
        <sz val="10"/>
        <rFont val="Arial"/>
        <family val="2"/>
      </rPr>
      <t>4</t>
    </r>
    <r>
      <rPr>
        <sz val="10"/>
        <rFont val="Arial"/>
        <family val="2"/>
      </rPr>
      <t xml:space="preserve"> Miscellaneous includes Performance Based Incentive (PBI) costs.</t>
    </r>
  </si>
  <si>
    <t>PY 2023* Low Income Programs Annual Report</t>
  </si>
  <si>
    <t>ESA Program Table 2</t>
  </si>
  <si>
    <t>Main ESA Program (SF, MH, MF In-unit) Expenses and Energy Savings by Measure Installed</t>
  </si>
  <si>
    <t>Main ESA Program Total</t>
  </si>
  <si>
    <t>2023 Completed &amp; Expensed Installation</t>
  </si>
  <si>
    <t>Measures [8]</t>
  </si>
  <si>
    <t>Basic</t>
  </si>
  <si>
    <t>Plus</t>
  </si>
  <si>
    <t>Units</t>
  </si>
  <si>
    <t>Quantity Installed</t>
  </si>
  <si>
    <t>kWh [1] (Annual)</t>
  </si>
  <si>
    <t>kW [1] (Annual)</t>
  </si>
  <si>
    <t>Therms [1] (Annual)</t>
  </si>
  <si>
    <t>Expenses ($)</t>
  </si>
  <si>
    <t>% of Expenditure</t>
  </si>
  <si>
    <t>Effective Useful Life (Years)</t>
  </si>
  <si>
    <t>2023 Total Measure Life Cycle Bill Savings</t>
  </si>
  <si>
    <t>X</t>
  </si>
  <si>
    <t>Home</t>
  </si>
  <si>
    <t>Each</t>
  </si>
  <si>
    <t>Clother Dryer</t>
  </si>
  <si>
    <t>Dishwasher</t>
  </si>
  <si>
    <t>Other Domestic Hot Water [2]</t>
  </si>
  <si>
    <t>Water Heater Tank and Pipe Insulation [3]</t>
  </si>
  <si>
    <t>Tankless Water Heater - NEW</t>
  </si>
  <si>
    <t>Combined Showerhead/TSV</t>
  </si>
  <si>
    <t>Heat Pump Water Heater</t>
  </si>
  <si>
    <t>Solar Water Heating</t>
  </si>
  <si>
    <t>Air Sealing/Envelope [4]</t>
  </si>
  <si>
    <t>Diagnostic Air Sealing</t>
  </si>
  <si>
    <t>Attic Insulation</t>
  </si>
  <si>
    <t>Floor Insulation</t>
  </si>
  <si>
    <t>Minor Home Repairs</t>
  </si>
  <si>
    <t>HVAC [7]</t>
  </si>
  <si>
    <t>Central A/C Replacement</t>
  </si>
  <si>
    <t>Energy Efficient Fan Control</t>
  </si>
  <si>
    <t>High Efficiency Forced Air Unit (HE FAU) - Early Replacement</t>
  </si>
  <si>
    <t>High Efficiency Forced Air Unit (HE FAU) - On Burnout</t>
  </si>
  <si>
    <t>Portable A/C</t>
  </si>
  <si>
    <t>Central Heat Pump-FS (propane or gas space)</t>
  </si>
  <si>
    <t>Wholehouse Fan</t>
  </si>
  <si>
    <t>Smart Fan Controller - NEW</t>
  </si>
  <si>
    <t>Evaporative Cooling Maintenance</t>
  </si>
  <si>
    <t>Range Hood</t>
  </si>
  <si>
    <t>Exterior Hard wired LED fixtures</t>
  </si>
  <si>
    <t>LED Reflector Bulbs</t>
  </si>
  <si>
    <t>LED A-Lamps</t>
  </si>
  <si>
    <t>Smart Strip Tier I</t>
  </si>
  <si>
    <t>Smart Strip Tier II</t>
  </si>
  <si>
    <t>Air Purifier</t>
  </si>
  <si>
    <t>Cold Storage</t>
  </si>
  <si>
    <t>Comprehensive Home Health and Safety Check-up</t>
  </si>
  <si>
    <t>CO and Smoke Alarm</t>
  </si>
  <si>
    <t>In-Home Energy Education</t>
  </si>
  <si>
    <r>
      <t>Total Savings/Expenditures</t>
    </r>
    <r>
      <rPr>
        <sz val="10"/>
        <rFont val="Arial"/>
        <family val="2"/>
      </rPr>
      <t xml:space="preserve"> [5]</t>
    </r>
  </si>
  <si>
    <t>Total Households Weatherized [6]</t>
  </si>
  <si>
    <t xml:space="preserve">Households Treated </t>
  </si>
  <si>
    <t xml:space="preserve">Total </t>
  </si>
  <si>
    <t xml:space="preserve"> - Single Family Households Treated</t>
  </si>
  <si>
    <t xml:space="preserve"> - Multi-family Households Treated (In-unit)</t>
  </si>
  <si>
    <t xml:space="preserve"> - Mobile Homes Treated</t>
  </si>
  <si>
    <t>Total Number of Households Treated</t>
  </si>
  <si>
    <t># Eligible Households to be Treated for PY</t>
  </si>
  <si>
    <t>% of Households Treated</t>
  </si>
  <si>
    <t xml:space="preserve"> - Master-Meter Households Treated</t>
  </si>
  <si>
    <t>Actual Expenses</t>
  </si>
  <si>
    <t>ESA Program - Main</t>
  </si>
  <si>
    <t>Administration</t>
  </si>
  <si>
    <t>Direct Implementation (Non-Incentive)</t>
  </si>
  <si>
    <t>Direct Implementation</t>
  </si>
  <si>
    <t>&lt;&lt;Includes measures costs</t>
  </si>
  <si>
    <t>TOTAL ESA Main COSTS</t>
  </si>
  <si>
    <t>[1] As of September 2019, all savings are calculated based on the following source:</t>
  </si>
  <si>
    <t>DNV-GL  “Energy Savings Assistance (ESA) Program Impact Evaluation Program Years 2015-2017.” April 26, 2019.</t>
  </si>
  <si>
    <t>[2] Includes Faucet Aerators and Low Flow Showerheads</t>
  </si>
  <si>
    <t>[3] Includes Water Heater Blankets and Water Heater Pipe Insulation</t>
  </si>
  <si>
    <t>[4] Envelope and Air Sealing Measures may include outlet cover plate gaskets, attic access weatherization, weatherstripping - door, caulking and minor home repairs.  Minor home repairs predominantly are door jamb repair / replacement, door repair, and window putty.</t>
  </si>
  <si>
    <t xml:space="preserve">[5] Total Savings/Expenditures amount does not include credits, expenses, or required adjustments that are reflected in ESA Program Table 1.  </t>
  </si>
  <si>
    <t>[6] Weatherization may consist of attic insulation, attic access weatherization, weatherstripping - door, caulking, &amp; minor home repairs.</t>
  </si>
  <si>
    <t xml:space="preserve">[7] Savings for HVAC measures vary by Climate Zone and are averaged. </t>
  </si>
  <si>
    <t>[8] Any measures noted as 'NEW' have been added during the course of this program year; any measures noted as 'REMOVED', are no longer offered by the program but have been kept for tracking purposes.</t>
  </si>
  <si>
    <t>PY 2023 Low Income Programs Annual Report</t>
  </si>
  <si>
    <t>ESA Program Table 2A</t>
  </si>
  <si>
    <t>Multifamily Common Area Measures Initiative Expenses and Energy Savings by Measure Installed</t>
  </si>
  <si>
    <t>ESA Program - Multifamily Common Area Measures [1]</t>
  </si>
  <si>
    <t>ESA CAM Measures [2]</t>
  </si>
  <si>
    <t>Units (of Measure such as "each")</t>
  </si>
  <si>
    <t>Number of Units for Cap-kBTUh and Cap-Tons</t>
  </si>
  <si>
    <t>kWh [3] (Annual)</t>
  </si>
  <si>
    <t>kW [3] (Annual)</t>
  </si>
  <si>
    <t>Therms [3][10] (Annual)</t>
  </si>
  <si>
    <t>Expenses [11] ($)</t>
  </si>
  <si>
    <t>High Efficiency Clothers Washer</t>
  </si>
  <si>
    <t>Tank and Pipe Insulation</t>
  </si>
  <si>
    <t>Water Heater Replace**</t>
  </si>
  <si>
    <t>Cap-kBTUh</t>
  </si>
  <si>
    <t>Central Boiler Replace**</t>
  </si>
  <si>
    <t>Envelope</t>
  </si>
  <si>
    <t>HVAC [12]</t>
  </si>
  <si>
    <t>A/C Tune-up**</t>
  </si>
  <si>
    <t>Cap-Tons</t>
  </si>
  <si>
    <t>Furnace Replacement**</t>
  </si>
  <si>
    <t>Heat Pump Split System**</t>
  </si>
  <si>
    <t>Programmable Thermostat</t>
  </si>
  <si>
    <t>Exterior LED Lighting</t>
  </si>
  <si>
    <t>Fixture</t>
  </si>
  <si>
    <t>Exterior LED Lighting - Pool</t>
  </si>
  <si>
    <t>Lamp</t>
  </si>
  <si>
    <t>Interior LED Exit Sign</t>
  </si>
  <si>
    <t>Interior LED Fixture</t>
  </si>
  <si>
    <t>Interior LED Lighting</t>
  </si>
  <si>
    <t>KiloLumen</t>
  </si>
  <si>
    <t>Interior LED Screw-in</t>
  </si>
  <si>
    <t>Interior TLED Type A Lamps</t>
  </si>
  <si>
    <t>Interior TLED Type C Lamps</t>
  </si>
  <si>
    <t>Tier-2 Smart Power Strip</t>
  </si>
  <si>
    <t>Variable Speed Pool Pump</t>
  </si>
  <si>
    <t>Ancillary Services</t>
  </si>
  <si>
    <t>Commissioning [5]</t>
  </si>
  <si>
    <t>Audit [6]</t>
  </si>
  <si>
    <t>Administration [7]</t>
  </si>
  <si>
    <t>-</t>
  </si>
  <si>
    <t>Multifamily Properties Treated</t>
  </si>
  <si>
    <t>Number</t>
  </si>
  <si>
    <t>Total Number of Multifamily Properties Treated [8]</t>
  </si>
  <si>
    <t>Subtotal of Master-metered Multifamily Properties Treated</t>
  </si>
  <si>
    <t>Total Number of Multifamily Tenant Units w/in Properties Treated [9]</t>
  </si>
  <si>
    <t>Total Number of buildings w/in Properties Treated</t>
  </si>
  <si>
    <t>ESA Program - Multifamily Common Area</t>
  </si>
  <si>
    <t>TOTAL MF CAM COSTS</t>
  </si>
  <si>
    <t>[1] Applicable to Deed-Restricted, government and non-profit owned multi-family buildings described in D.16-11-022 where 65% of tenants are income eligible based on CPUC  income requirements of at or below 200% of the Federal Poverty Guidelines. MF CAM concluded June 30, 2023.</t>
  </si>
  <si>
    <t xml:space="preserve">[2] Commissioning costs, as allowable per the Decision, are included in measures total cost unless otherwise noted. </t>
  </si>
  <si>
    <t>Savings estimates are sourced from the PY2015 to 2017 ESA Impact Evaluation; Energy Division instructed the IOUs to use these results for 2019 and 2020 savings estimates.</t>
  </si>
  <si>
    <t>[3] All savings are calculated based on the following sources:</t>
  </si>
  <si>
    <t xml:space="preserve">   DNV-GL  “Energy Savings Assistance (ESA) Program Impact Evaluation Program Years 2015-2017.” April 26, 2019.</t>
  </si>
  <si>
    <t>[5] Refers to optimizing the installation of the measure installed such as retrofitting pipes, etc.</t>
  </si>
  <si>
    <t>[6] Audit costs may be covered by other programs or projects may utilize previous audits. Not all participants will have an audit cost associated with their project.</t>
  </si>
  <si>
    <t>[7] Per D.21-06-015 at p.370, administrative costs shall be capped at 10% of total multifamily costs.</t>
  </si>
  <si>
    <t xml:space="preserve">[8] Multifamily properties are sites with at least five (5) or more dwelling units.  The properties may have multiple buildings. </t>
  </si>
  <si>
    <t>[9] Multifamily tenant units are the number of dwelling units located within properties treated.  This number does not represent the same number of dwellings treated as captured in table 2A.</t>
  </si>
  <si>
    <t>[10] NMEC calculations require 12 months prior and 12 months post implementation data.</t>
  </si>
  <si>
    <t>[11] Includes expenditures for projects from 2022; partial payment for projects completed in 2022 may have been included in 2021.</t>
  </si>
  <si>
    <t>[12] Savings for HVAC measures vary by Climate Zone and are averaged. FN added per ED</t>
  </si>
  <si>
    <t>ESA Program Table 2B</t>
  </si>
  <si>
    <t>Multifamily Whole Building Expenses and Energy Savings by Measure Installed</t>
  </si>
  <si>
    <t>ESA Program - Multifamily Whole Building Measures [1]</t>
  </si>
  <si>
    <t>Measures [2][3]</t>
  </si>
  <si>
    <t>Units of Measure (such as "each")</t>
  </si>
  <si>
    <t>Measure Type (In-unit vs CAM/WB) [8]</t>
  </si>
  <si>
    <t>kWh [4] (Annual)</t>
  </si>
  <si>
    <t>kW [4] (Annual)</t>
  </si>
  <si>
    <t>Therms [4] (Annual)</t>
  </si>
  <si>
    <t>2023 Total Measure Life Cycle Savings</t>
  </si>
  <si>
    <t>In-Unit</t>
  </si>
  <si>
    <t>New: Non-Condensing Domestic Hot Water Boiler</t>
  </si>
  <si>
    <t>Cap-kBtuh</t>
  </si>
  <si>
    <t>CAM/WB</t>
  </si>
  <si>
    <t>New: Condensing Domestic Hot Water Boiler</t>
  </si>
  <si>
    <t>Storage Water Heater</t>
  </si>
  <si>
    <t>Tankless Water Heater</t>
  </si>
  <si>
    <t>Demand Control DHW Recirculation Pump</t>
  </si>
  <si>
    <t xml:space="preserve">Low flow Showerhead </t>
  </si>
  <si>
    <t xml:space="preserve">Faucet Aerator </t>
  </si>
  <si>
    <t>Thermostatic Tub Spout/Diverter</t>
  </si>
  <si>
    <t>Water Heater Tank and Pipe Insulation</t>
  </si>
  <si>
    <t>Hot Water Pipe Insulation</t>
  </si>
  <si>
    <t>Boiler Controls</t>
  </si>
  <si>
    <t xml:space="preserve">Whole Building Attic Insulation </t>
  </si>
  <si>
    <t>Sq Ft</t>
  </si>
  <si>
    <t>Wall Insulation Blow-in</t>
  </si>
  <si>
    <t>Windows</t>
  </si>
  <si>
    <t xml:space="preserve">Window Film </t>
  </si>
  <si>
    <t xml:space="preserve">Air Sealing </t>
  </si>
  <si>
    <t>HVAC [9]</t>
  </si>
  <si>
    <t>Air Conditioners Split System</t>
  </si>
  <si>
    <t>Heat Pump Split System</t>
  </si>
  <si>
    <t xml:space="preserve">New:  Packaged Air Conditioner </t>
  </si>
  <si>
    <t>Package Terminal A/C</t>
  </si>
  <si>
    <t>Package Terminal Heat Pump</t>
  </si>
  <si>
    <t>Furnace Replacement</t>
  </si>
  <si>
    <t>Space Heating Boiler</t>
  </si>
  <si>
    <t>Smart Thermostats</t>
  </si>
  <si>
    <t>Duct Sealing</t>
  </si>
  <si>
    <t xml:space="preserve"> Blower Motor Retrofit</t>
  </si>
  <si>
    <t xml:space="preserve"> Efficient Fan Controller</t>
  </si>
  <si>
    <t>New: LED T8 Lamp - Interior</t>
  </si>
  <si>
    <t>New:  LED T8 Lamp - Exterior</t>
  </si>
  <si>
    <t>New: LED Parking Garage Fixtures</t>
  </si>
  <si>
    <t>LED Exterior Wall or Pole Mounted Fixture</t>
  </si>
  <si>
    <t>LED Corn Lamp for Exterior Wall or Pole Mounted</t>
  </si>
  <si>
    <t>Wall or Ceiling Mounted Occupancy Sensor</t>
  </si>
  <si>
    <t>LED Diffuse A-Lamps</t>
  </si>
  <si>
    <t xml:space="preserve">Tier-2 Smart Power Strip </t>
  </si>
  <si>
    <t>Smart Power Strip Tier II</t>
  </si>
  <si>
    <t>Minor Repair</t>
  </si>
  <si>
    <t xml:space="preserve">Electrification </t>
  </si>
  <si>
    <t>New - Central Heat Pump-FS (propane or gas space)</t>
  </si>
  <si>
    <t>Heat Pump Clothes Dryer - FS</t>
  </si>
  <si>
    <t>Induction Cooktop - FS</t>
  </si>
  <si>
    <t>Ductless Mini-split Heat Pump - FS</t>
  </si>
  <si>
    <t>Heat Pump Water Heater - FS</t>
  </si>
  <si>
    <t>Heat Pump Pool Heater - FS</t>
  </si>
  <si>
    <t>Ductless Mini Split - FS</t>
  </si>
  <si>
    <t>Customer Enrollment - In Unit</t>
  </si>
  <si>
    <t>ESA Outreach &amp; Assessment</t>
  </si>
  <si>
    <t>ESA In-Home Energy Education</t>
  </si>
  <si>
    <t>Audit [5]</t>
  </si>
  <si>
    <t>Total Number of Multifamily Properties Treated [6]</t>
  </si>
  <si>
    <t>Total Number of Multifamily Tenant Units w/in Properties Treated [7]</t>
  </si>
  <si>
    <t>Total Number of Buildings w/in Properties Treated</t>
  </si>
  <si>
    <t>Multifamily Households Treated (In-Unit)</t>
  </si>
  <si>
    <t>Total Number of Households Individually Treated</t>
  </si>
  <si>
    <t>ESA Program - MFWB</t>
  </si>
  <si>
    <t>SPOC [10]</t>
  </si>
  <si>
    <t>TOTAL MFWB COSTS [11]</t>
  </si>
  <si>
    <t>Note: No homes treated in 2023.</t>
  </si>
  <si>
    <t>[1] Applicable to Deed-Restricted, government and non-profit owned multi-family buildings described in D.16-11-022 where 65% of tenants are income eligible based on CPUC  income requirements of at or below 250% of the Federal Poverty Guidelines.</t>
  </si>
  <si>
    <t xml:space="preserve">[2] Measures are customized by each IOU. Measures list may change based on available information on both costs and benefits and may vary across climate zones. </t>
  </si>
  <si>
    <t xml:space="preserve">[3] Commissioning costs, as allowable per the Decision, are included in measures total cost unless otherwise noted. </t>
  </si>
  <si>
    <t>[4] All savings are calculated based on the following sources:</t>
  </si>
  <si>
    <t>[5] Audit costs may be covered by other programs or projects may utilize previous audits. Not all participants will have an audit cost associated with their project.</t>
  </si>
  <si>
    <t xml:space="preserve">[6] Multifamily properties are sites with at least five (5) or more dwelling units.  The properties may have multiple buildings. </t>
  </si>
  <si>
    <t>[7] Multifamily tenant units are the number of dwelling units located within properties treated.  This number does not represent the same number of dwellings treated as captured in table 2A.</t>
  </si>
  <si>
    <t>[8] Measure type column added to identify if a measure is for in-unit or common area/whole building because they use different workpaper savings.</t>
  </si>
  <si>
    <t>[9] Savings for HVAC measures vary by Climate Zone and are averaged.</t>
  </si>
  <si>
    <t>[10] Costs related to MFWB but not accounted for in ESA budget</t>
  </si>
  <si>
    <t>[11] Includes only ESA MFWB costs verified in SAP.</t>
  </si>
  <si>
    <t>PY 2023 Low Income Programs Program Annual Report</t>
  </si>
  <si>
    <t>ESA Program Table 2C</t>
  </si>
  <si>
    <t>Expenses and Energy Savings by Measure Installed - Pilot Plus and Pilot Deep</t>
  </si>
  <si>
    <t>SoCalGas and SCE combined results</t>
  </si>
  <si>
    <r>
      <t>ESA Program - Pilot Plus</t>
    </r>
    <r>
      <rPr>
        <vertAlign val="superscript"/>
        <sz val="12"/>
        <rFont val="Arial"/>
        <family val="2"/>
      </rPr>
      <t>[1]</t>
    </r>
  </si>
  <si>
    <r>
      <t xml:space="preserve">ESA Program - Pilot Deep </t>
    </r>
    <r>
      <rPr>
        <b/>
        <vertAlign val="superscript"/>
        <sz val="12"/>
        <rFont val="Arial"/>
        <family val="2"/>
      </rPr>
      <t>[2]</t>
    </r>
  </si>
  <si>
    <r>
      <t xml:space="preserve">kWh (Annual) </t>
    </r>
    <r>
      <rPr>
        <b/>
        <vertAlign val="superscript"/>
        <sz val="10"/>
        <rFont val="Arial"/>
        <family val="2"/>
      </rPr>
      <t>3</t>
    </r>
  </si>
  <si>
    <r>
      <t xml:space="preserve">kW (Annual) </t>
    </r>
    <r>
      <rPr>
        <b/>
        <vertAlign val="superscript"/>
        <sz val="10"/>
        <rFont val="Arial"/>
        <family val="2"/>
      </rPr>
      <t>3</t>
    </r>
  </si>
  <si>
    <r>
      <t xml:space="preserve">Therms (Annual) </t>
    </r>
    <r>
      <rPr>
        <b/>
        <vertAlign val="superscript"/>
        <sz val="10"/>
        <rFont val="Arial"/>
        <family val="2"/>
      </rPr>
      <t>3</t>
    </r>
  </si>
  <si>
    <t>Effective Useful Life (years)</t>
  </si>
  <si>
    <t>Energy Star Chest Freezer: 14-18 cf</t>
  </si>
  <si>
    <t>Energy Star Chest Freezer: 20-22 cf</t>
  </si>
  <si>
    <t>Energy Star Chest Freezer: 5-9 cf</t>
  </si>
  <si>
    <t>Energy Star Qualified Clothes Washer</t>
  </si>
  <si>
    <t xml:space="preserve">HP Washer/Dryer Combo Unit </t>
  </si>
  <si>
    <t>Energy Star Qualified Dishwashers</t>
  </si>
  <si>
    <t>Energy Star Qualified Refrigerators - Large 20+ cf</t>
  </si>
  <si>
    <t>Energy Star Qualified Refrigerators - Medium 17 - 19 cf</t>
  </si>
  <si>
    <t>Energy Star Qualified Refrigerators - Small 14-16 cf</t>
  </si>
  <si>
    <t>Energy Star Upright Freezer: 13.5-15 cf</t>
  </si>
  <si>
    <t>Energy Star Upright Freezer: 16-18 cf</t>
  </si>
  <si>
    <t>Energy Star Upright Freezer: 20-22 cf</t>
  </si>
  <si>
    <t xml:space="preserve">Cooling Measures </t>
  </si>
  <si>
    <t>Energy Star Qualified Ceiling Fans</t>
  </si>
  <si>
    <t>Whole House Fan</t>
  </si>
  <si>
    <t>Evaporative cooler installation 3,000 CFM</t>
  </si>
  <si>
    <t>Evaporative cooler installation 4,000 CFM</t>
  </si>
  <si>
    <t>Evaporative cooler installation 5,000 CFM</t>
  </si>
  <si>
    <t>Replace Room AC with Energy Start Qualified RAC - 10k BTU</t>
  </si>
  <si>
    <t>Replace Room AC with Energy Start Qualified RAC - 12k BTU</t>
  </si>
  <si>
    <t>Replace Room AC with Energy Start Qualified RAC - 15k BTU</t>
  </si>
  <si>
    <t>Replace Room AC with Energy Start Qualified RAC - 6-8k BTU</t>
  </si>
  <si>
    <t>Faucet Aerator</t>
  </si>
  <si>
    <t>Low-Flow Showerhead - Handheld</t>
  </si>
  <si>
    <t>Low-Flow Showerhead - Regular</t>
  </si>
  <si>
    <t>Replace existing electric W/H with HP Water Heater - 40G</t>
  </si>
  <si>
    <t>Replace existing electric W/H with HP Water Heater - 50G</t>
  </si>
  <si>
    <t>Replace existing electric W/H with HP Water Heater - 80G</t>
  </si>
  <si>
    <t>Replace with Solar Water Heating w/storage back up</t>
  </si>
  <si>
    <t>Replace with Solar Water Heating w/tankless back up</t>
  </si>
  <si>
    <t>Replace with Tankless Water Heater</t>
  </si>
  <si>
    <t>Water Heater - Repair water leak - NTE $300</t>
  </si>
  <si>
    <t xml:space="preserve">T&amp;M </t>
  </si>
  <si>
    <t>Water Heater Blanket</t>
  </si>
  <si>
    <t>Water Heater Pipe Insulation</t>
  </si>
  <si>
    <t>Attic Cover Replacement</t>
  </si>
  <si>
    <t>Attic Insulation, Add R-11</t>
  </si>
  <si>
    <t>Per Square Foot</t>
  </si>
  <si>
    <t>Attic Insulation, Add R-19</t>
  </si>
  <si>
    <t>Attic Insulation, Add R-30</t>
  </si>
  <si>
    <t>Attic Insulation, Add R-38</t>
  </si>
  <si>
    <t>Attic Insulation, Add R-49</t>
  </si>
  <si>
    <t>Caulking</t>
  </si>
  <si>
    <t>Per Linear Foot</t>
  </si>
  <si>
    <t>Cover Plate Gaskets</t>
  </si>
  <si>
    <t>Per Home</t>
  </si>
  <si>
    <t>Duct Sealing - 120 Minutes</t>
  </si>
  <si>
    <t>Per System</t>
  </si>
  <si>
    <t>Duct Sealing - 60 Minutes</t>
  </si>
  <si>
    <t>Duct Sealing - 90 Minutes</t>
  </si>
  <si>
    <t>Floor Insulation, Add R-19</t>
  </si>
  <si>
    <t>Glass Replacement</t>
  </si>
  <si>
    <t>High Efficiency Windows</t>
  </si>
  <si>
    <t>High-Performance Cool Roofs</t>
  </si>
  <si>
    <t>Insulated Exterior Doors</t>
  </si>
  <si>
    <t>Per Door</t>
  </si>
  <si>
    <t>Kitchen Exhaust Dampers</t>
  </si>
  <si>
    <t>Minor Home / Envelop Repairs - NTE $600</t>
  </si>
  <si>
    <t>T&amp;M</t>
  </si>
  <si>
    <t>Prescriptive Duct Sealing (No HVAC Replacement)</t>
  </si>
  <si>
    <t>Radiant Barriers</t>
  </si>
  <si>
    <t>Room AC/Evaporative Cooler Cover</t>
  </si>
  <si>
    <t>Wall Insulation, Add R-13</t>
  </si>
  <si>
    <t>Weather-stripping</t>
  </si>
  <si>
    <t xml:space="preserve">Window Film (Tint) </t>
  </si>
  <si>
    <r>
      <t xml:space="preserve">HVAC </t>
    </r>
    <r>
      <rPr>
        <b/>
        <vertAlign val="superscript"/>
        <sz val="10"/>
        <rFont val="Arial"/>
        <family val="2"/>
      </rPr>
      <t>4</t>
    </r>
  </si>
  <si>
    <t>Duct Insulation (R-6)</t>
  </si>
  <si>
    <t>Duct Repair</t>
  </si>
  <si>
    <t>Duct Replacement</t>
  </si>
  <si>
    <t>Duct Test - Title 24 or to perform duct sealing</t>
  </si>
  <si>
    <t>ECM Blower Motor</t>
  </si>
  <si>
    <t>Efficient Fan Controller</t>
  </si>
  <si>
    <t>HE Wall Furnace 82% AFUE</t>
  </si>
  <si>
    <t>HVAC System - Filter Replacement (No HVAC Replacement)</t>
  </si>
  <si>
    <t>HVAC Tune-up</t>
  </si>
  <si>
    <t>Mobile Home Split System, 2 TON 16 SEER/60 KBTU 95% AFUE</t>
  </si>
  <si>
    <t>Mobile Home Split System, 2 TON 16 SEER/75 KBTU 95% AFUE</t>
  </si>
  <si>
    <t>Mobile Home Split System, 3 TON 16 SEER/60 KBTU 95% AFUE</t>
  </si>
  <si>
    <t>Mobile Home Split System, 3 TON 16 SEER/75 KBTU 95% AFUE</t>
  </si>
  <si>
    <t>Mobile Home Split System, 4 TON 16 SEER/72 KBTU 95% AFUE</t>
  </si>
  <si>
    <t>Replace FAU with HE FAU, 100 KBTU 95% AFUE</t>
  </si>
  <si>
    <t>Replace FAU with HE FAU, 40 KBTU 95% AFUE</t>
  </si>
  <si>
    <t>Replace FAU with HE FAU, 60 KBTU 95% AFUE</t>
  </si>
  <si>
    <t>Replace FAU with HE FAU, 80 KBTU 95% AFUE</t>
  </si>
  <si>
    <t>Replace Package G/E with 16+ SEER/80%+ AFUE - 2 1/2 Ton</t>
  </si>
  <si>
    <t>Replace Package G/E with 16+ SEER/80%+ AFUE - 2 Ton</t>
  </si>
  <si>
    <t>Replace Package G/E with 16+ SEER/80%+ AFUE - 3 1/2 Ton</t>
  </si>
  <si>
    <t>Replace Package G/E with 16+ SEER/80%+ AFUE - 3 Ton</t>
  </si>
  <si>
    <t>Replace Package G/E with 16+ SEER/80%+ AFUE - 4 Ton</t>
  </si>
  <si>
    <t>Replace Package G/E with 16+ SEER/80%+ AFUE - 5 Ton</t>
  </si>
  <si>
    <t>Replace Package HP with 16+ SEER/8.5+ HSPF - 2 1/2 Ton</t>
  </si>
  <si>
    <t>Replace Package HP with 16+ SEER/8.5+ HSPF - 2 Ton</t>
  </si>
  <si>
    <t>Replace Package HP with 16+ SEER/8.5+ HSPF - 3 1/2 Ton</t>
  </si>
  <si>
    <t>Replace Package HP with 16+ SEER/8.5+ HSPF - 3 Ton</t>
  </si>
  <si>
    <t>Replace Package HP with 16+ SEER/8.5+ HSPF - 4 Ton</t>
  </si>
  <si>
    <t>Replace Package HP with 16+ SEER/8.5+ HSPF - 5 Ton</t>
  </si>
  <si>
    <t>Replace Split AC Only with 16+ SEER - 2 1/2 Ton</t>
  </si>
  <si>
    <t>Replace Split AC Only with 16+ SEER - 2 Ton</t>
  </si>
  <si>
    <t>Replace Split AC Only with 16+ SEER - 3 1/2 Ton</t>
  </si>
  <si>
    <t>Replace Split AC Only with 16+ SEER - 3 Ton</t>
  </si>
  <si>
    <t>Replace Split AC Only with 16+ SEER - 4 Ton</t>
  </si>
  <si>
    <t>Replace Split AC Only with 16+ SEER - 5 Ton</t>
  </si>
  <si>
    <t>Replace Split HP System with 16+ SEER/8.8+ HSPF - 2 1/2 Ton</t>
  </si>
  <si>
    <t>Replace Split HP System with 16+ SEER/8.8+ HSPF - 2 Ton</t>
  </si>
  <si>
    <t>Replace Split HP System with 16+ SEER/8.8+ HSPF - 3 1/2 Ton</t>
  </si>
  <si>
    <t>Replace Split HP System with 16+ SEER/8.8+ HSPF - 3 Ton</t>
  </si>
  <si>
    <t>Replace Split HP System with 16+ SEER/8.8+ HSPF - 4 Ton</t>
  </si>
  <si>
    <t>Replace Split HP System with 16+ SEER/8.8+ HSPF - 5 Ton</t>
  </si>
  <si>
    <t>Replace Split System with 16+ SEER/95%+ AFUE - 2 1/2 Ton</t>
  </si>
  <si>
    <t>Replace Split System with 16+ SEER/95%+ AFUE - 2 Ton</t>
  </si>
  <si>
    <t>Replace Split System with 16+ SEER/95%+ AFUE - 3 1/2 Ton</t>
  </si>
  <si>
    <t>Replace Split System with 16+ SEER/95%+ AFUE - 3 Ton</t>
  </si>
  <si>
    <t>Replace Split System with 16+ SEER/95%+ AFUE - 4 Ton</t>
  </si>
  <si>
    <t>Replace Split System with 16+ SEER/95%+ AFUE - 5 Ton</t>
  </si>
  <si>
    <t>CO/Smoke Alarm Combo</t>
  </si>
  <si>
    <t>Smoke Alarm</t>
  </si>
  <si>
    <t>Exterior LED Security Light (photocell and motion sensor)</t>
  </si>
  <si>
    <t>LED Fixtures - Exterior</t>
  </si>
  <si>
    <t>LED Fixtures - Interior</t>
  </si>
  <si>
    <t>LED Lamps - 40w Equivalent</t>
  </si>
  <si>
    <t>LED Lamps - 60w Equivalent</t>
  </si>
  <si>
    <t>Energy Star Qualified Variable Speed Pool pumps</t>
  </si>
  <si>
    <t>Home Energy Monitor</t>
  </si>
  <si>
    <t>Tier 2 Smart Power Strips</t>
  </si>
  <si>
    <t>Vacancy Sensors</t>
  </si>
  <si>
    <t xml:space="preserve">Permitting Fees </t>
  </si>
  <si>
    <t xml:space="preserve">Permits </t>
  </si>
  <si>
    <t>ESA WH Outreach &amp; Assessment</t>
  </si>
  <si>
    <t>ESA WH In-Home Energy Education</t>
  </si>
  <si>
    <t xml:space="preserve">SoCalGas and SCE </t>
  </si>
  <si>
    <r>
      <t xml:space="preserve">2023 Expenses </t>
    </r>
    <r>
      <rPr>
        <b/>
        <vertAlign val="superscript"/>
        <sz val="10"/>
        <rFont val="Arial"/>
        <family val="2"/>
      </rPr>
      <t>[5]</t>
    </r>
  </si>
  <si>
    <t>ESA Program - Pilot Plus and Pilot Deep</t>
  </si>
  <si>
    <t>Direct Implementer -- Administration</t>
  </si>
  <si>
    <t> $     699,276</t>
  </si>
  <si>
    <t>Direct Implementer -- Home Audit, Test-In/Out</t>
  </si>
  <si>
    <t> $      27,993</t>
  </si>
  <si>
    <t xml:space="preserve">Direct Implementer -- Marketing and Outreach </t>
  </si>
  <si>
    <t> $      53,016</t>
  </si>
  <si>
    <t xml:space="preserve">Direct Implementer -- Materials </t>
  </si>
  <si>
    <t> $      18,794</t>
  </si>
  <si>
    <t xml:space="preserve">Direct Implementer -- Performance Incentive </t>
  </si>
  <si>
    <t> $      14,134</t>
  </si>
  <si>
    <t xml:space="preserve">Direct Implementer -- WE&amp;T </t>
  </si>
  <si>
    <t> $      49,641</t>
  </si>
  <si>
    <t xml:space="preserve">Direct Implementer -- Remediation &amp; Mitigation </t>
  </si>
  <si>
    <t> $        1,030</t>
  </si>
  <si>
    <t xml:space="preserve">IOU -- Admin </t>
  </si>
  <si>
    <t> $      78,582</t>
  </si>
  <si>
    <t xml:space="preserve">IOU -- EM&amp;V Studies (Evaluator) </t>
  </si>
  <si>
    <t> $     244,019</t>
  </si>
  <si>
    <t>IOU -- Inspections</t>
  </si>
  <si>
    <t>$                -  </t>
  </si>
  <si>
    <t> $             -  </t>
  </si>
  <si>
    <t> </t>
  </si>
  <si>
    <t>TOTAL Pilot Plus and Pilot Deep COSTS</t>
  </si>
  <si>
    <t> $    567,134</t>
  </si>
  <si>
    <t> $  1,186,486</t>
  </si>
  <si>
    <t>SoCalGas</t>
  </si>
  <si>
    <r>
      <t xml:space="preserve">2023 Expenses </t>
    </r>
    <r>
      <rPr>
        <b/>
        <vertAlign val="superscript"/>
        <sz val="10"/>
        <rFont val="Arial"/>
        <family val="2"/>
      </rPr>
      <t>[6]</t>
    </r>
  </si>
  <si>
    <t>[1] No installation data to report for 2023.</t>
  </si>
  <si>
    <t>[2] Combined results for SoCalGas and SCE. Data provided by SCE.</t>
  </si>
  <si>
    <t>[3] As of September 2019, all savings are calculated based on the following source:</t>
  </si>
  <si>
    <t>[4] Savings for HVAC measures vary by Climate Zone and are averaged.</t>
  </si>
  <si>
    <t>[5] Expenses reported by SCE. Includes expenses not recorded in SoCalGas SAP.</t>
  </si>
  <si>
    <t>[6] Includes only expense recorded in SoCalGas SAP</t>
  </si>
  <si>
    <t>ESA Program Table 2D</t>
  </si>
  <si>
    <t>Expenses and Energy Savings by Measure Installed - CSD Leveraging</t>
  </si>
  <si>
    <t>ESA Program - CSD Leveraging</t>
  </si>
  <si>
    <t>kWh[1] (Annual)</t>
  </si>
  <si>
    <t>kW[1] (Annual)</t>
  </si>
  <si>
    <t>Therms[1] (Annual)</t>
  </si>
  <si>
    <t>HVAC [6]</t>
  </si>
  <si>
    <t>Total Households Weatherized [5]</t>
  </si>
  <si>
    <t>CSD MF Tenant Units Treated</t>
  </si>
  <si>
    <t>TOTAL CSD Leveraging COSTS</t>
  </si>
  <si>
    <t>Note: No activity in 2023.</t>
  </si>
  <si>
    <t>[1] All savings are calculated based on the following sources:</t>
  </si>
  <si>
    <t xml:space="preserve">  DNV-GL  “Energy Savings Assistance (ESA) Program Impact Evaluation Program Years 2015-2017.” April 26, 2019.</t>
  </si>
  <si>
    <t>[5] Weatherization may consist of attic insulation, attic access weatherization, weatherstripping - door, caulking, &amp; minor home repairs.</t>
  </si>
  <si>
    <t>[6] Savings for HVAC measures vary by Climate Zone and are averaged.</t>
  </si>
  <si>
    <t xml:space="preserve">PY 2023  Low Income Programs Annual Report
ESA Program Table 3 
Program Cost Effectiveness
SOUTHERN CALIFORNIA GAS COMPANY                                                                                                                                                                                                            </t>
  </si>
  <si>
    <t>Program</t>
  </si>
  <si>
    <t>Ratio of Benefits Over Costs</t>
  </si>
  <si>
    <t>Net Benefits $M</t>
  </si>
  <si>
    <t>ESACET [1]</t>
  </si>
  <si>
    <t>Resource 
Test [2]</t>
  </si>
  <si>
    <t>TRC</t>
  </si>
  <si>
    <t>PAC</t>
  </si>
  <si>
    <t>RIM</t>
  </si>
  <si>
    <t>ESA In-Unit 
(SF, MH, MF-In-Unit)</t>
  </si>
  <si>
    <t>ESA MF CAM</t>
  </si>
  <si>
    <t>ESA MFWB [3]
(MF In-Unit, MF CAM, MFWB)</t>
  </si>
  <si>
    <t>ESA Pilot Plus and Pilot Deep [4]</t>
  </si>
  <si>
    <t>Building Electrification
(N/A for SoCalGas)</t>
  </si>
  <si>
    <t>Clean Energy Homes
(N/A for SoCalGas)</t>
  </si>
  <si>
    <t>Notes:</t>
  </si>
  <si>
    <t>Ordering Paragraph 43 of D.14-08-030 directs the application of the two new cost effectiveness tests, ESACET and Resource TRC (renamed the Resource Test).</t>
  </si>
  <si>
    <t>All program measures, including resource and non-resource measures, are represented in the ESACET.  Only measures considered resource measures are represented in the Resource Test.  Resource measures, as defined in D.21-06-015, include any measure with a unit savings of less than one kWh or one therm.</t>
  </si>
  <si>
    <t>Energy Division instructed the IOUs to use the results of the PY2015 to 2017 ESA Impact Evaluation for the savings estimates.  This does not apply to ESA CAM.  ESA CAM savings estimates are based on approved workpapers.</t>
  </si>
  <si>
    <t>[1] The ESACET includes energy and non-energy benefits and all program costs including measure, installation, and administrative costs. For this Amended Report, in addition to modifying measure quantities and costs for the cost effectiveness calculation, SoCalGas removed the measures Comprehensive Home Health and Safety Check-up and CO and Smoke Alarm from the Non-Energy Benefit calculations which were inadvertently included in the original calculation.</t>
  </si>
  <si>
    <t>[2] The Resource Test includes energy benefits and program measure and installation costs.</t>
  </si>
  <si>
    <t>[3] No MFWB installations we completed in 2023.</t>
  </si>
  <si>
    <t>[4] For PP/PD, the ESACET value was calcualted by using both Therm and kWh costs to ensure sure both SCE and SCG have uniform and consistent ESACET.</t>
  </si>
  <si>
    <r>
      <t xml:space="preserve">PY 2023* Low Income Programs Annual Report
ESA Program Table 4
Detail by Housing Type and Source </t>
    </r>
    <r>
      <rPr>
        <b/>
        <vertAlign val="superscript"/>
        <sz val="12"/>
        <color rgb="FF000000"/>
        <rFont val="Arial"/>
        <family val="2"/>
      </rPr>
      <t xml:space="preserve">1  </t>
    </r>
    <r>
      <rPr>
        <b/>
        <sz val="12"/>
        <color rgb="FF000000"/>
        <rFont val="Arial"/>
        <family val="2"/>
      </rPr>
      <t xml:space="preserve">                                                                                                                                                                                                   SOUTHERN CALIFORNIA GAS COMPANY                                                                                                                                                                                                   </t>
    </r>
  </si>
  <si>
    <r>
      <t xml:space="preserve">2023 Energy Savings </t>
    </r>
    <r>
      <rPr>
        <b/>
        <vertAlign val="superscript"/>
        <sz val="11"/>
        <rFont val="Arial"/>
        <family val="2"/>
      </rPr>
      <t>2</t>
    </r>
  </si>
  <si>
    <t>Customer</t>
  </si>
  <si>
    <t>Housing Type</t>
  </si>
  <si>
    <t># Homes Treated</t>
  </si>
  <si>
    <t>(mWh)</t>
  </si>
  <si>
    <t>(MW)</t>
  </si>
  <si>
    <t>(Therm)</t>
  </si>
  <si>
    <t>2023
Expenses</t>
  </si>
  <si>
    <t>Gas and Electric Customers</t>
  </si>
  <si>
    <t>Owners - Total</t>
  </si>
  <si>
    <t xml:space="preserve">Single Family </t>
  </si>
  <si>
    <t>Multi Family</t>
  </si>
  <si>
    <t xml:space="preserve">Mobile Homes </t>
  </si>
  <si>
    <t>Renters - Total</t>
  </si>
  <si>
    <t>Single Family</t>
  </si>
  <si>
    <t>Mobile Homes</t>
  </si>
  <si>
    <t>Electric Customers (only)</t>
  </si>
  <si>
    <t>Gas Customers (only)</t>
  </si>
  <si>
    <r>
      <t xml:space="preserve">Gas and Electric Total </t>
    </r>
    <r>
      <rPr>
        <b/>
        <vertAlign val="superscript"/>
        <sz val="11"/>
        <rFont val="Arial"/>
        <family val="2"/>
      </rPr>
      <t>5</t>
    </r>
  </si>
  <si>
    <r>
      <t xml:space="preserve">ESA Multifamily In-Unit </t>
    </r>
    <r>
      <rPr>
        <b/>
        <vertAlign val="superscript"/>
        <sz val="11"/>
        <rFont val="Arial"/>
        <family val="2"/>
      </rPr>
      <t>3</t>
    </r>
  </si>
  <si>
    <t>ESA Multifamily Common Area</t>
  </si>
  <si>
    <r>
      <t xml:space="preserve">ESA Multifamily Whole Building </t>
    </r>
    <r>
      <rPr>
        <b/>
        <vertAlign val="superscript"/>
        <sz val="11"/>
        <rFont val="Arial"/>
        <family val="2"/>
      </rPr>
      <t>4</t>
    </r>
  </si>
  <si>
    <t xml:space="preserve">Totals: </t>
  </si>
  <si>
    <r>
      <rPr>
        <vertAlign val="superscript"/>
        <sz val="10"/>
        <rFont val="Arial"/>
        <family val="2"/>
      </rPr>
      <t>1</t>
    </r>
    <r>
      <rPr>
        <sz val="10"/>
        <rFont val="Arial"/>
        <family val="2"/>
      </rPr>
      <t xml:space="preserve"> Summary data which includes ESA Main Program (SF, MH, MF In-Unit) and MF CAM.</t>
    </r>
  </si>
  <si>
    <r>
      <rPr>
        <vertAlign val="superscript"/>
        <sz val="10"/>
        <rFont val="Arial"/>
        <family val="2"/>
      </rPr>
      <t>2</t>
    </r>
    <r>
      <rPr>
        <sz val="10"/>
        <rFont val="Arial"/>
        <family val="2"/>
      </rPr>
      <t xml:space="preserve"> As of September 2019, all savings are calculated based on the following source:</t>
    </r>
  </si>
  <si>
    <t xml:space="preserve">     DNV-GL  “Energy Savings Assistance (ESA) Program Impact Evaluation Program Years 2015-2017.” April 26, 2019. </t>
  </si>
  <si>
    <r>
      <rPr>
        <vertAlign val="superscript"/>
        <sz val="10"/>
        <rFont val="Arial"/>
        <family val="2"/>
      </rPr>
      <t>3</t>
    </r>
    <r>
      <rPr>
        <sz val="10"/>
        <rFont val="Arial"/>
        <family val="2"/>
      </rPr>
      <t xml:space="preserve"> Included in ESA Main Program.</t>
    </r>
  </si>
  <si>
    <r>
      <rPr>
        <vertAlign val="superscript"/>
        <sz val="10"/>
        <rFont val="Arial"/>
        <family val="2"/>
      </rPr>
      <t>4</t>
    </r>
    <r>
      <rPr>
        <sz val="10"/>
        <rFont val="Arial"/>
        <family val="2"/>
      </rPr>
      <t xml:space="preserve"> No completed MFWB installations in 2023.</t>
    </r>
  </si>
  <si>
    <r>
      <rPr>
        <vertAlign val="superscript"/>
        <sz val="10"/>
        <color rgb="FF000000"/>
        <rFont val="Arial"/>
        <family val="2"/>
      </rPr>
      <t>5</t>
    </r>
    <r>
      <rPr>
        <sz val="10"/>
        <color rgb="FF000000"/>
        <rFont val="Arial"/>
        <family val="2"/>
      </rPr>
      <t xml:space="preserve"> Total Savings/Expenditures amount does not include credits, expenses, or required adjustments that are reflected in ESA Program Table 1. Totals do not include vacant units that are reflected in ESA Program Table 2 - ESA Main Program.</t>
    </r>
  </si>
  <si>
    <t>Shared Service Territory</t>
  </si>
  <si>
    <t>Year</t>
  </si>
  <si>
    <t>Utility in Shared Service Territory</t>
  </si>
  <si>
    <t>Eligible Households in Shared Service Territory</t>
  </si>
  <si>
    <t>Eligible households treated by both utilities in shared service territory</t>
  </si>
  <si>
    <t>PG&amp;E</t>
  </si>
  <si>
    <t>SCE</t>
  </si>
  <si>
    <t>SDG&amp;E</t>
  </si>
  <si>
    <t>PY 2023 Low Income Programs Annual Report [1]
ESA Program Table 5
ESA Program Direct Purchases &amp; Installation Contractors                                                                                                                                                                                                              
SOUTHERN CALIFORNIA GAS COMPANY</t>
  </si>
  <si>
    <t>Contractor</t>
  </si>
  <si>
    <t>County [2]</t>
  </si>
  <si>
    <t>Contractor Type
(Check one or more if applicable)</t>
  </si>
  <si>
    <t>2023 Annual 
Expenditures [3]</t>
  </si>
  <si>
    <t>Private</t>
  </si>
  <si>
    <t>CBO</t>
  </si>
  <si>
    <t>WMDVBE</t>
  </si>
  <si>
    <t>LIHEAP</t>
  </si>
  <si>
    <t>ABM BUILDING SOLUTIONS LLC**</t>
  </si>
  <si>
    <t>LA, OC</t>
  </si>
  <si>
    <t>x</t>
  </si>
  <si>
    <t>AMERICAN ECO SERVICES INC</t>
  </si>
  <si>
    <t>I, LA, R, Sbe, Sba, SLO, V</t>
  </si>
  <si>
    <t>ARCA RECYCLING INC</t>
  </si>
  <si>
    <t>F, I, Ke, Ki, LA, OC, R, Sbe, Sbe, SLO, T, V</t>
  </si>
  <si>
    <t>ASSERT INC*</t>
  </si>
  <si>
    <t>LA, Sbe, V</t>
  </si>
  <si>
    <t>DIVERSIFIED THERMAL SERVICES LLC**</t>
  </si>
  <si>
    <t>LA, OC, R, Sbe</t>
  </si>
  <si>
    <t>EAGLE SYSTEMS INTERNATIONAL INC</t>
  </si>
  <si>
    <t>F, I, Ke, Ki, LA, OC, R, Sbe, Sba, SLO, T, V</t>
  </si>
  <si>
    <t>EAGLE SYSTEMS INTERNATIONAL INC**</t>
  </si>
  <si>
    <t>EAST LOS ANGELES COMMUNITY UNION</t>
  </si>
  <si>
    <t xml:space="preserve">ENVIRONMENTAL ASSESSMENT SERVICES </t>
  </si>
  <si>
    <t>I, LA, OC, R, Sbe, V</t>
  </si>
  <si>
    <t>GOSS ENGINEERING**</t>
  </si>
  <si>
    <t>R</t>
  </si>
  <si>
    <t>FCI MANAGEMENT CONSULTANTS</t>
  </si>
  <si>
    <t>LA</t>
  </si>
  <si>
    <t>JOHN HARRISON CONTRACTING INC</t>
  </si>
  <si>
    <t>I, Ki, LA, R, Sbe, T</t>
  </si>
  <si>
    <t>LOTUS CONSTRUCTION &amp; PROPERTY</t>
  </si>
  <si>
    <t>MARAVILLA FOUNDATION</t>
  </si>
  <si>
    <t>I, Ke, LA, OC, R, Sbe</t>
  </si>
  <si>
    <t>MGM ENERGY</t>
  </si>
  <si>
    <t>PORTER BOILER SERVICE INC**</t>
  </si>
  <si>
    <t>LA, OC, R</t>
  </si>
  <si>
    <t>PROTEUS INC</t>
  </si>
  <si>
    <t>F, Ke, Ki, LA, Sbe, Sba, T, V</t>
  </si>
  <si>
    <t>QUALITY CONSERVATION SERVICES</t>
  </si>
  <si>
    <t>RELIABLE ENERGY MANAGEMENT INC*</t>
  </si>
  <si>
    <t>F, Ke, Ki, LA, OC, R, Sbe, T, V</t>
  </si>
  <si>
    <t>RICHARD HEATH &amp; ASSOCIATES INC</t>
  </si>
  <si>
    <t>I, Ke, Ki, LA, OC, R, Sbe, Sba, V</t>
  </si>
  <si>
    <t>SIERRA WEATHERIZATION COMPANY INC*</t>
  </si>
  <si>
    <t>LA, R, Sbe, V</t>
  </si>
  <si>
    <t>STAPLES &amp; ASSOCIATES</t>
  </si>
  <si>
    <t>Ke, LA</t>
  </si>
  <si>
    <t>WINEGARD ENERGY INC</t>
  </si>
  <si>
    <t>F, Ke, Ki, T</t>
  </si>
  <si>
    <t>Total Contractor Expenditures</t>
  </si>
  <si>
    <t>* These contractors had active contracts with SoCalGas (still being paid) but weren’t working in the field in 2023 due to being offboarded. They provided in-field services for the listed counties in 2022. Negative amounts reflect reconciliation of accounts as part of offboarding process which could include chargebacks.</t>
  </si>
  <si>
    <t>** MF CAM Contractors</t>
  </si>
  <si>
    <t>Note: D.21-06-015 permits IOUs to carry forward funds for committed work started in 2023 but finished in 2024. SoCalGas allowed its ESA contractors to complete and invoice such committed work by March 31, 2024 (the committed funds period). The amended results for main ESA Program include the committed funds period.</t>
  </si>
  <si>
    <t>[1] Summary data which includes ESA Main Program (SF, MH, MF In-Unit) and MF CAM</t>
  </si>
  <si>
    <t>[2] Key</t>
  </si>
  <si>
    <t>Abbreviation</t>
  </si>
  <si>
    <t>Alameda</t>
  </si>
  <si>
    <t>AL</t>
  </si>
  <si>
    <t>Los Angeles</t>
  </si>
  <si>
    <t>Orange County</t>
  </si>
  <si>
    <t>OC</t>
  </si>
  <si>
    <t>Ventura</t>
  </si>
  <si>
    <t>V</t>
  </si>
  <si>
    <t>San Bernadino</t>
  </si>
  <si>
    <t>Sbe</t>
  </si>
  <si>
    <t>Riverside</t>
  </si>
  <si>
    <t>Imperial</t>
  </si>
  <si>
    <t>I</t>
  </si>
  <si>
    <t>Tulare</t>
  </si>
  <si>
    <t>T</t>
  </si>
  <si>
    <t>Kings</t>
  </si>
  <si>
    <t>Ki</t>
  </si>
  <si>
    <t>Kern</t>
  </si>
  <si>
    <t>Ke</t>
  </si>
  <si>
    <t>Santa Barbara</t>
  </si>
  <si>
    <t>Sba</t>
  </si>
  <si>
    <t>San Luis Obispo</t>
  </si>
  <si>
    <t>SLO</t>
  </si>
  <si>
    <t>Fresno</t>
  </si>
  <si>
    <t>F</t>
  </si>
  <si>
    <t>San Diego</t>
  </si>
  <si>
    <t>SD</t>
  </si>
  <si>
    <t>San Fernando</t>
  </si>
  <si>
    <t>SFERN</t>
  </si>
  <si>
    <t>Santa Clara</t>
  </si>
  <si>
    <t>SC</t>
  </si>
  <si>
    <t>San Francisco</t>
  </si>
  <si>
    <t>SF</t>
  </si>
  <si>
    <t>Santa Cruz</t>
  </si>
  <si>
    <t>Scr</t>
  </si>
  <si>
    <t>Contra Costa</t>
  </si>
  <si>
    <t>CC</t>
  </si>
  <si>
    <t>Solano</t>
  </si>
  <si>
    <t>S</t>
  </si>
  <si>
    <t>[3] The expenditures include contractor costs for ESA Main and MF-CAM to total $74,294,200.  A credit for a refunded contractor check ($142,884) is not included. Table 5 is calculated as follows: $70,419,693 (ESA Main) + 3,874,507 (MF-CAM) = $74,294,200.  Table 7, column D is calculated as follows: $68,908,595 + $1,368,214 (ESA Main that includes refunded check) + $3,874,507 (MF CAM) + $422,526 (PP/PD) = $74,573,842</t>
  </si>
  <si>
    <t xml:space="preserve">PY 2023* Low Income Programs Annual Report
ESA Program Table 6
ESA Program Installation Cost of Program Installation Contractors 
SOUTHERN CALIFORNIA GAS COMPANY
                                                                                                                                                                                                                                                                                                    </t>
  </si>
  <si>
    <t>Main ESA Program [5]</t>
  </si>
  <si>
    <t>Unit of Measure</t>
  </si>
  <si>
    <t xml:space="preserve">CBO/WMDVBE </t>
  </si>
  <si>
    <t xml:space="preserve">Non-CBO/WMDVBE </t>
  </si>
  <si>
    <t>2023 Program Total</t>
  </si>
  <si>
    <t>Installations</t>
  </si>
  <si>
    <t>Dwellings</t>
  </si>
  <si>
    <t>Costs</t>
  </si>
  <si>
    <t>Units Installed</t>
  </si>
  <si>
    <t>Households [6]</t>
  </si>
  <si>
    <t>Costs [1]</t>
  </si>
  <si>
    <t>Cost/ Unit</t>
  </si>
  <si>
    <t>Cost/ 
Household</t>
  </si>
  <si>
    <t>$</t>
  </si>
  <si>
    <t>Refirgerators</t>
  </si>
  <si>
    <t>Clothers Dryer</t>
  </si>
  <si>
    <t>Other Domestic  Hot Water [2]</t>
  </si>
  <si>
    <t>Tankless Water Heater - New</t>
  </si>
  <si>
    <t>Tub Diverter/Spout</t>
  </si>
  <si>
    <t>Solar Water Heaing</t>
  </si>
  <si>
    <t>Air Sealing / Envelope [4]</t>
  </si>
  <si>
    <t>Minor Home Repair</t>
  </si>
  <si>
    <t>Evaporative Coolers</t>
  </si>
  <si>
    <t>High Efficiency Forced Air Unit (HE FAU) Early Replacement</t>
  </si>
  <si>
    <t>High Efficiency Forced Air Unit (HE FAU) On Burnout</t>
  </si>
  <si>
    <t>Central Heat Pump - FS (propane or gas space)</t>
  </si>
  <si>
    <t>Smart Fan Controller - New</t>
  </si>
  <si>
    <t>Central A/C Tune-up</t>
  </si>
  <si>
    <t>Evaorative Cooling Maintenance</t>
  </si>
  <si>
    <t>Smart Power Strips - Tier 2</t>
  </si>
  <si>
    <t xml:space="preserve">Commissioning </t>
  </si>
  <si>
    <t>Audit</t>
  </si>
  <si>
    <t xml:space="preserve">Administration </t>
  </si>
  <si>
    <t>* D.21-06-015 permits IOUs to carry forward funds for committed work started in 2023 but finished in 2024. SoCalGas allowed its ESA contractors to complete and invoice such committed work by March 31, 2024 (the committed funds period). The amended main ESA Program results includes the committed funds period.</t>
  </si>
  <si>
    <t xml:space="preserve">[1] Total Savings/Expenditures amount does not include credits, expenses or required adjustments that are reflected in ESA Program Table 1.  </t>
  </si>
  <si>
    <t>[4] Envelope and Air Sealing Measures may include outlet cover plate gaskets, attic access weatherization, weatherstripping - door, caulking and</t>
  </si>
  <si>
    <t xml:space="preserve">      minor home repairs.  Minor home repairs predominantly are door jamb repair / replacement, door repair, and window putty.</t>
  </si>
  <si>
    <t>[5] Any measures noted as 'NEW' have been added during the course of this program year; those noted as "REMOVED" are no longer offered by the program but have been kept for tracking purposes.</t>
  </si>
  <si>
    <t>[6] May include work done on a single household by multiple contractors.</t>
  </si>
  <si>
    <r>
      <t xml:space="preserve">PY 2023* Low Income Programs Annual Report
ESA Program Table 7
Expenditures Recorded by Cost Element </t>
    </r>
    <r>
      <rPr>
        <b/>
        <vertAlign val="superscript"/>
        <sz val="12"/>
        <rFont val="Arial"/>
        <family val="2"/>
      </rPr>
      <t xml:space="preserve">1 </t>
    </r>
    <r>
      <rPr>
        <b/>
        <sz val="12"/>
        <rFont val="Arial"/>
        <family val="2"/>
      </rPr>
      <t xml:space="preserve">                                                                                                                                                                                               SOUTHERN CALIFORNIA GAS COMPANY</t>
    </r>
  </si>
  <si>
    <r>
      <t xml:space="preserve">Labor </t>
    </r>
    <r>
      <rPr>
        <b/>
        <vertAlign val="superscript"/>
        <sz val="11"/>
        <rFont val="Arial"/>
        <family val="2"/>
      </rPr>
      <t>1</t>
    </r>
  </si>
  <si>
    <r>
      <t xml:space="preserve">Non-Labor </t>
    </r>
    <r>
      <rPr>
        <b/>
        <vertAlign val="superscript"/>
        <sz val="11"/>
        <rFont val="Arial"/>
        <family val="2"/>
      </rPr>
      <t>2</t>
    </r>
  </si>
  <si>
    <r>
      <t xml:space="preserve">Contractor </t>
    </r>
    <r>
      <rPr>
        <b/>
        <vertAlign val="superscript"/>
        <sz val="11"/>
        <rFont val="Arial"/>
        <family val="2"/>
      </rPr>
      <t>3</t>
    </r>
  </si>
  <si>
    <t>ESA Program Main (SF, MH, MF In-Unit)</t>
  </si>
  <si>
    <r>
      <t xml:space="preserve">Domestic Hot Water </t>
    </r>
    <r>
      <rPr>
        <vertAlign val="superscript"/>
        <sz val="10"/>
        <rFont val="Arial"/>
        <family val="2"/>
      </rPr>
      <t>4</t>
    </r>
  </si>
  <si>
    <r>
      <t xml:space="preserve">Enclosure </t>
    </r>
    <r>
      <rPr>
        <vertAlign val="superscript"/>
        <sz val="10"/>
        <rFont val="Arial"/>
        <family val="2"/>
      </rPr>
      <t>4</t>
    </r>
  </si>
  <si>
    <r>
      <t xml:space="preserve">HVAC </t>
    </r>
    <r>
      <rPr>
        <vertAlign val="superscript"/>
        <sz val="10"/>
        <rFont val="Arial"/>
        <family val="2"/>
      </rPr>
      <t>4</t>
    </r>
  </si>
  <si>
    <r>
      <t xml:space="preserve">Maintenance </t>
    </r>
    <r>
      <rPr>
        <vertAlign val="superscript"/>
        <sz val="10"/>
        <rFont val="Arial"/>
        <family val="2"/>
      </rPr>
      <t>4</t>
    </r>
  </si>
  <si>
    <r>
      <t xml:space="preserve">Miscellaneous </t>
    </r>
    <r>
      <rPr>
        <vertAlign val="superscript"/>
        <sz val="10"/>
        <rFont val="Arial"/>
        <family val="2"/>
      </rPr>
      <t>5</t>
    </r>
  </si>
  <si>
    <r>
      <t xml:space="preserve">Customer Enrollment </t>
    </r>
    <r>
      <rPr>
        <vertAlign val="superscript"/>
        <sz val="10"/>
        <rFont val="Arial"/>
        <family val="2"/>
      </rPr>
      <t>4</t>
    </r>
  </si>
  <si>
    <t>Pilot</t>
  </si>
  <si>
    <t>ESA Program Main Total</t>
  </si>
  <si>
    <t>Multifamily Common Area Measures</t>
  </si>
  <si>
    <t>MF CAM Total</t>
  </si>
  <si>
    <t>Multifamily Whole Building</t>
  </si>
  <si>
    <t>MFWB Total</t>
  </si>
  <si>
    <r>
      <t xml:space="preserve">Pilot Plus/Deep </t>
    </r>
    <r>
      <rPr>
        <b/>
        <vertAlign val="superscript"/>
        <sz val="10"/>
        <rFont val="Arial"/>
        <family val="2"/>
      </rPr>
      <t>7</t>
    </r>
  </si>
  <si>
    <t>Pilot Plus/Deep Total</t>
  </si>
  <si>
    <t>CSD Total</t>
  </si>
  <si>
    <r>
      <t>Administrative</t>
    </r>
    <r>
      <rPr>
        <b/>
        <vertAlign val="superscript"/>
        <sz val="10"/>
        <rFont val="Arial"/>
        <family val="2"/>
      </rPr>
      <t xml:space="preserve"> 6</t>
    </r>
  </si>
  <si>
    <t>Worforce Education and Training</t>
  </si>
  <si>
    <t>Measurement and Evaluation  Studies</t>
  </si>
  <si>
    <t>CPUC Energy Division</t>
  </si>
  <si>
    <t>MF CAM Admin</t>
  </si>
  <si>
    <r>
      <t xml:space="preserve">MFWB Admin </t>
    </r>
    <r>
      <rPr>
        <vertAlign val="superscript"/>
        <sz val="10"/>
        <rFont val="Arial"/>
        <family val="2"/>
      </rPr>
      <t>7</t>
    </r>
  </si>
  <si>
    <r>
      <t xml:space="preserve">Pilot Plus/Deep Admin </t>
    </r>
    <r>
      <rPr>
        <vertAlign val="superscript"/>
        <sz val="10"/>
        <rFont val="Arial"/>
        <family val="2"/>
      </rPr>
      <t>7</t>
    </r>
  </si>
  <si>
    <t>Administrative Total</t>
  </si>
  <si>
    <t xml:space="preserve">TOTAL PROGRAM COSTS </t>
  </si>
  <si>
    <t>* D.21-06-015 permits IOUs to carry forward funds for committed work started in 2023 but finished in 2024. SoCalGas allowed its ESA contractors to complete and invoice such committed work by March 31, 2024 (the committed funds period). The amnended results for main ESA Program include the committed funds period.</t>
  </si>
  <si>
    <t>Note: No MFWB installations completed in 2023.</t>
  </si>
  <si>
    <r>
      <rPr>
        <vertAlign val="superscript"/>
        <sz val="11"/>
        <rFont val="Arial"/>
        <family val="2"/>
      </rPr>
      <t>1</t>
    </r>
    <r>
      <rPr>
        <sz val="11"/>
        <rFont val="Arial"/>
        <family val="2"/>
      </rPr>
      <t xml:space="preserve"> Labor:  Utility staff labor including labor indirects (vacation and sick leave, payroll taxes.</t>
    </r>
  </si>
  <si>
    <r>
      <rPr>
        <vertAlign val="superscript"/>
        <sz val="11"/>
        <rFont val="Arial"/>
        <family val="2"/>
      </rPr>
      <t>2</t>
    </r>
    <r>
      <rPr>
        <sz val="11"/>
        <rFont val="Arial"/>
        <family val="2"/>
      </rPr>
      <t xml:space="preserve"> Non-Labor:  All other non-labor costs excluding contractor costs defined below.  </t>
    </r>
  </si>
  <si>
    <r>
      <rPr>
        <vertAlign val="superscript"/>
        <sz val="11"/>
        <rFont val="Arial"/>
        <family val="2"/>
      </rPr>
      <t>3</t>
    </r>
    <r>
      <rPr>
        <sz val="11"/>
        <rFont val="Arial"/>
        <family val="2"/>
      </rPr>
      <t xml:space="preserve"> Contractor:  Expenses associated with contractor installations, Weatherization, Inspections, Outreach and Assessment, and In Home Energy Education services.</t>
    </r>
  </si>
  <si>
    <r>
      <rPr>
        <vertAlign val="superscript"/>
        <sz val="11"/>
        <rFont val="Arial"/>
        <family val="2"/>
      </rPr>
      <t>4</t>
    </r>
    <r>
      <rPr>
        <sz val="11"/>
        <rFont val="Arial"/>
        <family val="2"/>
      </rPr>
      <t xml:space="preserve"> Includes cash discount and other misc. credits in non-labor.</t>
    </r>
  </si>
  <si>
    <r>
      <rPr>
        <vertAlign val="superscript"/>
        <sz val="11"/>
        <rFont val="Arial"/>
        <family val="2"/>
      </rPr>
      <t>5</t>
    </r>
    <r>
      <rPr>
        <sz val="11"/>
        <rFont val="Arial"/>
        <family val="2"/>
      </rPr>
      <t xml:space="preserve"> Performance-Based Incentive (PBI) for contractors meeting their therm goal per quarter.</t>
    </r>
  </si>
  <si>
    <r>
      <rPr>
        <vertAlign val="superscript"/>
        <sz val="11"/>
        <rFont val="Arial"/>
        <family val="2"/>
      </rPr>
      <t>6</t>
    </r>
    <r>
      <rPr>
        <sz val="11"/>
        <rFont val="Arial"/>
        <family val="2"/>
      </rPr>
      <t xml:space="preserve"> Note that "below the line" summary costs if applicable includes ESA Main Program (SF, MH, MF In-unit), MFWB, Pilot Plus/Deep and CSD Leveraging.</t>
    </r>
  </si>
  <si>
    <r>
      <rPr>
        <vertAlign val="superscript"/>
        <sz val="11"/>
        <rFont val="Arial"/>
        <family val="2"/>
      </rPr>
      <t>7</t>
    </r>
    <r>
      <rPr>
        <sz val="11"/>
        <rFont val="Arial"/>
        <family val="2"/>
      </rPr>
      <t xml:space="preserve"> Includs only expenses recorded in SoCalGas SAP.</t>
    </r>
  </si>
  <si>
    <r>
      <rPr>
        <b/>
        <sz val="12"/>
        <color rgb="FF000000"/>
        <rFont val="Arial"/>
        <family val="2"/>
      </rPr>
      <t xml:space="preserve">PY 2023 Low Income Programs Annual Report </t>
    </r>
    <r>
      <rPr>
        <b/>
        <vertAlign val="superscript"/>
        <sz val="12"/>
        <color rgb="FF000000"/>
        <rFont val="Arial"/>
        <family val="2"/>
      </rPr>
      <t xml:space="preserve">1
</t>
    </r>
    <r>
      <rPr>
        <b/>
        <sz val="12"/>
        <color rgb="FF000000"/>
        <rFont val="Arial"/>
        <family val="2"/>
      </rPr>
      <t xml:space="preserve">ESA Program Table 8
ESA Program Homes Unwilling / Unable to Participate                                                                                                                                     SOUTHERN CALIFORNIA GAS COMPANY                                                                                                                                                                                                                        </t>
    </r>
  </si>
  <si>
    <t>Reason Provided</t>
  </si>
  <si>
    <t>County</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</si>
  <si>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</si>
  <si>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</si>
  <si>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</si>
  <si>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</si>
  <si>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</si>
  <si>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</si>
  <si>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</si>
  <si>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Orange</t>
  </si>
  <si>
    <t>San Bernardino</t>
  </si>
  <si>
    <r>
      <rPr>
        <vertAlign val="superscript"/>
        <sz val="10"/>
        <rFont val="Arial"/>
        <family val="2"/>
      </rPr>
      <t>1</t>
    </r>
    <r>
      <rPr>
        <sz val="10"/>
        <rFont val="Arial"/>
        <family val="2"/>
      </rPr>
      <t xml:space="preserve"> Summary data for Main ESA Program and does not include CSD Leveraging and MF Common Area efforts.</t>
    </r>
  </si>
  <si>
    <t>ESA Coordinated Treatment (SCE and SoCalGas only)</t>
  </si>
  <si>
    <r>
      <t xml:space="preserve">Reason Why Household did not Receive Additional Measures from one Utility or Partnering Agency </t>
    </r>
    <r>
      <rPr>
        <b/>
        <vertAlign val="superscript"/>
        <sz val="10"/>
        <rFont val="Arial"/>
        <family val="2"/>
      </rPr>
      <t>1</t>
    </r>
  </si>
  <si>
    <t xml:space="preserve"># of Households Received Measures from one Utility, but not other Utility or Partnering Agency </t>
  </si>
  <si>
    <t># of Customer Unwilling/Declined Program Measures</t>
  </si>
  <si>
    <t># of Customer Unavailable -Scheduling Conflicts</t>
  </si>
  <si>
    <t># of Hazardous Environment (unsafe/unclean)</t>
  </si>
  <si>
    <t># of Landlord Refused to Authorize Participation</t>
  </si>
  <si>
    <t># of Other Infeasible/ Ineligible</t>
  </si>
  <si>
    <t>PY 2023 Energy Savings Assistance Program Annual Report
ESA Program Table 9
Energy Rate Used for Bill Savings Calculation 
SOUTHERN CALIFORNIA GAS COMPANY</t>
  </si>
  <si>
    <r>
      <t xml:space="preserve">Residential Energy Used for Bill Savings Calculation </t>
    </r>
    <r>
      <rPr>
        <b/>
        <vertAlign val="superscript"/>
        <sz val="12"/>
        <rFont val="Arial"/>
        <family val="2"/>
      </rPr>
      <t>1</t>
    </r>
  </si>
  <si>
    <r>
      <t xml:space="preserve">Non-Residential Energy Used for Bill Savings Calculation 
(MF In-Unit, MF CAM, MFWB) </t>
    </r>
    <r>
      <rPr>
        <b/>
        <vertAlign val="superscript"/>
        <sz val="12"/>
        <rFont val="Arial"/>
        <family val="2"/>
      </rPr>
      <t>2</t>
    </r>
  </si>
  <si>
    <t>$/kWh</t>
  </si>
  <si>
    <r>
      <t xml:space="preserve">$/Therm </t>
    </r>
    <r>
      <rPr>
        <b/>
        <vertAlign val="superscript"/>
        <sz val="11"/>
        <rFont val="Arial"/>
        <family val="2"/>
      </rPr>
      <t>3</t>
    </r>
  </si>
  <si>
    <r>
      <t>$/Therm</t>
    </r>
    <r>
      <rPr>
        <b/>
        <vertAlign val="superscript"/>
        <sz val="11"/>
        <rFont val="Arial"/>
        <family val="2"/>
      </rPr>
      <t xml:space="preserve"> 3</t>
    </r>
  </si>
  <si>
    <r>
      <rPr>
        <vertAlign val="superscript"/>
        <sz val="10"/>
        <rFont val="Arial"/>
        <family val="2"/>
      </rPr>
      <t>1</t>
    </r>
    <r>
      <rPr>
        <sz val="10"/>
        <rFont val="Arial"/>
        <family val="2"/>
      </rPr>
      <t xml:space="preserve"> Summary includes ESA Main Program (SF, MH, MF-In-Unit) Pilot Plus and Pilot Deep andCSD Leveraging.  Building Electrification and Clean Energy Homes iare not applicable.</t>
    </r>
  </si>
  <si>
    <r>
      <rPr>
        <vertAlign val="superscript"/>
        <sz val="10"/>
        <rFont val="Arial"/>
        <family val="2"/>
      </rPr>
      <t>2</t>
    </r>
    <r>
      <rPr>
        <sz val="10"/>
        <rFont val="Arial"/>
        <family val="2"/>
      </rPr>
      <t xml:space="preserve"> Summary data includes ESA MF CAM and MFWB.  MF In-Unit is shown in residential rates.</t>
    </r>
  </si>
  <si>
    <r>
      <rPr>
        <vertAlign val="superscript"/>
        <sz val="10"/>
        <rFont val="Arial"/>
        <family val="2"/>
      </rPr>
      <t>3</t>
    </r>
    <r>
      <rPr>
        <sz val="10"/>
        <rFont val="Arial"/>
        <family val="2"/>
      </rPr>
      <t xml:space="preserve"> Non-residental customers billed at the residential rate per AL 5915 Attachment B.  Actual 2023 energy rate per therm paid by ESA Program participants. Energy rate beyond 2023 is escalated 3% annually</t>
    </r>
  </si>
  <si>
    <r>
      <t>PY 2023* Low Income Programs Annual Report
ESA Program Table 10
Bill Savings Calculations by Program Year</t>
    </r>
    <r>
      <rPr>
        <b/>
        <vertAlign val="superscript"/>
        <sz val="12"/>
        <rFont val="Arial"/>
        <family val="2"/>
      </rPr>
      <t xml:space="preserve">                                                                                                                                                                    
</t>
    </r>
    <r>
      <rPr>
        <b/>
        <sz val="12"/>
        <rFont val="Arial"/>
        <family val="2"/>
      </rPr>
      <t>SOUTHERN CALIFORNIA GAS COMPANY</t>
    </r>
  </si>
  <si>
    <t>Table 10 - ESA Program Main (SF, MH, MF In-Unit)</t>
  </si>
  <si>
    <t>Program Year</t>
  </si>
  <si>
    <t>Program Costs</t>
  </si>
  <si>
    <t>Program Lifecycle Bill Savings</t>
  </si>
  <si>
    <t>Program Bill Savings/ 
Cost Ratio</t>
  </si>
  <si>
    <t>Per Home Average Lifecycle Bill Savings</t>
  </si>
  <si>
    <t>Number of Participants</t>
  </si>
  <si>
    <t>* D.21-06-015 permits IOUs to carry forward funds for committed work started in 2023 but finished in 2024. SoCalGas allowed its ESA contractors to complete and invoice such committed work by March 31, 2024 (the committed funds period). The amended results for main ESA Progra include the committed funds period.</t>
  </si>
  <si>
    <t xml:space="preserve"> Note: Savings are based on the results of the 2015-2017 Impact Evaluation completed in 2019, starting from PY2019.</t>
  </si>
  <si>
    <t xml:space="preserve">Table 10A - Pilot Plus/Deep </t>
  </si>
  <si>
    <r>
      <t xml:space="preserve"> 2019</t>
    </r>
    <r>
      <rPr>
        <sz val="11"/>
        <rFont val="Abadi"/>
        <family val="2"/>
      </rPr>
      <t>²</t>
    </r>
  </si>
  <si>
    <t>Note: Combined data for SoCalGas and SCE.</t>
  </si>
  <si>
    <t>Table 10B - MF CAM and MFWB</t>
  </si>
  <si>
    <t xml:space="preserve"> Note: No MFWB installations completed in 2023. Data only reflects MF CAM.</t>
  </si>
  <si>
    <r>
      <t xml:space="preserve">PY 2023 Low Income Programs Annual Report
ESA Program Table 11
Fund Shifting </t>
    </r>
    <r>
      <rPr>
        <b/>
        <vertAlign val="superscript"/>
        <sz val="14"/>
        <rFont val="Arial"/>
        <family val="2"/>
      </rPr>
      <t>1</t>
    </r>
    <r>
      <rPr>
        <b/>
        <sz val="14"/>
        <rFont val="Arial"/>
        <family val="2"/>
      </rPr>
      <t xml:space="preserve">                                                                                                                                                                                                                                                                                                                                                                                                                                                                                                                      SOUTHERN CALIFORNIA GAS COMPANY</t>
    </r>
  </si>
  <si>
    <t>FUND SHIFT AMOUNT</t>
  </si>
  <si>
    <r>
      <t>Budget</t>
    </r>
    <r>
      <rPr>
        <b/>
        <vertAlign val="superscript"/>
        <sz val="9"/>
        <rFont val="Arial"/>
        <family val="2"/>
      </rPr>
      <t xml:space="preserve"> </t>
    </r>
    <r>
      <rPr>
        <b/>
        <vertAlign val="superscript"/>
        <sz val="11"/>
        <rFont val="Arial"/>
        <family val="2"/>
      </rPr>
      <t>1</t>
    </r>
  </si>
  <si>
    <t>Expenditures</t>
  </si>
  <si>
    <t>Variance (Budget - Expenditures)</t>
  </si>
  <si>
    <t>Among Categories within Program Year</t>
  </si>
  <si>
    <t>Carry Forward from 2022</t>
  </si>
  <si>
    <t>Uncommited, Unspent from 2023</t>
  </si>
  <si>
    <t>Date</t>
  </si>
  <si>
    <t>Program Year 2023</t>
  </si>
  <si>
    <t>Total Authorized</t>
  </si>
  <si>
    <t>Total Expenditures</t>
  </si>
  <si>
    <t>(1) Shift of Current Year Authorized</t>
  </si>
  <si>
    <t xml:space="preserve"> (2) Shift of Carry Forward </t>
  </si>
  <si>
    <t>(3) Offset Collections</t>
  </si>
  <si>
    <r>
      <t>Total Shifted  Gas/ Electric</t>
    </r>
    <r>
      <rPr>
        <b/>
        <vertAlign val="superscript"/>
        <sz val="11"/>
        <rFont val="Arial"/>
        <family val="2"/>
      </rPr>
      <t xml:space="preserve"> </t>
    </r>
  </si>
  <si>
    <t>% of Authorized Total</t>
  </si>
  <si>
    <t>Fund Shifting Source
1. Current Year Authorized
2. Carried Forward
3. Uncommitted, Unspent</t>
  </si>
  <si>
    <t>To/From Year</t>
  </si>
  <si>
    <t>Fund Shift Description</t>
  </si>
  <si>
    <t>Authorization</t>
  </si>
  <si>
    <t>ex. $x,xxx</t>
  </si>
  <si>
    <t>ex.  $x,xxx</t>
  </si>
  <si>
    <t>($x,xxx)</t>
  </si>
  <si>
    <t>x%</t>
  </si>
  <si>
    <t>G-xxxx, D.xx- xx-xxx</t>
  </si>
  <si>
    <t xml:space="preserve">     Appliance</t>
  </si>
  <si>
    <t>1.
2. 
3.</t>
  </si>
  <si>
    <t>1.
2.
3.</t>
  </si>
  <si>
    <t xml:space="preserve">     Domestic Hot Water</t>
  </si>
  <si>
    <t xml:space="preserve">     Enclosure</t>
  </si>
  <si>
    <t xml:space="preserve">     HVAC</t>
  </si>
  <si>
    <t xml:space="preserve">     Maintenance</t>
  </si>
  <si>
    <t xml:space="preserve">     Lighting</t>
  </si>
  <si>
    <t xml:space="preserve">     Miscellaneous </t>
  </si>
  <si>
    <t xml:space="preserve">     Customer Enrollment</t>
  </si>
  <si>
    <t xml:space="preserve">     In Home Education</t>
  </si>
  <si>
    <t xml:space="preserve">     Pilot </t>
  </si>
  <si>
    <t>ESA Main Subtotal</t>
  </si>
  <si>
    <t>Multifamily CAM</t>
  </si>
  <si>
    <t>Pilot Plus/Deep</t>
  </si>
  <si>
    <t>Energy Efficiency Total</t>
  </si>
  <si>
    <t xml:space="preserve">1.
2.
3. </t>
  </si>
  <si>
    <r>
      <t xml:space="preserve">1.
2.
3. </t>
    </r>
    <r>
      <rPr>
        <sz val="8"/>
        <color rgb="FFFF0000"/>
        <rFont val="Arial"/>
        <family val="2"/>
      </rPr>
      <t xml:space="preserve"> </t>
    </r>
  </si>
  <si>
    <t>Statewide ME&amp;O</t>
  </si>
  <si>
    <t>M&amp;E Studies</t>
  </si>
  <si>
    <r>
      <t xml:space="preserve">CPUC Energy Division </t>
    </r>
    <r>
      <rPr>
        <vertAlign val="superscript"/>
        <sz val="9"/>
        <rFont val="Arial"/>
        <family val="2"/>
      </rPr>
      <t>2</t>
    </r>
  </si>
  <si>
    <t>ESA Main Admin Subtotal</t>
  </si>
  <si>
    <t>MFWB Admin</t>
  </si>
  <si>
    <t>PP/PD Admin</t>
  </si>
  <si>
    <t>Administration Total</t>
  </si>
  <si>
    <t>* D.21-06-015 permits IOUs to carry forward funds for committed work started in 2023 but finished in 2024. SoCalGas allowed its ESA contractors to complete and invoice such committed work by March 31, 2024 (the committed funds period). The amended main ESA Program results include the committed funds period.</t>
  </si>
  <si>
    <r>
      <rPr>
        <vertAlign val="superscript"/>
        <sz val="10"/>
        <rFont val="Arial"/>
        <family val="2"/>
      </rPr>
      <t>1</t>
    </r>
    <r>
      <rPr>
        <sz val="10"/>
        <rFont val="Arial"/>
        <family val="2"/>
      </rPr>
      <t xml:space="preserve"> Reflects the authorized funding in D.21-06-015 and AL 5865. </t>
    </r>
  </si>
  <si>
    <r>
      <rPr>
        <b/>
        <sz val="10"/>
        <rFont val="Arial"/>
        <family val="2"/>
      </rPr>
      <t>Note</t>
    </r>
    <r>
      <rPr>
        <sz val="10"/>
        <rFont val="Arial"/>
        <family val="2"/>
      </rPr>
      <t xml:space="preserve">:  Numbers reported in standard accounting format, with negative amounts displayed in parentheses ($xxx). </t>
    </r>
  </si>
  <si>
    <t>ESA Program Table 12</t>
  </si>
  <si>
    <t xml:space="preserve">Categorical and Other Enrollment </t>
  </si>
  <si>
    <t>ESA Main (SF, MH, MF In-Unit)</t>
  </si>
  <si>
    <t>Type of Enrollment</t>
  </si>
  <si>
    <t>Number of Homes Treated</t>
  </si>
  <si>
    <t>Women, Infants, and Children Program (WIC)</t>
  </si>
  <si>
    <t>Supplemental Security Income (SSI)</t>
  </si>
  <si>
    <t>CalFresh/Supplemental Nutrition Assistance Program - Food Stamps</t>
  </si>
  <si>
    <t>CalWORKs/Temporary Assistance for Needy Families (TANF)</t>
  </si>
  <si>
    <t>Tribal TANF</t>
  </si>
  <si>
    <t>Medi-Cal</t>
  </si>
  <si>
    <t xml:space="preserve">Medicaid/Medi-Cal for Families </t>
  </si>
  <si>
    <t>Healthy Families A&amp;B</t>
  </si>
  <si>
    <t>National School Lunch Program (NSLP) - Free Lunch</t>
  </si>
  <si>
    <t>Low-income Home Energy Assistance Program (LIHEAP)</t>
  </si>
  <si>
    <t>Bureau of Indian Affairs General Assistance</t>
  </si>
  <si>
    <t>Head Start Income Eligible - (Tribal Only)</t>
  </si>
  <si>
    <t xml:space="preserve">Pilot Plus/Deep </t>
  </si>
  <si>
    <t>PY 2023 Low Income Programs Annual Report
 ESA Program Table 13A
Leveraging &amp; Integration                                                                                                                                                                                                                                                            SOUTHERN CALIFORNIA GAS COMPANY</t>
  </si>
  <si>
    <r>
      <t>Coordination Type</t>
    </r>
    <r>
      <rPr>
        <b/>
        <vertAlign val="superscript"/>
        <sz val="12"/>
        <rFont val="Arial"/>
        <family val="2"/>
      </rPr>
      <t>1</t>
    </r>
  </si>
  <si>
    <t>Partner</t>
  </si>
  <si>
    <t>Brief Description of Effort</t>
  </si>
  <si>
    <t>Relationship Outside the IOU?</t>
  </si>
  <si>
    <t>MOU Present?</t>
  </si>
  <si>
    <r>
      <t>Amount of Dollars Saved</t>
    </r>
    <r>
      <rPr>
        <b/>
        <vertAlign val="superscript"/>
        <sz val="12"/>
        <rFont val="Arial"/>
        <family val="2"/>
      </rPr>
      <t>2</t>
    </r>
  </si>
  <si>
    <r>
      <t xml:space="preserve">Amount of Energy Saving </t>
    </r>
    <r>
      <rPr>
        <b/>
        <vertAlign val="superscript"/>
        <sz val="12"/>
        <rFont val="Arial"/>
        <family val="2"/>
      </rPr>
      <t>3</t>
    </r>
  </si>
  <si>
    <r>
      <t xml:space="preserve">Other Measureable Benefits </t>
    </r>
    <r>
      <rPr>
        <b/>
        <vertAlign val="superscript"/>
        <sz val="12"/>
        <rFont val="Arial"/>
        <family val="2"/>
      </rPr>
      <t>3</t>
    </r>
  </si>
  <si>
    <r>
      <t>Enrollments Resulting from Leveraging Effort</t>
    </r>
    <r>
      <rPr>
        <b/>
        <vertAlign val="superscript"/>
        <sz val="12"/>
        <rFont val="Arial"/>
        <family val="2"/>
      </rPr>
      <t>4</t>
    </r>
  </si>
  <si>
    <r>
      <t>Methodology</t>
    </r>
    <r>
      <rPr>
        <b/>
        <vertAlign val="superscript"/>
        <sz val="12"/>
        <rFont val="Arial"/>
        <family val="2"/>
      </rPr>
      <t>5</t>
    </r>
  </si>
  <si>
    <t>Meets all Criteria</t>
  </si>
  <si>
    <t>If not,  Explain</t>
  </si>
  <si>
    <t>Leveraging</t>
  </si>
  <si>
    <t>Anaheim Public Utilities (APU)</t>
  </si>
  <si>
    <t>SoCalGas has a signed leveraging contract with APU</t>
  </si>
  <si>
    <t>Yes</t>
  </si>
  <si>
    <t>See note "A".</t>
  </si>
  <si>
    <t>Pasadena Water and Power (PWP)</t>
  </si>
  <si>
    <t>SoCalGas has a signed leveraging contract with PWP</t>
  </si>
  <si>
    <t>Riverside Public Utilities</t>
  </si>
  <si>
    <t>SoCalGas has a signed leveraging contract with RPI</t>
  </si>
  <si>
    <t>Easern Municipal Water District (EWMD)</t>
  </si>
  <si>
    <t xml:space="preserve">EMWD co-funded the ESA Program High Efficiency Clothes Washer Measure (HECW) for unit installed in overlapping territory. </t>
  </si>
  <si>
    <t>Liberty Utilities</t>
  </si>
  <si>
    <t xml:space="preserve">Liberty Utilities co-funded the ESA Program High Efficiency Clothes Washer Measure (HECW) for unit installed in overlapping territory. </t>
  </si>
  <si>
    <t>Fontana Water Company</t>
  </si>
  <si>
    <t xml:space="preserve">Fontana Water Company co-funded the ESA Program High Efficiency Clothes Washer Measure (HECW) for unit installed in overlapping territory. </t>
  </si>
  <si>
    <t>Metropolitan Water District</t>
  </si>
  <si>
    <t xml:space="preserve">Metropolitan Water District co-funded the ESA Program High Efficiency Clothes Washer Measure (HECW) for unit installed in overlapping territory. </t>
  </si>
  <si>
    <t>San Gabriel Valley Water Company</t>
  </si>
  <si>
    <t xml:space="preserve">San Gabriel Valley Water Company co-funded the ESA Program High Efficiency Clothes Washer Measure (HECW) for unit installed in overlapping territory. </t>
  </si>
  <si>
    <t>California American Water</t>
  </si>
  <si>
    <t xml:space="preserve">California American Water co-funded the ESA Program High Efficiency Clothes Washer Measure (HECW) for unit installed in overlapping territory. </t>
  </si>
  <si>
    <t>Elsinore Valley Municipal Water District</t>
  </si>
  <si>
    <t xml:space="preserve">Elsinore Valley Municipal Water District co-funded the ESA Program High Efficiency Clothes Washer Measure (HECW) for unit installed in overlapping territory. </t>
  </si>
  <si>
    <t>Moulton Niguel Water District</t>
  </si>
  <si>
    <t xml:space="preserve">Moulton Niguel Water District co-funded the ESA Program High Efficiency Clothes Washer Measure (HECW) for unit installed in overlapping territory. </t>
  </si>
  <si>
    <t>Rancho California Water District</t>
  </si>
  <si>
    <t xml:space="preserve">Rancho California Water District co-funded the ESA Program High Efficiency Clothes Washer Measure (HECW) for unit installed in overlapping territory. </t>
  </si>
  <si>
    <t>Los Angeles Water &amp; Power</t>
  </si>
  <si>
    <t xml:space="preserve">SoCalGas has a contract with LADWP to co-funded the ESA Program High Efficiency Clothes Washer Measure (HECW), premium efficiency toilets, and other water measures installed in overlapping territory. </t>
  </si>
  <si>
    <t>MF CAM and MFWB</t>
  </si>
  <si>
    <r>
      <t xml:space="preserve">Coordination Type </t>
    </r>
    <r>
      <rPr>
        <b/>
        <vertAlign val="superscript"/>
        <sz val="12"/>
        <rFont val="Arial"/>
        <family val="2"/>
      </rPr>
      <t>1</t>
    </r>
  </si>
  <si>
    <r>
      <t>Amount of Dollars Saved</t>
    </r>
    <r>
      <rPr>
        <b/>
        <vertAlign val="superscript"/>
        <sz val="12"/>
        <rFont val="Arial"/>
        <family val="2"/>
      </rPr>
      <t xml:space="preserve"> 2</t>
    </r>
  </si>
  <si>
    <r>
      <t xml:space="preserve">Amount of Energy Savings </t>
    </r>
    <r>
      <rPr>
        <b/>
        <vertAlign val="superscript"/>
        <sz val="12"/>
        <rFont val="Arial"/>
        <family val="2"/>
      </rPr>
      <t>3</t>
    </r>
  </si>
  <si>
    <r>
      <t xml:space="preserve">Enrollments Resulting from Leveraging Effort </t>
    </r>
    <r>
      <rPr>
        <b/>
        <vertAlign val="superscript"/>
        <sz val="12"/>
        <rFont val="Arial"/>
        <family val="2"/>
      </rPr>
      <t>4</t>
    </r>
  </si>
  <si>
    <r>
      <t xml:space="preserve">Methodology </t>
    </r>
    <r>
      <rPr>
        <b/>
        <vertAlign val="superscript"/>
        <sz val="12"/>
        <rFont val="Arial"/>
        <family val="2"/>
      </rPr>
      <t>5</t>
    </r>
  </si>
  <si>
    <t>MF CAM is 100% no-cost direct install. No opportunity to integrate Energy Efficiency co-funded programs.</t>
  </si>
  <si>
    <t>No MFWB installations completed in 2023.</t>
  </si>
  <si>
    <t>Pilot Plus/Deep to commence in 2023.</t>
  </si>
  <si>
    <t>Pilot Plus/Deep is a targeted pilot being marketed to a limited customer list. Therefore, no leveraging is taking place at this time.</t>
  </si>
  <si>
    <r>
      <rPr>
        <vertAlign val="superscript"/>
        <sz val="12"/>
        <rFont val="Arial"/>
        <family val="2"/>
      </rPr>
      <t>1</t>
    </r>
    <r>
      <rPr>
        <sz val="12"/>
        <rFont val="Arial"/>
        <family val="2"/>
      </rPr>
      <t xml:space="preserve"> Leveraging, Interdepartmental integration, Program Coordination, Data Sharing, ME&amp;O, etc.</t>
    </r>
  </si>
  <si>
    <r>
      <rPr>
        <vertAlign val="superscript"/>
        <sz val="12"/>
        <rFont val="Arial"/>
        <family val="2"/>
      </rPr>
      <t>2</t>
    </r>
    <r>
      <rPr>
        <sz val="12"/>
        <rFont val="Arial"/>
        <family val="2"/>
      </rPr>
      <t xml:space="preserve"> Leveraging and Integration efforts are measurable and quantifiable in terms of dollars saved / leveraged by the IOU (Shared/contributed/donated resources, shared marketing materials, shared information technology, shared programmatic infrastructure, among others are just some examples of cost and/or resource savings to the IOU). </t>
    </r>
  </si>
  <si>
    <r>
      <rPr>
        <vertAlign val="superscript"/>
        <sz val="12"/>
        <rFont val="Arial"/>
        <family val="2"/>
      </rPr>
      <t>3</t>
    </r>
    <r>
      <rPr>
        <sz val="12"/>
        <rFont val="Arial"/>
        <family val="2"/>
      </rPr>
      <t xml:space="preserve"> Annual Energy savings/benefits for measures installation in 2023 are caputured in the overall ESA savings totals.  SoCalGas does not track and/or measure electric or water savings for the municipalities or water agencies.</t>
    </r>
  </si>
  <si>
    <r>
      <rPr>
        <vertAlign val="superscript"/>
        <sz val="12"/>
        <rFont val="Arial"/>
        <family val="2"/>
      </rPr>
      <t>4</t>
    </r>
    <r>
      <rPr>
        <sz val="12"/>
        <rFont val="Arial"/>
        <family val="2"/>
      </rPr>
      <t xml:space="preserve"> Total Enrollments. Leveraging efforts are measurable and quantifiable in terms of program enrollment increases and/or customers served. Enrollments represent joint customer participation in both utility programs.</t>
    </r>
  </si>
  <si>
    <r>
      <rPr>
        <vertAlign val="superscript"/>
        <sz val="12"/>
        <rFont val="Arial"/>
        <family val="2"/>
      </rPr>
      <t>5</t>
    </r>
    <r>
      <rPr>
        <sz val="12"/>
        <rFont val="Arial"/>
        <family val="2"/>
      </rPr>
      <t xml:space="preserve"> In footnotes, provide information on methodology used to calculate cost and/or resource savings. See Note "A".</t>
    </r>
  </si>
  <si>
    <t>Fields not applicable to specific efforts are marked "N/A"</t>
  </si>
  <si>
    <t>"A"</t>
  </si>
  <si>
    <t>Dollar savings based on invoiced amount for co-funded measures.</t>
  </si>
  <si>
    <t>Enrollments calculated by dividing (dollar savings) by (per measure cost).  Result is additional customers that can be treated with High Efficiency Washer (rounded up).</t>
  </si>
  <si>
    <t>Therm savings calculated by multiplying (additional customers that can be treated with High Efficiency Washer) by (per measure therm savings).</t>
  </si>
  <si>
    <t>ESA Program Table 13B</t>
  </si>
  <si>
    <t>Clean Energy Referral, Leveraging, and Coordination</t>
  </si>
  <si>
    <t>Outbound</t>
  </si>
  <si>
    <t>Collaboration</t>
  </si>
  <si>
    <t>Inbound</t>
  </si>
  <si>
    <t># of 
Referrals [1]</t>
  </si>
  <si>
    <t># of 
Leveraging Relationships [2]</t>
  </si>
  <si>
    <t># of 
Coordination Efforts [3]</t>
  </si>
  <si>
    <t># of 
Leads [4]</t>
  </si>
  <si>
    <t># of Enrollments from Successful Leads/Referrals [5]</t>
  </si>
  <si>
    <t>CARE</t>
  </si>
  <si>
    <t>CARE customers who are PEV approved are shared with ESA Program.</t>
  </si>
  <si>
    <t>Water Agencies [6]</t>
  </si>
  <si>
    <t>SoCalGas provides the ability for water agencies to capture water savings through co-funding opportunities.</t>
  </si>
  <si>
    <t>10 Agencies</t>
  </si>
  <si>
    <t>Municipal Electric Providers [7]</t>
  </si>
  <si>
    <t>SoCalGas provides co-funding opportunities to electric and water providers who might otherwise not offer energy savings measures.</t>
  </si>
  <si>
    <t>4 Providers</t>
  </si>
  <si>
    <t>Project Homekey (Properties)</t>
  </si>
  <si>
    <t>SoCalGas' ESA Program provides energy efficiency services at no cost to Project Homekey sites.</t>
  </si>
  <si>
    <t>4 Properties (213 Units)</t>
  </si>
  <si>
    <t>Pilot Plus/Deep to Main [8]</t>
  </si>
  <si>
    <t xml:space="preserve">Number of Homes Enrolled in ESA Main as a result of being referred by ESA Whole Home due to home not being able to meet minumum 5% for ESA Whole Home particpation. </t>
  </si>
  <si>
    <t>[1] Outbound referrals being given to the Partner Program by ESA Program</t>
  </si>
  <si>
    <t>[2] Activities that involve the sharing resources to jointly support program delivery or administration. (Example:  Sharing of Lead Lists, Cost Splitting, etc.)</t>
  </si>
  <si>
    <t xml:space="preserve">[3] Activities related to program communication (marketing), collaboration of events, and alignment of activities (outreach events, tradeshows, etc.) to support program awareness and delivery. </t>
  </si>
  <si>
    <t>[4] Inbound customer leads or refrerrals to ESA Program from the Partner Program.</t>
  </si>
  <si>
    <t>[5] Enrollments that results from the Leads or Referrals supplied by the Partner</t>
  </si>
  <si>
    <t>[6] Water Agencies include: Eastern Municipal Water District, Fontana Water Company, Liberty Utilities, Metropolitan Water District, San Gabriel Valley Water Company,
California American Water, Moulton Niguel Water District, Elsinore Valley Municipal Water District, Western Municipal Water District and Rancho California Water District.</t>
  </si>
  <si>
    <t>[7] Municipal Electric Providers include: Anaheim Public Utilities, Los Angeles Department of Water and Power, Pasadena Water and Power and Riverside Public Utilities.</t>
  </si>
  <si>
    <t>[8]  Pilot Plus/Deep (also known as ESA Whole Home) is a joint pilot with SoCalGas and SCE.</t>
  </si>
  <si>
    <t>ESA Program Table 14</t>
  </si>
  <si>
    <t>Expenditures for Pilots and Studies</t>
  </si>
  <si>
    <r>
      <t xml:space="preserve">Authorized 2021-2026 Funding </t>
    </r>
    <r>
      <rPr>
        <b/>
        <vertAlign val="superscript"/>
        <sz val="10"/>
        <rFont val="Arial"/>
        <family val="2"/>
      </rPr>
      <t>1</t>
    </r>
  </si>
  <si>
    <t>2023 Expenses</t>
  </si>
  <si>
    <t>Cycle to Date Expenses</t>
  </si>
  <si>
    <t>% of Budget Expensed</t>
  </si>
  <si>
    <t>ESA Pilot Plus/Deep Program</t>
  </si>
  <si>
    <t>Total Pilots</t>
  </si>
  <si>
    <r>
      <t xml:space="preserve">Needs Assessment (LINA) </t>
    </r>
    <r>
      <rPr>
        <vertAlign val="superscript"/>
        <sz val="10"/>
        <rFont val="Arial"/>
        <family val="2"/>
      </rPr>
      <t>2</t>
    </r>
  </si>
  <si>
    <r>
      <t xml:space="preserve">Joint IOU - Multifamily CAM Process Evaluation </t>
    </r>
    <r>
      <rPr>
        <vertAlign val="superscript"/>
        <sz val="10"/>
        <rFont val="Arial"/>
        <family val="2"/>
      </rPr>
      <t>3</t>
    </r>
  </si>
  <si>
    <r>
      <t xml:space="preserve">2020 Non Energy Benefits Evaluation (NEB's) </t>
    </r>
    <r>
      <rPr>
        <vertAlign val="superscript"/>
        <sz val="10"/>
        <rFont val="Arial"/>
        <family val="2"/>
      </rPr>
      <t>4</t>
    </r>
  </si>
  <si>
    <t>Joint IOU - 2022 Low Income Needs Assessment (LINA) Study</t>
  </si>
  <si>
    <t>Joint IOU - 2025 Low Income Needs Assessment (LINA) Study</t>
  </si>
  <si>
    <t>Joint IOU - 2028 Low Income Needs Assessment (LINA) Study</t>
  </si>
  <si>
    <t>Joint IOU - Statewide CARE-ESA Categorical Study</t>
  </si>
  <si>
    <t>Load Impact Evaluation Study</t>
  </si>
  <si>
    <t>Equity Criteria and Non Energy Benefits Evaluation (NEB's)</t>
  </si>
  <si>
    <t>Rapid Feedback Research and Analysis</t>
  </si>
  <si>
    <t>Joint IOU - Process Evaluation Studies (1-4 Studies)</t>
  </si>
  <si>
    <t>Potential Ad Hoc Tasks</t>
  </si>
  <si>
    <r>
      <t xml:space="preserve">Total Studies </t>
    </r>
    <r>
      <rPr>
        <b/>
        <vertAlign val="superscript"/>
        <sz val="10"/>
        <rFont val="Arial"/>
        <family val="2"/>
      </rPr>
      <t>5</t>
    </r>
  </si>
  <si>
    <r>
      <rPr>
        <vertAlign val="superscript"/>
        <sz val="10"/>
        <rFont val="Arial"/>
        <family val="2"/>
      </rPr>
      <t>1</t>
    </r>
    <r>
      <rPr>
        <sz val="10"/>
        <rFont val="Arial"/>
        <family val="2"/>
      </rPr>
      <t xml:space="preserve"> Reflects the authorized funding in D.21-06-015 and AL 5501-G-A plus additional funds allocated from prior-cycle unspent budgets.</t>
    </r>
  </si>
  <si>
    <r>
      <rPr>
        <vertAlign val="superscript"/>
        <sz val="10"/>
        <rFont val="Arial"/>
        <family val="2"/>
      </rPr>
      <t>2</t>
    </r>
    <r>
      <rPr>
        <sz val="10"/>
        <rFont val="Arial"/>
        <family val="2"/>
      </rPr>
      <t xml:space="preserve"> LINA Study funded out of prior cycle unspent Funds per AL 5558. </t>
    </r>
  </si>
  <si>
    <r>
      <t>3</t>
    </r>
    <r>
      <rPr>
        <sz val="10"/>
        <rFont val="Arial"/>
        <family val="2"/>
      </rPr>
      <t xml:space="preserve"> MF CAM study funded out of MF CAM prior cycle unspent funds per AL 5744.</t>
    </r>
  </si>
  <si>
    <r>
      <t xml:space="preserve">4 </t>
    </r>
    <r>
      <rPr>
        <sz val="10"/>
        <rFont val="Arial"/>
        <family val="2"/>
      </rPr>
      <t>Cycle-to-date amount related to 2020 activity posted in 2021.</t>
    </r>
  </si>
  <si>
    <r>
      <t xml:space="preserve">5 </t>
    </r>
    <r>
      <rPr>
        <sz val="10"/>
        <rFont val="Arial"/>
        <family val="2"/>
      </rPr>
      <t>Total studies amount includes 2021-2026 authorized budget in D.21-06-015 only as well as associated spending.</t>
    </r>
  </si>
  <si>
    <t>ESA Program Table 15</t>
  </si>
  <si>
    <t>Tribal Outreach</t>
  </si>
  <si>
    <t>Outreach Status</t>
  </si>
  <si>
    <t>Quantity (Includes CARE, FERA, and ESA)</t>
  </si>
  <si>
    <t xml:space="preserve">List of Participating Tribes </t>
  </si>
  <si>
    <t>Tribes completed ESA Meet &amp; Confer</t>
  </si>
  <si>
    <t>Agua Caliente Band of Cahuilla Indians, Augustine Band of Cahuilla Indians, Cabazon Band of Cahuilla Indians, Cahuilla Band of Mission Indians of the Cahuilla Reservation, Chemehuevi Indian Tribe of the Chemehuevi Reservation, Fort Mojave Indian Tribe, Los Coyotes Band of Cahuilla Cupeno Indians, Morongo Band of Cahuilla Mission Indians, Pechanga Band of Luiseno Indian of the Pechanga Reservation, San Manuel Band of Mission Indians of the San Manuel Reservation, Santa Rosa Band of Cahuilla Indians, Santa Ynez Band of Chumash Indians, Soboba Band of Luiseno Indians , Tachi Yokut Tribe, Torres Martinez Band of Desert Cahuilla Indians, Tule River Tribe, Twenty-Nine Palms Band of Mission Indians, Fernandeno Tataviam Band of Mission Indians, Gabrieleno (Tongva) Band of Mission Indians, Juaneno Band of Mission Indians Acjachemen Nation</t>
  </si>
  <si>
    <t>Tribes requested outreach materials or applications</t>
  </si>
  <si>
    <t>Tribes who have not accepted offer to Meet and Confer</t>
  </si>
  <si>
    <t>Non-Federally Recognized Tribes who participated in Meet &amp; Confer</t>
  </si>
  <si>
    <t>Juaneno Band of Mission Indians Acjachemen Nation, Gabrieleno (Tongva) Band of Mission Indians, Fernandeno Tataviam Band of Mission Indians</t>
  </si>
  <si>
    <t>Tribes and Housing Authority sites involved in Focused Project/ESA Partnership offer on Tribal Lands</t>
  </si>
  <si>
    <t>No specific Focused Projects or ESA Partnerships in effect.</t>
  </si>
  <si>
    <t>Housing Authority and Tribal Temporary Assistance for Needy Families (TANF) office  who received outreach (this includes email, U.S. mail, and/or phone calls)</t>
  </si>
  <si>
    <t>Pechanga Band of Luiseno Indians, Morongo Band of Mission Indians, Soboba Band of Luiseno Indians, Torres Martinez Band of Desert Cahuilla Indians, Cahuilla Band of Indians, Tejon Indian Tribe, Agua Caliente Band of Cahuilla Indians, Cabazon Band of Mission Indians, Chemhuevi Indian Tribe,  Santa Ynez Band of Chumash Indians, Augustine Band of Cahuilla Indians, Tule River Tribe</t>
  </si>
  <si>
    <t>Housing Authority and TANF offices who participated in Meet and Confer</t>
  </si>
  <si>
    <t>Torres Martinez Band of Desert Cahuilla Indians, Soboba Band of Luiseno Indians</t>
  </si>
  <si>
    <t>ESA Program Table 16</t>
  </si>
  <si>
    <t>Customer Segments/Needs State by Demographic, Financial, Location, and Health Conditions</t>
  </si>
  <si>
    <t>ESA Main (SF, MH, MF in-unit)</t>
  </si>
  <si>
    <t>Customer Segments</t>
  </si>
  <si>
    <t># of Households Eligible [1]</t>
  </si>
  <si>
    <t># of Households Treated [17]</t>
  </si>
  <si>
    <t>Enrollment Rate =  (C/B)</t>
  </si>
  <si>
    <t># of Households Contacted</t>
  </si>
  <si>
    <t>Rate of Uptake =  (C/E)</t>
  </si>
  <si>
    <t>Avg. Energy Savings (kWh) Per Treated Households (Energy Saving and HCS Measures)</t>
  </si>
  <si>
    <t>Avg. Energy Savings (kWh) Per Treated Households (Energy Saving Measures only)</t>
  </si>
  <si>
    <t>Avg. Peak Demand Savings (kW) Per Treated Household</t>
  </si>
  <si>
    <t>Avg. Energy Savings (Therms) Per Treated Households (Energy Saving and HCS Measures)</t>
  </si>
  <si>
    <t>Avg. Energy Savings  (Therms) Per Treated Households (Energy Saving Measures only)</t>
  </si>
  <si>
    <t>Avg. Cost Per Treated Households</t>
  </si>
  <si>
    <t>Avg. HH Energy Savings (kWh) / Total Annual Energy Use (kWh)</t>
  </si>
  <si>
    <t>Avg. HH Energy Savings (Therms) / Total Annual Energy Use (Therms) [18]</t>
  </si>
  <si>
    <t>Demographic</t>
  </si>
  <si>
    <t xml:space="preserve">   SF</t>
  </si>
  <si>
    <t xml:space="preserve">   MH</t>
  </si>
  <si>
    <t xml:space="preserve">   MF In-Unit</t>
  </si>
  <si>
    <t>Rent vs. Own</t>
  </si>
  <si>
    <t xml:space="preserve">   Own</t>
  </si>
  <si>
    <t xml:space="preserve">   Rent</t>
  </si>
  <si>
    <t>Vacant</t>
  </si>
  <si>
    <t>Previous vs. New Participant</t>
  </si>
  <si>
    <t>New participant</t>
  </si>
  <si>
    <t>Previous Participant</t>
  </si>
  <si>
    <t>Seniors [3]</t>
  </si>
  <si>
    <t>Veterans [4]</t>
  </si>
  <si>
    <t>Hard-to-Reach [5]</t>
  </si>
  <si>
    <t>Vulnerable [6]</t>
  </si>
  <si>
    <t>Location</t>
  </si>
  <si>
    <t>DAC [7]</t>
  </si>
  <si>
    <t>Rural</t>
  </si>
  <si>
    <t>Tribal [8]</t>
  </si>
  <si>
    <t>PSPS Zone</t>
  </si>
  <si>
    <t>Wildfire Zone [9]</t>
  </si>
  <si>
    <t>Climate Zone</t>
  </si>
  <si>
    <t>CARB Communities [10]</t>
  </si>
  <si>
    <t>Financial</t>
  </si>
  <si>
    <t>Disconnected [2]</t>
  </si>
  <si>
    <t>Arrearages [11]</t>
  </si>
  <si>
    <t>High Usage [12]</t>
  </si>
  <si>
    <t>High Energy Burden [13]</t>
  </si>
  <si>
    <t>SEVI [14]</t>
  </si>
  <si>
    <t>&lt;25%</t>
  </si>
  <si>
    <t>25%-50%</t>
  </si>
  <si>
    <t>50%-75%</t>
  </si>
  <si>
    <t>&gt;75%</t>
  </si>
  <si>
    <t>Affordability Ratio [15]</t>
  </si>
  <si>
    <t>Health Condition</t>
  </si>
  <si>
    <t>Medical Baseline</t>
  </si>
  <si>
    <t>Respiratory [16]</t>
  </si>
  <si>
    <t>Disabled [4]</t>
  </si>
  <si>
    <t>[1] Eligible household counts by segment provided by Athens. Segments with no data may be calculated internally at a later date.</t>
  </si>
  <si>
    <t>[2] Due to the COVID customer protections, no customers have been disconnected since March 4, 2020.</t>
  </si>
  <si>
    <t>[3] Senior defined as age 65 and older as self reported during enrollment.</t>
  </si>
  <si>
    <t>[4] Self identified on application form.</t>
  </si>
  <si>
    <t xml:space="preserve">[5] SoCalGas defines Hard to Reach as a customer who either has a language preference other than English or lives in a mobile home or multifamily dwelling unit. </t>
  </si>
  <si>
    <t>[6] Vulnerable is defined as Disadvantaged Vulnerable Communities (DVC) which consists of communities in the 25% highest scoring census tracts according to the most current versions of the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</si>
  <si>
    <t>[7] As defined by CalEnviroScreen 4.0.</t>
  </si>
  <si>
    <t xml:space="preserve">[8] SoCalGas uses geographic boundary information to identify federally recognized tribal areas in conjunction with an augment to the ESA application to allow for customer to self-identify as a member of a tribal community. </t>
  </si>
  <si>
    <t>[9] Includes Zones 2 and 3 (Tiers 2 and 3) of the CPUC Fire-Threat Map.</t>
  </si>
  <si>
    <t>[10] Neighborhoods identified by CARB Air Protection Program that overlap with DAC ZIP codes per CalEnviroScreen.</t>
  </si>
  <si>
    <t>[11] SoCalGas defines arrearages as overdue balance greater than 30 days past due.</t>
  </si>
  <si>
    <t>[12] SoCalGas defines high usage as at least 200% of baseline for any month within the previous calendar year.</t>
  </si>
  <si>
    <t>[13] SoCalGas defines High Energy Burden as customers that have to spend 2% or more of household income on their gas bill.</t>
  </si>
  <si>
    <t>[14] The Socioeconomic Vulnerability Index (SEVI) metric represents the relative socioeconomic standing of census tracts, referred to as communities, in terms of poverty, unemployment, educational attainment, linguistic isolation, and percentage of income spent on housing. SoCalGas utilizes the SEVI data provided by the CPUC to map its service territory by SEVI scores.</t>
  </si>
  <si>
    <t xml:space="preserve">[15] Threshold based on CPUC 2019 Annual Affordability Report, utilizing AR20 data. </t>
  </si>
  <si>
    <t xml:space="preserve">[16] SoCalGas utilizes the ‘Asthmas’ indicator in CalEnviroScreen 4.0 (published by the California Office of Environmental Health Hazard Assessment) as a proxy to identify locations with varying levels of respiratory conditions within its service territory.  </t>
  </si>
  <si>
    <t>[17] Households Treated data is not additive because customers may be represented in multiple categories.</t>
  </si>
  <si>
    <t>[18] Applies to single family homes only.</t>
  </si>
  <si>
    <t>ESA Multifamily Whole Building - No activity in 2023</t>
  </si>
  <si>
    <t># of Properties Eligible</t>
  </si>
  <si>
    <t># of Properties Treated</t>
  </si>
  <si>
    <t># of Properties Contacted</t>
  </si>
  <si>
    <t>Uptake Rate =  (C/E)</t>
  </si>
  <si>
    <t>Avg. Energy Savings (kWh) Per Treated  Property (Energy Saving and HCS Measures)</t>
  </si>
  <si>
    <t>Avg. Energy Savings (kWh) Per Treated Property (Energy Saving Measures only)</t>
  </si>
  <si>
    <t>Avg. Peak Demand Savings (kW) Per Treated Property</t>
  </si>
  <si>
    <t>Avg. Energy Savings (Therms) Per Treated Property (Energy Saving and HCS Measures)</t>
  </si>
  <si>
    <t>Avg. Energy Savings  (Therms) Per Treated Property (Energy Saving Measures only)</t>
  </si>
  <si>
    <t>Avg. Cost Per Treated Property</t>
  </si>
  <si>
    <t>Avg. Property Energy Savings (kWh) / Total Annual Energy Use (kWh)</t>
  </si>
  <si>
    <t>Avg. Propety Energy Savings (Therms) / Total Annual Energy Use (Therms)</t>
  </si>
  <si>
    <t>Seniors</t>
  </si>
  <si>
    <t>Veterans</t>
  </si>
  <si>
    <t>Hard-to-Reach</t>
  </si>
  <si>
    <t>DAC</t>
  </si>
  <si>
    <t>Tribal</t>
  </si>
  <si>
    <t>Wildfire Zone</t>
  </si>
  <si>
    <t>Climate Zone 7 (example)</t>
  </si>
  <si>
    <t>Climate Zone 10 (example)</t>
  </si>
  <si>
    <t>Climate Zone 14 (example)</t>
  </si>
  <si>
    <t>Climate Zone 15 (example)</t>
  </si>
  <si>
    <t>CARB Communities</t>
  </si>
  <si>
    <t>Disconnected</t>
  </si>
  <si>
    <t>Arrearages</t>
  </si>
  <si>
    <t>High Usage</t>
  </si>
  <si>
    <t>Respiratory</t>
  </si>
  <si>
    <t>Disabled</t>
  </si>
  <si>
    <t>Vulnerable [8]</t>
  </si>
  <si>
    <t>High Energy Burden [14]</t>
  </si>
  <si>
    <t>SEVI [15]</t>
  </si>
  <si>
    <t>H</t>
  </si>
  <si>
    <t>M</t>
  </si>
  <si>
    <t>L</t>
  </si>
  <si>
    <t>Affordability Ratio [16]</t>
  </si>
  <si>
    <t>Respiratory (Asthma) [17]</t>
  </si>
  <si>
    <t>Note: MFWB enrollments opened July 2023.</t>
  </si>
  <si>
    <t>ESA Table 16C MFWB (MF In-unit) - No activity in 2023</t>
  </si>
  <si>
    <t># of Units Eligible [1]</t>
  </si>
  <si>
    <t># of UnitsTreated [2]</t>
  </si>
  <si>
    <t># of Units Contacted [3]</t>
  </si>
  <si>
    <t>Rate of Uptake =  (C/E) [19]</t>
  </si>
  <si>
    <t>Avg. Energy Savings (kWh) Per Treated Unit (Energy Saving and HCS Measures) [4]</t>
  </si>
  <si>
    <t>Avg. Energy Savings (kWh) Per Treated Unit (Energy Saving Measures only) [5]</t>
  </si>
  <si>
    <t>Avg. Peak Demand Savings (kW) Per Treated Unit</t>
  </si>
  <si>
    <t>Avg. Energy Savings (Therms) Per Treated Unit (Energy Saving and HCS Measures) [4]</t>
  </si>
  <si>
    <t>Avg. Energy Savings  (Therms) Per Treated Unit (Energy Saving Measures only) [5]</t>
  </si>
  <si>
    <t>Avg. Cost Per Treated Unit</t>
  </si>
  <si>
    <t>Avg. Properties Energy Savings (kWh) / Total Annual Energy Use (kWh)</t>
  </si>
  <si>
    <t>Avg. Properties Energy Savings (Therms) / Total Annual Energy Use (Therms)</t>
  </si>
  <si>
    <t xml:space="preserve">  New</t>
  </si>
  <si>
    <t xml:space="preserve">  Previous</t>
  </si>
  <si>
    <t>Seniors [6]</t>
  </si>
  <si>
    <t>Veterans [18]</t>
  </si>
  <si>
    <t>Hard-to-Reach [7]</t>
  </si>
  <si>
    <t>Tribal [20]</t>
  </si>
  <si>
    <t xml:space="preserve">PSPS Zone </t>
  </si>
  <si>
    <t>Climate Zone 1 (PG&amp;E)</t>
  </si>
  <si>
    <t>Climate Zone 2 (PG&amp;E)</t>
  </si>
  <si>
    <t>Climate Zone 3 (PG&amp;E)</t>
  </si>
  <si>
    <t>Climate Zone 4 (PG&amp;E)</t>
  </si>
  <si>
    <t>Climate Zone 5 (PG&amp;E)</t>
  </si>
  <si>
    <t>Climate Zone 11 (PG&amp;E)</t>
  </si>
  <si>
    <t>Climate Zone 12 (PG&amp;E)</t>
  </si>
  <si>
    <t>Climate Zone 13 (PG&amp;E)</t>
  </si>
  <si>
    <t>Climate Zone 14 (PG&amp;E)</t>
  </si>
  <si>
    <t>Climate Zone 16 (PG&amp;E)</t>
  </si>
  <si>
    <t xml:space="preserve">CARB Communities [10] </t>
  </si>
  <si>
    <t>FERA</t>
  </si>
  <si>
    <t>Disconnected [11]</t>
  </si>
  <si>
    <t>Arrearages [12]</t>
  </si>
  <si>
    <t>High Usage [13]</t>
  </si>
  <si>
    <t>ESA Table 16D Pilot Plus and Pilot Deep - SoCalGas and SCE</t>
  </si>
  <si>
    <t># of Households Treated</t>
  </si>
  <si>
    <t>Enrollment Rate =  (C/E)</t>
  </si>
  <si>
    <t>Avg. HH Energy Savings (Therms) / Total Annual Energy Use (Therms)</t>
  </si>
  <si>
    <t>(2) 182949/184986</t>
  </si>
  <si>
    <t xml:space="preserve">-   </t>
  </si>
  <si>
    <t>(1) 182949</t>
  </si>
  <si>
    <t>(1) 184986</t>
  </si>
  <si>
    <t>Previous</t>
  </si>
  <si>
    <t>New Participant</t>
  </si>
  <si>
    <t xml:space="preserve">Veterans </t>
  </si>
  <si>
    <t xml:space="preserve">Hard-to-Reach </t>
  </si>
  <si>
    <t>Vulnerable</t>
  </si>
  <si>
    <t>Climate Zone 06</t>
  </si>
  <si>
    <t>Climate Zone 08</t>
  </si>
  <si>
    <t>Climate Zone 09</t>
  </si>
  <si>
    <t>Climate Zone 10</t>
  </si>
  <si>
    <t>Climate Zone 13</t>
  </si>
  <si>
    <t>Climate Zone 14</t>
  </si>
  <si>
    <t>Climate Zone 15</t>
  </si>
  <si>
    <t>Climate Zone 16</t>
  </si>
  <si>
    <t xml:space="preserve">CARB Communities </t>
  </si>
  <si>
    <t xml:space="preserve">Disconnected </t>
  </si>
  <si>
    <t xml:space="preserve">Arrearages </t>
  </si>
  <si>
    <t xml:space="preserve">High Usage </t>
  </si>
  <si>
    <t xml:space="preserve">High Energy Burden </t>
  </si>
  <si>
    <t xml:space="preserve">SEVI </t>
  </si>
  <si>
    <t xml:space="preserve">  Low</t>
  </si>
  <si>
    <t xml:space="preserve">  Medium</t>
  </si>
  <si>
    <t xml:space="preserve">  High</t>
  </si>
  <si>
    <t>Affordability Ratio</t>
  </si>
  <si>
    <t xml:space="preserve"> -   </t>
  </si>
  <si>
    <t xml:space="preserve">[1] Based on Year 1 Cohort </t>
  </si>
  <si>
    <t>CARE Table 1</t>
  </si>
  <si>
    <t>Overall Program Expenses</t>
  </si>
  <si>
    <t>Category</t>
  </si>
  <si>
    <t>Overall Expenditures</t>
  </si>
  <si>
    <r>
      <t>Authorized Budget</t>
    </r>
    <r>
      <rPr>
        <b/>
        <vertAlign val="superscript"/>
        <sz val="10"/>
        <rFont val="Arial"/>
        <family val="2"/>
      </rPr>
      <t xml:space="preserve"> 1</t>
    </r>
  </si>
  <si>
    <t>% of Budget Spent</t>
  </si>
  <si>
    <t>Total Shifted</t>
  </si>
  <si>
    <t>Shifted to/From/Other Comments?</t>
  </si>
  <si>
    <t>Outreach</t>
  </si>
  <si>
    <t>Funds shifted to Outreach from Processing, Certification, Recertification</t>
  </si>
  <si>
    <t>Processing, Certification, Recertification</t>
  </si>
  <si>
    <t>Funds shifted from Processing, Certification, Recertification to Outreach</t>
  </si>
  <si>
    <t>Post Enrollment Verification</t>
  </si>
  <si>
    <t>IT Programming</t>
  </si>
  <si>
    <t xml:space="preserve">CHANGES </t>
  </si>
  <si>
    <t>TOTAL Program Costs</t>
  </si>
  <si>
    <r>
      <t xml:space="preserve">CARE Rate Discount </t>
    </r>
    <r>
      <rPr>
        <vertAlign val="superscript"/>
        <sz val="10"/>
        <rFont val="Arial"/>
        <family val="2"/>
      </rPr>
      <t>2</t>
    </r>
  </si>
  <si>
    <t>Service Establishment Charge Discount</t>
  </si>
  <si>
    <t>TOTAL PROGRAM COSTS &amp; CUSTOMER DISCOUNTS</t>
  </si>
  <si>
    <r>
      <rPr>
        <vertAlign val="superscript"/>
        <sz val="10"/>
        <color rgb="FF000000"/>
        <rFont val="Arial"/>
        <family val="2"/>
      </rPr>
      <t>1</t>
    </r>
    <r>
      <rPr>
        <sz val="10"/>
        <color rgb="FF000000"/>
        <rFont val="Arial"/>
        <family val="2"/>
      </rPr>
      <t xml:space="preserve"> Reflects Jan-Dec 2023 authorized funding per D. 21-06-015 dated June 3,2021.  </t>
    </r>
  </si>
  <si>
    <r>
      <rPr>
        <vertAlign val="superscript"/>
        <sz val="10"/>
        <rFont val="Arial"/>
        <family val="2"/>
      </rPr>
      <t>2</t>
    </r>
    <r>
      <rPr>
        <sz val="10"/>
        <rFont val="Arial"/>
        <family val="2"/>
      </rPr>
      <t xml:space="preserve"> Total YTD subsidies and benefits exceeded annual authorized budget due to unusually high January bills.</t>
    </r>
  </si>
  <si>
    <t xml:space="preserve">CARE Table 2 </t>
  </si>
  <si>
    <t>Enrollment, Recertification, Attrition, &amp; Penetration</t>
  </si>
  <si>
    <t>New Enrollment</t>
  </si>
  <si>
    <t>Recertification</t>
  </si>
  <si>
    <t>Attrition (Drop Offs)</t>
  </si>
  <si>
    <t>Enrollment</t>
  </si>
  <si>
    <r>
      <t>Total CARE Participants by Dwelling Type</t>
    </r>
    <r>
      <rPr>
        <b/>
        <vertAlign val="superscript"/>
        <sz val="10"/>
        <rFont val="Arial"/>
        <family val="2"/>
      </rPr>
      <t>5</t>
    </r>
  </si>
  <si>
    <t>Total 
CARE 
Participants</t>
  </si>
  <si>
    <t xml:space="preserve">Estimated CARE Eligible </t>
  </si>
  <si>
    <t>Enrollment
Rate %
(Z/AA)</t>
  </si>
  <si>
    <t>Automatic Enrollment</t>
  </si>
  <si>
    <t>Self-Certification (Income or Categorical)</t>
  </si>
  <si>
    <t>Total New Enrollment
(E+J)</t>
  </si>
  <si>
    <t>Scheduled</t>
  </si>
  <si>
    <t>Non-Scheduled (Duplicates)</t>
  </si>
  <si>
    <t>Automatic</t>
  </si>
  <si>
    <t>Total 
Recertification  
(L+M+N)</t>
  </si>
  <si>
    <r>
      <t>No Response</t>
    </r>
    <r>
      <rPr>
        <b/>
        <vertAlign val="superscript"/>
        <sz val="8"/>
        <rFont val="Arial"/>
        <family val="2"/>
      </rPr>
      <t>4</t>
    </r>
  </si>
  <si>
    <t>Failed 
PEV</t>
  </si>
  <si>
    <t>Failed Recertification</t>
  </si>
  <si>
    <t xml:space="preserve">Other </t>
  </si>
  <si>
    <t>Total
Attrition
(P+Q+R+S)</t>
  </si>
  <si>
    <t>Gross
(K+O)</t>
  </si>
  <si>
    <t>Net Adjusted
(K-T)</t>
  </si>
  <si>
    <t>MF</t>
  </si>
  <si>
    <t>MH</t>
  </si>
  <si>
    <r>
      <t xml:space="preserve">Inter-Utility </t>
    </r>
    <r>
      <rPr>
        <b/>
        <vertAlign val="superscript"/>
        <sz val="9"/>
        <rFont val="Arial"/>
        <family val="2"/>
      </rPr>
      <t>1</t>
    </r>
  </si>
  <si>
    <r>
      <t>Intra-Utility</t>
    </r>
    <r>
      <rPr>
        <b/>
        <vertAlign val="superscript"/>
        <sz val="9"/>
        <rFont val="Arial"/>
        <family val="2"/>
      </rPr>
      <t>2</t>
    </r>
  </si>
  <si>
    <r>
      <t>Leveraging</t>
    </r>
    <r>
      <rPr>
        <b/>
        <vertAlign val="superscript"/>
        <sz val="9"/>
        <rFont val="Arial"/>
        <family val="2"/>
      </rPr>
      <t>3</t>
    </r>
  </si>
  <si>
    <t>Combined
(B+C+D)</t>
  </si>
  <si>
    <t>Online</t>
  </si>
  <si>
    <t>Paper</t>
  </si>
  <si>
    <t>Phone</t>
  </si>
  <si>
    <t>Capitation</t>
  </si>
  <si>
    <t>Combined (F+G+H+I)</t>
  </si>
  <si>
    <t>January</t>
  </si>
  <si>
    <t>February</t>
  </si>
  <si>
    <t>March</t>
  </si>
  <si>
    <t>April</t>
  </si>
  <si>
    <t>May</t>
  </si>
  <si>
    <t>June</t>
  </si>
  <si>
    <t>July</t>
  </si>
  <si>
    <t>August</t>
  </si>
  <si>
    <t>September</t>
  </si>
  <si>
    <t>October</t>
  </si>
  <si>
    <t>November</t>
  </si>
  <si>
    <t>December</t>
  </si>
  <si>
    <t>YTD Total</t>
  </si>
  <si>
    <r>
      <t>1</t>
    </r>
    <r>
      <rPr>
        <sz val="10"/>
        <rFont val="Arial"/>
        <family val="2"/>
      </rPr>
      <t xml:space="preserve"> Enrollments via data sharing between the IOUs.</t>
    </r>
  </si>
  <si>
    <r>
      <t>2</t>
    </r>
    <r>
      <rPr>
        <sz val="10"/>
        <rFont val="Arial"/>
        <family val="2"/>
      </rPr>
      <t xml:space="preserve"> Enrollments via data sharing between departments and/or programs within the utility.</t>
    </r>
  </si>
  <si>
    <r>
      <t>3</t>
    </r>
    <r>
      <rPr>
        <sz val="10"/>
        <rFont val="Arial"/>
        <family val="2"/>
      </rPr>
      <t xml:space="preserve"> Enrollments via data sharing with programs outside the IOU that serve low-income customers.</t>
    </r>
  </si>
  <si>
    <r>
      <t xml:space="preserve">4 </t>
    </r>
    <r>
      <rPr>
        <sz val="10"/>
        <rFont val="Arial"/>
        <family val="2"/>
      </rPr>
      <t>No response includes no response to both Recertification and Verification.</t>
    </r>
  </si>
  <si>
    <r>
      <t xml:space="preserve">5 </t>
    </r>
    <r>
      <rPr>
        <sz val="10"/>
        <rFont val="Arial"/>
        <family val="2"/>
      </rPr>
      <t>Dwelling Type defined as structural configuration only. MF includes 2 or more separate dwellings/units per lot, 2-4 connected dwellings/units per lot, or 5 or more connected dwellings/units per lot. CARE meter configuration must be individually metered or submetered.</t>
    </r>
  </si>
  <si>
    <t>CARE Table 3A</t>
  </si>
  <si>
    <t xml:space="preserve"> Post-Enrollment Verification Results (Model)</t>
  </si>
  <si>
    <t>Month</t>
  </si>
  <si>
    <t>Total CARE Households Enrolled</t>
  </si>
  <si>
    <r>
      <t>Households Requested to Verify</t>
    </r>
    <r>
      <rPr>
        <b/>
        <vertAlign val="superscript"/>
        <sz val="10"/>
        <rFont val="Arial"/>
        <family val="2"/>
      </rPr>
      <t>1</t>
    </r>
  </si>
  <si>
    <t>% of CARE Enrolled Requested to Verify Total</t>
  </si>
  <si>
    <t>% of Scheduled Customers not Responsive to the PEV Process</t>
  </si>
  <si>
    <r>
      <t>% of Scheduled PEV Customers later verified as Income Eligible</t>
    </r>
    <r>
      <rPr>
        <b/>
        <vertAlign val="superscript"/>
        <sz val="10"/>
        <rFont val="Arial"/>
        <family val="2"/>
      </rPr>
      <t>5</t>
    </r>
  </si>
  <si>
    <t>% of De-enrolled Customer Later Re-enrolled by Six Months</t>
  </si>
  <si>
    <t>% of De-enrolled Customer Later Re-enrolled by Twelve Months</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</si>
  <si>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</si>
  <si>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</si>
  <si>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</si>
  <si>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</si>
  <si>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</si>
  <si>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SoCalGas'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</si>
  <si>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</si>
  <si>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(3 or 4 bill cycles)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</si>
  <si>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</si>
  <si>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rPr>
        <vertAlign val="superscript"/>
        <sz val="10"/>
        <rFont val="Arial"/>
        <family val="2"/>
      </rPr>
      <t xml:space="preserve">5 </t>
    </r>
    <r>
      <rPr>
        <sz val="10"/>
        <rFont val="Arial"/>
        <family val="2"/>
      </rPr>
      <t xml:space="preserve">Inclues Income Eligible only. Excludes Categorical and Categorical plus Income Eligible. </t>
    </r>
  </si>
  <si>
    <t>CARE Table 3B Post-Enrollment Verification Results (Electric only High Usage)</t>
  </si>
  <si>
    <t>PY 2023</t>
  </si>
  <si>
    <r>
      <t xml:space="preserve">Households
Requested 
to Verify </t>
    </r>
    <r>
      <rPr>
        <b/>
        <vertAlign val="superscript"/>
        <sz val="10"/>
        <rFont val="Arial"/>
        <family val="2"/>
      </rPr>
      <t>1</t>
    </r>
  </si>
  <si>
    <t xml:space="preserve">% of 
CARE Enrolled Requested to Verify 
Total </t>
  </si>
  <si>
    <t>% of Scheduled PEV Customers later verified as Income Eligible</t>
  </si>
  <si>
    <t xml:space="preserve">CARE  Households
De-enrolled
(Due to no response) </t>
  </si>
  <si>
    <r>
      <t>CARE Households 
De-enrolled 
(Verified as 
Ineligible)</t>
    </r>
    <r>
      <rPr>
        <b/>
        <vertAlign val="superscript"/>
        <sz val="10"/>
        <rFont val="Arial"/>
        <family val="2"/>
      </rPr>
      <t xml:space="preserve"> 2</t>
    </r>
  </si>
  <si>
    <r>
      <t>Total Households
De-enrolled</t>
    </r>
    <r>
      <rPr>
        <b/>
        <vertAlign val="superscript"/>
        <sz val="10"/>
        <rFont val="Arial"/>
        <family val="2"/>
      </rPr>
      <t xml:space="preserve"> 3</t>
    </r>
  </si>
  <si>
    <t xml:space="preserve">% De-enrolled through 
HUV Post Enrollment Verification  </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</si>
  <si>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</si>
  <si>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</si>
  <si>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</si>
  <si>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</si>
  <si>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t xml:space="preserve">CARE Table 4 </t>
  </si>
  <si>
    <r>
      <t>CARE Self-Certification and Self-Recertification Applications</t>
    </r>
    <r>
      <rPr>
        <b/>
        <vertAlign val="superscript"/>
        <sz val="12"/>
        <rFont val="Arial"/>
        <family val="2"/>
      </rPr>
      <t xml:space="preserve"> 1</t>
    </r>
  </si>
  <si>
    <r>
      <t xml:space="preserve">Provided </t>
    </r>
    <r>
      <rPr>
        <b/>
        <vertAlign val="superscript"/>
        <sz val="10"/>
        <rFont val="Arial"/>
        <family val="2"/>
      </rPr>
      <t>2</t>
    </r>
  </si>
  <si>
    <t>Received</t>
  </si>
  <si>
    <r>
      <t xml:space="preserve">Approved </t>
    </r>
    <r>
      <rPr>
        <b/>
        <vertAlign val="superscript"/>
        <sz val="10"/>
        <rFont val="Arial"/>
        <family val="2"/>
      </rPr>
      <t>3</t>
    </r>
  </si>
  <si>
    <r>
      <t xml:space="preserve">Denied </t>
    </r>
    <r>
      <rPr>
        <b/>
        <vertAlign val="superscript"/>
        <sz val="10"/>
        <rFont val="Arial"/>
        <family val="2"/>
      </rPr>
      <t>4</t>
    </r>
  </si>
  <si>
    <r>
      <t xml:space="preserve">Pending/Never Completed </t>
    </r>
    <r>
      <rPr>
        <b/>
        <vertAlign val="superscript"/>
        <sz val="10"/>
        <rFont val="Arial"/>
        <family val="2"/>
      </rPr>
      <t>5</t>
    </r>
  </si>
  <si>
    <r>
      <t xml:space="preserve">Duplicates </t>
    </r>
    <r>
      <rPr>
        <b/>
        <vertAlign val="superscript"/>
        <sz val="10"/>
        <rFont val="Arial"/>
        <family val="2"/>
      </rPr>
      <t>6</t>
    </r>
  </si>
  <si>
    <t xml:space="preserve">Total (Y-T-D) </t>
  </si>
  <si>
    <t xml:space="preserve">Percentage </t>
  </si>
  <si>
    <r>
      <rPr>
        <b/>
        <vertAlign val="superscript"/>
        <sz val="9"/>
        <rFont val="Arial"/>
        <family val="2"/>
      </rPr>
      <t xml:space="preserve">1 </t>
    </r>
    <r>
      <rPr>
        <sz val="9"/>
        <rFont val="Arial"/>
        <family val="2"/>
      </rPr>
      <t>Includes sub-metered customers.</t>
    </r>
  </si>
  <si>
    <r>
      <rPr>
        <vertAlign val="superscript"/>
        <sz val="9"/>
        <rFont val="Arial"/>
        <family val="2"/>
      </rPr>
      <t>2</t>
    </r>
    <r>
      <rPr>
        <sz val="9"/>
        <rFont val="Arial"/>
        <family val="2"/>
      </rPr>
      <t xml:space="preserve"> An estimated number that includes customers whom were provided with CARE self-certification and self-recertification application via direct mail, email, phone, bill insert, door-to-door delivery, utility personnel, and through outreach events.</t>
    </r>
  </si>
  <si>
    <r>
      <rPr>
        <vertAlign val="superscript"/>
        <sz val="9"/>
        <rFont val="Arial"/>
        <family val="2"/>
      </rPr>
      <t xml:space="preserve">3 </t>
    </r>
    <r>
      <rPr>
        <sz val="9"/>
        <rFont val="Arial"/>
        <family val="2"/>
      </rPr>
      <t>Approved includes customers who are approved through mail-in, via web, by phone, and through duplicated applications.</t>
    </r>
  </si>
  <si>
    <r>
      <rPr>
        <vertAlign val="superscript"/>
        <sz val="9"/>
        <rFont val="Arial"/>
        <family val="2"/>
      </rPr>
      <t>4</t>
    </r>
    <r>
      <rPr>
        <sz val="9"/>
        <rFont val="Arial"/>
        <family val="2"/>
      </rPr>
      <t xml:space="preserve"> Customers are denied due to not being CARE eligible, not customer of record, or not the customer's primary residence.</t>
    </r>
  </si>
  <si>
    <r>
      <rPr>
        <vertAlign val="superscript"/>
        <sz val="9"/>
        <rFont val="Arial"/>
        <family val="2"/>
      </rPr>
      <t>5</t>
    </r>
    <r>
      <rPr>
        <sz val="9"/>
        <rFont val="Arial"/>
        <family val="2"/>
      </rPr>
      <t xml:space="preserve"> Pending/Never Completed includes opt-outs, closed accounts, incomplete applications, and customers of other utilities who are not SoCalGas customers.</t>
    </r>
  </si>
  <si>
    <r>
      <rPr>
        <vertAlign val="superscript"/>
        <sz val="9"/>
        <rFont val="Arial"/>
        <family val="2"/>
      </rPr>
      <t xml:space="preserve">6 </t>
    </r>
    <r>
      <rPr>
        <sz val="9"/>
        <rFont val="Arial"/>
        <family val="2"/>
      </rPr>
      <t xml:space="preserve">Duplicates are customers who are already enrolled in CARE and mail in another CARE application. SoCalGas treats  them as recertification applications.   </t>
    </r>
  </si>
  <si>
    <t xml:space="preserve">CARE Table 5 </t>
  </si>
  <si>
    <t>CARE Enrollment by County</t>
  </si>
  <si>
    <t>Estimated Eligible</t>
  </si>
  <si>
    <t>Total Participants</t>
  </si>
  <si>
    <t>Urban</t>
  </si>
  <si>
    <r>
      <t>Rural</t>
    </r>
    <r>
      <rPr>
        <b/>
        <vertAlign val="superscript"/>
        <sz val="11"/>
        <rFont val="Arial"/>
        <family val="2"/>
      </rPr>
      <t xml:space="preserve"> 1</t>
    </r>
  </si>
  <si>
    <r>
      <rPr>
        <b/>
        <vertAlign val="superscript"/>
        <sz val="10"/>
        <rFont val="Arial"/>
        <family val="2"/>
      </rPr>
      <t>1</t>
    </r>
    <r>
      <rPr>
        <sz val="10"/>
        <rFont val="Arial"/>
        <family val="2"/>
      </rPr>
      <t xml:space="preserve"> Rural includes zip codes classified as such according to the Goldsmith modification that was developed to identify small towns and rural areas within large metropolitan counties.</t>
    </r>
  </si>
  <si>
    <t>CARE Table 6</t>
  </si>
  <si>
    <t>CARE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</si>
  <si>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</si>
  <si>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</si>
  <si>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</si>
  <si>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</si>
  <si>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</si>
  <si>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Recertification Rate %</t>
    </r>
    <r>
      <rPr>
        <b/>
        <vertAlign val="superscript"/>
        <sz val="10"/>
        <rFont val="Arial"/>
        <family val="2"/>
      </rPr>
      <t xml:space="preserve">4 </t>
    </r>
    <r>
      <rPr>
        <b/>
        <sz val="10"/>
        <rFont val="Arial"/>
        <family val="2"/>
      </rPr>
      <t>(E/C)</t>
    </r>
  </si>
  <si>
    <t>% of Total Households De-enrolled (F/B)</t>
  </si>
  <si>
    <r>
      <rPr>
        <vertAlign val="superscript"/>
        <sz val="10"/>
        <rFont val="Arial"/>
        <family val="2"/>
      </rPr>
      <t>1</t>
    </r>
    <r>
      <rPr>
        <sz val="10"/>
        <rFont val="Arial"/>
        <family val="2"/>
      </rPr>
      <t xml:space="preserve"> Excludes count of customers recertified through the probability model. </t>
    </r>
  </si>
  <si>
    <r>
      <rPr>
        <vertAlign val="superscript"/>
        <sz val="10"/>
        <rFont val="Arial"/>
        <family val="2"/>
      </rPr>
      <t>2</t>
    </r>
    <r>
      <rPr>
        <sz val="10"/>
        <rFont val="Arial"/>
        <family val="2"/>
      </rPr>
      <t xml:space="preserve"> Recertification results are tied to the month initiated and the recertification process allows customers 90 days (3 or 4 bill cycles)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</si>
  <si>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</si>
  <si>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</si>
  <si>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t>CARE Table 7</t>
  </si>
  <si>
    <t>CARE Capitation Contractors</t>
  </si>
  <si>
    <r>
      <t xml:space="preserve">Contractor Name </t>
    </r>
    <r>
      <rPr>
        <b/>
        <vertAlign val="superscript"/>
        <sz val="10"/>
        <rFont val="Arial"/>
        <family val="2"/>
      </rPr>
      <t>1</t>
    </r>
  </si>
  <si>
    <t>Contractor Type 
(Check one or more if applicable)</t>
  </si>
  <si>
    <r>
      <t xml:space="preserve">Enrollments </t>
    </r>
    <r>
      <rPr>
        <vertAlign val="superscript"/>
        <sz val="10"/>
        <rFont val="Arial"/>
        <family val="2"/>
      </rPr>
      <t>2</t>
    </r>
  </si>
  <si>
    <t xml:space="preserve">Community Action Partnership of Orange County </t>
  </si>
  <si>
    <t>Sigma Beta Xi</t>
  </si>
  <si>
    <t>PACE – Pacific Asian Consortium in Employment</t>
  </si>
  <si>
    <t>Community Pantry of Hemet</t>
  </si>
  <si>
    <t>Community Action Partnership of San Bernardino</t>
  </si>
  <si>
    <t>LA Works</t>
  </si>
  <si>
    <t>Children’s Hospital of Orange County</t>
  </si>
  <si>
    <t>LACDA</t>
  </si>
  <si>
    <t>YMCA Montebello-Commerce</t>
  </si>
  <si>
    <t>Sr. Citizens Emergency Fund I.V., Inc.</t>
  </si>
  <si>
    <t>Coachella Valley Housing Coalition</t>
  </si>
  <si>
    <t>HABBM</t>
  </si>
  <si>
    <t>Southeast Community Development Corp.</t>
  </si>
  <si>
    <t>Latino Resource Organization</t>
  </si>
  <si>
    <t>Community Action Partnership - Kern County</t>
  </si>
  <si>
    <t>Ventura Cty Comm Human</t>
  </si>
  <si>
    <t>Blessed Sacrament Church</t>
  </si>
  <si>
    <t>Hermandad Mexicana</t>
  </si>
  <si>
    <t>CSET</t>
  </si>
  <si>
    <t>Crest Forest Family and Community Service</t>
  </si>
  <si>
    <t>CUI – Campesinos Unidos, Inc.</t>
  </si>
  <si>
    <t>Veterans in Community Service</t>
  </si>
  <si>
    <t>MEND</t>
  </si>
  <si>
    <t>Catholic Charities of LA – Brownson House</t>
  </si>
  <si>
    <t>OCCC, Inc. (Orange County Community Center)</t>
  </si>
  <si>
    <t>Green Light Shipping</t>
  </si>
  <si>
    <t>APAC Service Center</t>
  </si>
  <si>
    <t>Visalia Emergency Aid Council</t>
  </si>
  <si>
    <t>Total Enrollments and Expenditures</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</si>
  <si>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</si>
  <si>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Enrollments reflect new enrollments only.</t>
    </r>
  </si>
  <si>
    <t>CARE Table 8</t>
  </si>
  <si>
    <t>CARE Participants as of Month-End</t>
  </si>
  <si>
    <t>Gas and Electric</t>
  </si>
  <si>
    <t>Gas Only</t>
  </si>
  <si>
    <t>Electric Only</t>
  </si>
  <si>
    <t>Eligible Households</t>
  </si>
  <si>
    <r>
      <t xml:space="preserve">% Change </t>
    </r>
    <r>
      <rPr>
        <b/>
        <vertAlign val="superscript"/>
        <sz val="10"/>
        <rFont val="Arial"/>
        <family val="2"/>
      </rPr>
      <t>1, 2</t>
    </r>
  </si>
  <si>
    <t xml:space="preserve">Total Residential Accounts </t>
  </si>
  <si>
    <r>
      <rPr>
        <sz val="9"/>
        <rFont val="Arial"/>
        <family val="2"/>
      </rPr>
      <t>¹</t>
    </r>
    <r>
      <rPr>
        <sz val="10"/>
        <rFont val="Arial"/>
        <family val="2"/>
      </rPr>
      <t xml:space="preserve"> Explain any monthly variance of 5% or more in the number of participants.  </t>
    </r>
  </si>
  <si>
    <r>
      <rPr>
        <vertAlign val="superscript"/>
        <sz val="10"/>
        <rFont val="Arial"/>
        <family val="2"/>
      </rPr>
      <t>2</t>
    </r>
    <r>
      <rPr>
        <sz val="10"/>
        <rFont val="Arial"/>
        <family val="2"/>
      </rPr>
      <t xml:space="preserve"> The SoCalGas population did not vary by a level of 5% or more in any month during 2022.</t>
    </r>
  </si>
  <si>
    <t>CARE Table 9</t>
  </si>
  <si>
    <t>CARE Average Monthly Usage &amp; Bill</t>
  </si>
  <si>
    <t>Average Monthly Gas / Electric Usage</t>
  </si>
  <si>
    <t>Residential Non-CARE vs. CARE Customers</t>
  </si>
  <si>
    <t>Gas Therms</t>
  </si>
  <si>
    <t>Tier 1</t>
  </si>
  <si>
    <t>Tier 2</t>
  </si>
  <si>
    <t>Non-CARE</t>
  </si>
  <si>
    <t>Electric KWh</t>
  </si>
  <si>
    <t>Tier 2 and Above</t>
  </si>
  <si>
    <t>Average Monthly Gas / Electric Bill</t>
  </si>
  <si>
    <r>
      <t>Residential Non-CARE vs. CARE Customers</t>
    </r>
    <r>
      <rPr>
        <b/>
        <vertAlign val="superscript"/>
        <sz val="11"/>
        <rFont val="Arial"/>
        <family val="2"/>
      </rPr>
      <t>1</t>
    </r>
  </si>
  <si>
    <t>(Dollars per Customer)</t>
  </si>
  <si>
    <r>
      <rPr>
        <vertAlign val="superscript"/>
        <sz val="10"/>
        <rFont val="Arial"/>
        <family val="2"/>
      </rPr>
      <t xml:space="preserve">1 </t>
    </r>
    <r>
      <rPr>
        <sz val="10"/>
        <rFont val="Arial"/>
        <family val="2"/>
      </rPr>
      <t>Excludes master-meter usage.</t>
    </r>
  </si>
  <si>
    <t xml:space="preserve">CARE Table 10 </t>
  </si>
  <si>
    <t>CARE Surcharge &amp; Revenue</t>
  </si>
  <si>
    <t>ELECTRIC</t>
  </si>
  <si>
    <t>CARE Surcharge and Revenue Collected by Customer Class</t>
  </si>
  <si>
    <t>Class</t>
  </si>
  <si>
    <t>CARE Surcharge</t>
  </si>
  <si>
    <t>Monthly Bill</t>
  </si>
  <si>
    <t>as Percent of Bill</t>
  </si>
  <si>
    <t>Collected</t>
  </si>
  <si>
    <t>Revenue Collected</t>
  </si>
  <si>
    <t>Residential</t>
  </si>
  <si>
    <t>Commercial</t>
  </si>
  <si>
    <t>Agricultural</t>
  </si>
  <si>
    <t>Large/Indust</t>
  </si>
  <si>
    <t>GAS</t>
  </si>
  <si>
    <t>Average Monthly</t>
  </si>
  <si>
    <t>Total CARE
Surcharge Revenue</t>
  </si>
  <si>
    <t>Percentage of
CARE Surcharge</t>
  </si>
  <si>
    <r>
      <rPr>
        <b/>
        <sz val="11"/>
        <color rgb="FF000000"/>
        <rFont val="Arial"/>
        <family val="2"/>
      </rPr>
      <t>CARE Surcharge</t>
    </r>
    <r>
      <rPr>
        <b/>
        <vertAlign val="superscript"/>
        <sz val="11"/>
        <color rgb="FF000000"/>
        <rFont val="Arial"/>
        <family val="2"/>
      </rPr>
      <t>1</t>
    </r>
  </si>
  <si>
    <t>Natural Gas Vehicle</t>
  </si>
  <si>
    <t>Industrial</t>
  </si>
  <si>
    <r>
      <rPr>
        <vertAlign val="superscript"/>
        <sz val="10"/>
        <color theme="1"/>
        <rFont val="Arial"/>
        <family val="2"/>
      </rPr>
      <t>1</t>
    </r>
    <r>
      <rPr>
        <sz val="10"/>
        <color theme="1"/>
        <rFont val="Arial"/>
        <family val="2"/>
      </rPr>
      <t xml:space="preserve"> Excludes CARE customers.</t>
    </r>
  </si>
  <si>
    <t>CARE Table 11</t>
  </si>
  <si>
    <r>
      <t>CARE Capitation Applications</t>
    </r>
    <r>
      <rPr>
        <b/>
        <vertAlign val="superscript"/>
        <sz val="12"/>
        <rFont val="Arial"/>
        <family val="2"/>
      </rPr>
      <t xml:space="preserve"> 1</t>
    </r>
  </si>
  <si>
    <t xml:space="preserve">Entity </t>
  </si>
  <si>
    <t>Total 
Received</t>
  </si>
  <si>
    <r>
      <t xml:space="preserve">Approved </t>
    </r>
    <r>
      <rPr>
        <b/>
        <vertAlign val="superscript"/>
        <sz val="10"/>
        <color indexed="8"/>
        <rFont val="Arial"/>
        <family val="2"/>
      </rPr>
      <t>2</t>
    </r>
  </si>
  <si>
    <t>Denied</t>
  </si>
  <si>
    <t>Pending/ Never Completed</t>
  </si>
  <si>
    <t>Duplicate</t>
  </si>
  <si>
    <t>Orange County CDC</t>
  </si>
  <si>
    <t xml:space="preserve">Sigma Beta Xi </t>
  </si>
  <si>
    <t>PACE-PacAsianConEmploy</t>
  </si>
  <si>
    <t>Cmty Pantry of Hemet</t>
  </si>
  <si>
    <t>Cmty Svcs SBDO County</t>
  </si>
  <si>
    <t>Childrens Hospital of OC</t>
  </si>
  <si>
    <t>LA County Development Authority</t>
  </si>
  <si>
    <t>Sr Citizen Emergency Fund</t>
  </si>
  <si>
    <t>SoEast Comm Dev Corp</t>
  </si>
  <si>
    <t>Latino Resrce Organizatn</t>
  </si>
  <si>
    <t xml:space="preserve">Blessed Sacrament Church </t>
  </si>
  <si>
    <t>Crest Forest Family Cmty</t>
  </si>
  <si>
    <t>Campesinos Unidos, Inc.</t>
  </si>
  <si>
    <t>Meet Ea Need W / Dignity</t>
  </si>
  <si>
    <t>Cath Char Bronson House</t>
  </si>
  <si>
    <t>Orange County Comm Ctr (OCCC)</t>
  </si>
  <si>
    <t>Apac Service Center</t>
  </si>
  <si>
    <r>
      <rPr>
        <vertAlign val="superscript"/>
        <sz val="10"/>
        <rFont val="Arial"/>
        <family val="2"/>
      </rPr>
      <t>1</t>
    </r>
    <r>
      <rPr>
        <sz val="10"/>
        <rFont val="Arial"/>
        <family val="2"/>
      </rPr>
      <t xml:space="preserve"> Includes sub-metered customers.</t>
    </r>
  </si>
  <si>
    <r>
      <t>2</t>
    </r>
    <r>
      <rPr>
        <sz val="10"/>
        <rFont val="Arial"/>
        <family val="2"/>
      </rPr>
      <t xml:space="preserve"> Includes new enrollments and recertification applications approved.</t>
    </r>
  </si>
  <si>
    <t>CARE Table 12</t>
  </si>
  <si>
    <t>CARE Expansion Program</t>
  </si>
  <si>
    <t>Participating Facilities by Month</t>
  </si>
  <si>
    <t>CARE Residential Facilities</t>
  </si>
  <si>
    <t>CARE Commercial Facilities</t>
  </si>
  <si>
    <t>Total Gas</t>
  </si>
  <si>
    <t>Total Electric</t>
  </si>
  <si>
    <r>
      <t>Average Monthly Gas / Electric Usage</t>
    </r>
    <r>
      <rPr>
        <b/>
        <vertAlign val="superscript"/>
        <sz val="11"/>
        <rFont val="Arial"/>
        <family val="2"/>
      </rPr>
      <t>1</t>
    </r>
  </si>
  <si>
    <t>KWh</t>
  </si>
  <si>
    <t>Residential Facilities</t>
  </si>
  <si>
    <t>Commercial Facilities</t>
  </si>
  <si>
    <t>CARE Expansion Self-Certification and Self-Recertification Applications</t>
  </si>
  <si>
    <t>Approved</t>
  </si>
  <si>
    <t>Pending/Never Completed</t>
  </si>
  <si>
    <t>Duplicates</t>
  </si>
  <si>
    <t>Percentage</t>
  </si>
  <si>
    <r>
      <rPr>
        <vertAlign val="superscript"/>
        <sz val="10"/>
        <rFont val="Arial"/>
        <family val="2"/>
      </rPr>
      <t>1</t>
    </r>
    <r>
      <rPr>
        <sz val="10"/>
        <rFont val="Arial"/>
        <family val="2"/>
      </rPr>
      <t xml:space="preserve"> Excludes master meter usage.</t>
    </r>
  </si>
  <si>
    <t xml:space="preserve">PY 2023 Low Income Programs Annual Report </t>
  </si>
  <si>
    <t>CARE Table 13</t>
  </si>
  <si>
    <r>
      <t xml:space="preserve">CARE High Usage Verification Results </t>
    </r>
    <r>
      <rPr>
        <b/>
        <vertAlign val="superscript"/>
        <sz val="12"/>
        <color theme="1"/>
        <rFont val="Arial"/>
        <family val="2"/>
      </rPr>
      <t>5</t>
    </r>
  </si>
  <si>
    <t>Stage 1 - IRS Documentation and ESA Agreement</t>
  </si>
  <si>
    <t>Stage 2 - ESA Participation</t>
  </si>
  <si>
    <t>Stage 3 - Usage Monitoring</t>
  </si>
  <si>
    <t>Households Requested to Verify</t>
  </si>
  <si>
    <t>Removed
(No Response)</t>
  </si>
  <si>
    <r>
      <t xml:space="preserve">Removed
(Verified Ineligible) </t>
    </r>
    <r>
      <rPr>
        <b/>
        <vertAlign val="superscript"/>
        <sz val="10"/>
        <color theme="1"/>
        <rFont val="Arial"/>
        <family val="2"/>
      </rPr>
      <t>1</t>
    </r>
  </si>
  <si>
    <t>Income Verified and Referred to ESA</t>
  </si>
  <si>
    <r>
      <t xml:space="preserve">Failed and 
Removed </t>
    </r>
    <r>
      <rPr>
        <b/>
        <vertAlign val="superscript"/>
        <sz val="10"/>
        <color theme="1"/>
        <rFont val="Arial"/>
        <family val="2"/>
      </rPr>
      <t>2</t>
    </r>
  </si>
  <si>
    <r>
      <t xml:space="preserve">Ineligible </t>
    </r>
    <r>
      <rPr>
        <b/>
        <vertAlign val="superscript"/>
        <sz val="10"/>
        <color theme="1"/>
        <rFont val="Arial"/>
        <family val="2"/>
      </rPr>
      <t>3</t>
    </r>
  </si>
  <si>
    <t>Completed</t>
  </si>
  <si>
    <r>
      <t xml:space="preserve">Removed </t>
    </r>
    <r>
      <rPr>
        <b/>
        <vertAlign val="superscript"/>
        <sz val="10"/>
        <color theme="1"/>
        <rFont val="Arial"/>
        <family val="2"/>
      </rPr>
      <t>4</t>
    </r>
  </si>
  <si>
    <t>Appeals
Denied</t>
  </si>
  <si>
    <t>Appeals
Approved</t>
  </si>
  <si>
    <r>
      <rPr>
        <vertAlign val="superscript"/>
        <sz val="10"/>
        <color theme="1"/>
        <rFont val="Arial"/>
        <family val="2"/>
      </rPr>
      <t xml:space="preserve">1 </t>
    </r>
    <r>
      <rPr>
        <sz val="10"/>
        <rFont val="Arial"/>
        <family val="2"/>
      </rPr>
      <t>Includes customers who were verified as over income, requested to be removed, or did not agree to participate in ESA Program.</t>
    </r>
  </si>
  <si>
    <r>
      <rPr>
        <vertAlign val="superscript"/>
        <sz val="10"/>
        <color theme="1"/>
        <rFont val="Arial"/>
        <family val="2"/>
      </rPr>
      <t>2</t>
    </r>
    <r>
      <rPr>
        <sz val="10"/>
        <rFont val="Arial"/>
        <family val="2"/>
      </rPr>
      <t xml:space="preserve"> Includes customers who declined to participate in ESA Program, failed to respond to appointment requests, or missed multiple appointments or denied access to all rooms.</t>
    </r>
  </si>
  <si>
    <r>
      <rPr>
        <vertAlign val="superscript"/>
        <sz val="10"/>
        <color theme="1"/>
        <rFont val="Arial"/>
        <family val="2"/>
      </rPr>
      <t>3</t>
    </r>
    <r>
      <rPr>
        <sz val="10"/>
        <rFont val="Arial"/>
        <family val="2"/>
      </rPr>
      <t xml:space="preserve"> Includes customers who previously participated in ESA Program, did not meet the three-measure minimum, landlord refused, etc.  These customers move directly to Stage 3.</t>
    </r>
  </si>
  <si>
    <r>
      <rPr>
        <vertAlign val="superscript"/>
        <sz val="10"/>
        <color theme="1"/>
        <rFont val="Arial"/>
        <family val="2"/>
      </rPr>
      <t>4</t>
    </r>
    <r>
      <rPr>
        <sz val="10"/>
        <rFont val="Arial"/>
        <family val="2"/>
      </rPr>
      <t xml:space="preserve"> Customers removed for exceeding 600% of baseline in any monthly billing cycle.</t>
    </r>
  </si>
  <si>
    <r>
      <rPr>
        <vertAlign val="superscript"/>
        <sz val="10"/>
        <rFont val="Arial"/>
        <family val="2"/>
      </rPr>
      <t>5</t>
    </r>
    <r>
      <rPr>
        <sz val="10"/>
        <rFont val="Arial"/>
        <family val="2"/>
      </rPr>
      <t xml:space="preserve"> High usage is defined as a customer that exceeds 400% or 600% of baseline.</t>
    </r>
  </si>
  <si>
    <t>CARE Table 14</t>
  </si>
  <si>
    <t>CARE Customer Usage and ESA Program Treatment</t>
  </si>
  <si>
    <r>
      <t xml:space="preserve"># of CARE customers at or above 90th Percentile of Usage Not subject to High Usage PEV </t>
    </r>
    <r>
      <rPr>
        <b/>
        <vertAlign val="superscript"/>
        <sz val="10"/>
        <rFont val="Arial"/>
        <family val="2"/>
      </rPr>
      <t>1</t>
    </r>
  </si>
  <si>
    <r>
      <t xml:space="preserve">Percent of those CARE customers Not served by ESA Program </t>
    </r>
    <r>
      <rPr>
        <b/>
        <vertAlign val="superscript"/>
        <sz val="10"/>
        <rFont val="Arial"/>
        <family val="2"/>
      </rPr>
      <t>2</t>
    </r>
  </si>
  <si>
    <t># of Enrollments led to ESA Program measure Installations</t>
  </si>
  <si>
    <t># of Long-Term tenancy CARE customers who have Not applied for ESA Program</t>
  </si>
  <si>
    <t>Energy Usage of Long-Term Tenancy CARE Customers
 who Accept ESA Program Treatment</t>
  </si>
  <si>
    <t>Energy Usage of CARE customers who do Not accept ESA Program treatment</t>
  </si>
  <si>
    <t>Energy Usage before ESA Program treatment</t>
  </si>
  <si>
    <t>Energy Usage within
 3-months of ESA Program treatment</t>
  </si>
  <si>
    <t>Energy Usage within
 6-months of ESA Program treatment</t>
  </si>
  <si>
    <t>Energy Usage within 12-months of ESA Program treatment</t>
  </si>
  <si>
    <r>
      <rPr>
        <vertAlign val="superscript"/>
        <sz val="10"/>
        <rFont val="Arial"/>
        <family val="2"/>
      </rPr>
      <t xml:space="preserve">1 </t>
    </r>
    <r>
      <rPr>
        <sz val="10"/>
        <rFont val="Arial"/>
        <family val="2"/>
      </rPr>
      <t>Those CARE customers who have been on CARE reate at the same meter for a least six years.</t>
    </r>
  </si>
  <si>
    <r>
      <rPr>
        <vertAlign val="superscript"/>
        <sz val="10"/>
        <rFont val="Arial"/>
        <family val="2"/>
      </rPr>
      <t xml:space="preserve">2 </t>
    </r>
    <r>
      <rPr>
        <sz val="10"/>
        <rFont val="Arial"/>
        <family val="2"/>
      </rPr>
      <t>Those CARE customers who have not participated in the ESA Program prior to receiving targeted marketing.</t>
    </r>
  </si>
  <si>
    <t>CARE Table 15</t>
  </si>
  <si>
    <t>Categorical Enrollment</t>
  </si>
  <si>
    <r>
      <t xml:space="preserve">Number of Customer Enrollments </t>
    </r>
    <r>
      <rPr>
        <b/>
        <vertAlign val="superscript"/>
        <sz val="11"/>
        <rFont val="Arial"/>
        <family val="2"/>
      </rPr>
      <t>1</t>
    </r>
  </si>
  <si>
    <r>
      <t xml:space="preserve">CalWORKs/Temporary Assistance for Needy Families (TANF) </t>
    </r>
    <r>
      <rPr>
        <vertAlign val="superscript"/>
        <sz val="10"/>
        <rFont val="Arial"/>
        <family val="2"/>
      </rPr>
      <t>2</t>
    </r>
  </si>
  <si>
    <t>Medicaid/Medi-Cal</t>
  </si>
  <si>
    <r>
      <t xml:space="preserve">Tribal TANF </t>
    </r>
    <r>
      <rPr>
        <vertAlign val="superscript"/>
        <sz val="10"/>
        <rFont val="Arial"/>
        <family val="2"/>
      </rPr>
      <t>2</t>
    </r>
  </si>
  <si>
    <r>
      <rPr>
        <vertAlign val="superscript"/>
        <sz val="10"/>
        <rFont val="Arial"/>
        <family val="2"/>
      </rPr>
      <t>1</t>
    </r>
    <r>
      <rPr>
        <sz val="10"/>
        <rFont val="Arial"/>
        <family val="2"/>
      </rPr>
      <t xml:space="preserve"> Number of customers enrolled reflects categorical programs selected by customer.  Customers may select more than one eligible program for a single account.</t>
    </r>
  </si>
  <si>
    <r>
      <rPr>
        <vertAlign val="superscript"/>
        <sz val="10"/>
        <rFont val="Arial"/>
        <family val="2"/>
      </rPr>
      <t>2</t>
    </r>
    <r>
      <rPr>
        <sz val="10"/>
        <rFont val="Arial"/>
        <family val="2"/>
      </rPr>
      <t xml:space="preserve"> CalWORKS and Tribal TANF are combined categorical programs with no distinction between the two programs.</t>
    </r>
  </si>
  <si>
    <t>CARE Table 16</t>
  </si>
  <si>
    <t>CARE and Disadvantage Communities Enrollment Rate for Zip Codes</t>
  </si>
  <si>
    <t>CARE Enrollment Rate for ZIP Codes That Have 10% or More Disconnections</t>
  </si>
  <si>
    <t>CARE Enrollment Rate for ZIP Codes in High Poverty (Income Less than 100% FPG)</t>
  </si>
  <si>
    <t>CARE Enrollment Rate for ZIP Codes in High Poverty (with 70% or Less CARE Penetration)</t>
  </si>
  <si>
    <t>CARE Enrollment Rate for DAC (ZIP/Census Track) Codes in High Poverty (with 70% or Less CARE Enrollment Rate)</t>
  </si>
  <si>
    <t>YTD</t>
  </si>
  <si>
    <t>Penetration Rate and Enrollment Rate are the same value.</t>
  </si>
  <si>
    <t>DACs are defined at the census tract level. Corresponding zip codes are provided for the purpose of this table; however, the entire zip code listed may not be considered a DAC.</t>
  </si>
  <si>
    <r>
      <t xml:space="preserve">1.
2. 
3.  </t>
    </r>
    <r>
      <rPr>
        <u/>
        <sz val="8"/>
        <color rgb="FFFF0000"/>
        <rFont val="Arial"/>
        <family val="2"/>
      </rPr>
      <t>Uncommitted, unspent</t>
    </r>
  </si>
  <si>
    <r>
      <t xml:space="preserve">1.
2. 
3. </t>
    </r>
    <r>
      <rPr>
        <u/>
        <sz val="8"/>
        <color rgb="FFFF0000"/>
        <rFont val="Arial"/>
        <family val="2"/>
      </rPr>
      <t xml:space="preserve"> 2023</t>
    </r>
  </si>
  <si>
    <r>
      <t xml:space="preserve">1.
2. 
3. </t>
    </r>
    <r>
      <rPr>
        <u/>
        <sz val="8"/>
        <color rgb="FFFF0000"/>
        <rFont val="Arial"/>
        <family val="2"/>
      </rPr>
      <t>Ofrset collections</t>
    </r>
  </si>
  <si>
    <r>
      <t xml:space="preserve">1.
2. 
3.   </t>
    </r>
    <r>
      <rPr>
        <u/>
        <sz val="8"/>
        <color rgb="FFFF0000"/>
        <rFont val="Arial"/>
        <family val="2"/>
      </rPr>
      <t>D.21-06-015</t>
    </r>
  </si>
  <si>
    <r>
      <t xml:space="preserve">1.
2. 
3.  </t>
    </r>
    <r>
      <rPr>
        <u val="singleAccounting"/>
        <sz val="8"/>
        <color rgb="FFFF0000"/>
        <rFont val="Arial"/>
        <family val="2"/>
      </rPr>
      <t>Uncommitted, unspent</t>
    </r>
  </si>
  <si>
    <r>
      <t xml:space="preserve">1.
2. 
3. </t>
    </r>
    <r>
      <rPr>
        <u val="singleAccounting"/>
        <sz val="8"/>
        <color rgb="FFFF0000"/>
        <rFont val="Arial"/>
        <family val="2"/>
      </rPr>
      <t xml:space="preserve"> 2023</t>
    </r>
  </si>
  <si>
    <r>
      <t xml:space="preserve">1.
2. 
3. </t>
    </r>
    <r>
      <rPr>
        <u val="singleAccounting"/>
        <sz val="8"/>
        <color rgb="FFFF0000"/>
        <rFont val="Arial"/>
        <family val="2"/>
      </rPr>
      <t>Ofrset collections</t>
    </r>
  </si>
  <si>
    <r>
      <t xml:space="preserve">1.
2. 
3.   </t>
    </r>
    <r>
      <rPr>
        <u val="singleAccounting"/>
        <sz val="8"/>
        <color rgb="FFFF0000"/>
        <rFont val="Arial"/>
        <family val="2"/>
      </rPr>
      <t>D.21-06-015</t>
    </r>
  </si>
  <si>
    <t>Amended results noted in red font and underlined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</si>
</sst>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Red]#,##0.00"/>
    <numFmt numFmtId="166" formatCode="_(* #,##0_);_(* \(#,##0\);_(* &quot;-&quot;??_);_(@_)"/>
    <numFmt numFmtId="167" formatCode="_(&quot;$&quot;* #,##0_);_(&quot;$&quot;* \(#,##0\);_(&quot;$&quot;* &quot;-&quot;??_);_(@_)"/>
    <numFmt numFmtId="168" formatCode="0.000"/>
    <numFmt numFmtId="169" formatCode="yymmmmdd"/>
    <numFmt numFmtId="170" formatCode="#,##0.00&quot; $&quot;;\-#,##0.00&quot; $&quot;"/>
    <numFmt numFmtId="171" formatCode=";;;"/>
    <numFmt numFmtId="172" formatCode="dd/mm/yy"/>
    <numFmt numFmtId="173" formatCode="0.0%"/>
    <numFmt numFmtId="174" formatCode="[$-409]mmm\-yy;@"/>
    <numFmt numFmtId="175" formatCode="_(* #,##0.0_);_(* \(#,##0.0\);_(* &quot;-&quot;??_);_(@_)"/>
    <numFmt numFmtId="176" formatCode="General_)"/>
    <numFmt numFmtId="177" formatCode="[$-409]mmmm\ d\,\ yyyy;@"/>
    <numFmt numFmtId="178" formatCode="_-* #,##0.00\ _D_M_-;\-* #,##0.00\ _D_M_-;_-* &quot;-&quot;??\ _D_M_-;_-@_-"/>
    <numFmt numFmtId="179" formatCode="_-* #,##0.00\ &quot;DM&quot;_-;\-* #,##0.00\ &quot;DM&quot;_-;_-* &quot;-&quot;??\ &quot;DM&quot;_-;_-@_-"/>
    <numFmt numFmtId="180" formatCode="_(* #,##0.000_);_(* \(#,##0.000\);_(* &quot;-&quot;??_);_(@_)"/>
    <numFmt numFmtId="181" formatCode="_([$$-409]* #,##0_);_([$$-409]* \(#,##0\);_([$$-409]* &quot;-&quot;??_);_(@_)"/>
    <numFmt numFmtId="182" formatCode="#,##0;[Red]#,##0"/>
    <numFmt numFmtId="183" formatCode="0.0000"/>
    <numFmt numFmtId="184" formatCode="_(* #,##0.0000_);_(* \(#,##0.0000\);_(* &quot;-&quot;??_);_(@_)"/>
    <numFmt numFmtId="185" formatCode="&quot;$&quot;#,##0.0_);\(&quot;$&quot;#,##0.0\)"/>
    <numFmt numFmtId="186" formatCode="_([$$-409]* #,##0.00_);_([$$-409]* \(#,##0.00\);_([$$-409]* &quot;-&quot;??_);_(@_)"/>
    <numFmt numFmtId="187" formatCode="#,##0.0000;[Red]#,##0.0000"/>
    <numFmt numFmtId="188" formatCode="0.00000"/>
    <numFmt numFmtId="189" formatCode="#,##0.000;[Red]#,##0.000"/>
  </numFmts>
  <fonts count="2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2"/>
      <color theme="1"/>
      <name val="Cambria"/>
      <family val="2"/>
    </font>
    <font>
      <sz val="12"/>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0"/>
      <name val="Arial"/>
      <family val="2"/>
    </font>
    <font>
      <sz val="8"/>
      <name val="Arial"/>
      <family val="2"/>
    </font>
    <font>
      <sz val="11"/>
      <name val="Arial"/>
      <family val="2"/>
    </font>
    <font>
      <sz val="12"/>
      <name val="Arial"/>
      <family val="2"/>
    </font>
    <font>
      <sz val="12"/>
      <name val="Times New Roman"/>
      <family val="1"/>
    </font>
    <font>
      <vertAlign val="superscript"/>
      <sz val="11"/>
      <name val="Arial"/>
      <family val="2"/>
    </font>
    <font>
      <b/>
      <sz val="12"/>
      <name val="Arial"/>
      <family val="2"/>
    </font>
    <font>
      <b/>
      <sz val="11"/>
      <color indexed="10"/>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sz val="9"/>
      <name val="Arial"/>
      <family val="2"/>
    </font>
    <font>
      <sz val="10"/>
      <name val="Arial"/>
      <family val="2"/>
    </font>
    <font>
      <b/>
      <sz val="12"/>
      <color indexed="8"/>
      <name val="Arial"/>
      <family val="2"/>
    </font>
    <font>
      <b/>
      <sz val="8"/>
      <color indexed="8"/>
      <name val="Arial"/>
      <family val="2"/>
    </font>
    <font>
      <b/>
      <sz val="9"/>
      <name val="Arial"/>
      <family val="2"/>
    </font>
    <font>
      <sz val="11"/>
      <color theme="1"/>
      <name val="Calibri"/>
      <family val="2"/>
      <scheme val="minor"/>
    </font>
    <font>
      <b/>
      <vertAlign val="superscript"/>
      <sz val="10"/>
      <name val="Arial"/>
      <family val="2"/>
    </font>
    <font>
      <vertAlign val="superscript"/>
      <sz val="10"/>
      <name val="Arial"/>
      <family val="2"/>
    </font>
    <font>
      <b/>
      <sz val="11"/>
      <color indexed="8"/>
      <name val="Arial"/>
      <family val="2"/>
    </font>
    <font>
      <sz val="12"/>
      <name val="Calibri"/>
      <family val="2"/>
    </font>
    <font>
      <b/>
      <sz val="10"/>
      <color theme="1"/>
      <name val="Arial"/>
      <family val="2"/>
    </font>
    <font>
      <b/>
      <vertAlign val="superscript"/>
      <sz val="10"/>
      <color theme="1"/>
      <name val="Arial"/>
      <family val="2"/>
    </font>
    <font>
      <vertAlign val="superscript"/>
      <sz val="10"/>
      <color theme="1"/>
      <name val="Arial"/>
      <family val="2"/>
    </font>
    <font>
      <b/>
      <vertAlign val="superscript"/>
      <sz val="9"/>
      <name val="Arial"/>
      <family val="2"/>
    </font>
    <font>
      <b/>
      <sz val="9"/>
      <color theme="0" tint="-0.499984740745262"/>
      <name val="Arial"/>
      <family val="2"/>
    </font>
    <font>
      <i/>
      <sz val="9"/>
      <name val="Arial"/>
      <family val="2"/>
    </font>
    <font>
      <vertAlign val="superscript"/>
      <sz val="9"/>
      <name val="Arial"/>
      <family val="2"/>
    </font>
    <font>
      <b/>
      <sz val="11"/>
      <color indexed="8"/>
      <name val="Calibri"/>
      <family val="2"/>
    </font>
    <font>
      <b/>
      <sz val="18"/>
      <color indexed="62"/>
      <name val="Cambria"/>
      <family val="2"/>
    </font>
    <font>
      <sz val="9"/>
      <color rgb="FF060AB6"/>
      <name val="Arial"/>
      <family val="2"/>
    </font>
    <font>
      <sz val="10"/>
      <name val="Arial"/>
      <family val="2"/>
    </font>
    <font>
      <sz val="11"/>
      <name val="Interstate-LightCondensed"/>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indexed="8"/>
      <name val="Arial"/>
      <family val="2"/>
    </font>
    <font>
      <sz val="11"/>
      <color theme="1"/>
      <name val="Arial"/>
      <family val="2"/>
    </font>
    <font>
      <sz val="11"/>
      <color rgb="FF000000"/>
      <name val="Arial"/>
      <family val="2"/>
    </font>
    <font>
      <sz val="10"/>
      <name val="Arial"/>
      <family val="2"/>
    </font>
    <font>
      <b/>
      <vertAlign val="superscript"/>
      <sz val="10"/>
      <color indexed="8"/>
      <name val="Arial"/>
      <family val="2"/>
    </font>
    <font>
      <b/>
      <vertAlign val="superscript"/>
      <sz val="14"/>
      <name val="Arial"/>
      <family val="2"/>
    </font>
    <font>
      <sz val="10"/>
      <color rgb="FFFF0000"/>
      <name val="Arial"/>
      <family val="2"/>
    </font>
    <font>
      <b/>
      <sz val="14"/>
      <color rgb="FF0070C0"/>
      <name val="Calibri"/>
      <family val="2"/>
    </font>
    <font>
      <b/>
      <sz val="16"/>
      <color rgb="FFFF0000"/>
      <name val="Arial"/>
      <family val="2"/>
    </font>
    <font>
      <sz val="16"/>
      <name val="Arial"/>
      <family val="2"/>
    </font>
    <font>
      <b/>
      <sz val="10"/>
      <color rgb="FFFF0000"/>
      <name val="Arial"/>
      <family val="2"/>
    </font>
    <font>
      <strike/>
      <sz val="10"/>
      <color rgb="FFFF0000"/>
      <name val="Arial"/>
      <family val="2"/>
    </font>
    <font>
      <b/>
      <sz val="12"/>
      <color rgb="FFFF0000"/>
      <name val="Arial"/>
      <family val="2"/>
    </font>
    <font>
      <b/>
      <sz val="16"/>
      <name val="Arial"/>
      <family val="2"/>
    </font>
    <font>
      <b/>
      <vertAlign val="superscript"/>
      <sz val="8"/>
      <name val="Arial"/>
      <family val="2"/>
    </font>
    <font>
      <b/>
      <vertAlign val="superscript"/>
      <sz val="12"/>
      <name val="Arial"/>
      <family val="2"/>
    </font>
    <font>
      <strike/>
      <sz val="10"/>
      <name val="Arial"/>
      <family val="2"/>
    </font>
    <font>
      <vertAlign val="superscript"/>
      <sz val="12"/>
      <name val="Arial"/>
      <family val="2"/>
    </font>
    <font>
      <sz val="11"/>
      <color rgb="FF00B050"/>
      <name val="Arial"/>
      <family val="2"/>
    </font>
    <font>
      <sz val="10"/>
      <color rgb="FF000000"/>
      <name val="Arial"/>
      <family val="2"/>
    </font>
    <font>
      <sz val="11"/>
      <color theme="1"/>
      <name val="Cordia New"/>
      <family val="2"/>
    </font>
    <font>
      <b/>
      <sz val="11"/>
      <name val="Calibri"/>
      <family val="2"/>
      <scheme val="minor"/>
    </font>
    <font>
      <sz val="11"/>
      <name val="Calibri"/>
      <family val="2"/>
      <scheme val="minor"/>
    </font>
    <font>
      <b/>
      <sz val="11"/>
      <color rgb="FFFF0000"/>
      <name val="Arial"/>
      <family val="2"/>
    </font>
    <font>
      <sz val="10"/>
      <color rgb="FF000000"/>
      <name val="Arial"/>
      <family val="2"/>
    </font>
    <font>
      <b/>
      <u/>
      <sz val="11"/>
      <name val="Arial"/>
      <family val="2"/>
    </font>
    <font>
      <i/>
      <sz val="10"/>
      <color theme="1"/>
      <name val="Arial"/>
      <family val="2"/>
    </font>
    <font>
      <sz val="11"/>
      <color rgb="FFFF0000"/>
      <name val="Arial"/>
      <family val="2"/>
    </font>
    <font>
      <sz val="11"/>
      <name val="Calibri"/>
      <family val="2"/>
    </font>
    <font>
      <b/>
      <sz val="12"/>
      <name val="Times New Roman"/>
      <family val="1"/>
    </font>
    <font>
      <sz val="14"/>
      <name val="Arial"/>
      <family val="2"/>
    </font>
    <font>
      <sz val="12"/>
      <color rgb="FFFF0000"/>
      <name val="Arial"/>
      <family val="2"/>
    </font>
    <font>
      <b/>
      <sz val="12"/>
      <color theme="1"/>
      <name val="Arial"/>
      <family val="2"/>
    </font>
    <font>
      <b/>
      <sz val="11"/>
      <color rgb="FF000000"/>
      <name val="Arial"/>
      <family val="2"/>
    </font>
    <font>
      <b/>
      <vertAlign val="superscript"/>
      <sz val="12"/>
      <color theme="1"/>
      <name val="Arial"/>
      <family val="2"/>
    </font>
    <font>
      <sz val="11"/>
      <name val="Abadi"/>
      <family val="2"/>
    </font>
    <font>
      <sz val="10"/>
      <name val="Times New Roman"/>
      <family val="1"/>
    </font>
    <font>
      <sz val="20"/>
      <color rgb="FFFF0000"/>
      <name val="Arial"/>
      <family val="2"/>
    </font>
    <font>
      <sz val="10"/>
      <color theme="9" tint="-0.249977111117893"/>
      <name val="Arial"/>
      <family val="2"/>
    </font>
    <font>
      <u/>
      <sz val="11"/>
      <color theme="10"/>
      <name val="Calibri"/>
      <family val="2"/>
      <scheme val="minor"/>
    </font>
    <font>
      <i/>
      <sz val="10"/>
      <name val="Arial"/>
      <family val="2"/>
    </font>
    <font>
      <sz val="11"/>
      <name val="Times New Roman"/>
      <family val="1"/>
    </font>
    <font>
      <sz val="16"/>
      <color rgb="FFFF0000"/>
      <name val="Arial"/>
      <family val="2"/>
    </font>
    <font>
      <b/>
      <sz val="12"/>
      <color rgb="FF000000"/>
      <name val="Arial"/>
      <family val="2"/>
    </font>
    <font>
      <b/>
      <sz val="14"/>
      <name val="Calibri"/>
      <family val="2"/>
      <scheme val="minor"/>
    </font>
    <font>
      <b/>
      <sz val="14"/>
      <color rgb="FFFF0000"/>
      <name val="Arial"/>
      <family val="2"/>
    </font>
    <font>
      <sz val="11"/>
      <color rgb="FF000000"/>
      <name val="Arial"/>
      <family val="2"/>
      <charset val="1"/>
    </font>
    <font>
      <b/>
      <sz val="10"/>
      <color rgb="FF000000"/>
      <name val="Arial"/>
      <family val="2"/>
    </font>
    <font>
      <b/>
      <vertAlign val="superscript"/>
      <sz val="11"/>
      <color rgb="FF000000"/>
      <name val="Arial"/>
      <family val="2"/>
    </font>
    <font>
      <vertAlign val="superscript"/>
      <sz val="10"/>
      <color rgb="FF000000"/>
      <name val="Arial"/>
      <family val="2"/>
    </font>
    <font>
      <b/>
      <vertAlign val="superscript"/>
      <sz val="12"/>
      <color rgb="FF000000"/>
      <name val="Arial"/>
      <family val="2"/>
    </font>
    <font>
      <sz val="10"/>
      <color theme="0" tint="-0.249977111117893"/>
      <name val="Arial"/>
      <family val="2"/>
    </font>
    <font>
      <b/>
      <sz val="9"/>
      <color rgb="FF060AB6"/>
      <name val="Arial"/>
      <family val="2"/>
    </font>
    <font>
      <sz val="10"/>
      <name val="Calibri Light"/>
      <family val="2"/>
    </font>
    <font>
      <sz val="20"/>
      <name val="Calibri Light"/>
      <family val="2"/>
    </font>
    <font>
      <strike/>
      <sz val="10"/>
      <name val="Calibri Light"/>
      <family val="2"/>
    </font>
    <font>
      <sz val="10"/>
      <name val="Arial"/>
      <family val="2"/>
      <charset val="1"/>
    </font>
    <font>
      <sz val="10"/>
      <color rgb="FF000000"/>
      <name val="Arial"/>
      <family val="2"/>
      <charset val="1"/>
    </font>
    <font>
      <sz val="9"/>
      <color rgb="FFFF0000"/>
      <name val="Arial"/>
      <family val="2"/>
    </font>
    <font>
      <sz val="8"/>
      <color rgb="FFFF0000"/>
      <name val="Arial"/>
      <family val="2"/>
    </font>
    <font>
      <sz val="11"/>
      <color rgb="FF000000"/>
      <name val="Calibri"/>
      <family val="2"/>
    </font>
    <font>
      <u/>
      <sz val="12"/>
      <color rgb="FFFF0000"/>
      <name val="Arial"/>
      <family val="2"/>
    </font>
    <font>
      <u val="singleAccounting"/>
      <sz val="10"/>
      <color rgb="FFFF0000"/>
      <name val="Arial"/>
      <family val="2"/>
    </font>
    <font>
      <u/>
      <sz val="10"/>
      <color rgb="FFFF0000"/>
      <name val="Arial"/>
      <family val="2"/>
    </font>
    <font>
      <b/>
      <u val="singleAccounting"/>
      <sz val="10"/>
      <color rgb="FFFF0000"/>
      <name val="Arial"/>
      <family val="2"/>
    </font>
    <font>
      <b/>
      <u/>
      <sz val="10"/>
      <color rgb="FFFF0000"/>
      <name val="Arial"/>
      <family val="2"/>
    </font>
    <font>
      <u val="singleAccounting"/>
      <sz val="10"/>
      <name val="Arial"/>
      <family val="2"/>
    </font>
    <font>
      <u val="singleAccounting"/>
      <sz val="11"/>
      <color rgb="FFFF0000"/>
      <name val="Calibri"/>
      <family val="2"/>
      <scheme val="minor"/>
    </font>
    <font>
      <u/>
      <sz val="11"/>
      <color rgb="FFFF0000"/>
      <name val="Arial"/>
      <family val="2"/>
    </font>
    <font>
      <b/>
      <u val="singleAccounting"/>
      <sz val="11"/>
      <color rgb="FFFF0000"/>
      <name val="Arial"/>
      <family val="2"/>
    </font>
    <font>
      <u val="singleAccounting"/>
      <sz val="11"/>
      <color rgb="FFFF0000"/>
      <name val="Arial"/>
      <family val="2"/>
    </font>
    <font>
      <b/>
      <u/>
      <sz val="11"/>
      <color rgb="FFFF0000"/>
      <name val="Arial"/>
      <family val="2"/>
    </font>
    <font>
      <b/>
      <u val="singleAccounting"/>
      <sz val="11"/>
      <name val="Arial"/>
      <family val="2"/>
    </font>
    <font>
      <b/>
      <u/>
      <sz val="12"/>
      <color rgb="FFFF0000"/>
      <name val="Arial"/>
      <family val="2"/>
    </font>
    <font>
      <u val="singleAccounting"/>
      <sz val="11"/>
      <name val="Arial"/>
      <family val="2"/>
    </font>
    <font>
      <b/>
      <u val="singleAccounting"/>
      <sz val="9"/>
      <color rgb="FFFF0000"/>
      <name val="Arial"/>
      <family val="2"/>
    </font>
    <font>
      <u val="singleAccounting"/>
      <sz val="9"/>
      <color rgb="FFFF0000"/>
      <name val="Arial"/>
      <family val="2"/>
    </font>
    <font>
      <u/>
      <sz val="8"/>
      <name val="Arial"/>
      <family val="2"/>
    </font>
    <font>
      <u/>
      <sz val="8"/>
      <color rgb="FFFF0000"/>
      <name val="Arial"/>
      <family val="2"/>
    </font>
    <font>
      <u val="singleAccounting"/>
      <sz val="8"/>
      <name val="Arial"/>
      <family val="2"/>
    </font>
    <font>
      <u val="singleAccounting"/>
      <sz val="8"/>
      <color rgb="FFFF0000"/>
      <name val="Arial"/>
      <family val="2"/>
    </font>
    <font>
      <u/>
      <sz val="9"/>
      <color rgb="FFFF0000"/>
      <name val="Arial"/>
      <family val="2"/>
    </font>
  </fonts>
  <fills count="1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44"/>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22"/>
        <bgColor indexed="40"/>
      </patternFill>
    </fill>
    <fill>
      <patternFill patternType="solid">
        <fgColor indexed="55"/>
        <bgColor indexed="64"/>
      </patternFill>
    </fill>
    <fill>
      <patternFill patternType="solid">
        <fgColor indexed="50"/>
      </patternFill>
    </fill>
    <fill>
      <patternFill patternType="lightUp">
        <fgColor indexed="48"/>
        <bgColor indexed="22"/>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bgColor indexed="64"/>
      </patternFill>
    </fill>
    <fill>
      <patternFill patternType="solid">
        <fgColor theme="0" tint="-0.249977111117893"/>
        <bgColor indexed="64"/>
      </patternFill>
    </fill>
    <fill>
      <patternFill patternType="solid">
        <fgColor rgb="FF92CDDC"/>
        <bgColor indexed="64"/>
      </patternFill>
    </fill>
    <fill>
      <patternFill patternType="solid">
        <fgColor rgb="FFB6DDE8"/>
        <bgColor indexed="64"/>
      </patternFill>
    </fill>
    <fill>
      <patternFill patternType="solid">
        <fgColor theme="0" tint="-0.1499984740745262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9"/>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rgb="FFFFFFFF"/>
        <bgColor indexed="64"/>
      </patternFill>
    </fill>
    <fill>
      <patternFill patternType="solid">
        <fgColor theme="6" tint="0.79998168889431442"/>
        <bgColor indexed="64"/>
      </patternFill>
    </fill>
    <fill>
      <patternFill patternType="solid">
        <fgColor rgb="FFFFFF00"/>
        <bgColor indexed="64"/>
      </patternFill>
    </fill>
    <fill>
      <patternFill patternType="solid">
        <fgColor rgb="FFD9D9D9"/>
        <bgColor indexed="64"/>
      </patternFill>
    </fill>
    <fill>
      <patternFill patternType="solid">
        <fgColor theme="0" tint="-0.14990691854609822"/>
        <bgColor indexed="64"/>
      </patternFill>
    </fill>
    <fill>
      <patternFill patternType="solid">
        <fgColor theme="0" tint="-0.24988555558946501"/>
        <bgColor indexed="64"/>
      </patternFill>
    </fill>
    <fill>
      <patternFill patternType="solid">
        <fgColor rgb="FFD9E1F2"/>
        <bgColor indexed="64"/>
      </patternFill>
    </fill>
    <fill>
      <patternFill patternType="solid">
        <fgColor theme="0" tint="-0.14996795556505021"/>
        <bgColor indexed="64"/>
      </patternFill>
    </fill>
    <fill>
      <patternFill patternType="solid">
        <fgColor rgb="FFBFBFBF"/>
        <bgColor rgb="FF000000"/>
      </patternFill>
    </fill>
    <fill>
      <patternFill patternType="solid">
        <fgColor theme="1" tint="0.34998626667073579"/>
        <bgColor rgb="FF000000"/>
      </patternFill>
    </fill>
    <fill>
      <patternFill patternType="solid">
        <fgColor theme="1" tint="0.34998626667073579"/>
        <bgColor indexed="64"/>
      </patternFill>
    </fill>
    <fill>
      <patternFill patternType="solid">
        <fgColor theme="0" tint="-0.34998626667073579"/>
        <bgColor indexed="64"/>
      </patternFill>
    </fill>
    <fill>
      <patternFill patternType="solid">
        <fgColor rgb="FFBFBFBF"/>
        <bgColor indexed="64"/>
      </patternFill>
    </fill>
    <fill>
      <patternFill patternType="solid">
        <fgColor theme="0" tint="-4.9989318521683403E-2"/>
        <bgColor indexed="64"/>
      </patternFill>
    </fill>
    <fill>
      <patternFill patternType="solid">
        <fgColor rgb="FFFFFFFF"/>
        <bgColor rgb="FF000000"/>
      </patternFill>
    </fill>
  </fills>
  <borders count="133">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top style="medium">
        <color auto="1"/>
      </top>
      <bottom/>
      <diagonal/>
    </border>
    <border>
      <left/>
      <right style="thin">
        <color rgb="FF000000"/>
      </right>
      <top style="medium">
        <color indexed="64"/>
      </top>
      <bottom style="medium">
        <color indexed="64"/>
      </bottom>
      <diagonal/>
    </border>
    <border>
      <left style="thin">
        <color rgb="FF000000"/>
      </left>
      <right style="thin">
        <color rgb="FF000000"/>
      </right>
      <top style="medium">
        <color auto="1"/>
      </top>
      <bottom style="medium">
        <color auto="1"/>
      </bottom>
      <diagonal/>
    </border>
    <border>
      <left style="thin">
        <color rgb="FF000000"/>
      </left>
      <right style="medium">
        <color indexed="64"/>
      </right>
      <top style="medium">
        <color indexed="64"/>
      </top>
      <bottom style="medium">
        <color indexed="64"/>
      </bottom>
      <diagonal/>
    </border>
    <border>
      <left style="medium">
        <color auto="1"/>
      </left>
      <right style="thin">
        <color rgb="FF000000"/>
      </right>
      <top style="medium">
        <color auto="1"/>
      </top>
      <bottom style="medium">
        <color auto="1"/>
      </bottom>
      <diagonal/>
    </border>
    <border>
      <left style="thin">
        <color auto="1"/>
      </left>
      <right style="thin">
        <color rgb="FF000000"/>
      </right>
      <top/>
      <bottom style="thin">
        <color auto="1"/>
      </bottom>
      <diagonal/>
    </border>
    <border>
      <left style="medium">
        <color indexed="64"/>
      </left>
      <right/>
      <top style="thin">
        <color rgb="FF000000"/>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auto="1"/>
      </right>
      <top style="medium">
        <color auto="1"/>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auto="1"/>
      </left>
      <right style="medium">
        <color auto="1"/>
      </right>
      <top style="thin">
        <color auto="1"/>
      </top>
      <bottom style="medium">
        <color rgb="FF000000"/>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rgb="FF000000"/>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thin">
        <color rgb="FF000000"/>
      </top>
      <bottom style="thin">
        <color auto="1"/>
      </bottom>
      <diagonal/>
    </border>
    <border>
      <left style="thin">
        <color indexed="64"/>
      </left>
      <right style="thin">
        <color indexed="64"/>
      </right>
      <top style="thin">
        <color rgb="FF000000"/>
      </top>
      <bottom/>
      <diagonal/>
    </border>
    <border>
      <left style="medium">
        <color indexed="64"/>
      </left>
      <right style="thin">
        <color indexed="64"/>
      </right>
      <top style="thin">
        <color rgb="FF000000"/>
      </top>
      <bottom style="thin">
        <color indexed="64"/>
      </bottom>
      <diagonal/>
    </border>
    <border>
      <left/>
      <right style="thin">
        <color auto="1"/>
      </right>
      <top style="thin">
        <color auto="1"/>
      </top>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rgb="FF000000"/>
      </right>
      <top/>
      <bottom style="medium">
        <color indexed="64"/>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diagonal/>
    </border>
    <border>
      <left style="thin">
        <color auto="1"/>
      </left>
      <right style="thin">
        <color rgb="FF000000"/>
      </right>
      <top style="thin">
        <color auto="1"/>
      </top>
      <bottom style="thin">
        <color auto="1"/>
      </bottom>
      <diagonal/>
    </border>
    <border>
      <left style="thin">
        <color auto="1"/>
      </left>
      <right style="medium">
        <color auto="1"/>
      </right>
      <top style="thin">
        <color auto="1"/>
      </top>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s>
  <cellStyleXfs count="47458">
    <xf numFmtId="0" fontId="0"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169" fontId="33" fillId="20" borderId="1">
      <alignment horizontal="center" vertical="center"/>
    </xf>
    <xf numFmtId="169" fontId="33" fillId="20" borderId="1">
      <alignment horizontal="center" vertical="center"/>
    </xf>
    <xf numFmtId="169" fontId="33" fillId="20" borderId="1">
      <alignment horizontal="center" vertical="center"/>
    </xf>
    <xf numFmtId="0" fontId="46" fillId="3" borderId="0" applyNumberFormat="0" applyBorder="0" applyAlignment="0" applyProtection="0"/>
    <xf numFmtId="0" fontId="47" fillId="21" borderId="2" applyNumberFormat="0" applyAlignment="0" applyProtection="0"/>
    <xf numFmtId="0" fontId="48" fillId="22" borderId="3" applyNumberFormat="0" applyAlignment="0" applyProtection="0"/>
    <xf numFmtId="43" fontId="22" fillId="0" borderId="0" applyFont="0" applyFill="0" applyBorder="0" applyAlignment="0" applyProtection="0"/>
    <xf numFmtId="41" fontId="25"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2" fillId="0" borderId="0" applyFont="0" applyFill="0" applyBorder="0" applyAlignment="0" applyProtection="0"/>
    <xf numFmtId="3" fontId="60"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60"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44" fontId="2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0" fontId="22" fillId="0" borderId="0" applyFont="0" applyFill="0" applyBorder="0" applyAlignment="0" applyProtection="0"/>
    <xf numFmtId="0" fontId="60"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60"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4" fontId="22" fillId="0" borderId="0" applyFont="0" applyFill="0" applyBorder="0" applyAlignment="0" applyProtection="0"/>
    <xf numFmtId="14" fontId="60" fillId="0" borderId="0" applyFont="0" applyFill="0" applyBorder="0" applyAlignment="0" applyProtection="0"/>
    <xf numFmtId="14" fontId="25" fillId="0" borderId="0" applyFont="0" applyFill="0" applyBorder="0" applyAlignment="0" applyProtection="0"/>
    <xf numFmtId="14" fontId="25" fillId="0" borderId="0" applyFont="0" applyFill="0" applyBorder="0" applyAlignment="0" applyProtection="0"/>
    <xf numFmtId="14" fontId="60" fillId="0" borderId="0" applyFont="0" applyFill="0" applyBorder="0" applyAlignment="0" applyProtection="0"/>
    <xf numFmtId="14" fontId="25" fillId="0" borderId="0" applyFont="0" applyFill="0" applyBorder="0" applyAlignment="0" applyProtection="0"/>
    <xf numFmtId="14" fontId="25" fillId="0" borderId="0" applyFont="0" applyFill="0" applyBorder="0" applyAlignment="0" applyProtection="0"/>
    <xf numFmtId="0" fontId="49" fillId="0" borderId="0" applyNumberFormat="0" applyFill="0" applyBorder="0" applyAlignment="0" applyProtection="0"/>
    <xf numFmtId="2" fontId="22" fillId="0" borderId="0" applyFont="0" applyFill="0" applyBorder="0" applyAlignment="0" applyProtection="0"/>
    <xf numFmtId="2" fontId="60"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60"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50" fillId="4" borderId="0" applyNumberFormat="0" applyBorder="0" applyAlignment="0" applyProtection="0"/>
    <xf numFmtId="38" fontId="26" fillId="23" borderId="0" applyNumberFormat="0" applyBorder="0" applyAlignment="0" applyProtection="0"/>
    <xf numFmtId="38" fontId="23" fillId="23" borderId="0" applyNumberFormat="0" applyBorder="0" applyAlignment="0" applyProtection="0"/>
    <xf numFmtId="38" fontId="23" fillId="23" borderId="0" applyNumberFormat="0" applyBorder="0" applyAlignment="0" applyProtection="0"/>
    <xf numFmtId="0" fontId="35" fillId="0" borderId="0" applyNumberFormat="0" applyFill="0" applyBorder="0" applyAlignment="0" applyProtection="0"/>
    <xf numFmtId="0" fontId="24" fillId="0" borderId="4" applyNumberFormat="0" applyAlignment="0" applyProtection="0">
      <alignment horizontal="left" vertical="center"/>
    </xf>
    <xf numFmtId="0" fontId="24" fillId="0" borderId="5">
      <alignment horizontal="left" vertical="center"/>
    </xf>
    <xf numFmtId="0" fontId="36" fillId="0" borderId="0" applyNumberFormat="0" applyFont="0" applyFill="0" applyBorder="0" applyProtection="0"/>
    <xf numFmtId="0" fontId="36" fillId="0" borderId="0" applyNumberFormat="0" applyFont="0" applyFill="0" applyBorder="0" applyProtection="0"/>
    <xf numFmtId="0" fontId="31"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51" fillId="0" borderId="6" applyNumberFormat="0" applyFill="0" applyAlignment="0" applyProtection="0"/>
    <xf numFmtId="0" fontId="51" fillId="0" borderId="0" applyNumberFormat="0" applyFill="0" applyBorder="0" applyAlignment="0" applyProtection="0"/>
    <xf numFmtId="170" fontId="22" fillId="0" borderId="0">
      <protection locked="0"/>
    </xf>
    <xf numFmtId="170" fontId="60" fillId="0" borderId="0">
      <protection locked="0"/>
    </xf>
    <xf numFmtId="170" fontId="25" fillId="0" borderId="0">
      <protection locked="0"/>
    </xf>
    <xf numFmtId="170" fontId="25" fillId="0" borderId="0">
      <protection locked="0"/>
    </xf>
    <xf numFmtId="170" fontId="60" fillId="0" borderId="0">
      <protection locked="0"/>
    </xf>
    <xf numFmtId="170" fontId="25" fillId="0" borderId="0">
      <protection locked="0"/>
    </xf>
    <xf numFmtId="170" fontId="25" fillId="0" borderId="0">
      <protection locked="0"/>
    </xf>
    <xf numFmtId="170" fontId="25" fillId="0" borderId="0">
      <protection locked="0"/>
    </xf>
    <xf numFmtId="170" fontId="22" fillId="0" borderId="0">
      <protection locked="0"/>
    </xf>
    <xf numFmtId="170" fontId="60" fillId="0" borderId="0">
      <protection locked="0"/>
    </xf>
    <xf numFmtId="170" fontId="25" fillId="0" borderId="0">
      <protection locked="0"/>
    </xf>
    <xf numFmtId="170" fontId="25" fillId="0" borderId="0">
      <protection locked="0"/>
    </xf>
    <xf numFmtId="170" fontId="60" fillId="0" borderId="0">
      <protection locked="0"/>
    </xf>
    <xf numFmtId="170" fontId="25" fillId="0" borderId="0">
      <protection locked="0"/>
    </xf>
    <xf numFmtId="170" fontId="25" fillId="0" borderId="0">
      <protection locked="0"/>
    </xf>
    <xf numFmtId="170" fontId="25" fillId="0" borderId="0">
      <protection locked="0"/>
    </xf>
    <xf numFmtId="171" fontId="25" fillId="0" borderId="0" applyFont="0" applyFill="0" applyBorder="0" applyAlignment="0" applyProtection="0">
      <alignment horizontal="center"/>
    </xf>
    <xf numFmtId="0" fontId="37" fillId="0" borderId="7" applyNumberFormat="0" applyFill="0" applyAlignment="0" applyProtection="0"/>
    <xf numFmtId="0" fontId="52" fillId="7" borderId="2" applyNumberFormat="0" applyAlignment="0" applyProtection="0"/>
    <xf numFmtId="10" fontId="26" fillId="24" borderId="8" applyNumberFormat="0" applyBorder="0" applyAlignment="0" applyProtection="0"/>
    <xf numFmtId="10" fontId="23" fillId="24" borderId="8" applyNumberFormat="0" applyBorder="0" applyAlignment="0" applyProtection="0"/>
    <xf numFmtId="10" fontId="23" fillId="24" borderId="8" applyNumberFormat="0" applyBorder="0" applyAlignment="0" applyProtection="0"/>
    <xf numFmtId="0" fontId="53" fillId="0" borderId="9" applyNumberFormat="0" applyFill="0" applyAlignment="0" applyProtection="0"/>
    <xf numFmtId="0" fontId="54" fillId="25" borderId="0" applyNumberFormat="0" applyBorder="0" applyAlignment="0" applyProtection="0"/>
    <xf numFmtId="37" fontId="38" fillId="0" borderId="0"/>
    <xf numFmtId="37" fontId="38" fillId="0" borderId="0"/>
    <xf numFmtId="37" fontId="38" fillId="0" borderId="0"/>
    <xf numFmtId="172" fontId="28" fillId="0" borderId="0"/>
    <xf numFmtId="172" fontId="28" fillId="0" borderId="0"/>
    <xf numFmtId="172" fontId="28" fillId="0" borderId="0"/>
    <xf numFmtId="0" fontId="89" fillId="0" borderId="0"/>
    <xf numFmtId="0" fontId="70" fillId="0" borderId="0"/>
    <xf numFmtId="0" fontId="25" fillId="0" borderId="0"/>
    <xf numFmtId="0" fontId="25" fillId="0" borderId="0"/>
    <xf numFmtId="0" fontId="82" fillId="0" borderId="0"/>
    <xf numFmtId="0" fontId="82" fillId="0" borderId="0"/>
    <xf numFmtId="0" fontId="82" fillId="0" borderId="0"/>
    <xf numFmtId="0" fontId="25" fillId="0" borderId="0"/>
    <xf numFmtId="0" fontId="84" fillId="0" borderId="0"/>
    <xf numFmtId="0" fontId="84" fillId="0" borderId="0"/>
    <xf numFmtId="0" fontId="84" fillId="0" borderId="0"/>
    <xf numFmtId="0" fontId="29" fillId="0" borderId="0"/>
    <xf numFmtId="0" fontId="22" fillId="26" borderId="10" applyNumberFormat="0" applyFont="0" applyAlignment="0" applyProtection="0"/>
    <xf numFmtId="0" fontId="60" fillId="26" borderId="10" applyNumberFormat="0" applyFont="0" applyAlignment="0" applyProtection="0"/>
    <xf numFmtId="0" fontId="55" fillId="21" borderId="11" applyNumberFormat="0" applyAlignment="0" applyProtection="0"/>
    <xf numFmtId="9" fontId="22" fillId="0" borderId="0" applyFont="0" applyFill="0" applyBorder="0" applyAlignment="0" applyProtection="0"/>
    <xf numFmtId="10" fontId="22" fillId="0" borderId="0" applyFont="0" applyFill="0" applyBorder="0" applyAlignment="0" applyProtection="0"/>
    <xf numFmtId="10" fontId="6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6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6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34" fillId="27" borderId="11" applyNumberFormat="0" applyProtection="0">
      <alignment vertical="center"/>
    </xf>
    <xf numFmtId="4" fontId="34" fillId="27" borderId="11" applyNumberFormat="0" applyProtection="0">
      <alignment vertical="center"/>
    </xf>
    <xf numFmtId="4" fontId="83" fillId="28" borderId="8" applyNumberFormat="0" applyProtection="0">
      <alignment horizontal="right" vertical="center" wrapText="1"/>
    </xf>
    <xf numFmtId="4" fontId="34" fillId="27" borderId="11" applyNumberFormat="0" applyProtection="0">
      <alignment vertical="center"/>
    </xf>
    <xf numFmtId="4" fontId="87" fillId="29" borderId="8" applyNumberFormat="0" applyProtection="0">
      <alignment horizontal="right" vertical="center" wrapText="1"/>
    </xf>
    <xf numFmtId="4" fontId="83" fillId="28" borderId="8" applyNumberFormat="0" applyProtection="0">
      <alignment horizontal="right" vertical="center" wrapText="1"/>
    </xf>
    <xf numFmtId="4" fontId="62" fillId="27" borderId="12" applyNumberFormat="0" applyProtection="0">
      <alignment vertical="center"/>
    </xf>
    <xf numFmtId="4" fontId="63" fillId="30" borderId="13">
      <alignment vertical="center"/>
    </xf>
    <xf numFmtId="4" fontId="64" fillId="30" borderId="13">
      <alignment vertical="center"/>
    </xf>
    <xf numFmtId="4" fontId="63" fillId="31" borderId="13">
      <alignment vertical="center"/>
    </xf>
    <xf numFmtId="4" fontId="64" fillId="31" borderId="13">
      <alignment vertical="center"/>
    </xf>
    <xf numFmtId="4" fontId="34" fillId="27" borderId="11" applyNumberFormat="0" applyProtection="0">
      <alignment horizontal="left" vertical="center" indent="1"/>
    </xf>
    <xf numFmtId="4" fontId="34" fillId="27" borderId="11" applyNumberFormat="0" applyProtection="0">
      <alignment horizontal="left" vertical="center" indent="1"/>
    </xf>
    <xf numFmtId="4" fontId="83" fillId="28" borderId="8" applyNumberFormat="0" applyProtection="0">
      <alignment horizontal="left" vertical="center" indent="1"/>
    </xf>
    <xf numFmtId="4" fontId="34" fillId="27" borderId="11" applyNumberFormat="0" applyProtection="0">
      <alignment horizontal="left" vertical="center" indent="1"/>
    </xf>
    <xf numFmtId="4" fontId="87" fillId="29" borderId="8" applyNumberFormat="0" applyProtection="0">
      <alignment horizontal="left" vertical="center" indent="1"/>
    </xf>
    <xf numFmtId="4" fontId="83" fillId="28" borderId="8" applyNumberFormat="0" applyProtection="0">
      <alignment horizontal="left" vertical="center" indent="1"/>
    </xf>
    <xf numFmtId="0" fontId="59" fillId="27" borderId="12" applyNumberFormat="0" applyProtection="0">
      <alignment horizontal="left" vertical="top" indent="1"/>
    </xf>
    <xf numFmtId="4" fontId="65" fillId="32" borderId="8" applyNumberFormat="0" applyProtection="0">
      <alignment horizontal="left" vertical="center"/>
    </xf>
    <xf numFmtId="4" fontId="65" fillId="33" borderId="8" applyNumberFormat="0" applyProtection="0">
      <alignment horizontal="center" vertical="center"/>
    </xf>
    <xf numFmtId="4" fontId="66" fillId="34" borderId="8" applyNumberFormat="0">
      <alignment horizontal="right" vertical="center"/>
    </xf>
    <xf numFmtId="4" fontId="34" fillId="3" borderId="12" applyNumberFormat="0" applyProtection="0">
      <alignment horizontal="right" vertical="center"/>
    </xf>
    <xf numFmtId="4" fontId="34" fillId="3" borderId="12" applyNumberFormat="0" applyProtection="0">
      <alignment horizontal="right" vertical="center"/>
    </xf>
    <xf numFmtId="4" fontId="34" fillId="9" borderId="12" applyNumberFormat="0" applyProtection="0">
      <alignment horizontal="right" vertical="center"/>
    </xf>
    <xf numFmtId="4" fontId="34" fillId="9" borderId="12" applyNumberFormat="0" applyProtection="0">
      <alignment horizontal="right" vertical="center"/>
    </xf>
    <xf numFmtId="4" fontId="34" fillId="17" borderId="12" applyNumberFormat="0" applyProtection="0">
      <alignment horizontal="right" vertical="center"/>
    </xf>
    <xf numFmtId="4" fontId="34" fillId="17" borderId="12" applyNumberFormat="0" applyProtection="0">
      <alignment horizontal="right" vertical="center"/>
    </xf>
    <xf numFmtId="4" fontId="34" fillId="11" borderId="12" applyNumberFormat="0" applyProtection="0">
      <alignment horizontal="right" vertical="center"/>
    </xf>
    <xf numFmtId="4" fontId="34" fillId="11" borderId="12" applyNumberFormat="0" applyProtection="0">
      <alignment horizontal="right" vertical="center"/>
    </xf>
    <xf numFmtId="4" fontId="34" fillId="15" borderId="12" applyNumberFormat="0" applyProtection="0">
      <alignment horizontal="right" vertical="center"/>
    </xf>
    <xf numFmtId="4" fontId="34" fillId="15" borderId="12" applyNumberFormat="0" applyProtection="0">
      <alignment horizontal="right" vertical="center"/>
    </xf>
    <xf numFmtId="4" fontId="34" fillId="19" borderId="12" applyNumberFormat="0" applyProtection="0">
      <alignment horizontal="right" vertical="center"/>
    </xf>
    <xf numFmtId="4" fontId="34" fillId="19" borderId="12" applyNumberFormat="0" applyProtection="0">
      <alignment horizontal="right" vertical="center"/>
    </xf>
    <xf numFmtId="4" fontId="34" fillId="18" borderId="12" applyNumberFormat="0" applyProtection="0">
      <alignment horizontal="right" vertical="center"/>
    </xf>
    <xf numFmtId="4" fontId="34" fillId="18" borderId="12" applyNumberFormat="0" applyProtection="0">
      <alignment horizontal="right" vertical="center"/>
    </xf>
    <xf numFmtId="4" fontId="34" fillId="35" borderId="12" applyNumberFormat="0" applyProtection="0">
      <alignment horizontal="right" vertical="center"/>
    </xf>
    <xf numFmtId="4" fontId="34" fillId="35" borderId="12" applyNumberFormat="0" applyProtection="0">
      <alignment horizontal="right" vertical="center"/>
    </xf>
    <xf numFmtId="4" fontId="34" fillId="10" borderId="12" applyNumberFormat="0" applyProtection="0">
      <alignment horizontal="right" vertical="center"/>
    </xf>
    <xf numFmtId="4" fontId="34" fillId="10" borderId="12" applyNumberFormat="0" applyProtection="0">
      <alignment horizontal="right" vertical="center"/>
    </xf>
    <xf numFmtId="4" fontId="59" fillId="0" borderId="8" applyNumberFormat="0" applyProtection="0">
      <alignment horizontal="left" vertical="center" indent="1"/>
    </xf>
    <xf numFmtId="4" fontId="59" fillId="36" borderId="8" applyNumberFormat="0" applyProtection="0">
      <alignment horizontal="left" vertical="center" indent="1"/>
    </xf>
    <xf numFmtId="4" fontId="34" fillId="0" borderId="8" applyNumberFormat="0" applyProtection="0">
      <alignment horizontal="left" vertical="center" indent="1"/>
    </xf>
    <xf numFmtId="4" fontId="34" fillId="0" borderId="8" applyNumberFormat="0" applyProtection="0">
      <alignment horizontal="left" vertical="center" indent="1"/>
    </xf>
    <xf numFmtId="4" fontId="34" fillId="21" borderId="8" applyNumberFormat="0" applyProtection="0">
      <alignment horizontal="left" vertical="center" indent="1"/>
    </xf>
    <xf numFmtId="4" fontId="34" fillId="0" borderId="8" applyNumberFormat="0" applyProtection="0">
      <alignment horizontal="left" vertical="center" indent="1"/>
    </xf>
    <xf numFmtId="4" fontId="67" fillId="37" borderId="0" applyNumberFormat="0" applyProtection="0">
      <alignment horizontal="left" vertical="center" indent="1"/>
    </xf>
    <xf numFmtId="4" fontId="67" fillId="37" borderId="0" applyNumberFormat="0" applyProtection="0">
      <alignment horizontal="left" vertical="center" indent="1"/>
    </xf>
    <xf numFmtId="4" fontId="86" fillId="37" borderId="0" applyNumberFormat="0" applyProtection="0">
      <alignment horizontal="left" vertical="center" indent="1"/>
    </xf>
    <xf numFmtId="4" fontId="67" fillId="37" borderId="0" applyNumberFormat="0" applyProtection="0">
      <alignment horizontal="left" vertical="center" indent="1"/>
    </xf>
    <xf numFmtId="4" fontId="68" fillId="21" borderId="12" applyNumberFormat="0" applyProtection="0">
      <alignment horizontal="center" vertical="center"/>
    </xf>
    <xf numFmtId="4" fontId="34" fillId="38" borderId="12" applyNumberFormat="0" applyProtection="0">
      <alignment horizontal="right" vertical="center"/>
    </xf>
    <xf numFmtId="4" fontId="69" fillId="39" borderId="14">
      <alignment horizontal="left" vertical="center" indent="1"/>
    </xf>
    <xf numFmtId="4" fontId="65" fillId="0" borderId="0" applyNumberFormat="0" applyProtection="0">
      <alignment horizontal="left" vertical="center" indent="1"/>
    </xf>
    <xf numFmtId="4" fontId="65" fillId="0" borderId="0" applyNumberFormat="0" applyProtection="0">
      <alignment horizontal="left" vertical="center" indent="1"/>
    </xf>
    <xf numFmtId="4" fontId="65" fillId="0" borderId="0" applyNumberFormat="0" applyProtection="0">
      <alignment horizontal="left" vertical="center" indent="1"/>
    </xf>
    <xf numFmtId="4" fontId="84" fillId="0" borderId="0" applyNumberFormat="0" applyProtection="0">
      <alignment horizontal="left" vertical="center" indent="1"/>
    </xf>
    <xf numFmtId="4" fontId="65" fillId="0" borderId="0" applyNumberFormat="0" applyProtection="0">
      <alignment horizontal="left" vertical="center" indent="1"/>
    </xf>
    <xf numFmtId="4" fontId="65" fillId="0" borderId="0" applyNumberFormat="0" applyProtection="0">
      <alignment horizontal="left" vertical="center" indent="1"/>
    </xf>
    <xf numFmtId="4" fontId="65" fillId="0" borderId="0" applyNumberFormat="0" applyProtection="0">
      <alignment horizontal="left" vertical="center" indent="1"/>
    </xf>
    <xf numFmtId="4" fontId="65" fillId="0" borderId="0" applyNumberFormat="0" applyProtection="0">
      <alignment horizontal="left" vertical="center" indent="1"/>
    </xf>
    <xf numFmtId="4" fontId="88" fillId="0" borderId="0" applyNumberFormat="0" applyProtection="0">
      <alignment horizontal="left" vertical="center" indent="1"/>
    </xf>
    <xf numFmtId="4" fontId="65" fillId="0" borderId="0" applyNumberFormat="0" applyProtection="0">
      <alignment horizontal="left" vertical="center" indent="1"/>
    </xf>
    <xf numFmtId="0" fontId="65" fillId="40" borderId="8" applyNumberFormat="0" applyProtection="0">
      <alignment horizontal="left" vertical="center" indent="2"/>
    </xf>
    <xf numFmtId="0" fontId="65" fillId="40" borderId="8" applyNumberFormat="0" applyProtection="0">
      <alignment horizontal="left" vertical="center" indent="2"/>
    </xf>
    <xf numFmtId="0" fontId="65" fillId="40" borderId="8" applyNumberFormat="0" applyProtection="0">
      <alignment horizontal="left" vertical="center" indent="2"/>
    </xf>
    <xf numFmtId="0" fontId="84" fillId="0" borderId="8" applyNumberFormat="0" applyProtection="0">
      <alignment horizontal="left" vertical="center" indent="2"/>
    </xf>
    <xf numFmtId="0" fontId="65" fillId="40" borderId="8" applyNumberFormat="0" applyProtection="0">
      <alignment horizontal="left" vertical="center" indent="2"/>
    </xf>
    <xf numFmtId="0" fontId="60" fillId="37" borderId="12" applyNumberFormat="0" applyProtection="0">
      <alignment horizontal="left" vertical="top" indent="1"/>
    </xf>
    <xf numFmtId="0" fontId="25" fillId="37" borderId="12" applyNumberFormat="0" applyProtection="0">
      <alignment horizontal="left" vertical="top" indent="1"/>
    </xf>
    <xf numFmtId="0" fontId="25" fillId="37" borderId="12" applyNumberFormat="0" applyProtection="0">
      <alignment horizontal="left" vertical="top" indent="1"/>
    </xf>
    <xf numFmtId="0" fontId="25" fillId="37" borderId="12" applyNumberFormat="0" applyProtection="0">
      <alignment horizontal="left" vertical="top" indent="1"/>
    </xf>
    <xf numFmtId="0" fontId="25" fillId="37" borderId="12" applyNumberFormat="0" applyProtection="0">
      <alignment horizontal="left" vertical="top" indent="1"/>
    </xf>
    <xf numFmtId="0" fontId="25" fillId="37" borderId="12" applyNumberFormat="0" applyProtection="0">
      <alignment horizontal="left" vertical="top" indent="1"/>
    </xf>
    <xf numFmtId="0" fontId="85" fillId="37" borderId="12" applyNumberFormat="0" applyProtection="0">
      <alignment horizontal="left" vertical="top" indent="1"/>
    </xf>
    <xf numFmtId="0" fontId="70" fillId="0" borderId="8" applyNumberFormat="0" applyProtection="0">
      <alignment horizontal="left" vertical="center" indent="2"/>
    </xf>
    <xf numFmtId="0" fontId="70" fillId="0" borderId="8" applyNumberFormat="0" applyProtection="0">
      <alignment horizontal="left" vertical="center" indent="2"/>
    </xf>
    <xf numFmtId="0" fontId="84" fillId="0" borderId="8" applyNumberFormat="0" applyProtection="0">
      <alignment horizontal="left" vertical="center" indent="2"/>
    </xf>
    <xf numFmtId="0" fontId="70" fillId="0" borderId="8" applyNumberFormat="0" applyProtection="0">
      <alignment horizontal="left" vertical="center" indent="2"/>
    </xf>
    <xf numFmtId="0" fontId="60" fillId="41" borderId="12" applyNumberFormat="0" applyProtection="0">
      <alignment horizontal="left" vertical="top" indent="1"/>
    </xf>
    <xf numFmtId="0" fontId="25" fillId="41" borderId="12" applyNumberFormat="0" applyProtection="0">
      <alignment horizontal="left" vertical="top" indent="1"/>
    </xf>
    <xf numFmtId="0" fontId="25" fillId="41" borderId="12" applyNumberFormat="0" applyProtection="0">
      <alignment horizontal="left" vertical="top" indent="1"/>
    </xf>
    <xf numFmtId="0" fontId="25" fillId="41" borderId="12" applyNumberFormat="0" applyProtection="0">
      <alignment horizontal="left" vertical="top" indent="1"/>
    </xf>
    <xf numFmtId="0" fontId="25" fillId="41" borderId="12" applyNumberFormat="0" applyProtection="0">
      <alignment horizontal="left" vertical="top" indent="1"/>
    </xf>
    <xf numFmtId="0" fontId="25" fillId="41" borderId="12" applyNumberFormat="0" applyProtection="0">
      <alignment horizontal="left" vertical="top" indent="1"/>
    </xf>
    <xf numFmtId="0" fontId="85" fillId="41" borderId="12" applyNumberFormat="0" applyProtection="0">
      <alignment horizontal="left" vertical="top" indent="1"/>
    </xf>
    <xf numFmtId="0" fontId="70" fillId="0" borderId="8" applyNumberFormat="0" applyProtection="0">
      <alignment horizontal="left" vertical="center" indent="2"/>
    </xf>
    <xf numFmtId="0" fontId="70" fillId="0" borderId="8" applyNumberFormat="0" applyProtection="0">
      <alignment horizontal="left" vertical="center" indent="2"/>
    </xf>
    <xf numFmtId="0" fontId="84" fillId="0" borderId="8" applyNumberFormat="0" applyProtection="0">
      <alignment horizontal="left" vertical="center" indent="2"/>
    </xf>
    <xf numFmtId="0" fontId="70" fillId="0" borderId="8" applyNumberFormat="0" applyProtection="0">
      <alignment horizontal="left" vertical="center" indent="2"/>
    </xf>
    <xf numFmtId="0" fontId="60" fillId="20" borderId="12" applyNumberFormat="0" applyProtection="0">
      <alignment horizontal="left" vertical="top" indent="1"/>
    </xf>
    <xf numFmtId="0" fontId="25" fillId="20" borderId="12" applyNumberFormat="0" applyProtection="0">
      <alignment horizontal="left" vertical="top" indent="1"/>
    </xf>
    <xf numFmtId="0" fontId="25" fillId="20" borderId="12" applyNumberFormat="0" applyProtection="0">
      <alignment horizontal="left" vertical="top" indent="1"/>
    </xf>
    <xf numFmtId="0" fontId="25" fillId="20" borderId="12" applyNumberFormat="0" applyProtection="0">
      <alignment horizontal="left" vertical="top" indent="1"/>
    </xf>
    <xf numFmtId="0" fontId="25" fillId="20" borderId="12" applyNumberFormat="0" applyProtection="0">
      <alignment horizontal="left" vertical="top" indent="1"/>
    </xf>
    <xf numFmtId="0" fontId="25" fillId="20" borderId="12" applyNumberFormat="0" applyProtection="0">
      <alignment horizontal="left" vertical="top" indent="1"/>
    </xf>
    <xf numFmtId="0" fontId="85" fillId="20" borderId="12" applyNumberFormat="0" applyProtection="0">
      <alignment horizontal="left" vertical="top" indent="1"/>
    </xf>
    <xf numFmtId="0" fontId="70" fillId="0" borderId="8" applyNumberFormat="0" applyProtection="0">
      <alignment horizontal="left" vertical="center" indent="2"/>
    </xf>
    <xf numFmtId="0" fontId="70" fillId="0" borderId="8" applyNumberFormat="0" applyProtection="0">
      <alignment horizontal="left" vertical="center" indent="2"/>
    </xf>
    <xf numFmtId="0" fontId="84" fillId="0" borderId="8" applyNumberFormat="0" applyProtection="0">
      <alignment horizontal="left" vertical="center" indent="2"/>
    </xf>
    <xf numFmtId="0" fontId="70" fillId="0" borderId="8" applyNumberFormat="0" applyProtection="0">
      <alignment horizontal="left" vertical="center" indent="2"/>
    </xf>
    <xf numFmtId="0" fontId="60" fillId="42" borderId="12" applyNumberFormat="0" applyProtection="0">
      <alignment horizontal="left" vertical="top" indent="1"/>
    </xf>
    <xf numFmtId="0" fontId="25" fillId="42" borderId="12" applyNumberFormat="0" applyProtection="0">
      <alignment horizontal="left" vertical="top" indent="1"/>
    </xf>
    <xf numFmtId="0" fontId="25" fillId="42" borderId="12" applyNumberFormat="0" applyProtection="0">
      <alignment horizontal="left" vertical="top" indent="1"/>
    </xf>
    <xf numFmtId="0" fontId="25" fillId="42" borderId="12" applyNumberFormat="0" applyProtection="0">
      <alignment horizontal="left" vertical="top" indent="1"/>
    </xf>
    <xf numFmtId="0" fontId="25" fillId="42" borderId="12" applyNumberFormat="0" applyProtection="0">
      <alignment horizontal="left" vertical="top" indent="1"/>
    </xf>
    <xf numFmtId="0" fontId="25" fillId="42" borderId="12" applyNumberFormat="0" applyProtection="0">
      <alignment horizontal="left" vertical="top" indent="1"/>
    </xf>
    <xf numFmtId="0" fontId="85" fillId="42" borderId="12" applyNumberFormat="0" applyProtection="0">
      <alignment horizontal="left" vertical="top" indent="1"/>
    </xf>
    <xf numFmtId="4" fontId="34" fillId="24" borderId="12" applyNumberFormat="0" applyProtection="0">
      <alignment vertical="center"/>
    </xf>
    <xf numFmtId="4" fontId="34" fillId="24" borderId="12" applyNumberFormat="0" applyProtection="0">
      <alignment vertical="center"/>
    </xf>
    <xf numFmtId="4" fontId="71" fillId="24" borderId="12" applyNumberFormat="0" applyProtection="0">
      <alignment vertical="center"/>
    </xf>
    <xf numFmtId="4" fontId="72" fillId="30" borderId="14">
      <alignment vertical="center"/>
    </xf>
    <xf numFmtId="4" fontId="73" fillId="30" borderId="14">
      <alignment vertical="center"/>
    </xf>
    <xf numFmtId="4" fontId="72" fillId="31" borderId="14">
      <alignment vertical="center"/>
    </xf>
    <xf numFmtId="4" fontId="73" fillId="31" borderId="14">
      <alignment vertical="center"/>
    </xf>
    <xf numFmtId="4" fontId="74" fillId="0" borderId="0" applyNumberFormat="0" applyProtection="0">
      <alignment horizontal="left" vertical="center" indent="1"/>
    </xf>
    <xf numFmtId="0" fontId="34" fillId="24" borderId="12" applyNumberFormat="0" applyProtection="0">
      <alignment horizontal="left" vertical="top" indent="1"/>
    </xf>
    <xf numFmtId="0" fontId="34" fillId="24" borderId="12" applyNumberFormat="0" applyProtection="0">
      <alignment horizontal="left" vertical="top" indent="1"/>
    </xf>
    <xf numFmtId="0" fontId="66" fillId="34" borderId="8" applyNumberFormat="0">
      <alignment horizontal="left" vertical="center"/>
    </xf>
    <xf numFmtId="4" fontId="23" fillId="0" borderId="8" applyNumberFormat="0" applyProtection="0">
      <alignment horizontal="left" vertical="center" indent="1"/>
    </xf>
    <xf numFmtId="4" fontId="34" fillId="43" borderId="11" applyNumberFormat="0" applyProtection="0">
      <alignment horizontal="right" vertical="center"/>
    </xf>
    <xf numFmtId="4" fontId="34" fillId="43" borderId="11" applyNumberFormat="0" applyProtection="0">
      <alignment horizontal="right" vertical="center"/>
    </xf>
    <xf numFmtId="4" fontId="82" fillId="0" borderId="8" applyNumberFormat="0" applyProtection="0">
      <alignment horizontal="right" vertical="center" wrapText="1"/>
    </xf>
    <xf numFmtId="4" fontId="34" fillId="43" borderId="11" applyNumberFormat="0" applyProtection="0">
      <alignment horizontal="right" vertical="center"/>
    </xf>
    <xf numFmtId="4" fontId="82" fillId="0" borderId="8" applyNumberFormat="0" applyProtection="0">
      <alignment horizontal="right" vertical="center" wrapText="1"/>
    </xf>
    <xf numFmtId="4" fontId="71" fillId="44" borderId="12" applyNumberFormat="0" applyProtection="0">
      <alignment horizontal="right" vertical="center"/>
    </xf>
    <xf numFmtId="4" fontId="75" fillId="30" borderId="14">
      <alignment vertical="center"/>
    </xf>
    <xf numFmtId="4" fontId="76" fillId="30" borderId="14">
      <alignment vertical="center"/>
    </xf>
    <xf numFmtId="4" fontId="75" fillId="31" borderId="14">
      <alignment vertical="center"/>
    </xf>
    <xf numFmtId="4" fontId="76" fillId="45" borderId="14">
      <alignment vertical="center"/>
    </xf>
    <xf numFmtId="0" fontId="60" fillId="46" borderId="11" applyNumberFormat="0" applyProtection="0">
      <alignment horizontal="left" vertical="center" indent="1"/>
    </xf>
    <xf numFmtId="0" fontId="25" fillId="46" borderId="11" applyNumberFormat="0" applyProtection="0">
      <alignment horizontal="left" vertical="center" indent="1"/>
    </xf>
    <xf numFmtId="4" fontId="82" fillId="0" borderId="8" applyNumberFormat="0" applyProtection="0">
      <alignment horizontal="left" vertical="center" indent="1"/>
    </xf>
    <xf numFmtId="0" fontId="25" fillId="46" borderId="11" applyNumberFormat="0" applyProtection="0">
      <alignment horizontal="left" vertical="center" indent="1"/>
    </xf>
    <xf numFmtId="0" fontId="25" fillId="46" borderId="11" applyNumberFormat="0" applyProtection="0">
      <alignment horizontal="left" vertical="center" indent="1"/>
    </xf>
    <xf numFmtId="0" fontId="25" fillId="46" borderId="11" applyNumberFormat="0" applyProtection="0">
      <alignment horizontal="left" vertical="center" indent="1"/>
    </xf>
    <xf numFmtId="4" fontId="82" fillId="0" borderId="8" applyNumberFormat="0" applyProtection="0">
      <alignment horizontal="left" vertical="center" indent="1"/>
    </xf>
    <xf numFmtId="0" fontId="65" fillId="47" borderId="8" applyNumberFormat="0" applyProtection="0">
      <alignment horizontal="center" vertical="top" wrapText="1"/>
    </xf>
    <xf numFmtId="0" fontId="65" fillId="33" borderId="8" applyNumberFormat="0" applyProtection="0">
      <alignment horizontal="center" vertical="center" wrapText="1"/>
    </xf>
    <xf numFmtId="4" fontId="77" fillId="39" borderId="15">
      <alignment vertical="center"/>
    </xf>
    <xf numFmtId="4" fontId="78" fillId="39" borderId="15">
      <alignment vertical="center"/>
    </xf>
    <xf numFmtId="4" fontId="63" fillId="30" borderId="15">
      <alignment vertical="center"/>
    </xf>
    <xf numFmtId="4" fontId="64" fillId="30" borderId="15">
      <alignment vertical="center"/>
    </xf>
    <xf numFmtId="4" fontId="63" fillId="31" borderId="14">
      <alignment vertical="center"/>
    </xf>
    <xf numFmtId="4" fontId="64" fillId="31" borderId="14">
      <alignment vertical="center"/>
    </xf>
    <xf numFmtId="4" fontId="79" fillId="24" borderId="15">
      <alignment horizontal="left" vertical="center" indent="1"/>
    </xf>
    <xf numFmtId="4" fontId="58" fillId="0" borderId="0" applyNumberFormat="0" applyProtection="0">
      <alignment vertical="center"/>
    </xf>
    <xf numFmtId="4" fontId="80" fillId="0" borderId="12" applyNumberFormat="0" applyProtection="0">
      <alignment horizontal="right" vertical="center"/>
    </xf>
    <xf numFmtId="4" fontId="80" fillId="44" borderId="12" applyNumberFormat="0" applyProtection="0">
      <alignment horizontal="right" vertical="center"/>
    </xf>
    <xf numFmtId="0" fontId="81" fillId="39" borderId="16">
      <protection locked="0"/>
    </xf>
    <xf numFmtId="0" fontId="81" fillId="48" borderId="0"/>
    <xf numFmtId="0" fontId="61" fillId="0" borderId="0"/>
    <xf numFmtId="0" fontId="39" fillId="0" borderId="0" applyNumberFormat="0" applyFont="0" applyFill="0" applyBorder="0" applyAlignment="0" applyProtection="0"/>
    <xf numFmtId="0" fontId="39" fillId="0" borderId="0" applyNumberFormat="0" applyFont="0" applyFill="0" applyBorder="0" applyAlignment="0" applyProtection="0"/>
    <xf numFmtId="0" fontId="56" fillId="0" borderId="0" applyNumberFormat="0" applyFill="0" applyBorder="0" applyAlignment="0" applyProtection="0"/>
    <xf numFmtId="0" fontId="22" fillId="0" borderId="17" applyNumberFormat="0" applyFill="0" applyBorder="0" applyAlignment="0" applyProtection="0"/>
    <xf numFmtId="0" fontId="60" fillId="0" borderId="17" applyNumberFormat="0" applyFill="0" applyBorder="0" applyAlignment="0" applyProtection="0"/>
    <xf numFmtId="0" fontId="25" fillId="0" borderId="17" applyNumberFormat="0" applyFill="0" applyBorder="0" applyAlignment="0" applyProtection="0"/>
    <xf numFmtId="0" fontId="25" fillId="0" borderId="17" applyNumberFormat="0" applyFill="0" applyBorder="0" applyAlignment="0" applyProtection="0"/>
    <xf numFmtId="0" fontId="60" fillId="0" borderId="17" applyNumberFormat="0" applyFill="0" applyBorder="0" applyAlignment="0" applyProtection="0"/>
    <xf numFmtId="0" fontId="25" fillId="0" borderId="17" applyNumberFormat="0" applyFill="0" applyBorder="0" applyAlignment="0" applyProtection="0"/>
    <xf numFmtId="37" fontId="26" fillId="27" borderId="0" applyNumberFormat="0" applyBorder="0" applyAlignment="0" applyProtection="0"/>
    <xf numFmtId="37" fontId="23" fillId="27" borderId="0" applyNumberFormat="0" applyBorder="0" applyAlignment="0" applyProtection="0"/>
    <xf numFmtId="37" fontId="23" fillId="27" borderId="0" applyNumberFormat="0" applyBorder="0" applyAlignment="0" applyProtection="0"/>
    <xf numFmtId="37" fontId="23" fillId="0" borderId="0"/>
    <xf numFmtId="37" fontId="23" fillId="0" borderId="0"/>
    <xf numFmtId="37" fontId="23" fillId="0" borderId="0"/>
    <xf numFmtId="37" fontId="23" fillId="0" borderId="0"/>
    <xf numFmtId="3" fontId="40" fillId="0" borderId="7" applyProtection="0"/>
    <xf numFmtId="0" fontId="57" fillId="0" borderId="0" applyNumberForma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44" fillId="54" borderId="0" applyNumberFormat="0" applyBorder="0" applyAlignment="0" applyProtection="0"/>
    <xf numFmtId="0" fontId="44" fillId="55" borderId="0" applyNumberFormat="0" applyBorder="0" applyAlignment="0" applyProtection="0"/>
    <xf numFmtId="0" fontId="45"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5"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5" fillId="62"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5" fillId="62"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5" fillId="55" borderId="0" applyNumberFormat="0" applyBorder="0" applyAlignment="0" applyProtection="0"/>
    <xf numFmtId="0" fontId="44" fillId="63" borderId="0" applyNumberFormat="0" applyBorder="0" applyAlignment="0" applyProtection="0"/>
    <xf numFmtId="0" fontId="44" fillId="58" borderId="0" applyNumberFormat="0" applyBorder="0" applyAlignment="0" applyProtection="0"/>
    <xf numFmtId="0" fontId="45" fillId="64" borderId="0" applyNumberFormat="0" applyBorder="0" applyAlignment="0" applyProtection="0"/>
    <xf numFmtId="0" fontId="101" fillId="65" borderId="0" applyNumberFormat="0" applyBorder="0" applyAlignment="0" applyProtection="0"/>
    <xf numFmtId="0" fontId="101" fillId="66" borderId="0" applyNumberFormat="0" applyBorder="0" applyAlignment="0" applyProtection="0"/>
    <xf numFmtId="0" fontId="101" fillId="67" borderId="0" applyNumberFormat="0" applyBorder="0" applyAlignment="0" applyProtection="0"/>
    <xf numFmtId="0" fontId="22" fillId="68" borderId="8" applyNumberFormat="0">
      <protection locked="0"/>
    </xf>
    <xf numFmtId="0" fontId="102" fillId="0" borderId="0" applyNumberForma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1" fontId="22" fillId="0" borderId="0" applyFont="0" applyFill="0" applyBorder="0" applyAlignment="0" applyProtection="0">
      <alignment horizontal="center"/>
    </xf>
    <xf numFmtId="0" fontId="21" fillId="0" borderId="0"/>
    <xf numFmtId="0" fontId="22" fillId="0" borderId="0"/>
    <xf numFmtId="0" fontId="22" fillId="0" borderId="0"/>
    <xf numFmtId="0" fontId="22" fillId="0" borderId="0"/>
    <xf numFmtId="0" fontId="70" fillId="0" borderId="0"/>
    <xf numFmtId="0" fontId="70" fillId="0" borderId="0"/>
    <xf numFmtId="0" fontId="70" fillId="0" borderId="0"/>
    <xf numFmtId="0" fontId="22" fillId="26" borderId="10" applyNumberFormat="0" applyFont="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67" fillId="37" borderId="0" applyNumberFormat="0" applyProtection="0">
      <alignment horizontal="left" vertical="center" indent="1"/>
    </xf>
    <xf numFmtId="4" fontId="70" fillId="0" borderId="0" applyNumberFormat="0" applyProtection="0">
      <alignment horizontal="left" vertical="center" indent="1"/>
    </xf>
    <xf numFmtId="4" fontId="65" fillId="0" borderId="0" applyNumberFormat="0" applyProtection="0">
      <alignment horizontal="left" vertical="center" indent="1"/>
    </xf>
    <xf numFmtId="0" fontId="70" fillId="0" borderId="8" applyNumberFormat="0" applyProtection="0">
      <alignment horizontal="left" vertical="center" indent="2"/>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70" fillId="0" borderId="8" applyNumberFormat="0" applyProtection="0">
      <alignment horizontal="left" vertical="center" indent="2"/>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70" fillId="0" borderId="8" applyNumberFormat="0" applyProtection="0">
      <alignment horizontal="left" vertical="center" indent="2"/>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70" fillId="0" borderId="8" applyNumberFormat="0" applyProtection="0">
      <alignment horizontal="left" vertical="center" indent="2"/>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105" fillId="0" borderId="0"/>
    <xf numFmtId="43" fontId="105" fillId="0" borderId="0" applyFont="0" applyFill="0" applyBorder="0" applyAlignment="0" applyProtection="0"/>
    <xf numFmtId="0" fontId="106" fillId="0" borderId="52" applyNumberFormat="0" applyFill="0" applyAlignment="0" applyProtection="0"/>
    <xf numFmtId="0" fontId="107" fillId="0" borderId="13" applyNumberFormat="0" applyFill="0" applyAlignment="0" applyProtection="0"/>
    <xf numFmtId="0" fontId="105" fillId="26" borderId="10" applyNumberFormat="0" applyFont="0" applyAlignment="0" applyProtection="0"/>
    <xf numFmtId="9" fontId="105" fillId="0" borderId="0" applyFont="0" applyFill="0" applyBorder="0" applyAlignment="0" applyProtection="0"/>
    <xf numFmtId="0" fontId="101" fillId="0" borderId="53" applyNumberFormat="0" applyFill="0" applyAlignment="0" applyProtection="0"/>
    <xf numFmtId="0" fontId="21" fillId="0" borderId="0"/>
    <xf numFmtId="176" fontId="109" fillId="0" borderId="0"/>
    <xf numFmtId="4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1" fontId="22" fillId="0" borderId="0" applyFont="0" applyFill="0" applyBorder="0" applyAlignment="0" applyProtection="0">
      <alignment horizontal="center"/>
    </xf>
    <xf numFmtId="0" fontId="22" fillId="0" borderId="0"/>
    <xf numFmtId="0" fontId="22" fillId="0" borderId="0"/>
    <xf numFmtId="9"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110" fillId="27" borderId="54" applyNumberFormat="0" applyProtection="0">
      <alignment vertical="center"/>
    </xf>
    <xf numFmtId="4" fontId="111" fillId="27" borderId="54" applyNumberFormat="0" applyProtection="0">
      <alignment vertical="center"/>
    </xf>
    <xf numFmtId="4" fontId="112" fillId="27" borderId="54" applyNumberFormat="0" applyProtection="0">
      <alignment horizontal="left" vertical="center" indent="1"/>
    </xf>
    <xf numFmtId="4" fontId="113" fillId="37" borderId="54" applyNumberFormat="0" applyProtection="0">
      <alignment horizontal="left" vertical="center" indent="1"/>
    </xf>
    <xf numFmtId="4" fontId="75" fillId="45" borderId="54" applyNumberFormat="0" applyProtection="0">
      <alignment vertical="center"/>
    </xf>
    <xf numFmtId="4" fontId="27" fillId="69" borderId="54" applyNumberFormat="0" applyProtection="0">
      <alignment vertical="center"/>
    </xf>
    <xf numFmtId="4" fontId="75" fillId="30" borderId="54" applyNumberFormat="0" applyProtection="0">
      <alignment vertical="center"/>
    </xf>
    <xf numFmtId="4" fontId="63" fillId="45" borderId="54" applyNumberFormat="0" applyProtection="0">
      <alignment vertical="center"/>
    </xf>
    <xf numFmtId="4" fontId="79" fillId="70" borderId="54" applyNumberFormat="0" applyProtection="0">
      <alignment horizontal="left" vertical="center" indent="1"/>
    </xf>
    <xf numFmtId="4" fontId="79" fillId="42" borderId="54" applyNumberFormat="0" applyProtection="0">
      <alignment horizontal="left" vertical="center" indent="1"/>
    </xf>
    <xf numFmtId="4" fontId="114" fillId="37" borderId="54" applyNumberFormat="0" applyProtection="0">
      <alignment horizontal="left" vertical="center" indent="1"/>
    </xf>
    <xf numFmtId="4" fontId="115" fillId="20" borderId="54" applyNumberFormat="0" applyProtection="0">
      <alignment vertical="center"/>
    </xf>
    <xf numFmtId="4" fontId="69" fillId="39" borderId="54" applyNumberFormat="0" applyProtection="0">
      <alignment horizontal="left" vertical="center" indent="1"/>
    </xf>
    <xf numFmtId="4" fontId="116" fillId="42" borderId="54" applyNumberFormat="0" applyProtection="0">
      <alignment horizontal="left" vertical="center" indent="1"/>
    </xf>
    <xf numFmtId="4" fontId="117" fillId="37" borderId="54"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4" fontId="118" fillId="39" borderId="54" applyNumberFormat="0" applyProtection="0">
      <alignment vertical="center"/>
    </xf>
    <xf numFmtId="4" fontId="119" fillId="39" borderId="54" applyNumberFormat="0" applyProtection="0">
      <alignment vertical="center"/>
    </xf>
    <xf numFmtId="4" fontId="79" fillId="42" borderId="54" applyNumberFormat="0" applyProtection="0">
      <alignment horizontal="left" vertical="center" indent="1"/>
    </xf>
    <xf numFmtId="4" fontId="120" fillId="39" borderId="54" applyNumberFormat="0" applyProtection="0">
      <alignment vertical="center"/>
    </xf>
    <xf numFmtId="4" fontId="121" fillId="39" borderId="54" applyNumberFormat="0" applyProtection="0">
      <alignment vertical="center"/>
    </xf>
    <xf numFmtId="4" fontId="79" fillId="42" borderId="54" applyNumberFormat="0" applyProtection="0">
      <alignment horizontal="left" vertical="center" indent="1"/>
    </xf>
    <xf numFmtId="0" fontId="34" fillId="41" borderId="12" applyNumberFormat="0" applyProtection="0">
      <alignment horizontal="left" vertical="top" indent="1"/>
    </xf>
    <xf numFmtId="0" fontId="34" fillId="41" borderId="12" applyNumberFormat="0" applyProtection="0">
      <alignment horizontal="left" vertical="top" indent="1"/>
    </xf>
    <xf numFmtId="4" fontId="77" fillId="39" borderId="54" applyNumberFormat="0" applyProtection="0">
      <alignment vertical="center"/>
    </xf>
    <xf numFmtId="4" fontId="78" fillId="39" borderId="54" applyNumberFormat="0" applyProtection="0">
      <alignment vertical="center"/>
    </xf>
    <xf numFmtId="4" fontId="79" fillId="24" borderId="54" applyNumberFormat="0" applyProtection="0">
      <alignment horizontal="left" vertical="center" indent="1"/>
    </xf>
    <xf numFmtId="4" fontId="122" fillId="20" borderId="54" applyNumberFormat="0" applyProtection="0">
      <alignment horizontal="left" indent="1"/>
    </xf>
    <xf numFmtId="4" fontId="108" fillId="39" borderId="54" applyNumberFormat="0" applyProtection="0">
      <alignment vertical="center"/>
    </xf>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1" fillId="0" borderId="0"/>
    <xf numFmtId="0" fontId="21" fillId="0" borderId="0"/>
    <xf numFmtId="4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1" fontId="22" fillId="0" borderId="0" applyFont="0" applyFill="0" applyBorder="0" applyAlignment="0" applyProtection="0">
      <alignment horizontal="center"/>
    </xf>
    <xf numFmtId="0" fontId="22" fillId="0" borderId="0"/>
    <xf numFmtId="0" fontId="22" fillId="0" borderId="0"/>
    <xf numFmtId="0" fontId="22"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05"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7" fillId="21" borderId="2" applyNumberFormat="0" applyAlignment="0" applyProtection="0"/>
    <xf numFmtId="0" fontId="48" fillId="22" borderId="3" applyNumberFormat="0" applyAlignment="0" applyProtection="0"/>
    <xf numFmtId="43" fontId="105" fillId="0" borderId="0" applyFont="0" applyFill="0" applyBorder="0" applyAlignment="0" applyProtection="0"/>
    <xf numFmtId="0" fontId="49" fillId="0" borderId="0" applyNumberFormat="0" applyFill="0" applyBorder="0" applyAlignment="0" applyProtection="0"/>
    <xf numFmtId="0" fontId="50" fillId="4" borderId="0" applyNumberFormat="0" applyBorder="0" applyAlignment="0" applyProtection="0"/>
    <xf numFmtId="0" fontId="106" fillId="0" borderId="52" applyNumberFormat="0" applyFill="0" applyAlignment="0" applyProtection="0"/>
    <xf numFmtId="0" fontId="107" fillId="0" borderId="13" applyNumberFormat="0" applyFill="0" applyAlignment="0" applyProtection="0"/>
    <xf numFmtId="0" fontId="51" fillId="0" borderId="6" applyNumberFormat="0" applyFill="0" applyAlignment="0" applyProtection="0"/>
    <xf numFmtId="0" fontId="51" fillId="0" borderId="0" applyNumberFormat="0" applyFill="0" applyBorder="0" applyAlignment="0" applyProtection="0"/>
    <xf numFmtId="0" fontId="52" fillId="7" borderId="2" applyNumberFormat="0" applyAlignment="0" applyProtection="0"/>
    <xf numFmtId="0" fontId="53" fillId="0" borderId="9" applyNumberFormat="0" applyFill="0" applyAlignment="0" applyProtection="0"/>
    <xf numFmtId="0" fontId="54" fillId="25" borderId="0" applyNumberFormat="0" applyBorder="0" applyAlignment="0" applyProtection="0"/>
    <xf numFmtId="0" fontId="105" fillId="26" borderId="10" applyNumberFormat="0" applyFont="0" applyAlignment="0" applyProtection="0"/>
    <xf numFmtId="0" fontId="55" fillId="21" borderId="11" applyNumberFormat="0" applyAlignment="0" applyProtection="0"/>
    <xf numFmtId="9" fontId="105" fillId="0" borderId="0" applyFont="0" applyFill="0" applyBorder="0" applyAlignment="0" applyProtection="0"/>
    <xf numFmtId="0" fontId="56" fillId="0" borderId="0" applyNumberFormat="0" applyFill="0" applyBorder="0" applyAlignment="0" applyProtection="0"/>
    <xf numFmtId="0" fontId="101" fillId="0" borderId="53" applyNumberFormat="0" applyFill="0" applyAlignment="0" applyProtection="0"/>
    <xf numFmtId="0" fontId="57"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4" fillId="0" borderId="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2" fontId="22" fillId="0" borderId="0" applyFont="0" applyFill="0" applyBorder="0" applyAlignment="0" applyProtection="0"/>
    <xf numFmtId="170" fontId="22" fillId="0" borderId="0">
      <protection locked="0"/>
    </xf>
    <xf numFmtId="170" fontId="22" fillId="0" borderId="0">
      <protection locked="0"/>
    </xf>
    <xf numFmtId="0" fontId="21" fillId="0" borderId="0"/>
    <xf numFmtId="0" fontId="70" fillId="0" borderId="0"/>
    <xf numFmtId="0" fontId="82" fillId="0" borderId="0"/>
    <xf numFmtId="0" fontId="82" fillId="0" borderId="0"/>
    <xf numFmtId="0" fontId="82" fillId="0" borderId="0"/>
    <xf numFmtId="0" fontId="22" fillId="0" borderId="0"/>
    <xf numFmtId="0" fontId="70" fillId="0" borderId="0"/>
    <xf numFmtId="0" fontId="70" fillId="0" borderId="0"/>
    <xf numFmtId="0" fontId="70" fillId="0" borderId="0"/>
    <xf numFmtId="0" fontId="22" fillId="26" borderId="10" applyNumberFormat="0" applyFont="0" applyAlignment="0" applyProtection="0"/>
    <xf numFmtId="0" fontId="22" fillId="26" borderId="10" applyNumberFormat="0" applyFont="0" applyAlignment="0" applyProtection="0"/>
    <xf numFmtId="9"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34" fillId="27" borderId="11" applyNumberFormat="0" applyProtection="0">
      <alignment vertical="center"/>
    </xf>
    <xf numFmtId="9" fontId="105" fillId="0" borderId="0" applyFont="0" applyFill="0" applyBorder="0" applyAlignment="0" applyProtection="0"/>
    <xf numFmtId="4" fontId="62" fillId="27" borderId="12" applyNumberFormat="0" applyProtection="0">
      <alignment vertical="center"/>
    </xf>
    <xf numFmtId="4" fontId="34" fillId="27" borderId="11" applyNumberFormat="0" applyProtection="0">
      <alignment horizontal="left" vertical="center" indent="1"/>
    </xf>
    <xf numFmtId="4" fontId="65" fillId="32" borderId="8" applyNumberFormat="0" applyProtection="0">
      <alignment horizontal="left" vertical="center"/>
    </xf>
    <xf numFmtId="43" fontId="105" fillId="0" borderId="0" applyFont="0" applyFill="0" applyBorder="0" applyAlignment="0" applyProtection="0"/>
    <xf numFmtId="4" fontId="59" fillId="0" borderId="8" applyNumberFormat="0" applyProtection="0">
      <alignment horizontal="left" vertical="center" indent="1"/>
    </xf>
    <xf numFmtId="4" fontId="34" fillId="0" borderId="8" applyNumberFormat="0" applyProtection="0">
      <alignment horizontal="left" vertical="center" indent="1"/>
    </xf>
    <xf numFmtId="4" fontId="67" fillId="37" borderId="0" applyNumberFormat="0" applyProtection="0">
      <alignment horizontal="left" vertical="center" indent="1"/>
    </xf>
    <xf numFmtId="4" fontId="67" fillId="37" borderId="0" applyNumberFormat="0" applyProtection="0">
      <alignment horizontal="left" vertical="center" indent="1"/>
    </xf>
    <xf numFmtId="4" fontId="68" fillId="21" borderId="12" applyNumberFormat="0" applyProtection="0">
      <alignment horizontal="center" vertical="center"/>
    </xf>
    <xf numFmtId="4" fontId="69" fillId="39" borderId="14">
      <alignment horizontal="left" vertical="center" indent="1"/>
    </xf>
    <xf numFmtId="4" fontId="65" fillId="0" borderId="0" applyNumberFormat="0" applyProtection="0">
      <alignment horizontal="left" vertical="center" indent="1"/>
    </xf>
    <xf numFmtId="0" fontId="105" fillId="0" borderId="0"/>
    <xf numFmtId="4" fontId="70" fillId="0" borderId="0" applyNumberFormat="0" applyProtection="0">
      <alignment horizontal="left" vertical="center" indent="1"/>
    </xf>
    <xf numFmtId="4" fontId="65" fillId="0" borderId="0" applyNumberFormat="0" applyProtection="0">
      <alignment horizontal="left" vertical="center" indent="1"/>
    </xf>
    <xf numFmtId="4" fontId="65" fillId="0" borderId="0" applyNumberFormat="0" applyProtection="0">
      <alignment horizontal="left" vertical="center" indent="1"/>
    </xf>
    <xf numFmtId="0" fontId="65" fillId="40" borderId="8" applyNumberFormat="0" applyProtection="0">
      <alignment horizontal="left" vertical="center" indent="2"/>
    </xf>
    <xf numFmtId="0" fontId="65" fillId="40" borderId="8" applyNumberFormat="0" applyProtection="0">
      <alignment horizontal="left" vertical="center" indent="2"/>
    </xf>
    <xf numFmtId="0" fontId="65" fillId="40" borderId="8" applyNumberFormat="0" applyProtection="0">
      <alignment horizontal="left" vertical="center" indent="2"/>
    </xf>
    <xf numFmtId="0" fontId="70" fillId="0" borderId="8" applyNumberFormat="0" applyProtection="0">
      <alignment horizontal="left" vertical="center" indent="2"/>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70" fillId="0" borderId="8" applyNumberFormat="0" applyProtection="0">
      <alignment horizontal="left" vertical="center" indent="2"/>
    </xf>
    <xf numFmtId="0" fontId="70" fillId="0" borderId="8" applyNumberFormat="0" applyProtection="0">
      <alignment horizontal="left" vertical="center" indent="2"/>
    </xf>
    <xf numFmtId="0" fontId="70" fillId="0" borderId="8" applyNumberFormat="0" applyProtection="0">
      <alignment horizontal="left" vertical="center" indent="2"/>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70" fillId="0" borderId="8" applyNumberFormat="0" applyProtection="0">
      <alignment horizontal="left" vertical="center" indent="2"/>
    </xf>
    <xf numFmtId="0" fontId="70" fillId="0" borderId="8" applyNumberFormat="0" applyProtection="0">
      <alignment horizontal="left" vertical="center" indent="2"/>
    </xf>
    <xf numFmtId="0" fontId="70" fillId="0" borderId="8" applyNumberFormat="0" applyProtection="0">
      <alignment horizontal="left" vertical="center" indent="2"/>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70" fillId="0" borderId="8" applyNumberFormat="0" applyProtection="0">
      <alignment horizontal="left" vertical="center" indent="2"/>
    </xf>
    <xf numFmtId="0" fontId="70" fillId="0" borderId="8" applyNumberFormat="0" applyProtection="0">
      <alignment horizontal="left" vertical="center" indent="2"/>
    </xf>
    <xf numFmtId="0" fontId="70" fillId="0" borderId="8" applyNumberFormat="0" applyProtection="0">
      <alignment horizontal="left" vertical="center" indent="2"/>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4" fontId="34" fillId="24" borderId="12" applyNumberFormat="0" applyProtection="0">
      <alignment vertical="center"/>
    </xf>
    <xf numFmtId="4" fontId="71" fillId="24" borderId="12" applyNumberFormat="0" applyProtection="0">
      <alignment vertical="center"/>
    </xf>
    <xf numFmtId="4" fontId="74" fillId="0" borderId="0" applyNumberFormat="0" applyProtection="0">
      <alignment horizontal="left" vertical="center" indent="1"/>
    </xf>
    <xf numFmtId="4" fontId="34" fillId="43" borderId="11" applyNumberFormat="0" applyProtection="0">
      <alignment horizontal="right" vertical="center"/>
    </xf>
    <xf numFmtId="4" fontId="71" fillId="44" borderId="12" applyNumberFormat="0" applyProtection="0">
      <alignment horizontal="right" vertical="center"/>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65" fillId="47" borderId="8" applyNumberFormat="0" applyProtection="0">
      <alignment horizontal="center" vertical="top" wrapText="1"/>
    </xf>
    <xf numFmtId="0" fontId="65" fillId="33" borderId="8" applyNumberFormat="0" applyProtection="0">
      <alignment horizontal="center" vertical="center" wrapText="1"/>
    </xf>
    <xf numFmtId="4" fontId="77" fillId="39" borderId="15">
      <alignment vertical="center"/>
    </xf>
    <xf numFmtId="4" fontId="78" fillId="39" borderId="15">
      <alignment vertical="center"/>
    </xf>
    <xf numFmtId="4" fontId="79" fillId="24" borderId="15">
      <alignment horizontal="left" vertical="center" indent="1"/>
    </xf>
    <xf numFmtId="4" fontId="58" fillId="0" borderId="0" applyNumberFormat="0" applyProtection="0">
      <alignment vertical="center"/>
    </xf>
    <xf numFmtId="4" fontId="80" fillId="0" borderId="12" applyNumberFormat="0" applyProtection="0">
      <alignment horizontal="right" vertical="center"/>
    </xf>
    <xf numFmtId="0" fontId="22" fillId="0" borderId="0"/>
    <xf numFmtId="0" fontId="105" fillId="0" borderId="0"/>
    <xf numFmtId="0" fontId="22" fillId="0" borderId="0"/>
    <xf numFmtId="9" fontId="105" fillId="0" borderId="0" applyFont="0" applyFill="0" applyBorder="0" applyAlignment="0" applyProtection="0"/>
    <xf numFmtId="43" fontId="105" fillId="0" borderId="0" applyFont="0" applyFill="0" applyBorder="0" applyAlignment="0" applyProtection="0"/>
    <xf numFmtId="0" fontId="22" fillId="0" borderId="0"/>
    <xf numFmtId="177" fontId="44" fillId="2" borderId="0" applyNumberFormat="0" applyBorder="0" applyAlignment="0" applyProtection="0"/>
    <xf numFmtId="177" fontId="44" fillId="3" borderId="0" applyNumberFormat="0" applyBorder="0" applyAlignment="0" applyProtection="0"/>
    <xf numFmtId="177" fontId="44" fillId="4" borderId="0" applyNumberFormat="0" applyBorder="0" applyAlignment="0" applyProtection="0"/>
    <xf numFmtId="177" fontId="44" fillId="5" borderId="0" applyNumberFormat="0" applyBorder="0" applyAlignment="0" applyProtection="0"/>
    <xf numFmtId="177" fontId="44" fillId="6" borderId="0" applyNumberFormat="0" applyBorder="0" applyAlignment="0" applyProtection="0"/>
    <xf numFmtId="177" fontId="44" fillId="7" borderId="0" applyNumberFormat="0" applyBorder="0" applyAlignment="0" applyProtection="0"/>
    <xf numFmtId="177" fontId="44" fillId="8" borderId="0" applyNumberFormat="0" applyBorder="0" applyAlignment="0" applyProtection="0"/>
    <xf numFmtId="177" fontId="44" fillId="9" borderId="0" applyNumberFormat="0" applyBorder="0" applyAlignment="0" applyProtection="0"/>
    <xf numFmtId="177" fontId="44" fillId="10" borderId="0" applyNumberFormat="0" applyBorder="0" applyAlignment="0" applyProtection="0"/>
    <xf numFmtId="177" fontId="44" fillId="5" borderId="0" applyNumberFormat="0" applyBorder="0" applyAlignment="0" applyProtection="0"/>
    <xf numFmtId="177" fontId="44" fillId="8" borderId="0" applyNumberFormat="0" applyBorder="0" applyAlignment="0" applyProtection="0"/>
    <xf numFmtId="177" fontId="44" fillId="11" borderId="0" applyNumberFormat="0" applyBorder="0" applyAlignment="0" applyProtection="0"/>
    <xf numFmtId="177" fontId="45" fillId="12" borderId="0" applyNumberFormat="0" applyBorder="0" applyAlignment="0" applyProtection="0"/>
    <xf numFmtId="177" fontId="45" fillId="9" borderId="0" applyNumberFormat="0" applyBorder="0" applyAlignment="0" applyProtection="0"/>
    <xf numFmtId="177" fontId="45" fillId="10" borderId="0" applyNumberFormat="0" applyBorder="0" applyAlignment="0" applyProtection="0"/>
    <xf numFmtId="177" fontId="45" fillId="13" borderId="0" applyNumberFormat="0" applyBorder="0" applyAlignment="0" applyProtection="0"/>
    <xf numFmtId="177" fontId="45" fillId="14" borderId="0" applyNumberFormat="0" applyBorder="0" applyAlignment="0" applyProtection="0"/>
    <xf numFmtId="177" fontId="45" fillId="15" borderId="0" applyNumberFormat="0" applyBorder="0" applyAlignment="0" applyProtection="0"/>
    <xf numFmtId="177" fontId="45" fillId="16" borderId="0" applyNumberFormat="0" applyBorder="0" applyAlignment="0" applyProtection="0"/>
    <xf numFmtId="177" fontId="45" fillId="17" borderId="0" applyNumberFormat="0" applyBorder="0" applyAlignment="0" applyProtection="0"/>
    <xf numFmtId="177" fontId="45" fillId="18" borderId="0" applyNumberFormat="0" applyBorder="0" applyAlignment="0" applyProtection="0"/>
    <xf numFmtId="177" fontId="45" fillId="13" borderId="0" applyNumberFormat="0" applyBorder="0" applyAlignment="0" applyProtection="0"/>
    <xf numFmtId="177" fontId="45" fillId="14" borderId="0" applyNumberFormat="0" applyBorder="0" applyAlignment="0" applyProtection="0"/>
    <xf numFmtId="177" fontId="45" fillId="19" borderId="0" applyNumberFormat="0" applyBorder="0" applyAlignment="0" applyProtection="0"/>
    <xf numFmtId="169" fontId="33" fillId="20" borderId="1">
      <alignment horizontal="center" vertical="center"/>
    </xf>
    <xf numFmtId="177" fontId="46" fillId="3" borderId="0" applyNumberFormat="0" applyBorder="0" applyAlignment="0" applyProtection="0"/>
    <xf numFmtId="177" fontId="47" fillId="21" borderId="2" applyNumberFormat="0" applyAlignment="0" applyProtection="0"/>
    <xf numFmtId="177" fontId="48" fillId="22" borderId="3"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49" fillId="0" borderId="0" applyNumberFormat="0" applyFill="0" applyBorder="0" applyAlignment="0" applyProtection="0"/>
    <xf numFmtId="177" fontId="50" fillId="4" borderId="0" applyNumberFormat="0" applyBorder="0" applyAlignment="0" applyProtection="0"/>
    <xf numFmtId="177" fontId="35" fillId="0" borderId="0" applyNumberFormat="0" applyFill="0" applyBorder="0" applyAlignment="0" applyProtection="0"/>
    <xf numFmtId="177" fontId="24" fillId="0" borderId="4" applyNumberFormat="0" applyAlignment="0" applyProtection="0">
      <alignment horizontal="left" vertical="center"/>
    </xf>
    <xf numFmtId="177" fontId="24" fillId="0" borderId="5">
      <alignment horizontal="left" vertical="center"/>
    </xf>
    <xf numFmtId="177" fontId="36" fillId="0" borderId="0" applyNumberFormat="0" applyFont="0" applyFill="0" applyBorder="0" applyProtection="0"/>
    <xf numFmtId="177" fontId="36" fillId="0" borderId="0" applyNumberFormat="0" applyFont="0" applyFill="0" applyBorder="0" applyProtection="0"/>
    <xf numFmtId="177" fontId="36" fillId="0" borderId="0" applyNumberFormat="0" applyFont="0" applyFill="0" applyBorder="0" applyProtection="0"/>
    <xf numFmtId="177" fontId="24" fillId="0" borderId="0" applyNumberFormat="0" applyFont="0" applyFill="0" applyBorder="0" applyProtection="0"/>
    <xf numFmtId="177" fontId="24" fillId="0" borderId="0" applyNumberFormat="0" applyFont="0" applyFill="0" applyBorder="0" applyProtection="0"/>
    <xf numFmtId="177" fontId="24" fillId="0" borderId="0" applyNumberFormat="0" applyFont="0" applyFill="0" applyBorder="0" applyProtection="0"/>
    <xf numFmtId="177" fontId="51" fillId="0" borderId="6" applyNumberFormat="0" applyFill="0" applyAlignment="0" applyProtection="0"/>
    <xf numFmtId="177" fontId="51" fillId="0" borderId="0" applyNumberFormat="0" applyFill="0" applyBorder="0" applyAlignment="0" applyProtection="0"/>
    <xf numFmtId="177" fontId="37" fillId="0" borderId="7" applyNumberFormat="0" applyFill="0" applyAlignment="0" applyProtection="0"/>
    <xf numFmtId="0" fontId="123" fillId="0" borderId="0" applyNumberFormat="0" applyFill="0" applyBorder="0" applyAlignment="0" applyProtection="0">
      <alignment vertical="top"/>
      <protection locked="0"/>
    </xf>
    <xf numFmtId="177" fontId="52" fillId="7" borderId="2" applyNumberFormat="0" applyAlignment="0" applyProtection="0"/>
    <xf numFmtId="177" fontId="52" fillId="7" borderId="2" applyNumberFormat="0" applyAlignment="0" applyProtection="0"/>
    <xf numFmtId="177" fontId="52" fillId="7" borderId="2" applyNumberFormat="0" applyAlignment="0" applyProtection="0"/>
    <xf numFmtId="177" fontId="52" fillId="7" borderId="2" applyNumberFormat="0" applyAlignment="0" applyProtection="0"/>
    <xf numFmtId="177" fontId="52" fillId="7" borderId="2" applyNumberFormat="0" applyAlignment="0" applyProtection="0"/>
    <xf numFmtId="177" fontId="53" fillId="0" borderId="9" applyNumberFormat="0" applyFill="0" applyAlignment="0" applyProtection="0"/>
    <xf numFmtId="177" fontId="54" fillId="25" borderId="0" applyNumberFormat="0" applyBorder="0" applyAlignment="0" applyProtection="0"/>
    <xf numFmtId="37" fontId="38" fillId="0" borderId="0"/>
    <xf numFmtId="172"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2" fillId="0" borderId="0"/>
    <xf numFmtId="177" fontId="70" fillId="0" borderId="0"/>
    <xf numFmtId="177" fontId="7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2" fillId="0" borderId="0"/>
    <xf numFmtId="0" fontId="22" fillId="0" borderId="0"/>
    <xf numFmtId="177" fontId="22" fillId="0" borderId="0"/>
    <xf numFmtId="0" fontId="22" fillId="0" borderId="0"/>
    <xf numFmtId="177" fontId="22" fillId="0" borderId="0"/>
    <xf numFmtId="0" fontId="22" fillId="0" borderId="0"/>
    <xf numFmtId="177" fontId="22" fillId="0" borderId="0"/>
    <xf numFmtId="0" fontId="22" fillId="0" borderId="0"/>
    <xf numFmtId="177" fontId="22" fillId="0" borderId="0"/>
    <xf numFmtId="177" fontId="82" fillId="0" borderId="0"/>
    <xf numFmtId="177" fontId="22" fillId="0" borderId="0"/>
    <xf numFmtId="0" fontId="22" fillId="0" borderId="0"/>
    <xf numFmtId="0" fontId="22" fillId="0" borderId="0"/>
    <xf numFmtId="0" fontId="22" fillId="0" borderId="0"/>
    <xf numFmtId="0" fontId="22" fillId="0" borderId="0"/>
    <xf numFmtId="0" fontId="22" fillId="0" borderId="0"/>
    <xf numFmtId="0" fontId="124" fillId="0" borderId="0"/>
    <xf numFmtId="0" fontId="124" fillId="0" borderId="0"/>
    <xf numFmtId="0" fontId="124" fillId="0" borderId="0"/>
    <xf numFmtId="0" fontId="124" fillId="0" borderId="0"/>
    <xf numFmtId="0" fontId="124" fillId="0" borderId="0"/>
    <xf numFmtId="177" fontId="82" fillId="0" borderId="0"/>
    <xf numFmtId="0" fontId="124" fillId="0" borderId="0"/>
    <xf numFmtId="0" fontId="124" fillId="0" borderId="0"/>
    <xf numFmtId="0" fontId="124" fillId="0" borderId="0"/>
    <xf numFmtId="0" fontId="124" fillId="0" borderId="0"/>
    <xf numFmtId="0" fontId="124" fillId="0" borderId="0"/>
    <xf numFmtId="0" fontId="124" fillId="0" borderId="0"/>
    <xf numFmtId="177" fontId="82" fillId="0" borderId="0"/>
    <xf numFmtId="177" fontId="22" fillId="0" borderId="0"/>
    <xf numFmtId="177" fontId="22" fillId="0" borderId="0"/>
    <xf numFmtId="177" fontId="22" fillId="0" borderId="0"/>
    <xf numFmtId="0" fontId="22" fillId="0" borderId="0"/>
    <xf numFmtId="177" fontId="22" fillId="26" borderId="10" applyNumberFormat="0" applyFont="0" applyAlignment="0" applyProtection="0"/>
    <xf numFmtId="177" fontId="55" fillId="21" borderId="11"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7" fontId="59" fillId="27" borderId="12" applyNumberFormat="0" applyProtection="0">
      <alignment horizontal="left" vertical="top" indent="1"/>
    </xf>
    <xf numFmtId="4" fontId="67" fillId="37" borderId="0" applyNumberFormat="0" applyProtection="0">
      <alignment horizontal="left" vertical="center" indent="1"/>
    </xf>
    <xf numFmtId="177" fontId="65" fillId="40" borderId="8" applyNumberFormat="0" applyProtection="0">
      <alignment horizontal="left" vertical="center" indent="2"/>
    </xf>
    <xf numFmtId="177" fontId="65" fillId="40" borderId="8" applyNumberFormat="0" applyProtection="0">
      <alignment horizontal="left" vertical="center" indent="2"/>
    </xf>
    <xf numFmtId="177" fontId="65" fillId="40" borderId="8" applyNumberFormat="0" applyProtection="0">
      <alignment horizontal="left" vertical="center" indent="2"/>
    </xf>
    <xf numFmtId="177" fontId="22" fillId="37" borderId="12" applyNumberFormat="0" applyProtection="0">
      <alignment horizontal="left" vertical="top" indent="1"/>
    </xf>
    <xf numFmtId="177" fontId="22" fillId="37" borderId="12" applyNumberFormat="0" applyProtection="0">
      <alignment horizontal="left" vertical="top" indent="1"/>
    </xf>
    <xf numFmtId="177" fontId="22" fillId="37" borderId="12" applyNumberFormat="0" applyProtection="0">
      <alignment horizontal="left" vertical="top" indent="1"/>
    </xf>
    <xf numFmtId="177" fontId="22" fillId="37" borderId="12" applyNumberFormat="0" applyProtection="0">
      <alignment horizontal="left" vertical="top" indent="1"/>
    </xf>
    <xf numFmtId="177" fontId="22" fillId="37" borderId="12" applyNumberFormat="0" applyProtection="0">
      <alignment horizontal="left" vertical="top" indent="1"/>
    </xf>
    <xf numFmtId="177" fontId="22" fillId="37" borderId="12" applyNumberFormat="0" applyProtection="0">
      <alignment horizontal="left" vertical="top" indent="1"/>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34" fillId="24" borderId="12" applyNumberFormat="0" applyProtection="0">
      <alignment horizontal="left" vertical="top" indent="1"/>
    </xf>
    <xf numFmtId="177" fontId="34" fillId="24" borderId="12" applyNumberFormat="0" applyProtection="0">
      <alignment horizontal="left" vertical="top" indent="1"/>
    </xf>
    <xf numFmtId="177" fontId="22" fillId="46" borderId="11" applyNumberFormat="0" applyProtection="0">
      <alignment horizontal="left" vertical="center" indent="1"/>
    </xf>
    <xf numFmtId="177" fontId="22" fillId="46" borderId="11" applyNumberFormat="0" applyProtection="0">
      <alignment horizontal="left" vertical="center" indent="1"/>
    </xf>
    <xf numFmtId="177" fontId="22" fillId="46" borderId="11" applyNumberFormat="0" applyProtection="0">
      <alignment horizontal="left" vertical="center" indent="1"/>
    </xf>
    <xf numFmtId="177" fontId="22" fillId="46" borderId="11" applyNumberFormat="0" applyProtection="0">
      <alignment horizontal="left" vertical="center" indent="1"/>
    </xf>
    <xf numFmtId="177" fontId="22" fillId="46" borderId="11" applyNumberFormat="0" applyProtection="0">
      <alignment horizontal="left" vertical="center" indent="1"/>
    </xf>
    <xf numFmtId="177" fontId="65" fillId="47" borderId="8" applyNumberFormat="0" applyProtection="0">
      <alignment horizontal="center" vertical="top" wrapText="1"/>
    </xf>
    <xf numFmtId="4" fontId="80" fillId="0" borderId="12" applyNumberFormat="0" applyProtection="0">
      <alignment horizontal="right" vertical="center"/>
    </xf>
    <xf numFmtId="177" fontId="81" fillId="39" borderId="16">
      <protection locked="0"/>
    </xf>
    <xf numFmtId="177" fontId="81" fillId="48" borderId="0"/>
    <xf numFmtId="177" fontId="61" fillId="0" borderId="0"/>
    <xf numFmtId="177" fontId="39" fillId="0" borderId="0" applyNumberFormat="0" applyFont="0" applyFill="0" applyBorder="0" applyAlignment="0" applyProtection="0"/>
    <xf numFmtId="177" fontId="39" fillId="0" borderId="0" applyNumberFormat="0" applyFont="0" applyFill="0" applyBorder="0" applyAlignment="0" applyProtection="0"/>
    <xf numFmtId="177" fontId="39" fillId="0" borderId="0" applyNumberFormat="0" applyFont="0" applyFill="0" applyBorder="0" applyAlignment="0" applyProtection="0"/>
    <xf numFmtId="177" fontId="56" fillId="0" borderId="0" applyNumberFormat="0" applyFill="0" applyBorder="0" applyAlignment="0" applyProtection="0"/>
    <xf numFmtId="177" fontId="22" fillId="0" borderId="17" applyNumberFormat="0" applyFill="0" applyBorder="0" applyAlignment="0" applyProtection="0"/>
    <xf numFmtId="177" fontId="22" fillId="0" borderId="17" applyNumberFormat="0" applyFill="0" applyBorder="0" applyAlignment="0" applyProtection="0"/>
    <xf numFmtId="177" fontId="22" fillId="0" borderId="17" applyNumberFormat="0" applyFill="0" applyBorder="0" applyAlignment="0" applyProtection="0"/>
    <xf numFmtId="177" fontId="22" fillId="0" borderId="17" applyNumberFormat="0" applyFill="0" applyBorder="0" applyAlignment="0" applyProtection="0"/>
    <xf numFmtId="177" fontId="57" fillId="0" borderId="0" applyNumberFormat="0" applyFill="0" applyBorder="0" applyAlignment="0" applyProtection="0"/>
    <xf numFmtId="0" fontId="124" fillId="0" borderId="0"/>
    <xf numFmtId="0" fontId="124" fillId="0" borderId="0"/>
    <xf numFmtId="4" fontId="80" fillId="0" borderId="12"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124" fillId="0" borderId="0"/>
    <xf numFmtId="0" fontId="124" fillId="0" borderId="0"/>
    <xf numFmtId="0" fontId="124" fillId="0" borderId="0"/>
    <xf numFmtId="0" fontId="21" fillId="0" borderId="0"/>
    <xf numFmtId="0" fontId="105"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7" fillId="21" borderId="2" applyNumberFormat="0" applyAlignment="0" applyProtection="0"/>
    <xf numFmtId="0" fontId="48" fillId="22" borderId="3" applyNumberFormat="0" applyAlignment="0" applyProtection="0"/>
    <xf numFmtId="43" fontId="105" fillId="0" borderId="0" applyFont="0" applyFill="0" applyBorder="0" applyAlignment="0" applyProtection="0"/>
    <xf numFmtId="0" fontId="49" fillId="0" borderId="0" applyNumberFormat="0" applyFill="0" applyBorder="0" applyAlignment="0" applyProtection="0"/>
    <xf numFmtId="0" fontId="50" fillId="4" borderId="0" applyNumberFormat="0" applyBorder="0" applyAlignment="0" applyProtection="0"/>
    <xf numFmtId="0" fontId="106" fillId="0" borderId="52" applyNumberFormat="0" applyFill="0" applyAlignment="0" applyProtection="0"/>
    <xf numFmtId="0" fontId="51" fillId="0" borderId="6" applyNumberFormat="0" applyFill="0" applyAlignment="0" applyProtection="0"/>
    <xf numFmtId="0" fontId="51" fillId="0" borderId="0" applyNumberFormat="0" applyFill="0" applyBorder="0" applyAlignment="0" applyProtection="0"/>
    <xf numFmtId="0" fontId="52" fillId="7" borderId="2" applyNumberFormat="0" applyAlignment="0" applyProtection="0"/>
    <xf numFmtId="0" fontId="53" fillId="0" borderId="9" applyNumberFormat="0" applyFill="0" applyAlignment="0" applyProtection="0"/>
    <xf numFmtId="0" fontId="54" fillId="25" borderId="0" applyNumberFormat="0" applyBorder="0" applyAlignment="0" applyProtection="0"/>
    <xf numFmtId="0" fontId="105" fillId="26" borderId="10" applyNumberFormat="0" applyFont="0" applyAlignment="0" applyProtection="0"/>
    <xf numFmtId="0" fontId="55" fillId="21" borderId="11" applyNumberFormat="0" applyAlignment="0" applyProtection="0"/>
    <xf numFmtId="9" fontId="105"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21" fillId="0" borderId="0"/>
    <xf numFmtId="0" fontId="22" fillId="0" borderId="0"/>
    <xf numFmtId="0" fontId="22" fillId="0" borderId="0" applyFont="0" applyFill="0" applyBorder="0" applyAlignment="0" applyProtection="0"/>
    <xf numFmtId="0" fontId="21" fillId="0" borderId="0"/>
    <xf numFmtId="0" fontId="35" fillId="0" borderId="0" applyNumberFormat="0" applyFill="0" applyBorder="0" applyAlignment="0" applyProtection="0"/>
    <xf numFmtId="0" fontId="24" fillId="0" borderId="4" applyNumberFormat="0" applyAlignment="0" applyProtection="0">
      <alignment horizontal="left" vertical="center"/>
    </xf>
    <xf numFmtId="0" fontId="24" fillId="0" borderId="5">
      <alignment horizontal="left" vertical="center"/>
    </xf>
    <xf numFmtId="0" fontId="36"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37" fillId="0" borderId="7" applyNumberFormat="0" applyFill="0" applyAlignment="0" applyProtection="0"/>
    <xf numFmtId="0" fontId="22" fillId="0" borderId="0"/>
    <xf numFmtId="0" fontId="22" fillId="0" borderId="0"/>
    <xf numFmtId="0" fontId="21" fillId="0" borderId="0"/>
    <xf numFmtId="4" fontId="110" fillId="27" borderId="54" applyNumberFormat="0" applyProtection="0">
      <alignment vertical="center"/>
    </xf>
    <xf numFmtId="4" fontId="111" fillId="27" borderId="54" applyNumberFormat="0" applyProtection="0">
      <alignment vertical="center"/>
    </xf>
    <xf numFmtId="4" fontId="112" fillId="27" borderId="54" applyNumberFormat="0" applyProtection="0">
      <alignment horizontal="left" vertical="center" indent="1"/>
    </xf>
    <xf numFmtId="0" fontId="59" fillId="27" borderId="12" applyNumberFormat="0" applyProtection="0">
      <alignment horizontal="left" vertical="top" indent="1"/>
    </xf>
    <xf numFmtId="4" fontId="113" fillId="37" borderId="54" applyNumberFormat="0" applyProtection="0">
      <alignment horizontal="left" vertical="center" indent="1"/>
    </xf>
    <xf numFmtId="4" fontId="79" fillId="70" borderId="54" applyNumberFormat="0" applyProtection="0">
      <alignment horizontal="left" vertical="center" indent="1"/>
    </xf>
    <xf numFmtId="4" fontId="79" fillId="42" borderId="54" applyNumberFormat="0" applyProtection="0">
      <alignment horizontal="left" vertical="center" indent="1"/>
    </xf>
    <xf numFmtId="4" fontId="114" fillId="37" borderId="54" applyNumberFormat="0" applyProtection="0">
      <alignment horizontal="left" vertical="center" indent="1"/>
    </xf>
    <xf numFmtId="4" fontId="115" fillId="20" borderId="54" applyNumberFormat="0" applyProtection="0">
      <alignment vertical="center"/>
    </xf>
    <xf numFmtId="4" fontId="69" fillId="39" borderId="54" applyNumberFormat="0" applyProtection="0">
      <alignment horizontal="left" vertical="center" indent="1"/>
    </xf>
    <xf numFmtId="4" fontId="116" fillId="42" borderId="54" applyNumberFormat="0" applyProtection="0">
      <alignment horizontal="left" vertical="center" indent="1"/>
    </xf>
    <xf numFmtId="4" fontId="117" fillId="37" borderId="54"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top"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top"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top"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top" indent="1"/>
    </xf>
    <xf numFmtId="4" fontId="118" fillId="39" borderId="54" applyNumberFormat="0" applyProtection="0">
      <alignment vertical="center"/>
    </xf>
    <xf numFmtId="4" fontId="119" fillId="39" borderId="54" applyNumberFormat="0" applyProtection="0">
      <alignment vertical="center"/>
    </xf>
    <xf numFmtId="4" fontId="79" fillId="42" borderId="54" applyNumberFormat="0" applyProtection="0">
      <alignment horizontal="left" vertical="center" indent="1"/>
    </xf>
    <xf numFmtId="0" fontId="34" fillId="24" borderId="12" applyNumberFormat="0" applyProtection="0">
      <alignment horizontal="left" vertical="top" indent="1"/>
    </xf>
    <xf numFmtId="0" fontId="34" fillId="24" borderId="12" applyNumberFormat="0" applyProtection="0">
      <alignment horizontal="left" vertical="top" indent="1"/>
    </xf>
    <xf numFmtId="4" fontId="120" fillId="39" borderId="54" applyNumberFormat="0" applyProtection="0">
      <alignment vertical="center"/>
    </xf>
    <xf numFmtId="4" fontId="121" fillId="39" borderId="54" applyNumberFormat="0" applyProtection="0">
      <alignment vertical="center"/>
    </xf>
    <xf numFmtId="4" fontId="79" fillId="42" borderId="54" applyNumberFormat="0" applyProtection="0">
      <alignment horizontal="left" vertical="center" indent="1"/>
    </xf>
    <xf numFmtId="0" fontId="34" fillId="41" borderId="12" applyNumberFormat="0" applyProtection="0">
      <alignment horizontal="left" vertical="top" indent="1"/>
    </xf>
    <xf numFmtId="4" fontId="77" fillId="39" borderId="54" applyNumberFormat="0" applyProtection="0">
      <alignment vertical="center"/>
    </xf>
    <xf numFmtId="4" fontId="78" fillId="39" borderId="54" applyNumberFormat="0" applyProtection="0">
      <alignment vertical="center"/>
    </xf>
    <xf numFmtId="4" fontId="79" fillId="24" borderId="54" applyNumberFormat="0" applyProtection="0">
      <alignment horizontal="left" vertical="center" indent="1"/>
    </xf>
    <xf numFmtId="4" fontId="122" fillId="20" borderId="54" applyNumberFormat="0" applyProtection="0">
      <alignment horizontal="left" indent="1"/>
    </xf>
    <xf numFmtId="4" fontId="108" fillId="39" borderId="54" applyNumberFormat="0" applyProtection="0">
      <alignment vertical="center"/>
    </xf>
    <xf numFmtId="0" fontId="39" fillId="0" borderId="0" applyNumberFormat="0" applyFont="0" applyFill="0" applyBorder="0" applyAlignment="0" applyProtection="0"/>
    <xf numFmtId="0" fontId="22" fillId="0" borderId="17" applyNumberFormat="0" applyFill="0" applyBorder="0" applyAlignment="0" applyProtection="0"/>
    <xf numFmtId="0" fontId="21" fillId="0" borderId="0"/>
    <xf numFmtId="0" fontId="21" fillId="0" borderId="0"/>
    <xf numFmtId="0" fontId="22" fillId="0" borderId="0"/>
    <xf numFmtId="0" fontId="22" fillId="37" borderId="12" applyNumberFormat="0" applyProtection="0">
      <alignment horizontal="left" vertical="top" indent="1"/>
    </xf>
    <xf numFmtId="0" fontId="22" fillId="41" borderId="12" applyNumberFormat="0" applyProtection="0">
      <alignment horizontal="left" vertical="top" indent="1"/>
    </xf>
    <xf numFmtId="0" fontId="22" fillId="20" borderId="12" applyNumberFormat="0" applyProtection="0">
      <alignment horizontal="left" vertical="top" indent="1"/>
    </xf>
    <xf numFmtId="0" fontId="22" fillId="42" borderId="12" applyNumberFormat="0" applyProtection="0">
      <alignment horizontal="left" vertical="top" indent="1"/>
    </xf>
    <xf numFmtId="0" fontId="21" fillId="0" borderId="0"/>
    <xf numFmtId="0" fontId="22" fillId="0" borderId="0"/>
    <xf numFmtId="0" fontId="44" fillId="7" borderId="0" applyNumberFormat="0" applyBorder="0" applyAlignment="0" applyProtection="0"/>
    <xf numFmtId="0" fontId="44" fillId="7" borderId="0" applyNumberFormat="0" applyBorder="0" applyAlignment="0" applyProtection="0"/>
    <xf numFmtId="0" fontId="44" fillId="2"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4"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7"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8"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10"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5"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11"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2"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10"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13"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6"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1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7" fillId="68" borderId="2" applyNumberFormat="0" applyAlignment="0" applyProtection="0"/>
    <xf numFmtId="0" fontId="47" fillId="68" borderId="2" applyNumberFormat="0" applyAlignment="0" applyProtection="0"/>
    <xf numFmtId="0" fontId="47" fillId="21" borderId="2" applyNumberFormat="0" applyAlignment="0" applyProtection="0"/>
    <xf numFmtId="0" fontId="47" fillId="68" borderId="2" applyNumberFormat="0" applyAlignment="0" applyProtection="0"/>
    <xf numFmtId="0" fontId="47" fillId="68" borderId="2" applyNumberFormat="0" applyAlignment="0" applyProtection="0"/>
    <xf numFmtId="0" fontId="47" fillId="68" borderId="2" applyNumberFormat="0" applyAlignment="0" applyProtection="0"/>
    <xf numFmtId="43" fontId="22"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2"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126" fillId="0" borderId="55" applyNumberFormat="0" applyFill="0" applyAlignment="0" applyProtection="0"/>
    <xf numFmtId="0" fontId="126" fillId="0" borderId="55" applyNumberFormat="0" applyFill="0" applyAlignment="0" applyProtection="0"/>
    <xf numFmtId="0" fontId="106" fillId="0" borderId="52" applyNumberFormat="0" applyFill="0" applyAlignment="0" applyProtection="0"/>
    <xf numFmtId="0" fontId="126" fillId="0" borderId="55" applyNumberFormat="0" applyFill="0" applyAlignment="0" applyProtection="0"/>
    <xf numFmtId="0" fontId="126" fillId="0" borderId="55" applyNumberFormat="0" applyFill="0" applyAlignment="0" applyProtection="0"/>
    <xf numFmtId="0" fontId="126" fillId="0" borderId="55" applyNumberFormat="0" applyFill="0" applyAlignment="0" applyProtection="0"/>
    <xf numFmtId="0" fontId="36"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24" fillId="0" borderId="0" applyNumberFormat="0" applyFont="0" applyFill="0" applyBorder="0" applyProtection="0"/>
    <xf numFmtId="0" fontId="127" fillId="0" borderId="13" applyNumberFormat="0" applyFill="0" applyAlignment="0" applyProtection="0"/>
    <xf numFmtId="0" fontId="127" fillId="0" borderId="13" applyNumberFormat="0" applyFill="0" applyAlignment="0" applyProtection="0"/>
    <xf numFmtId="0" fontId="107" fillId="0" borderId="13"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125" fillId="0" borderId="56" applyNumberFormat="0" applyFill="0" applyAlignment="0" applyProtection="0"/>
    <xf numFmtId="0" fontId="125" fillId="0" borderId="56" applyNumberFormat="0" applyFill="0" applyAlignment="0" applyProtection="0"/>
    <xf numFmtId="0" fontId="51" fillId="0" borderId="6" applyNumberFormat="0" applyFill="0" applyAlignment="0" applyProtection="0"/>
    <xf numFmtId="0" fontId="125" fillId="0" borderId="56" applyNumberFormat="0" applyFill="0" applyAlignment="0" applyProtection="0"/>
    <xf numFmtId="0" fontId="125" fillId="0" borderId="56" applyNumberFormat="0" applyFill="0" applyAlignment="0" applyProtection="0"/>
    <xf numFmtId="0" fontId="125" fillId="0" borderId="56"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170" fontId="22" fillId="0" borderId="0">
      <protection locked="0"/>
    </xf>
    <xf numFmtId="0" fontId="52" fillId="25" borderId="2" applyNumberFormat="0" applyAlignment="0" applyProtection="0"/>
    <xf numFmtId="0" fontId="52" fillId="25" borderId="2" applyNumberFormat="0" applyAlignment="0" applyProtection="0"/>
    <xf numFmtId="0" fontId="52" fillId="7" borderId="2" applyNumberFormat="0" applyAlignment="0" applyProtection="0"/>
    <xf numFmtId="0" fontId="52" fillId="25" borderId="2" applyNumberFormat="0" applyAlignment="0" applyProtection="0"/>
    <xf numFmtId="0" fontId="52" fillId="25" borderId="2" applyNumberFormat="0" applyAlignment="0" applyProtection="0"/>
    <xf numFmtId="0" fontId="52" fillId="25" borderId="2" applyNumberFormat="0" applyAlignment="0" applyProtection="0"/>
    <xf numFmtId="0" fontId="52" fillId="7" borderId="2" applyNumberFormat="0" applyAlignment="0" applyProtection="0"/>
    <xf numFmtId="0" fontId="52" fillId="7" borderId="2" applyNumberFormat="0" applyAlignment="0" applyProtection="0"/>
    <xf numFmtId="0" fontId="52" fillId="7" borderId="2" applyNumberFormat="0" applyAlignment="0" applyProtection="0"/>
    <xf numFmtId="0" fontId="52" fillId="7" borderId="2" applyNumberFormat="0" applyAlignment="0" applyProtection="0"/>
    <xf numFmtId="0" fontId="52" fillId="7" borderId="2" applyNumberFormat="0" applyAlignment="0" applyProtection="0"/>
    <xf numFmtId="0" fontId="105"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xf numFmtId="0" fontId="21" fillId="0" borderId="0"/>
    <xf numFmtId="0" fontId="21" fillId="0" borderId="0"/>
    <xf numFmtId="0" fontId="21" fillId="0" borderId="0"/>
    <xf numFmtId="0" fontId="22" fillId="0" borderId="0"/>
    <xf numFmtId="0" fontId="22" fillId="0" borderId="0"/>
    <xf numFmtId="0" fontId="21" fillId="0" borderId="0"/>
    <xf numFmtId="0" fontId="21" fillId="0" borderId="0"/>
    <xf numFmtId="0" fontId="21" fillId="0" borderId="0"/>
    <xf numFmtId="0" fontId="22" fillId="0" borderId="0"/>
    <xf numFmtId="0" fontId="105" fillId="0" borderId="0"/>
    <xf numFmtId="0" fontId="22" fillId="0" borderId="0"/>
    <xf numFmtId="0" fontId="22" fillId="0" borderId="0"/>
    <xf numFmtId="0" fontId="21" fillId="0" borderId="0"/>
    <xf numFmtId="0" fontId="22" fillId="0" borderId="0"/>
    <xf numFmtId="0" fontId="22" fillId="0" borderId="0"/>
    <xf numFmtId="0" fontId="21"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105"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105"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2" fillId="0" borderId="0"/>
    <xf numFmtId="0" fontId="105" fillId="0" borderId="0"/>
    <xf numFmtId="0" fontId="22" fillId="0" borderId="0"/>
    <xf numFmtId="0" fontId="22" fillId="26" borderId="10" applyNumberFormat="0" applyFont="0" applyAlignment="0" applyProtection="0"/>
    <xf numFmtId="0" fontId="22" fillId="26" borderId="10" applyNumberFormat="0" applyFont="0" applyAlignment="0" applyProtection="0"/>
    <xf numFmtId="0" fontId="22" fillId="26" borderId="10" applyNumberFormat="0" applyFont="0" applyAlignment="0" applyProtection="0"/>
    <xf numFmtId="0" fontId="22" fillId="26" borderId="10" applyNumberFormat="0" applyFont="0" applyAlignment="0" applyProtection="0"/>
    <xf numFmtId="0" fontId="55" fillId="68" borderId="11" applyNumberFormat="0" applyAlignment="0" applyProtection="0"/>
    <xf numFmtId="0" fontId="55" fillId="68" borderId="11" applyNumberFormat="0" applyAlignment="0" applyProtection="0"/>
    <xf numFmtId="0" fontId="55" fillId="21" borderId="11" applyNumberFormat="0" applyAlignment="0" applyProtection="0"/>
    <xf numFmtId="0" fontId="55" fillId="68" borderId="11" applyNumberFormat="0" applyAlignment="0" applyProtection="0"/>
    <xf numFmtId="0" fontId="55" fillId="68" borderId="11" applyNumberFormat="0" applyAlignment="0" applyProtection="0"/>
    <xf numFmtId="0" fontId="55" fillId="68" borderId="11" applyNumberFormat="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5" fillId="0" borderId="0" applyFont="0" applyFill="0" applyBorder="0" applyAlignment="0" applyProtection="0"/>
    <xf numFmtId="9" fontId="22" fillId="0" borderId="0" applyFont="0" applyFill="0" applyBorder="0" applyAlignment="0" applyProtection="0"/>
    <xf numFmtId="9" fontId="105" fillId="0" borderId="0" applyFont="0" applyFill="0" applyBorder="0" applyAlignment="0" applyProtection="0"/>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center"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center"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center"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center"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102" fillId="0" borderId="0" applyNumberFormat="0" applyFill="0" applyBorder="0" applyAlignment="0" applyProtection="0"/>
    <xf numFmtId="0" fontId="102" fillId="0" borderId="0" applyNumberFormat="0" applyFill="0" applyBorder="0" applyAlignment="0" applyProtection="0"/>
    <xf numFmtId="0" fontId="56"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3"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9" fontId="105" fillId="0" borderId="0" applyFont="0" applyFill="0" applyBorder="0" applyAlignment="0" applyProtection="0"/>
    <xf numFmtId="0" fontId="52" fillId="7" borderId="2" applyNumberFormat="0" applyAlignment="0" applyProtection="0"/>
    <xf numFmtId="43" fontId="105" fillId="0" borderId="0" applyFont="0" applyFill="0" applyBorder="0" applyAlignment="0" applyProtection="0"/>
    <xf numFmtId="0" fontId="105"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9"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9" fontId="22"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2" fillId="0" borderId="0" applyFont="0" applyFill="0" applyBorder="0" applyAlignment="0" applyProtection="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9" fontId="105" fillId="0" borderId="0" applyFont="0" applyFill="0" applyBorder="0" applyAlignment="0" applyProtection="0"/>
    <xf numFmtId="43" fontId="105" fillId="0" borderId="0" applyFon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0" fontId="52" fillId="7" borderId="2" applyNumberFormat="0" applyAlignment="0" applyProtection="0"/>
    <xf numFmtId="0" fontId="105" fillId="0" borderId="0"/>
    <xf numFmtId="0" fontId="52" fillId="7" borderId="2" applyNumberFormat="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7" fillId="21" borderId="2" applyNumberFormat="0" applyAlignment="0" applyProtection="0"/>
    <xf numFmtId="0" fontId="48" fillId="22" borderId="3" applyNumberFormat="0" applyAlignment="0" applyProtection="0"/>
    <xf numFmtId="43" fontId="105" fillId="0" borderId="0" applyFont="0" applyFill="0" applyBorder="0" applyAlignment="0" applyProtection="0"/>
    <xf numFmtId="0" fontId="49" fillId="0" borderId="0" applyNumberFormat="0" applyFill="0" applyBorder="0" applyAlignment="0" applyProtection="0"/>
    <xf numFmtId="0" fontId="50" fillId="4" borderId="0" applyNumberFormat="0" applyBorder="0" applyAlignment="0" applyProtection="0"/>
    <xf numFmtId="0" fontId="106" fillId="0" borderId="52" applyNumberFormat="0" applyFill="0" applyAlignment="0" applyProtection="0"/>
    <xf numFmtId="0" fontId="107" fillId="0" borderId="13" applyNumberFormat="0" applyFill="0" applyAlignment="0" applyProtection="0"/>
    <xf numFmtId="0" fontId="51" fillId="0" borderId="6" applyNumberFormat="0" applyFill="0" applyAlignment="0" applyProtection="0"/>
    <xf numFmtId="0" fontId="51" fillId="0" borderId="0" applyNumberFormat="0" applyFill="0" applyBorder="0" applyAlignment="0" applyProtection="0"/>
    <xf numFmtId="0" fontId="53" fillId="0" borderId="9" applyNumberFormat="0" applyFill="0" applyAlignment="0" applyProtection="0"/>
    <xf numFmtId="0" fontId="54" fillId="25" borderId="0" applyNumberFormat="0" applyBorder="0" applyAlignment="0" applyProtection="0"/>
    <xf numFmtId="0" fontId="105" fillId="26" borderId="10" applyNumberFormat="0" applyFont="0" applyAlignment="0" applyProtection="0"/>
    <xf numFmtId="0" fontId="55" fillId="21" borderId="11" applyNumberFormat="0" applyAlignment="0" applyProtection="0"/>
    <xf numFmtId="0" fontId="56" fillId="0" borderId="0" applyNumberFormat="0" applyFill="0" applyBorder="0" applyAlignment="0" applyProtection="0"/>
    <xf numFmtId="0" fontId="101" fillId="0" borderId="53" applyNumberFormat="0" applyFill="0" applyAlignment="0" applyProtection="0"/>
    <xf numFmtId="0" fontId="57"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5" fillId="0" borderId="0"/>
    <xf numFmtId="177" fontId="22" fillId="46" borderId="11" applyNumberFormat="0" applyProtection="0">
      <alignment horizontal="left" vertical="center" indent="1"/>
    </xf>
    <xf numFmtId="4" fontId="34" fillId="43" borderId="11" applyNumberFormat="0" applyProtection="0">
      <alignment horizontal="right" vertical="center"/>
    </xf>
    <xf numFmtId="177" fontId="34" fillId="24" borderId="12" applyNumberFormat="0" applyProtection="0">
      <alignment horizontal="left" vertical="top" indent="1"/>
    </xf>
    <xf numFmtId="4" fontId="71" fillId="24" borderId="12" applyNumberFormat="0" applyProtection="0">
      <alignment vertical="center"/>
    </xf>
    <xf numFmtId="4" fontId="34" fillId="24" borderId="12" applyNumberFormat="0" applyProtection="0">
      <alignment vertical="center"/>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70" fillId="0" borderId="8" applyNumberFormat="0" applyProtection="0">
      <alignment horizontal="left" vertical="center" indent="2"/>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70" fillId="0" borderId="8" applyNumberFormat="0" applyProtection="0">
      <alignment horizontal="left" vertical="center" indent="2"/>
    </xf>
    <xf numFmtId="177" fontId="59" fillId="27" borderId="12" applyNumberFormat="0" applyProtection="0">
      <alignment horizontal="left" vertical="top" indent="1"/>
    </xf>
    <xf numFmtId="177" fontId="22" fillId="0" borderId="0"/>
    <xf numFmtId="177" fontId="45" fillId="13" borderId="0" applyNumberFormat="0" applyBorder="0" applyAlignment="0" applyProtection="0"/>
    <xf numFmtId="177" fontId="45" fillId="9" borderId="0" applyNumberFormat="0" applyBorder="0" applyAlignment="0" applyProtection="0"/>
    <xf numFmtId="177" fontId="44" fillId="2" borderId="0" applyNumberFormat="0" applyBorder="0" applyAlignment="0" applyProtection="0"/>
    <xf numFmtId="177" fontId="82" fillId="0" borderId="0"/>
    <xf numFmtId="177" fontId="22" fillId="0" borderId="0"/>
    <xf numFmtId="177" fontId="70" fillId="0" borderId="8" applyNumberFormat="0" applyProtection="0">
      <alignment horizontal="left" vertical="center" indent="2"/>
    </xf>
    <xf numFmtId="177" fontId="22" fillId="37" borderId="12" applyNumberFormat="0" applyProtection="0">
      <alignment horizontal="left" vertical="top" indent="1"/>
    </xf>
    <xf numFmtId="177" fontId="70" fillId="0" borderId="8" applyNumberFormat="0" applyProtection="0">
      <alignment horizontal="left" vertical="center" indent="2"/>
    </xf>
    <xf numFmtId="177" fontId="70" fillId="0" borderId="8" applyNumberFormat="0" applyProtection="0">
      <alignment horizontal="left" vertical="center" indent="2"/>
    </xf>
    <xf numFmtId="177" fontId="22" fillId="37" borderId="12" applyNumberFormat="0" applyProtection="0">
      <alignment horizontal="left" vertical="top" indent="1"/>
    </xf>
    <xf numFmtId="177" fontId="22" fillId="37" borderId="12" applyNumberFormat="0" applyProtection="0">
      <alignment horizontal="left" vertical="top" indent="1"/>
    </xf>
    <xf numFmtId="177" fontId="65" fillId="40" borderId="8" applyNumberFormat="0" applyProtection="0">
      <alignment horizontal="left" vertical="center" indent="2"/>
    </xf>
    <xf numFmtId="4" fontId="69" fillId="39" borderId="14">
      <alignment horizontal="left" vertical="center" indent="1"/>
    </xf>
    <xf numFmtId="9" fontId="22" fillId="0" borderId="0" applyFont="0" applyFill="0" applyBorder="0" applyAlignment="0" applyProtection="0"/>
    <xf numFmtId="9" fontId="22" fillId="0" borderId="0" applyFont="0" applyFill="0" applyBorder="0" applyAlignment="0" applyProtection="0"/>
    <xf numFmtId="177" fontId="55" fillId="21" borderId="11" applyNumberFormat="0" applyAlignment="0" applyProtection="0"/>
    <xf numFmtId="177" fontId="22" fillId="0" borderId="0"/>
    <xf numFmtId="0" fontId="22" fillId="0" borderId="0"/>
    <xf numFmtId="177" fontId="70" fillId="0" borderId="0"/>
    <xf numFmtId="177" fontId="22" fillId="0" borderId="0"/>
    <xf numFmtId="0" fontId="22" fillId="0" borderId="0"/>
    <xf numFmtId="177" fontId="54" fillId="25" borderId="0" applyNumberFormat="0" applyBorder="0" applyAlignment="0" applyProtection="0"/>
    <xf numFmtId="177" fontId="53" fillId="0" borderId="9" applyNumberFormat="0" applyFill="0" applyAlignment="0" applyProtection="0"/>
    <xf numFmtId="177" fontId="52" fillId="7" borderId="2" applyNumberFormat="0" applyAlignment="0" applyProtection="0"/>
    <xf numFmtId="177" fontId="52" fillId="7" borderId="2" applyNumberFormat="0" applyAlignment="0" applyProtection="0"/>
    <xf numFmtId="177" fontId="52" fillId="7" borderId="2" applyNumberFormat="0" applyAlignment="0" applyProtection="0"/>
    <xf numFmtId="177" fontId="37" fillId="0" borderId="7" applyNumberFormat="0" applyFill="0" applyAlignment="0" applyProtection="0"/>
    <xf numFmtId="177" fontId="51" fillId="0" borderId="0" applyNumberFormat="0" applyFill="0" applyBorder="0" applyAlignment="0" applyProtection="0"/>
    <xf numFmtId="177" fontId="51" fillId="0" borderId="6" applyNumberFormat="0" applyFill="0" applyAlignment="0" applyProtection="0"/>
    <xf numFmtId="177" fontId="24" fillId="0" borderId="0" applyNumberFormat="0" applyFont="0" applyFill="0" applyBorder="0" applyProtection="0"/>
    <xf numFmtId="177" fontId="24" fillId="0" borderId="0" applyNumberFormat="0" applyFont="0" applyFill="0" applyBorder="0" applyProtection="0"/>
    <xf numFmtId="177" fontId="36" fillId="0" borderId="0" applyNumberFormat="0" applyFont="0" applyFill="0" applyBorder="0" applyProtection="0"/>
    <xf numFmtId="177" fontId="24" fillId="0" borderId="5">
      <alignment horizontal="left" vertical="center"/>
    </xf>
    <xf numFmtId="177" fontId="35" fillId="0" borderId="0" applyNumberFormat="0" applyFill="0" applyBorder="0" applyAlignment="0" applyProtection="0"/>
    <xf numFmtId="177" fontId="49" fillId="0" borderId="0" applyNumberForma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48" fillId="22" borderId="3" applyNumberFormat="0" applyAlignment="0" applyProtection="0"/>
    <xf numFmtId="177" fontId="47" fillId="21" borderId="2" applyNumberFormat="0" applyAlignment="0" applyProtection="0"/>
    <xf numFmtId="177" fontId="46" fillId="3" borderId="0" applyNumberFormat="0" applyBorder="0" applyAlignment="0" applyProtection="0"/>
    <xf numFmtId="177" fontId="45" fillId="19" borderId="0" applyNumberFormat="0" applyBorder="0" applyAlignment="0" applyProtection="0"/>
    <xf numFmtId="177" fontId="45" fillId="14" borderId="0" applyNumberFormat="0" applyBorder="0" applyAlignment="0" applyProtection="0"/>
    <xf numFmtId="177" fontId="45" fillId="13" borderId="0" applyNumberFormat="0" applyBorder="0" applyAlignment="0" applyProtection="0"/>
    <xf numFmtId="177" fontId="45" fillId="18" borderId="0" applyNumberFormat="0" applyBorder="0" applyAlignment="0" applyProtection="0"/>
    <xf numFmtId="177" fontId="45" fillId="17" borderId="0" applyNumberFormat="0" applyBorder="0" applyAlignment="0" applyProtection="0"/>
    <xf numFmtId="177" fontId="45" fillId="16" borderId="0" applyNumberFormat="0" applyBorder="0" applyAlignment="0" applyProtection="0"/>
    <xf numFmtId="177" fontId="45" fillId="15" borderId="0" applyNumberFormat="0" applyBorder="0" applyAlignment="0" applyProtection="0"/>
    <xf numFmtId="177" fontId="45" fillId="14" borderId="0" applyNumberFormat="0" applyBorder="0" applyAlignment="0" applyProtection="0"/>
    <xf numFmtId="177" fontId="44" fillId="8" borderId="0" applyNumberFormat="0" applyBorder="0" applyAlignment="0" applyProtection="0"/>
    <xf numFmtId="177" fontId="45" fillId="12" borderId="0" applyNumberFormat="0" applyBorder="0" applyAlignment="0" applyProtection="0"/>
    <xf numFmtId="177" fontId="44" fillId="11" borderId="0" applyNumberFormat="0" applyBorder="0" applyAlignment="0" applyProtection="0"/>
    <xf numFmtId="177" fontId="44" fillId="10" borderId="0" applyNumberFormat="0" applyBorder="0" applyAlignment="0" applyProtection="0"/>
    <xf numFmtId="177" fontId="44" fillId="6" borderId="0" applyNumberFormat="0" applyBorder="0" applyAlignment="0" applyProtection="0"/>
    <xf numFmtId="177" fontId="44" fillId="5" borderId="0" applyNumberFormat="0" applyBorder="0" applyAlignment="0" applyProtection="0"/>
    <xf numFmtId="177" fontId="44" fillId="4" borderId="0" applyNumberFormat="0" applyBorder="0" applyAlignment="0" applyProtection="0"/>
    <xf numFmtId="177" fontId="44" fillId="3" borderId="0" applyNumberFormat="0" applyBorder="0" applyAlignment="0" applyProtection="0"/>
    <xf numFmtId="177" fontId="22" fillId="37" borderId="12" applyNumberFormat="0" applyProtection="0">
      <alignment horizontal="left" vertical="top" indent="1"/>
    </xf>
    <xf numFmtId="177" fontId="65" fillId="40" borderId="8" applyNumberFormat="0" applyProtection="0">
      <alignment horizontal="left" vertical="center" indent="2"/>
    </xf>
    <xf numFmtId="177" fontId="65" fillId="40" borderId="8" applyNumberFormat="0" applyProtection="0">
      <alignment horizontal="left" vertical="center" indent="2"/>
    </xf>
    <xf numFmtId="9" fontId="22" fillId="0" borderId="0" applyFont="0" applyFill="0" applyBorder="0" applyAlignment="0" applyProtection="0"/>
    <xf numFmtId="0" fontId="22" fillId="0" borderId="0"/>
    <xf numFmtId="177" fontId="22" fillId="26" borderId="10" applyNumberFormat="0" applyFont="0" applyAlignment="0" applyProtection="0"/>
    <xf numFmtId="177" fontId="22" fillId="0" borderId="0"/>
    <xf numFmtId="177" fontId="70" fillId="0" borderId="0"/>
    <xf numFmtId="177" fontId="36" fillId="0" borderId="0" applyNumberFormat="0" applyFont="0" applyFill="0" applyBorder="0" applyProtection="0"/>
    <xf numFmtId="177" fontId="24" fillId="0" borderId="4" applyNumberFormat="0" applyAlignment="0" applyProtection="0">
      <alignment horizontal="left" vertical="center"/>
    </xf>
    <xf numFmtId="177" fontId="50" fillId="4" borderId="0" applyNumberFormat="0" applyBorder="0" applyAlignment="0" applyProtection="0"/>
    <xf numFmtId="17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44" fillId="5" borderId="0" applyNumberFormat="0" applyBorder="0" applyAlignment="0" applyProtection="0"/>
    <xf numFmtId="177" fontId="44" fillId="8" borderId="0" applyNumberFormat="0" applyBorder="0" applyAlignment="0" applyProtection="0"/>
    <xf numFmtId="177" fontId="44" fillId="9" borderId="0" applyNumberFormat="0" applyBorder="0" applyAlignment="0" applyProtection="0"/>
    <xf numFmtId="177" fontId="82" fillId="0" borderId="0"/>
    <xf numFmtId="4" fontId="71" fillId="44" borderId="12" applyNumberFormat="0" applyProtection="0">
      <alignment horizontal="right" vertical="center"/>
    </xf>
    <xf numFmtId="177" fontId="34" fillId="24" borderId="12" applyNumberFormat="0" applyProtection="0">
      <alignment horizontal="left" vertical="top" indent="1"/>
    </xf>
    <xf numFmtId="4" fontId="74" fillId="0" borderId="0" applyNumberFormat="0" applyProtection="0">
      <alignment horizontal="left" vertical="center" indent="1"/>
    </xf>
    <xf numFmtId="177" fontId="22" fillId="42" borderId="12" applyNumberFormat="0" applyProtection="0">
      <alignment horizontal="left" vertical="top" indent="1"/>
    </xf>
    <xf numFmtId="177" fontId="22" fillId="42" borderId="12" applyNumberFormat="0" applyProtection="0">
      <alignment horizontal="left" vertical="top" indent="1"/>
    </xf>
    <xf numFmtId="177" fontId="70" fillId="0" borderId="8" applyNumberFormat="0" applyProtection="0">
      <alignment horizontal="left" vertical="center" indent="2"/>
    </xf>
    <xf numFmtId="177" fontId="22" fillId="20" borderId="12" applyNumberFormat="0" applyProtection="0">
      <alignment horizontal="left" vertical="top" indent="1"/>
    </xf>
    <xf numFmtId="177" fontId="22" fillId="20" borderId="12" applyNumberFormat="0" applyProtection="0">
      <alignment horizontal="left" vertical="top" indent="1"/>
    </xf>
    <xf numFmtId="177" fontId="70" fillId="0" borderId="8" applyNumberFormat="0" applyProtection="0">
      <alignment horizontal="left" vertical="center" indent="2"/>
    </xf>
    <xf numFmtId="177" fontId="22" fillId="41" borderId="12" applyNumberFormat="0" applyProtection="0">
      <alignment horizontal="left" vertical="top" indent="1"/>
    </xf>
    <xf numFmtId="177" fontId="22" fillId="41" borderId="12" applyNumberFormat="0" applyProtection="0">
      <alignment horizontal="left" vertical="top" indent="1"/>
    </xf>
    <xf numFmtId="177" fontId="22" fillId="37" borderId="12" applyNumberFormat="0" applyProtection="0">
      <alignment horizontal="left" vertical="top" indent="1"/>
    </xf>
    <xf numFmtId="4" fontId="62" fillId="27" borderId="12" applyNumberFormat="0" applyProtection="0">
      <alignment vertical="center"/>
    </xf>
    <xf numFmtId="177" fontId="45" fillId="10" borderId="0" applyNumberFormat="0" applyBorder="0" applyAlignment="0" applyProtection="0"/>
    <xf numFmtId="177" fontId="44" fillId="7" borderId="0" applyNumberFormat="0" applyBorder="0" applyAlignment="0" applyProtection="0"/>
    <xf numFmtId="0" fontId="22" fillId="0" borderId="0"/>
    <xf numFmtId="177" fontId="82" fillId="0" borderId="0"/>
    <xf numFmtId="177" fontId="65" fillId="47" borderId="8" applyNumberFormat="0" applyProtection="0">
      <alignment horizontal="center" vertical="top" wrapText="1"/>
    </xf>
    <xf numFmtId="4" fontId="77" fillId="39" borderId="15">
      <alignment vertical="center"/>
    </xf>
    <xf numFmtId="4" fontId="78" fillId="39" borderId="15">
      <alignment vertical="center"/>
    </xf>
    <xf numFmtId="4" fontId="79" fillId="24" borderId="15">
      <alignment horizontal="left" vertical="center" indent="1"/>
    </xf>
    <xf numFmtId="4" fontId="58" fillId="0" borderId="0" applyNumberFormat="0" applyProtection="0">
      <alignment vertical="center"/>
    </xf>
    <xf numFmtId="4" fontId="80" fillId="0" borderId="12" applyNumberFormat="0" applyProtection="0">
      <alignment horizontal="right" vertical="center"/>
    </xf>
    <xf numFmtId="177" fontId="39" fillId="0" borderId="0" applyNumberFormat="0" applyFont="0" applyFill="0" applyBorder="0" applyAlignment="0" applyProtection="0"/>
    <xf numFmtId="177" fontId="56" fillId="0" borderId="0" applyNumberFormat="0" applyFill="0" applyBorder="0" applyAlignment="0" applyProtection="0"/>
    <xf numFmtId="177" fontId="22" fillId="0" borderId="17" applyNumberFormat="0" applyFill="0" applyBorder="0" applyAlignment="0" applyProtection="0"/>
    <xf numFmtId="177" fontId="22" fillId="0" borderId="17" applyNumberFormat="0" applyFill="0" applyBorder="0" applyAlignment="0" applyProtection="0"/>
    <xf numFmtId="177" fontId="22" fillId="0" borderId="17" applyNumberFormat="0" applyFill="0" applyBorder="0" applyAlignment="0" applyProtection="0"/>
    <xf numFmtId="177" fontId="22" fillId="0" borderId="17" applyNumberFormat="0" applyFill="0" applyBorder="0" applyAlignment="0" applyProtection="0"/>
    <xf numFmtId="0" fontId="22" fillId="0" borderId="0"/>
    <xf numFmtId="177" fontId="57" fillId="0" borderId="0" applyNumberForma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36" fillId="0" borderId="0" applyNumberFormat="0" applyFont="0" applyFill="0" applyBorder="0" applyProtection="0"/>
    <xf numFmtId="0" fontId="24" fillId="0" borderId="0" applyNumberFormat="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17" applyNumberFormat="0" applyFill="0" applyBorder="0" applyAlignment="0" applyProtection="0"/>
    <xf numFmtId="0" fontId="21" fillId="0" borderId="0"/>
    <xf numFmtId="9"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52" fillId="7" borderId="2" applyNumberFormat="0" applyAlignment="0" applyProtection="0"/>
    <xf numFmtId="43" fontId="105" fillId="0" borderId="0" applyFont="0" applyFill="0" applyBorder="0" applyAlignment="0" applyProtection="0"/>
    <xf numFmtId="9" fontId="105" fillId="0" borderId="0" applyFont="0" applyFill="0" applyBorder="0" applyAlignment="0" applyProtection="0"/>
    <xf numFmtId="0" fontId="105"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8" borderId="12" applyNumberFormat="0" applyProtection="0">
      <alignment horizontal="left" vertical="center" indent="1"/>
    </xf>
    <xf numFmtId="0" fontId="22" fillId="38" borderId="12" applyNumberFormat="0" applyProtection="0">
      <alignment horizontal="left" vertical="center" indent="1"/>
    </xf>
    <xf numFmtId="0" fontId="145" fillId="108" borderId="2" applyNumberFormat="0" applyAlignment="0" applyProtection="0"/>
    <xf numFmtId="179" fontId="22" fillId="0" borderId="0" applyFont="0" applyFill="0" applyBorder="0" applyAlignment="0" applyProtection="0"/>
    <xf numFmtId="0" fontId="146" fillId="0" borderId="0" applyNumberFormat="0" applyFill="0" applyBorder="0" applyAlignment="0" applyProtection="0"/>
    <xf numFmtId="0" fontId="125" fillId="0" borderId="68" applyNumberFormat="0" applyFill="0" applyAlignment="0" applyProtection="0"/>
    <xf numFmtId="0" fontId="55" fillId="108" borderId="11" applyNumberFormat="0" applyAlignment="0" applyProtection="0"/>
    <xf numFmtId="0" fontId="22" fillId="8" borderId="12" applyNumberFormat="0" applyProtection="0">
      <alignment horizontal="left" vertical="top" indent="1"/>
    </xf>
    <xf numFmtId="0" fontId="22" fillId="71" borderId="12" applyNumberFormat="0" applyProtection="0">
      <alignment horizontal="left" vertical="top" indent="1"/>
    </xf>
    <xf numFmtId="0" fontId="21" fillId="84" borderId="0" applyNumberFormat="0" applyBorder="0" applyAlignment="0" applyProtection="0"/>
    <xf numFmtId="4" fontId="34" fillId="38" borderId="12" applyNumberFormat="0" applyProtection="0">
      <alignment horizontal="left" vertical="center" indent="1"/>
    </xf>
    <xf numFmtId="4" fontId="34" fillId="44" borderId="12" applyNumberFormat="0" applyProtection="0">
      <alignment horizontal="right" vertical="center"/>
    </xf>
    <xf numFmtId="0" fontId="34" fillId="38" borderId="12" applyNumberFormat="0" applyProtection="0">
      <alignment horizontal="left" vertical="top" indent="1"/>
    </xf>
    <xf numFmtId="0" fontId="34" fillId="26" borderId="12" applyNumberFormat="0" applyProtection="0">
      <alignment horizontal="left" vertical="top" indent="1"/>
    </xf>
    <xf numFmtId="0" fontId="21" fillId="97" borderId="0" applyNumberFormat="0" applyBorder="0" applyAlignment="0" applyProtection="0"/>
    <xf numFmtId="4" fontId="34" fillId="38" borderId="0" applyNumberFormat="0" applyProtection="0">
      <alignment horizontal="left" vertical="center" indent="1"/>
    </xf>
    <xf numFmtId="0" fontId="101" fillId="0" borderId="71" applyNumberFormat="0" applyFill="0" applyAlignment="0" applyProtection="0"/>
    <xf numFmtId="0" fontId="143" fillId="102" borderId="0" applyNumberFormat="0" applyBorder="0" applyAlignment="0" applyProtection="0"/>
    <xf numFmtId="0" fontId="21" fillId="100" borderId="0" applyNumberFormat="0" applyBorder="0" applyAlignment="0" applyProtection="0"/>
    <xf numFmtId="0" fontId="21" fillId="96" borderId="0" applyNumberFormat="0" applyBorder="0" applyAlignment="0" applyProtection="0"/>
    <xf numFmtId="4" fontId="59" fillId="25" borderId="12" applyNumberFormat="0" applyProtection="0">
      <alignment horizontal="left" vertical="center" indent="1"/>
    </xf>
    <xf numFmtId="4" fontId="34" fillId="38" borderId="12" applyNumberFormat="0" applyProtection="0">
      <alignment horizontal="right" vertical="center"/>
    </xf>
    <xf numFmtId="4" fontId="71" fillId="26" borderId="12" applyNumberFormat="0" applyProtection="0">
      <alignment vertical="center"/>
    </xf>
    <xf numFmtId="0" fontId="21" fillId="85" borderId="0" applyNumberFormat="0" applyBorder="0" applyAlignment="0" applyProtection="0"/>
    <xf numFmtId="0" fontId="21" fillId="92" borderId="0" applyNumberFormat="0" applyBorder="0" applyAlignment="0" applyProtection="0"/>
    <xf numFmtId="0" fontId="143" fillId="99" borderId="0" applyNumberFormat="0" applyBorder="0" applyAlignment="0" applyProtection="0"/>
    <xf numFmtId="0" fontId="143" fillId="90" borderId="0" applyNumberFormat="0" applyBorder="0" applyAlignment="0" applyProtection="0"/>
    <xf numFmtId="0" fontId="143" fillId="86" borderId="0" applyNumberFormat="0" applyBorder="0" applyAlignment="0" applyProtection="0"/>
    <xf numFmtId="4" fontId="67" fillId="71" borderId="0" applyNumberFormat="0" applyProtection="0">
      <alignment horizontal="left" vertical="center" indent="1"/>
    </xf>
    <xf numFmtId="0" fontId="143" fillId="98" borderId="0" applyNumberFormat="0" applyBorder="0" applyAlignment="0" applyProtection="0"/>
    <xf numFmtId="0" fontId="21" fillId="101" borderId="0" applyNumberFormat="0" applyBorder="0" applyAlignment="0" applyProtection="0"/>
    <xf numFmtId="0" fontId="132" fillId="72" borderId="0" applyNumberFormat="0" applyBorder="0" applyAlignment="0" applyProtection="0"/>
    <xf numFmtId="0" fontId="143" fillId="91" borderId="0" applyNumberFormat="0" applyBorder="0" applyAlignment="0" applyProtection="0"/>
    <xf numFmtId="0" fontId="143" fillId="83" borderId="0" applyNumberFormat="0" applyBorder="0" applyAlignment="0" applyProtection="0"/>
    <xf numFmtId="0" fontId="22" fillId="71" borderId="12" applyNumberFormat="0" applyProtection="0">
      <alignment horizontal="left" vertical="center" indent="1"/>
    </xf>
    <xf numFmtId="0" fontId="22" fillId="38" borderId="12" applyNumberFormat="0" applyProtection="0">
      <alignment horizontal="left" vertical="top" indent="1"/>
    </xf>
    <xf numFmtId="0" fontId="22" fillId="44" borderId="12" applyNumberFormat="0" applyProtection="0">
      <alignment horizontal="left" vertical="top" indent="1"/>
    </xf>
    <xf numFmtId="4" fontId="80" fillId="44" borderId="12" applyNumberFormat="0" applyProtection="0">
      <alignment horizontal="right" vertical="center"/>
    </xf>
    <xf numFmtId="0" fontId="21" fillId="88" borderId="0" applyNumberFormat="0" applyBorder="0" applyAlignment="0" applyProtection="0"/>
    <xf numFmtId="0" fontId="143" fillId="95" borderId="0" applyNumberFormat="0" applyBorder="0" applyAlignment="0" applyProtection="0"/>
    <xf numFmtId="0" fontId="143" fillId="79" borderId="0" applyNumberFormat="0" applyBorder="0" applyAlignment="0" applyProtection="0"/>
    <xf numFmtId="0" fontId="135" fillId="75" borderId="61" applyNumberFormat="0" applyAlignment="0" applyProtection="0"/>
    <xf numFmtId="0" fontId="139" fillId="77" borderId="64" applyNumberFormat="0" applyAlignment="0" applyProtection="0"/>
    <xf numFmtId="0" fontId="137" fillId="76" borderId="61" applyNumberFormat="0" applyAlignment="0" applyProtection="0"/>
    <xf numFmtId="4" fontId="34" fillId="26" borderId="12" applyNumberFormat="0" applyProtection="0">
      <alignment horizontal="left" vertical="center" indent="1"/>
    </xf>
    <xf numFmtId="4" fontId="149" fillId="111" borderId="0" applyNumberFormat="0" applyProtection="0">
      <alignment horizontal="left" vertical="center" indent="1"/>
    </xf>
    <xf numFmtId="0" fontId="21" fillId="80" borderId="0" applyNumberFormat="0" applyBorder="0" applyAlignment="0" applyProtection="0"/>
    <xf numFmtId="0" fontId="143" fillId="94" borderId="0" applyNumberFormat="0" applyBorder="0" applyAlignment="0" applyProtection="0"/>
    <xf numFmtId="0" fontId="141" fillId="0" borderId="0" applyNumberFormat="0" applyFill="0" applyBorder="0" applyAlignment="0" applyProtection="0"/>
    <xf numFmtId="0" fontId="133" fillId="73" borderId="0" applyNumberFormat="0" applyBorder="0" applyAlignment="0" applyProtection="0"/>
    <xf numFmtId="0" fontId="138" fillId="0" borderId="63" applyNumberFormat="0" applyFill="0" applyAlignment="0" applyProtection="0"/>
    <xf numFmtId="0" fontId="131" fillId="0" borderId="60" applyNumberFormat="0" applyFill="0" applyAlignment="0" applyProtection="0"/>
    <xf numFmtId="0" fontId="130" fillId="0" borderId="59" applyNumberFormat="0" applyFill="0" applyAlignment="0" applyProtection="0"/>
    <xf numFmtId="0" fontId="102" fillId="0" borderId="0" applyNumberFormat="0" applyFill="0" applyBorder="0" applyAlignment="0" applyProtection="0"/>
    <xf numFmtId="0" fontId="21" fillId="0" borderId="0"/>
    <xf numFmtId="0" fontId="21" fillId="89" borderId="0" applyNumberFormat="0" applyBorder="0" applyAlignment="0" applyProtection="0"/>
    <xf numFmtId="0" fontId="131" fillId="0" borderId="0" applyNumberFormat="0" applyFill="0" applyBorder="0" applyAlignment="0" applyProtection="0"/>
    <xf numFmtId="0" fontId="129" fillId="0" borderId="58" applyNumberFormat="0" applyFill="0" applyAlignment="0" applyProtection="0"/>
    <xf numFmtId="0" fontId="21" fillId="81" borderId="0" applyNumberFormat="0" applyBorder="0" applyAlignment="0" applyProtection="0"/>
    <xf numFmtId="0" fontId="21" fillId="93" borderId="0" applyNumberFormat="0" applyBorder="0" applyAlignment="0" applyProtection="0"/>
    <xf numFmtId="0" fontId="143" fillId="82" borderId="0" applyNumberFormat="0" applyBorder="0" applyAlignment="0" applyProtection="0"/>
    <xf numFmtId="0" fontId="143" fillId="87" borderId="0" applyNumberFormat="0" applyBorder="0" applyAlignment="0" applyProtection="0"/>
    <xf numFmtId="0" fontId="140" fillId="0" borderId="0" applyNumberFormat="0" applyFill="0" applyBorder="0" applyAlignment="0" applyProtection="0"/>
    <xf numFmtId="0" fontId="136" fillId="76" borderId="62" applyNumberFormat="0" applyAlignment="0" applyProtection="0"/>
    <xf numFmtId="0" fontId="21" fillId="101" borderId="0" applyNumberFormat="0" applyBorder="0" applyAlignment="0" applyProtection="0"/>
    <xf numFmtId="0" fontId="21" fillId="100" borderId="0" applyNumberFormat="0" applyBorder="0" applyAlignment="0" applyProtection="0"/>
    <xf numFmtId="0" fontId="143" fillId="87" borderId="0" applyNumberFormat="0" applyBorder="0" applyAlignment="0" applyProtection="0"/>
    <xf numFmtId="0" fontId="21" fillId="84" borderId="0" applyNumberFormat="0" applyBorder="0" applyAlignment="0" applyProtection="0"/>
    <xf numFmtId="0" fontId="143" fillId="83" borderId="0" applyNumberFormat="0" applyBorder="0" applyAlignment="0" applyProtection="0"/>
    <xf numFmtId="0" fontId="21" fillId="81" borderId="0" applyNumberFormat="0" applyBorder="0" applyAlignment="0" applyProtection="0"/>
    <xf numFmtId="0" fontId="21" fillId="80" borderId="0" applyNumberFormat="0" applyBorder="0" applyAlignment="0" applyProtection="0"/>
    <xf numFmtId="0" fontId="21" fillId="0" borderId="0"/>
    <xf numFmtId="0" fontId="21" fillId="78" borderId="65" applyNumberFormat="0" applyFont="0" applyAlignment="0" applyProtection="0"/>
    <xf numFmtId="0" fontId="134" fillId="74" borderId="0" applyNumberFormat="0" applyBorder="0" applyAlignment="0" applyProtection="0"/>
    <xf numFmtId="4" fontId="34" fillId="26" borderId="12" applyNumberFormat="0" applyProtection="0">
      <alignment vertical="center"/>
    </xf>
    <xf numFmtId="4" fontId="34" fillId="44" borderId="0" applyNumberFormat="0" applyProtection="0">
      <alignment horizontal="left" vertical="center" indent="1"/>
    </xf>
    <xf numFmtId="4" fontId="34" fillId="44" borderId="0" applyNumberFormat="0" applyProtection="0">
      <alignment horizontal="left" vertical="center" indent="1"/>
    </xf>
    <xf numFmtId="4" fontId="59" fillId="110" borderId="70" applyNumberFormat="0" applyProtection="0">
      <alignment horizontal="left" vertical="center" indent="1"/>
    </xf>
    <xf numFmtId="4" fontId="59" fillId="38" borderId="0" applyNumberFormat="0" applyProtection="0">
      <alignment horizontal="left" vertical="center" indent="1"/>
    </xf>
    <xf numFmtId="0" fontId="59" fillId="25" borderId="12" applyNumberFormat="0" applyProtection="0">
      <alignment horizontal="left" vertical="top" indent="1"/>
    </xf>
    <xf numFmtId="4" fontId="59" fillId="25" borderId="12" applyNumberFormat="0" applyProtection="0">
      <alignment vertical="center"/>
    </xf>
    <xf numFmtId="0" fontId="22" fillId="63" borderId="10" applyNumberFormat="0" applyFont="0" applyAlignment="0" applyProtection="0"/>
    <xf numFmtId="0" fontId="54" fillId="64" borderId="0" applyNumberFormat="0" applyBorder="0" applyAlignment="0" applyProtection="0"/>
    <xf numFmtId="0" fontId="148" fillId="0" borderId="69" applyNumberFormat="0" applyFill="0" applyAlignment="0" applyProtection="0"/>
    <xf numFmtId="0" fontId="125" fillId="0" borderId="0" applyNumberFormat="0" applyFill="0" applyBorder="0" applyAlignment="0" applyProtection="0"/>
    <xf numFmtId="0" fontId="126" fillId="0" borderId="67" applyNumberFormat="0" applyFill="0" applyAlignment="0" applyProtection="0"/>
    <xf numFmtId="0" fontId="50" fillId="109" borderId="0" applyNumberFormat="0" applyBorder="0" applyAlignment="0" applyProtection="0"/>
    <xf numFmtId="178" fontId="22" fillId="0" borderId="0" applyFont="0" applyFill="0" applyBorder="0" applyAlignment="0" applyProtection="0"/>
    <xf numFmtId="0" fontId="48" fillId="59" borderId="3" applyNumberFormat="0" applyAlignment="0" applyProtection="0"/>
    <xf numFmtId="0" fontId="144" fillId="58" borderId="0" applyNumberFormat="0" applyBorder="0" applyAlignment="0" applyProtection="0"/>
    <xf numFmtId="0" fontId="45" fillId="107" borderId="0" applyNumberFormat="0" applyBorder="0" applyAlignment="0" applyProtection="0"/>
    <xf numFmtId="0" fontId="45" fillId="106" borderId="0" applyNumberFormat="0" applyBorder="0" applyAlignment="0" applyProtection="0"/>
    <xf numFmtId="0" fontId="45" fillId="105" borderId="0" applyNumberFormat="0" applyBorder="0" applyAlignment="0" applyProtection="0"/>
    <xf numFmtId="0" fontId="45" fillId="59" borderId="0" applyNumberFormat="0" applyBorder="0" applyAlignment="0" applyProtection="0"/>
    <xf numFmtId="0" fontId="45" fillId="104" borderId="0" applyNumberFormat="0" applyBorder="0" applyAlignment="0" applyProtection="0"/>
    <xf numFmtId="0" fontId="45" fillId="103" borderId="0" applyNumberFormat="0" applyBorder="0" applyAlignment="0" applyProtection="0"/>
    <xf numFmtId="0" fontId="117" fillId="71" borderId="0" applyNumberFormat="0" applyBorder="0" applyAlignment="0" applyProtection="0"/>
    <xf numFmtId="0" fontId="117" fillId="21" borderId="0" applyNumberFormat="0" applyBorder="0" applyAlignment="0" applyProtection="0"/>
    <xf numFmtId="0" fontId="117" fillId="18" borderId="0" applyNumberFormat="0" applyBorder="0" applyAlignment="0" applyProtection="0"/>
    <xf numFmtId="0" fontId="117" fillId="71" borderId="0" applyNumberFormat="0" applyBorder="0" applyAlignment="0" applyProtection="0"/>
    <xf numFmtId="0" fontId="34" fillId="7" borderId="0" applyNumberFormat="0" applyBorder="0" applyAlignment="0" applyProtection="0"/>
    <xf numFmtId="0" fontId="34" fillId="71" borderId="0" applyNumberFormat="0" applyBorder="0" applyAlignment="0" applyProtection="0"/>
    <xf numFmtId="0" fontId="34" fillId="21" borderId="0" applyNumberFormat="0" applyBorder="0" applyAlignment="0" applyProtection="0"/>
    <xf numFmtId="0" fontId="34" fillId="18" borderId="0" applyNumberFormat="0" applyBorder="0" applyAlignment="0" applyProtection="0"/>
    <xf numFmtId="0" fontId="34" fillId="9" borderId="0" applyNumberFormat="0" applyBorder="0" applyAlignment="0" applyProtection="0"/>
    <xf numFmtId="0" fontId="34" fillId="71" borderId="0" applyNumberFormat="0" applyBorder="0" applyAlignment="0" applyProtection="0"/>
    <xf numFmtId="0" fontId="34" fillId="3" borderId="0" applyNumberFormat="0" applyBorder="0" applyAlignment="0" applyProtection="0"/>
    <xf numFmtId="0" fontId="34" fillId="8" borderId="0" applyNumberFormat="0" applyBorder="0" applyAlignment="0" applyProtection="0"/>
    <xf numFmtId="0" fontId="34" fillId="68" borderId="0" applyNumberFormat="0" applyBorder="0" applyAlignment="0" applyProtection="0"/>
    <xf numFmtId="0" fontId="34" fillId="26" borderId="0" applyNumberFormat="0" applyBorder="0" applyAlignment="0" applyProtection="0"/>
    <xf numFmtId="0" fontId="34" fillId="9" borderId="0" applyNumberFormat="0" applyBorder="0" applyAlignment="0" applyProtection="0"/>
    <xf numFmtId="0" fontId="34" fillId="38" borderId="0" applyNumberFormat="0" applyBorder="0" applyAlignment="0" applyProtection="0"/>
    <xf numFmtId="0" fontId="21" fillId="97" borderId="0" applyNumberFormat="0" applyBorder="0" applyAlignment="0" applyProtection="0"/>
    <xf numFmtId="0" fontId="21" fillId="93" borderId="0" applyNumberFormat="0" applyBorder="0" applyAlignment="0" applyProtection="0"/>
    <xf numFmtId="0" fontId="117" fillId="7" borderId="0" applyNumberFormat="0" applyBorder="0" applyAlignment="0" applyProtection="0"/>
    <xf numFmtId="0" fontId="21" fillId="96" borderId="0" applyNumberFormat="0" applyBorder="0" applyAlignment="0" applyProtection="0"/>
    <xf numFmtId="0" fontId="143" fillId="95" borderId="0" applyNumberFormat="0" applyBorder="0" applyAlignment="0" applyProtection="0"/>
    <xf numFmtId="0" fontId="143" fillId="91" borderId="0" applyNumberFormat="0" applyBorder="0" applyAlignment="0" applyProtection="0"/>
    <xf numFmtId="0" fontId="22" fillId="44" borderId="12" applyNumberFormat="0" applyProtection="0">
      <alignment horizontal="left" vertical="center" indent="1"/>
    </xf>
    <xf numFmtId="0" fontId="143" fillId="99" borderId="0" applyNumberFormat="0" applyBorder="0" applyAlignment="0" applyProtection="0"/>
    <xf numFmtId="0" fontId="21" fillId="88" borderId="0" applyNumberFormat="0" applyBorder="0" applyAlignment="0" applyProtection="0"/>
    <xf numFmtId="4" fontId="62" fillId="25" borderId="12" applyNumberFormat="0" applyProtection="0">
      <alignment vertical="center"/>
    </xf>
    <xf numFmtId="0" fontId="143" fillId="79" borderId="0" applyNumberFormat="0" applyBorder="0" applyAlignment="0" applyProtection="0"/>
    <xf numFmtId="0" fontId="147" fillId="64" borderId="2" applyNumberFormat="0" applyAlignment="0" applyProtection="0"/>
    <xf numFmtId="0" fontId="117" fillId="9" borderId="0" applyNumberFormat="0" applyBorder="0" applyAlignment="0" applyProtection="0"/>
    <xf numFmtId="0" fontId="21" fillId="78" borderId="65" applyNumberFormat="0" applyFont="0" applyAlignment="0" applyProtection="0"/>
    <xf numFmtId="0" fontId="21" fillId="92" borderId="0" applyNumberFormat="0" applyBorder="0" applyAlignment="0" applyProtection="0"/>
    <xf numFmtId="0" fontId="21" fillId="89" borderId="0" applyNumberFormat="0" applyBorder="0" applyAlignment="0" applyProtection="0"/>
    <xf numFmtId="0" fontId="21" fillId="85" borderId="0" applyNumberFormat="0" applyBorder="0" applyAlignment="0" applyProtection="0"/>
    <xf numFmtId="0" fontId="128" fillId="0" borderId="0" applyNumberFormat="0" applyFill="0" applyBorder="0" applyAlignment="0" applyProtection="0"/>
    <xf numFmtId="0" fontId="142" fillId="0" borderId="66" applyNumberFormat="0" applyFill="0" applyAlignment="0" applyProtection="0"/>
    <xf numFmtId="0" fontId="135" fillId="75" borderId="61" applyNumberFormat="0" applyAlignment="0" applyProtection="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2" fillId="0" borderId="0"/>
    <xf numFmtId="43" fontId="44" fillId="0" borderId="0" applyFont="0" applyFill="0" applyBorder="0" applyAlignment="0" applyProtection="0"/>
    <xf numFmtId="43" fontId="44"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38" fontId="23" fillId="23" borderId="0" applyNumberFormat="0" applyBorder="0" applyAlignment="0" applyProtection="0"/>
    <xf numFmtId="0" fontId="24" fillId="0" borderId="0" applyNumberFormat="0" applyFont="0" applyFill="0" applyBorder="0" applyProtection="0"/>
    <xf numFmtId="0" fontId="24" fillId="0" borderId="0" applyNumberFormat="0" applyFont="0" applyFill="0" applyBorder="0" applyProtection="0"/>
    <xf numFmtId="170" fontId="22" fillId="0" borderId="0">
      <protection locked="0"/>
    </xf>
    <xf numFmtId="170" fontId="22" fillId="0" borderId="0">
      <protection locked="0"/>
    </xf>
    <xf numFmtId="170" fontId="22" fillId="0" borderId="0">
      <protection locked="0"/>
    </xf>
    <xf numFmtId="170" fontId="22" fillId="0" borderId="0">
      <protection locked="0"/>
    </xf>
    <xf numFmtId="10" fontId="23" fillId="24" borderId="8"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0" borderId="0"/>
    <xf numFmtId="0" fontId="22" fillId="0" borderId="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37" fontId="23" fillId="27" borderId="0" applyNumberFormat="0" applyBorder="0" applyAlignment="0" applyProtection="0"/>
    <xf numFmtId="0" fontId="22" fillId="0" borderId="0"/>
    <xf numFmtId="0" fontId="19" fillId="0" borderId="0"/>
    <xf numFmtId="43" fontId="19" fillId="0" borderId="0" applyFont="0" applyFill="0" applyBorder="0" applyAlignment="0" applyProtection="0"/>
    <xf numFmtId="0" fontId="18" fillId="0" borderId="0"/>
    <xf numFmtId="9"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3" fontId="153" fillId="0" borderId="0" applyFont="0" applyFill="0" applyBorder="0" applyAlignment="0" applyProtection="0"/>
    <xf numFmtId="44" fontId="153" fillId="0" borderId="0" applyFont="0" applyFill="0" applyBorder="0" applyAlignment="0" applyProtection="0"/>
    <xf numFmtId="0" fontId="153" fillId="0" borderId="0" applyFont="0" applyFill="0" applyBorder="0" applyAlignment="0" applyProtection="0"/>
    <xf numFmtId="14" fontId="153" fillId="0" borderId="0" applyFont="0" applyFill="0" applyBorder="0" applyAlignment="0" applyProtection="0"/>
    <xf numFmtId="2"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170" fontId="153" fillId="0" borderId="0">
      <protection locked="0"/>
    </xf>
    <xf numFmtId="43" fontId="153" fillId="0" borderId="0" applyFont="0" applyFill="0" applyBorder="0" applyAlignment="0" applyProtection="0"/>
    <xf numFmtId="170" fontId="153" fillId="0" borderId="0">
      <protection locked="0"/>
    </xf>
    <xf numFmtId="9" fontId="153" fillId="0" borderId="0" applyFont="0" applyFill="0" applyBorder="0" applyAlignment="0" applyProtection="0"/>
    <xf numFmtId="0" fontId="17" fillId="0" borderId="0"/>
    <xf numFmtId="0" fontId="17" fillId="0" borderId="0"/>
    <xf numFmtId="0" fontId="153" fillId="26" borderId="10" applyNumberFormat="0" applyFont="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10" fontId="153" fillId="0" borderId="0" applyFont="0" applyFill="0" applyBorder="0" applyAlignment="0" applyProtection="0"/>
    <xf numFmtId="9" fontId="153" fillId="0" borderId="0" applyFont="0" applyFill="0" applyBorder="0" applyAlignment="0" applyProtection="0"/>
    <xf numFmtId="0" fontId="153" fillId="0" borderId="17" applyNumberForma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43" fontId="153" fillId="0" borderId="0" applyFont="0" applyFill="0" applyBorder="0" applyAlignment="0" applyProtection="0"/>
    <xf numFmtId="9"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16" fillId="0" borderId="0"/>
    <xf numFmtId="0" fontId="16" fillId="0" borderId="0"/>
    <xf numFmtId="9" fontId="153" fillId="0" borderId="0" applyFont="0" applyFill="0" applyBorder="0" applyAlignment="0" applyProtection="0"/>
    <xf numFmtId="9"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15" fillId="0" borderId="0"/>
    <xf numFmtId="0" fontId="15" fillId="0" borderId="0"/>
    <xf numFmtId="9" fontId="153" fillId="0" borderId="0" applyFont="0" applyFill="0" applyBorder="0" applyAlignment="0" applyProtection="0"/>
    <xf numFmtId="0" fontId="22" fillId="0" borderId="0"/>
    <xf numFmtId="0" fontId="22"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22" fillId="0" borderId="0"/>
    <xf numFmtId="0" fontId="13" fillId="0" borderId="0"/>
    <xf numFmtId="0" fontId="13" fillId="0" borderId="0"/>
    <xf numFmtId="0" fontId="13" fillId="0" borderId="0"/>
    <xf numFmtId="0" fontId="13" fillId="0" borderId="0"/>
    <xf numFmtId="0" fontId="22" fillId="0" borderId="0"/>
    <xf numFmtId="0" fontId="28" fillId="0" borderId="0"/>
    <xf numFmtId="0" fontId="124" fillId="0" borderId="0"/>
    <xf numFmtId="0" fontId="44" fillId="0" borderId="0"/>
    <xf numFmtId="0" fontId="12" fillId="0" borderId="0"/>
    <xf numFmtId="0" fontId="169" fillId="0" borderId="0"/>
    <xf numFmtId="0" fontId="169" fillId="0" borderId="0"/>
    <xf numFmtId="0" fontId="12" fillId="0" borderId="0"/>
    <xf numFmtId="0" fontId="169" fillId="0" borderId="0"/>
    <xf numFmtId="0" fontId="169" fillId="0" borderId="0"/>
    <xf numFmtId="0" fontId="170" fillId="0" borderId="0"/>
    <xf numFmtId="0" fontId="11" fillId="0" borderId="0"/>
    <xf numFmtId="0" fontId="169" fillId="0" borderId="0"/>
    <xf numFmtId="0" fontId="169" fillId="0" borderId="0"/>
    <xf numFmtId="0" fontId="169" fillId="0" borderId="0"/>
    <xf numFmtId="0" fontId="12" fillId="0" borderId="0"/>
    <xf numFmtId="0" fontId="169" fillId="0" borderId="0"/>
    <xf numFmtId="0" fontId="11" fillId="0" borderId="0"/>
    <xf numFmtId="0" fontId="169" fillId="0" borderId="0"/>
    <xf numFmtId="0" fontId="169" fillId="0" borderId="0"/>
    <xf numFmtId="43" fontId="169" fillId="0" borderId="0" applyFont="0" applyFill="0" applyBorder="0" applyAlignment="0" applyProtection="0"/>
    <xf numFmtId="0" fontId="11" fillId="0" borderId="0"/>
    <xf numFmtId="0" fontId="169" fillId="0" borderId="0"/>
    <xf numFmtId="0" fontId="10" fillId="0" borderId="0"/>
    <xf numFmtId="0" fontId="10" fillId="0" borderId="0"/>
    <xf numFmtId="43" fontId="169" fillId="0" borderId="0" applyFont="0" applyFill="0" applyBorder="0" applyAlignment="0" applyProtection="0"/>
    <xf numFmtId="0" fontId="10" fillId="0" borderId="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74" fillId="0" borderId="0"/>
    <xf numFmtId="0" fontId="9" fillId="0" borderId="0"/>
    <xf numFmtId="0" fontId="170" fillId="0" borderId="0"/>
    <xf numFmtId="0" fontId="169" fillId="0" borderId="0"/>
    <xf numFmtId="43"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89" fillId="0" borderId="0" applyNumberFormat="0" applyFill="0" applyBorder="0" applyAlignment="0" applyProtection="0"/>
    <xf numFmtId="0" fontId="4"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22" fillId="0" borderId="0"/>
    <xf numFmtId="0" fontId="22" fillId="0" borderId="0"/>
  </cellStyleXfs>
  <cellXfs count="2246">
    <xf numFmtId="0" fontId="0" fillId="0" borderId="0" xfId="0"/>
    <xf numFmtId="0" fontId="27" fillId="0" borderId="0" xfId="0" applyFont="1"/>
    <xf numFmtId="0" fontId="41" fillId="0" borderId="0" xfId="0" applyFont="1"/>
    <xf numFmtId="164" fontId="27" fillId="0" borderId="0" xfId="0" applyNumberFormat="1" applyFont="1"/>
    <xf numFmtId="0" fontId="27" fillId="0" borderId="0" xfId="0" applyFont="1" applyAlignment="1">
      <alignment horizontal="center"/>
    </xf>
    <xf numFmtId="164" fontId="41" fillId="0" borderId="0" xfId="0" applyNumberFormat="1" applyFont="1" applyAlignment="1">
      <alignment horizontal="center" vertical="center" wrapText="1"/>
    </xf>
    <xf numFmtId="0" fontId="27" fillId="0" borderId="0" xfId="0" applyFont="1" applyAlignment="1">
      <alignment vertical="center"/>
    </xf>
    <xf numFmtId="0" fontId="27" fillId="0" borderId="0" xfId="0" applyFont="1" applyAlignment="1">
      <alignment wrapText="1"/>
    </xf>
    <xf numFmtId="165" fontId="27" fillId="0" borderId="0" xfId="0" applyNumberFormat="1" applyFont="1"/>
    <xf numFmtId="165" fontId="27" fillId="0" borderId="0" xfId="0" applyNumberFormat="1" applyFont="1" applyAlignment="1">
      <alignment horizontal="left" vertical="top" wrapText="1"/>
    </xf>
    <xf numFmtId="165" fontId="27" fillId="0" borderId="0" xfId="0" applyNumberFormat="1" applyFont="1" applyAlignment="1">
      <alignment horizontal="justify" vertical="top" wrapText="1"/>
    </xf>
    <xf numFmtId="165" fontId="27" fillId="0" borderId="0" xfId="0" applyNumberFormat="1" applyFont="1" applyAlignment="1">
      <alignment horizontal="left"/>
    </xf>
    <xf numFmtId="0" fontId="27" fillId="0" borderId="0" xfId="0" applyFont="1" applyAlignment="1">
      <alignment wrapText="1" readingOrder="1"/>
    </xf>
    <xf numFmtId="166" fontId="27" fillId="0" borderId="0" xfId="31" applyNumberFormat="1" applyFont="1"/>
    <xf numFmtId="43" fontId="27" fillId="0" borderId="0" xfId="31" applyFont="1"/>
    <xf numFmtId="168" fontId="27" fillId="0" borderId="0" xfId="0" applyNumberFormat="1" applyFont="1"/>
    <xf numFmtId="0" fontId="27" fillId="0" borderId="37" xfId="0" applyFont="1" applyBorder="1" applyAlignment="1">
      <alignment horizontal="center" wrapText="1"/>
    </xf>
    <xf numFmtId="166" fontId="27" fillId="0" borderId="0" xfId="0" applyNumberFormat="1" applyFont="1"/>
    <xf numFmtId="3" fontId="27" fillId="0" borderId="0" xfId="0" applyNumberFormat="1" applyFont="1"/>
    <xf numFmtId="0" fontId="43" fillId="0" borderId="0" xfId="0" applyFont="1"/>
    <xf numFmtId="0" fontId="22" fillId="0" borderId="0" xfId="0" applyFont="1"/>
    <xf numFmtId="3" fontId="0" fillId="0" borderId="0" xfId="0" applyNumberFormat="1"/>
    <xf numFmtId="0" fontId="58" fillId="0" borderId="0" xfId="0" applyFont="1" applyAlignment="1">
      <alignment horizontal="center" wrapText="1"/>
    </xf>
    <xf numFmtId="0" fontId="22" fillId="0" borderId="0" xfId="328"/>
    <xf numFmtId="3" fontId="22" fillId="0" borderId="0" xfId="328" applyNumberFormat="1"/>
    <xf numFmtId="3" fontId="22" fillId="0" borderId="0" xfId="0" applyNumberFormat="1" applyFont="1"/>
    <xf numFmtId="174" fontId="43" fillId="0" borderId="0" xfId="0" applyNumberFormat="1" applyFont="1" applyAlignment="1">
      <alignment horizontal="center"/>
    </xf>
    <xf numFmtId="0" fontId="41" fillId="0" borderId="0" xfId="0" applyFont="1" applyAlignment="1">
      <alignment wrapText="1"/>
    </xf>
    <xf numFmtId="9" fontId="27" fillId="0" borderId="0" xfId="0" applyNumberFormat="1" applyFont="1"/>
    <xf numFmtId="0" fontId="93" fillId="0" borderId="0" xfId="0" applyFont="1" applyAlignment="1">
      <alignment vertical="center"/>
    </xf>
    <xf numFmtId="0" fontId="41" fillId="0" borderId="33" xfId="0" applyFont="1" applyBorder="1"/>
    <xf numFmtId="0" fontId="32" fillId="0" borderId="18" xfId="0" applyFont="1" applyBorder="1"/>
    <xf numFmtId="0" fontId="41" fillId="0" borderId="38" xfId="0" applyFont="1" applyBorder="1"/>
    <xf numFmtId="0" fontId="41" fillId="0" borderId="20" xfId="0" applyFont="1" applyBorder="1"/>
    <xf numFmtId="166" fontId="27" fillId="39" borderId="20" xfId="31" applyNumberFormat="1" applyFont="1" applyFill="1" applyBorder="1"/>
    <xf numFmtId="166" fontId="27" fillId="0" borderId="20" xfId="31" applyNumberFormat="1" applyFont="1" applyFill="1" applyBorder="1"/>
    <xf numFmtId="175" fontId="27" fillId="0" borderId="20" xfId="31" applyNumberFormat="1" applyFont="1" applyFill="1" applyBorder="1"/>
    <xf numFmtId="0" fontId="41" fillId="0" borderId="18" xfId="0" applyFont="1" applyBorder="1"/>
    <xf numFmtId="0" fontId="41" fillId="0" borderId="18" xfId="0" applyFont="1" applyBorder="1" applyAlignment="1">
      <alignment horizontal="left"/>
    </xf>
    <xf numFmtId="0" fontId="65" fillId="0" borderId="0" xfId="0" applyFont="1"/>
    <xf numFmtId="0" fontId="70" fillId="0" borderId="0" xfId="0" applyFont="1"/>
    <xf numFmtId="9" fontId="0" fillId="0" borderId="20" xfId="145" applyFont="1" applyFill="1" applyBorder="1"/>
    <xf numFmtId="0" fontId="22" fillId="0" borderId="20" xfId="0" applyFont="1" applyBorder="1"/>
    <xf numFmtId="0" fontId="43" fillId="0" borderId="20" xfId="0" applyFont="1" applyBorder="1"/>
    <xf numFmtId="0" fontId="65" fillId="0" borderId="26" xfId="0" applyFont="1" applyBorder="1" applyAlignment="1">
      <alignment horizontal="center" wrapText="1"/>
    </xf>
    <xf numFmtId="0" fontId="103" fillId="0" borderId="0" xfId="0" applyFont="1"/>
    <xf numFmtId="0" fontId="151" fillId="0" borderId="0" xfId="0" applyFont="1"/>
    <xf numFmtId="10" fontId="151" fillId="0" borderId="0" xfId="0" applyNumberFormat="1" applyFont="1"/>
    <xf numFmtId="167" fontId="43" fillId="0" borderId="20" xfId="0" applyNumberFormat="1" applyFont="1" applyBorder="1"/>
    <xf numFmtId="165" fontId="41" fillId="0" borderId="0" xfId="0" applyNumberFormat="1" applyFont="1"/>
    <xf numFmtId="166" fontId="41" fillId="39" borderId="18" xfId="31" applyNumberFormat="1" applyFont="1" applyFill="1" applyBorder="1"/>
    <xf numFmtId="0" fontId="65" fillId="50" borderId="49" xfId="0" applyFont="1" applyFill="1" applyBorder="1" applyAlignment="1">
      <alignment horizontal="left" wrapText="1"/>
    </xf>
    <xf numFmtId="0" fontId="98" fillId="50" borderId="49" xfId="0" applyFont="1" applyFill="1" applyBorder="1" applyAlignment="1">
      <alignment horizontal="left" wrapText="1"/>
    </xf>
    <xf numFmtId="0" fontId="65" fillId="0" borderId="51" xfId="0" applyFont="1" applyBorder="1" applyAlignment="1">
      <alignment horizontal="justify" wrapText="1"/>
    </xf>
    <xf numFmtId="9" fontId="0" fillId="49" borderId="20" xfId="145" applyFont="1" applyFill="1" applyBorder="1"/>
    <xf numFmtId="0" fontId="65" fillId="50" borderId="47" xfId="0" applyFont="1" applyFill="1" applyBorder="1" applyAlignment="1">
      <alignment horizontal="center" wrapText="1"/>
    </xf>
    <xf numFmtId="0" fontId="65" fillId="50" borderId="26" xfId="0" applyFont="1" applyFill="1" applyBorder="1" applyAlignment="1">
      <alignment horizontal="center" wrapText="1"/>
    </xf>
    <xf numFmtId="0" fontId="99" fillId="0" borderId="20" xfId="0" applyFont="1" applyBorder="1" applyAlignment="1">
      <alignment horizontal="center"/>
    </xf>
    <xf numFmtId="0" fontId="65" fillId="0" borderId="0" xfId="0" applyFont="1" applyAlignment="1">
      <alignment horizontal="center" vertical="center" wrapText="1"/>
    </xf>
    <xf numFmtId="0" fontId="65" fillId="0" borderId="47" xfId="0" applyFont="1" applyBorder="1" applyAlignment="1">
      <alignment horizontal="center" wrapText="1"/>
    </xf>
    <xf numFmtId="0" fontId="98" fillId="50" borderId="27" xfId="0" applyFont="1" applyFill="1" applyBorder="1" applyAlignment="1">
      <alignment horizontal="center" wrapText="1"/>
    </xf>
    <xf numFmtId="0" fontId="98" fillId="50" borderId="47" xfId="0" applyFont="1" applyFill="1" applyBorder="1" applyAlignment="1">
      <alignment horizontal="center" wrapText="1"/>
    </xf>
    <xf numFmtId="0" fontId="98" fillId="50" borderId="35" xfId="0" applyFont="1" applyFill="1" applyBorder="1" applyAlignment="1">
      <alignment horizontal="center" wrapText="1"/>
    </xf>
    <xf numFmtId="0" fontId="98" fillId="50" borderId="46" xfId="0" applyFont="1" applyFill="1" applyBorder="1" applyAlignment="1">
      <alignment horizontal="center" wrapText="1"/>
    </xf>
    <xf numFmtId="0" fontId="99" fillId="0" borderId="50" xfId="0" applyFont="1" applyBorder="1" applyAlignment="1">
      <alignment horizontal="center"/>
    </xf>
    <xf numFmtId="0" fontId="99" fillId="0" borderId="41" xfId="0" applyFont="1" applyBorder="1" applyAlignment="1">
      <alignment horizontal="center"/>
    </xf>
    <xf numFmtId="0" fontId="65" fillId="0" borderId="36" xfId="0" applyFont="1" applyBorder="1" applyAlignment="1">
      <alignment horizontal="center" wrapText="1"/>
    </xf>
    <xf numFmtId="0" fontId="22" fillId="0" borderId="50" xfId="0" applyFont="1" applyBorder="1"/>
    <xf numFmtId="0" fontId="22" fillId="0" borderId="0" xfId="2081" applyFont="1" applyAlignment="1">
      <alignment horizontal="left"/>
    </xf>
    <xf numFmtId="167" fontId="27" fillId="0" borderId="0" xfId="0" applyNumberFormat="1" applyFont="1"/>
    <xf numFmtId="0" fontId="23" fillId="0" borderId="0" xfId="328" applyFont="1"/>
    <xf numFmtId="0" fontId="41" fillId="0" borderId="29" xfId="133" applyFont="1" applyBorder="1" applyAlignment="1">
      <alignment vertical="center"/>
    </xf>
    <xf numFmtId="180" fontId="41" fillId="39" borderId="18" xfId="31" applyNumberFormat="1" applyFont="1" applyFill="1" applyBorder="1"/>
    <xf numFmtId="180" fontId="27" fillId="0" borderId="20" xfId="31" applyNumberFormat="1" applyFont="1" applyFill="1" applyBorder="1"/>
    <xf numFmtId="0" fontId="156" fillId="0" borderId="0" xfId="0" applyFont="1"/>
    <xf numFmtId="0" fontId="0" fillId="0" borderId="0" xfId="0" applyAlignment="1">
      <alignment vertical="center"/>
    </xf>
    <xf numFmtId="42" fontId="22" fillId="0" borderId="0" xfId="137" applyNumberFormat="1" applyFont="1"/>
    <xf numFmtId="6" fontId="27" fillId="0" borderId="35" xfId="0" applyNumberFormat="1" applyFont="1" applyBorder="1" applyAlignment="1">
      <alignment horizontal="left"/>
    </xf>
    <xf numFmtId="6" fontId="27" fillId="49" borderId="35" xfId="0" applyNumberFormat="1" applyFont="1" applyFill="1" applyBorder="1" applyAlignment="1">
      <alignment horizontal="left"/>
    </xf>
    <xf numFmtId="0" fontId="157" fillId="0" borderId="0" xfId="0" applyFont="1" applyAlignment="1">
      <alignment horizontal="left" vertical="center"/>
    </xf>
    <xf numFmtId="42" fontId="27" fillId="0" borderId="0" xfId="0" applyNumberFormat="1" applyFont="1"/>
    <xf numFmtId="167" fontId="27" fillId="0" borderId="35" xfId="0" applyNumberFormat="1" applyFont="1" applyBorder="1" applyAlignment="1">
      <alignment horizontal="left"/>
    </xf>
    <xf numFmtId="9" fontId="22" fillId="0" borderId="0" xfId="31" applyNumberFormat="1" applyFont="1" applyBorder="1" applyAlignment="1">
      <alignment horizontal="right"/>
    </xf>
    <xf numFmtId="9" fontId="22" fillId="0" borderId="0" xfId="31" applyNumberFormat="1" applyFont="1" applyBorder="1" applyAlignment="1"/>
    <xf numFmtId="9" fontId="43" fillId="0" borderId="0" xfId="31" applyNumberFormat="1" applyFont="1" applyBorder="1" applyAlignment="1">
      <alignment horizontal="right"/>
    </xf>
    <xf numFmtId="9" fontId="43" fillId="0" borderId="0" xfId="31" applyNumberFormat="1" applyFont="1" applyBorder="1" applyAlignment="1"/>
    <xf numFmtId="166" fontId="159" fillId="0" borderId="0" xfId="31" applyNumberFormat="1" applyFont="1"/>
    <xf numFmtId="0" fontId="159" fillId="0" borderId="0" xfId="0" applyFont="1"/>
    <xf numFmtId="0" fontId="22" fillId="0" borderId="0" xfId="0" applyFont="1" applyAlignment="1">
      <alignment horizontal="centerContinuous"/>
    </xf>
    <xf numFmtId="0" fontId="27" fillId="0" borderId="0" xfId="0" applyFont="1" applyAlignment="1">
      <alignment horizontal="center" wrapText="1"/>
    </xf>
    <xf numFmtId="2" fontId="27" fillId="0" borderId="0" xfId="31" applyNumberFormat="1" applyFont="1" applyFill="1" applyBorder="1" applyAlignment="1">
      <alignment horizontal="center"/>
    </xf>
    <xf numFmtId="0" fontId="41" fillId="0" borderId="0" xfId="330" applyFont="1" applyAlignment="1">
      <alignment horizontal="center"/>
    </xf>
    <xf numFmtId="3" fontId="27" fillId="0" borderId="0" xfId="330" applyNumberFormat="1" applyFont="1"/>
    <xf numFmtId="0" fontId="27" fillId="0" borderId="0" xfId="330" applyFont="1"/>
    <xf numFmtId="0" fontId="22" fillId="0" borderId="0" xfId="330"/>
    <xf numFmtId="0" fontId="43" fillId="0" borderId="0" xfId="330" applyFont="1" applyAlignment="1">
      <alignment horizontal="center"/>
    </xf>
    <xf numFmtId="3" fontId="43" fillId="0" borderId="0" xfId="330" applyNumberFormat="1" applyFont="1" applyAlignment="1">
      <alignment horizontal="right"/>
    </xf>
    <xf numFmtId="10" fontId="43" fillId="0" borderId="0" xfId="330" applyNumberFormat="1" applyFont="1" applyAlignment="1">
      <alignment horizontal="right"/>
    </xf>
    <xf numFmtId="0" fontId="43" fillId="0" borderId="0" xfId="330" applyFont="1"/>
    <xf numFmtId="3" fontId="22" fillId="0" borderId="0" xfId="330" applyNumberFormat="1"/>
    <xf numFmtId="0" fontId="22" fillId="0" borderId="0" xfId="47404" applyFont="1"/>
    <xf numFmtId="9" fontId="0" fillId="0" borderId="0" xfId="0" applyNumberFormat="1"/>
    <xf numFmtId="0" fontId="22" fillId="0" borderId="0" xfId="0" quotePrefix="1" applyFont="1" applyAlignment="1">
      <alignment vertical="center"/>
    </xf>
    <xf numFmtId="9" fontId="0" fillId="0" borderId="0" xfId="0" applyNumberFormat="1" applyAlignment="1">
      <alignment vertical="center"/>
    </xf>
    <xf numFmtId="0" fontId="43" fillId="53" borderId="20" xfId="0" applyFont="1" applyFill="1" applyBorder="1" applyAlignment="1">
      <alignment horizontal="center" vertical="center" wrapText="1"/>
    </xf>
    <xf numFmtId="0" fontId="27" fillId="0" borderId="38" xfId="0" applyFont="1" applyBorder="1"/>
    <xf numFmtId="166" fontId="22" fillId="0" borderId="0" xfId="31" applyNumberFormat="1" applyFont="1" applyFill="1"/>
    <xf numFmtId="166" fontId="0" fillId="0" borderId="0" xfId="31" applyNumberFormat="1" applyFont="1"/>
    <xf numFmtId="42" fontId="22" fillId="0" borderId="0" xfId="0" applyNumberFormat="1" applyFont="1"/>
    <xf numFmtId="0" fontId="27" fillId="0" borderId="0" xfId="334" applyFont="1"/>
    <xf numFmtId="0" fontId="168" fillId="0" borderId="0" xfId="334" applyFont="1"/>
    <xf numFmtId="167" fontId="172" fillId="0" borderId="0" xfId="51" applyNumberFormat="1" applyFont="1" applyAlignment="1">
      <alignment wrapText="1"/>
    </xf>
    <xf numFmtId="166" fontId="172" fillId="0" borderId="0" xfId="31" applyNumberFormat="1" applyFont="1" applyAlignment="1">
      <alignment wrapText="1"/>
    </xf>
    <xf numFmtId="44" fontId="172" fillId="0" borderId="0" xfId="51" applyFont="1" applyAlignment="1">
      <alignment wrapText="1"/>
    </xf>
    <xf numFmtId="9" fontId="22" fillId="0" borderId="0" xfId="137" applyFont="1"/>
    <xf numFmtId="6" fontId="22" fillId="0" borderId="0" xfId="0" applyNumberFormat="1" applyFont="1"/>
    <xf numFmtId="166" fontId="22" fillId="0" borderId="0" xfId="31" applyNumberFormat="1" applyFont="1"/>
    <xf numFmtId="10" fontId="22" fillId="0" borderId="0" xfId="137" applyNumberFormat="1" applyFont="1"/>
    <xf numFmtId="0" fontId="43" fillId="0" borderId="0" xfId="0" applyFont="1" applyAlignment="1">
      <alignment horizontal="center"/>
    </xf>
    <xf numFmtId="10" fontId="43" fillId="0" borderId="0" xfId="137" applyNumberFormat="1" applyFont="1" applyAlignment="1">
      <alignment horizontal="center"/>
    </xf>
    <xf numFmtId="165" fontId="22" fillId="0" borderId="0" xfId="0" applyNumberFormat="1" applyFont="1"/>
    <xf numFmtId="165" fontId="41" fillId="0" borderId="0" xfId="0" applyNumberFormat="1" applyFont="1" applyAlignment="1">
      <alignment horizontal="center"/>
    </xf>
    <xf numFmtId="182" fontId="22" fillId="0" borderId="0" xfId="0" applyNumberFormat="1" applyFont="1"/>
    <xf numFmtId="0" fontId="41" fillId="0" borderId="0" xfId="0" applyFont="1" applyAlignment="1">
      <alignment horizontal="left"/>
    </xf>
    <xf numFmtId="166" fontId="41" fillId="0" borderId="0" xfId="31" applyNumberFormat="1" applyFont="1" applyFill="1" applyBorder="1" applyAlignment="1"/>
    <xf numFmtId="180" fontId="41" fillId="0" borderId="0" xfId="31" applyNumberFormat="1" applyFont="1" applyFill="1" applyBorder="1" applyAlignment="1"/>
    <xf numFmtId="0" fontId="36" fillId="0" borderId="0" xfId="0" applyFont="1"/>
    <xf numFmtId="10" fontId="0" fillId="0" borderId="0" xfId="0" applyNumberFormat="1"/>
    <xf numFmtId="0" fontId="41" fillId="42" borderId="48" xfId="0" applyFont="1" applyFill="1" applyBorder="1"/>
    <xf numFmtId="0" fontId="27" fillId="42" borderId="47" xfId="0" applyFont="1" applyFill="1" applyBorder="1"/>
    <xf numFmtId="0" fontId="43" fillId="0" borderId="33" xfId="0" applyFont="1" applyBorder="1"/>
    <xf numFmtId="37" fontId="43" fillId="0" borderId="18" xfId="31" applyNumberFormat="1" applyFont="1" applyBorder="1"/>
    <xf numFmtId="37" fontId="43" fillId="0" borderId="34" xfId="31" applyNumberFormat="1" applyFont="1" applyBorder="1"/>
    <xf numFmtId="0" fontId="43" fillId="23" borderId="24" xfId="0" applyFont="1" applyFill="1" applyBorder="1" applyAlignment="1">
      <alignment vertical="center"/>
    </xf>
    <xf numFmtId="0" fontId="27" fillId="113" borderId="0" xfId="0" applyFont="1" applyFill="1"/>
    <xf numFmtId="0" fontId="98" fillId="50" borderId="36" xfId="0" applyFont="1" applyFill="1" applyBorder="1" applyAlignment="1">
      <alignment horizontal="center" wrapText="1"/>
    </xf>
    <xf numFmtId="0" fontId="99" fillId="0" borderId="19" xfId="0" applyFont="1" applyBorder="1" applyAlignment="1">
      <alignment horizontal="center"/>
    </xf>
    <xf numFmtId="0" fontId="22" fillId="0" borderId="38" xfId="0" quotePrefix="1" applyFont="1" applyBorder="1" applyAlignment="1">
      <alignment horizontal="left" wrapText="1"/>
    </xf>
    <xf numFmtId="42" fontId="22" fillId="0" borderId="20" xfId="0" applyNumberFormat="1" applyFont="1" applyBorder="1" applyAlignment="1">
      <alignment horizontal="right" wrapText="1"/>
    </xf>
    <xf numFmtId="9" fontId="22" fillId="0" borderId="20" xfId="0" applyNumberFormat="1" applyFont="1" applyBorder="1" applyAlignment="1">
      <alignment horizontal="right" wrapText="1"/>
    </xf>
    <xf numFmtId="3" fontId="27" fillId="0" borderId="20" xfId="0" applyNumberFormat="1" applyFont="1" applyBorder="1"/>
    <xf numFmtId="0" fontId="27" fillId="0" borderId="31" xfId="0" applyFont="1" applyBorder="1"/>
    <xf numFmtId="3" fontId="27" fillId="0" borderId="41" xfId="0" applyNumberFormat="1" applyFont="1" applyBorder="1"/>
    <xf numFmtId="167" fontId="22" fillId="0" borderId="75" xfId="51" applyNumberFormat="1" applyFont="1" applyFill="1" applyBorder="1"/>
    <xf numFmtId="3" fontId="27" fillId="0" borderId="20" xfId="327" applyNumberFormat="1" applyFont="1" applyBorder="1" applyAlignment="1">
      <alignment horizontal="right" vertical="center"/>
    </xf>
    <xf numFmtId="1" fontId="34" fillId="0" borderId="20" xfId="0" applyNumberFormat="1" applyFont="1" applyBorder="1" applyAlignment="1">
      <alignment horizontal="center" wrapText="1"/>
    </xf>
    <xf numFmtId="0" fontId="43" fillId="0" borderId="29" xfId="0" applyFont="1" applyBorder="1" applyAlignment="1">
      <alignment horizontal="center" wrapText="1"/>
    </xf>
    <xf numFmtId="0" fontId="22" fillId="0" borderId="38" xfId="0" applyFont="1" applyBorder="1" applyAlignment="1">
      <alignment horizontal="center" wrapText="1"/>
    </xf>
    <xf numFmtId="8" fontId="34" fillId="0" borderId="20" xfId="0" applyNumberFormat="1" applyFont="1" applyBorder="1" applyAlignment="1">
      <alignment horizontal="center" wrapText="1"/>
    </xf>
    <xf numFmtId="8" fontId="34" fillId="0" borderId="41" xfId="0" applyNumberFormat="1" applyFont="1" applyBorder="1" applyAlignment="1">
      <alignment horizontal="center" wrapText="1"/>
    </xf>
    <xf numFmtId="2" fontId="59" fillId="0" borderId="41" xfId="0" applyNumberFormat="1" applyFont="1" applyBorder="1" applyAlignment="1">
      <alignment horizontal="center" wrapText="1"/>
    </xf>
    <xf numFmtId="1" fontId="59" fillId="0" borderId="41" xfId="0" applyNumberFormat="1" applyFont="1" applyBorder="1" applyAlignment="1">
      <alignment horizontal="center" wrapText="1"/>
    </xf>
    <xf numFmtId="6" fontId="150" fillId="0" borderId="20" xfId="122" applyNumberFormat="1" applyFont="1" applyBorder="1" applyAlignment="1">
      <alignment horizontal="center" wrapText="1"/>
    </xf>
    <xf numFmtId="0" fontId="150" fillId="0" borderId="38" xfId="122" applyFont="1" applyBorder="1" applyAlignment="1">
      <alignment horizontal="right" wrapText="1"/>
    </xf>
    <xf numFmtId="6" fontId="150" fillId="0" borderId="41" xfId="122" applyNumberFormat="1" applyFont="1" applyBorder="1" applyAlignment="1">
      <alignment horizontal="center" wrapText="1"/>
    </xf>
    <xf numFmtId="8" fontId="34" fillId="0" borderId="20" xfId="0" applyNumberFormat="1" applyFont="1" applyBorder="1" applyAlignment="1">
      <alignment horizontal="right" wrapText="1"/>
    </xf>
    <xf numFmtId="10" fontId="34" fillId="0" borderId="20" xfId="0" applyNumberFormat="1" applyFont="1" applyBorder="1" applyAlignment="1">
      <alignment horizontal="center" wrapText="1"/>
    </xf>
    <xf numFmtId="6" fontId="34" fillId="0" borderId="20" xfId="0" applyNumberFormat="1" applyFont="1" applyBorder="1" applyAlignment="1">
      <alignment horizontal="right" wrapText="1"/>
    </xf>
    <xf numFmtId="0" fontId="152" fillId="0" borderId="38" xfId="0" applyFont="1" applyBorder="1" applyAlignment="1">
      <alignment horizontal="right" vertical="center" wrapText="1"/>
    </xf>
    <xf numFmtId="10" fontId="34" fillId="0" borderId="41" xfId="0" applyNumberFormat="1" applyFont="1" applyBorder="1" applyAlignment="1">
      <alignment horizontal="center" wrapText="1"/>
    </xf>
    <xf numFmtId="3" fontId="34" fillId="0" borderId="20" xfId="0" applyNumberFormat="1" applyFont="1" applyBorder="1" applyAlignment="1">
      <alignment horizontal="center" wrapText="1"/>
    </xf>
    <xf numFmtId="0" fontId="124" fillId="0" borderId="20" xfId="47401" applyFont="1" applyBorder="1" applyAlignment="1">
      <alignment horizontal="center"/>
    </xf>
    <xf numFmtId="0" fontId="124" fillId="0" borderId="20" xfId="47400" applyFont="1" applyBorder="1" applyAlignment="1">
      <alignment horizontal="center"/>
    </xf>
    <xf numFmtId="0" fontId="59" fillId="0" borderId="38" xfId="0" applyFont="1" applyBorder="1" applyAlignment="1">
      <alignment horizontal="right" wrapText="1"/>
    </xf>
    <xf numFmtId="3" fontId="34" fillId="0" borderId="41" xfId="0" applyNumberFormat="1" applyFont="1" applyBorder="1" applyAlignment="1">
      <alignment horizontal="center" wrapText="1"/>
    </xf>
    <xf numFmtId="43" fontId="34" fillId="0" borderId="20" xfId="31" applyFont="1" applyFill="1" applyBorder="1" applyAlignment="1">
      <alignment horizontal="center" vertical="center" wrapText="1"/>
    </xf>
    <xf numFmtId="166" fontId="34" fillId="0" borderId="41" xfId="31" applyNumberFormat="1" applyFont="1" applyFill="1" applyBorder="1" applyAlignment="1">
      <alignment horizontal="center" vertical="center" wrapText="1"/>
    </xf>
    <xf numFmtId="0" fontId="34" fillId="0" borderId="38" xfId="0" applyFont="1" applyBorder="1" applyAlignment="1">
      <alignment horizontal="right" wrapText="1"/>
    </xf>
    <xf numFmtId="0" fontId="41" fillId="52" borderId="21" xfId="0" applyFont="1" applyFill="1" applyBorder="1" applyAlignment="1">
      <alignment vertical="center" wrapText="1"/>
    </xf>
    <xf numFmtId="0" fontId="41" fillId="52" borderId="21" xfId="0" applyFont="1" applyFill="1" applyBorder="1" applyAlignment="1">
      <alignment horizontal="center" vertical="center" wrapText="1"/>
    </xf>
    <xf numFmtId="0" fontId="22" fillId="0" borderId="47" xfId="0" applyFont="1" applyBorder="1"/>
    <xf numFmtId="0" fontId="41" fillId="52" borderId="21" xfId="0" applyFont="1" applyFill="1" applyBorder="1" applyAlignment="1">
      <alignment vertical="center"/>
    </xf>
    <xf numFmtId="0" fontId="41" fillId="52" borderId="21" xfId="0" applyFont="1" applyFill="1" applyBorder="1" applyAlignment="1">
      <alignment horizontal="center" vertical="center"/>
    </xf>
    <xf numFmtId="166" fontId="43" fillId="0" borderId="18" xfId="0" applyNumberFormat="1" applyFont="1" applyBorder="1"/>
    <xf numFmtId="166" fontId="43" fillId="0" borderId="34" xfId="0" applyNumberFormat="1" applyFont="1" applyBorder="1"/>
    <xf numFmtId="3" fontId="27" fillId="0" borderId="19" xfId="330" applyNumberFormat="1" applyFont="1" applyBorder="1" applyAlignment="1">
      <alignment horizontal="right"/>
    </xf>
    <xf numFmtId="3" fontId="27" fillId="0" borderId="20" xfId="0" applyNumberFormat="1" applyFont="1" applyBorder="1" applyAlignment="1">
      <alignment horizontal="right"/>
    </xf>
    <xf numFmtId="3" fontId="27" fillId="0" borderId="24" xfId="0" applyNumberFormat="1" applyFont="1" applyBorder="1"/>
    <xf numFmtId="0" fontId="43" fillId="53" borderId="43" xfId="0" applyFont="1" applyFill="1" applyBorder="1"/>
    <xf numFmtId="0" fontId="43" fillId="53" borderId="33" xfId="0" applyFont="1" applyFill="1" applyBorder="1" applyAlignment="1">
      <alignment horizontal="center" vertical="center" wrapText="1"/>
    </xf>
    <xf numFmtId="0" fontId="92" fillId="53" borderId="33" xfId="122" applyFont="1" applyFill="1" applyBorder="1" applyAlignment="1">
      <alignment horizontal="center" wrapText="1"/>
    </xf>
    <xf numFmtId="0" fontId="92" fillId="53" borderId="18" xfId="122" applyFont="1" applyFill="1" applyBorder="1" applyAlignment="1">
      <alignment horizontal="center" wrapText="1"/>
    </xf>
    <xf numFmtId="0" fontId="92" fillId="53" borderId="34" xfId="122" applyFont="1" applyFill="1" applyBorder="1" applyAlignment="1">
      <alignment horizontal="center" wrapText="1"/>
    </xf>
    <xf numFmtId="0" fontId="59" fillId="53" borderId="33" xfId="0" applyFont="1" applyFill="1" applyBorder="1" applyAlignment="1">
      <alignment horizontal="center" vertical="center" wrapText="1"/>
    </xf>
    <xf numFmtId="0" fontId="59" fillId="53" borderId="18" xfId="0" applyFont="1" applyFill="1" applyBorder="1" applyAlignment="1">
      <alignment horizontal="center" vertical="center" wrapText="1"/>
    </xf>
    <xf numFmtId="0" fontId="59" fillId="53" borderId="34" xfId="0" applyFont="1" applyFill="1" applyBorder="1" applyAlignment="1">
      <alignment horizontal="center" vertical="center" wrapText="1"/>
    </xf>
    <xf numFmtId="0" fontId="43" fillId="53" borderId="29" xfId="0" applyFont="1" applyFill="1" applyBorder="1" applyAlignment="1">
      <alignment horizontal="center" wrapText="1"/>
    </xf>
    <xf numFmtId="0" fontId="43" fillId="53" borderId="25" xfId="0" applyFont="1" applyFill="1" applyBorder="1" applyAlignment="1">
      <alignment horizontal="center" wrapText="1"/>
    </xf>
    <xf numFmtId="0" fontId="59" fillId="53" borderId="33" xfId="0" applyFont="1" applyFill="1" applyBorder="1" applyAlignment="1">
      <alignment horizontal="center" vertical="top" wrapText="1"/>
    </xf>
    <xf numFmtId="0" fontId="41" fillId="53" borderId="33" xfId="0" applyFont="1" applyFill="1" applyBorder="1" applyAlignment="1">
      <alignment horizontal="center" vertical="center"/>
    </xf>
    <xf numFmtId="0" fontId="41" fillId="53" borderId="34" xfId="0" applyFont="1" applyFill="1" applyBorder="1" applyAlignment="1">
      <alignment horizontal="center" vertical="center"/>
    </xf>
    <xf numFmtId="3" fontId="27" fillId="39" borderId="20" xfId="31" applyNumberFormat="1" applyFont="1" applyFill="1" applyBorder="1"/>
    <xf numFmtId="166" fontId="43" fillId="0" borderId="0" xfId="0" applyNumberFormat="1" applyFont="1"/>
    <xf numFmtId="3" fontId="22" fillId="0" borderId="0" xfId="0" applyNumberFormat="1" applyFont="1" applyAlignment="1">
      <alignment horizontal="right" vertical="center"/>
    </xf>
    <xf numFmtId="9" fontId="22" fillId="0" borderId="0" xfId="0" applyNumberFormat="1" applyFont="1" applyAlignment="1">
      <alignment horizontal="center" vertical="center"/>
    </xf>
    <xf numFmtId="49" fontId="41" fillId="0" borderId="37" xfId="0" applyNumberFormat="1" applyFont="1" applyBorder="1" applyAlignment="1">
      <alignment horizontal="center"/>
    </xf>
    <xf numFmtId="49" fontId="41" fillId="0" borderId="19" xfId="0" applyNumberFormat="1" applyFont="1" applyBorder="1" applyAlignment="1">
      <alignment horizontal="center"/>
    </xf>
    <xf numFmtId="0" fontId="22" fillId="49" borderId="0" xfId="330" applyFill="1"/>
    <xf numFmtId="0" fontId="22" fillId="0" borderId="26" xfId="330" applyBorder="1"/>
    <xf numFmtId="0" fontId="172" fillId="0" borderId="0" xfId="334" applyFont="1" applyAlignment="1">
      <alignment wrapText="1"/>
    </xf>
    <xf numFmtId="1" fontId="172" fillId="0" borderId="0" xfId="334" applyNumberFormat="1" applyFont="1" applyAlignment="1">
      <alignment wrapText="1"/>
    </xf>
    <xf numFmtId="9" fontId="156" fillId="0" borderId="0" xfId="137" applyFont="1"/>
    <xf numFmtId="3" fontId="43" fillId="0" borderId="33" xfId="0" applyNumberFormat="1" applyFont="1" applyBorder="1"/>
    <xf numFmtId="166" fontId="156" fillId="0" borderId="0" xfId="31" applyNumberFormat="1" applyFont="1"/>
    <xf numFmtId="9" fontId="22" fillId="0" borderId="0" xfId="137" applyFont="1" applyFill="1" applyBorder="1" applyAlignment="1">
      <alignment horizontal="right" wrapText="1"/>
    </xf>
    <xf numFmtId="166" fontId="22" fillId="0" borderId="0" xfId="31" applyNumberFormat="1" applyFont="1" applyFill="1" applyBorder="1" applyAlignment="1">
      <alignment horizontal="center" wrapText="1"/>
    </xf>
    <xf numFmtId="167" fontId="22" fillId="0" borderId="0" xfId="51" applyNumberFormat="1" applyFont="1" applyFill="1" applyBorder="1" applyAlignment="1">
      <alignment horizontal="center" wrapText="1"/>
    </xf>
    <xf numFmtId="0" fontId="43" fillId="53" borderId="21" xfId="0" applyFont="1" applyFill="1" applyBorder="1" applyAlignment="1">
      <alignment horizontal="center" vertical="center" wrapText="1"/>
    </xf>
    <xf numFmtId="166" fontId="27" fillId="0" borderId="0" xfId="31" applyNumberFormat="1" applyFont="1" applyFill="1"/>
    <xf numFmtId="0" fontId="22" fillId="0" borderId="0" xfId="0" applyFont="1" applyAlignment="1">
      <alignment wrapText="1"/>
    </xf>
    <xf numFmtId="6" fontId="22" fillId="0" borderId="41" xfId="334" applyNumberFormat="1" applyBorder="1" applyAlignment="1">
      <alignment horizontal="left" wrapText="1"/>
    </xf>
    <xf numFmtId="0" fontId="175" fillId="0" borderId="0" xfId="334" applyFont="1"/>
    <xf numFmtId="0" fontId="177" fillId="0" borderId="0" xfId="0" applyFont="1"/>
    <xf numFmtId="166" fontId="159" fillId="0" borderId="0" xfId="31" applyNumberFormat="1" applyFont="1" applyFill="1"/>
    <xf numFmtId="166" fontId="27" fillId="0" borderId="0" xfId="31" applyNumberFormat="1" applyFont="1" applyFill="1" applyBorder="1"/>
    <xf numFmtId="0" fontId="172" fillId="0" borderId="0" xfId="0" applyFont="1" applyAlignment="1">
      <alignment wrapText="1"/>
    </xf>
    <xf numFmtId="3" fontId="124" fillId="0" borderId="41" xfId="47406" applyNumberFormat="1" applyFont="1" applyBorder="1"/>
    <xf numFmtId="10" fontId="27" fillId="0" borderId="20" xfId="0" applyNumberFormat="1" applyFont="1" applyBorder="1"/>
    <xf numFmtId="10" fontId="27" fillId="0" borderId="41" xfId="0" applyNumberFormat="1" applyFont="1" applyBorder="1"/>
    <xf numFmtId="0" fontId="43" fillId="53" borderId="74" xfId="0" applyFont="1" applyFill="1" applyBorder="1" applyAlignment="1">
      <alignment horizontal="center" vertical="center" wrapText="1"/>
    </xf>
    <xf numFmtId="0" fontId="22" fillId="0" borderId="47" xfId="330" applyBorder="1"/>
    <xf numFmtId="166" fontId="43" fillId="0" borderId="0" xfId="31" applyNumberFormat="1" applyFont="1" applyAlignment="1">
      <alignment horizontal="center"/>
    </xf>
    <xf numFmtId="0" fontId="43" fillId="50" borderId="31" xfId="330" applyFont="1" applyFill="1" applyBorder="1"/>
    <xf numFmtId="14" fontId="43" fillId="0" borderId="24" xfId="0" applyNumberFormat="1" applyFont="1" applyBorder="1" applyAlignment="1">
      <alignment horizontal="left"/>
    </xf>
    <xf numFmtId="3" fontId="27" fillId="0" borderId="29" xfId="327" applyNumberFormat="1" applyFont="1" applyBorder="1" applyAlignment="1">
      <alignment horizontal="center" vertical="center"/>
    </xf>
    <xf numFmtId="3" fontId="27" fillId="0" borderId="29" xfId="327" applyNumberFormat="1" applyFont="1" applyBorder="1" applyAlignment="1">
      <alignment horizontal="right" vertical="center"/>
    </xf>
    <xf numFmtId="10" fontId="27" fillId="0" borderId="25" xfId="327" applyNumberFormat="1" applyFont="1" applyBorder="1" applyAlignment="1">
      <alignment horizontal="right" vertical="center"/>
    </xf>
    <xf numFmtId="0" fontId="22" fillId="0" borderId="21" xfId="0" applyFont="1" applyBorder="1" applyAlignment="1">
      <alignment horizontal="center"/>
    </xf>
    <xf numFmtId="0" fontId="22" fillId="0" borderId="0" xfId="0" applyFont="1" applyAlignment="1">
      <alignment horizontal="left"/>
    </xf>
    <xf numFmtId="0" fontId="41" fillId="0" borderId="0" xfId="0" applyFont="1" applyAlignment="1">
      <alignment horizontal="center" vertical="center" wrapText="1"/>
    </xf>
    <xf numFmtId="0" fontId="41" fillId="0" borderId="36" xfId="0" applyFont="1" applyBorder="1" applyAlignment="1">
      <alignment horizontal="center"/>
    </xf>
    <xf numFmtId="165" fontId="173" fillId="0" borderId="0" xfId="0" applyNumberFormat="1" applyFont="1" applyAlignment="1">
      <alignment horizontal="left" vertical="top" wrapText="1"/>
    </xf>
    <xf numFmtId="0" fontId="173" fillId="0" borderId="0" xfId="0" applyFont="1"/>
    <xf numFmtId="0" fontId="22" fillId="0" borderId="0" xfId="334"/>
    <xf numFmtId="0" fontId="58" fillId="0" borderId="0" xfId="330" applyFont="1"/>
    <xf numFmtId="0" fontId="180" fillId="0" borderId="0" xfId="330" applyFont="1"/>
    <xf numFmtId="0" fontId="43" fillId="50" borderId="21" xfId="334" applyFont="1" applyFill="1" applyBorder="1" applyAlignment="1">
      <alignment horizontal="center" vertical="center" wrapText="1"/>
    </xf>
    <xf numFmtId="0" fontId="43" fillId="50" borderId="23" xfId="330" applyFont="1" applyFill="1" applyBorder="1" applyAlignment="1">
      <alignment horizontal="center" wrapText="1"/>
    </xf>
    <xf numFmtId="0" fontId="22" fillId="0" borderId="51" xfId="330" applyBorder="1"/>
    <xf numFmtId="0" fontId="43" fillId="50" borderId="31" xfId="330" applyFont="1" applyFill="1" applyBorder="1" applyAlignment="1">
      <alignment horizontal="left" vertical="center" wrapText="1"/>
    </xf>
    <xf numFmtId="0" fontId="43" fillId="50" borderId="51" xfId="330" applyFont="1" applyFill="1" applyBorder="1" applyAlignment="1">
      <alignment horizontal="center" wrapText="1"/>
    </xf>
    <xf numFmtId="0" fontId="0" fillId="0" borderId="0" xfId="47446" applyFont="1"/>
    <xf numFmtId="0" fontId="27" fillId="0" borderId="19" xfId="0" applyFont="1" applyBorder="1"/>
    <xf numFmtId="3" fontId="27" fillId="0" borderId="19" xfId="0" applyNumberFormat="1" applyFont="1" applyBorder="1"/>
    <xf numFmtId="3" fontId="27" fillId="0" borderId="75" xfId="0" applyNumberFormat="1" applyFont="1" applyBorder="1" applyAlignment="1">
      <alignment wrapText="1"/>
    </xf>
    <xf numFmtId="3" fontId="27" fillId="0" borderId="27" xfId="0" applyNumberFormat="1" applyFont="1" applyBorder="1"/>
    <xf numFmtId="3" fontId="27" fillId="0" borderId="38" xfId="0" applyNumberFormat="1" applyFont="1" applyBorder="1"/>
    <xf numFmtId="166" fontId="22" fillId="0" borderId="0" xfId="31" applyNumberFormat="1" applyFont="1" applyAlignment="1">
      <alignment horizontal="left"/>
    </xf>
    <xf numFmtId="0" fontId="58" fillId="0" borderId="0" xfId="0" applyFont="1" applyAlignment="1">
      <alignment vertical="center"/>
    </xf>
    <xf numFmtId="0" fontId="158" fillId="0" borderId="0" xfId="0" applyFont="1"/>
    <xf numFmtId="3" fontId="0" fillId="0" borderId="0" xfId="0" applyNumberFormat="1" applyAlignment="1">
      <alignment horizontal="right" vertical="center"/>
    </xf>
    <xf numFmtId="0" fontId="0" fillId="0" borderId="0" xfId="0" applyAlignment="1">
      <alignment horizontal="centerContinuous"/>
    </xf>
    <xf numFmtId="0" fontId="179" fillId="0" borderId="0" xfId="330" applyFont="1" applyAlignment="1">
      <alignment vertical="top"/>
    </xf>
    <xf numFmtId="0" fontId="22" fillId="0" borderId="0" xfId="330" applyAlignment="1">
      <alignment vertical="top"/>
    </xf>
    <xf numFmtId="0" fontId="162" fillId="0" borderId="0" xfId="334" applyFont="1" applyAlignment="1">
      <alignment vertical="top" wrapText="1"/>
    </xf>
    <xf numFmtId="0" fontId="181" fillId="0" borderId="0" xfId="330" applyFont="1" applyAlignment="1">
      <alignment vertical="top"/>
    </xf>
    <xf numFmtId="6" fontId="27" fillId="0" borderId="0" xfId="0" applyNumberFormat="1" applyFont="1"/>
    <xf numFmtId="0" fontId="41" fillId="50" borderId="24" xfId="0" applyFont="1" applyFill="1" applyBorder="1" applyAlignment="1">
      <alignment horizontal="center"/>
    </xf>
    <xf numFmtId="0" fontId="41" fillId="50" borderId="25" xfId="0" applyFont="1" applyFill="1" applyBorder="1" applyAlignment="1">
      <alignment horizontal="center"/>
    </xf>
    <xf numFmtId="0" fontId="24" fillId="0" borderId="35" xfId="0" applyFont="1" applyBorder="1" applyAlignment="1">
      <alignment horizontal="centerContinuous" vertical="center"/>
    </xf>
    <xf numFmtId="0" fontId="24" fillId="0" borderId="0" xfId="0" applyFont="1" applyAlignment="1">
      <alignment horizontal="centerContinuous"/>
    </xf>
    <xf numFmtId="0" fontId="24" fillId="0" borderId="0" xfId="0" applyFont="1" applyAlignment="1">
      <alignment horizontal="center" vertical="center"/>
    </xf>
    <xf numFmtId="0" fontId="24" fillId="0" borderId="35" xfId="0" applyFont="1" applyBorder="1" applyAlignment="1">
      <alignment horizontal="center"/>
    </xf>
    <xf numFmtId="0" fontId="24" fillId="0" borderId="0" xfId="0" applyFont="1" applyAlignment="1">
      <alignment horizontal="center"/>
    </xf>
    <xf numFmtId="0" fontId="22" fillId="0" borderId="0" xfId="330" applyAlignment="1">
      <alignment horizontal="left" wrapText="1"/>
    </xf>
    <xf numFmtId="0" fontId="24" fillId="0" borderId="0" xfId="853" applyFont="1" applyAlignment="1">
      <alignment horizontal="center"/>
    </xf>
    <xf numFmtId="0" fontId="186" fillId="0" borderId="0" xfId="330" applyFont="1"/>
    <xf numFmtId="9" fontId="22" fillId="0" borderId="41" xfId="137" applyFont="1" applyBorder="1"/>
    <xf numFmtId="44" fontId="22" fillId="0" borderId="0" xfId="330" applyNumberFormat="1"/>
    <xf numFmtId="0" fontId="22" fillId="0" borderId="0" xfId="853" applyAlignment="1">
      <alignment horizontal="center"/>
    </xf>
    <xf numFmtId="0" fontId="43" fillId="116" borderId="28" xfId="853" applyFont="1" applyFill="1" applyBorder="1"/>
    <xf numFmtId="167" fontId="22" fillId="116" borderId="31" xfId="51" applyNumberFormat="1" applyFont="1" applyFill="1" applyBorder="1"/>
    <xf numFmtId="0" fontId="22" fillId="116" borderId="4" xfId="853" applyFill="1" applyBorder="1"/>
    <xf numFmtId="0" fontId="22" fillId="116" borderId="42" xfId="853" applyFill="1" applyBorder="1"/>
    <xf numFmtId="0" fontId="22" fillId="116" borderId="32" xfId="853" applyFill="1" applyBorder="1"/>
    <xf numFmtId="167" fontId="22" fillId="116" borderId="37" xfId="51" applyNumberFormat="1" applyFont="1" applyFill="1" applyBorder="1"/>
    <xf numFmtId="167" fontId="22" fillId="116" borderId="32" xfId="51" applyNumberFormat="1" applyFont="1" applyFill="1" applyBorder="1"/>
    <xf numFmtId="167" fontId="22" fillId="116" borderId="4" xfId="51" applyNumberFormat="1" applyFont="1" applyFill="1" applyBorder="1"/>
    <xf numFmtId="167" fontId="22" fillId="116" borderId="42" xfId="51" applyNumberFormat="1" applyFont="1" applyFill="1" applyBorder="1"/>
    <xf numFmtId="39" fontId="22" fillId="0" borderId="37" xfId="1289" applyNumberFormat="1" applyFont="1" applyBorder="1" applyAlignment="1">
      <alignment vertical="top"/>
    </xf>
    <xf numFmtId="39" fontId="22" fillId="0" borderId="37" xfId="1289" applyNumberFormat="1" applyFont="1" applyFill="1" applyBorder="1" applyAlignment="1">
      <alignment vertical="top"/>
    </xf>
    <xf numFmtId="0" fontId="187" fillId="0" borderId="0" xfId="334" applyFont="1" applyAlignment="1">
      <alignment horizontal="left"/>
    </xf>
    <xf numFmtId="0" fontId="43" fillId="117" borderId="51" xfId="334" applyFont="1" applyFill="1" applyBorder="1"/>
    <xf numFmtId="0" fontId="0" fillId="117" borderId="51" xfId="334" applyFont="1" applyFill="1" applyBorder="1"/>
    <xf numFmtId="0" fontId="0" fillId="117" borderId="23" xfId="334" applyFont="1" applyFill="1" applyBorder="1"/>
    <xf numFmtId="0" fontId="0" fillId="0" borderId="0" xfId="334" applyFont="1"/>
    <xf numFmtId="0" fontId="43" fillId="0" borderId="0" xfId="334" applyFont="1"/>
    <xf numFmtId="166" fontId="22" fillId="0" borderId="0" xfId="330" applyNumberFormat="1"/>
    <xf numFmtId="0" fontId="22" fillId="0" borderId="0" xfId="330" applyAlignment="1">
      <alignment horizontal="left"/>
    </xf>
    <xf numFmtId="0" fontId="43" fillId="0" borderId="43" xfId="853" applyFont="1" applyBorder="1"/>
    <xf numFmtId="0" fontId="43" fillId="0" borderId="23" xfId="853" applyFont="1" applyBorder="1"/>
    <xf numFmtId="0" fontId="43" fillId="0" borderId="28" xfId="853" applyFont="1" applyBorder="1"/>
    <xf numFmtId="167" fontId="0" fillId="0" borderId="24" xfId="1289" applyNumberFormat="1" applyFont="1" applyFill="1" applyBorder="1"/>
    <xf numFmtId="167" fontId="0" fillId="0" borderId="29" xfId="1289" applyNumberFormat="1" applyFont="1" applyFill="1" applyBorder="1"/>
    <xf numFmtId="167" fontId="0" fillId="0" borderId="25" xfId="1289" applyNumberFormat="1" applyFont="1" applyFill="1" applyBorder="1"/>
    <xf numFmtId="0" fontId="172" fillId="50" borderId="32" xfId="853" applyFont="1" applyFill="1" applyBorder="1"/>
    <xf numFmtId="5" fontId="43" fillId="49" borderId="18" xfId="0" applyNumberFormat="1" applyFont="1" applyFill="1" applyBorder="1" applyAlignment="1">
      <alignment horizontal="left"/>
    </xf>
    <xf numFmtId="167" fontId="172" fillId="118" borderId="77" xfId="47448" applyNumberFormat="1" applyFont="1" applyFill="1" applyBorder="1"/>
    <xf numFmtId="0" fontId="190" fillId="0" borderId="0" xfId="0" applyFont="1"/>
    <xf numFmtId="0" fontId="43" fillId="0" borderId="0" xfId="330" applyFont="1" applyAlignment="1">
      <alignment horizontal="left"/>
    </xf>
    <xf numFmtId="49" fontId="43" fillId="0" borderId="0" xfId="853" applyNumberFormat="1" applyFont="1"/>
    <xf numFmtId="0" fontId="156" fillId="0" borderId="0" xfId="330" applyFont="1" applyAlignment="1">
      <alignment horizontal="left" wrapText="1"/>
    </xf>
    <xf numFmtId="0" fontId="43" fillId="116" borderId="20" xfId="330" applyFont="1" applyFill="1" applyBorder="1" applyAlignment="1">
      <alignment horizontal="center" vertical="center" wrapText="1"/>
    </xf>
    <xf numFmtId="0" fontId="43" fillId="53" borderId="20" xfId="330" applyFont="1" applyFill="1" applyBorder="1" applyAlignment="1">
      <alignment horizontal="center" vertical="center" wrapText="1"/>
    </xf>
    <xf numFmtId="0" fontId="43" fillId="116" borderId="41" xfId="330" applyFont="1" applyFill="1" applyBorder="1" applyAlignment="1">
      <alignment horizontal="center" vertical="center" wrapText="1"/>
    </xf>
    <xf numFmtId="0" fontId="43" fillId="49" borderId="32" xfId="330" applyFont="1" applyFill="1" applyBorder="1"/>
    <xf numFmtId="0" fontId="22" fillId="117" borderId="33" xfId="330" applyFill="1" applyBorder="1"/>
    <xf numFmtId="0" fontId="43" fillId="49" borderId="26" xfId="330" applyFont="1" applyFill="1" applyBorder="1"/>
    <xf numFmtId="166" fontId="0" fillId="49" borderId="0" xfId="1259" applyNumberFormat="1" applyFont="1" applyFill="1" applyBorder="1"/>
    <xf numFmtId="0" fontId="43" fillId="117" borderId="32" xfId="330" applyFont="1" applyFill="1" applyBorder="1"/>
    <xf numFmtId="0" fontId="43" fillId="117" borderId="80" xfId="330" applyFont="1" applyFill="1" applyBorder="1" applyAlignment="1">
      <alignment horizontal="center"/>
    </xf>
    <xf numFmtId="0" fontId="124" fillId="49" borderId="0" xfId="330" applyFont="1" applyFill="1"/>
    <xf numFmtId="0" fontId="43" fillId="0" borderId="20" xfId="330" applyFont="1" applyBorder="1" applyAlignment="1">
      <alignment wrapText="1"/>
    </xf>
    <xf numFmtId="0" fontId="124" fillId="0" borderId="81" xfId="330" applyFont="1" applyBorder="1" applyAlignment="1">
      <alignment horizontal="center"/>
    </xf>
    <xf numFmtId="9" fontId="0" fillId="0" borderId="0" xfId="137" applyFont="1"/>
    <xf numFmtId="0" fontId="124" fillId="0" borderId="0" xfId="330" applyFont="1"/>
    <xf numFmtId="0" fontId="43" fillId="0" borderId="20" xfId="330" applyFont="1" applyBorder="1" applyAlignment="1">
      <alignment horizontal="left" wrapText="1" indent="1"/>
    </xf>
    <xf numFmtId="0" fontId="156" fillId="0" borderId="0" xfId="330" applyFont="1"/>
    <xf numFmtId="2" fontId="22" fillId="0" borderId="0" xfId="853" applyNumberFormat="1" applyAlignment="1">
      <alignment wrapText="1"/>
    </xf>
    <xf numFmtId="10" fontId="124" fillId="0" borderId="0" xfId="330" applyNumberFormat="1" applyFont="1"/>
    <xf numFmtId="167" fontId="22" fillId="0" borderId="24" xfId="1289" applyNumberFormat="1" applyFont="1" applyFill="1" applyBorder="1"/>
    <xf numFmtId="167" fontId="22" fillId="0" borderId="29" xfId="1289" applyNumberFormat="1" applyFont="1" applyFill="1" applyBorder="1"/>
    <xf numFmtId="167" fontId="22" fillId="0" borderId="25" xfId="1289" applyNumberFormat="1" applyFont="1" applyFill="1" applyBorder="1"/>
    <xf numFmtId="0" fontId="176" fillId="0" borderId="0" xfId="330" applyFont="1"/>
    <xf numFmtId="167" fontId="124" fillId="0" borderId="0" xfId="330" applyNumberFormat="1" applyFont="1"/>
    <xf numFmtId="0" fontId="22" fillId="50" borderId="43" xfId="853" applyFill="1" applyBorder="1"/>
    <xf numFmtId="0" fontId="172" fillId="50" borderId="43" xfId="853" applyFont="1" applyFill="1" applyBorder="1"/>
    <xf numFmtId="0" fontId="172" fillId="50" borderId="76" xfId="853" applyFont="1" applyFill="1" applyBorder="1"/>
    <xf numFmtId="5" fontId="43" fillId="49" borderId="82" xfId="330" applyNumberFormat="1" applyFont="1" applyFill="1" applyBorder="1" applyAlignment="1">
      <alignment horizontal="left"/>
    </xf>
    <xf numFmtId="167" fontId="172" fillId="0" borderId="83" xfId="47448" applyNumberFormat="1" applyFont="1" applyFill="1" applyBorder="1"/>
    <xf numFmtId="167" fontId="172" fillId="0" borderId="84" xfId="51" applyNumberFormat="1" applyFont="1" applyFill="1" applyBorder="1"/>
    <xf numFmtId="5" fontId="43" fillId="0" borderId="0" xfId="330" applyNumberFormat="1" applyFont="1" applyAlignment="1">
      <alignment horizontal="left"/>
    </xf>
    <xf numFmtId="167" fontId="172" fillId="0" borderId="0" xfId="47448" applyNumberFormat="1" applyFont="1" applyFill="1" applyBorder="1"/>
    <xf numFmtId="167" fontId="172" fillId="0" borderId="0" xfId="51" applyNumberFormat="1" applyFont="1" applyFill="1" applyBorder="1"/>
    <xf numFmtId="0" fontId="0" fillId="0" borderId="0" xfId="334" applyFont="1" applyAlignment="1">
      <alignment horizontal="center"/>
    </xf>
    <xf numFmtId="10" fontId="22" fillId="0" borderId="0" xfId="330" applyNumberFormat="1"/>
    <xf numFmtId="0" fontId="190" fillId="0" borderId="0" xfId="330" applyFont="1"/>
    <xf numFmtId="0" fontId="0" fillId="50" borderId="43" xfId="853" applyFont="1" applyFill="1" applyBorder="1"/>
    <xf numFmtId="0" fontId="172" fillId="50" borderId="86" xfId="853" applyFont="1" applyFill="1" applyBorder="1"/>
    <xf numFmtId="167" fontId="172" fillId="118" borderId="83" xfId="47448" applyNumberFormat="1" applyFont="1" applyFill="1" applyBorder="1"/>
    <xf numFmtId="167" fontId="172" fillId="118" borderId="84" xfId="51" applyNumberFormat="1" applyFont="1" applyFill="1" applyBorder="1"/>
    <xf numFmtId="167" fontId="172" fillId="118" borderId="85" xfId="51" applyNumberFormat="1" applyFont="1" applyFill="1" applyBorder="1"/>
    <xf numFmtId="49" fontId="22" fillId="0" borderId="0" xfId="853" applyNumberFormat="1"/>
    <xf numFmtId="0" fontId="187" fillId="0" borderId="0" xfId="330" applyFont="1" applyAlignment="1">
      <alignment horizontal="center" wrapText="1"/>
    </xf>
    <xf numFmtId="49" fontId="24" fillId="0" borderId="0" xfId="330" applyNumberFormat="1" applyFont="1" applyAlignment="1">
      <alignment horizontal="center"/>
    </xf>
    <xf numFmtId="0" fontId="43" fillId="116" borderId="51" xfId="330" applyFont="1" applyFill="1" applyBorder="1"/>
    <xf numFmtId="0" fontId="43" fillId="117" borderId="51" xfId="330" applyFont="1" applyFill="1" applyBorder="1"/>
    <xf numFmtId="0" fontId="22" fillId="117" borderId="51" xfId="330" applyFill="1" applyBorder="1"/>
    <xf numFmtId="0" fontId="166" fillId="117" borderId="33" xfId="330" applyFont="1" applyFill="1" applyBorder="1"/>
    <xf numFmtId="0" fontId="43" fillId="117" borderId="24" xfId="330" applyFont="1" applyFill="1" applyBorder="1"/>
    <xf numFmtId="0" fontId="43" fillId="117" borderId="29" xfId="330" applyFont="1" applyFill="1" applyBorder="1"/>
    <xf numFmtId="0" fontId="43" fillId="117" borderId="25" xfId="330" applyFont="1" applyFill="1" applyBorder="1"/>
    <xf numFmtId="0" fontId="166" fillId="0" borderId="0" xfId="330" applyFont="1"/>
    <xf numFmtId="0" fontId="166" fillId="0" borderId="0" xfId="330" applyFont="1" applyAlignment="1">
      <alignment horizontal="left"/>
    </xf>
    <xf numFmtId="0" fontId="28" fillId="0" borderId="0" xfId="330" applyFont="1"/>
    <xf numFmtId="0" fontId="28" fillId="0" borderId="0" xfId="330" applyFont="1" applyAlignment="1">
      <alignment horizontal="center"/>
    </xf>
    <xf numFmtId="0" fontId="179" fillId="49" borderId="0" xfId="330" applyFont="1" applyFill="1" applyAlignment="1">
      <alignment horizontal="center" vertical="center" wrapText="1"/>
    </xf>
    <xf numFmtId="43" fontId="29" fillId="0" borderId="0" xfId="31" applyFont="1" applyBorder="1" applyAlignment="1">
      <alignment vertical="center"/>
    </xf>
    <xf numFmtId="166" fontId="29" fillId="0" borderId="0" xfId="31" applyNumberFormat="1" applyFont="1" applyBorder="1" applyAlignment="1">
      <alignment horizontal="center" vertical="center"/>
    </xf>
    <xf numFmtId="0" fontId="27" fillId="0" borderId="0" xfId="330" applyFont="1" applyAlignment="1">
      <alignment horizontal="center"/>
    </xf>
    <xf numFmtId="0" fontId="41" fillId="0" borderId="39" xfId="0" applyFont="1" applyBorder="1"/>
    <xf numFmtId="0" fontId="24" fillId="0" borderId="0" xfId="0" applyFont="1" applyAlignment="1">
      <alignment horizontal="center" vertical="center" wrapText="1"/>
    </xf>
    <xf numFmtId="0" fontId="27" fillId="0" borderId="0" xfId="330" applyFont="1" applyAlignment="1">
      <alignment vertical="center"/>
    </xf>
    <xf numFmtId="0" fontId="191" fillId="0" borderId="0" xfId="330" applyFont="1" applyAlignment="1">
      <alignment vertical="center"/>
    </xf>
    <xf numFmtId="6" fontId="27" fillId="0" borderId="0" xfId="0" applyNumberFormat="1" applyFont="1" applyAlignment="1">
      <alignment horizontal="left"/>
    </xf>
    <xf numFmtId="0" fontId="22" fillId="0" borderId="0" xfId="330" applyAlignment="1">
      <alignment wrapText="1"/>
    </xf>
    <xf numFmtId="0" fontId="43" fillId="53" borderId="51" xfId="330" applyFont="1" applyFill="1" applyBorder="1" applyAlignment="1">
      <alignment horizontal="center" wrapText="1"/>
    </xf>
    <xf numFmtId="0" fontId="22" fillId="53" borderId="51" xfId="330" applyFill="1" applyBorder="1"/>
    <xf numFmtId="0" fontId="162" fillId="0" borderId="0" xfId="330" applyFont="1"/>
    <xf numFmtId="0" fontId="22" fillId="0" borderId="38" xfId="330" applyBorder="1" applyAlignment="1">
      <alignment horizontal="left"/>
    </xf>
    <xf numFmtId="0" fontId="43" fillId="0" borderId="33" xfId="330" applyFont="1" applyBorder="1" applyAlignment="1">
      <alignment horizontal="center"/>
    </xf>
    <xf numFmtId="0" fontId="22" fillId="0" borderId="18" xfId="330" applyBorder="1"/>
    <xf numFmtId="0" fontId="22" fillId="50" borderId="51" xfId="330" applyFill="1" applyBorder="1"/>
    <xf numFmtId="9" fontId="22" fillId="50" borderId="41" xfId="137" applyFont="1" applyFill="1" applyBorder="1"/>
    <xf numFmtId="37" fontId="22" fillId="0" borderId="44" xfId="1289" applyNumberFormat="1" applyFont="1" applyBorder="1" applyAlignment="1">
      <alignment vertical="top"/>
    </xf>
    <xf numFmtId="6" fontId="177" fillId="0" borderId="35" xfId="0" applyNumberFormat="1" applyFont="1" applyBorder="1" applyAlignment="1">
      <alignment horizontal="left"/>
    </xf>
    <xf numFmtId="165" fontId="177" fillId="0" borderId="0" xfId="0" applyNumberFormat="1" applyFont="1"/>
    <xf numFmtId="0" fontId="0" fillId="0" borderId="37" xfId="0" applyBorder="1" applyAlignment="1">
      <alignment horizontal="left" vertical="center" wrapText="1"/>
    </xf>
    <xf numFmtId="3" fontId="0" fillId="0" borderId="51" xfId="0" applyNumberFormat="1" applyBorder="1"/>
    <xf numFmtId="0" fontId="0" fillId="0" borderId="51" xfId="0" applyBorder="1"/>
    <xf numFmtId="0" fontId="0" fillId="0" borderId="37" xfId="0" applyBorder="1" applyAlignment="1">
      <alignment horizontal="left" vertical="center" wrapText="1" indent="1"/>
    </xf>
    <xf numFmtId="0" fontId="0" fillId="0" borderId="51" xfId="47449" applyFont="1" applyBorder="1"/>
    <xf numFmtId="166" fontId="0" fillId="0" borderId="51" xfId="31" applyNumberFormat="1" applyFont="1" applyBorder="1"/>
    <xf numFmtId="6" fontId="22" fillId="0" borderId="20" xfId="0" applyNumberFormat="1" applyFont="1" applyBorder="1" applyAlignment="1">
      <alignment horizontal="right" wrapText="1"/>
    </xf>
    <xf numFmtId="0" fontId="22" fillId="0" borderId="87" xfId="0" applyFont="1" applyBorder="1"/>
    <xf numFmtId="6" fontId="152" fillId="0" borderId="20" xfId="0" applyNumberFormat="1" applyFont="1" applyBorder="1"/>
    <xf numFmtId="6" fontId="27" fillId="0" borderId="20" xfId="0" applyNumberFormat="1" applyFont="1" applyBorder="1"/>
    <xf numFmtId="173" fontId="22" fillId="0" borderId="18" xfId="330" applyNumberFormat="1" applyBorder="1"/>
    <xf numFmtId="0" fontId="43" fillId="0" borderId="88" xfId="853" applyFont="1" applyBorder="1" applyAlignment="1">
      <alignment horizontal="center"/>
    </xf>
    <xf numFmtId="0" fontId="43" fillId="0" borderId="89" xfId="853" applyFont="1" applyBorder="1" applyAlignment="1">
      <alignment horizontal="center"/>
    </xf>
    <xf numFmtId="0" fontId="43" fillId="0" borderId="90" xfId="853" applyFont="1" applyBorder="1" applyAlignment="1">
      <alignment horizontal="center"/>
    </xf>
    <xf numFmtId="0" fontId="43" fillId="49" borderId="91" xfId="853" applyFont="1" applyFill="1" applyBorder="1"/>
    <xf numFmtId="0" fontId="43" fillId="49" borderId="92" xfId="853" applyFont="1" applyFill="1" applyBorder="1"/>
    <xf numFmtId="0" fontId="22" fillId="0" borderId="91" xfId="334" applyBorder="1"/>
    <xf numFmtId="0" fontId="22" fillId="49" borderId="91" xfId="334" applyFill="1" applyBorder="1"/>
    <xf numFmtId="0" fontId="0" fillId="0" borderId="91" xfId="334" applyFont="1" applyBorder="1"/>
    <xf numFmtId="0" fontId="43" fillId="0" borderId="91" xfId="334" applyFont="1" applyBorder="1"/>
    <xf numFmtId="0" fontId="0" fillId="0" borderId="92" xfId="334" applyFont="1" applyBorder="1"/>
    <xf numFmtId="0" fontId="43" fillId="117" borderId="91" xfId="330" applyFont="1" applyFill="1" applyBorder="1"/>
    <xf numFmtId="0" fontId="22" fillId="117" borderId="91" xfId="330" applyFill="1" applyBorder="1"/>
    <xf numFmtId="0" fontId="156" fillId="0" borderId="91" xfId="330" applyFont="1" applyBorder="1"/>
    <xf numFmtId="0" fontId="188" fillId="0" borderId="91" xfId="330" applyFont="1" applyBorder="1"/>
    <xf numFmtId="0" fontId="22" fillId="0" borderId="91" xfId="330" applyBorder="1"/>
    <xf numFmtId="0" fontId="43" fillId="0" borderId="91" xfId="330" applyFont="1" applyBorder="1"/>
    <xf numFmtId="0" fontId="22" fillId="0" borderId="92" xfId="330" applyBorder="1"/>
    <xf numFmtId="0" fontId="22" fillId="117" borderId="92" xfId="330" applyFill="1" applyBorder="1"/>
    <xf numFmtId="0" fontId="166" fillId="117" borderId="89" xfId="330" applyFont="1" applyFill="1" applyBorder="1"/>
    <xf numFmtId="0" fontId="22" fillId="0" borderId="88" xfId="330" applyBorder="1" applyAlignment="1">
      <alignment horizontal="left"/>
    </xf>
    <xf numFmtId="0" fontId="166" fillId="0" borderId="89" xfId="330" applyFont="1" applyBorder="1" applyAlignment="1">
      <alignment horizontal="left"/>
    </xf>
    <xf numFmtId="166" fontId="22" fillId="0" borderId="90" xfId="330" applyNumberFormat="1" applyBorder="1"/>
    <xf numFmtId="0" fontId="43" fillId="0" borderId="89" xfId="0" applyFont="1" applyBorder="1" applyAlignment="1">
      <alignment horizontal="center" vertical="center" wrapText="1"/>
    </xf>
    <xf numFmtId="166" fontId="43" fillId="0" borderId="89" xfId="31" applyNumberFormat="1" applyFont="1" applyFill="1" applyBorder="1" applyAlignment="1">
      <alignment horizontal="center" vertical="center" wrapText="1"/>
    </xf>
    <xf numFmtId="0" fontId="43" fillId="0" borderId="89" xfId="133" applyFont="1" applyBorder="1" applyAlignment="1">
      <alignment horizontal="center" vertical="center"/>
    </xf>
    <xf numFmtId="0" fontId="43" fillId="0" borderId="89" xfId="133" applyFont="1" applyBorder="1" applyAlignment="1">
      <alignment horizontal="center" vertical="center" wrapText="1"/>
    </xf>
    <xf numFmtId="0" fontId="22" fillId="0" borderId="91" xfId="334" applyBorder="1" applyAlignment="1">
      <alignment horizontal="center"/>
    </xf>
    <xf numFmtId="2" fontId="27" fillId="0" borderId="89" xfId="31" applyNumberFormat="1" applyFont="1" applyFill="1" applyBorder="1" applyAlignment="1">
      <alignment horizontal="center"/>
    </xf>
    <xf numFmtId="0" fontId="65" fillId="0" borderId="91" xfId="0" applyFont="1" applyBorder="1" applyAlignment="1">
      <alignment horizontal="center" wrapText="1"/>
    </xf>
    <xf numFmtId="0" fontId="70" fillId="0" borderId="91" xfId="0" applyFont="1" applyBorder="1"/>
    <xf numFmtId="165" fontId="70" fillId="0" borderId="91" xfId="0" applyNumberFormat="1" applyFont="1" applyBorder="1" applyAlignment="1">
      <alignment horizontal="justify" wrapText="1"/>
    </xf>
    <xf numFmtId="16" fontId="70" fillId="0" borderId="91" xfId="0" quotePrefix="1" applyNumberFormat="1" applyFont="1" applyBorder="1"/>
    <xf numFmtId="17" fontId="70" fillId="0" borderId="91" xfId="0" applyNumberFormat="1" applyFont="1" applyBorder="1"/>
    <xf numFmtId="165" fontId="65" fillId="0" borderId="91" xfId="0" applyNumberFormat="1" applyFont="1" applyBorder="1" applyAlignment="1">
      <alignment wrapText="1"/>
    </xf>
    <xf numFmtId="165" fontId="70" fillId="23" borderId="91" xfId="0" applyNumberFormat="1" applyFont="1" applyFill="1" applyBorder="1" applyAlignment="1">
      <alignment horizontal="justify" vertical="top" wrapText="1"/>
    </xf>
    <xf numFmtId="17" fontId="70" fillId="0" borderId="91" xfId="0" quotePrefix="1" applyNumberFormat="1" applyFont="1" applyBorder="1"/>
    <xf numFmtId="0" fontId="65" fillId="0" borderId="92" xfId="0" applyFont="1" applyBorder="1"/>
    <xf numFmtId="165" fontId="65" fillId="0" borderId="92" xfId="0" applyNumberFormat="1" applyFont="1" applyBorder="1" applyAlignment="1">
      <alignment horizontal="left" vertical="center" wrapText="1"/>
    </xf>
    <xf numFmtId="167" fontId="65" fillId="0" borderId="93" xfId="495" applyNumberFormat="1" applyFont="1" applyFill="1" applyBorder="1"/>
    <xf numFmtId="167" fontId="65" fillId="0" borderId="89" xfId="495" applyNumberFormat="1" applyFont="1" applyFill="1" applyBorder="1"/>
    <xf numFmtId="167" fontId="65" fillId="0" borderId="90" xfId="495" applyNumberFormat="1" applyFont="1" applyFill="1" applyBorder="1"/>
    <xf numFmtId="167" fontId="65" fillId="0" borderId="88" xfId="495" applyNumberFormat="1" applyFont="1" applyFill="1" applyBorder="1"/>
    <xf numFmtId="9" fontId="65" fillId="0" borderId="89" xfId="624" applyFont="1" applyFill="1" applyBorder="1" applyAlignment="1">
      <alignment horizontal="center"/>
    </xf>
    <xf numFmtId="0" fontId="41" fillId="0" borderId="88" xfId="0" applyFont="1" applyBorder="1"/>
    <xf numFmtId="166" fontId="41" fillId="0" borderId="90" xfId="0" applyNumberFormat="1" applyFont="1" applyBorder="1"/>
    <xf numFmtId="0" fontId="0" fillId="0" borderId="91" xfId="0" applyBorder="1"/>
    <xf numFmtId="166" fontId="22" fillId="0" borderId="91" xfId="31" applyNumberFormat="1" applyFont="1" applyBorder="1"/>
    <xf numFmtId="9" fontId="0" fillId="0" borderId="91" xfId="137" applyFont="1" applyBorder="1"/>
    <xf numFmtId="166" fontId="0" fillId="0" borderId="91" xfId="31" applyNumberFormat="1" applyFont="1" applyBorder="1"/>
    <xf numFmtId="166" fontId="0" fillId="0" borderId="91" xfId="31" applyNumberFormat="1" applyFont="1" applyFill="1" applyBorder="1"/>
    <xf numFmtId="0" fontId="0" fillId="0" borderId="91" xfId="47449" applyFont="1" applyBorder="1"/>
    <xf numFmtId="0" fontId="22" fillId="53" borderId="91" xfId="330" applyFill="1" applyBorder="1"/>
    <xf numFmtId="166" fontId="22" fillId="0" borderId="91" xfId="31" applyNumberFormat="1" applyFont="1" applyFill="1" applyBorder="1" applyAlignment="1">
      <alignment horizontal="right"/>
    </xf>
    <xf numFmtId="49" fontId="0" fillId="0" borderId="91" xfId="47449" applyNumberFormat="1" applyFont="1" applyBorder="1" applyAlignment="1">
      <alignment horizontal="left" indent="1"/>
    </xf>
    <xf numFmtId="49" fontId="0" fillId="0" borderId="91" xfId="47449" applyNumberFormat="1" applyFont="1" applyBorder="1" applyAlignment="1">
      <alignment horizontal="left" wrapText="1" indent="1"/>
    </xf>
    <xf numFmtId="0" fontId="0" fillId="0" borderId="91" xfId="47449" applyFont="1" applyBorder="1" applyAlignment="1">
      <alignment wrapText="1"/>
    </xf>
    <xf numFmtId="0" fontId="0" fillId="0" borderId="91" xfId="47449" applyFont="1" applyBorder="1" applyAlignment="1">
      <alignment horizontal="left" indent="1"/>
    </xf>
    <xf numFmtId="0" fontId="0" fillId="0" borderId="92" xfId="47449" applyFont="1" applyBorder="1"/>
    <xf numFmtId="166" fontId="0" fillId="0" borderId="96" xfId="31" applyNumberFormat="1" applyFont="1" applyBorder="1"/>
    <xf numFmtId="0" fontId="22" fillId="53" borderId="92" xfId="330" applyFill="1" applyBorder="1"/>
    <xf numFmtId="0" fontId="43" fillId="0" borderId="88" xfId="0" applyFont="1" applyBorder="1" applyAlignment="1">
      <alignment vertical="top" wrapText="1"/>
    </xf>
    <xf numFmtId="42" fontId="59" fillId="0" borderId="89" xfId="0" applyNumberFormat="1" applyFont="1" applyBorder="1" applyAlignment="1">
      <alignment horizontal="right" wrapText="1"/>
    </xf>
    <xf numFmtId="9" fontId="59" fillId="0" borderId="89" xfId="0" applyNumberFormat="1" applyFont="1" applyBorder="1" applyAlignment="1">
      <alignment horizontal="right" wrapText="1"/>
    </xf>
    <xf numFmtId="9" fontId="59" fillId="0" borderId="90" xfId="0" applyNumberFormat="1" applyFont="1" applyBorder="1" applyAlignment="1">
      <alignment horizontal="right" wrapText="1"/>
    </xf>
    <xf numFmtId="14" fontId="43" fillId="0" borderId="95" xfId="330" applyNumberFormat="1" applyFont="1" applyBorder="1" applyAlignment="1">
      <alignment horizontal="left"/>
    </xf>
    <xf numFmtId="3" fontId="27" fillId="0" borderId="88" xfId="0" applyNumberFormat="1" applyFont="1" applyBorder="1"/>
    <xf numFmtId="3" fontId="27" fillId="0" borderId="89" xfId="0" applyNumberFormat="1" applyFont="1" applyBorder="1"/>
    <xf numFmtId="0" fontId="43" fillId="53" borderId="88" xfId="0" applyFont="1" applyFill="1" applyBorder="1" applyAlignment="1">
      <alignment horizontal="center"/>
    </xf>
    <xf numFmtId="0" fontId="43" fillId="53" borderId="89" xfId="0" applyFont="1" applyFill="1" applyBorder="1" applyAlignment="1">
      <alignment horizontal="center"/>
    </xf>
    <xf numFmtId="0" fontId="43" fillId="53" borderId="90" xfId="0" applyFont="1" applyFill="1" applyBorder="1" applyAlignment="1">
      <alignment horizontal="center"/>
    </xf>
    <xf numFmtId="0" fontId="27" fillId="0" borderId="95" xfId="0" applyFont="1" applyBorder="1"/>
    <xf numFmtId="3" fontId="27" fillId="0" borderId="89" xfId="16803" applyNumberFormat="1" applyFont="1" applyBorder="1" applyAlignment="1">
      <alignment horizontal="right"/>
    </xf>
    <xf numFmtId="0" fontId="43" fillId="53" borderId="88" xfId="328" applyFont="1" applyFill="1" applyBorder="1" applyAlignment="1">
      <alignment horizontal="center" vertical="center" wrapText="1"/>
    </xf>
    <xf numFmtId="0" fontId="43" fillId="53" borderId="89" xfId="328" applyFont="1" applyFill="1" applyBorder="1" applyAlignment="1">
      <alignment horizontal="center" vertical="center" wrapText="1"/>
    </xf>
    <xf numFmtId="0" fontId="43" fillId="53" borderId="90" xfId="328" applyFont="1" applyFill="1" applyBorder="1" applyAlignment="1">
      <alignment horizontal="center" vertical="center" wrapText="1"/>
    </xf>
    <xf numFmtId="3" fontId="43" fillId="53" borderId="88" xfId="328" applyNumberFormat="1" applyFont="1" applyFill="1" applyBorder="1" applyAlignment="1">
      <alignment horizontal="center" vertical="center" wrapText="1"/>
    </xf>
    <xf numFmtId="3" fontId="43" fillId="53" borderId="89" xfId="328" applyNumberFormat="1" applyFont="1" applyFill="1" applyBorder="1" applyAlignment="1">
      <alignment horizontal="center" vertical="center" wrapText="1"/>
    </xf>
    <xf numFmtId="3" fontId="43" fillId="53" borderId="90" xfId="328" applyNumberFormat="1" applyFont="1" applyFill="1" applyBorder="1" applyAlignment="1">
      <alignment horizontal="center" vertical="center" wrapText="1"/>
    </xf>
    <xf numFmtId="14" fontId="43" fillId="0" borderId="88" xfId="0" applyNumberFormat="1" applyFont="1" applyBorder="1" applyAlignment="1">
      <alignment horizontal="left"/>
    </xf>
    <xf numFmtId="3" fontId="27" fillId="0" borderId="89" xfId="327" applyNumberFormat="1" applyFont="1" applyBorder="1" applyAlignment="1">
      <alignment horizontal="center" vertical="center"/>
    </xf>
    <xf numFmtId="3" fontId="27" fillId="0" borderId="89" xfId="327" applyNumberFormat="1" applyFont="1" applyBorder="1" applyAlignment="1">
      <alignment horizontal="right" vertical="center"/>
    </xf>
    <xf numFmtId="10" fontId="27" fillId="0" borderId="94" xfId="327" applyNumberFormat="1" applyFont="1" applyBorder="1" applyAlignment="1">
      <alignment horizontal="right" vertical="center"/>
    </xf>
    <xf numFmtId="3" fontId="27" fillId="0" borderId="92" xfId="0" applyNumberFormat="1" applyFont="1" applyBorder="1" applyAlignment="1">
      <alignment wrapText="1"/>
    </xf>
    <xf numFmtId="0" fontId="43" fillId="0" borderId="89" xfId="0" applyFont="1" applyBorder="1" applyAlignment="1">
      <alignment horizontal="center" wrapText="1"/>
    </xf>
    <xf numFmtId="0" fontId="22" fillId="0" borderId="88" xfId="0" applyFont="1" applyBorder="1" applyAlignment="1">
      <alignment horizontal="center" wrapText="1"/>
    </xf>
    <xf numFmtId="2" fontId="59" fillId="0" borderId="90" xfId="0" applyNumberFormat="1" applyFont="1" applyBorder="1" applyAlignment="1">
      <alignment horizontal="center" wrapText="1"/>
    </xf>
    <xf numFmtId="1" fontId="34" fillId="0" borderId="89" xfId="0" applyNumberFormat="1" applyFont="1" applyBorder="1" applyAlignment="1">
      <alignment horizontal="center" wrapText="1"/>
    </xf>
    <xf numFmtId="1" fontId="59" fillId="0" borderId="90" xfId="0" applyNumberFormat="1" applyFont="1" applyBorder="1" applyAlignment="1">
      <alignment horizontal="center" wrapText="1"/>
    </xf>
    <xf numFmtId="8" fontId="34" fillId="0" borderId="89" xfId="0" applyNumberFormat="1" applyFont="1" applyBorder="1" applyAlignment="1">
      <alignment horizontal="center" wrapText="1"/>
    </xf>
    <xf numFmtId="8" fontId="34" fillId="0" borderId="90" xfId="0" applyNumberFormat="1" applyFont="1" applyBorder="1" applyAlignment="1">
      <alignment horizontal="center" wrapText="1"/>
    </xf>
    <xf numFmtId="0" fontId="150" fillId="0" borderId="88" xfId="122" applyFont="1" applyBorder="1" applyAlignment="1">
      <alignment horizontal="right" wrapText="1"/>
    </xf>
    <xf numFmtId="6" fontId="150" fillId="0" borderId="89" xfId="122" applyNumberFormat="1" applyFont="1" applyBorder="1" applyAlignment="1">
      <alignment horizontal="center" wrapText="1"/>
    </xf>
    <xf numFmtId="6" fontId="150" fillId="0" borderId="90" xfId="122" applyNumberFormat="1" applyFont="1" applyBorder="1" applyAlignment="1">
      <alignment horizontal="center" wrapText="1"/>
    </xf>
    <xf numFmtId="0" fontId="92" fillId="53" borderId="89" xfId="122" applyFont="1" applyFill="1" applyBorder="1" applyAlignment="1">
      <alignment horizontal="center" wrapText="1"/>
    </xf>
    <xf numFmtId="0" fontId="152" fillId="0" borderId="88" xfId="0" applyFont="1" applyBorder="1" applyAlignment="1">
      <alignment horizontal="right" vertical="center" wrapText="1"/>
    </xf>
    <xf numFmtId="8" fontId="34" fillId="0" borderId="89" xfId="0" applyNumberFormat="1" applyFont="1" applyBorder="1" applyAlignment="1">
      <alignment horizontal="right" wrapText="1"/>
    </xf>
    <xf numFmtId="10" fontId="34" fillId="0" borderId="89" xfId="0" applyNumberFormat="1" applyFont="1" applyBorder="1" applyAlignment="1">
      <alignment horizontal="center" wrapText="1"/>
    </xf>
    <xf numFmtId="6" fontId="34" fillId="0" borderId="89" xfId="0" applyNumberFormat="1" applyFont="1" applyBorder="1" applyAlignment="1">
      <alignment horizontal="right" wrapText="1"/>
    </xf>
    <xf numFmtId="10" fontId="34" fillId="0" borderId="90" xfId="0" applyNumberFormat="1" applyFont="1" applyBorder="1" applyAlignment="1">
      <alignment horizontal="center" wrapText="1"/>
    </xf>
    <xf numFmtId="0" fontId="0" fillId="0" borderId="89" xfId="0" applyBorder="1"/>
    <xf numFmtId="0" fontId="59" fillId="53" borderId="89" xfId="0" applyFont="1" applyFill="1" applyBorder="1" applyAlignment="1">
      <alignment horizontal="center" vertical="center" wrapText="1"/>
    </xf>
    <xf numFmtId="0" fontId="59" fillId="53" borderId="90" xfId="0" applyFont="1" applyFill="1" applyBorder="1" applyAlignment="1">
      <alignment horizontal="center" vertical="center" wrapText="1"/>
    </xf>
    <xf numFmtId="0" fontId="59" fillId="0" borderId="88" xfId="0" applyFont="1" applyBorder="1" applyAlignment="1">
      <alignment horizontal="right" wrapText="1"/>
    </xf>
    <xf numFmtId="3" fontId="34" fillId="0" borderId="89" xfId="0" applyNumberFormat="1" applyFont="1" applyBorder="1" applyAlignment="1">
      <alignment horizontal="center" wrapText="1"/>
    </xf>
    <xf numFmtId="0" fontId="124" fillId="0" borderId="89" xfId="47401" applyFont="1" applyBorder="1" applyAlignment="1">
      <alignment horizontal="center"/>
    </xf>
    <xf numFmtId="0" fontId="124" fillId="0" borderId="90" xfId="47401" applyFont="1" applyBorder="1" applyAlignment="1">
      <alignment horizontal="center"/>
    </xf>
    <xf numFmtId="0" fontId="43" fillId="53" borderId="89" xfId="0" applyFont="1" applyFill="1" applyBorder="1" applyAlignment="1">
      <alignment horizontal="center" wrapText="1"/>
    </xf>
    <xf numFmtId="0" fontId="43" fillId="53" borderId="90" xfId="0" applyFont="1" applyFill="1" applyBorder="1" applyAlignment="1">
      <alignment horizontal="center" wrapText="1"/>
    </xf>
    <xf numFmtId="43" fontId="34" fillId="0" borderId="89" xfId="31" applyFont="1" applyFill="1" applyBorder="1" applyAlignment="1">
      <alignment horizontal="center" vertical="center" wrapText="1"/>
    </xf>
    <xf numFmtId="166" fontId="34" fillId="0" borderId="90" xfId="31" applyNumberFormat="1" applyFont="1" applyFill="1" applyBorder="1" applyAlignment="1">
      <alignment horizontal="center" vertical="center" wrapText="1"/>
    </xf>
    <xf numFmtId="0" fontId="34" fillId="0" borderId="88" xfId="0" applyFont="1" applyBorder="1" applyAlignment="1">
      <alignment horizontal="right" wrapText="1"/>
    </xf>
    <xf numFmtId="10" fontId="34" fillId="50" borderId="89" xfId="0" applyNumberFormat="1" applyFont="1" applyFill="1" applyBorder="1" applyAlignment="1">
      <alignment horizontal="center" wrapText="1"/>
    </xf>
    <xf numFmtId="0" fontId="94" fillId="53" borderId="88" xfId="0" applyFont="1" applyFill="1" applyBorder="1" applyAlignment="1">
      <alignment horizontal="center" vertical="center" wrapText="1"/>
    </xf>
    <xf numFmtId="0" fontId="94" fillId="53" borderId="89" xfId="0" applyFont="1" applyFill="1" applyBorder="1" applyAlignment="1">
      <alignment horizontal="center" vertical="center" wrapText="1"/>
    </xf>
    <xf numFmtId="0" fontId="94" fillId="53" borderId="90" xfId="0" applyFont="1" applyFill="1" applyBorder="1" applyAlignment="1">
      <alignment horizontal="center" vertical="center" wrapText="1"/>
    </xf>
    <xf numFmtId="3" fontId="124" fillId="0" borderId="90" xfId="47406" applyNumberFormat="1" applyFont="1" applyBorder="1"/>
    <xf numFmtId="0" fontId="43" fillId="116" borderId="88" xfId="853" applyFont="1" applyFill="1" applyBorder="1" applyAlignment="1">
      <alignment horizontal="center"/>
    </xf>
    <xf numFmtId="0" fontId="43" fillId="116" borderId="89" xfId="853" applyFont="1" applyFill="1" applyBorder="1" applyAlignment="1">
      <alignment horizontal="center"/>
    </xf>
    <xf numFmtId="0" fontId="43" fillId="116" borderId="90" xfId="853" applyFont="1" applyFill="1" applyBorder="1" applyAlignment="1">
      <alignment horizontal="center"/>
    </xf>
    <xf numFmtId="0" fontId="43" fillId="116" borderId="93" xfId="853" applyFont="1" applyFill="1" applyBorder="1" applyAlignment="1">
      <alignment horizontal="center"/>
    </xf>
    <xf numFmtId="0" fontId="22" fillId="50" borderId="91" xfId="330" applyFill="1" applyBorder="1"/>
    <xf numFmtId="0" fontId="43" fillId="0" borderId="95" xfId="853" quotePrefix="1" applyFont="1" applyBorder="1" applyAlignment="1">
      <alignment horizontal="left" wrapText="1"/>
    </xf>
    <xf numFmtId="0" fontId="43" fillId="116" borderId="94" xfId="853" applyFont="1" applyFill="1" applyBorder="1" applyAlignment="1">
      <alignment horizontal="center"/>
    </xf>
    <xf numFmtId="0" fontId="0" fillId="117" borderId="91" xfId="334" applyFont="1" applyFill="1" applyBorder="1" applyAlignment="1">
      <alignment horizontal="center"/>
    </xf>
    <xf numFmtId="166" fontId="22" fillId="0" borderId="91" xfId="330" applyNumberFormat="1" applyBorder="1"/>
    <xf numFmtId="173" fontId="0" fillId="0" borderId="91" xfId="622" applyNumberFormat="1" applyFont="1" applyBorder="1"/>
    <xf numFmtId="0" fontId="43" fillId="117" borderId="91" xfId="334" applyFont="1" applyFill="1" applyBorder="1"/>
    <xf numFmtId="0" fontId="0" fillId="117" borderId="91" xfId="334" applyFont="1" applyFill="1" applyBorder="1"/>
    <xf numFmtId="0" fontId="156" fillId="0" borderId="91" xfId="334" applyFont="1" applyBorder="1"/>
    <xf numFmtId="0" fontId="188" fillId="0" borderId="91" xfId="334" applyFont="1" applyBorder="1"/>
    <xf numFmtId="166" fontId="0" fillId="0" borderId="91" xfId="1259" applyNumberFormat="1" applyFont="1" applyBorder="1"/>
    <xf numFmtId="166" fontId="0" fillId="117" borderId="91" xfId="1259" applyNumberFormat="1" applyFont="1" applyFill="1" applyBorder="1"/>
    <xf numFmtId="0" fontId="0" fillId="0" borderId="95" xfId="334" applyFont="1" applyBorder="1"/>
    <xf numFmtId="166" fontId="22" fillId="0" borderId="92" xfId="330" applyNumberFormat="1" applyBorder="1"/>
    <xf numFmtId="0" fontId="177" fillId="0" borderId="0" xfId="330" applyFont="1"/>
    <xf numFmtId="3" fontId="41" fillId="0" borderId="33" xfId="0" applyNumberFormat="1" applyFont="1" applyBorder="1"/>
    <xf numFmtId="3" fontId="41" fillId="0" borderId="72" xfId="0" applyNumberFormat="1" applyFont="1" applyBorder="1"/>
    <xf numFmtId="3" fontId="41" fillId="0" borderId="4" xfId="0" applyNumberFormat="1" applyFont="1" applyBorder="1"/>
    <xf numFmtId="3" fontId="41" fillId="0" borderId="18" xfId="330" applyNumberFormat="1" applyFont="1" applyBorder="1" applyAlignment="1">
      <alignment horizontal="right" vertical="center"/>
    </xf>
    <xf numFmtId="3" fontId="41" fillId="0" borderId="98" xfId="330" applyNumberFormat="1" applyFont="1" applyBorder="1" applyAlignment="1">
      <alignment horizontal="right" vertical="center"/>
    </xf>
    <xf numFmtId="3" fontId="41" fillId="0" borderId="33" xfId="0" applyNumberFormat="1" applyFont="1" applyBorder="1" applyAlignment="1">
      <alignment horizontal="right"/>
    </xf>
    <xf numFmtId="3" fontId="41" fillId="0" borderId="18" xfId="47403" applyNumberFormat="1" applyFont="1" applyBorder="1" applyAlignment="1">
      <alignment horizontal="right"/>
    </xf>
    <xf numFmtId="42" fontId="160" fillId="0" borderId="0" xfId="137" applyNumberFormat="1" applyFont="1" applyFill="1"/>
    <xf numFmtId="0" fontId="43" fillId="50" borderId="50" xfId="0" applyFont="1" applyFill="1" applyBorder="1"/>
    <xf numFmtId="0" fontId="22" fillId="0" borderId="38" xfId="0" applyFont="1" applyBorder="1"/>
    <xf numFmtId="0" fontId="22" fillId="0" borderId="88" xfId="0" applyFont="1" applyBorder="1"/>
    <xf numFmtId="0" fontId="22" fillId="0" borderId="0" xfId="0" applyFont="1" applyAlignment="1">
      <alignment horizontal="left" vertical="top" wrapText="1"/>
    </xf>
    <xf numFmtId="0" fontId="45" fillId="0" borderId="0" xfId="20" applyFill="1" applyAlignment="1">
      <alignment horizontal="left"/>
    </xf>
    <xf numFmtId="39" fontId="22" fillId="0" borderId="28" xfId="1289" applyNumberFormat="1" applyFont="1" applyFill="1" applyBorder="1" applyAlignment="1">
      <alignment horizontal="center" vertical="top"/>
    </xf>
    <xf numFmtId="39" fontId="22" fillId="0" borderId="29" xfId="1289" applyNumberFormat="1" applyFont="1" applyFill="1" applyBorder="1" applyAlignment="1">
      <alignment horizontal="center" vertical="top"/>
    </xf>
    <xf numFmtId="39" fontId="22" fillId="0" borderId="31" xfId="1289" applyNumberFormat="1" applyFont="1" applyFill="1" applyBorder="1" applyAlignment="1">
      <alignment horizontal="center" vertical="top"/>
    </xf>
    <xf numFmtId="39" fontId="22" fillId="0" borderId="20" xfId="1289" applyNumberFormat="1" applyFont="1" applyFill="1" applyBorder="1" applyAlignment="1">
      <alignment horizontal="center" vertical="top"/>
    </xf>
    <xf numFmtId="39" fontId="22" fillId="50" borderId="31" xfId="1289" applyNumberFormat="1" applyFont="1" applyFill="1" applyBorder="1" applyAlignment="1">
      <alignment horizontal="center" vertical="top"/>
    </xf>
    <xf numFmtId="39" fontId="22" fillId="50" borderId="20" xfId="1289" applyNumberFormat="1" applyFont="1" applyFill="1" applyBorder="1" applyAlignment="1">
      <alignment horizontal="center" vertical="top"/>
    </xf>
    <xf numFmtId="9" fontId="22" fillId="0" borderId="38" xfId="626" applyFont="1" applyFill="1" applyBorder="1" applyAlignment="1">
      <alignment horizontal="center"/>
    </xf>
    <xf numFmtId="9" fontId="22" fillId="50" borderId="38" xfId="626" applyFont="1" applyFill="1" applyBorder="1" applyAlignment="1">
      <alignment horizontal="center"/>
    </xf>
    <xf numFmtId="167" fontId="22" fillId="0" borderId="24" xfId="1289" applyNumberFormat="1" applyFont="1" applyFill="1" applyBorder="1" applyAlignment="1">
      <alignment horizontal="center"/>
    </xf>
    <xf numFmtId="0" fontId="172" fillId="50" borderId="43" xfId="853" applyFont="1" applyFill="1" applyBorder="1" applyAlignment="1">
      <alignment horizontal="center"/>
    </xf>
    <xf numFmtId="167" fontId="172" fillId="118" borderId="83" xfId="47448" applyNumberFormat="1" applyFont="1" applyFill="1" applyBorder="1" applyAlignment="1">
      <alignment horizontal="center"/>
    </xf>
    <xf numFmtId="37" fontId="22" fillId="0" borderId="37" xfId="1289" applyNumberFormat="1" applyFont="1" applyFill="1" applyBorder="1" applyAlignment="1">
      <alignment vertical="top"/>
    </xf>
    <xf numFmtId="166" fontId="22" fillId="0" borderId="51" xfId="330" applyNumberFormat="1" applyBorder="1"/>
    <xf numFmtId="166" fontId="22" fillId="0" borderId="51" xfId="330" applyNumberFormat="1" applyBorder="1" applyAlignment="1">
      <alignment horizontal="center" wrapText="1"/>
    </xf>
    <xf numFmtId="166" fontId="22" fillId="50" borderId="51" xfId="330" applyNumberFormat="1" applyFill="1" applyBorder="1" applyAlignment="1">
      <alignment horizontal="center" wrapText="1"/>
    </xf>
    <xf numFmtId="166" fontId="152" fillId="0" borderId="20" xfId="31" applyNumberFormat="1" applyFont="1" applyBorder="1"/>
    <xf numFmtId="0" fontId="22" fillId="0" borderId="51" xfId="330" applyBorder="1" applyAlignment="1">
      <alignment horizontal="center" wrapText="1"/>
    </xf>
    <xf numFmtId="0" fontId="22" fillId="53" borderId="51" xfId="330" applyFill="1" applyBorder="1" applyAlignment="1">
      <alignment horizontal="center" wrapText="1"/>
    </xf>
    <xf numFmtId="0" fontId="22" fillId="50" borderId="51" xfId="330" applyFill="1" applyBorder="1" applyAlignment="1">
      <alignment horizontal="center" wrapText="1"/>
    </xf>
    <xf numFmtId="2" fontId="28" fillId="0" borderId="88" xfId="31" applyNumberFormat="1" applyFont="1" applyBorder="1" applyAlignment="1">
      <alignment horizontal="center" vertical="center"/>
    </xf>
    <xf numFmtId="2" fontId="28" fillId="0" borderId="89" xfId="31" applyNumberFormat="1" applyFont="1" applyBorder="1" applyAlignment="1">
      <alignment horizontal="center" vertical="center"/>
    </xf>
    <xf numFmtId="44" fontId="28" fillId="0" borderId="89" xfId="31" applyNumberFormat="1" applyFont="1" applyBorder="1" applyAlignment="1">
      <alignment horizontal="center" vertical="center"/>
    </xf>
    <xf numFmtId="44" fontId="28" fillId="0" borderId="90" xfId="31" applyNumberFormat="1" applyFont="1" applyBorder="1" applyAlignment="1">
      <alignment horizontal="center" vertical="center"/>
    </xf>
    <xf numFmtId="2" fontId="29" fillId="0" borderId="0" xfId="330" applyNumberFormat="1" applyFont="1" applyAlignment="1">
      <alignment horizontal="center"/>
    </xf>
    <xf numFmtId="173" fontId="34" fillId="0" borderId="89" xfId="0" applyNumberFormat="1" applyFont="1" applyBorder="1" applyAlignment="1">
      <alignment horizontal="center" wrapText="1"/>
    </xf>
    <xf numFmtId="173" fontId="34" fillId="0" borderId="90" xfId="0" applyNumberFormat="1" applyFont="1" applyBorder="1" applyAlignment="1">
      <alignment horizontal="center" wrapText="1"/>
    </xf>
    <xf numFmtId="0" fontId="34" fillId="0" borderId="20" xfId="0" applyFont="1" applyBorder="1" applyAlignment="1">
      <alignment horizontal="center" wrapText="1"/>
    </xf>
    <xf numFmtId="0" fontId="34" fillId="0" borderId="41" xfId="0" applyFont="1" applyBorder="1" applyAlignment="1">
      <alignment horizontal="center" wrapText="1"/>
    </xf>
    <xf numFmtId="0" fontId="29" fillId="0" borderId="0" xfId="0" applyFont="1"/>
    <xf numFmtId="0" fontId="29" fillId="0" borderId="0" xfId="0" quotePrefix="1" applyFont="1" applyAlignment="1">
      <alignment wrapText="1"/>
    </xf>
    <xf numFmtId="0" fontId="160" fillId="0" borderId="0" xfId="334" applyFont="1"/>
    <xf numFmtId="167" fontId="41" fillId="49" borderId="20" xfId="51" applyNumberFormat="1" applyFont="1" applyFill="1" applyBorder="1"/>
    <xf numFmtId="0" fontId="22" fillId="0" borderId="89" xfId="0" applyFont="1" applyBorder="1"/>
    <xf numFmtId="167" fontId="27" fillId="0" borderId="89" xfId="47349" applyNumberFormat="1" applyFont="1" applyFill="1" applyBorder="1"/>
    <xf numFmtId="0" fontId="22" fillId="0" borderId="75" xfId="330" applyBorder="1"/>
    <xf numFmtId="0" fontId="43" fillId="0" borderId="91" xfId="330" applyFont="1" applyBorder="1" applyAlignment="1">
      <alignment horizontal="left" vertical="center" wrapText="1"/>
    </xf>
    <xf numFmtId="0" fontId="43" fillId="50" borderId="91" xfId="330" applyFont="1" applyFill="1" applyBorder="1" applyAlignment="1">
      <alignment horizontal="left" vertical="center" wrapText="1"/>
    </xf>
    <xf numFmtId="181" fontId="0" fillId="117" borderId="91" xfId="334" applyNumberFormat="1" applyFont="1" applyFill="1" applyBorder="1"/>
    <xf numFmtId="181" fontId="0" fillId="0" borderId="91" xfId="1259" applyNumberFormat="1" applyFont="1" applyBorder="1"/>
    <xf numFmtId="0" fontId="156" fillId="0" borderId="0" xfId="330" applyFont="1" applyAlignment="1">
      <alignment horizontal="left"/>
    </xf>
    <xf numFmtId="0" fontId="177" fillId="0" borderId="0" xfId="0" applyFont="1" applyAlignment="1">
      <alignment vertical="center"/>
    </xf>
    <xf numFmtId="0" fontId="22" fillId="50" borderId="32" xfId="853" applyFill="1" applyBorder="1"/>
    <xf numFmtId="5" fontId="43" fillId="49" borderId="32" xfId="0" applyNumberFormat="1" applyFont="1" applyFill="1" applyBorder="1" applyAlignment="1">
      <alignment horizontal="left"/>
    </xf>
    <xf numFmtId="0" fontId="24" fillId="49" borderId="95" xfId="330" applyFont="1" applyFill="1" applyBorder="1" applyAlignment="1">
      <alignment horizontal="center" vertical="center" wrapText="1"/>
    </xf>
    <xf numFmtId="0" fontId="192" fillId="0" borderId="0" xfId="0" applyFont="1"/>
    <xf numFmtId="9" fontId="0" fillId="0" borderId="91" xfId="137" applyFont="1" applyBorder="1" applyAlignment="1">
      <alignment horizontal="right"/>
    </xf>
    <xf numFmtId="0" fontId="22" fillId="53" borderId="91" xfId="330" applyFill="1" applyBorder="1" applyAlignment="1">
      <alignment horizontal="right"/>
    </xf>
    <xf numFmtId="0" fontId="27" fillId="0" borderId="91" xfId="334" applyFont="1" applyBorder="1"/>
    <xf numFmtId="167" fontId="27" fillId="0" borderId="0" xfId="51" applyNumberFormat="1" applyFont="1" applyFill="1" applyBorder="1" applyAlignment="1">
      <alignment horizontal="center" wrapText="1"/>
    </xf>
    <xf numFmtId="42" fontId="27" fillId="0" borderId="0" xfId="51" applyNumberFormat="1" applyFont="1" applyFill="1" applyBorder="1" applyAlignment="1">
      <alignment horizontal="center" wrapText="1"/>
    </xf>
    <xf numFmtId="166" fontId="27" fillId="0" borderId="0" xfId="31" applyNumberFormat="1" applyFont="1" applyFill="1" applyBorder="1" applyAlignment="1">
      <alignment horizontal="center" wrapText="1"/>
    </xf>
    <xf numFmtId="2" fontId="34" fillId="0" borderId="20" xfId="0" applyNumberFormat="1" applyFont="1" applyBorder="1" applyAlignment="1">
      <alignment horizontal="center" wrapText="1"/>
    </xf>
    <xf numFmtId="2" fontId="34" fillId="0" borderId="89" xfId="0" applyNumberFormat="1" applyFont="1" applyBorder="1" applyAlignment="1">
      <alignment horizontal="center" wrapText="1"/>
    </xf>
    <xf numFmtId="0" fontId="43" fillId="50" borderId="21" xfId="330" applyFont="1" applyFill="1" applyBorder="1" applyAlignment="1">
      <alignment horizontal="center" vertical="center" wrapText="1"/>
    </xf>
    <xf numFmtId="0" fontId="43" fillId="50" borderId="32" xfId="330" applyFont="1" applyFill="1" applyBorder="1" applyAlignment="1">
      <alignment horizontal="center" vertical="center" wrapText="1"/>
    </xf>
    <xf numFmtId="0" fontId="43" fillId="50" borderId="42" xfId="330" applyFont="1" applyFill="1" applyBorder="1" applyAlignment="1">
      <alignment horizontal="center" vertical="center" wrapText="1"/>
    </xf>
    <xf numFmtId="0" fontId="43" fillId="53" borderId="24" xfId="330" applyFont="1" applyFill="1" applyBorder="1" applyAlignment="1">
      <alignment horizontal="center" vertical="center" wrapText="1"/>
    </xf>
    <xf numFmtId="0" fontId="43" fillId="53" borderId="29" xfId="330" applyFont="1" applyFill="1" applyBorder="1" applyAlignment="1">
      <alignment horizontal="center" vertical="center" wrapText="1"/>
    </xf>
    <xf numFmtId="0" fontId="22" fillId="117" borderId="72" xfId="330" applyFill="1" applyBorder="1"/>
    <xf numFmtId="0" fontId="43" fillId="0" borderId="0" xfId="853" quotePrefix="1" applyFont="1" applyAlignment="1">
      <alignment vertical="center"/>
    </xf>
    <xf numFmtId="0" fontId="43" fillId="0" borderId="0" xfId="330" applyFont="1" applyAlignment="1">
      <alignment wrapText="1"/>
    </xf>
    <xf numFmtId="167" fontId="22" fillId="0" borderId="88" xfId="1289" applyNumberFormat="1" applyFont="1" applyBorder="1"/>
    <xf numFmtId="167" fontId="22" fillId="0" borderId="89" xfId="1289" applyNumberFormat="1" applyFont="1" applyBorder="1"/>
    <xf numFmtId="166" fontId="0" fillId="0" borderId="0" xfId="334" applyNumberFormat="1" applyFont="1"/>
    <xf numFmtId="0" fontId="43" fillId="117" borderId="28" xfId="334" applyFont="1" applyFill="1" applyBorder="1"/>
    <xf numFmtId="0" fontId="0" fillId="0" borderId="43" xfId="334" applyFont="1" applyBorder="1"/>
    <xf numFmtId="0" fontId="0" fillId="0" borderId="22" xfId="334" applyFont="1" applyBorder="1"/>
    <xf numFmtId="0" fontId="43" fillId="116" borderId="51" xfId="334" applyFont="1" applyFill="1" applyBorder="1" applyAlignment="1">
      <alignment horizontal="center" vertical="center" wrapText="1"/>
    </xf>
    <xf numFmtId="0" fontId="43" fillId="116" borderId="51" xfId="334" quotePrefix="1" applyFont="1" applyFill="1" applyBorder="1" applyAlignment="1">
      <alignment horizontal="center" vertical="center" wrapText="1"/>
    </xf>
    <xf numFmtId="0" fontId="43" fillId="116" borderId="28" xfId="330" applyFont="1" applyFill="1" applyBorder="1"/>
    <xf numFmtId="0" fontId="43" fillId="116" borderId="29" xfId="330" applyFont="1" applyFill="1" applyBorder="1" applyAlignment="1">
      <alignment horizontal="center" vertical="center" wrapText="1"/>
    </xf>
    <xf numFmtId="173" fontId="0" fillId="0" borderId="89" xfId="622" applyNumberFormat="1" applyFont="1" applyFill="1" applyBorder="1"/>
    <xf numFmtId="173" fontId="0" fillId="0" borderId="90" xfId="622" applyNumberFormat="1" applyFont="1" applyFill="1" applyBorder="1"/>
    <xf numFmtId="166" fontId="0" fillId="50" borderId="91" xfId="1259" applyNumberFormat="1" applyFont="1" applyFill="1" applyBorder="1"/>
    <xf numFmtId="167" fontId="0" fillId="50" borderId="91" xfId="1289" applyNumberFormat="1" applyFont="1" applyFill="1" applyBorder="1"/>
    <xf numFmtId="173" fontId="0" fillId="0" borderId="34" xfId="622" applyNumberFormat="1" applyFont="1" applyFill="1" applyBorder="1"/>
    <xf numFmtId="0" fontId="181" fillId="0" borderId="0" xfId="330" applyFont="1" applyAlignment="1">
      <alignment horizontal="left" wrapText="1"/>
    </xf>
    <xf numFmtId="0" fontId="43" fillId="116" borderId="43" xfId="330" applyFont="1" applyFill="1" applyBorder="1"/>
    <xf numFmtId="0" fontId="43" fillId="116" borderId="38" xfId="330" applyFont="1" applyFill="1" applyBorder="1" applyAlignment="1">
      <alignment horizontal="center" vertical="center" wrapText="1"/>
    </xf>
    <xf numFmtId="0" fontId="22" fillId="0" borderId="89" xfId="330" applyBorder="1"/>
    <xf numFmtId="0" fontId="173" fillId="0" borderId="0" xfId="0" applyFont="1" applyAlignment="1">
      <alignment vertical="center"/>
    </xf>
    <xf numFmtId="0" fontId="162" fillId="0" borderId="0" xfId="0" applyFont="1"/>
    <xf numFmtId="0" fontId="195" fillId="0" borderId="0" xfId="0" applyFont="1"/>
    <xf numFmtId="0" fontId="65" fillId="0" borderId="26" xfId="0" applyFont="1" applyBorder="1"/>
    <xf numFmtId="0" fontId="65" fillId="0" borderId="27" xfId="0" applyFont="1" applyBorder="1"/>
    <xf numFmtId="0" fontId="177" fillId="0" borderId="0" xfId="330" applyFont="1" applyAlignment="1">
      <alignment vertical="center"/>
    </xf>
    <xf numFmtId="0" fontId="195" fillId="0" borderId="0" xfId="330" applyFont="1" applyAlignment="1">
      <alignment vertical="top"/>
    </xf>
    <xf numFmtId="0" fontId="160" fillId="0" borderId="0" xfId="330" applyFont="1"/>
    <xf numFmtId="0" fontId="195" fillId="0" borderId="0" xfId="330" applyFont="1"/>
    <xf numFmtId="0" fontId="160" fillId="0" borderId="0" xfId="0" applyFont="1"/>
    <xf numFmtId="3" fontId="43" fillId="53" borderId="29" xfId="330" applyNumberFormat="1" applyFont="1" applyFill="1" applyBorder="1" applyAlignment="1">
      <alignment horizontal="center" vertical="center" wrapText="1"/>
    </xf>
    <xf numFmtId="0" fontId="43" fillId="53" borderId="25" xfId="330" applyFont="1" applyFill="1" applyBorder="1" applyAlignment="1">
      <alignment horizontal="center" vertical="center" wrapText="1"/>
    </xf>
    <xf numFmtId="0" fontId="43" fillId="0" borderId="88" xfId="330" applyFont="1" applyBorder="1" applyAlignment="1">
      <alignment horizontal="center"/>
    </xf>
    <xf numFmtId="10" fontId="22" fillId="0" borderId="20" xfId="330" applyNumberFormat="1" applyBorder="1" applyAlignment="1">
      <alignment horizontal="right"/>
    </xf>
    <xf numFmtId="3" fontId="43" fillId="0" borderId="89" xfId="330" applyNumberFormat="1" applyFont="1" applyBorder="1" applyAlignment="1">
      <alignment horizontal="right"/>
    </xf>
    <xf numFmtId="10" fontId="43" fillId="0" borderId="89" xfId="330" applyNumberFormat="1" applyFont="1" applyBorder="1" applyAlignment="1">
      <alignment horizontal="right"/>
    </xf>
    <xf numFmtId="10" fontId="43" fillId="0" borderId="90" xfId="330" applyNumberFormat="1" applyFont="1" applyBorder="1" applyAlignment="1">
      <alignment horizontal="right"/>
    </xf>
    <xf numFmtId="0" fontId="43" fillId="117" borderId="91" xfId="334" applyFont="1" applyFill="1" applyBorder="1" applyAlignment="1">
      <alignment horizontal="center"/>
    </xf>
    <xf numFmtId="0" fontId="0" fillId="0" borderId="91" xfId="334" applyFont="1" applyBorder="1" applyAlignment="1">
      <alignment horizontal="center"/>
    </xf>
    <xf numFmtId="3" fontId="27" fillId="0" borderId="88" xfId="16803" applyNumberFormat="1" applyFont="1" applyBorder="1" applyAlignment="1">
      <alignment horizontal="right"/>
    </xf>
    <xf numFmtId="173" fontId="22" fillId="0" borderId="20" xfId="137" applyNumberFormat="1" applyBorder="1" applyAlignment="1">
      <alignment horizontal="right"/>
    </xf>
    <xf numFmtId="173" fontId="22" fillId="0" borderId="41" xfId="137" applyNumberFormat="1" applyBorder="1" applyAlignment="1">
      <alignment horizontal="right"/>
    </xf>
    <xf numFmtId="0" fontId="22" fillId="0" borderId="20" xfId="330" applyBorder="1" applyAlignment="1">
      <alignment horizontal="left"/>
    </xf>
    <xf numFmtId="0" fontId="196" fillId="0" borderId="0" xfId="0" applyFont="1"/>
    <xf numFmtId="183" fontId="27" fillId="0" borderId="0" xfId="0" applyNumberFormat="1" applyFont="1" applyAlignment="1">
      <alignment horizontal="left"/>
    </xf>
    <xf numFmtId="44" fontId="27" fillId="0" borderId="0" xfId="51" applyFont="1"/>
    <xf numFmtId="10" fontId="27" fillId="0" borderId="0" xfId="137" applyNumberFormat="1" applyFont="1"/>
    <xf numFmtId="0" fontId="0" fillId="0" borderId="91" xfId="622" applyNumberFormat="1" applyFont="1" applyBorder="1"/>
    <xf numFmtId="166" fontId="0" fillId="0" borderId="91" xfId="622" applyNumberFormat="1" applyFont="1" applyBorder="1"/>
    <xf numFmtId="0" fontId="65" fillId="53" borderId="88" xfId="330" applyFont="1" applyFill="1" applyBorder="1" applyAlignment="1">
      <alignment horizontal="center" vertical="center" wrapText="1"/>
    </xf>
    <xf numFmtId="9" fontId="27" fillId="0" borderId="41" xfId="330" applyNumberFormat="1" applyFont="1" applyBorder="1" applyAlignment="1">
      <alignment horizontal="right"/>
    </xf>
    <xf numFmtId="0" fontId="65" fillId="53" borderId="89" xfId="330" applyFont="1" applyFill="1" applyBorder="1" applyAlignment="1">
      <alignment horizontal="center" vertical="center" wrapText="1"/>
    </xf>
    <xf numFmtId="3" fontId="27" fillId="0" borderId="37" xfId="0" applyNumberFormat="1" applyFont="1" applyBorder="1"/>
    <xf numFmtId="3" fontId="27" fillId="0" borderId="19" xfId="330" applyNumberFormat="1" applyFont="1" applyBorder="1" applyAlignment="1">
      <alignment horizontal="right" vertical="center"/>
    </xf>
    <xf numFmtId="3" fontId="27" fillId="0" borderId="20" xfId="330" applyNumberFormat="1" applyFont="1" applyBorder="1" applyAlignment="1">
      <alignment horizontal="right" vertical="center"/>
    </xf>
    <xf numFmtId="3" fontId="27" fillId="0" borderId="47" xfId="330" applyNumberFormat="1" applyFont="1" applyBorder="1" applyAlignment="1">
      <alignment horizontal="right" vertical="center"/>
    </xf>
    <xf numFmtId="3" fontId="151" fillId="0" borderId="20" xfId="47454" applyNumberFormat="1" applyFont="1" applyBorder="1" applyAlignment="1">
      <alignment horizontal="right"/>
    </xf>
    <xf numFmtId="9" fontId="27" fillId="0" borderId="38" xfId="1259" applyNumberFormat="1" applyFont="1" applyFill="1" applyBorder="1"/>
    <xf numFmtId="9" fontId="27" fillId="0" borderId="20" xfId="1259" applyNumberFormat="1" applyFont="1" applyFill="1" applyBorder="1"/>
    <xf numFmtId="9" fontId="27" fillId="0" borderId="41" xfId="1259" applyNumberFormat="1" applyFont="1" applyFill="1" applyBorder="1"/>
    <xf numFmtId="9" fontId="27" fillId="0" borderId="88" xfId="1259" applyNumberFormat="1" applyFont="1" applyFill="1" applyBorder="1"/>
    <xf numFmtId="9" fontId="27" fillId="0" borderId="89" xfId="1259" applyNumberFormat="1" applyFont="1" applyFill="1" applyBorder="1"/>
    <xf numFmtId="9" fontId="27" fillId="0" borderId="90" xfId="1259" applyNumberFormat="1" applyFont="1" applyFill="1" applyBorder="1"/>
    <xf numFmtId="9" fontId="27" fillId="0" borderId="29" xfId="327" applyNumberFormat="1" applyFont="1" applyBorder="1" applyAlignment="1">
      <alignment horizontal="right" vertical="center"/>
    </xf>
    <xf numFmtId="9" fontId="27" fillId="0" borderId="93" xfId="327" applyNumberFormat="1" applyFont="1" applyBorder="1" applyAlignment="1">
      <alignment horizontal="right" vertical="center"/>
    </xf>
    <xf numFmtId="10" fontId="27" fillId="0" borderId="0" xfId="0" applyNumberFormat="1" applyFont="1"/>
    <xf numFmtId="0" fontId="43" fillId="50" borderId="51" xfId="0" applyFont="1" applyFill="1" applyBorder="1" applyAlignment="1">
      <alignment horizontal="center" wrapText="1"/>
    </xf>
    <xf numFmtId="9" fontId="0" fillId="0" borderId="96" xfId="137" applyFont="1" applyBorder="1" applyAlignment="1">
      <alignment horizontal="right"/>
    </xf>
    <xf numFmtId="9" fontId="41" fillId="0" borderId="34" xfId="137" applyFont="1" applyFill="1" applyBorder="1" applyAlignment="1">
      <alignment horizontal="right"/>
    </xf>
    <xf numFmtId="0" fontId="183" fillId="53" borderId="93" xfId="122" applyFont="1" applyFill="1" applyBorder="1" applyAlignment="1">
      <alignment horizontal="center" wrapText="1"/>
    </xf>
    <xf numFmtId="42" fontId="0" fillId="0" borderId="20" xfId="0" applyNumberFormat="1" applyBorder="1" applyAlignment="1">
      <alignment horizontal="right" wrapText="1"/>
    </xf>
    <xf numFmtId="0" fontId="22" fillId="0" borderId="0" xfId="3349" applyAlignment="1">
      <alignment wrapText="1"/>
    </xf>
    <xf numFmtId="0" fontId="178" fillId="0" borderId="0" xfId="0" applyFont="1"/>
    <xf numFmtId="0" fontId="34" fillId="0" borderId="89" xfId="0" applyFont="1" applyBorder="1"/>
    <xf numFmtId="42" fontId="22" fillId="0" borderId="21" xfId="0" applyNumberFormat="1" applyFont="1" applyBorder="1" applyAlignment="1">
      <alignment horizontal="right" wrapText="1"/>
    </xf>
    <xf numFmtId="0" fontId="156" fillId="0" borderId="37" xfId="330" applyFont="1" applyBorder="1" applyAlignment="1">
      <alignment horizontal="center" wrapText="1"/>
    </xf>
    <xf numFmtId="0" fontId="43" fillId="53" borderId="19" xfId="330" applyFont="1" applyFill="1" applyBorder="1" applyAlignment="1">
      <alignment horizontal="center" vertical="center" wrapText="1"/>
    </xf>
    <xf numFmtId="0" fontId="22" fillId="0" borderId="19" xfId="0" applyFont="1" applyBorder="1"/>
    <xf numFmtId="0" fontId="43" fillId="117" borderId="32" xfId="0" applyFont="1" applyFill="1" applyBorder="1"/>
    <xf numFmtId="0" fontId="43" fillId="117" borderId="80" xfId="0" applyFont="1" applyFill="1" applyBorder="1" applyAlignment="1">
      <alignment horizontal="center"/>
    </xf>
    <xf numFmtId="0" fontId="43" fillId="0" borderId="20" xfId="0" applyFont="1" applyBorder="1" applyAlignment="1">
      <alignment wrapText="1"/>
    </xf>
    <xf numFmtId="0" fontId="70" fillId="0" borderId="0" xfId="0" applyFont="1" applyAlignment="1">
      <alignment horizontal="left" vertical="center"/>
    </xf>
    <xf numFmtId="0" fontId="22" fillId="0" borderId="20" xfId="0" applyFont="1" applyBorder="1" applyAlignment="1">
      <alignment horizontal="center" vertical="top"/>
    </xf>
    <xf numFmtId="0" fontId="22" fillId="0" borderId="38" xfId="0" applyFont="1" applyBorder="1" applyAlignment="1">
      <alignment horizontal="left" vertical="top" wrapText="1"/>
    </xf>
    <xf numFmtId="0" fontId="0" fillId="0" borderId="41" xfId="0" applyBorder="1" applyAlignment="1">
      <alignment horizontal="left" vertical="top" wrapText="1" readingOrder="1"/>
    </xf>
    <xf numFmtId="0" fontId="22" fillId="0" borderId="88" xfId="0" applyFont="1" applyBorder="1" applyAlignment="1">
      <alignment vertical="top" wrapText="1"/>
    </xf>
    <xf numFmtId="0" fontId="22" fillId="0" borderId="89" xfId="0" applyFont="1" applyBorder="1" applyAlignment="1">
      <alignment horizontal="center" vertical="top"/>
    </xf>
    <xf numFmtId="0" fontId="0" fillId="0" borderId="90" xfId="0" applyBorder="1" applyAlignment="1">
      <alignment horizontal="left" vertical="top" wrapText="1" readingOrder="1"/>
    </xf>
    <xf numFmtId="3" fontId="22" fillId="0" borderId="47" xfId="0" applyNumberFormat="1" applyFont="1" applyBorder="1" applyAlignment="1">
      <alignment horizontal="center" vertical="center"/>
    </xf>
    <xf numFmtId="37" fontId="0" fillId="0" borderId="47" xfId="31" applyNumberFormat="1" applyFont="1" applyFill="1" applyBorder="1" applyAlignment="1">
      <alignment horizontal="center" vertical="center"/>
    </xf>
    <xf numFmtId="37" fontId="22" fillId="0" borderId="47" xfId="31" applyNumberFormat="1" applyFont="1" applyFill="1" applyBorder="1" applyAlignment="1">
      <alignment horizontal="center" vertical="center"/>
    </xf>
    <xf numFmtId="0" fontId="201" fillId="0" borderId="37" xfId="330" applyFont="1" applyBorder="1" applyAlignment="1">
      <alignment horizontal="center" wrapText="1"/>
    </xf>
    <xf numFmtId="0" fontId="27" fillId="0" borderId="0" xfId="0" applyFont="1" applyAlignment="1">
      <alignment horizontal="left" vertical="center"/>
    </xf>
    <xf numFmtId="0" fontId="43" fillId="116" borderId="25" xfId="330" applyFont="1" applyFill="1" applyBorder="1" applyAlignment="1">
      <alignment horizontal="center" vertical="center" wrapText="1"/>
    </xf>
    <xf numFmtId="0" fontId="27" fillId="0" borderId="88" xfId="0" applyFont="1" applyBorder="1" applyAlignment="1">
      <alignment horizontal="center" wrapText="1"/>
    </xf>
    <xf numFmtId="0" fontId="65" fillId="0" borderId="91" xfId="0" applyFont="1" applyBorder="1" applyAlignment="1">
      <alignment horizontal="justify" vertical="top" wrapText="1"/>
    </xf>
    <xf numFmtId="0" fontId="65" fillId="0" borderId="91" xfId="0" applyFont="1" applyBorder="1"/>
    <xf numFmtId="165" fontId="65" fillId="0" borderId="91" xfId="0" applyNumberFormat="1" applyFont="1" applyBorder="1" applyAlignment="1">
      <alignment horizontal="justify" wrapText="1"/>
    </xf>
    <xf numFmtId="0" fontId="202" fillId="0" borderId="0" xfId="0" applyFont="1"/>
    <xf numFmtId="165" fontId="65" fillId="0" borderId="91" xfId="0" applyNumberFormat="1" applyFont="1" applyBorder="1" applyAlignment="1">
      <alignment horizontal="justify" vertical="top" wrapText="1"/>
    </xf>
    <xf numFmtId="167" fontId="65" fillId="53" borderId="88" xfId="495" applyNumberFormat="1" applyFont="1" applyFill="1" applyBorder="1"/>
    <xf numFmtId="167" fontId="65" fillId="53" borderId="89" xfId="495" applyNumberFormat="1" applyFont="1" applyFill="1" applyBorder="1"/>
    <xf numFmtId="167" fontId="65" fillId="53" borderId="90" xfId="495" applyNumberFormat="1" applyFont="1" applyFill="1" applyBorder="1"/>
    <xf numFmtId="49" fontId="194" fillId="0" borderId="23" xfId="330" applyNumberFormat="1" applyFont="1" applyBorder="1" applyAlignment="1">
      <alignment horizontal="center"/>
    </xf>
    <xf numFmtId="0" fontId="43" fillId="116" borderId="91" xfId="330" applyFont="1" applyFill="1" applyBorder="1"/>
    <xf numFmtId="0" fontId="22" fillId="49" borderId="91" xfId="330" applyFill="1" applyBorder="1"/>
    <xf numFmtId="0" fontId="22" fillId="49" borderId="91" xfId="0" applyFont="1" applyFill="1" applyBorder="1" applyAlignment="1">
      <alignment vertical="center"/>
    </xf>
    <xf numFmtId="0" fontId="22" fillId="0" borderId="91" xfId="0" applyFont="1" applyBorder="1"/>
    <xf numFmtId="0" fontId="22" fillId="0" borderId="51" xfId="0" applyFont="1" applyBorder="1"/>
    <xf numFmtId="0" fontId="22" fillId="0" borderId="91" xfId="0" applyFont="1" applyBorder="1" applyAlignment="1">
      <alignment vertical="center"/>
    </xf>
    <xf numFmtId="0" fontId="172" fillId="0" borderId="49" xfId="47397" applyFont="1" applyBorder="1"/>
    <xf numFmtId="0" fontId="43" fillId="117" borderId="91" xfId="0" applyFont="1" applyFill="1" applyBorder="1" applyAlignment="1">
      <alignment vertical="center"/>
    </xf>
    <xf numFmtId="0" fontId="22" fillId="0" borderId="49" xfId="0" applyFont="1" applyBorder="1"/>
    <xf numFmtId="0" fontId="22" fillId="0" borderId="91" xfId="853" applyBorder="1" applyAlignment="1">
      <alignment wrapText="1"/>
    </xf>
    <xf numFmtId="0" fontId="43" fillId="117" borderId="92" xfId="330" applyFont="1" applyFill="1" applyBorder="1"/>
    <xf numFmtId="44" fontId="124" fillId="0" borderId="0" xfId="51" applyFont="1"/>
    <xf numFmtId="44" fontId="124" fillId="0" borderId="0" xfId="330" applyNumberFormat="1" applyFont="1"/>
    <xf numFmtId="0" fontId="43" fillId="0" borderId="26" xfId="853" applyFont="1" applyBorder="1"/>
    <xf numFmtId="184" fontId="22" fillId="0" borderId="51" xfId="330" applyNumberFormat="1" applyBorder="1" applyAlignment="1">
      <alignment horizontal="center" wrapText="1"/>
    </xf>
    <xf numFmtId="184" fontId="0" fillId="0" borderId="51" xfId="330" applyNumberFormat="1" applyFont="1" applyBorder="1" applyAlignment="1">
      <alignment horizontal="center" wrapText="1"/>
    </xf>
    <xf numFmtId="184" fontId="22" fillId="50" borderId="51" xfId="330" applyNumberFormat="1" applyFill="1" applyBorder="1" applyAlignment="1">
      <alignment horizontal="center" wrapText="1"/>
    </xf>
    <xf numFmtId="184" fontId="0" fillId="0" borderId="99" xfId="330" applyNumberFormat="1" applyFont="1" applyBorder="1" applyAlignment="1">
      <alignment horizontal="center" wrapText="1"/>
    </xf>
    <xf numFmtId="0" fontId="22" fillId="0" borderId="0" xfId="0" quotePrefix="1" applyFont="1" applyAlignment="1">
      <alignment vertical="center" wrapText="1"/>
    </xf>
    <xf numFmtId="0" fontId="22" fillId="0" borderId="0" xfId="330" applyAlignment="1">
      <alignment horizontal="left" vertical="top" wrapText="1"/>
    </xf>
    <xf numFmtId="0" fontId="43" fillId="116" borderId="23" xfId="330" applyFont="1" applyFill="1" applyBorder="1" applyAlignment="1">
      <alignment horizontal="center" vertical="center" wrapText="1"/>
    </xf>
    <xf numFmtId="0" fontId="124" fillId="117" borderId="91" xfId="330" applyFont="1" applyFill="1" applyBorder="1"/>
    <xf numFmtId="166" fontId="124" fillId="0" borderId="91" xfId="330" applyNumberFormat="1" applyFont="1" applyBorder="1"/>
    <xf numFmtId="173" fontId="124" fillId="0" borderId="91" xfId="622" applyNumberFormat="1" applyFont="1" applyBorder="1"/>
    <xf numFmtId="173" fontId="124" fillId="117" borderId="91" xfId="622" applyNumberFormat="1" applyFont="1" applyFill="1" applyBorder="1"/>
    <xf numFmtId="44" fontId="124" fillId="0" borderId="91" xfId="51" applyFont="1" applyBorder="1"/>
    <xf numFmtId="44" fontId="0" fillId="0" borderId="91" xfId="51" applyFont="1" applyBorder="1"/>
    <xf numFmtId="0" fontId="203" fillId="0" borderId="0" xfId="330" applyFont="1"/>
    <xf numFmtId="49" fontId="179" fillId="0" borderId="0" xfId="853" quotePrefix="1" applyNumberFormat="1" applyFont="1" applyAlignment="1">
      <alignment horizontal="center"/>
    </xf>
    <xf numFmtId="0" fontId="204" fillId="0" borderId="0" xfId="330" applyFont="1" applyAlignment="1">
      <alignment horizontal="center" wrapText="1"/>
    </xf>
    <xf numFmtId="0" fontId="204" fillId="0" borderId="0" xfId="330" applyFont="1" applyAlignment="1">
      <alignment wrapText="1"/>
    </xf>
    <xf numFmtId="44" fontId="203" fillId="0" borderId="0" xfId="51" applyFont="1"/>
    <xf numFmtId="0" fontId="203" fillId="53" borderId="22" xfId="330" applyFont="1" applyFill="1" applyBorder="1"/>
    <xf numFmtId="0" fontId="43" fillId="53" borderId="23" xfId="330" applyFont="1" applyFill="1" applyBorder="1"/>
    <xf numFmtId="0" fontId="203" fillId="53" borderId="49" xfId="330" applyFont="1" applyFill="1" applyBorder="1"/>
    <xf numFmtId="0" fontId="43" fillId="53" borderId="32" xfId="334" applyFont="1" applyFill="1" applyBorder="1" applyAlignment="1">
      <alignment horizontal="center" vertical="center" wrapText="1"/>
    </xf>
    <xf numFmtId="0" fontId="43" fillId="53" borderId="34" xfId="334" applyFont="1" applyFill="1" applyBorder="1" applyAlignment="1">
      <alignment horizontal="center" vertical="center" wrapText="1"/>
    </xf>
    <xf numFmtId="0" fontId="43" fillId="53" borderId="98" xfId="334" applyFont="1" applyFill="1" applyBorder="1" applyAlignment="1">
      <alignment horizontal="center" vertical="center" wrapText="1"/>
    </xf>
    <xf numFmtId="0" fontId="43" fillId="53" borderId="87" xfId="330" applyFont="1" applyFill="1" applyBorder="1" applyAlignment="1">
      <alignment horizontal="center" vertical="center" wrapText="1"/>
    </xf>
    <xf numFmtId="0" fontId="43" fillId="53" borderId="51" xfId="334" applyFont="1" applyFill="1" applyBorder="1"/>
    <xf numFmtId="0" fontId="203" fillId="53" borderId="23" xfId="330" applyFont="1" applyFill="1" applyBorder="1"/>
    <xf numFmtId="0" fontId="43" fillId="53" borderId="31" xfId="334" applyFont="1" applyFill="1" applyBorder="1"/>
    <xf numFmtId="0" fontId="203" fillId="53" borderId="20" xfId="330" applyFont="1" applyFill="1" applyBorder="1"/>
    <xf numFmtId="0" fontId="203" fillId="53" borderId="50" xfId="330" applyFont="1" applyFill="1" applyBorder="1"/>
    <xf numFmtId="0" fontId="203" fillId="53" borderId="40" xfId="330" applyFont="1" applyFill="1" applyBorder="1"/>
    <xf numFmtId="0" fontId="203" fillId="53" borderId="29" xfId="330" applyFont="1" applyFill="1" applyBorder="1"/>
    <xf numFmtId="0" fontId="203" fillId="53" borderId="27" xfId="330" applyFont="1" applyFill="1" applyBorder="1"/>
    <xf numFmtId="0" fontId="43" fillId="53" borderId="28" xfId="334" applyFont="1" applyFill="1" applyBorder="1"/>
    <xf numFmtId="0" fontId="203" fillId="53" borderId="24" xfId="330" applyFont="1" applyFill="1" applyBorder="1"/>
    <xf numFmtId="0" fontId="203" fillId="53" borderId="25" xfId="330" applyFont="1" applyFill="1" applyBorder="1"/>
    <xf numFmtId="44" fontId="203" fillId="53" borderId="25" xfId="51" applyFont="1" applyFill="1" applyBorder="1"/>
    <xf numFmtId="0" fontId="22" fillId="0" borderId="31" xfId="330" applyBorder="1"/>
    <xf numFmtId="0" fontId="22" fillId="0" borderId="20" xfId="330" applyBorder="1"/>
    <xf numFmtId="9" fontId="0" fillId="0" borderId="50" xfId="137" applyFont="1" applyBorder="1"/>
    <xf numFmtId="9" fontId="0" fillId="0" borderId="41" xfId="137" applyFont="1" applyBorder="1"/>
    <xf numFmtId="0" fontId="203" fillId="0" borderId="38" xfId="330" applyFont="1" applyBorder="1"/>
    <xf numFmtId="0" fontId="203" fillId="0" borderId="20" xfId="330" applyFont="1" applyBorder="1"/>
    <xf numFmtId="0" fontId="0" fillId="0" borderId="50" xfId="137" applyNumberFormat="1" applyFont="1" applyFill="1" applyBorder="1" applyAlignment="1">
      <alignment horizontal="left"/>
    </xf>
    <xf numFmtId="44" fontId="0" fillId="0" borderId="41" xfId="51" applyFont="1" applyFill="1" applyBorder="1" applyAlignment="1">
      <alignment horizontal="left"/>
    </xf>
    <xf numFmtId="0" fontId="22" fillId="0" borderId="38" xfId="330" applyBorder="1"/>
    <xf numFmtId="168" fontId="22" fillId="0" borderId="20" xfId="330" applyNumberFormat="1" applyBorder="1"/>
    <xf numFmtId="2" fontId="22" fillId="0" borderId="20" xfId="330" applyNumberFormat="1" applyBorder="1"/>
    <xf numFmtId="0" fontId="22" fillId="53" borderId="35" xfId="330" applyFill="1" applyBorder="1"/>
    <xf numFmtId="0" fontId="22" fillId="53" borderId="46" xfId="330" applyFill="1" applyBorder="1"/>
    <xf numFmtId="0" fontId="22" fillId="53" borderId="35" xfId="330" applyFill="1" applyBorder="1" applyAlignment="1">
      <alignment horizontal="left"/>
    </xf>
    <xf numFmtId="0" fontId="22" fillId="0" borderId="91" xfId="330" applyBorder="1" applyAlignment="1">
      <alignment vertical="top" wrapText="1"/>
    </xf>
    <xf numFmtId="9" fontId="0" fillId="0" borderId="35" xfId="137" applyFont="1" applyBorder="1"/>
    <xf numFmtId="0" fontId="0" fillId="0" borderId="35" xfId="137" applyNumberFormat="1" applyFont="1" applyFill="1" applyBorder="1" applyAlignment="1">
      <alignment horizontal="left"/>
    </xf>
    <xf numFmtId="0" fontId="22" fillId="0" borderId="51" xfId="330" applyBorder="1" applyAlignment="1">
      <alignment vertical="top" wrapText="1"/>
    </xf>
    <xf numFmtId="0" fontId="124" fillId="0" borderId="91" xfId="330" applyFont="1" applyBorder="1" applyAlignment="1">
      <alignment vertical="top" wrapText="1"/>
    </xf>
    <xf numFmtId="0" fontId="124" fillId="0" borderId="38" xfId="330" applyFont="1" applyBorder="1"/>
    <xf numFmtId="1" fontId="22" fillId="0" borderId="20" xfId="330" applyNumberFormat="1" applyBorder="1"/>
    <xf numFmtId="0" fontId="22" fillId="0" borderId="91" xfId="330" applyBorder="1" applyAlignment="1">
      <alignment horizontal="left" vertical="top" wrapText="1"/>
    </xf>
    <xf numFmtId="44" fontId="0" fillId="53" borderId="46" xfId="51" applyFont="1" applyFill="1" applyBorder="1"/>
    <xf numFmtId="0" fontId="22" fillId="53" borderId="91" xfId="330" applyFill="1" applyBorder="1" applyAlignment="1">
      <alignment vertical="top" wrapText="1"/>
    </xf>
    <xf numFmtId="0" fontId="203" fillId="123" borderId="0" xfId="330" applyFont="1" applyFill="1"/>
    <xf numFmtId="9" fontId="0" fillId="0" borderId="46" xfId="137" applyFont="1" applyBorder="1"/>
    <xf numFmtId="44" fontId="0" fillId="0" borderId="46" xfId="51" applyFont="1" applyBorder="1"/>
    <xf numFmtId="0" fontId="43" fillId="0" borderId="92" xfId="334" applyFont="1" applyBorder="1"/>
    <xf numFmtId="166" fontId="0" fillId="0" borderId="89" xfId="1259" applyNumberFormat="1" applyFont="1" applyBorder="1"/>
    <xf numFmtId="44" fontId="0" fillId="0" borderId="89" xfId="51" applyFont="1" applyBorder="1"/>
    <xf numFmtId="9" fontId="0" fillId="0" borderId="94" xfId="137" applyFont="1" applyBorder="1"/>
    <xf numFmtId="0" fontId="43" fillId="0" borderId="95" xfId="334" applyFont="1" applyBorder="1"/>
    <xf numFmtId="181" fontId="0" fillId="0" borderId="89" xfId="330" applyNumberFormat="1" applyFont="1" applyBorder="1"/>
    <xf numFmtId="9" fontId="0" fillId="0" borderId="90" xfId="137" applyFont="1" applyBorder="1"/>
    <xf numFmtId="0" fontId="203" fillId="0" borderId="0" xfId="330" applyFont="1" applyAlignment="1">
      <alignment wrapText="1"/>
    </xf>
    <xf numFmtId="0" fontId="43" fillId="53" borderId="23" xfId="330" applyFont="1" applyFill="1" applyBorder="1" applyAlignment="1">
      <alignment horizontal="center"/>
    </xf>
    <xf numFmtId="0" fontId="205" fillId="0" borderId="0" xfId="330" applyFont="1"/>
    <xf numFmtId="0" fontId="43" fillId="0" borderId="51" xfId="330" applyFont="1" applyBorder="1"/>
    <xf numFmtId="186" fontId="166" fillId="0" borderId="0" xfId="330" applyNumberFormat="1" applyFont="1"/>
    <xf numFmtId="0" fontId="43" fillId="0" borderId="22" xfId="853" applyFont="1" applyBorder="1"/>
    <xf numFmtId="0" fontId="43" fillId="0" borderId="93" xfId="853" applyFont="1" applyBorder="1" applyAlignment="1">
      <alignment horizontal="center"/>
    </xf>
    <xf numFmtId="0" fontId="22" fillId="0" borderId="91" xfId="330" applyBorder="1" applyAlignment="1">
      <alignment wrapText="1"/>
    </xf>
    <xf numFmtId="0" fontId="22" fillId="0" borderId="91" xfId="330" applyBorder="1" applyAlignment="1">
      <alignment vertical="center" wrapText="1"/>
    </xf>
    <xf numFmtId="167" fontId="156" fillId="0" borderId="0" xfId="330" applyNumberFormat="1" applyFont="1"/>
    <xf numFmtId="166" fontId="207" fillId="112" borderId="27" xfId="31" applyNumberFormat="1" applyFont="1" applyFill="1" applyBorder="1"/>
    <xf numFmtId="0" fontId="207" fillId="112" borderId="27" xfId="330" applyFont="1" applyFill="1" applyBorder="1"/>
    <xf numFmtId="0" fontId="0" fillId="50" borderId="21" xfId="853" applyFont="1" applyFill="1" applyBorder="1"/>
    <xf numFmtId="166" fontId="207" fillId="124" borderId="4" xfId="31" applyNumberFormat="1" applyFont="1" applyFill="1" applyBorder="1"/>
    <xf numFmtId="0" fontId="207" fillId="124" borderId="4" xfId="330" applyFont="1" applyFill="1" applyBorder="1"/>
    <xf numFmtId="166" fontId="207" fillId="112" borderId="100" xfId="31" applyNumberFormat="1" applyFont="1" applyFill="1" applyBorder="1"/>
    <xf numFmtId="167" fontId="203" fillId="0" borderId="0" xfId="330" applyNumberFormat="1" applyFont="1"/>
    <xf numFmtId="0" fontId="43" fillId="0" borderId="89" xfId="0" applyFont="1" applyBorder="1"/>
    <xf numFmtId="167" fontId="41" fillId="49" borderId="89" xfId="51" applyNumberFormat="1" applyFont="1" applyFill="1" applyBorder="1"/>
    <xf numFmtId="167" fontId="27" fillId="0" borderId="20" xfId="47349" applyNumberFormat="1" applyFont="1" applyFill="1" applyBorder="1"/>
    <xf numFmtId="167" fontId="0" fillId="0" borderId="41" xfId="51" applyNumberFormat="1" applyFont="1" applyFill="1" applyBorder="1" applyAlignment="1">
      <alignment horizontal="left"/>
    </xf>
    <xf numFmtId="167" fontId="0" fillId="53" borderId="46" xfId="51" applyNumberFormat="1" applyFont="1" applyFill="1" applyBorder="1" applyAlignment="1">
      <alignment horizontal="left"/>
    </xf>
    <xf numFmtId="166" fontId="124" fillId="0" borderId="38" xfId="31" applyNumberFormat="1" applyFont="1" applyBorder="1"/>
    <xf numFmtId="5" fontId="43" fillId="49" borderId="0" xfId="330" applyNumberFormat="1" applyFont="1" applyFill="1" applyAlignment="1">
      <alignment horizontal="left"/>
    </xf>
    <xf numFmtId="166" fontId="207" fillId="112" borderId="0" xfId="31" applyNumberFormat="1" applyFont="1" applyFill="1" applyBorder="1"/>
    <xf numFmtId="0" fontId="207" fillId="112" borderId="0" xfId="330" applyFont="1" applyFill="1"/>
    <xf numFmtId="0" fontId="91" fillId="0" borderId="0" xfId="330" applyFont="1"/>
    <xf numFmtId="0" fontId="41" fillId="0" borderId="20" xfId="0" applyFont="1" applyBorder="1" applyAlignment="1">
      <alignment horizontal="left" wrapText="1"/>
    </xf>
    <xf numFmtId="0" fontId="22" fillId="23" borderId="50" xfId="332" applyFill="1" applyBorder="1" applyAlignment="1">
      <alignment horizontal="center" vertical="top" wrapText="1"/>
    </xf>
    <xf numFmtId="43" fontId="22" fillId="0" borderId="50" xfId="31" applyFont="1" applyFill="1" applyBorder="1" applyAlignment="1">
      <alignment horizontal="center" vertical="top" wrapText="1"/>
    </xf>
    <xf numFmtId="0" fontId="27" fillId="0" borderId="89" xfId="0" applyFont="1" applyBorder="1" applyAlignment="1">
      <alignment horizontal="left" wrapText="1"/>
    </xf>
    <xf numFmtId="0" fontId="27" fillId="0" borderId="101" xfId="0" applyFont="1" applyBorder="1" applyAlignment="1">
      <alignment horizontal="center" wrapText="1"/>
    </xf>
    <xf numFmtId="43" fontId="27" fillId="0" borderId="89" xfId="47451" applyFont="1" applyFill="1" applyBorder="1" applyAlignment="1">
      <alignment horizontal="center" wrapText="1"/>
    </xf>
    <xf numFmtId="43" fontId="27" fillId="0" borderId="89" xfId="31" applyFont="1" applyFill="1" applyBorder="1" applyAlignment="1">
      <alignment horizontal="center" wrapText="1"/>
    </xf>
    <xf numFmtId="2" fontId="27" fillId="0" borderId="90" xfId="31" applyNumberFormat="1" applyFont="1" applyFill="1" applyBorder="1" applyAlignment="1">
      <alignment horizontal="center"/>
    </xf>
    <xf numFmtId="0" fontId="28" fillId="0" borderId="0" xfId="0" applyFont="1"/>
    <xf numFmtId="166" fontId="28" fillId="0" borderId="0" xfId="31" applyNumberFormat="1" applyFont="1" applyFill="1"/>
    <xf numFmtId="0" fontId="24" fillId="0" borderId="0" xfId="330" applyFont="1" applyAlignment="1">
      <alignment horizontal="left" wrapText="1"/>
    </xf>
    <xf numFmtId="0" fontId="24" fillId="0" borderId="0" xfId="0" applyFont="1" applyAlignment="1">
      <alignment horizontal="left" wrapText="1"/>
    </xf>
    <xf numFmtId="9" fontId="27" fillId="0" borderId="20" xfId="0" applyNumberFormat="1" applyFont="1" applyBorder="1"/>
    <xf numFmtId="187" fontId="27" fillId="0" borderId="0" xfId="0" applyNumberFormat="1" applyFont="1"/>
    <xf numFmtId="0" fontId="0" fillId="0" borderId="0" xfId="330" applyFont="1"/>
    <xf numFmtId="3" fontId="1" fillId="0" borderId="0" xfId="47447" applyNumberFormat="1" applyFont="1"/>
    <xf numFmtId="0" fontId="43" fillId="0" borderId="0" xfId="0" applyFont="1" applyAlignment="1">
      <alignment vertical="center" wrapText="1"/>
    </xf>
    <xf numFmtId="174" fontId="43" fillId="0" borderId="88" xfId="330" applyNumberFormat="1" applyFont="1" applyBorder="1" applyAlignment="1">
      <alignment horizontal="left"/>
    </xf>
    <xf numFmtId="3" fontId="150" fillId="0" borderId="89" xfId="0" applyNumberFormat="1" applyFont="1" applyBorder="1"/>
    <xf numFmtId="3" fontId="27" fillId="0" borderId="89" xfId="330" applyNumberFormat="1" applyFont="1" applyBorder="1" applyAlignment="1">
      <alignment horizontal="right"/>
    </xf>
    <xf numFmtId="10" fontId="27" fillId="0" borderId="89" xfId="0" applyNumberFormat="1" applyFont="1" applyBorder="1"/>
    <xf numFmtId="10" fontId="27" fillId="0" borderId="90" xfId="0" applyNumberFormat="1" applyFont="1" applyBorder="1"/>
    <xf numFmtId="3" fontId="41" fillId="0" borderId="20" xfId="0" applyNumberFormat="1" applyFont="1" applyBorder="1" applyAlignment="1">
      <alignment horizontal="right" vertical="center"/>
    </xf>
    <xf numFmtId="10" fontId="41" fillId="0" borderId="20" xfId="0" applyNumberFormat="1" applyFont="1" applyBorder="1" applyAlignment="1">
      <alignment horizontal="right" vertical="center"/>
    </xf>
    <xf numFmtId="0" fontId="27" fillId="0" borderId="89" xfId="0" applyFont="1" applyBorder="1" applyAlignment="1">
      <alignment horizontal="left"/>
    </xf>
    <xf numFmtId="9" fontId="27" fillId="0" borderId="89" xfId="0" applyNumberFormat="1" applyFont="1" applyBorder="1"/>
    <xf numFmtId="0" fontId="41" fillId="0" borderId="20" xfId="0" applyFont="1" applyBorder="1" applyAlignment="1">
      <alignment horizontal="left"/>
    </xf>
    <xf numFmtId="0" fontId="0" fillId="0" borderId="0" xfId="330" applyFont="1" applyAlignment="1">
      <alignment horizontal="left" wrapText="1"/>
    </xf>
    <xf numFmtId="0" fontId="0" fillId="50" borderId="92" xfId="47338" applyFont="1" applyFill="1" applyBorder="1"/>
    <xf numFmtId="0" fontId="0" fillId="0" borderId="91" xfId="0" applyBorder="1" applyAlignment="1">
      <alignment horizontal="center"/>
    </xf>
    <xf numFmtId="0" fontId="0" fillId="0" borderId="49" xfId="0" applyBorder="1" applyAlignment="1">
      <alignment horizontal="center"/>
    </xf>
    <xf numFmtId="0" fontId="22" fillId="53" borderId="97" xfId="330" applyFill="1" applyBorder="1"/>
    <xf numFmtId="0" fontId="22" fillId="53" borderId="31" xfId="330" applyFill="1" applyBorder="1"/>
    <xf numFmtId="0" fontId="43" fillId="53" borderId="31" xfId="330" applyFont="1" applyFill="1" applyBorder="1" applyAlignment="1">
      <alignment horizontal="center" wrapText="1"/>
    </xf>
    <xf numFmtId="0" fontId="22" fillId="53" borderId="95" xfId="330" applyFill="1" applyBorder="1"/>
    <xf numFmtId="0" fontId="22" fillId="53" borderId="75" xfId="330" applyFill="1" applyBorder="1"/>
    <xf numFmtId="0" fontId="43" fillId="53" borderId="75" xfId="330" applyFont="1" applyFill="1" applyBorder="1" applyAlignment="1">
      <alignment horizontal="center" wrapText="1"/>
    </xf>
    <xf numFmtId="0" fontId="0" fillId="53" borderId="95" xfId="330" applyFont="1" applyFill="1" applyBorder="1"/>
    <xf numFmtId="0" fontId="0" fillId="0" borderId="95" xfId="330" applyFont="1" applyBorder="1"/>
    <xf numFmtId="0" fontId="22" fillId="0" borderId="95" xfId="330" applyBorder="1"/>
    <xf numFmtId="9" fontId="0" fillId="53" borderId="31" xfId="137" applyFont="1" applyFill="1" applyBorder="1"/>
    <xf numFmtId="9" fontId="0" fillId="53" borderId="31" xfId="137" applyFont="1" applyFill="1" applyBorder="1" applyAlignment="1">
      <alignment horizontal="right" wrapText="1"/>
    </xf>
    <xf numFmtId="9" fontId="0" fillId="0" borderId="31" xfId="137" applyFont="1" applyFill="1" applyBorder="1"/>
    <xf numFmtId="0" fontId="43" fillId="50" borderId="31" xfId="330" applyFont="1" applyFill="1" applyBorder="1" applyAlignment="1">
      <alignment horizontal="center" wrapText="1"/>
    </xf>
    <xf numFmtId="0" fontId="43" fillId="50" borderId="4" xfId="330" applyFont="1" applyFill="1" applyBorder="1" applyAlignment="1">
      <alignment horizontal="center" vertical="center" wrapText="1"/>
    </xf>
    <xf numFmtId="0" fontId="22" fillId="53" borderId="37" xfId="330" applyFill="1" applyBorder="1"/>
    <xf numFmtId="0" fontId="43" fillId="53" borderId="37" xfId="330" applyFont="1" applyFill="1" applyBorder="1" applyAlignment="1">
      <alignment horizontal="center" wrapText="1"/>
    </xf>
    <xf numFmtId="0" fontId="22" fillId="0" borderId="37" xfId="330" applyBorder="1"/>
    <xf numFmtId="0" fontId="22" fillId="53" borderId="101" xfId="330" applyFill="1" applyBorder="1"/>
    <xf numFmtId="0" fontId="0" fillId="50" borderId="101" xfId="0" applyFill="1" applyBorder="1"/>
    <xf numFmtId="3" fontId="0" fillId="0" borderId="37" xfId="0" applyNumberFormat="1" applyBorder="1"/>
    <xf numFmtId="3" fontId="0" fillId="0" borderId="107" xfId="0" applyNumberFormat="1" applyBorder="1"/>
    <xf numFmtId="0" fontId="0" fillId="50" borderId="97" xfId="0" applyFill="1" applyBorder="1"/>
    <xf numFmtId="3" fontId="0" fillId="0" borderId="75" xfId="0" applyNumberFormat="1" applyBorder="1"/>
    <xf numFmtId="0" fontId="22" fillId="53" borderId="51" xfId="330" applyFill="1" applyBorder="1" applyAlignment="1">
      <alignment horizontal="left" vertical="center" wrapText="1"/>
    </xf>
    <xf numFmtId="0" fontId="0" fillId="0" borderId="51" xfId="47446" applyFont="1" applyBorder="1"/>
    <xf numFmtId="0" fontId="0" fillId="0" borderId="91" xfId="47446" applyFont="1" applyBorder="1"/>
    <xf numFmtId="0" fontId="0" fillId="0" borderId="91" xfId="47446" applyFont="1" applyBorder="1" applyAlignment="1">
      <alignment wrapText="1"/>
    </xf>
    <xf numFmtId="0" fontId="0" fillId="53" borderId="91" xfId="47446" applyFont="1" applyFill="1" applyBorder="1"/>
    <xf numFmtId="0" fontId="0" fillId="53" borderId="92" xfId="47446" applyFont="1" applyFill="1" applyBorder="1"/>
    <xf numFmtId="0" fontId="0" fillId="0" borderId="105" xfId="0" applyBorder="1" applyAlignment="1">
      <alignment horizontal="center"/>
    </xf>
    <xf numFmtId="0" fontId="43" fillId="120" borderId="21" xfId="0" applyFont="1" applyFill="1" applyBorder="1" applyAlignment="1">
      <alignment horizontal="center" vertical="center" wrapText="1"/>
    </xf>
    <xf numFmtId="0" fontId="43" fillId="121" borderId="42" xfId="0" applyFont="1" applyFill="1" applyBorder="1" applyAlignment="1">
      <alignment horizontal="center" vertical="center" wrapText="1"/>
    </xf>
    <xf numFmtId="0" fontId="43" fillId="120" borderId="42" xfId="0" applyFont="1" applyFill="1" applyBorder="1" applyAlignment="1">
      <alignment horizontal="center" vertical="center" wrapText="1"/>
    </xf>
    <xf numFmtId="0" fontId="43" fillId="120" borderId="51" xfId="0" applyFont="1" applyFill="1" applyBorder="1" applyAlignment="1">
      <alignment wrapText="1"/>
    </xf>
    <xf numFmtId="0" fontId="43" fillId="121" borderId="51" xfId="0" applyFont="1" applyFill="1" applyBorder="1" applyAlignment="1">
      <alignment wrapText="1"/>
    </xf>
    <xf numFmtId="166" fontId="43" fillId="120" borderId="37" xfId="31" applyNumberFormat="1" applyFont="1" applyFill="1" applyBorder="1" applyAlignment="1">
      <alignment wrapText="1"/>
    </xf>
    <xf numFmtId="166" fontId="22" fillId="121" borderId="75" xfId="31" applyNumberFormat="1" applyFont="1" applyFill="1" applyBorder="1" applyAlignment="1">
      <alignment wrapText="1"/>
    </xf>
    <xf numFmtId="0" fontId="43" fillId="121" borderId="75" xfId="0" applyFont="1" applyFill="1" applyBorder="1" applyAlignment="1">
      <alignment wrapText="1"/>
    </xf>
    <xf numFmtId="0" fontId="43" fillId="120" borderId="75" xfId="0" applyFont="1" applyFill="1" applyBorder="1" applyAlignment="1">
      <alignment wrapText="1"/>
    </xf>
    <xf numFmtId="0" fontId="22" fillId="0" borderId="31" xfId="0" applyFont="1" applyBorder="1" applyAlignment="1">
      <alignment wrapText="1"/>
    </xf>
    <xf numFmtId="3" fontId="22" fillId="122" borderId="51" xfId="0" applyNumberFormat="1" applyFont="1" applyFill="1" applyBorder="1"/>
    <xf numFmtId="43" fontId="22" fillId="0" borderId="37" xfId="31" applyFont="1" applyBorder="1"/>
    <xf numFmtId="9" fontId="22" fillId="122" borderId="51" xfId="0" applyNumberFormat="1" applyFont="1" applyFill="1" applyBorder="1"/>
    <xf numFmtId="166" fontId="22" fillId="122" borderId="75" xfId="31" applyNumberFormat="1" applyFont="1" applyFill="1" applyBorder="1" applyAlignment="1">
      <alignment wrapText="1"/>
    </xf>
    <xf numFmtId="9" fontId="22" fillId="122" borderId="75" xfId="0" applyNumberFormat="1" applyFont="1" applyFill="1" applyBorder="1"/>
    <xf numFmtId="43" fontId="22" fillId="0" borderId="75" xfId="0" applyNumberFormat="1" applyFont="1" applyBorder="1"/>
    <xf numFmtId="43" fontId="43" fillId="120" borderId="37" xfId="31" applyFont="1" applyFill="1" applyBorder="1" applyAlignment="1">
      <alignment wrapText="1"/>
    </xf>
    <xf numFmtId="43" fontId="43" fillId="120" borderId="75" xfId="0" applyNumberFormat="1" applyFont="1" applyFill="1" applyBorder="1" applyAlignment="1">
      <alignment wrapText="1"/>
    </xf>
    <xf numFmtId="9" fontId="22" fillId="122" borderId="51" xfId="0" applyNumberFormat="1" applyFont="1" applyFill="1" applyBorder="1" applyAlignment="1">
      <alignment horizontal="right" vertical="center"/>
    </xf>
    <xf numFmtId="0" fontId="22" fillId="49" borderId="51" xfId="0" applyFont="1" applyFill="1" applyBorder="1"/>
    <xf numFmtId="0" fontId="22" fillId="122" borderId="75" xfId="0" applyFont="1" applyFill="1" applyBorder="1" applyAlignment="1">
      <alignment horizontal="right"/>
    </xf>
    <xf numFmtId="0" fontId="22" fillId="49" borderId="91" xfId="0" applyFont="1" applyFill="1" applyBorder="1" applyAlignment="1">
      <alignment wrapText="1"/>
    </xf>
    <xf numFmtId="0" fontId="22" fillId="49" borderId="51" xfId="0" applyFont="1" applyFill="1" applyBorder="1" applyAlignment="1">
      <alignment wrapText="1"/>
    </xf>
    <xf numFmtId="0" fontId="43" fillId="120" borderId="31" xfId="0" applyFont="1" applyFill="1" applyBorder="1" applyAlignment="1">
      <alignment wrapText="1"/>
    </xf>
    <xf numFmtId="0" fontId="43" fillId="121" borderId="38" xfId="0" applyFont="1" applyFill="1" applyBorder="1" applyAlignment="1">
      <alignment wrapText="1"/>
    </xf>
    <xf numFmtId="166" fontId="22" fillId="121" borderId="19" xfId="31" applyNumberFormat="1" applyFont="1" applyFill="1" applyBorder="1" applyAlignment="1">
      <alignment wrapText="1"/>
    </xf>
    <xf numFmtId="0" fontId="43" fillId="121" borderId="19" xfId="0" applyFont="1" applyFill="1" applyBorder="1" applyAlignment="1">
      <alignment wrapText="1"/>
    </xf>
    <xf numFmtId="43" fontId="43" fillId="120" borderId="19" xfId="0" applyNumberFormat="1" applyFont="1" applyFill="1" applyBorder="1" applyAlignment="1">
      <alignment wrapText="1"/>
    </xf>
    <xf numFmtId="43" fontId="43" fillId="120" borderId="37" xfId="0" applyNumberFormat="1" applyFont="1" applyFill="1" applyBorder="1" applyAlignment="1">
      <alignment wrapText="1"/>
    </xf>
    <xf numFmtId="43" fontId="43" fillId="120" borderId="41" xfId="0" applyNumberFormat="1" applyFont="1" applyFill="1" applyBorder="1" applyAlignment="1">
      <alignment wrapText="1"/>
    </xf>
    <xf numFmtId="3" fontId="22" fillId="122" borderId="75" xfId="0" applyNumberFormat="1" applyFont="1" applyFill="1" applyBorder="1"/>
    <xf numFmtId="1" fontId="22" fillId="122" borderId="75" xfId="0" applyNumberFormat="1" applyFont="1" applyFill="1" applyBorder="1" applyAlignment="1">
      <alignment horizontal="right"/>
    </xf>
    <xf numFmtId="0" fontId="22" fillId="122" borderId="75" xfId="0" applyFont="1" applyFill="1" applyBorder="1"/>
    <xf numFmtId="0" fontId="22" fillId="49" borderId="91" xfId="0" applyFont="1" applyFill="1" applyBorder="1" applyAlignment="1">
      <alignment horizontal="center"/>
    </xf>
    <xf numFmtId="0" fontId="22" fillId="49" borderId="49" xfId="0" applyFont="1" applyFill="1" applyBorder="1" applyAlignment="1">
      <alignment horizontal="center"/>
    </xf>
    <xf numFmtId="3" fontId="22" fillId="122" borderId="27" xfId="0" applyNumberFormat="1" applyFont="1" applyFill="1" applyBorder="1"/>
    <xf numFmtId="0" fontId="22" fillId="49" borderId="51" xfId="0" applyFont="1" applyFill="1" applyBorder="1" applyAlignment="1">
      <alignment horizontal="center"/>
    </xf>
    <xf numFmtId="43" fontId="22" fillId="0" borderId="97" xfId="0" applyNumberFormat="1" applyFont="1" applyBorder="1"/>
    <xf numFmtId="0" fontId="0" fillId="50" borderId="32" xfId="853" applyFont="1" applyFill="1" applyBorder="1"/>
    <xf numFmtId="0" fontId="43" fillId="0" borderId="106" xfId="853" applyFont="1" applyBorder="1"/>
    <xf numFmtId="166" fontId="0" fillId="0" borderId="0" xfId="330" applyNumberFormat="1" applyFont="1"/>
    <xf numFmtId="0" fontId="0" fillId="0" borderId="105" xfId="334" applyFont="1" applyBorder="1"/>
    <xf numFmtId="166" fontId="0" fillId="0" borderId="105" xfId="334" applyNumberFormat="1" applyFont="1" applyBorder="1"/>
    <xf numFmtId="166" fontId="0" fillId="0" borderId="91" xfId="330" applyNumberFormat="1" applyFont="1" applyBorder="1"/>
    <xf numFmtId="44" fontId="0" fillId="0" borderId="0" xfId="51" applyFont="1"/>
    <xf numFmtId="43" fontId="0" fillId="0" borderId="89" xfId="1259" applyFont="1" applyBorder="1"/>
    <xf numFmtId="188" fontId="22" fillId="0" borderId="20" xfId="47457" applyNumberFormat="1" applyBorder="1"/>
    <xf numFmtId="0" fontId="43" fillId="120" borderId="28" xfId="0" applyFont="1" applyFill="1" applyBorder="1"/>
    <xf numFmtId="0" fontId="43" fillId="120" borderId="23" xfId="0" applyFont="1" applyFill="1" applyBorder="1"/>
    <xf numFmtId="0" fontId="22" fillId="0" borderId="31" xfId="0" applyFont="1" applyBorder="1"/>
    <xf numFmtId="0" fontId="43" fillId="0" borderId="51" xfId="0" applyFont="1" applyBorder="1"/>
    <xf numFmtId="3" fontId="22" fillId="0" borderId="51" xfId="0" applyNumberFormat="1" applyFont="1" applyBorder="1" applyAlignment="1">
      <alignment horizontal="right"/>
    </xf>
    <xf numFmtId="0" fontId="169" fillId="0" borderId="51" xfId="0" applyFont="1" applyBorder="1" applyAlignment="1">
      <alignment wrapText="1"/>
    </xf>
    <xf numFmtId="10" fontId="22" fillId="0" borderId="91" xfId="0" applyNumberFormat="1" applyFont="1" applyBorder="1"/>
    <xf numFmtId="0" fontId="22" fillId="0" borderId="51" xfId="0" applyFont="1" applyBorder="1" applyAlignment="1">
      <alignment horizontal="right"/>
    </xf>
    <xf numFmtId="6" fontId="22" fillId="0" borderId="51" xfId="0" applyNumberFormat="1" applyFont="1" applyBorder="1" applyAlignment="1">
      <alignment horizontal="right"/>
    </xf>
    <xf numFmtId="183" fontId="22" fillId="0" borderId="51" xfId="0" applyNumberFormat="1" applyFont="1" applyBorder="1" applyAlignment="1">
      <alignment horizontal="right"/>
    </xf>
    <xf numFmtId="183" fontId="43" fillId="0" borderId="51" xfId="0" applyNumberFormat="1" applyFont="1" applyBorder="1"/>
    <xf numFmtId="0" fontId="22" fillId="0" borderId="31" xfId="0" applyFont="1" applyBorder="1" applyAlignment="1">
      <alignment horizontal="left"/>
    </xf>
    <xf numFmtId="0" fontId="43" fillId="120" borderId="31" xfId="0" applyFont="1" applyFill="1" applyBorder="1"/>
    <xf numFmtId="0" fontId="43" fillId="120" borderId="51" xfId="0" applyFont="1" applyFill="1" applyBorder="1"/>
    <xf numFmtId="183" fontId="43" fillId="120" borderId="51" xfId="0" applyNumberFormat="1" applyFont="1" applyFill="1" applyBorder="1"/>
    <xf numFmtId="0" fontId="22" fillId="126" borderId="91" xfId="0" applyFont="1" applyFill="1" applyBorder="1"/>
    <xf numFmtId="0" fontId="22" fillId="126" borderId="51" xfId="0" applyFont="1" applyFill="1" applyBorder="1"/>
    <xf numFmtId="0" fontId="43" fillId="120" borderId="110" xfId="0" applyFont="1" applyFill="1" applyBorder="1"/>
    <xf numFmtId="0" fontId="22" fillId="0" borderId="49" xfId="0" applyFont="1" applyBorder="1" applyAlignment="1">
      <alignment horizontal="right"/>
    </xf>
    <xf numFmtId="0" fontId="22" fillId="0" borderId="92" xfId="0" applyFont="1" applyBorder="1"/>
    <xf numFmtId="0" fontId="22" fillId="0" borderId="105" xfId="0" applyFont="1" applyBorder="1" applyAlignment="1">
      <alignment horizontal="right"/>
    </xf>
    <xf numFmtId="10" fontId="22" fillId="0" borderId="92" xfId="0" applyNumberFormat="1" applyFont="1" applyBorder="1"/>
    <xf numFmtId="0" fontId="22" fillId="0" borderId="92" xfId="0" applyFont="1" applyBorder="1" applyAlignment="1">
      <alignment horizontal="right"/>
    </xf>
    <xf numFmtId="183" fontId="22" fillId="0" borderId="105" xfId="0" applyNumberFormat="1" applyFont="1" applyBorder="1" applyAlignment="1">
      <alignment horizontal="right"/>
    </xf>
    <xf numFmtId="173" fontId="22" fillId="0" borderId="91" xfId="0" applyNumberFormat="1" applyFont="1" applyBorder="1"/>
    <xf numFmtId="173" fontId="22" fillId="0" borderId="51" xfId="0" applyNumberFormat="1" applyFont="1" applyBorder="1"/>
    <xf numFmtId="173" fontId="43" fillId="120" borderId="51" xfId="0" applyNumberFormat="1" applyFont="1" applyFill="1" applyBorder="1"/>
    <xf numFmtId="173" fontId="22" fillId="0" borderId="92" xfId="0" applyNumberFormat="1" applyFont="1" applyBorder="1"/>
    <xf numFmtId="43" fontId="22" fillId="0" borderId="108" xfId="0" applyNumberFormat="1" applyFont="1" applyBorder="1" applyAlignment="1">
      <alignment horizontal="right"/>
    </xf>
    <xf numFmtId="43" fontId="22" fillId="0" borderId="51" xfId="0" applyNumberFormat="1" applyFont="1" applyBorder="1" applyAlignment="1">
      <alignment horizontal="right"/>
    </xf>
    <xf numFmtId="43" fontId="43" fillId="0" borderId="51" xfId="0" applyNumberFormat="1" applyFont="1" applyBorder="1"/>
    <xf numFmtId="43" fontId="169" fillId="0" borderId="109" xfId="0" applyNumberFormat="1" applyFont="1" applyBorder="1"/>
    <xf numFmtId="43" fontId="43" fillId="0" borderId="108" xfId="0" applyNumberFormat="1" applyFont="1" applyBorder="1"/>
    <xf numFmtId="43" fontId="43" fillId="120" borderId="51" xfId="0" applyNumberFormat="1" applyFont="1" applyFill="1" applyBorder="1"/>
    <xf numFmtId="43" fontId="22" fillId="0" borderId="109" xfId="1259" applyFont="1" applyBorder="1"/>
    <xf numFmtId="2" fontId="22" fillId="0" borderId="51" xfId="0" applyNumberFormat="1" applyFont="1" applyBorder="1" applyAlignment="1">
      <alignment horizontal="right"/>
    </xf>
    <xf numFmtId="2" fontId="43" fillId="0" borderId="51" xfId="0" applyNumberFormat="1" applyFont="1" applyBorder="1"/>
    <xf numFmtId="2" fontId="43" fillId="120" borderId="51" xfId="0" applyNumberFormat="1" applyFont="1" applyFill="1" applyBorder="1"/>
    <xf numFmtId="0" fontId="0" fillId="0" borderId="91" xfId="622" applyNumberFormat="1" applyFont="1" applyFill="1" applyBorder="1"/>
    <xf numFmtId="0" fontId="41" fillId="52" borderId="105" xfId="0" applyFont="1" applyFill="1" applyBorder="1" applyAlignment="1">
      <alignment horizontal="center" vertical="center"/>
    </xf>
    <xf numFmtId="0" fontId="22" fillId="0" borderId="105" xfId="0" applyFont="1" applyBorder="1" applyAlignment="1">
      <alignment vertical="center"/>
    </xf>
    <xf numFmtId="0" fontId="43" fillId="0" borderId="105" xfId="0" applyFont="1" applyBorder="1" applyAlignment="1">
      <alignment vertical="center"/>
    </xf>
    <xf numFmtId="9" fontId="43" fillId="0" borderId="102" xfId="626" applyFont="1" applyFill="1" applyBorder="1" applyAlignment="1">
      <alignment horizontal="center"/>
    </xf>
    <xf numFmtId="39" fontId="43" fillId="0" borderId="106" xfId="1289" applyNumberFormat="1" applyFont="1" applyFill="1" applyBorder="1" applyAlignment="1">
      <alignment horizontal="center" vertical="top"/>
    </xf>
    <xf numFmtId="37" fontId="43" fillId="0" borderId="106" xfId="1289" applyNumberFormat="1" applyFont="1" applyFill="1" applyBorder="1" applyAlignment="1">
      <alignment vertical="top"/>
    </xf>
    <xf numFmtId="9" fontId="43" fillId="0" borderId="102" xfId="137" applyFont="1" applyBorder="1" applyAlignment="1">
      <alignment horizontal="center"/>
    </xf>
    <xf numFmtId="9" fontId="43" fillId="0" borderId="103" xfId="137" applyFont="1" applyBorder="1" applyAlignment="1">
      <alignment horizontal="center"/>
    </xf>
    <xf numFmtId="166" fontId="1" fillId="0" borderId="111" xfId="330" applyNumberFormat="1" applyFont="1" applyBorder="1"/>
    <xf numFmtId="166" fontId="1" fillId="0" borderId="18" xfId="330" applyNumberFormat="1" applyFont="1" applyBorder="1"/>
    <xf numFmtId="167" fontId="1" fillId="0" borderId="18" xfId="51" applyNumberFormat="1" applyFont="1" applyFill="1" applyBorder="1"/>
    <xf numFmtId="166" fontId="1" fillId="0" borderId="91" xfId="330" applyNumberFormat="1" applyFont="1" applyBorder="1"/>
    <xf numFmtId="44" fontId="1" fillId="0" borderId="91" xfId="51" applyFont="1" applyBorder="1"/>
    <xf numFmtId="0" fontId="22" fillId="0" borderId="111" xfId="330" applyBorder="1"/>
    <xf numFmtId="0" fontId="22" fillId="117" borderId="111" xfId="330" applyFill="1" applyBorder="1"/>
    <xf numFmtId="166" fontId="1" fillId="0" borderId="21" xfId="330" applyNumberFormat="1" applyFont="1" applyBorder="1"/>
    <xf numFmtId="166" fontId="1" fillId="0" borderId="0" xfId="330" applyNumberFormat="1" applyFont="1"/>
    <xf numFmtId="0" fontId="43" fillId="0" borderId="102" xfId="853" applyFont="1" applyBorder="1" applyAlignment="1">
      <alignment horizontal="center"/>
    </xf>
    <xf numFmtId="0" fontId="43" fillId="0" borderId="103" xfId="853" applyFont="1" applyBorder="1" applyAlignment="1">
      <alignment horizontal="center"/>
    </xf>
    <xf numFmtId="0" fontId="43" fillId="0" borderId="104" xfId="853" applyFont="1" applyBorder="1" applyAlignment="1">
      <alignment horizontal="center"/>
    </xf>
    <xf numFmtId="0" fontId="43" fillId="53" borderId="103" xfId="330" applyFont="1" applyFill="1" applyBorder="1" applyAlignment="1">
      <alignment horizontal="center" vertical="center" wrapText="1"/>
    </xf>
    <xf numFmtId="0" fontId="43" fillId="53" borderId="104" xfId="330" applyFont="1" applyFill="1" applyBorder="1" applyAlignment="1">
      <alignment horizontal="center" vertical="center" wrapText="1"/>
    </xf>
    <xf numFmtId="0" fontId="43" fillId="53" borderId="104" xfId="334" applyFont="1" applyFill="1" applyBorder="1" applyAlignment="1">
      <alignment horizontal="center" vertical="center" wrapText="1"/>
    </xf>
    <xf numFmtId="44" fontId="43" fillId="53" borderId="104" xfId="51" applyFont="1" applyFill="1" applyBorder="1" applyAlignment="1">
      <alignment horizontal="center" vertical="center" wrapText="1"/>
    </xf>
    <xf numFmtId="9" fontId="0" fillId="0" borderId="112" xfId="137" applyFont="1" applyBorder="1"/>
    <xf numFmtId="9" fontId="0" fillId="0" borderId="104" xfId="137" applyFont="1" applyBorder="1"/>
    <xf numFmtId="0" fontId="203" fillId="53" borderId="105" xfId="330" applyFont="1" applyFill="1" applyBorder="1"/>
    <xf numFmtId="44" fontId="0" fillId="0" borderId="104" xfId="51" applyFont="1" applyBorder="1"/>
    <xf numFmtId="0" fontId="43" fillId="0" borderId="105" xfId="330" applyFont="1" applyBorder="1"/>
    <xf numFmtId="0" fontId="43" fillId="0" borderId="105" xfId="853" applyFont="1" applyBorder="1"/>
    <xf numFmtId="0" fontId="22" fillId="49" borderId="105" xfId="0" applyFont="1" applyFill="1" applyBorder="1"/>
    <xf numFmtId="3" fontId="27" fillId="0" borderId="111" xfId="0" applyNumberFormat="1" applyFont="1" applyBorder="1"/>
    <xf numFmtId="0" fontId="27" fillId="0" borderId="111" xfId="0" applyFont="1" applyBorder="1"/>
    <xf numFmtId="3" fontId="27" fillId="0" borderId="111" xfId="330" applyNumberFormat="1" applyFont="1" applyBorder="1" applyAlignment="1">
      <alignment horizontal="right" vertical="center"/>
    </xf>
    <xf numFmtId="0" fontId="22" fillId="0" borderId="107" xfId="0" applyFont="1" applyBorder="1"/>
    <xf numFmtId="0" fontId="65" fillId="0" borderId="30" xfId="0" applyFont="1" applyBorder="1" applyAlignment="1">
      <alignment horizontal="center" vertical="center" wrapText="1"/>
    </xf>
    <xf numFmtId="0" fontId="65" fillId="0" borderId="29" xfId="0" applyFont="1" applyBorder="1" applyAlignment="1">
      <alignment horizontal="center" vertical="center" wrapText="1"/>
    </xf>
    <xf numFmtId="0" fontId="65" fillId="0" borderId="25" xfId="0" applyFont="1" applyBorder="1" applyAlignment="1">
      <alignment horizontal="center" vertical="center" wrapText="1"/>
    </xf>
    <xf numFmtId="0" fontId="65" fillId="0" borderId="24" xfId="0" applyFont="1" applyBorder="1" applyAlignment="1">
      <alignment horizontal="center" vertical="center" wrapText="1"/>
    </xf>
    <xf numFmtId="0" fontId="43" fillId="116" borderId="51" xfId="334" applyFont="1" applyFill="1" applyBorder="1" applyAlignment="1">
      <alignment vertical="center"/>
    </xf>
    <xf numFmtId="0" fontId="43" fillId="116" borderId="51" xfId="334" applyFont="1" applyFill="1" applyBorder="1" applyAlignment="1">
      <alignment horizontal="center" vertical="center"/>
    </xf>
    <xf numFmtId="0" fontId="65" fillId="0" borderId="22" xfId="0" applyFont="1" applyBorder="1" applyAlignment="1">
      <alignment horizontal="center" vertical="center" wrapText="1"/>
    </xf>
    <xf numFmtId="0" fontId="65" fillId="0" borderId="72" xfId="0" applyFont="1" applyBorder="1" applyAlignment="1">
      <alignment horizontal="center" vertical="center" wrapText="1"/>
    </xf>
    <xf numFmtId="0" fontId="65" fillId="0" borderId="18" xfId="0" applyFont="1" applyBorder="1" applyAlignment="1">
      <alignment horizontal="center" vertical="center" wrapText="1"/>
    </xf>
    <xf numFmtId="0" fontId="65" fillId="0" borderId="18" xfId="0" applyFont="1" applyBorder="1" applyAlignment="1">
      <alignment horizontal="left" vertical="center" wrapText="1"/>
    </xf>
    <xf numFmtId="0" fontId="65" fillId="0" borderId="34" xfId="0" applyFont="1" applyBorder="1" applyAlignment="1">
      <alignment horizontal="center" vertical="center" wrapText="1"/>
    </xf>
    <xf numFmtId="0" fontId="65" fillId="0" borderId="36" xfId="0" applyFont="1" applyBorder="1" applyAlignment="1">
      <alignment horizontal="center" vertical="center" wrapText="1"/>
    </xf>
    <xf numFmtId="0" fontId="65" fillId="0" borderId="47" xfId="0" applyFont="1" applyBorder="1" applyAlignment="1">
      <alignment horizontal="center" vertical="center" wrapText="1"/>
    </xf>
    <xf numFmtId="0" fontId="65" fillId="0" borderId="27" xfId="0" applyFont="1" applyBorder="1" applyAlignment="1">
      <alignment horizontal="center" vertical="center" wrapText="1"/>
    </xf>
    <xf numFmtId="0" fontId="65" fillId="0" borderId="48" xfId="0" applyFont="1" applyBorder="1" applyAlignment="1">
      <alignment horizontal="center" vertical="center" wrapText="1"/>
    </xf>
    <xf numFmtId="0" fontId="0" fillId="0" borderId="38" xfId="0" applyBorder="1" applyAlignment="1">
      <alignment horizontal="center" wrapText="1"/>
    </xf>
    <xf numFmtId="0" fontId="41" fillId="115" borderId="21" xfId="0" applyFont="1" applyFill="1" applyBorder="1" applyAlignment="1">
      <alignment horizontal="center" vertical="center" wrapText="1"/>
    </xf>
    <xf numFmtId="0" fontId="183" fillId="115" borderId="42" xfId="0" applyFont="1" applyFill="1" applyBorder="1" applyAlignment="1">
      <alignment horizontal="center" vertical="center" wrapText="1"/>
    </xf>
    <xf numFmtId="0" fontId="43" fillId="50" borderId="21" xfId="0" applyFont="1" applyFill="1" applyBorder="1" applyAlignment="1">
      <alignment horizontal="center" vertical="center" wrapText="1"/>
    </xf>
    <xf numFmtId="3" fontId="43" fillId="53" borderId="18" xfId="0" applyNumberFormat="1" applyFont="1" applyFill="1" applyBorder="1" applyAlignment="1">
      <alignment horizontal="center" vertical="center" wrapText="1"/>
    </xf>
    <xf numFmtId="0" fontId="43" fillId="53" borderId="18" xfId="0" applyFont="1" applyFill="1" applyBorder="1" applyAlignment="1">
      <alignment horizontal="center" vertical="center" wrapText="1"/>
    </xf>
    <xf numFmtId="3" fontId="43" fillId="53" borderId="34" xfId="0" applyNumberFormat="1" applyFont="1" applyFill="1" applyBorder="1" applyAlignment="1">
      <alignment horizontal="center" vertical="center" wrapText="1"/>
    </xf>
    <xf numFmtId="0" fontId="207" fillId="0" borderId="0" xfId="0" applyFont="1" applyAlignment="1">
      <alignment wrapText="1"/>
    </xf>
    <xf numFmtId="0" fontId="65" fillId="0" borderId="0" xfId="0" applyFont="1" applyAlignment="1">
      <alignment vertical="center" wrapText="1"/>
    </xf>
    <xf numFmtId="0" fontId="65" fillId="50" borderId="0" xfId="0" applyFont="1" applyFill="1" applyAlignment="1">
      <alignment horizontal="center" wrapText="1"/>
    </xf>
    <xf numFmtId="42" fontId="22" fillId="0" borderId="31" xfId="1289" applyNumberFormat="1" applyFont="1" applyFill="1" applyBorder="1" applyAlignment="1">
      <alignment horizontal="center"/>
    </xf>
    <xf numFmtId="42" fontId="22" fillId="0" borderId="20" xfId="1289" applyNumberFormat="1" applyFont="1" applyFill="1" applyBorder="1" applyAlignment="1"/>
    <xf numFmtId="42" fontId="22" fillId="0" borderId="41" xfId="1289" applyNumberFormat="1" applyFont="1" applyBorder="1" applyAlignment="1"/>
    <xf numFmtId="42" fontId="22" fillId="0" borderId="37" xfId="1289" applyNumberFormat="1" applyFont="1" applyBorder="1" applyAlignment="1">
      <alignment horizontal="center"/>
    </xf>
    <xf numFmtId="42" fontId="22" fillId="0" borderId="20" xfId="1289" applyNumberFormat="1" applyFont="1" applyBorder="1" applyAlignment="1"/>
    <xf numFmtId="42" fontId="22" fillId="0" borderId="75" xfId="1289" applyNumberFormat="1" applyFont="1" applyBorder="1" applyAlignment="1"/>
    <xf numFmtId="9" fontId="22" fillId="0" borderId="20" xfId="626" applyFont="1" applyFill="1" applyBorder="1" applyAlignment="1"/>
    <xf numFmtId="9" fontId="22" fillId="0" borderId="41" xfId="626" applyFont="1" applyBorder="1" applyAlignment="1"/>
    <xf numFmtId="42" fontId="22" fillId="0" borderId="75" xfId="1289" applyNumberFormat="1" applyFont="1" applyFill="1" applyBorder="1" applyAlignment="1"/>
    <xf numFmtId="42" fontId="22" fillId="50" borderId="31" xfId="1289" applyNumberFormat="1" applyFont="1" applyFill="1" applyBorder="1" applyAlignment="1">
      <alignment horizontal="center"/>
    </xf>
    <xf numFmtId="42" fontId="22" fillId="50" borderId="41" xfId="1289" applyNumberFormat="1" applyFont="1" applyFill="1" applyBorder="1" applyAlignment="1"/>
    <xf numFmtId="42" fontId="22" fillId="50" borderId="37" xfId="1289" applyNumberFormat="1" applyFont="1" applyFill="1" applyBorder="1" applyAlignment="1">
      <alignment horizontal="center"/>
    </xf>
    <xf numFmtId="42" fontId="22" fillId="50" borderId="20" xfId="1289" applyNumberFormat="1" applyFont="1" applyFill="1" applyBorder="1" applyAlignment="1"/>
    <xf numFmtId="42" fontId="22" fillId="50" borderId="75" xfId="1289" applyNumberFormat="1" applyFont="1" applyFill="1" applyBorder="1" applyAlignment="1"/>
    <xf numFmtId="9" fontId="22" fillId="50" borderId="20" xfId="626" applyFont="1" applyFill="1" applyBorder="1" applyAlignment="1"/>
    <xf numFmtId="9" fontId="22" fillId="50" borderId="41" xfId="626" applyFont="1" applyFill="1" applyBorder="1" applyAlignment="1"/>
    <xf numFmtId="42" fontId="22" fillId="0" borderId="37" xfId="1289" applyNumberFormat="1" applyFont="1" applyFill="1" applyBorder="1" applyAlignment="1">
      <alignment horizontal="center"/>
    </xf>
    <xf numFmtId="9" fontId="22" fillId="0" borderId="38" xfId="626" applyFont="1" applyFill="1" applyBorder="1" applyAlignment="1"/>
    <xf numFmtId="9" fontId="22" fillId="0" borderId="41" xfId="626" applyFont="1" applyFill="1" applyBorder="1" applyAlignment="1"/>
    <xf numFmtId="42" fontId="43" fillId="0" borderId="106" xfId="1289" applyNumberFormat="1" applyFont="1" applyFill="1" applyBorder="1" applyAlignment="1">
      <alignment horizontal="center"/>
    </xf>
    <xf numFmtId="42" fontId="43" fillId="0" borderId="103" xfId="1289" applyNumberFormat="1" applyFont="1" applyFill="1" applyBorder="1" applyAlignment="1"/>
    <xf numFmtId="42" fontId="43" fillId="0" borderId="107" xfId="1289" applyNumberFormat="1" applyFont="1" applyFill="1" applyBorder="1" applyAlignment="1"/>
    <xf numFmtId="0" fontId="41" fillId="52" borderId="114" xfId="0" applyFont="1" applyFill="1" applyBorder="1" applyAlignment="1">
      <alignment horizontal="center" vertical="center"/>
    </xf>
    <xf numFmtId="6" fontId="22" fillId="0" borderId="114" xfId="0" applyNumberFormat="1" applyFont="1" applyBorder="1" applyAlignment="1">
      <alignment horizontal="right" vertical="center"/>
    </xf>
    <xf numFmtId="9" fontId="22" fillId="0" borderId="114" xfId="0" applyNumberFormat="1" applyFont="1" applyBorder="1" applyAlignment="1">
      <alignment horizontal="center" vertical="center"/>
    </xf>
    <xf numFmtId="166" fontId="0" fillId="0" borderId="114" xfId="31" applyNumberFormat="1" applyFont="1" applyBorder="1" applyAlignment="1">
      <alignment horizontal="right" vertical="center"/>
    </xf>
    <xf numFmtId="3" fontId="22" fillId="0" borderId="114" xfId="0" applyNumberFormat="1" applyFont="1" applyBorder="1" applyAlignment="1">
      <alignment horizontal="center" vertical="center"/>
    </xf>
    <xf numFmtId="3" fontId="0" fillId="0" borderId="114" xfId="0" applyNumberFormat="1" applyBorder="1" applyAlignment="1">
      <alignment horizontal="center" vertical="center"/>
    </xf>
    <xf numFmtId="166" fontId="22" fillId="0" borderId="114" xfId="31" applyNumberFormat="1" applyFont="1" applyFill="1" applyBorder="1" applyAlignment="1">
      <alignment horizontal="right" vertical="center"/>
    </xf>
    <xf numFmtId="42" fontId="22" fillId="0" borderId="114" xfId="0" applyNumberFormat="1" applyFont="1" applyBorder="1" applyAlignment="1">
      <alignment horizontal="right" vertical="center"/>
    </xf>
    <xf numFmtId="42" fontId="43" fillId="0" borderId="114" xfId="0" applyNumberFormat="1" applyFont="1" applyBorder="1" applyAlignment="1">
      <alignment horizontal="right" vertical="center"/>
    </xf>
    <xf numFmtId="42" fontId="43" fillId="0" borderId="114" xfId="1289" applyNumberFormat="1" applyFont="1" applyFill="1" applyBorder="1" applyAlignment="1"/>
    <xf numFmtId="167" fontId="206" fillId="0" borderId="114" xfId="51" applyNumberFormat="1" applyFont="1" applyBorder="1"/>
    <xf numFmtId="0" fontId="206" fillId="0" borderId="114" xfId="330" applyFont="1" applyBorder="1"/>
    <xf numFmtId="167" fontId="207" fillId="112" borderId="114" xfId="51" applyNumberFormat="1" applyFont="1" applyFill="1" applyBorder="1"/>
    <xf numFmtId="0" fontId="207" fillId="124" borderId="114" xfId="330" applyFont="1" applyFill="1" applyBorder="1"/>
    <xf numFmtId="5" fontId="43" fillId="49" borderId="106" xfId="330" applyNumberFormat="1" applyFont="1" applyFill="1" applyBorder="1" applyAlignment="1">
      <alignment horizontal="left"/>
    </xf>
    <xf numFmtId="0" fontId="207" fillId="112" borderId="115" xfId="330" applyFont="1" applyFill="1" applyBorder="1"/>
    <xf numFmtId="0" fontId="207" fillId="112" borderId="114" xfId="330" applyFont="1" applyFill="1" applyBorder="1"/>
    <xf numFmtId="0" fontId="166" fillId="117" borderId="103" xfId="330" applyFont="1" applyFill="1" applyBorder="1"/>
    <xf numFmtId="0" fontId="166" fillId="117" borderId="104" xfId="330" applyFont="1" applyFill="1" applyBorder="1"/>
    <xf numFmtId="43" fontId="166" fillId="117" borderId="104" xfId="330" applyNumberFormat="1" applyFont="1" applyFill="1" applyBorder="1"/>
    <xf numFmtId="0" fontId="183" fillId="0" borderId="102" xfId="0" applyFont="1" applyBorder="1"/>
    <xf numFmtId="3" fontId="0" fillId="0" borderId="114" xfId="0" applyNumberFormat="1" applyBorder="1"/>
    <xf numFmtId="3" fontId="22" fillId="122" borderId="114" xfId="0" applyNumberFormat="1" applyFont="1" applyFill="1" applyBorder="1"/>
    <xf numFmtId="0" fontId="22" fillId="0" borderId="106" xfId="0" applyFont="1" applyBorder="1" applyAlignment="1">
      <alignment horizontal="right"/>
    </xf>
    <xf numFmtId="0" fontId="22" fillId="0" borderId="114" xfId="0" applyFont="1" applyBorder="1" applyAlignment="1">
      <alignment horizontal="right"/>
    </xf>
    <xf numFmtId="0" fontId="43" fillId="0" borderId="103" xfId="0" applyFont="1" applyBorder="1" applyAlignment="1">
      <alignment horizontal="center" vertical="center" wrapText="1"/>
    </xf>
    <xf numFmtId="0" fontId="43" fillId="0" borderId="106" xfId="330" applyFont="1" applyBorder="1" applyAlignment="1">
      <alignment horizontal="center"/>
    </xf>
    <xf numFmtId="0" fontId="43" fillId="0" borderId="102" xfId="330" applyFont="1" applyBorder="1" applyAlignment="1">
      <alignment horizontal="left"/>
    </xf>
    <xf numFmtId="3" fontId="41" fillId="0" borderId="103" xfId="330" applyNumberFormat="1" applyFont="1" applyBorder="1" applyAlignment="1">
      <alignment horizontal="right" vertical="center"/>
    </xf>
    <xf numFmtId="10" fontId="41" fillId="0" borderId="103" xfId="330" applyNumberFormat="1" applyFont="1" applyBorder="1" applyAlignment="1">
      <alignment horizontal="right" vertical="center"/>
    </xf>
    <xf numFmtId="10" fontId="41" fillId="0" borderId="104" xfId="330" applyNumberFormat="1" applyFont="1" applyBorder="1" applyAlignment="1">
      <alignment horizontal="right" vertical="center"/>
    </xf>
    <xf numFmtId="0" fontId="43" fillId="53" borderId="106" xfId="0" applyFont="1" applyFill="1" applyBorder="1"/>
    <xf numFmtId="3" fontId="27" fillId="0" borderId="104" xfId="0" applyNumberFormat="1" applyFont="1" applyBorder="1"/>
    <xf numFmtId="0" fontId="43" fillId="0" borderId="106" xfId="327" applyFont="1" applyBorder="1"/>
    <xf numFmtId="3" fontId="41" fillId="0" borderId="102" xfId="0" applyNumberFormat="1" applyFont="1" applyBorder="1"/>
    <xf numFmtId="3" fontId="41" fillId="0" borderId="103" xfId="0" applyNumberFormat="1" applyFont="1" applyBorder="1"/>
    <xf numFmtId="3" fontId="41" fillId="0" borderId="104" xfId="0" applyNumberFormat="1" applyFont="1" applyBorder="1"/>
    <xf numFmtId="9" fontId="41" fillId="0" borderId="102" xfId="1259" applyNumberFormat="1" applyFont="1" applyFill="1" applyBorder="1"/>
    <xf numFmtId="9" fontId="41" fillId="0" borderId="103" xfId="1259" applyNumberFormat="1" applyFont="1" applyFill="1" applyBorder="1"/>
    <xf numFmtId="9" fontId="41" fillId="0" borderId="104" xfId="1259" applyNumberFormat="1" applyFont="1" applyFill="1" applyBorder="1"/>
    <xf numFmtId="0" fontId="43" fillId="0" borderId="106" xfId="328" applyFont="1" applyBorder="1" applyAlignment="1">
      <alignment horizontal="left"/>
    </xf>
    <xf numFmtId="0" fontId="22" fillId="23" borderId="102" xfId="47402" applyFill="1" applyBorder="1" applyAlignment="1">
      <alignment horizontal="center" vertical="center"/>
    </xf>
    <xf numFmtId="0" fontId="22" fillId="23" borderId="103" xfId="47402" applyFill="1" applyBorder="1" applyAlignment="1">
      <alignment horizontal="center" vertical="center"/>
    </xf>
    <xf numFmtId="0" fontId="22" fillId="23" borderId="104" xfId="47402" applyFill="1" applyBorder="1" applyAlignment="1">
      <alignment horizontal="center" vertical="center"/>
    </xf>
    <xf numFmtId="3" fontId="43" fillId="0" borderId="102" xfId="328" applyNumberFormat="1" applyFont="1" applyBorder="1" applyAlignment="1">
      <alignment horizontal="center"/>
    </xf>
    <xf numFmtId="167" fontId="43" fillId="0" borderId="114" xfId="51" applyNumberFormat="1" applyFont="1" applyFill="1" applyBorder="1" applyAlignment="1">
      <alignment horizontal="center"/>
    </xf>
    <xf numFmtId="3" fontId="27" fillId="0" borderId="112" xfId="327" applyNumberFormat="1" applyFont="1" applyBorder="1" applyAlignment="1">
      <alignment horizontal="right" vertical="center"/>
    </xf>
    <xf numFmtId="3" fontId="27" fillId="0" borderId="103" xfId="327" applyNumberFormat="1" applyFont="1" applyBorder="1" applyAlignment="1">
      <alignment horizontal="right" vertical="center"/>
    </xf>
    <xf numFmtId="0" fontId="43" fillId="0" borderId="102" xfId="0" applyFont="1" applyBorder="1" applyAlignment="1">
      <alignment horizontal="center" wrapText="1"/>
    </xf>
    <xf numFmtId="0" fontId="43" fillId="0" borderId="103" xfId="0" applyFont="1" applyBorder="1" applyAlignment="1">
      <alignment horizontal="center" wrapText="1"/>
    </xf>
    <xf numFmtId="0" fontId="43" fillId="0" borderId="104" xfId="0" applyFont="1" applyBorder="1" applyAlignment="1">
      <alignment horizontal="center" wrapText="1"/>
    </xf>
    <xf numFmtId="0" fontId="92" fillId="53" borderId="102" xfId="122" applyFont="1" applyFill="1" applyBorder="1" applyAlignment="1">
      <alignment horizontal="center" wrapText="1"/>
    </xf>
    <xf numFmtId="0" fontId="92" fillId="53" borderId="103" xfId="122" applyFont="1" applyFill="1" applyBorder="1" applyAlignment="1">
      <alignment horizontal="center" wrapText="1"/>
    </xf>
    <xf numFmtId="0" fontId="92" fillId="53" borderId="103" xfId="122" applyFont="1" applyFill="1" applyBorder="1" applyAlignment="1">
      <alignment horizontal="center" vertical="top" wrapText="1"/>
    </xf>
    <xf numFmtId="0" fontId="92" fillId="53" borderId="114" xfId="122" applyFont="1" applyFill="1" applyBorder="1" applyAlignment="1">
      <alignment horizontal="center" vertical="top" wrapText="1"/>
    </xf>
    <xf numFmtId="0" fontId="43" fillId="0" borderId="102" xfId="0" applyFont="1" applyBorder="1"/>
    <xf numFmtId="3" fontId="43" fillId="0" borderId="103" xfId="0" applyNumberFormat="1" applyFont="1" applyBorder="1"/>
    <xf numFmtId="3" fontId="34" fillId="0" borderId="103" xfId="0" applyNumberFormat="1" applyFont="1" applyBorder="1" applyAlignment="1">
      <alignment horizontal="center" wrapText="1"/>
    </xf>
    <xf numFmtId="3" fontId="22" fillId="0" borderId="102" xfId="0" applyNumberFormat="1" applyFont="1" applyBorder="1" applyAlignment="1">
      <alignment horizontal="center"/>
    </xf>
    <xf numFmtId="3" fontId="22" fillId="0" borderId="103" xfId="0" applyNumberFormat="1" applyFont="1" applyBorder="1" applyAlignment="1">
      <alignment horizontal="center"/>
    </xf>
    <xf numFmtId="3" fontId="22" fillId="0" borderId="104" xfId="0" applyNumberFormat="1" applyFont="1" applyBorder="1" applyAlignment="1">
      <alignment horizontal="center"/>
    </xf>
    <xf numFmtId="0" fontId="22" fillId="0" borderId="112" xfId="0" applyFont="1" applyBorder="1"/>
    <xf numFmtId="0" fontId="23" fillId="0" borderId="89" xfId="0" applyFont="1" applyBorder="1" applyAlignment="1">
      <alignment wrapText="1"/>
    </xf>
    <xf numFmtId="0" fontId="23" fillId="0" borderId="90" xfId="0" applyFont="1" applyBorder="1" applyAlignment="1">
      <alignment wrapText="1"/>
    </xf>
    <xf numFmtId="9" fontId="22" fillId="0" borderId="20" xfId="145" applyFont="1" applyFill="1" applyBorder="1"/>
    <xf numFmtId="167" fontId="27" fillId="0" borderId="89" xfId="51" applyNumberFormat="1" applyFont="1" applyFill="1" applyBorder="1"/>
    <xf numFmtId="0" fontId="24" fillId="0" borderId="37" xfId="0" applyFont="1" applyBorder="1" applyAlignment="1">
      <alignment horizontal="center" vertical="center" wrapText="1"/>
    </xf>
    <xf numFmtId="0" fontId="27" fillId="49" borderId="37" xfId="0" applyFont="1" applyFill="1" applyBorder="1" applyAlignment="1">
      <alignment horizontal="center" wrapText="1"/>
    </xf>
    <xf numFmtId="0" fontId="65" fillId="0" borderId="44" xfId="0" applyFont="1" applyBorder="1" applyAlignment="1">
      <alignment horizontal="center" vertical="center" wrapText="1"/>
    </xf>
    <xf numFmtId="0" fontId="65" fillId="0" borderId="0" xfId="0" applyFont="1" applyAlignment="1">
      <alignment horizontal="center" wrapText="1"/>
    </xf>
    <xf numFmtId="167" fontId="65" fillId="0" borderId="94" xfId="495" applyNumberFormat="1" applyFont="1" applyFill="1" applyBorder="1"/>
    <xf numFmtId="167" fontId="70" fillId="0" borderId="116" xfId="495" applyNumberFormat="1" applyFont="1" applyFill="1" applyBorder="1"/>
    <xf numFmtId="165" fontId="70" fillId="23" borderId="37" xfId="0" applyNumberFormat="1" applyFont="1" applyFill="1" applyBorder="1" applyAlignment="1">
      <alignment horizontal="justify" vertical="top" wrapText="1"/>
    </xf>
    <xf numFmtId="0" fontId="28" fillId="0" borderId="0" xfId="0" applyFont="1" applyAlignment="1">
      <alignment horizontal="left"/>
    </xf>
    <xf numFmtId="0" fontId="181" fillId="0" borderId="0" xfId="853" applyFont="1" applyAlignment="1">
      <alignment horizontal="left" vertical="top"/>
    </xf>
    <xf numFmtId="0" fontId="58" fillId="0" borderId="0" xfId="0" applyFont="1" applyAlignment="1" applyProtection="1">
      <alignment horizontal="center" vertical="center" wrapText="1"/>
      <protection locked="0"/>
    </xf>
    <xf numFmtId="166" fontId="124" fillId="0" borderId="0" xfId="330" applyNumberFormat="1" applyFont="1"/>
    <xf numFmtId="0" fontId="27" fillId="0" borderId="116" xfId="332" applyFont="1" applyBorder="1" applyAlignment="1">
      <alignment wrapText="1"/>
    </xf>
    <xf numFmtId="0" fontId="27" fillId="0" borderId="116" xfId="332" applyFont="1" applyBorder="1" applyAlignment="1">
      <alignment horizontal="center" wrapText="1"/>
    </xf>
    <xf numFmtId="166" fontId="22" fillId="0" borderId="116" xfId="31" applyNumberFormat="1" applyFont="1" applyFill="1" applyBorder="1" applyAlignment="1">
      <alignment horizontal="center" wrapText="1"/>
    </xf>
    <xf numFmtId="9" fontId="22" fillId="0" borderId="116" xfId="137" applyFont="1" applyFill="1" applyBorder="1" applyAlignment="1">
      <alignment horizontal="right" wrapText="1"/>
    </xf>
    <xf numFmtId="0" fontId="22" fillId="53" borderId="116" xfId="330" applyFill="1" applyBorder="1"/>
    <xf numFmtId="3" fontId="27" fillId="0" borderId="116" xfId="0" applyNumberFormat="1" applyFont="1" applyBorder="1"/>
    <xf numFmtId="3" fontId="140" fillId="0" borderId="0" xfId="334" applyNumberFormat="1" applyFont="1" applyAlignment="1">
      <alignment wrapText="1"/>
    </xf>
    <xf numFmtId="0" fontId="210" fillId="0" borderId="0" xfId="0" applyFont="1"/>
    <xf numFmtId="6" fontId="210" fillId="0" borderId="0" xfId="0" applyNumberFormat="1" applyFont="1"/>
    <xf numFmtId="0" fontId="43" fillId="23" borderId="117" xfId="0" applyFont="1" applyFill="1" applyBorder="1" applyAlignment="1">
      <alignment horizontal="center"/>
    </xf>
    <xf numFmtId="0" fontId="43" fillId="0" borderId="117" xfId="0" applyFont="1" applyBorder="1"/>
    <xf numFmtId="167" fontId="43" fillId="0" borderId="117" xfId="0" applyNumberFormat="1" applyFont="1" applyBorder="1"/>
    <xf numFmtId="0" fontId="22" fillId="0" borderId="118" xfId="0" applyFont="1" applyBorder="1"/>
    <xf numFmtId="0" fontId="43" fillId="0" borderId="118" xfId="0" applyFont="1" applyBorder="1"/>
    <xf numFmtId="0" fontId="43" fillId="49" borderId="119" xfId="853" applyFont="1" applyFill="1" applyBorder="1"/>
    <xf numFmtId="0" fontId="43" fillId="117" borderId="120" xfId="330" applyFont="1" applyFill="1" applyBorder="1"/>
    <xf numFmtId="0" fontId="124" fillId="117" borderId="121" xfId="330" applyFont="1" applyFill="1" applyBorder="1"/>
    <xf numFmtId="0" fontId="124" fillId="117" borderId="122" xfId="330" applyFont="1" applyFill="1" applyBorder="1"/>
    <xf numFmtId="0" fontId="124" fillId="117" borderId="123" xfId="330" applyFont="1" applyFill="1" applyBorder="1"/>
    <xf numFmtId="0" fontId="22" fillId="49" borderId="120" xfId="330" applyFill="1" applyBorder="1"/>
    <xf numFmtId="0" fontId="0" fillId="0" borderId="121" xfId="330" applyFont="1" applyBorder="1"/>
    <xf numFmtId="166" fontId="124" fillId="0" borderId="122" xfId="330" applyNumberFormat="1" applyFont="1" applyBorder="1"/>
    <xf numFmtId="181" fontId="124" fillId="0" borderId="122" xfId="330" applyNumberFormat="1" applyFont="1" applyBorder="1"/>
    <xf numFmtId="173" fontId="124" fillId="0" borderId="122" xfId="622" applyNumberFormat="1" applyFont="1" applyBorder="1"/>
    <xf numFmtId="166" fontId="124" fillId="0" borderId="122" xfId="622" applyNumberFormat="1" applyFont="1" applyBorder="1"/>
    <xf numFmtId="44" fontId="124" fillId="0" borderId="123" xfId="51" applyFont="1" applyBorder="1"/>
    <xf numFmtId="0" fontId="188" fillId="49" borderId="120" xfId="330" applyFont="1" applyFill="1" applyBorder="1"/>
    <xf numFmtId="0" fontId="188" fillId="0" borderId="121" xfId="330" applyFont="1" applyBorder="1"/>
    <xf numFmtId="166" fontId="124" fillId="0" borderId="123" xfId="622" applyNumberFormat="1" applyFont="1" applyBorder="1"/>
    <xf numFmtId="166" fontId="124" fillId="117" borderId="122" xfId="1259" applyNumberFormat="1" applyFont="1" applyFill="1" applyBorder="1"/>
    <xf numFmtId="166" fontId="124" fillId="117" borderId="122" xfId="330" applyNumberFormat="1" applyFont="1" applyFill="1" applyBorder="1"/>
    <xf numFmtId="166" fontId="124" fillId="117" borderId="123" xfId="330" applyNumberFormat="1" applyFont="1" applyFill="1" applyBorder="1"/>
    <xf numFmtId="166" fontId="1" fillId="0" borderId="122" xfId="330" applyNumberFormat="1" applyFont="1" applyBorder="1"/>
    <xf numFmtId="181" fontId="1" fillId="0" borderId="122" xfId="330" applyNumberFormat="1" applyFont="1" applyBorder="1"/>
    <xf numFmtId="167" fontId="124" fillId="0" borderId="123" xfId="51" applyNumberFormat="1" applyFont="1" applyBorder="1"/>
    <xf numFmtId="0" fontId="22" fillId="0" borderId="120" xfId="330" applyBorder="1"/>
    <xf numFmtId="167" fontId="1" fillId="0" borderId="122" xfId="51" applyNumberFormat="1" applyFont="1" applyBorder="1"/>
    <xf numFmtId="0" fontId="22" fillId="117" borderId="121" xfId="330" applyFill="1" applyBorder="1"/>
    <xf numFmtId="166" fontId="0" fillId="117" borderId="122" xfId="1259" applyNumberFormat="1" applyFont="1" applyFill="1" applyBorder="1"/>
    <xf numFmtId="0" fontId="22" fillId="117" borderId="122" xfId="330" applyFill="1" applyBorder="1"/>
    <xf numFmtId="0" fontId="22" fillId="117" borderId="123" xfId="330" applyFill="1" applyBorder="1"/>
    <xf numFmtId="0" fontId="22" fillId="0" borderId="121" xfId="330" applyBorder="1"/>
    <xf numFmtId="0" fontId="197" fillId="117" borderId="120" xfId="330" applyFont="1" applyFill="1" applyBorder="1"/>
    <xf numFmtId="0" fontId="124" fillId="0" borderId="121" xfId="330" applyFont="1" applyBorder="1"/>
    <xf numFmtId="173" fontId="0" fillId="0" borderId="122" xfId="622" applyNumberFormat="1" applyFont="1" applyBorder="1"/>
    <xf numFmtId="173" fontId="124" fillId="117" borderId="122" xfId="622" applyNumberFormat="1" applyFont="1" applyFill="1" applyBorder="1"/>
    <xf numFmtId="173" fontId="124" fillId="117" borderId="123" xfId="622" applyNumberFormat="1" applyFont="1" applyFill="1" applyBorder="1"/>
    <xf numFmtId="0" fontId="22" fillId="0" borderId="120" xfId="853" applyBorder="1"/>
    <xf numFmtId="166" fontId="1" fillId="0" borderId="124" xfId="330" applyNumberFormat="1" applyFont="1" applyBorder="1"/>
    <xf numFmtId="167" fontId="1" fillId="0" borderId="122" xfId="51" applyNumberFormat="1" applyFont="1" applyFill="1" applyBorder="1"/>
    <xf numFmtId="0" fontId="22" fillId="0" borderId="120" xfId="853" applyBorder="1" applyAlignment="1">
      <alignment wrapText="1"/>
    </xf>
    <xf numFmtId="166" fontId="1" fillId="0" borderId="117" xfId="330" applyNumberFormat="1" applyFont="1" applyBorder="1"/>
    <xf numFmtId="167" fontId="1" fillId="0" borderId="117" xfId="51" applyNumberFormat="1" applyFont="1" applyFill="1" applyBorder="1"/>
    <xf numFmtId="0" fontId="43" fillId="117" borderId="119" xfId="330" applyFont="1" applyFill="1" applyBorder="1"/>
    <xf numFmtId="0" fontId="22" fillId="117" borderId="125" xfId="330" applyFill="1" applyBorder="1"/>
    <xf numFmtId="0" fontId="22" fillId="117" borderId="117" xfId="330" applyFill="1" applyBorder="1"/>
    <xf numFmtId="0" fontId="161" fillId="117" borderId="117" xfId="330" applyFont="1" applyFill="1" applyBorder="1"/>
    <xf numFmtId="166" fontId="161" fillId="117" borderId="117" xfId="1259" applyNumberFormat="1" applyFont="1" applyFill="1" applyBorder="1"/>
    <xf numFmtId="166" fontId="0" fillId="117" borderId="117" xfId="1259" applyNumberFormat="1" applyFont="1" applyFill="1" applyBorder="1"/>
    <xf numFmtId="0" fontId="43" fillId="0" borderId="122" xfId="330" applyFont="1" applyBorder="1" applyAlignment="1">
      <alignment wrapText="1"/>
    </xf>
    <xf numFmtId="3" fontId="124" fillId="0" borderId="126" xfId="330" applyNumberFormat="1" applyFont="1" applyBorder="1" applyAlignment="1">
      <alignment horizontal="center"/>
    </xf>
    <xf numFmtId="0" fontId="124" fillId="0" borderId="126" xfId="330" applyFont="1" applyBorder="1" applyAlignment="1">
      <alignment horizontal="center"/>
    </xf>
    <xf numFmtId="167" fontId="22" fillId="0" borderId="122" xfId="1289" applyNumberFormat="1" applyFont="1" applyBorder="1"/>
    <xf numFmtId="0" fontId="124" fillId="117" borderId="124" xfId="330" applyFont="1" applyFill="1" applyBorder="1"/>
    <xf numFmtId="0" fontId="22" fillId="0" borderId="124" xfId="330" applyBorder="1"/>
    <xf numFmtId="0" fontId="22" fillId="0" borderId="124" xfId="0" applyFont="1" applyBorder="1" applyAlignment="1">
      <alignment vertical="center"/>
    </xf>
    <xf numFmtId="0" fontId="22" fillId="0" borderId="122" xfId="0" applyFont="1" applyBorder="1" applyAlignment="1">
      <alignment vertical="center"/>
    </xf>
    <xf numFmtId="0" fontId="22" fillId="117" borderId="124" xfId="330" applyFill="1" applyBorder="1"/>
    <xf numFmtId="0" fontId="22" fillId="0" borderId="124" xfId="0" applyFont="1" applyBorder="1"/>
    <xf numFmtId="0" fontId="0" fillId="117" borderId="124" xfId="0" applyFill="1" applyBorder="1" applyAlignment="1">
      <alignment vertical="center"/>
    </xf>
    <xf numFmtId="0" fontId="0" fillId="117" borderId="122" xfId="0" applyFill="1" applyBorder="1" applyAlignment="1">
      <alignment vertical="center"/>
    </xf>
    <xf numFmtId="0" fontId="22" fillId="117" borderId="124" xfId="0" applyFont="1" applyFill="1" applyBorder="1" applyAlignment="1">
      <alignment vertical="center"/>
    </xf>
    <xf numFmtId="0" fontId="22" fillId="117" borderId="122" xfId="0" applyFont="1" applyFill="1" applyBorder="1" applyAlignment="1">
      <alignment vertical="center"/>
    </xf>
    <xf numFmtId="166" fontId="1" fillId="50" borderId="122" xfId="330" applyNumberFormat="1" applyFont="1" applyFill="1" applyBorder="1"/>
    <xf numFmtId="173" fontId="124" fillId="0" borderId="127" xfId="622" applyNumberFormat="1" applyFont="1" applyBorder="1"/>
    <xf numFmtId="173" fontId="124" fillId="0" borderId="128" xfId="622" applyNumberFormat="1" applyFont="1" applyBorder="1"/>
    <xf numFmtId="0" fontId="22" fillId="117" borderId="127" xfId="330" applyFill="1" applyBorder="1"/>
    <xf numFmtId="0" fontId="22" fillId="117" borderId="128" xfId="330" applyFill="1" applyBorder="1"/>
    <xf numFmtId="166" fontId="172" fillId="0" borderId="122" xfId="330" applyNumberFormat="1" applyFont="1" applyBorder="1"/>
    <xf numFmtId="167" fontId="22" fillId="0" borderId="129" xfId="1289" applyNumberFormat="1" applyFont="1" applyBorder="1"/>
    <xf numFmtId="181" fontId="0" fillId="0" borderId="122" xfId="330" applyNumberFormat="1" applyFont="1" applyBorder="1"/>
    <xf numFmtId="9" fontId="0" fillId="0" borderId="129" xfId="137" applyFont="1" applyBorder="1"/>
    <xf numFmtId="0" fontId="0" fillId="0" borderId="129" xfId="137" applyNumberFormat="1" applyFont="1" applyFill="1" applyBorder="1" applyAlignment="1">
      <alignment horizontal="left"/>
    </xf>
    <xf numFmtId="166" fontId="22" fillId="0" borderId="122" xfId="330" applyNumberFormat="1" applyBorder="1"/>
    <xf numFmtId="181" fontId="22" fillId="0" borderId="122" xfId="330" applyNumberFormat="1" applyBorder="1"/>
    <xf numFmtId="0" fontId="43" fillId="53" borderId="119" xfId="334" applyFont="1" applyFill="1" applyBorder="1"/>
    <xf numFmtId="166" fontId="0" fillId="53" borderId="122" xfId="1259" applyNumberFormat="1" applyFont="1" applyFill="1" applyBorder="1"/>
    <xf numFmtId="0" fontId="22" fillId="53" borderId="129" xfId="330" applyFill="1" applyBorder="1"/>
    <xf numFmtId="9" fontId="0" fillId="0" borderId="129" xfId="137" applyFont="1" applyBorder="1" applyAlignment="1">
      <alignment horizontal="left"/>
    </xf>
    <xf numFmtId="0" fontId="22" fillId="53" borderId="122" xfId="330" applyFill="1" applyBorder="1"/>
    <xf numFmtId="181" fontId="22" fillId="53" borderId="122" xfId="330" applyNumberFormat="1" applyFill="1" applyBorder="1"/>
    <xf numFmtId="0" fontId="22" fillId="53" borderId="122" xfId="330" applyFill="1" applyBorder="1" applyAlignment="1">
      <alignment horizontal="left"/>
    </xf>
    <xf numFmtId="0" fontId="0" fillId="0" borderId="129" xfId="137" applyNumberFormat="1" applyFont="1" applyBorder="1" applyAlignment="1">
      <alignment horizontal="left"/>
    </xf>
    <xf numFmtId="166" fontId="0" fillId="0" borderId="122" xfId="1259" applyNumberFormat="1" applyFont="1" applyFill="1" applyBorder="1"/>
    <xf numFmtId="44" fontId="0" fillId="0" borderId="122" xfId="51" applyFont="1" applyFill="1" applyBorder="1"/>
    <xf numFmtId="39" fontId="0" fillId="53" borderId="122" xfId="1259" applyNumberFormat="1" applyFont="1" applyFill="1" applyBorder="1"/>
    <xf numFmtId="9" fontId="0" fillId="0" borderId="129" xfId="137" applyFont="1" applyFill="1" applyBorder="1"/>
    <xf numFmtId="166" fontId="22" fillId="53" borderId="122" xfId="330" applyNumberFormat="1" applyFill="1" applyBorder="1"/>
    <xf numFmtId="173" fontId="0" fillId="53" borderId="129" xfId="622" applyNumberFormat="1" applyFont="1" applyFill="1" applyBorder="1"/>
    <xf numFmtId="0" fontId="22" fillId="0" borderId="131" xfId="330" applyBorder="1" applyAlignment="1">
      <alignment horizontal="left" vertical="top" wrapText="1"/>
    </xf>
    <xf numFmtId="0" fontId="22" fillId="49" borderId="128" xfId="330" applyFill="1" applyBorder="1"/>
    <xf numFmtId="167" fontId="0" fillId="0" borderId="122" xfId="1289" applyNumberFormat="1" applyFont="1" applyBorder="1"/>
    <xf numFmtId="39" fontId="0" fillId="117" borderId="122" xfId="1259" applyNumberFormat="1" applyFont="1" applyFill="1" applyBorder="1"/>
    <xf numFmtId="166" fontId="0" fillId="0" borderId="122" xfId="1259" applyNumberFormat="1" applyFont="1" applyBorder="1"/>
    <xf numFmtId="0" fontId="22" fillId="0" borderId="122" xfId="330" applyBorder="1"/>
    <xf numFmtId="44" fontId="0" fillId="0" borderId="122" xfId="1289" applyFont="1" applyBorder="1"/>
    <xf numFmtId="0" fontId="24" fillId="119" borderId="122" xfId="330" applyFont="1" applyFill="1" applyBorder="1" applyAlignment="1">
      <alignment horizontal="center" vertical="center" wrapText="1"/>
    </xf>
    <xf numFmtId="0" fontId="24" fillId="119" borderId="122" xfId="330" applyFont="1" applyFill="1" applyBorder="1" applyAlignment="1">
      <alignment horizontal="center" vertical="center"/>
    </xf>
    <xf numFmtId="2" fontId="28" fillId="0" borderId="122" xfId="31" applyNumberFormat="1" applyFont="1" applyFill="1" applyBorder="1" applyAlignment="1">
      <alignment horizontal="center" vertical="center"/>
    </xf>
    <xf numFmtId="44" fontId="28" fillId="0" borderId="122" xfId="31" applyNumberFormat="1" applyFont="1" applyBorder="1" applyAlignment="1">
      <alignment horizontal="center" vertical="center"/>
    </xf>
    <xf numFmtId="185" fontId="28" fillId="0" borderId="122" xfId="31" applyNumberFormat="1" applyFont="1" applyBorder="1" applyAlignment="1">
      <alignment horizontal="center" vertical="center"/>
    </xf>
    <xf numFmtId="2" fontId="28" fillId="0" borderId="122" xfId="31" applyNumberFormat="1" applyFont="1" applyBorder="1" applyAlignment="1">
      <alignment horizontal="center" vertical="center"/>
    </xf>
    <xf numFmtId="0" fontId="27" fillId="42" borderId="117" xfId="0" applyFont="1" applyFill="1" applyBorder="1"/>
    <xf numFmtId="166" fontId="27" fillId="0" borderId="122" xfId="31" applyNumberFormat="1" applyFont="1" applyFill="1" applyBorder="1"/>
    <xf numFmtId="0" fontId="41" fillId="0" borderId="122" xfId="0" applyFont="1" applyBorder="1"/>
    <xf numFmtId="3" fontId="27" fillId="39" borderId="122" xfId="31" applyNumberFormat="1" applyFont="1" applyFill="1" applyBorder="1"/>
    <xf numFmtId="180" fontId="27" fillId="0" borderId="122" xfId="31" applyNumberFormat="1" applyFont="1" applyFill="1" applyBorder="1"/>
    <xf numFmtId="175" fontId="27" fillId="0" borderId="122" xfId="31" applyNumberFormat="1" applyFont="1" applyFill="1" applyBorder="1"/>
    <xf numFmtId="0" fontId="41" fillId="0" borderId="125" xfId="0" applyFont="1" applyBorder="1"/>
    <xf numFmtId="0" fontId="41" fillId="0" borderId="117" xfId="0" applyFont="1" applyBorder="1"/>
    <xf numFmtId="166" fontId="27" fillId="0" borderId="117" xfId="31" applyNumberFormat="1" applyFont="1" applyFill="1" applyBorder="1"/>
    <xf numFmtId="180" fontId="27" fillId="0" borderId="117" xfId="31" applyNumberFormat="1" applyFont="1" applyFill="1" applyBorder="1"/>
    <xf numFmtId="175" fontId="27" fillId="0" borderId="117" xfId="31" applyNumberFormat="1" applyFont="1" applyFill="1" applyBorder="1"/>
    <xf numFmtId="0" fontId="41" fillId="42" borderId="125" xfId="0" applyFont="1" applyFill="1" applyBorder="1"/>
    <xf numFmtId="180" fontId="27" fillId="42" borderId="117" xfId="31" applyNumberFormat="1" applyFont="1" applyFill="1" applyBorder="1" applyAlignment="1"/>
    <xf numFmtId="167" fontId="27" fillId="42" borderId="122" xfId="51" applyNumberFormat="1" applyFont="1" applyFill="1" applyBorder="1" applyAlignment="1"/>
    <xf numFmtId="6" fontId="27" fillId="0" borderId="122" xfId="0" applyNumberFormat="1" applyFont="1" applyBorder="1"/>
    <xf numFmtId="166" fontId="27" fillId="39" borderId="122" xfId="31" applyNumberFormat="1" applyFont="1" applyFill="1" applyBorder="1"/>
    <xf numFmtId="180" fontId="27" fillId="42" borderId="117" xfId="0" applyNumberFormat="1" applyFont="1" applyFill="1" applyBorder="1"/>
    <xf numFmtId="0" fontId="27" fillId="0" borderId="117" xfId="133" applyFont="1" applyBorder="1"/>
    <xf numFmtId="0" fontId="41" fillId="42" borderId="117" xfId="0" applyFont="1" applyFill="1" applyBorder="1"/>
    <xf numFmtId="0" fontId="41" fillId="42" borderId="118" xfId="0" applyFont="1" applyFill="1" applyBorder="1"/>
    <xf numFmtId="166" fontId="41" fillId="0" borderId="122" xfId="31" applyNumberFormat="1" applyFont="1" applyFill="1" applyBorder="1"/>
    <xf numFmtId="164" fontId="41" fillId="0" borderId="122" xfId="0" applyNumberFormat="1" applyFont="1" applyBorder="1"/>
    <xf numFmtId="0" fontId="27" fillId="0" borderId="122" xfId="0" applyFont="1" applyBorder="1" applyAlignment="1">
      <alignment horizontal="left"/>
    </xf>
    <xf numFmtId="0" fontId="27" fillId="0" borderId="117" xfId="0" applyFont="1" applyBorder="1" applyAlignment="1">
      <alignment horizontal="left"/>
    </xf>
    <xf numFmtId="166" fontId="27" fillId="0" borderId="117" xfId="31" applyNumberFormat="1" applyFont="1" applyFill="1" applyBorder="1" applyAlignment="1"/>
    <xf numFmtId="0" fontId="41" fillId="0" borderId="122" xfId="0" applyFont="1" applyBorder="1" applyAlignment="1">
      <alignment horizontal="left"/>
    </xf>
    <xf numFmtId="3" fontId="27" fillId="0" borderId="122" xfId="31" applyNumberFormat="1" applyFont="1" applyFill="1" applyBorder="1" applyAlignment="1">
      <alignment horizontal="right"/>
    </xf>
    <xf numFmtId="3" fontId="27" fillId="0" borderId="122" xfId="31" applyNumberFormat="1" applyFont="1" applyFill="1" applyBorder="1"/>
    <xf numFmtId="43" fontId="41" fillId="0" borderId="122" xfId="31" applyFont="1" applyBorder="1" applyAlignment="1">
      <alignment horizontal="center" vertical="center" wrapText="1"/>
    </xf>
    <xf numFmtId="0" fontId="27" fillId="0" borderId="122" xfId="0" applyFont="1" applyBorder="1" applyAlignment="1">
      <alignment horizontal="left" wrapText="1"/>
    </xf>
    <xf numFmtId="43" fontId="27" fillId="0" borderId="122" xfId="47451" applyFont="1" applyFill="1" applyBorder="1" applyAlignment="1">
      <alignment horizontal="center" wrapText="1"/>
    </xf>
    <xf numFmtId="43" fontId="27" fillId="0" borderId="122" xfId="31" applyFont="1" applyFill="1" applyBorder="1" applyAlignment="1">
      <alignment horizontal="center" wrapText="1"/>
    </xf>
    <xf numFmtId="167" fontId="27" fillId="0" borderId="122" xfId="51" applyNumberFormat="1" applyFont="1" applyFill="1" applyBorder="1"/>
    <xf numFmtId="0" fontId="27" fillId="49" borderId="122" xfId="0" applyFont="1" applyFill="1" applyBorder="1" applyAlignment="1">
      <alignment horizontal="left" wrapText="1"/>
    </xf>
    <xf numFmtId="0" fontId="41" fillId="0" borderId="122" xfId="334" applyFont="1" applyBorder="1" applyAlignment="1">
      <alignment horizontal="center" wrapText="1"/>
    </xf>
    <xf numFmtId="166" fontId="140" fillId="0" borderId="122" xfId="334" applyNumberFormat="1" applyFont="1" applyBorder="1" applyAlignment="1">
      <alignment wrapText="1"/>
    </xf>
    <xf numFmtId="0" fontId="171" fillId="0" borderId="122" xfId="334" applyFont="1" applyBorder="1" applyAlignment="1">
      <alignment horizontal="center" wrapText="1"/>
    </xf>
    <xf numFmtId="166" fontId="41" fillId="0" borderId="122" xfId="31" applyNumberFormat="1" applyFont="1" applyBorder="1" applyAlignment="1">
      <alignment horizontal="center" vertical="center" wrapText="1"/>
    </xf>
    <xf numFmtId="0" fontId="172" fillId="0" borderId="122" xfId="334" applyFont="1" applyBorder="1" applyAlignment="1">
      <alignment wrapText="1"/>
    </xf>
    <xf numFmtId="167" fontId="41" fillId="0" borderId="122" xfId="51" applyNumberFormat="1" applyFont="1" applyBorder="1" applyAlignment="1">
      <alignment horizontal="center" vertical="center" wrapText="1"/>
    </xf>
    <xf numFmtId="0" fontId="27" fillId="0" borderId="122" xfId="334" applyFont="1" applyBorder="1" applyAlignment="1">
      <alignment wrapText="1"/>
    </xf>
    <xf numFmtId="0" fontId="27" fillId="0" borderId="122" xfId="334" applyFont="1" applyBorder="1" applyAlignment="1">
      <alignment horizontal="center" wrapText="1"/>
    </xf>
    <xf numFmtId="166" fontId="152" fillId="0" borderId="122" xfId="31" applyNumberFormat="1" applyFont="1" applyFill="1" applyBorder="1" applyAlignment="1">
      <alignment horizontal="center" wrapText="1"/>
    </xf>
    <xf numFmtId="9" fontId="27" fillId="0" borderId="122" xfId="137" applyFont="1" applyFill="1" applyBorder="1" applyAlignment="1">
      <alignment horizontal="right" wrapText="1"/>
    </xf>
    <xf numFmtId="166" fontId="177" fillId="0" borderId="122" xfId="31" applyNumberFormat="1" applyFont="1" applyFill="1" applyBorder="1" applyAlignment="1">
      <alignment horizontal="center" wrapText="1"/>
    </xf>
    <xf numFmtId="167" fontId="27" fillId="0" borderId="122" xfId="51" applyNumberFormat="1" applyFont="1" applyFill="1" applyBorder="1" applyAlignment="1">
      <alignment horizontal="left" wrapText="1"/>
    </xf>
    <xf numFmtId="166" fontId="27" fillId="0" borderId="122" xfId="31" applyNumberFormat="1" applyFont="1" applyFill="1" applyBorder="1" applyAlignment="1">
      <alignment horizontal="center" wrapText="1"/>
    </xf>
    <xf numFmtId="0" fontId="41" fillId="23" borderId="122" xfId="332" applyFont="1" applyFill="1" applyBorder="1" applyAlignment="1">
      <alignment wrapText="1"/>
    </xf>
    <xf numFmtId="0" fontId="27" fillId="23" borderId="122" xfId="332" applyFont="1" applyFill="1" applyBorder="1" applyAlignment="1">
      <alignment horizontal="center" wrapText="1"/>
    </xf>
    <xf numFmtId="3" fontId="152" fillId="23" borderId="122" xfId="334" applyNumberFormat="1" applyFont="1" applyFill="1" applyBorder="1" applyAlignment="1">
      <alignment horizontal="center" wrapText="1"/>
    </xf>
    <xf numFmtId="3" fontId="27" fillId="23" borderId="122" xfId="334" applyNumberFormat="1" applyFont="1" applyFill="1" applyBorder="1" applyAlignment="1">
      <alignment horizontal="center" wrapText="1"/>
    </xf>
    <xf numFmtId="167" fontId="27" fillId="23" borderId="122" xfId="51" applyNumberFormat="1" applyFont="1" applyFill="1" applyBorder="1" applyAlignment="1">
      <alignment horizontal="left" wrapText="1"/>
    </xf>
    <xf numFmtId="3" fontId="27" fillId="23" borderId="122" xfId="334" applyNumberFormat="1" applyFont="1" applyFill="1" applyBorder="1" applyAlignment="1">
      <alignment horizontal="left" wrapText="1"/>
    </xf>
    <xf numFmtId="0" fontId="27" fillId="0" borderId="122" xfId="332" applyFont="1" applyBorder="1" applyAlignment="1">
      <alignment wrapText="1"/>
    </xf>
    <xf numFmtId="0" fontId="27" fillId="0" borderId="122" xfId="332" applyFont="1" applyBorder="1" applyAlignment="1">
      <alignment horizontal="center" wrapText="1"/>
    </xf>
    <xf numFmtId="44" fontId="27" fillId="0" borderId="122" xfId="51" applyFont="1" applyFill="1" applyBorder="1" applyAlignment="1">
      <alignment horizontal="left" wrapText="1"/>
    </xf>
    <xf numFmtId="167" fontId="177" fillId="0" borderId="122" xfId="51" applyNumberFormat="1" applyFont="1" applyFill="1" applyBorder="1" applyAlignment="1">
      <alignment horizontal="left" wrapText="1"/>
    </xf>
    <xf numFmtId="167" fontId="27" fillId="0" borderId="122" xfId="31" applyNumberFormat="1" applyFont="1" applyFill="1" applyBorder="1" applyAlignment="1">
      <alignment horizontal="left" wrapText="1"/>
    </xf>
    <xf numFmtId="0" fontId="27" fillId="0" borderId="122" xfId="332" applyFont="1" applyBorder="1" applyAlignment="1">
      <alignment horizontal="justify" wrapText="1"/>
    </xf>
    <xf numFmtId="3" fontId="177" fillId="23" borderId="122" xfId="334" applyNumberFormat="1" applyFont="1" applyFill="1" applyBorder="1" applyAlignment="1">
      <alignment horizontal="center" wrapText="1"/>
    </xf>
    <xf numFmtId="167" fontId="177" fillId="23" borderId="122" xfId="51" applyNumberFormat="1" applyFont="1" applyFill="1" applyBorder="1" applyAlignment="1">
      <alignment horizontal="left" wrapText="1"/>
    </xf>
    <xf numFmtId="166" fontId="177" fillId="0" borderId="122" xfId="31" applyNumberFormat="1" applyFont="1" applyBorder="1" applyAlignment="1">
      <alignment horizontal="center" wrapText="1"/>
    </xf>
    <xf numFmtId="44" fontId="177" fillId="0" borderId="122" xfId="51" applyFont="1" applyFill="1" applyBorder="1" applyAlignment="1">
      <alignment horizontal="left" wrapText="1"/>
    </xf>
    <xf numFmtId="167" fontId="177" fillId="23" borderId="122" xfId="51" applyNumberFormat="1" applyFont="1" applyFill="1" applyBorder="1" applyAlignment="1">
      <alignment horizontal="center" wrapText="1"/>
    </xf>
    <xf numFmtId="167" fontId="177" fillId="0" borderId="122" xfId="51" applyNumberFormat="1" applyFont="1" applyFill="1" applyBorder="1" applyAlignment="1">
      <alignment horizontal="center" wrapText="1"/>
    </xf>
    <xf numFmtId="0" fontId="27" fillId="0" borderId="122" xfId="334" applyFont="1" applyBorder="1" applyAlignment="1">
      <alignment horizontal="left" vertical="top" wrapText="1"/>
    </xf>
    <xf numFmtId="0" fontId="27" fillId="0" borderId="122" xfId="332" applyFont="1" applyBorder="1" applyAlignment="1">
      <alignment horizontal="left" wrapText="1"/>
    </xf>
    <xf numFmtId="0" fontId="41" fillId="50" borderId="122" xfId="334" applyFont="1" applyFill="1" applyBorder="1" applyAlignment="1">
      <alignment wrapText="1"/>
    </xf>
    <xf numFmtId="0" fontId="27" fillId="50" borderId="122" xfId="334" applyFont="1" applyFill="1" applyBorder="1" applyAlignment="1">
      <alignment horizontal="center" wrapText="1"/>
    </xf>
    <xf numFmtId="166" fontId="27" fillId="50" borderId="122" xfId="31" applyNumberFormat="1" applyFont="1" applyFill="1" applyBorder="1" applyAlignment="1">
      <alignment horizontal="center" wrapText="1"/>
    </xf>
    <xf numFmtId="9" fontId="27" fillId="50" borderId="122" xfId="137" applyFont="1" applyFill="1" applyBorder="1" applyAlignment="1">
      <alignment horizontal="right" wrapText="1"/>
    </xf>
    <xf numFmtId="44" fontId="27" fillId="50" borderId="122" xfId="51" applyFont="1" applyFill="1" applyBorder="1" applyAlignment="1">
      <alignment horizontal="left" wrapText="1"/>
    </xf>
    <xf numFmtId="167" fontId="27" fillId="50" borderId="122" xfId="51" applyNumberFormat="1" applyFont="1" applyFill="1" applyBorder="1" applyAlignment="1">
      <alignment horizontal="left" wrapText="1"/>
    </xf>
    <xf numFmtId="167" fontId="27" fillId="50" borderId="122" xfId="31" applyNumberFormat="1" applyFont="1" applyFill="1" applyBorder="1" applyAlignment="1">
      <alignment horizontal="left" wrapText="1"/>
    </xf>
    <xf numFmtId="0" fontId="27" fillId="0" borderId="122" xfId="853" applyFont="1" applyBorder="1" applyAlignment="1">
      <alignment wrapText="1"/>
    </xf>
    <xf numFmtId="0" fontId="27" fillId="23" borderId="122" xfId="332" applyFont="1" applyFill="1" applyBorder="1" applyAlignment="1">
      <alignment horizontal="left" wrapText="1"/>
    </xf>
    <xf numFmtId="0" fontId="24" fillId="0" borderId="131" xfId="0" applyFont="1" applyBorder="1" applyAlignment="1">
      <alignment horizontal="center" vertical="center" wrapText="1"/>
    </xf>
    <xf numFmtId="0" fontId="41" fillId="0" borderId="122" xfId="0" applyFont="1" applyBorder="1" applyAlignment="1">
      <alignment horizontal="justify" wrapText="1"/>
    </xf>
    <xf numFmtId="0" fontId="41" fillId="0" borderId="122" xfId="0" applyFont="1" applyBorder="1" applyAlignment="1">
      <alignment horizontal="center" wrapText="1"/>
    </xf>
    <xf numFmtId="0" fontId="43" fillId="50" borderId="122" xfId="0" applyFont="1" applyFill="1" applyBorder="1"/>
    <xf numFmtId="0" fontId="22" fillId="50" borderId="122" xfId="0" applyFont="1" applyFill="1" applyBorder="1"/>
    <xf numFmtId="0" fontId="22" fillId="0" borderId="122" xfId="0" applyFont="1" applyBorder="1"/>
    <xf numFmtId="0" fontId="0" fillId="0" borderId="122" xfId="0" applyBorder="1"/>
    <xf numFmtId="0" fontId="22" fillId="49" borderId="122" xfId="0" applyFont="1" applyFill="1" applyBorder="1"/>
    <xf numFmtId="167" fontId="27" fillId="49" borderId="122" xfId="51" applyNumberFormat="1" applyFont="1" applyFill="1" applyBorder="1"/>
    <xf numFmtId="0" fontId="43" fillId="125" borderId="122" xfId="0" applyFont="1" applyFill="1" applyBorder="1"/>
    <xf numFmtId="167" fontId="41" fillId="125" borderId="122" xfId="51" applyNumberFormat="1" applyFont="1" applyFill="1" applyBorder="1"/>
    <xf numFmtId="0" fontId="43" fillId="0" borderId="122" xfId="0" applyFont="1" applyBorder="1"/>
    <xf numFmtId="167" fontId="41" fillId="0" borderId="122" xfId="51" applyNumberFormat="1" applyFont="1" applyFill="1" applyBorder="1"/>
    <xf numFmtId="167" fontId="41" fillId="49" borderId="122" xfId="51" applyNumberFormat="1" applyFont="1" applyFill="1" applyBorder="1"/>
    <xf numFmtId="167" fontId="27" fillId="49" borderId="117" xfId="51" applyNumberFormat="1" applyFont="1" applyFill="1" applyBorder="1"/>
    <xf numFmtId="167" fontId="27" fillId="0" borderId="122" xfId="47349" applyNumberFormat="1" applyFont="1" applyFill="1" applyBorder="1"/>
    <xf numFmtId="0" fontId="22" fillId="0" borderId="122" xfId="0" applyFont="1" applyBorder="1" applyAlignment="1">
      <alignment wrapText="1"/>
    </xf>
    <xf numFmtId="0" fontId="27" fillId="0" borderId="122" xfId="0" applyFont="1" applyBorder="1"/>
    <xf numFmtId="0" fontId="43" fillId="23" borderId="122" xfId="0" applyFont="1" applyFill="1" applyBorder="1" applyAlignment="1">
      <alignment horizontal="center" vertical="center" wrapText="1"/>
    </xf>
    <xf numFmtId="0" fontId="0" fillId="0" borderId="122" xfId="31" applyNumberFormat="1" applyFont="1" applyFill="1" applyBorder="1"/>
    <xf numFmtId="3" fontId="0" fillId="0" borderId="122" xfId="31" applyNumberFormat="1" applyFont="1" applyFill="1" applyBorder="1"/>
    <xf numFmtId="166" fontId="22" fillId="0" borderId="125" xfId="31" applyNumberFormat="1" applyFont="1" applyFill="1" applyBorder="1"/>
    <xf numFmtId="166" fontId="22" fillId="0" borderId="117" xfId="31" applyNumberFormat="1" applyFont="1" applyFill="1" applyBorder="1"/>
    <xf numFmtId="166" fontId="22" fillId="0" borderId="127" xfId="31" applyNumberFormat="1" applyFont="1" applyFill="1" applyBorder="1"/>
    <xf numFmtId="43" fontId="41" fillId="50" borderId="122" xfId="31" quotePrefix="1" applyFont="1" applyFill="1" applyBorder="1" applyAlignment="1">
      <alignment horizontal="center" wrapText="1"/>
    </xf>
    <xf numFmtId="2" fontId="27" fillId="0" borderId="122" xfId="31" applyNumberFormat="1" applyFont="1" applyFill="1" applyBorder="1" applyAlignment="1">
      <alignment horizontal="center"/>
    </xf>
    <xf numFmtId="0" fontId="27" fillId="0" borderId="125" xfId="0" applyFont="1" applyBorder="1" applyAlignment="1">
      <alignment horizontal="center" wrapText="1"/>
    </xf>
    <xf numFmtId="2" fontId="27" fillId="0" borderId="117" xfId="31" applyNumberFormat="1" applyFont="1" applyFill="1" applyBorder="1" applyAlignment="1">
      <alignment horizontal="center"/>
    </xf>
    <xf numFmtId="2" fontId="27" fillId="0" borderId="127" xfId="31" applyNumberFormat="1" applyFont="1" applyFill="1" applyBorder="1" applyAlignment="1">
      <alignment horizontal="center"/>
    </xf>
    <xf numFmtId="0" fontId="27" fillId="0" borderId="131" xfId="0" applyFont="1" applyBorder="1"/>
    <xf numFmtId="0" fontId="24" fillId="0" borderId="131"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41" fillId="50" borderId="122" xfId="0" applyFont="1" applyFill="1" applyBorder="1" applyAlignment="1" applyProtection="1">
      <alignment horizontal="center" vertical="center" wrapText="1"/>
      <protection locked="0"/>
    </xf>
    <xf numFmtId="0" fontId="27" fillId="0" borderId="122" xfId="0" applyFont="1" applyBorder="1" applyAlignment="1" applyProtection="1">
      <alignment horizontal="center" wrapText="1"/>
      <protection locked="0"/>
    </xf>
    <xf numFmtId="167" fontId="27" fillId="0" borderId="122" xfId="51" applyNumberFormat="1" applyFont="1" applyFill="1" applyBorder="1" applyAlignment="1" applyProtection="1">
      <alignment wrapText="1"/>
      <protection locked="0"/>
    </xf>
    <xf numFmtId="2" fontId="27" fillId="0" borderId="122" xfId="31" applyNumberFormat="1" applyFont="1" applyFill="1" applyBorder="1" applyAlignment="1" applyProtection="1">
      <alignment horizontal="center" vertical="center" wrapText="1"/>
      <protection locked="0"/>
    </xf>
    <xf numFmtId="167" fontId="27" fillId="0" borderId="122" xfId="51" applyNumberFormat="1" applyFont="1" applyFill="1" applyBorder="1" applyAlignment="1" applyProtection="1">
      <alignment horizontal="center"/>
      <protection locked="0"/>
    </xf>
    <xf numFmtId="0" fontId="27" fillId="0" borderId="122" xfId="0" applyFont="1" applyBorder="1" applyAlignment="1">
      <alignment horizontal="center"/>
    </xf>
    <xf numFmtId="167" fontId="177" fillId="53" borderId="122" xfId="51" applyNumberFormat="1" applyFont="1" applyFill="1" applyBorder="1" applyAlignment="1" applyProtection="1">
      <alignment wrapText="1"/>
      <protection locked="0"/>
    </xf>
    <xf numFmtId="2" fontId="177" fillId="53" borderId="122" xfId="31" applyNumberFormat="1" applyFont="1" applyFill="1" applyBorder="1" applyAlignment="1" applyProtection="1">
      <alignment horizontal="center" vertical="center" wrapText="1"/>
      <protection locked="0"/>
    </xf>
    <xf numFmtId="44" fontId="177" fillId="53" borderId="122" xfId="51" applyFont="1" applyFill="1" applyBorder="1" applyAlignment="1" applyProtection="1">
      <alignment horizontal="center"/>
      <protection locked="0"/>
    </xf>
    <xf numFmtId="167" fontId="27" fillId="0" borderId="122" xfId="51" applyNumberFormat="1" applyFont="1" applyFill="1" applyBorder="1" applyAlignment="1" applyProtection="1">
      <alignment horizontal="center" wrapText="1"/>
      <protection locked="0"/>
    </xf>
    <xf numFmtId="44" fontId="27" fillId="0" borderId="122" xfId="51" applyFont="1" applyFill="1" applyBorder="1" applyAlignment="1" applyProtection="1">
      <alignment horizontal="center"/>
      <protection locked="0"/>
    </xf>
    <xf numFmtId="167" fontId="27" fillId="0" borderId="122" xfId="51" applyNumberFormat="1" applyFont="1" applyBorder="1" applyAlignment="1" applyProtection="1">
      <alignment wrapText="1"/>
      <protection locked="0"/>
    </xf>
    <xf numFmtId="2" fontId="27" fillId="0" borderId="122" xfId="31" applyNumberFormat="1" applyFont="1" applyBorder="1" applyAlignment="1" applyProtection="1">
      <alignment horizontal="center" wrapText="1"/>
      <protection locked="0"/>
    </xf>
    <xf numFmtId="167" fontId="27" fillId="0" borderId="122" xfId="51" applyNumberFormat="1" applyFont="1" applyBorder="1" applyAlignment="1" applyProtection="1">
      <alignment horizontal="center"/>
      <protection locked="0"/>
    </xf>
    <xf numFmtId="0" fontId="98" fillId="50" borderId="124" xfId="0" applyFont="1" applyFill="1" applyBorder="1" applyAlignment="1">
      <alignment horizontal="center" wrapText="1"/>
    </xf>
    <xf numFmtId="0" fontId="98" fillId="50" borderId="122" xfId="0" applyFont="1" applyFill="1" applyBorder="1" applyAlignment="1">
      <alignment horizontal="center" wrapText="1"/>
    </xf>
    <xf numFmtId="0" fontId="98" fillId="50" borderId="129" xfId="0" applyFont="1" applyFill="1" applyBorder="1" applyAlignment="1">
      <alignment horizontal="center" wrapText="1"/>
    </xf>
    <xf numFmtId="0" fontId="98" fillId="50" borderId="131" xfId="0" applyFont="1" applyFill="1" applyBorder="1" applyAlignment="1">
      <alignment horizontal="center" wrapText="1"/>
    </xf>
    <xf numFmtId="167" fontId="70" fillId="0" borderId="124" xfId="495" applyNumberFormat="1" applyFont="1" applyFill="1" applyBorder="1"/>
    <xf numFmtId="167" fontId="70" fillId="0" borderId="122" xfId="495" applyNumberFormat="1" applyFont="1" applyFill="1" applyBorder="1"/>
    <xf numFmtId="167" fontId="70" fillId="0" borderId="129" xfId="495" applyNumberFormat="1" applyFont="1" applyFill="1" applyBorder="1"/>
    <xf numFmtId="0" fontId="70" fillId="0" borderId="124" xfId="0" applyFont="1" applyBorder="1" applyAlignment="1">
      <alignment horizontal="justify" vertical="top" wrapText="1"/>
    </xf>
    <xf numFmtId="0" fontId="70" fillId="0" borderId="122" xfId="0" applyFont="1" applyBorder="1" applyAlignment="1">
      <alignment horizontal="justify" vertical="top" wrapText="1"/>
    </xf>
    <xf numFmtId="167" fontId="70" fillId="0" borderId="131" xfId="495" applyNumberFormat="1" applyFont="1" applyFill="1" applyBorder="1"/>
    <xf numFmtId="167" fontId="70" fillId="0" borderId="130" xfId="495" applyNumberFormat="1" applyFont="1" applyFill="1" applyBorder="1"/>
    <xf numFmtId="0" fontId="70" fillId="0" borderId="124" xfId="0" applyFont="1" applyBorder="1"/>
    <xf numFmtId="0" fontId="70" fillId="0" borderId="122" xfId="0" applyFont="1" applyBorder="1"/>
    <xf numFmtId="167" fontId="65" fillId="0" borderId="129" xfId="495" applyNumberFormat="1" applyFont="1" applyFill="1" applyBorder="1"/>
    <xf numFmtId="167" fontId="70" fillId="53" borderId="122" xfId="495" applyNumberFormat="1" applyFont="1" applyFill="1" applyBorder="1"/>
    <xf numFmtId="167" fontId="70" fillId="0" borderId="124" xfId="495" applyNumberFormat="1" applyFont="1" applyBorder="1"/>
    <xf numFmtId="9" fontId="70" fillId="0" borderId="122" xfId="624" applyFont="1" applyFill="1" applyBorder="1" applyAlignment="1">
      <alignment horizontal="center"/>
    </xf>
    <xf numFmtId="0" fontId="23" fillId="0" borderId="122" xfId="0" applyFont="1" applyBorder="1" applyAlignment="1">
      <alignment wrapText="1"/>
    </xf>
    <xf numFmtId="9" fontId="70" fillId="0" borderId="122" xfId="624" applyFont="1" applyBorder="1" applyAlignment="1">
      <alignment horizontal="center"/>
    </xf>
    <xf numFmtId="167" fontId="65" fillId="0" borderId="124" xfId="495" applyNumberFormat="1" applyFont="1" applyFill="1" applyBorder="1"/>
    <xf numFmtId="167" fontId="65" fillId="0" borderId="122" xfId="495" applyNumberFormat="1" applyFont="1" applyFill="1" applyBorder="1"/>
    <xf numFmtId="167" fontId="65" fillId="53" borderId="122" xfId="495" applyNumberFormat="1" applyFont="1" applyFill="1" applyBorder="1"/>
    <xf numFmtId="165" fontId="70" fillId="23" borderId="124" xfId="0" applyNumberFormat="1" applyFont="1" applyFill="1" applyBorder="1" applyAlignment="1">
      <alignment horizontal="justify" vertical="top" wrapText="1"/>
    </xf>
    <xf numFmtId="165" fontId="70" fillId="23" borderId="122" xfId="0" applyNumberFormat="1" applyFont="1" applyFill="1" applyBorder="1" applyAlignment="1">
      <alignment horizontal="justify" vertical="top" wrapText="1"/>
    </xf>
    <xf numFmtId="165" fontId="70" fillId="23" borderId="129" xfId="0" applyNumberFormat="1" applyFont="1" applyFill="1" applyBorder="1" applyAlignment="1">
      <alignment horizontal="justify" vertical="top" wrapText="1"/>
    </xf>
    <xf numFmtId="165" fontId="70" fillId="23" borderId="131" xfId="0" applyNumberFormat="1" applyFont="1" applyFill="1" applyBorder="1" applyAlignment="1">
      <alignment horizontal="justify" vertical="top" wrapText="1"/>
    </xf>
    <xf numFmtId="165" fontId="70" fillId="23" borderId="130" xfId="0" applyNumberFormat="1" applyFont="1" applyFill="1" applyBorder="1" applyAlignment="1">
      <alignment horizontal="justify" vertical="top" wrapText="1"/>
    </xf>
    <xf numFmtId="167" fontId="70" fillId="23" borderId="124" xfId="495" applyNumberFormat="1" applyFont="1" applyFill="1" applyBorder="1" applyAlignment="1">
      <alignment horizontal="justify" vertical="top" wrapText="1"/>
    </xf>
    <xf numFmtId="165" fontId="23" fillId="23" borderId="122" xfId="0" applyNumberFormat="1" applyFont="1" applyFill="1" applyBorder="1" applyAlignment="1">
      <alignment horizontal="justify" vertical="top" wrapText="1"/>
    </xf>
    <xf numFmtId="165" fontId="70" fillId="0" borderId="124" xfId="0" applyNumberFormat="1" applyFont="1" applyBorder="1" applyAlignment="1">
      <alignment horizontal="justify" vertical="top" wrapText="1"/>
    </xf>
    <xf numFmtId="165" fontId="70" fillId="0" borderId="122" xfId="0" applyNumberFormat="1" applyFont="1" applyBorder="1" applyAlignment="1">
      <alignment horizontal="justify" vertical="top" wrapText="1"/>
    </xf>
    <xf numFmtId="165" fontId="70" fillId="0" borderId="129" xfId="0" applyNumberFormat="1" applyFont="1" applyBorder="1" applyAlignment="1">
      <alignment horizontal="justify" vertical="top" wrapText="1"/>
    </xf>
    <xf numFmtId="165" fontId="70" fillId="0" borderId="131" xfId="0" applyNumberFormat="1" applyFont="1" applyBorder="1" applyAlignment="1">
      <alignment horizontal="justify" vertical="top" wrapText="1"/>
    </xf>
    <xf numFmtId="165" fontId="70" fillId="0" borderId="130" xfId="0" applyNumberFormat="1" applyFont="1" applyBorder="1" applyAlignment="1">
      <alignment horizontal="justify" vertical="top" wrapText="1"/>
    </xf>
    <xf numFmtId="167" fontId="70" fillId="0" borderId="124" xfId="495" applyNumberFormat="1" applyFont="1" applyFill="1" applyBorder="1" applyAlignment="1">
      <alignment horizontal="justify" vertical="top" wrapText="1"/>
    </xf>
    <xf numFmtId="165" fontId="23" fillId="0" borderId="122" xfId="0" applyNumberFormat="1" applyFont="1" applyBorder="1" applyAlignment="1">
      <alignment horizontal="justify" vertical="top" wrapText="1"/>
    </xf>
    <xf numFmtId="0" fontId="23" fillId="0" borderId="130" xfId="330" applyFont="1" applyBorder="1" applyAlignment="1">
      <alignment wrapText="1"/>
    </xf>
    <xf numFmtId="167" fontId="65" fillId="0" borderId="129" xfId="495" applyNumberFormat="1" applyFont="1" applyBorder="1"/>
    <xf numFmtId="167" fontId="65" fillId="0" borderId="124" xfId="495" applyNumberFormat="1" applyFont="1" applyBorder="1"/>
    <xf numFmtId="167" fontId="65" fillId="0" borderId="122" xfId="495" applyNumberFormat="1" applyFont="1" applyBorder="1"/>
    <xf numFmtId="167" fontId="70" fillId="0" borderId="118" xfId="495" applyNumberFormat="1" applyFont="1" applyFill="1" applyBorder="1"/>
    <xf numFmtId="167" fontId="65" fillId="0" borderId="131" xfId="495" applyNumberFormat="1" applyFont="1" applyFill="1" applyBorder="1"/>
    <xf numFmtId="9" fontId="65" fillId="0" borderId="122" xfId="624" applyFont="1" applyBorder="1" applyAlignment="1">
      <alignment horizontal="center"/>
    </xf>
    <xf numFmtId="0" fontId="24" fillId="50" borderId="122" xfId="0" applyFont="1" applyFill="1" applyBorder="1" applyAlignment="1">
      <alignment horizontal="center" vertical="center" wrapText="1"/>
    </xf>
    <xf numFmtId="0" fontId="27" fillId="0" borderId="122" xfId="0" applyFont="1" applyBorder="1" applyAlignment="1">
      <alignment horizontal="center" wrapText="1"/>
    </xf>
    <xf numFmtId="167" fontId="27" fillId="0" borderId="122" xfId="51" applyNumberFormat="1" applyFont="1" applyFill="1" applyBorder="1" applyAlignment="1">
      <alignment horizontal="center" wrapText="1"/>
    </xf>
    <xf numFmtId="6" fontId="152" fillId="0" borderId="122" xfId="0" applyNumberFormat="1" applyFont="1" applyBorder="1"/>
    <xf numFmtId="167" fontId="27" fillId="0" borderId="122" xfId="51" applyNumberFormat="1" applyFont="1" applyBorder="1" applyAlignment="1">
      <alignment horizontal="center" wrapText="1"/>
    </xf>
    <xf numFmtId="0" fontId="27" fillId="0" borderId="124" xfId="0" applyFont="1" applyBorder="1" applyAlignment="1">
      <alignment wrapText="1"/>
    </xf>
    <xf numFmtId="0" fontId="27" fillId="0" borderId="124" xfId="0" applyFont="1" applyBorder="1" applyAlignment="1">
      <alignment horizontal="center" wrapText="1"/>
    </xf>
    <xf numFmtId="6" fontId="152" fillId="0" borderId="124" xfId="0" applyNumberFormat="1" applyFont="1" applyBorder="1" applyAlignment="1">
      <alignment horizontal="right"/>
    </xf>
    <xf numFmtId="3" fontId="152" fillId="0" borderId="124" xfId="0" applyNumberFormat="1" applyFont="1" applyBorder="1"/>
    <xf numFmtId="0" fontId="27" fillId="0" borderId="124" xfId="0" applyFont="1" applyBorder="1" applyAlignment="1">
      <alignment horizontal="center"/>
    </xf>
    <xf numFmtId="42" fontId="27" fillId="0" borderId="122" xfId="51" applyNumberFormat="1" applyFont="1" applyFill="1" applyBorder="1" applyAlignment="1">
      <alignment horizontal="center" wrapText="1"/>
    </xf>
    <xf numFmtId="0" fontId="43" fillId="50" borderId="122" xfId="330" applyFont="1" applyFill="1" applyBorder="1" applyAlignment="1">
      <alignment horizontal="center" vertical="center" wrapText="1"/>
    </xf>
    <xf numFmtId="0" fontId="22" fillId="0" borderId="122" xfId="0" applyFont="1" applyBorder="1" applyAlignment="1">
      <alignment horizontal="left" wrapText="1"/>
    </xf>
    <xf numFmtId="0" fontId="27" fillId="0" borderId="122" xfId="330" applyFont="1" applyBorder="1"/>
    <xf numFmtId="166" fontId="22" fillId="0" borderId="122" xfId="31" applyNumberFormat="1" applyFill="1" applyBorder="1" applyAlignment="1"/>
    <xf numFmtId="166" fontId="22" fillId="0" borderId="122" xfId="31" applyNumberFormat="1" applyFont="1" applyBorder="1" applyAlignment="1">
      <alignment horizontal="center"/>
    </xf>
    <xf numFmtId="0" fontId="22" fillId="0" borderId="122" xfId="330" applyBorder="1" applyAlignment="1">
      <alignment horizontal="right"/>
    </xf>
    <xf numFmtId="0" fontId="159" fillId="0" borderId="122" xfId="330" applyFont="1" applyBorder="1" applyAlignment="1">
      <alignment horizontal="center"/>
    </xf>
    <xf numFmtId="0" fontId="22" fillId="0" borderId="122" xfId="0" applyFont="1" applyBorder="1" applyAlignment="1">
      <alignment horizontal="left" vertical="top" wrapText="1"/>
    </xf>
    <xf numFmtId="0" fontId="159" fillId="0" borderId="122" xfId="330" applyFont="1" applyBorder="1"/>
    <xf numFmtId="166" fontId="159" fillId="0" borderId="122" xfId="31" applyNumberFormat="1" applyFont="1" applyBorder="1" applyAlignment="1"/>
    <xf numFmtId="166" fontId="22" fillId="0" borderId="122" xfId="31" applyNumberFormat="1" applyFont="1" applyFill="1" applyBorder="1" applyAlignment="1">
      <alignment horizontal="center"/>
    </xf>
    <xf numFmtId="0" fontId="22" fillId="0" borderId="122" xfId="330" applyBorder="1" applyAlignment="1">
      <alignment horizontal="center" wrapText="1"/>
    </xf>
    <xf numFmtId="0" fontId="22" fillId="0" borderId="122" xfId="330" applyBorder="1" applyAlignment="1">
      <alignment horizontal="left" wrapText="1"/>
    </xf>
    <xf numFmtId="0" fontId="43" fillId="53" borderId="122" xfId="0" applyFont="1" applyFill="1" applyBorder="1"/>
    <xf numFmtId="0" fontId="43" fillId="53" borderId="122" xfId="0" applyFont="1" applyFill="1" applyBorder="1" applyAlignment="1">
      <alignment horizontal="center"/>
    </xf>
    <xf numFmtId="167" fontId="22" fillId="0" borderId="122" xfId="597" applyNumberFormat="1" applyFont="1" applyFill="1" applyBorder="1" applyAlignment="1">
      <alignment horizontal="center" vertical="center" wrapText="1"/>
    </xf>
    <xf numFmtId="167" fontId="22" fillId="0" borderId="122" xfId="597" applyNumberFormat="1" applyFont="1" applyFill="1" applyBorder="1" applyAlignment="1">
      <alignment vertical="center" wrapText="1"/>
    </xf>
    <xf numFmtId="9" fontId="22" fillId="0" borderId="122" xfId="137" applyFont="1" applyFill="1" applyBorder="1" applyAlignment="1">
      <alignment horizontal="center"/>
    </xf>
    <xf numFmtId="9" fontId="22" fillId="0" borderId="122" xfId="137" applyFont="1" applyFill="1" applyBorder="1"/>
    <xf numFmtId="167" fontId="43" fillId="0" borderId="122" xfId="597" applyNumberFormat="1" applyFont="1" applyFill="1" applyBorder="1" applyAlignment="1">
      <alignment horizontal="center" vertical="center" wrapText="1"/>
    </xf>
    <xf numFmtId="167" fontId="43" fillId="0" borderId="122" xfId="597" applyNumberFormat="1" applyFont="1" applyFill="1" applyBorder="1" applyAlignment="1">
      <alignment vertical="center" wrapText="1"/>
    </xf>
    <xf numFmtId="9" fontId="43" fillId="0" borderId="122" xfId="137" applyFont="1" applyFill="1" applyBorder="1" applyAlignment="1">
      <alignment horizontal="center" vertical="center" wrapText="1"/>
    </xf>
    <xf numFmtId="9" fontId="43" fillId="0" borderId="122" xfId="137" applyFont="1" applyFill="1" applyBorder="1" applyAlignment="1">
      <alignment vertical="center" wrapText="1"/>
    </xf>
    <xf numFmtId="0" fontId="22" fillId="50" borderId="122" xfId="0" applyFont="1" applyFill="1" applyBorder="1" applyAlignment="1">
      <alignment horizontal="center"/>
    </xf>
    <xf numFmtId="0" fontId="22" fillId="0" borderId="122" xfId="0" applyFont="1" applyBorder="1" applyAlignment="1">
      <alignment horizontal="center"/>
    </xf>
    <xf numFmtId="6" fontId="22" fillId="0" borderId="122" xfId="0" applyNumberFormat="1" applyFont="1" applyBorder="1"/>
    <xf numFmtId="167" fontId="0" fillId="0" borderId="122" xfId="597" applyNumberFormat="1" applyFont="1" applyBorder="1" applyAlignment="1">
      <alignment vertical="center" wrapText="1"/>
    </xf>
    <xf numFmtId="0" fontId="0" fillId="0" borderId="122" xfId="0" applyBorder="1" applyAlignment="1">
      <alignment horizontal="center"/>
    </xf>
    <xf numFmtId="9" fontId="22" fillId="0" borderId="122" xfId="137" applyFont="1" applyBorder="1"/>
    <xf numFmtId="9" fontId="43" fillId="0" borderId="122" xfId="137" applyFont="1" applyFill="1" applyBorder="1"/>
    <xf numFmtId="0" fontId="0" fillId="0" borderId="122" xfId="0" applyBorder="1" applyAlignment="1">
      <alignment horizontal="center" vertical="top"/>
    </xf>
    <xf numFmtId="0" fontId="22" fillId="0" borderId="122" xfId="0" applyFont="1" applyBorder="1" applyAlignment="1">
      <alignment horizontal="center" vertical="top"/>
    </xf>
    <xf numFmtId="0" fontId="43" fillId="50" borderId="122" xfId="330" applyFont="1" applyFill="1" applyBorder="1" applyAlignment="1">
      <alignment horizontal="center" wrapText="1"/>
    </xf>
    <xf numFmtId="166" fontId="22" fillId="50" borderId="122" xfId="330" applyNumberFormat="1" applyFill="1" applyBorder="1" applyAlignment="1">
      <alignment horizontal="center" wrapText="1"/>
    </xf>
    <xf numFmtId="0" fontId="0" fillId="0" borderId="131" xfId="47449" applyFont="1" applyBorder="1" applyAlignment="1">
      <alignment horizontal="left" indent="1"/>
    </xf>
    <xf numFmtId="166" fontId="22" fillId="0" borderId="131" xfId="330" applyNumberFormat="1" applyBorder="1"/>
    <xf numFmtId="9" fontId="43" fillId="50" borderId="122" xfId="137" applyFont="1" applyFill="1" applyBorder="1" applyAlignment="1">
      <alignment horizontal="center" wrapText="1"/>
    </xf>
    <xf numFmtId="0" fontId="0" fillId="0" borderId="128" xfId="47449" applyFont="1" applyBorder="1" applyAlignment="1">
      <alignment horizontal="left" indent="1"/>
    </xf>
    <xf numFmtId="166" fontId="22" fillId="0" borderId="132" xfId="330" applyNumberFormat="1" applyBorder="1"/>
    <xf numFmtId="0" fontId="22" fillId="53" borderId="128" xfId="330" applyFill="1" applyBorder="1"/>
    <xf numFmtId="0" fontId="22" fillId="50" borderId="130" xfId="330" applyFill="1" applyBorder="1"/>
    <xf numFmtId="0" fontId="22" fillId="50" borderId="131" xfId="330" applyFill="1" applyBorder="1"/>
    <xf numFmtId="0" fontId="22" fillId="53" borderId="130" xfId="330" applyFill="1" applyBorder="1"/>
    <xf numFmtId="0" fontId="22" fillId="53" borderId="131" xfId="330" applyFill="1" applyBorder="1"/>
    <xf numFmtId="0" fontId="43" fillId="50" borderId="130" xfId="330" applyFont="1" applyFill="1" applyBorder="1" applyAlignment="1">
      <alignment horizontal="left" vertical="center" wrapText="1"/>
    </xf>
    <xf numFmtId="0" fontId="43" fillId="50" borderId="131" xfId="330" applyFont="1" applyFill="1" applyBorder="1" applyAlignment="1">
      <alignment horizontal="left" vertical="center" wrapText="1"/>
    </xf>
    <xf numFmtId="0" fontId="22" fillId="0" borderId="130" xfId="330" applyBorder="1"/>
    <xf numFmtId="0" fontId="22" fillId="0" borderId="131" xfId="330" applyBorder="1"/>
    <xf numFmtId="0" fontId="43" fillId="0" borderId="130" xfId="330" applyFont="1" applyBorder="1" applyAlignment="1">
      <alignment horizontal="left" vertical="center" wrapText="1"/>
    </xf>
    <xf numFmtId="0" fontId="43" fillId="0" borderId="131" xfId="330" applyFont="1" applyBorder="1" applyAlignment="1">
      <alignment horizontal="left" vertical="center" wrapText="1"/>
    </xf>
    <xf numFmtId="0" fontId="22" fillId="53" borderId="132" xfId="330" applyFill="1" applyBorder="1"/>
    <xf numFmtId="9" fontId="0" fillId="53" borderId="119" xfId="137" applyFont="1" applyFill="1" applyBorder="1"/>
    <xf numFmtId="0" fontId="22" fillId="53" borderId="119" xfId="330" applyFill="1" applyBorder="1"/>
    <xf numFmtId="9" fontId="0" fillId="50" borderId="119" xfId="137" applyFont="1" applyFill="1" applyBorder="1"/>
    <xf numFmtId="0" fontId="0" fillId="50" borderId="119" xfId="0" applyFill="1" applyBorder="1"/>
    <xf numFmtId="0" fontId="0" fillId="50" borderId="128" xfId="0" applyFill="1" applyBorder="1"/>
    <xf numFmtId="43" fontId="22" fillId="0" borderId="117" xfId="1259" applyFont="1" applyBorder="1"/>
    <xf numFmtId="43" fontId="169" fillId="0" borderId="117" xfId="0" applyNumberFormat="1" applyFont="1" applyBorder="1"/>
    <xf numFmtId="0" fontId="43" fillId="120" borderId="122" xfId="0" applyFont="1" applyFill="1" applyBorder="1"/>
    <xf numFmtId="173" fontId="43" fillId="120" borderId="122" xfId="0" applyNumberFormat="1" applyFont="1" applyFill="1" applyBorder="1"/>
    <xf numFmtId="10" fontId="22" fillId="0" borderId="128" xfId="0" applyNumberFormat="1" applyFont="1" applyBorder="1"/>
    <xf numFmtId="173" fontId="22" fillId="0" borderId="128" xfId="0" applyNumberFormat="1" applyFont="1" applyBorder="1"/>
    <xf numFmtId="42" fontId="22" fillId="0" borderId="122" xfId="0" applyNumberFormat="1" applyFont="1" applyBorder="1" applyAlignment="1">
      <alignment horizontal="right" wrapText="1"/>
    </xf>
    <xf numFmtId="42" fontId="0" fillId="0" borderId="122" xfId="0" applyNumberFormat="1" applyBorder="1" applyAlignment="1">
      <alignment horizontal="right" wrapText="1"/>
    </xf>
    <xf numFmtId="5" fontId="22" fillId="0" borderId="122" xfId="0" applyNumberFormat="1" applyFont="1" applyBorder="1" applyAlignment="1">
      <alignment horizontal="right" wrapText="1"/>
    </xf>
    <xf numFmtId="42" fontId="22" fillId="0" borderId="122" xfId="0" applyNumberFormat="1" applyFont="1" applyBorder="1" applyAlignment="1">
      <alignment horizontal="left" wrapText="1"/>
    </xf>
    <xf numFmtId="6" fontId="22" fillId="0" borderId="122" xfId="0" applyNumberFormat="1" applyFont="1" applyBorder="1" applyAlignment="1">
      <alignment horizontal="left" wrapText="1"/>
    </xf>
    <xf numFmtId="42" fontId="22" fillId="23" borderId="122" xfId="0" applyNumberFormat="1" applyFont="1" applyFill="1" applyBorder="1" applyAlignment="1">
      <alignment horizontal="center" wrapText="1"/>
    </xf>
    <xf numFmtId="0" fontId="22" fillId="23" borderId="122" xfId="0" applyFont="1" applyFill="1" applyBorder="1" applyAlignment="1">
      <alignment horizontal="center" wrapText="1"/>
    </xf>
    <xf numFmtId="42" fontId="43" fillId="0" borderId="122" xfId="0" applyNumberFormat="1" applyFont="1" applyBorder="1" applyAlignment="1">
      <alignment horizontal="right" wrapText="1"/>
    </xf>
    <xf numFmtId="9" fontId="43" fillId="0" borderId="122" xfId="0" applyNumberFormat="1" applyFont="1" applyBorder="1" applyAlignment="1">
      <alignment horizontal="right" wrapText="1"/>
    </xf>
    <xf numFmtId="9" fontId="22" fillId="0" borderId="122" xfId="0" applyNumberFormat="1" applyFont="1" applyBorder="1" applyAlignment="1">
      <alignment horizontal="right" wrapText="1"/>
    </xf>
    <xf numFmtId="3" fontId="27" fillId="0" borderId="124" xfId="0" applyNumberFormat="1" applyFont="1" applyBorder="1"/>
    <xf numFmtId="3" fontId="27" fillId="0" borderId="131" xfId="0" applyNumberFormat="1" applyFont="1" applyBorder="1"/>
    <xf numFmtId="3" fontId="151" fillId="0" borderId="122" xfId="47454" applyNumberFormat="1" applyFont="1" applyBorder="1" applyAlignment="1">
      <alignment horizontal="right"/>
    </xf>
    <xf numFmtId="166" fontId="151" fillId="0" borderId="122" xfId="47455" applyNumberFormat="1" applyFont="1" applyBorder="1" applyAlignment="1">
      <alignment horizontal="right"/>
    </xf>
    <xf numFmtId="3" fontId="27" fillId="0" borderId="124" xfId="330" applyNumberFormat="1" applyFont="1" applyBorder="1" applyAlignment="1">
      <alignment horizontal="right" vertical="center"/>
    </xf>
    <xf numFmtId="3" fontId="27" fillId="0" borderId="125" xfId="0" applyNumberFormat="1" applyFont="1" applyBorder="1"/>
    <xf numFmtId="3" fontId="27" fillId="0" borderId="117" xfId="0" applyNumberFormat="1" applyFont="1" applyBorder="1"/>
    <xf numFmtId="3" fontId="27" fillId="0" borderId="127" xfId="0" applyNumberFormat="1" applyFont="1" applyBorder="1"/>
    <xf numFmtId="3" fontId="151" fillId="0" borderId="117" xfId="47454" applyNumberFormat="1" applyFont="1" applyBorder="1" applyAlignment="1">
      <alignment horizontal="right"/>
    </xf>
    <xf numFmtId="9" fontId="27" fillId="0" borderId="132" xfId="622" applyFont="1" applyFill="1" applyBorder="1" applyAlignment="1">
      <alignment horizontal="right"/>
    </xf>
    <xf numFmtId="3" fontId="27" fillId="0" borderId="122" xfId="0" applyNumberFormat="1" applyFont="1" applyBorder="1"/>
    <xf numFmtId="10" fontId="27" fillId="0" borderId="122" xfId="0" applyNumberFormat="1" applyFont="1" applyBorder="1"/>
    <xf numFmtId="3" fontId="27" fillId="0" borderId="122" xfId="330" applyNumberFormat="1" applyFont="1" applyBorder="1" applyAlignment="1">
      <alignment horizontal="right"/>
    </xf>
    <xf numFmtId="3" fontId="27" fillId="0" borderId="124" xfId="330" applyNumberFormat="1" applyFont="1" applyBorder="1" applyAlignment="1">
      <alignment horizontal="right"/>
    </xf>
    <xf numFmtId="3" fontId="150" fillId="0" borderId="122" xfId="0" applyNumberFormat="1" applyFont="1" applyBorder="1"/>
    <xf numFmtId="3" fontId="22" fillId="0" borderId="122" xfId="330" applyNumberFormat="1" applyBorder="1" applyAlignment="1">
      <alignment horizontal="right"/>
    </xf>
    <xf numFmtId="10" fontId="22" fillId="0" borderId="122" xfId="330" applyNumberFormat="1" applyBorder="1" applyAlignment="1">
      <alignment horizontal="right"/>
    </xf>
    <xf numFmtId="3" fontId="22" fillId="0" borderId="122" xfId="0" applyNumberFormat="1" applyFont="1" applyBorder="1" applyAlignment="1">
      <alignment horizontal="right" vertical="center"/>
    </xf>
    <xf numFmtId="3" fontId="0" fillId="0" borderId="122" xfId="0" applyNumberFormat="1" applyBorder="1" applyAlignment="1">
      <alignment horizontal="right"/>
    </xf>
    <xf numFmtId="0" fontId="43" fillId="0" borderId="122" xfId="0" applyFont="1" applyBorder="1" applyAlignment="1">
      <alignment horizontal="center" vertical="center" wrapText="1"/>
    </xf>
    <xf numFmtId="166" fontId="27" fillId="112" borderId="122" xfId="5035" applyNumberFormat="1" applyFont="1" applyFill="1" applyBorder="1" applyAlignment="1">
      <alignment horizontal="right" vertical="center"/>
    </xf>
    <xf numFmtId="3" fontId="150" fillId="0" borderId="122" xfId="0" applyNumberFormat="1" applyFont="1" applyBorder="1" applyAlignment="1">
      <alignment horizontal="center" wrapText="1"/>
    </xf>
    <xf numFmtId="0" fontId="22" fillId="53" borderId="122" xfId="0" applyFont="1" applyFill="1" applyBorder="1" applyAlignment="1">
      <alignment horizontal="right" vertical="center" wrapText="1"/>
    </xf>
    <xf numFmtId="10" fontId="150" fillId="0" borderId="122" xfId="0" applyNumberFormat="1" applyFont="1" applyBorder="1" applyAlignment="1">
      <alignment horizontal="center" wrapText="1"/>
    </xf>
    <xf numFmtId="3" fontId="27" fillId="0" borderId="122" xfId="0" applyNumberFormat="1" applyFont="1" applyBorder="1" applyAlignment="1">
      <alignment horizontal="right"/>
    </xf>
    <xf numFmtId="9" fontId="27" fillId="0" borderId="122" xfId="1259" applyNumberFormat="1" applyFont="1" applyFill="1" applyBorder="1"/>
    <xf numFmtId="9" fontId="27" fillId="0" borderId="122" xfId="1259" applyNumberFormat="1" applyFont="1" applyFill="1" applyBorder="1" applyAlignment="1">
      <alignment horizontal="right"/>
    </xf>
    <xf numFmtId="0" fontId="43" fillId="53" borderId="122" xfId="0" applyFont="1" applyFill="1" applyBorder="1" applyAlignment="1">
      <alignment horizontal="center" vertical="center" wrapText="1"/>
    </xf>
    <xf numFmtId="9" fontId="43" fillId="53" borderId="122" xfId="0" applyNumberFormat="1" applyFont="1" applyFill="1" applyBorder="1" applyAlignment="1">
      <alignment horizontal="center" vertical="center" wrapText="1"/>
    </xf>
    <xf numFmtId="0" fontId="27" fillId="0" borderId="122" xfId="47405" applyFont="1" applyBorder="1" applyAlignment="1">
      <alignment horizontal="left" wrapText="1"/>
    </xf>
    <xf numFmtId="0" fontId="22" fillId="0" borderId="122" xfId="47251" applyBorder="1" applyAlignment="1">
      <alignment horizontal="center" vertical="center" wrapText="1"/>
    </xf>
    <xf numFmtId="0" fontId="22" fillId="0" borderId="122" xfId="47402" applyBorder="1" applyAlignment="1">
      <alignment horizontal="center" vertical="center"/>
    </xf>
    <xf numFmtId="3" fontId="22" fillId="0" borderId="122" xfId="328" applyNumberFormat="1" applyBorder="1" applyAlignment="1">
      <alignment horizontal="center" vertical="top" wrapText="1"/>
    </xf>
    <xf numFmtId="167" fontId="22" fillId="0" borderId="130" xfId="51" applyNumberFormat="1" applyFont="1" applyFill="1" applyBorder="1"/>
    <xf numFmtId="3" fontId="27" fillId="0" borderId="130" xfId="0" applyNumberFormat="1" applyFont="1" applyBorder="1" applyAlignment="1">
      <alignment wrapText="1"/>
    </xf>
    <xf numFmtId="3" fontId="27" fillId="0" borderId="122" xfId="327" applyNumberFormat="1" applyFont="1" applyBorder="1" applyAlignment="1">
      <alignment horizontal="center" vertical="center"/>
    </xf>
    <xf numFmtId="9" fontId="27" fillId="0" borderId="122" xfId="327" applyNumberFormat="1" applyFont="1" applyBorder="1" applyAlignment="1">
      <alignment horizontal="right" vertical="center"/>
    </xf>
    <xf numFmtId="6" fontId="150" fillId="0" borderId="122" xfId="122" applyNumberFormat="1" applyFont="1" applyBorder="1" applyAlignment="1">
      <alignment horizontal="center" wrapText="1"/>
    </xf>
    <xf numFmtId="8" fontId="34" fillId="0" borderId="122" xfId="0" applyNumberFormat="1" applyFont="1" applyBorder="1" applyAlignment="1">
      <alignment horizontal="right" wrapText="1"/>
    </xf>
    <xf numFmtId="10" fontId="34" fillId="0" borderId="122" xfId="0" applyNumberFormat="1" applyFont="1" applyBorder="1" applyAlignment="1">
      <alignment horizontal="center" wrapText="1"/>
    </xf>
    <xf numFmtId="6" fontId="34" fillId="0" borderId="122" xfId="0" applyNumberFormat="1" applyFont="1" applyBorder="1" applyAlignment="1">
      <alignment horizontal="right" wrapText="1"/>
    </xf>
    <xf numFmtId="0" fontId="34" fillId="0" borderId="122" xfId="0" applyFont="1" applyBorder="1"/>
    <xf numFmtId="0" fontId="178" fillId="0" borderId="122" xfId="0" applyFont="1" applyBorder="1"/>
    <xf numFmtId="3" fontId="34" fillId="0" borderId="122" xfId="0" applyNumberFormat="1" applyFont="1" applyBorder="1" applyAlignment="1">
      <alignment horizontal="center" wrapText="1"/>
    </xf>
    <xf numFmtId="0" fontId="124" fillId="0" borderId="122" xfId="47401" applyFont="1" applyBorder="1" applyAlignment="1">
      <alignment horizontal="center"/>
    </xf>
    <xf numFmtId="0" fontId="22" fillId="0" borderId="122" xfId="330" applyBorder="1" applyAlignment="1">
      <alignment horizontal="left"/>
    </xf>
    <xf numFmtId="173" fontId="22" fillId="0" borderId="122" xfId="137" applyNumberFormat="1" applyBorder="1" applyAlignment="1">
      <alignment horizontal="right"/>
    </xf>
    <xf numFmtId="173" fontId="22" fillId="0" borderId="122" xfId="137" applyNumberFormat="1" applyBorder="1"/>
    <xf numFmtId="0" fontId="22" fillId="0" borderId="125" xfId="330" applyBorder="1" applyAlignment="1">
      <alignment horizontal="left"/>
    </xf>
    <xf numFmtId="0" fontId="22" fillId="0" borderId="117" xfId="330" applyBorder="1"/>
    <xf numFmtId="173" fontId="22" fillId="0" borderId="117" xfId="137" applyNumberFormat="1" applyBorder="1"/>
    <xf numFmtId="173" fontId="22" fillId="0" borderId="127" xfId="137" applyNumberFormat="1" applyBorder="1"/>
    <xf numFmtId="166" fontId="156" fillId="0" borderId="91" xfId="31" applyNumberFormat="1" applyFont="1" applyBorder="1"/>
    <xf numFmtId="0" fontId="160" fillId="50" borderId="51" xfId="330" applyFont="1" applyFill="1" applyBorder="1" applyAlignment="1">
      <alignment horizontal="center" wrapText="1"/>
    </xf>
    <xf numFmtId="0" fontId="160" fillId="50" borderId="122" xfId="330" applyFont="1" applyFill="1" applyBorder="1" applyAlignment="1">
      <alignment horizontal="center" wrapText="1"/>
    </xf>
    <xf numFmtId="3" fontId="0" fillId="0" borderId="0" xfId="330" applyNumberFormat="1" applyFont="1"/>
    <xf numFmtId="175" fontId="156" fillId="50" borderId="51" xfId="330" applyNumberFormat="1" applyFont="1" applyFill="1" applyBorder="1" applyAlignment="1">
      <alignment horizontal="center" wrapText="1"/>
    </xf>
    <xf numFmtId="181" fontId="156" fillId="50" borderId="51" xfId="330" applyNumberFormat="1" applyFont="1" applyFill="1" applyBorder="1" applyAlignment="1">
      <alignment horizontal="center" wrapText="1"/>
    </xf>
    <xf numFmtId="175" fontId="156" fillId="50" borderId="122" xfId="330" applyNumberFormat="1" applyFont="1" applyFill="1" applyBorder="1" applyAlignment="1">
      <alignment horizontal="center" wrapText="1"/>
    </xf>
    <xf numFmtId="175" fontId="156" fillId="50" borderId="129" xfId="330" applyNumberFormat="1" applyFont="1" applyFill="1" applyBorder="1" applyAlignment="1">
      <alignment horizontal="center" wrapText="1"/>
    </xf>
    <xf numFmtId="9" fontId="156" fillId="0" borderId="91" xfId="137" applyFont="1" applyBorder="1"/>
    <xf numFmtId="9" fontId="156" fillId="0" borderId="51" xfId="137" applyFont="1" applyBorder="1"/>
    <xf numFmtId="0" fontId="140" fillId="50" borderId="4" xfId="853" applyFont="1" applyFill="1" applyBorder="1"/>
    <xf numFmtId="0" fontId="140" fillId="50" borderId="42" xfId="853" applyFont="1" applyFill="1" applyBorder="1"/>
    <xf numFmtId="166" fontId="27" fillId="0" borderId="122" xfId="31" applyNumberFormat="1" applyFont="1" applyBorder="1"/>
    <xf numFmtId="167" fontId="22" fillId="0" borderId="0" xfId="330" applyNumberFormat="1"/>
    <xf numFmtId="44" fontId="22" fillId="0" borderId="0" xfId="51"/>
    <xf numFmtId="9" fontId="22" fillId="0" borderId="0" xfId="137"/>
    <xf numFmtId="43" fontId="0" fillId="0" borderId="0" xfId="334" applyNumberFormat="1" applyFont="1"/>
    <xf numFmtId="166" fontId="22" fillId="0" borderId="0" xfId="31" applyNumberFormat="1"/>
    <xf numFmtId="43" fontId="22" fillId="0" borderId="0" xfId="330" applyNumberFormat="1"/>
    <xf numFmtId="189" fontId="27" fillId="0" borderId="0" xfId="0" applyNumberFormat="1" applyFont="1"/>
    <xf numFmtId="0" fontId="24" fillId="0" borderId="0" xfId="334" applyFont="1" applyAlignment="1">
      <alignment horizontal="center" vertical="top" wrapText="1"/>
    </xf>
    <xf numFmtId="173" fontId="22" fillId="0" borderId="122" xfId="137" applyNumberFormat="1" applyFont="1" applyBorder="1"/>
    <xf numFmtId="0" fontId="22" fillId="49" borderId="122" xfId="330" applyFill="1" applyBorder="1"/>
    <xf numFmtId="173" fontId="0" fillId="0" borderId="122" xfId="0" applyNumberFormat="1" applyBorder="1"/>
    <xf numFmtId="0" fontId="43" fillId="0" borderId="122" xfId="330" applyFont="1" applyBorder="1"/>
    <xf numFmtId="173" fontId="22" fillId="114" borderId="122" xfId="137" applyNumberFormat="1" applyFont="1" applyFill="1" applyBorder="1"/>
    <xf numFmtId="173" fontId="43" fillId="0" borderId="122" xfId="0" applyNumberFormat="1" applyFont="1" applyBorder="1"/>
    <xf numFmtId="166" fontId="0" fillId="0" borderId="122" xfId="31" applyNumberFormat="1" applyFont="1" applyBorder="1"/>
    <xf numFmtId="0" fontId="43" fillId="50" borderId="120" xfId="330" applyFont="1" applyFill="1" applyBorder="1"/>
    <xf numFmtId="0" fontId="22" fillId="50" borderId="120" xfId="330" applyFill="1" applyBorder="1"/>
    <xf numFmtId="0" fontId="43" fillId="0" borderId="120" xfId="330" applyFont="1" applyBorder="1"/>
    <xf numFmtId="9" fontId="43" fillId="0" borderId="122" xfId="137" applyFont="1" applyBorder="1"/>
    <xf numFmtId="166" fontId="43" fillId="0" borderId="122" xfId="31" applyNumberFormat="1" applyFont="1" applyBorder="1"/>
    <xf numFmtId="0" fontId="43" fillId="116" borderId="120" xfId="853" applyFont="1" applyFill="1" applyBorder="1"/>
    <xf numFmtId="0" fontId="22" fillId="0" borderId="120" xfId="853" quotePrefix="1" applyBorder="1" applyAlignment="1">
      <alignment horizontal="left" wrapText="1"/>
    </xf>
    <xf numFmtId="42" fontId="22" fillId="0" borderId="122" xfId="1289" applyNumberFormat="1" applyFont="1" applyFill="1" applyBorder="1" applyAlignment="1"/>
    <xf numFmtId="42" fontId="22" fillId="50" borderId="122" xfId="1289" applyNumberFormat="1" applyFont="1" applyFill="1" applyBorder="1" applyAlignment="1"/>
    <xf numFmtId="0" fontId="22" fillId="50" borderId="120" xfId="853" quotePrefix="1" applyFill="1" applyBorder="1" applyAlignment="1">
      <alignment horizontal="left" wrapText="1"/>
    </xf>
    <xf numFmtId="166" fontId="1" fillId="0" borderId="122" xfId="330" applyNumberFormat="1" applyFont="1" applyBorder="1" applyAlignment="1">
      <alignment horizontal="center"/>
    </xf>
    <xf numFmtId="166" fontId="124" fillId="0" borderId="122" xfId="330" applyNumberFormat="1" applyFont="1" applyBorder="1" applyAlignment="1">
      <alignment horizontal="center"/>
    </xf>
    <xf numFmtId="166" fontId="1" fillId="50" borderId="122" xfId="330" applyNumberFormat="1" applyFont="1" applyFill="1" applyBorder="1" applyAlignment="1">
      <alignment horizontal="center"/>
    </xf>
    <xf numFmtId="39" fontId="22" fillId="0" borderId="121" xfId="330" applyNumberFormat="1" applyBorder="1" applyAlignment="1">
      <alignment horizontal="center"/>
    </xf>
    <xf numFmtId="39" fontId="22" fillId="0" borderId="122" xfId="330" applyNumberFormat="1" applyBorder="1" applyAlignment="1">
      <alignment horizontal="center"/>
    </xf>
    <xf numFmtId="39" fontId="22" fillId="0" borderId="123" xfId="330" applyNumberFormat="1" applyBorder="1"/>
    <xf numFmtId="0" fontId="22" fillId="0" borderId="123" xfId="330" applyBorder="1"/>
    <xf numFmtId="0" fontId="43" fillId="23" borderId="122" xfId="0" applyFont="1" applyFill="1" applyBorder="1"/>
    <xf numFmtId="0" fontId="41" fillId="23" borderId="122" xfId="0" applyFont="1" applyFill="1" applyBorder="1" applyAlignment="1">
      <alignment horizontal="centerContinuous"/>
    </xf>
    <xf numFmtId="0" fontId="41" fillId="23" borderId="129" xfId="0" applyFont="1" applyFill="1" applyBorder="1" applyAlignment="1">
      <alignment horizontal="centerContinuous"/>
    </xf>
    <xf numFmtId="0" fontId="41" fillId="23" borderId="131" xfId="0" applyFont="1" applyFill="1" applyBorder="1" applyAlignment="1">
      <alignment horizontal="centerContinuous"/>
    </xf>
    <xf numFmtId="0" fontId="41" fillId="23" borderId="124" xfId="0" applyFont="1" applyFill="1" applyBorder="1" applyAlignment="1">
      <alignment horizontal="centerContinuous"/>
    </xf>
    <xf numFmtId="0" fontId="43" fillId="23" borderId="129" xfId="0" applyFont="1" applyFill="1" applyBorder="1"/>
    <xf numFmtId="0" fontId="22" fillId="23" borderId="129" xfId="0" applyFont="1" applyFill="1" applyBorder="1"/>
    <xf numFmtId="0" fontId="22" fillId="23" borderId="131" xfId="0" applyFont="1" applyFill="1" applyBorder="1"/>
    <xf numFmtId="0" fontId="22" fillId="23" borderId="124" xfId="0" applyFont="1" applyFill="1" applyBorder="1"/>
    <xf numFmtId="0" fontId="22" fillId="0" borderId="129" xfId="0" applyFont="1" applyBorder="1"/>
    <xf numFmtId="167" fontId="22" fillId="0" borderId="122" xfId="47349" applyNumberFormat="1" applyFont="1" applyFill="1" applyBorder="1" applyAlignment="1">
      <alignment horizontal="center"/>
    </xf>
    <xf numFmtId="167" fontId="22" fillId="0" borderId="122" xfId="47349" applyNumberFormat="1" applyFont="1" applyFill="1" applyBorder="1"/>
    <xf numFmtId="167" fontId="22" fillId="0" borderId="122" xfId="52" applyNumberFormat="1" applyFont="1" applyFill="1" applyBorder="1"/>
    <xf numFmtId="167" fontId="156" fillId="0" borderId="122" xfId="52" applyNumberFormat="1" applyFont="1" applyFill="1" applyBorder="1"/>
    <xf numFmtId="0" fontId="22" fillId="49" borderId="129" xfId="0" applyFont="1" applyFill="1" applyBorder="1"/>
    <xf numFmtId="167" fontId="0" fillId="0" borderId="122" xfId="52" applyNumberFormat="1" applyFont="1" applyFill="1" applyBorder="1"/>
    <xf numFmtId="167" fontId="43" fillId="0" borderId="122" xfId="52" applyNumberFormat="1" applyFont="1" applyFill="1" applyBorder="1"/>
    <xf numFmtId="0" fontId="22" fillId="0" borderId="129" xfId="0" applyFont="1" applyBorder="1" applyAlignment="1">
      <alignment wrapText="1"/>
    </xf>
    <xf numFmtId="167" fontId="43" fillId="0" borderId="122" xfId="47349" applyNumberFormat="1" applyFont="1" applyFill="1" applyBorder="1" applyAlignment="1">
      <alignment horizontal="center"/>
    </xf>
    <xf numFmtId="167" fontId="43" fillId="0" borderId="122" xfId="47349" applyNumberFormat="1" applyFont="1" applyFill="1" applyBorder="1"/>
    <xf numFmtId="167" fontId="0" fillId="0" borderId="122" xfId="0" applyNumberFormat="1" applyBorder="1"/>
    <xf numFmtId="167" fontId="156" fillId="0" borderId="122" xfId="51" applyNumberFormat="1" applyFont="1" applyFill="1" applyBorder="1"/>
    <xf numFmtId="0" fontId="156" fillId="117" borderId="91" xfId="334" applyFont="1" applyFill="1" applyBorder="1"/>
    <xf numFmtId="181" fontId="156" fillId="0" borderId="91" xfId="334" applyNumberFormat="1" applyFont="1" applyBorder="1"/>
    <xf numFmtId="166" fontId="156" fillId="0" borderId="91" xfId="1259" applyNumberFormat="1" applyFont="1" applyBorder="1"/>
    <xf numFmtId="0" fontId="0" fillId="50" borderId="128" xfId="334" applyFont="1" applyFill="1" applyBorder="1"/>
    <xf numFmtId="0" fontId="0" fillId="0" borderId="120" xfId="334" applyFont="1" applyBorder="1"/>
    <xf numFmtId="0" fontId="43" fillId="0" borderId="120" xfId="334" applyFont="1" applyBorder="1"/>
    <xf numFmtId="0" fontId="43" fillId="49" borderId="120" xfId="853" applyFont="1" applyFill="1" applyBorder="1"/>
    <xf numFmtId="167" fontId="22" fillId="0" borderId="121" xfId="1289" applyNumberFormat="1" applyFont="1" applyBorder="1"/>
    <xf numFmtId="173" fontId="124" fillId="0" borderId="123" xfId="622" applyNumberFormat="1" applyFont="1" applyBorder="1"/>
    <xf numFmtId="173" fontId="0" fillId="0" borderId="123" xfId="622" applyNumberFormat="1" applyFont="1" applyBorder="1"/>
    <xf numFmtId="0" fontId="22" fillId="0" borderId="121" xfId="330" applyBorder="1" applyAlignment="1">
      <alignment horizontal="left" vertical="top" wrapText="1"/>
    </xf>
    <xf numFmtId="0" fontId="22" fillId="0" borderId="120" xfId="330" applyBorder="1" applyAlignment="1">
      <alignment horizontal="left" vertical="top" wrapText="1"/>
    </xf>
    <xf numFmtId="9" fontId="0" fillId="0" borderId="123" xfId="137" applyFont="1" applyBorder="1"/>
    <xf numFmtId="166" fontId="22" fillId="0" borderId="120" xfId="330" applyNumberFormat="1" applyBorder="1"/>
    <xf numFmtId="166" fontId="22" fillId="0" borderId="121" xfId="330" applyNumberFormat="1" applyBorder="1"/>
    <xf numFmtId="166" fontId="0" fillId="53" borderId="120" xfId="1259" applyNumberFormat="1" applyFont="1" applyFill="1" applyBorder="1"/>
    <xf numFmtId="166" fontId="0" fillId="53" borderId="121" xfId="1259" applyNumberFormat="1" applyFont="1" applyFill="1" applyBorder="1"/>
    <xf numFmtId="0" fontId="22" fillId="53" borderId="123" xfId="330" applyFill="1" applyBorder="1"/>
    <xf numFmtId="167" fontId="0" fillId="0" borderId="123" xfId="51" applyNumberFormat="1" applyFont="1" applyBorder="1" applyAlignment="1">
      <alignment horizontal="left"/>
    </xf>
    <xf numFmtId="0" fontId="22" fillId="0" borderId="120" xfId="330" applyBorder="1" applyAlignment="1">
      <alignment vertical="top" wrapText="1"/>
    </xf>
    <xf numFmtId="167" fontId="0" fillId="0" borderId="123" xfId="51" applyNumberFormat="1" applyFont="1" applyFill="1" applyBorder="1" applyAlignment="1">
      <alignment horizontal="left"/>
    </xf>
    <xf numFmtId="0" fontId="22" fillId="0" borderId="121" xfId="330" applyBorder="1" applyAlignment="1">
      <alignment vertical="top" wrapText="1"/>
    </xf>
    <xf numFmtId="167" fontId="0" fillId="53" borderId="123" xfId="51" applyNumberFormat="1" applyFont="1" applyFill="1" applyBorder="1"/>
    <xf numFmtId="166" fontId="0" fillId="0" borderId="121" xfId="1259" applyNumberFormat="1" applyFont="1" applyFill="1" applyBorder="1"/>
    <xf numFmtId="0" fontId="43" fillId="53" borderId="120" xfId="334" applyFont="1" applyFill="1" applyBorder="1"/>
    <xf numFmtId="44" fontId="0" fillId="0" borderId="123" xfId="51" applyFont="1" applyFill="1" applyBorder="1" applyAlignment="1">
      <alignment horizontal="left"/>
    </xf>
    <xf numFmtId="44" fontId="0" fillId="53" borderId="123" xfId="51" applyFont="1" applyFill="1" applyBorder="1"/>
    <xf numFmtId="44" fontId="0" fillId="0" borderId="123" xfId="51" applyFont="1" applyFill="1" applyBorder="1"/>
    <xf numFmtId="44" fontId="0" fillId="0" borderId="123" xfId="51" applyFont="1" applyBorder="1"/>
    <xf numFmtId="0" fontId="43" fillId="53" borderId="120" xfId="330" applyFont="1" applyFill="1" applyBorder="1" applyAlignment="1">
      <alignment horizontal="left" vertical="top" wrapText="1"/>
    </xf>
    <xf numFmtId="166" fontId="22" fillId="53" borderId="121" xfId="330" applyNumberFormat="1" applyFill="1" applyBorder="1"/>
    <xf numFmtId="0" fontId="22" fillId="53" borderId="120" xfId="330" applyFill="1" applyBorder="1"/>
    <xf numFmtId="167" fontId="0" fillId="0" borderId="121" xfId="1289" applyNumberFormat="1" applyFont="1" applyBorder="1"/>
    <xf numFmtId="43" fontId="0" fillId="0" borderId="123" xfId="622" applyNumberFormat="1" applyFont="1" applyBorder="1"/>
    <xf numFmtId="166" fontId="0" fillId="117" borderId="121" xfId="1259" applyNumberFormat="1" applyFont="1" applyFill="1" applyBorder="1"/>
    <xf numFmtId="43" fontId="22" fillId="117" borderId="123" xfId="330" applyNumberFormat="1" applyFill="1" applyBorder="1"/>
    <xf numFmtId="166" fontId="0" fillId="0" borderId="121" xfId="1259" applyNumberFormat="1" applyFont="1" applyBorder="1"/>
    <xf numFmtId="43" fontId="22" fillId="0" borderId="123" xfId="330" applyNumberFormat="1" applyBorder="1"/>
    <xf numFmtId="166" fontId="0" fillId="117" borderId="123" xfId="1259" applyNumberFormat="1" applyFont="1" applyFill="1" applyBorder="1"/>
    <xf numFmtId="43" fontId="0" fillId="117" borderId="123" xfId="1259" applyFont="1" applyFill="1" applyBorder="1"/>
    <xf numFmtId="166" fontId="22" fillId="0" borderId="123" xfId="330" applyNumberFormat="1" applyBorder="1"/>
    <xf numFmtId="167" fontId="22" fillId="0" borderId="121" xfId="1289" applyNumberFormat="1" applyFont="1" applyBorder="1" applyAlignment="1">
      <alignment horizontal="center"/>
    </xf>
    <xf numFmtId="0" fontId="24" fillId="119" borderId="121" xfId="330" applyFont="1" applyFill="1" applyBorder="1" applyAlignment="1">
      <alignment horizontal="center" vertical="center"/>
    </xf>
    <xf numFmtId="0" fontId="24" fillId="119" borderId="123" xfId="330" applyFont="1" applyFill="1" applyBorder="1" applyAlignment="1">
      <alignment horizontal="center" vertical="center"/>
    </xf>
    <xf numFmtId="0" fontId="24" fillId="49" borderId="120" xfId="330" applyFont="1" applyFill="1" applyBorder="1" applyAlignment="1">
      <alignment horizontal="center" vertical="center" wrapText="1"/>
    </xf>
    <xf numFmtId="2" fontId="28" fillId="0" borderId="121" xfId="31" applyNumberFormat="1" applyFont="1" applyBorder="1" applyAlignment="1">
      <alignment horizontal="center" vertical="center"/>
    </xf>
    <xf numFmtId="185" fontId="28" fillId="0" borderId="123" xfId="31" applyNumberFormat="1" applyFont="1" applyBorder="1" applyAlignment="1">
      <alignment horizontal="center" vertical="center"/>
    </xf>
    <xf numFmtId="44" fontId="28" fillId="0" borderId="123" xfId="31" applyNumberFormat="1" applyFont="1" applyBorder="1" applyAlignment="1">
      <alignment horizontal="center" vertical="center"/>
    </xf>
    <xf numFmtId="0" fontId="41" fillId="0" borderId="121" xfId="0" applyFont="1" applyBorder="1"/>
    <xf numFmtId="0" fontId="43" fillId="23" borderId="121" xfId="0" applyFont="1" applyFill="1" applyBorder="1"/>
    <xf numFmtId="0" fontId="43" fillId="23" borderId="123" xfId="0" applyFont="1" applyFill="1" applyBorder="1" applyAlignment="1">
      <alignment horizontal="center" vertical="center" wrapText="1"/>
    </xf>
    <xf numFmtId="166" fontId="22" fillId="0" borderId="121" xfId="31" applyNumberFormat="1" applyFont="1" applyBorder="1"/>
    <xf numFmtId="3" fontId="22" fillId="0" borderId="123" xfId="31" applyNumberFormat="1" applyFont="1" applyFill="1" applyBorder="1"/>
    <xf numFmtId="0" fontId="43" fillId="0" borderId="121" xfId="0" applyFont="1" applyBorder="1" applyAlignment="1">
      <alignment vertical="center" wrapText="1"/>
    </xf>
    <xf numFmtId="0" fontId="41" fillId="50" borderId="121" xfId="0" applyFont="1" applyFill="1" applyBorder="1" applyAlignment="1">
      <alignment horizontal="center" wrapText="1"/>
    </xf>
    <xf numFmtId="0" fontId="41" fillId="50" borderId="123" xfId="0" applyFont="1" applyFill="1" applyBorder="1" applyAlignment="1">
      <alignment horizontal="center" wrapText="1"/>
    </xf>
    <xf numFmtId="0" fontId="27" fillId="0" borderId="121" xfId="0" applyFont="1" applyBorder="1" applyAlignment="1">
      <alignment horizontal="center" wrapText="1"/>
    </xf>
    <xf numFmtId="2" fontId="27" fillId="0" borderId="123" xfId="31" applyNumberFormat="1" applyFont="1" applyFill="1" applyBorder="1" applyAlignment="1">
      <alignment horizontal="center"/>
    </xf>
    <xf numFmtId="0" fontId="98" fillId="50" borderId="120" xfId="0" applyFont="1" applyFill="1" applyBorder="1" applyAlignment="1">
      <alignment horizontal="center" wrapText="1"/>
    </xf>
    <xf numFmtId="0" fontId="98" fillId="50" borderId="121" xfId="0" applyFont="1" applyFill="1" applyBorder="1" applyAlignment="1">
      <alignment horizontal="center" wrapText="1"/>
    </xf>
    <xf numFmtId="0" fontId="98" fillId="50" borderId="123" xfId="0" applyFont="1" applyFill="1" applyBorder="1" applyAlignment="1">
      <alignment horizontal="center" wrapText="1"/>
    </xf>
    <xf numFmtId="167" fontId="70" fillId="0" borderId="121" xfId="495" applyNumberFormat="1" applyFont="1" applyFill="1" applyBorder="1"/>
    <xf numFmtId="167" fontId="70" fillId="0" borderId="123" xfId="495" applyNumberFormat="1" applyFont="1" applyFill="1" applyBorder="1"/>
    <xf numFmtId="167" fontId="70" fillId="0" borderId="120" xfId="495" applyNumberFormat="1" applyFont="1" applyFill="1" applyBorder="1"/>
    <xf numFmtId="0" fontId="70" fillId="0" borderId="123" xfId="0" applyFont="1" applyBorder="1"/>
    <xf numFmtId="167" fontId="65" fillId="0" borderId="123" xfId="495" applyNumberFormat="1" applyFont="1" applyFill="1" applyBorder="1"/>
    <xf numFmtId="167" fontId="70" fillId="53" borderId="121" xfId="495" applyNumberFormat="1" applyFont="1" applyFill="1" applyBorder="1"/>
    <xf numFmtId="167" fontId="65" fillId="53" borderId="123" xfId="495" applyNumberFormat="1" applyFont="1" applyFill="1" applyBorder="1"/>
    <xf numFmtId="0" fontId="23" fillId="0" borderId="123" xfId="0" applyFont="1" applyBorder="1" applyAlignment="1">
      <alignment wrapText="1"/>
    </xf>
    <xf numFmtId="167" fontId="65" fillId="0" borderId="121" xfId="495" applyNumberFormat="1" applyFont="1" applyFill="1" applyBorder="1"/>
    <xf numFmtId="167" fontId="65" fillId="53" borderId="121" xfId="495" applyNumberFormat="1" applyFont="1" applyFill="1" applyBorder="1"/>
    <xf numFmtId="165" fontId="70" fillId="23" borderId="120" xfId="0" applyNumberFormat="1" applyFont="1" applyFill="1" applyBorder="1" applyAlignment="1">
      <alignment horizontal="justify" vertical="top" wrapText="1"/>
    </xf>
    <xf numFmtId="165" fontId="23" fillId="23" borderId="123" xfId="0" applyNumberFormat="1" applyFont="1" applyFill="1" applyBorder="1" applyAlignment="1">
      <alignment horizontal="justify" vertical="top" wrapText="1"/>
    </xf>
    <xf numFmtId="165" fontId="70" fillId="0" borderId="120" xfId="0" applyNumberFormat="1" applyFont="1" applyBorder="1" applyAlignment="1">
      <alignment horizontal="justify" vertical="top" wrapText="1"/>
    </xf>
    <xf numFmtId="165" fontId="23" fillId="0" borderId="123" xfId="0" applyNumberFormat="1" applyFont="1" applyBorder="1" applyAlignment="1">
      <alignment horizontal="justify" vertical="top" wrapText="1"/>
    </xf>
    <xf numFmtId="167" fontId="65" fillId="0" borderId="120" xfId="495" applyNumberFormat="1" applyFont="1" applyFill="1" applyBorder="1"/>
    <xf numFmtId="167" fontId="65" fillId="0" borderId="120" xfId="495" applyNumberFormat="1" applyFont="1" applyBorder="1"/>
    <xf numFmtId="167" fontId="65" fillId="0" borderId="123" xfId="495" applyNumberFormat="1" applyFont="1" applyBorder="1"/>
    <xf numFmtId="167" fontId="65" fillId="0" borderId="121" xfId="495" applyNumberFormat="1" applyFont="1" applyBorder="1"/>
    <xf numFmtId="167" fontId="65" fillId="53" borderId="120" xfId="495" applyNumberFormat="1" applyFont="1" applyFill="1" applyBorder="1"/>
    <xf numFmtId="0" fontId="22" fillId="0" borderId="121" xfId="0" applyFont="1" applyBorder="1"/>
    <xf numFmtId="0" fontId="27" fillId="0" borderId="121" xfId="0" applyFont="1" applyBorder="1" applyAlignment="1">
      <alignment wrapText="1"/>
    </xf>
    <xf numFmtId="0" fontId="22" fillId="0" borderId="121" xfId="0" applyFont="1" applyBorder="1" applyAlignment="1">
      <alignment horizontal="center" wrapText="1"/>
    </xf>
    <xf numFmtId="0" fontId="0" fillId="0" borderId="121" xfId="0" applyBorder="1" applyAlignment="1">
      <alignment horizontal="center" wrapText="1"/>
    </xf>
    <xf numFmtId="0" fontId="22" fillId="0" borderId="121" xfId="0" applyFont="1" applyBorder="1" applyAlignment="1">
      <alignment horizontal="left" vertical="top" wrapText="1"/>
    </xf>
    <xf numFmtId="0" fontId="0" fillId="0" borderId="123" xfId="0" applyBorder="1" applyAlignment="1">
      <alignment horizontal="left" vertical="top" wrapText="1" readingOrder="1"/>
    </xf>
    <xf numFmtId="0" fontId="22" fillId="0" borderId="121" xfId="0" applyFont="1" applyBorder="1" applyAlignment="1">
      <alignment vertical="top" wrapText="1"/>
    </xf>
    <xf numFmtId="0" fontId="22" fillId="0" borderId="123" xfId="330" applyBorder="1" applyAlignment="1">
      <alignment vertical="top" wrapText="1"/>
    </xf>
    <xf numFmtId="0" fontId="43" fillId="50" borderId="120" xfId="330" applyFont="1" applyFill="1" applyBorder="1" applyAlignment="1">
      <alignment horizontal="left" vertical="center" wrapText="1"/>
    </xf>
    <xf numFmtId="0" fontId="43" fillId="50" borderId="121" xfId="0" applyFont="1" applyFill="1" applyBorder="1" applyAlignment="1">
      <alignment horizontal="center" wrapText="1"/>
    </xf>
    <xf numFmtId="181" fontId="156" fillId="50" borderId="123" xfId="330" applyNumberFormat="1" applyFont="1" applyFill="1" applyBorder="1" applyAlignment="1">
      <alignment horizontal="center" wrapText="1"/>
    </xf>
    <xf numFmtId="0" fontId="22" fillId="50" borderId="123" xfId="330" applyFill="1" applyBorder="1" applyAlignment="1">
      <alignment horizontal="center" wrapText="1"/>
    </xf>
    <xf numFmtId="184" fontId="22" fillId="50" borderId="123" xfId="330" applyNumberFormat="1" applyFill="1" applyBorder="1" applyAlignment="1">
      <alignment horizontal="center" wrapText="1"/>
    </xf>
    <xf numFmtId="9" fontId="0" fillId="50" borderId="120" xfId="137" applyFont="1" applyFill="1" applyBorder="1"/>
    <xf numFmtId="9" fontId="0" fillId="53" borderId="120" xfId="137" applyFont="1" applyFill="1" applyBorder="1"/>
    <xf numFmtId="9" fontId="0" fillId="0" borderId="120" xfId="137" applyFont="1" applyBorder="1"/>
    <xf numFmtId="0" fontId="43" fillId="0" borderId="120" xfId="330" applyFont="1" applyBorder="1" applyAlignment="1">
      <alignment horizontal="left" vertical="center" wrapText="1"/>
    </xf>
    <xf numFmtId="0" fontId="0" fillId="0" borderId="120" xfId="330" applyFont="1" applyBorder="1"/>
    <xf numFmtId="0" fontId="43" fillId="120" borderId="120" xfId="0" applyFont="1" applyFill="1" applyBorder="1"/>
    <xf numFmtId="0" fontId="43" fillId="120" borderId="121" xfId="0" applyFont="1" applyFill="1" applyBorder="1"/>
    <xf numFmtId="43" fontId="43" fillId="120" borderId="121" xfId="0" applyNumberFormat="1" applyFont="1" applyFill="1" applyBorder="1"/>
    <xf numFmtId="0" fontId="43" fillId="120" borderId="123" xfId="0" applyFont="1" applyFill="1" applyBorder="1"/>
    <xf numFmtId="183" fontId="43" fillId="120" borderId="123" xfId="0" applyNumberFormat="1" applyFont="1" applyFill="1" applyBorder="1"/>
    <xf numFmtId="2" fontId="43" fillId="120" borderId="123" xfId="0" applyNumberFormat="1" applyFont="1" applyFill="1" applyBorder="1"/>
    <xf numFmtId="0" fontId="22" fillId="0" borderId="121" xfId="0" applyFont="1" applyBorder="1" applyAlignment="1">
      <alignment horizontal="left"/>
    </xf>
    <xf numFmtId="6" fontId="22" fillId="0" borderId="123" xfId="334" applyNumberFormat="1" applyBorder="1" applyAlignment="1">
      <alignment horizontal="left" wrapText="1"/>
    </xf>
    <xf numFmtId="0" fontId="22" fillId="0" borderId="121" xfId="0" applyFont="1" applyBorder="1" applyAlignment="1">
      <alignment horizontal="justify" vertical="top" wrapText="1"/>
    </xf>
    <xf numFmtId="9" fontId="22" fillId="0" borderId="123" xfId="334" quotePrefix="1" applyNumberFormat="1" applyBorder="1" applyAlignment="1">
      <alignment horizontal="left" wrapText="1"/>
    </xf>
    <xf numFmtId="0" fontId="22" fillId="0" borderId="121" xfId="0" applyFont="1" applyBorder="1" applyAlignment="1">
      <alignment horizontal="justify" wrapText="1"/>
    </xf>
    <xf numFmtId="0" fontId="22" fillId="0" borderId="121" xfId="0" quotePrefix="1" applyFont="1" applyBorder="1" applyAlignment="1">
      <alignment horizontal="left" wrapText="1"/>
    </xf>
    <xf numFmtId="9" fontId="22" fillId="0" borderId="123" xfId="334" applyNumberFormat="1" applyBorder="1" applyAlignment="1">
      <alignment horizontal="left" wrapText="1"/>
    </xf>
    <xf numFmtId="0" fontId="22" fillId="23" borderId="121" xfId="0" applyFont="1" applyFill="1" applyBorder="1" applyAlignment="1">
      <alignment horizontal="justify" wrapText="1"/>
    </xf>
    <xf numFmtId="0" fontId="22" fillId="23" borderId="123" xfId="334" applyFill="1" applyBorder="1" applyAlignment="1">
      <alignment horizontal="center" wrapText="1"/>
    </xf>
    <xf numFmtId="0" fontId="43" fillId="0" borderId="121" xfId="0" applyFont="1" applyBorder="1" applyAlignment="1">
      <alignment horizontal="justify" vertical="top" wrapText="1"/>
    </xf>
    <xf numFmtId="9" fontId="43" fillId="0" borderId="123" xfId="334" applyNumberFormat="1" applyFont="1" applyBorder="1" applyAlignment="1">
      <alignment horizontal="right" wrapText="1"/>
    </xf>
    <xf numFmtId="0" fontId="22" fillId="23" borderId="123" xfId="0" applyFont="1" applyFill="1" applyBorder="1" applyAlignment="1">
      <alignment horizontal="center" wrapText="1"/>
    </xf>
    <xf numFmtId="14" fontId="43" fillId="0" borderId="120" xfId="330" applyNumberFormat="1" applyFont="1" applyBorder="1" applyAlignment="1">
      <alignment horizontal="left"/>
    </xf>
    <xf numFmtId="3" fontId="27" fillId="0" borderId="121" xfId="0" applyNumberFormat="1" applyFont="1" applyBorder="1"/>
    <xf numFmtId="9" fontId="27" fillId="0" borderId="123" xfId="622" applyFont="1" applyFill="1" applyBorder="1" applyAlignment="1">
      <alignment horizontal="right"/>
    </xf>
    <xf numFmtId="174" fontId="43" fillId="0" borderId="121" xfId="330" applyNumberFormat="1" applyFont="1" applyBorder="1" applyAlignment="1">
      <alignment horizontal="left"/>
    </xf>
    <xf numFmtId="10" fontId="27" fillId="0" borderId="123" xfId="0" applyNumberFormat="1" applyFont="1" applyBorder="1"/>
    <xf numFmtId="10" fontId="22" fillId="0" borderId="123" xfId="330" applyNumberFormat="1" applyBorder="1" applyAlignment="1">
      <alignment horizontal="right"/>
    </xf>
    <xf numFmtId="3" fontId="27" fillId="0" borderId="121" xfId="16803" applyNumberFormat="1" applyFont="1" applyBorder="1" applyAlignment="1">
      <alignment horizontal="right"/>
    </xf>
    <xf numFmtId="0" fontId="27" fillId="0" borderId="120" xfId="0" applyFont="1" applyBorder="1"/>
    <xf numFmtId="9" fontId="27" fillId="0" borderId="123" xfId="1259" applyNumberFormat="1" applyFont="1" applyFill="1" applyBorder="1"/>
    <xf numFmtId="9" fontId="27" fillId="0" borderId="121" xfId="1259" applyNumberFormat="1" applyFont="1" applyFill="1" applyBorder="1"/>
    <xf numFmtId="14" fontId="43" fillId="0" borderId="121" xfId="0" applyNumberFormat="1" applyFont="1" applyBorder="1" applyAlignment="1">
      <alignment horizontal="left"/>
    </xf>
    <xf numFmtId="10" fontId="27" fillId="0" borderId="123" xfId="327" applyNumberFormat="1" applyFont="1" applyBorder="1" applyAlignment="1">
      <alignment horizontal="right" vertical="center"/>
    </xf>
    <xf numFmtId="0" fontId="150" fillId="0" borderId="121" xfId="122" applyFont="1" applyBorder="1" applyAlignment="1">
      <alignment horizontal="right" wrapText="1"/>
    </xf>
    <xf numFmtId="6" fontId="150" fillId="0" borderId="123" xfId="122" applyNumberFormat="1" applyFont="1" applyBorder="1" applyAlignment="1">
      <alignment horizontal="center" wrapText="1"/>
    </xf>
    <xf numFmtId="0" fontId="150" fillId="0" borderId="121" xfId="122" applyFont="1" applyBorder="1" applyAlignment="1">
      <alignment horizontal="right"/>
    </xf>
    <xf numFmtId="0" fontId="152" fillId="0" borderId="121" xfId="0" applyFont="1" applyBorder="1" applyAlignment="1">
      <alignment horizontal="right" vertical="center" wrapText="1"/>
    </xf>
    <xf numFmtId="10" fontId="34" fillId="0" borderId="123" xfId="0" applyNumberFormat="1" applyFont="1" applyBorder="1" applyAlignment="1">
      <alignment horizontal="center" wrapText="1"/>
    </xf>
    <xf numFmtId="0" fontId="152" fillId="0" borderId="121" xfId="0" applyFont="1" applyBorder="1" applyAlignment="1">
      <alignment horizontal="right" vertical="center"/>
    </xf>
    <xf numFmtId="0" fontId="59" fillId="0" borderId="121" xfId="0" applyFont="1" applyBorder="1" applyAlignment="1">
      <alignment horizontal="right" wrapText="1"/>
    </xf>
    <xf numFmtId="0" fontId="124" fillId="0" borderId="123" xfId="47401" applyFont="1" applyBorder="1" applyAlignment="1">
      <alignment horizontal="center"/>
    </xf>
    <xf numFmtId="3" fontId="124" fillId="0" borderId="123" xfId="47406" applyNumberFormat="1" applyFont="1" applyBorder="1"/>
    <xf numFmtId="3" fontId="124" fillId="0" borderId="123" xfId="47406" applyNumberFormat="1" applyFont="1" applyBorder="1" applyAlignment="1">
      <alignment horizontal="right"/>
    </xf>
    <xf numFmtId="0" fontId="22" fillId="0" borderId="121" xfId="330" applyBorder="1" applyAlignment="1">
      <alignment horizontal="left"/>
    </xf>
    <xf numFmtId="173" fontId="22" fillId="0" borderId="123" xfId="137" applyNumberFormat="1" applyBorder="1" applyAlignment="1">
      <alignment horizontal="right"/>
    </xf>
    <xf numFmtId="173" fontId="22" fillId="0" borderId="123" xfId="137" applyNumberFormat="1" applyBorder="1"/>
    <xf numFmtId="167" fontId="156" fillId="0" borderId="122" xfId="0" applyNumberFormat="1" applyFont="1" applyBorder="1"/>
    <xf numFmtId="0" fontId="43" fillId="0" borderId="0" xfId="0" applyFont="1" applyAlignment="1">
      <alignment horizontal="center" vertical="center" wrapText="1"/>
    </xf>
    <xf numFmtId="0" fontId="211" fillId="0" borderId="0" xfId="0" applyFont="1" applyAlignment="1">
      <alignment horizontal="left" vertical="center"/>
    </xf>
    <xf numFmtId="42" fontId="212" fillId="0" borderId="114" xfId="0" applyNumberFormat="1" applyFont="1" applyBorder="1" applyAlignment="1">
      <alignment horizontal="right" vertical="center"/>
    </xf>
    <xf numFmtId="166" fontId="212" fillId="0" borderId="114" xfId="31" applyNumberFormat="1" applyFont="1" applyFill="1" applyBorder="1" applyAlignment="1">
      <alignment horizontal="right" vertical="center"/>
    </xf>
    <xf numFmtId="9" fontId="213" fillId="0" borderId="114" xfId="0" applyNumberFormat="1" applyFont="1" applyBorder="1" applyAlignment="1">
      <alignment horizontal="center" vertical="center"/>
    </xf>
    <xf numFmtId="42" fontId="212" fillId="0" borderId="20" xfId="1289" applyNumberFormat="1" applyFont="1" applyFill="1" applyBorder="1" applyAlignment="1"/>
    <xf numFmtId="42" fontId="212" fillId="0" borderId="75" xfId="1289" applyNumberFormat="1" applyFont="1" applyFill="1" applyBorder="1" applyAlignment="1"/>
    <xf numFmtId="9" fontId="213" fillId="0" borderId="20" xfId="626" applyFont="1" applyFill="1" applyBorder="1" applyAlignment="1"/>
    <xf numFmtId="9" fontId="213" fillId="0" borderId="41" xfId="626" applyFont="1" applyFill="1" applyBorder="1" applyAlignment="1"/>
    <xf numFmtId="42" fontId="214" fillId="0" borderId="103" xfId="1289" applyNumberFormat="1" applyFont="1" applyFill="1" applyBorder="1" applyAlignment="1"/>
    <xf numFmtId="42" fontId="214" fillId="0" borderId="114" xfId="1289" applyNumberFormat="1" applyFont="1" applyFill="1" applyBorder="1" applyAlignment="1"/>
    <xf numFmtId="9" fontId="213" fillId="0" borderId="103" xfId="626" applyFont="1" applyFill="1" applyBorder="1" applyAlignment="1"/>
    <xf numFmtId="9" fontId="213" fillId="0" borderId="104" xfId="626" applyFont="1" applyFill="1" applyBorder="1" applyAlignment="1"/>
    <xf numFmtId="37" fontId="213" fillId="0" borderId="44" xfId="1289" applyNumberFormat="1" applyFont="1" applyFill="1" applyBorder="1" applyAlignment="1">
      <alignment vertical="top"/>
    </xf>
    <xf numFmtId="9" fontId="213" fillId="0" borderId="25" xfId="137" applyFont="1" applyFill="1" applyBorder="1"/>
    <xf numFmtId="37" fontId="215" fillId="0" borderId="106" xfId="1289" applyNumberFormat="1" applyFont="1" applyFill="1" applyBorder="1" applyAlignment="1">
      <alignment vertical="top"/>
    </xf>
    <xf numFmtId="9" fontId="213" fillId="0" borderId="104" xfId="137" applyFont="1" applyFill="1" applyBorder="1"/>
    <xf numFmtId="167" fontId="212" fillId="0" borderId="122" xfId="47349" applyNumberFormat="1" applyFont="1" applyFill="1" applyBorder="1"/>
    <xf numFmtId="167" fontId="212" fillId="0" borderId="122" xfId="52" applyNumberFormat="1" applyFont="1" applyFill="1" applyBorder="1"/>
    <xf numFmtId="167" fontId="214" fillId="0" borderId="117" xfId="0" applyNumberFormat="1" applyFont="1" applyBorder="1"/>
    <xf numFmtId="167" fontId="214" fillId="0" borderId="122" xfId="52" applyNumberFormat="1" applyFont="1" applyFill="1" applyBorder="1"/>
    <xf numFmtId="9" fontId="215" fillId="0" borderId="20" xfId="145" applyFont="1" applyFill="1" applyBorder="1"/>
    <xf numFmtId="167" fontId="214" fillId="0" borderId="122" xfId="47349" applyNumberFormat="1" applyFont="1" applyFill="1" applyBorder="1"/>
    <xf numFmtId="167" fontId="214" fillId="0" borderId="122" xfId="0" applyNumberFormat="1" applyFont="1" applyBorder="1"/>
    <xf numFmtId="0" fontId="211" fillId="0" borderId="0" xfId="334" applyFont="1" applyAlignment="1">
      <alignment horizontal="left"/>
    </xf>
    <xf numFmtId="166" fontId="212" fillId="0" borderId="91" xfId="330" applyNumberFormat="1" applyFont="1" applyBorder="1"/>
    <xf numFmtId="167" fontId="22" fillId="0" borderId="91" xfId="51" applyNumberFormat="1" applyFont="1" applyBorder="1"/>
    <xf numFmtId="173" fontId="22" fillId="0" borderId="91" xfId="622" applyNumberFormat="1" applyFont="1" applyBorder="1"/>
    <xf numFmtId="166" fontId="22" fillId="0" borderId="91" xfId="622" applyNumberFormat="1" applyFont="1" applyBorder="1"/>
    <xf numFmtId="166" fontId="216" fillId="0" borderId="91" xfId="330" applyNumberFormat="1" applyFont="1" applyBorder="1"/>
    <xf numFmtId="167" fontId="212" fillId="0" borderId="91" xfId="51" applyNumberFormat="1" applyFont="1" applyBorder="1"/>
    <xf numFmtId="173" fontId="212" fillId="0" borderId="91" xfId="622" applyNumberFormat="1" applyFont="1" applyFill="1" applyBorder="1"/>
    <xf numFmtId="173" fontId="212" fillId="0" borderId="91" xfId="622" applyNumberFormat="1" applyFont="1" applyBorder="1"/>
    <xf numFmtId="0" fontId="22" fillId="0" borderId="91" xfId="622" applyNumberFormat="1" applyFont="1" applyBorder="1"/>
    <xf numFmtId="166" fontId="216" fillId="0" borderId="91" xfId="622" applyNumberFormat="1" applyFont="1" applyBorder="1"/>
    <xf numFmtId="0" fontId="22" fillId="117" borderId="91" xfId="334" applyFill="1" applyBorder="1"/>
    <xf numFmtId="181" fontId="212" fillId="0" borderId="91" xfId="334" applyNumberFormat="1" applyFont="1" applyBorder="1"/>
    <xf numFmtId="9" fontId="213" fillId="0" borderId="91" xfId="330" applyNumberFormat="1" applyFont="1" applyBorder="1"/>
    <xf numFmtId="166" fontId="213" fillId="0" borderId="92" xfId="330" applyNumberFormat="1" applyFont="1" applyBorder="1"/>
    <xf numFmtId="167" fontId="22" fillId="0" borderId="122" xfId="1289" applyNumberFormat="1" applyFont="1" applyFill="1" applyBorder="1"/>
    <xf numFmtId="167" fontId="212" fillId="0" borderId="29" xfId="1289" applyNumberFormat="1" applyFont="1" applyFill="1" applyBorder="1"/>
    <xf numFmtId="167" fontId="212" fillId="0" borderId="25" xfId="1289" applyNumberFormat="1" applyFont="1" applyFill="1" applyBorder="1"/>
    <xf numFmtId="167" fontId="212" fillId="0" borderId="122" xfId="1289" applyNumberFormat="1" applyFont="1" applyFill="1" applyBorder="1"/>
    <xf numFmtId="167" fontId="217" fillId="0" borderId="78" xfId="51" applyNumberFormat="1" applyFont="1" applyFill="1" applyBorder="1"/>
    <xf numFmtId="167" fontId="217" fillId="0" borderId="79" xfId="51" applyNumberFormat="1" applyFont="1" applyFill="1" applyBorder="1"/>
    <xf numFmtId="167" fontId="212" fillId="0" borderId="122" xfId="1289" applyNumberFormat="1" applyFont="1" applyBorder="1"/>
    <xf numFmtId="167" fontId="212" fillId="0" borderId="84" xfId="51" applyNumberFormat="1" applyFont="1" applyFill="1" applyBorder="1"/>
    <xf numFmtId="167" fontId="212" fillId="0" borderId="85" xfId="51" applyNumberFormat="1" applyFont="1" applyFill="1" applyBorder="1"/>
    <xf numFmtId="0" fontId="211" fillId="0" borderId="0" xfId="330" applyFont="1"/>
    <xf numFmtId="2" fontId="211" fillId="0" borderId="121" xfId="31" applyNumberFormat="1" applyFont="1" applyFill="1" applyBorder="1" applyAlignment="1">
      <alignment horizontal="center" vertical="center"/>
    </xf>
    <xf numFmtId="2" fontId="211" fillId="0" borderId="122" xfId="31" applyNumberFormat="1" applyFont="1" applyFill="1" applyBorder="1" applyAlignment="1">
      <alignment horizontal="center" vertical="center"/>
    </xf>
    <xf numFmtId="185" fontId="211" fillId="0" borderId="122" xfId="31" applyNumberFormat="1" applyFont="1" applyFill="1" applyBorder="1" applyAlignment="1">
      <alignment horizontal="center" vertical="center"/>
    </xf>
    <xf numFmtId="185" fontId="211" fillId="0" borderId="123" xfId="31" applyNumberFormat="1" applyFont="1" applyFill="1" applyBorder="1" applyAlignment="1">
      <alignment horizontal="center" vertical="center"/>
    </xf>
    <xf numFmtId="0" fontId="218" fillId="0" borderId="24" xfId="133" applyFont="1" applyBorder="1"/>
    <xf numFmtId="166" fontId="219" fillId="0" borderId="18" xfId="31" applyNumberFormat="1" applyFont="1" applyFill="1" applyBorder="1"/>
    <xf numFmtId="166" fontId="220" fillId="0" borderId="20" xfId="31" applyNumberFormat="1" applyFont="1" applyFill="1" applyBorder="1"/>
    <xf numFmtId="166" fontId="220" fillId="0" borderId="122" xfId="31" applyNumberFormat="1" applyFont="1" applyFill="1" applyBorder="1"/>
    <xf numFmtId="3" fontId="221" fillId="0" borderId="18" xfId="31" applyNumberFormat="1" applyFont="1" applyFill="1" applyBorder="1"/>
    <xf numFmtId="164" fontId="221" fillId="0" borderId="18" xfId="31" applyNumberFormat="1" applyFont="1" applyFill="1" applyBorder="1"/>
    <xf numFmtId="3" fontId="218" fillId="0" borderId="20" xfId="31" applyNumberFormat="1" applyFont="1" applyFill="1" applyBorder="1"/>
    <xf numFmtId="164" fontId="218" fillId="0" borderId="122" xfId="0" applyNumberFormat="1" applyFont="1" applyBorder="1"/>
    <xf numFmtId="3" fontId="218" fillId="0" borderId="122" xfId="31" applyNumberFormat="1" applyFont="1" applyFill="1" applyBorder="1"/>
    <xf numFmtId="166" fontId="219" fillId="42" borderId="117" xfId="0" applyNumberFormat="1" applyFont="1" applyFill="1" applyBorder="1"/>
    <xf numFmtId="3" fontId="221" fillId="42" borderId="117" xfId="0" applyNumberFormat="1" applyFont="1" applyFill="1" applyBorder="1"/>
    <xf numFmtId="166" fontId="219" fillId="0" borderId="18" xfId="31" applyNumberFormat="1" applyFont="1" applyFill="1" applyBorder="1" applyAlignment="1"/>
    <xf numFmtId="166" fontId="222" fillId="0" borderId="18" xfId="31" applyNumberFormat="1" applyFont="1" applyFill="1" applyBorder="1" applyAlignment="1"/>
    <xf numFmtId="167" fontId="220" fillId="0" borderId="122" xfId="51" applyNumberFormat="1" applyFont="1" applyFill="1" applyBorder="1"/>
    <xf numFmtId="167" fontId="220" fillId="0" borderId="89" xfId="51" applyNumberFormat="1" applyFont="1" applyFill="1" applyBorder="1"/>
    <xf numFmtId="167" fontId="219" fillId="0" borderId="20" xfId="51" applyNumberFormat="1" applyFont="1" applyFill="1" applyBorder="1"/>
    <xf numFmtId="0" fontId="223" fillId="0" borderId="0" xfId="334" applyFont="1" applyAlignment="1">
      <alignment horizontal="left" vertical="top" wrapText="1"/>
    </xf>
    <xf numFmtId="166" fontId="220" fillId="0" borderId="122" xfId="31" applyNumberFormat="1" applyFont="1" applyFill="1" applyBorder="1" applyAlignment="1">
      <alignment horizontal="center" wrapText="1"/>
    </xf>
    <xf numFmtId="9" fontId="220" fillId="0" borderId="122" xfId="137" applyFont="1" applyFill="1" applyBorder="1" applyAlignment="1">
      <alignment horizontal="right" wrapText="1"/>
    </xf>
    <xf numFmtId="167" fontId="220" fillId="0" borderId="122" xfId="51" applyNumberFormat="1" applyFont="1" applyFill="1" applyBorder="1" applyAlignment="1">
      <alignment horizontal="left" wrapText="1"/>
    </xf>
    <xf numFmtId="167" fontId="220" fillId="0" borderId="122" xfId="31" applyNumberFormat="1" applyFont="1" applyFill="1" applyBorder="1" applyAlignment="1">
      <alignment horizontal="left" wrapText="1"/>
    </xf>
    <xf numFmtId="166" fontId="220" fillId="0" borderId="122" xfId="31" applyNumberFormat="1" applyFont="1" applyBorder="1" applyAlignment="1">
      <alignment horizontal="center" wrapText="1"/>
    </xf>
    <xf numFmtId="167" fontId="220" fillId="0" borderId="122" xfId="51" applyNumberFormat="1" applyFont="1" applyFill="1" applyBorder="1" applyAlignment="1">
      <alignment horizontal="center" wrapText="1"/>
    </xf>
    <xf numFmtId="167" fontId="220" fillId="0" borderId="122" xfId="51" applyNumberFormat="1" applyFont="1" applyBorder="1" applyAlignment="1">
      <alignment horizontal="left" wrapText="1"/>
    </xf>
    <xf numFmtId="44" fontId="220" fillId="0" borderId="122" xfId="51" applyFont="1" applyFill="1" applyBorder="1" applyAlignment="1">
      <alignment horizontal="left" wrapText="1"/>
    </xf>
    <xf numFmtId="167" fontId="220" fillId="0" borderId="122" xfId="47349" applyNumberFormat="1" applyFont="1" applyFill="1" applyBorder="1"/>
    <xf numFmtId="167" fontId="224" fillId="0" borderId="122" xfId="51" applyNumberFormat="1" applyFont="1" applyFill="1" applyBorder="1"/>
    <xf numFmtId="167" fontId="219" fillId="0" borderId="122" xfId="51" applyNumberFormat="1" applyFont="1" applyFill="1" applyBorder="1"/>
    <xf numFmtId="167" fontId="219" fillId="49" borderId="20" xfId="51" applyNumberFormat="1" applyFont="1" applyFill="1" applyBorder="1"/>
    <xf numFmtId="167" fontId="219" fillId="0" borderId="20" xfId="47349" applyNumberFormat="1" applyFont="1" applyFill="1" applyBorder="1"/>
    <xf numFmtId="0" fontId="216" fillId="50" borderId="122" xfId="0" applyFont="1" applyFill="1" applyBorder="1"/>
    <xf numFmtId="167" fontId="220" fillId="0" borderId="122" xfId="51" applyNumberFormat="1" applyFont="1" applyFill="1" applyBorder="1" applyAlignment="1" applyProtection="1">
      <alignment wrapText="1"/>
      <protection locked="0"/>
    </xf>
    <xf numFmtId="2" fontId="220" fillId="0" borderId="122" xfId="31" applyNumberFormat="1" applyFont="1" applyFill="1" applyBorder="1" applyAlignment="1" applyProtection="1">
      <alignment horizontal="center" vertical="center" wrapText="1"/>
      <protection locked="0"/>
    </xf>
    <xf numFmtId="167" fontId="220" fillId="0" borderId="122" xfId="51" applyNumberFormat="1" applyFont="1" applyFill="1" applyBorder="1" applyAlignment="1" applyProtection="1">
      <alignment horizontal="center"/>
      <protection locked="0"/>
    </xf>
    <xf numFmtId="167" fontId="225" fillId="0" borderId="122" xfId="495" applyNumberFormat="1" applyFont="1" applyFill="1" applyBorder="1"/>
    <xf numFmtId="167" fontId="225" fillId="0" borderId="129" xfId="495" applyNumberFormat="1" applyFont="1" applyFill="1" applyBorder="1"/>
    <xf numFmtId="167" fontId="226" fillId="0" borderId="122" xfId="495" applyNumberFormat="1" applyFont="1" applyFill="1" applyBorder="1"/>
    <xf numFmtId="167" fontId="226" fillId="0" borderId="129" xfId="495" applyNumberFormat="1" applyFont="1" applyFill="1" applyBorder="1"/>
    <xf numFmtId="167" fontId="225" fillId="0" borderId="123" xfId="495" applyNumberFormat="1" applyFont="1" applyFill="1" applyBorder="1"/>
    <xf numFmtId="167" fontId="226" fillId="0" borderId="123" xfId="495" applyNumberFormat="1" applyFont="1" applyFill="1" applyBorder="1"/>
    <xf numFmtId="167" fontId="225" fillId="0" borderId="131" xfId="495" applyNumberFormat="1" applyFont="1" applyBorder="1"/>
    <xf numFmtId="167" fontId="225" fillId="0" borderId="122" xfId="495" applyNumberFormat="1" applyFont="1" applyBorder="1"/>
    <xf numFmtId="167" fontId="225" fillId="0" borderId="130" xfId="495" applyNumberFormat="1" applyFont="1" applyBorder="1"/>
    <xf numFmtId="167" fontId="225" fillId="0" borderId="89" xfId="495" applyNumberFormat="1" applyFont="1" applyFill="1" applyBorder="1"/>
    <xf numFmtId="167" fontId="225" fillId="0" borderId="94" xfId="495" applyNumberFormat="1" applyFont="1" applyFill="1" applyBorder="1"/>
    <xf numFmtId="167" fontId="225" fillId="0" borderId="90" xfId="495" applyNumberFormat="1" applyFont="1" applyFill="1" applyBorder="1"/>
    <xf numFmtId="167" fontId="225" fillId="0" borderId="124" xfId="495" applyNumberFormat="1" applyFont="1" applyBorder="1"/>
    <xf numFmtId="9" fontId="225" fillId="0" borderId="122" xfId="624" applyFont="1" applyBorder="1" applyAlignment="1">
      <alignment horizontal="center"/>
    </xf>
    <xf numFmtId="0" fontId="227" fillId="0" borderId="122" xfId="0" applyFont="1" applyBorder="1" applyAlignment="1">
      <alignment wrapText="1"/>
    </xf>
    <xf numFmtId="0" fontId="227" fillId="0" borderId="123" xfId="0" applyFont="1" applyBorder="1" applyAlignment="1">
      <alignment wrapText="1"/>
    </xf>
    <xf numFmtId="167" fontId="225" fillId="0" borderId="123" xfId="495" applyNumberFormat="1" applyFont="1" applyBorder="1"/>
    <xf numFmtId="0" fontId="229" fillId="0" borderId="122" xfId="0" applyFont="1" applyBorder="1" applyAlignment="1">
      <alignment wrapText="1"/>
    </xf>
    <xf numFmtId="0" fontId="229" fillId="0" borderId="123" xfId="0" applyFont="1" applyBorder="1" applyAlignment="1">
      <alignment wrapText="1"/>
    </xf>
    <xf numFmtId="0" fontId="231" fillId="0" borderId="35" xfId="0" applyFont="1" applyBorder="1" applyAlignment="1">
      <alignment horizontal="left"/>
    </xf>
    <xf numFmtId="3" fontId="213" fillId="0" borderId="123" xfId="31" applyNumberFormat="1" applyFont="1" applyFill="1" applyBorder="1"/>
    <xf numFmtId="166" fontId="221" fillId="0" borderId="90" xfId="0" applyNumberFormat="1" applyFont="1" applyBorder="1"/>
    <xf numFmtId="0" fontId="218" fillId="0" borderId="0" xfId="330" applyFont="1" applyAlignment="1">
      <alignment vertical="center"/>
    </xf>
    <xf numFmtId="166" fontId="212" fillId="0" borderId="91" xfId="31" applyNumberFormat="1" applyFont="1" applyBorder="1"/>
    <xf numFmtId="9" fontId="212" fillId="0" borderId="91" xfId="137" applyFont="1" applyBorder="1"/>
    <xf numFmtId="166" fontId="212" fillId="0" borderId="51" xfId="31" applyNumberFormat="1" applyFont="1" applyBorder="1"/>
    <xf numFmtId="166" fontId="212" fillId="0" borderId="91" xfId="31" applyNumberFormat="1" applyFont="1" applyFill="1" applyBorder="1"/>
    <xf numFmtId="9" fontId="213" fillId="0" borderId="91" xfId="137" applyFont="1" applyBorder="1"/>
    <xf numFmtId="9" fontId="213" fillId="0" borderId="51" xfId="137" applyFont="1" applyBorder="1"/>
    <xf numFmtId="166" fontId="212" fillId="0" borderId="91" xfId="31" applyNumberFormat="1" applyFont="1" applyBorder="1" applyAlignment="1">
      <alignment horizontal="right"/>
    </xf>
    <xf numFmtId="9" fontId="212" fillId="0" borderId="91" xfId="137" applyFont="1" applyBorder="1" applyAlignment="1">
      <alignment horizontal="right"/>
    </xf>
    <xf numFmtId="9" fontId="213" fillId="0" borderId="91" xfId="137" applyFont="1" applyBorder="1" applyAlignment="1">
      <alignment horizontal="right"/>
    </xf>
    <xf numFmtId="3" fontId="213" fillId="0" borderId="91" xfId="330" applyNumberFormat="1" applyFont="1" applyBorder="1"/>
    <xf numFmtId="0" fontId="213" fillId="0" borderId="91" xfId="330" applyFont="1" applyBorder="1"/>
    <xf numFmtId="9" fontId="213" fillId="0" borderId="128" xfId="137" applyFont="1" applyBorder="1"/>
    <xf numFmtId="3" fontId="213" fillId="0" borderId="119" xfId="330" applyNumberFormat="1" applyFont="1" applyBorder="1"/>
    <xf numFmtId="166" fontId="213" fillId="0" borderId="95" xfId="31" applyNumberFormat="1" applyFont="1" applyBorder="1"/>
    <xf numFmtId="9" fontId="213" fillId="0" borderId="95" xfId="137" applyFont="1" applyBorder="1"/>
    <xf numFmtId="9" fontId="213" fillId="0" borderId="97" xfId="137" applyFont="1" applyBorder="1"/>
    <xf numFmtId="175" fontId="212" fillId="0" borderId="51" xfId="330" applyNumberFormat="1" applyFont="1" applyBorder="1" applyAlignment="1">
      <alignment horizontal="center" wrapText="1"/>
    </xf>
    <xf numFmtId="181" fontId="212" fillId="0" borderId="51" xfId="330" applyNumberFormat="1" applyFont="1" applyBorder="1" applyAlignment="1">
      <alignment horizontal="center" wrapText="1"/>
    </xf>
    <xf numFmtId="175" fontId="212" fillId="0" borderId="99" xfId="330" applyNumberFormat="1" applyFont="1" applyBorder="1" applyAlignment="1">
      <alignment horizontal="center" wrapText="1"/>
    </xf>
    <xf numFmtId="181" fontId="212" fillId="0" borderId="99" xfId="330" applyNumberFormat="1" applyFont="1" applyBorder="1" applyAlignment="1">
      <alignment horizontal="center" wrapText="1"/>
    </xf>
    <xf numFmtId="0" fontId="22" fillId="0" borderId="0" xfId="3349" applyAlignment="1">
      <alignment horizontal="left" wrapText="1"/>
    </xf>
    <xf numFmtId="0" fontId="0" fillId="0" borderId="0" xfId="3349" applyFont="1" applyAlignment="1">
      <alignment horizontal="left" wrapText="1"/>
    </xf>
    <xf numFmtId="0" fontId="58" fillId="0" borderId="0" xfId="0" applyFont="1" applyAlignment="1">
      <alignment horizontal="center" vertical="center"/>
    </xf>
    <xf numFmtId="0" fontId="24" fillId="51" borderId="32" xfId="0" applyFont="1" applyFill="1" applyBorder="1" applyAlignment="1">
      <alignment horizontal="center" vertical="center"/>
    </xf>
    <xf numFmtId="0" fontId="24" fillId="51" borderId="4" xfId="0" applyFont="1" applyFill="1" applyBorder="1" applyAlignment="1">
      <alignment horizontal="center" vertical="center"/>
    </xf>
    <xf numFmtId="0" fontId="24" fillId="51" borderId="21" xfId="0" applyFont="1" applyFill="1" applyBorder="1" applyAlignment="1">
      <alignment horizontal="center" vertical="center"/>
    </xf>
    <xf numFmtId="0" fontId="22" fillId="0" borderId="0" xfId="0" quotePrefix="1" applyFont="1" applyAlignment="1">
      <alignment wrapText="1"/>
    </xf>
    <xf numFmtId="0" fontId="0" fillId="0" borderId="0" xfId="0" quotePrefix="1" applyAlignment="1">
      <alignment wrapText="1"/>
    </xf>
    <xf numFmtId="0" fontId="213" fillId="0" borderId="0" xfId="0" quotePrefix="1" applyFont="1" applyAlignment="1">
      <alignment wrapText="1"/>
    </xf>
    <xf numFmtId="0" fontId="22" fillId="0" borderId="0" xfId="330" applyAlignment="1">
      <alignment horizontal="left" wrapText="1"/>
    </xf>
    <xf numFmtId="0" fontId="24" fillId="0" borderId="0" xfId="853" applyFont="1" applyAlignment="1">
      <alignment horizontal="center"/>
    </xf>
    <xf numFmtId="0" fontId="22" fillId="0" borderId="0" xfId="853" applyAlignment="1">
      <alignment horizontal="center"/>
    </xf>
    <xf numFmtId="49" fontId="24" fillId="0" borderId="107" xfId="330" applyNumberFormat="1" applyFont="1" applyBorder="1" applyAlignment="1">
      <alignment horizontal="left"/>
    </xf>
    <xf numFmtId="0" fontId="24" fillId="0" borderId="107" xfId="330" applyFont="1" applyBorder="1" applyAlignment="1">
      <alignment horizontal="left"/>
    </xf>
    <xf numFmtId="0" fontId="43" fillId="116" borderId="24" xfId="853" quotePrefix="1" applyFont="1" applyFill="1" applyBorder="1" applyAlignment="1">
      <alignment horizontal="center" vertical="center"/>
    </xf>
    <xf numFmtId="0" fontId="43" fillId="116" borderId="29" xfId="853" applyFont="1" applyFill="1" applyBorder="1" applyAlignment="1">
      <alignment horizontal="center" vertical="center"/>
    </xf>
    <xf numFmtId="0" fontId="43" fillId="116" borderId="25" xfId="853" applyFont="1" applyFill="1" applyBorder="1" applyAlignment="1">
      <alignment horizontal="center" vertical="center"/>
    </xf>
    <xf numFmtId="0" fontId="43" fillId="116" borderId="30" xfId="853" quotePrefix="1" applyFont="1" applyFill="1" applyBorder="1" applyAlignment="1">
      <alignment horizontal="center" vertical="center"/>
    </xf>
    <xf numFmtId="0" fontId="43" fillId="116" borderId="24" xfId="853" applyFont="1" applyFill="1" applyBorder="1" applyAlignment="1">
      <alignment horizontal="center" vertical="center" wrapText="1"/>
    </xf>
    <xf numFmtId="0" fontId="43" fillId="116" borderId="29" xfId="853" applyFont="1" applyFill="1" applyBorder="1" applyAlignment="1">
      <alignment horizontal="center" vertical="center" wrapText="1"/>
    </xf>
    <xf numFmtId="0" fontId="43" fillId="116" borderId="25" xfId="853" applyFont="1" applyFill="1" applyBorder="1" applyAlignment="1">
      <alignment horizontal="center" vertical="center" wrapText="1"/>
    </xf>
    <xf numFmtId="0" fontId="213" fillId="0" borderId="0" xfId="0" quotePrefix="1" applyFont="1" applyAlignment="1">
      <alignment vertical="center" wrapText="1"/>
    </xf>
    <xf numFmtId="0" fontId="22" fillId="0" borderId="0" xfId="330"/>
    <xf numFmtId="0" fontId="22" fillId="0" borderId="0" xfId="330" applyAlignment="1">
      <alignment wrapText="1"/>
    </xf>
    <xf numFmtId="0" fontId="43" fillId="116" borderId="28" xfId="853" quotePrefix="1" applyFont="1" applyFill="1" applyBorder="1" applyAlignment="1">
      <alignment horizontal="center" vertical="center" wrapText="1"/>
    </xf>
    <xf numFmtId="0" fontId="43" fillId="116" borderId="44" xfId="853" quotePrefix="1" applyFont="1" applyFill="1" applyBorder="1" applyAlignment="1">
      <alignment horizontal="center" vertical="center" wrapText="1"/>
    </xf>
    <xf numFmtId="0" fontId="43" fillId="116" borderId="45" xfId="853" quotePrefix="1" applyFont="1" applyFill="1" applyBorder="1" applyAlignment="1">
      <alignment horizontal="center" vertical="center" wrapText="1"/>
    </xf>
    <xf numFmtId="8" fontId="22" fillId="0" borderId="0" xfId="0" applyNumberFormat="1" applyFont="1" applyAlignment="1">
      <alignment horizontal="left"/>
    </xf>
    <xf numFmtId="0" fontId="24" fillId="0" borderId="37" xfId="0" applyFont="1" applyBorder="1" applyAlignment="1">
      <alignment horizontal="center" vertical="center" wrapText="1"/>
    </xf>
    <xf numFmtId="0" fontId="43" fillId="23" borderId="129" xfId="0" applyFont="1" applyFill="1" applyBorder="1" applyAlignment="1">
      <alignment horizontal="center"/>
    </xf>
    <xf numFmtId="0" fontId="43" fillId="23" borderId="131" xfId="0" applyFont="1" applyFill="1" applyBorder="1" applyAlignment="1">
      <alignment horizontal="center"/>
    </xf>
    <xf numFmtId="0" fontId="43" fillId="23" borderId="124" xfId="0" applyFont="1" applyFill="1" applyBorder="1" applyAlignment="1">
      <alignment horizontal="center"/>
    </xf>
    <xf numFmtId="0" fontId="22" fillId="0" borderId="0" xfId="0" applyFont="1" applyAlignment="1">
      <alignment horizontal="left" wrapText="1"/>
    </xf>
    <xf numFmtId="0" fontId="22" fillId="0" borderId="0" xfId="0" applyFont="1" applyAlignment="1">
      <alignment horizontal="left"/>
    </xf>
    <xf numFmtId="0" fontId="211" fillId="0" borderId="131" xfId="0" applyFont="1" applyBorder="1" applyAlignment="1">
      <alignment horizontal="left" vertical="center" wrapText="1"/>
    </xf>
    <xf numFmtId="0" fontId="43" fillId="0" borderId="28" xfId="853" quotePrefix="1" applyFont="1" applyBorder="1" applyAlignment="1">
      <alignment horizontal="center" vertical="center"/>
    </xf>
    <xf numFmtId="0" fontId="43" fillId="0" borderId="44" xfId="853" quotePrefix="1" applyFont="1" applyBorder="1" applyAlignment="1">
      <alignment horizontal="center" vertical="center"/>
    </xf>
    <xf numFmtId="0" fontId="43" fillId="0" borderId="45" xfId="853" quotePrefix="1" applyFont="1" applyBorder="1" applyAlignment="1">
      <alignment horizontal="center" vertical="center"/>
    </xf>
    <xf numFmtId="0" fontId="0" fillId="0" borderId="0" xfId="0" applyAlignment="1">
      <alignment wrapText="1"/>
    </xf>
    <xf numFmtId="0" fontId="22" fillId="0" borderId="0" xfId="941"/>
    <xf numFmtId="0" fontId="22" fillId="0" borderId="0" xfId="941" applyAlignment="1">
      <alignment horizontal="left"/>
    </xf>
    <xf numFmtId="0" fontId="22" fillId="0" borderId="0" xfId="941" applyAlignment="1">
      <alignment horizontal="left" wrapText="1"/>
    </xf>
    <xf numFmtId="0" fontId="43" fillId="0" borderId="76" xfId="334" applyFont="1" applyBorder="1" applyAlignment="1">
      <alignment horizontal="center" wrapText="1"/>
    </xf>
    <xf numFmtId="0" fontId="43" fillId="0" borderId="86" xfId="334" applyFont="1" applyBorder="1" applyAlignment="1">
      <alignment horizontal="center" wrapText="1"/>
    </xf>
    <xf numFmtId="0" fontId="24" fillId="116" borderId="43" xfId="334" applyFont="1" applyFill="1" applyBorder="1" applyAlignment="1">
      <alignment horizontal="center"/>
    </xf>
    <xf numFmtId="0" fontId="24" fillId="116" borderId="76" xfId="334" applyFont="1" applyFill="1" applyBorder="1" applyAlignment="1">
      <alignment horizontal="center"/>
    </xf>
    <xf numFmtId="0" fontId="24" fillId="116" borderId="86" xfId="334" applyFont="1" applyFill="1" applyBorder="1" applyAlignment="1">
      <alignment horizontal="center"/>
    </xf>
    <xf numFmtId="0" fontId="43" fillId="116" borderId="106" xfId="334" applyFont="1" applyFill="1" applyBorder="1" applyAlignment="1">
      <alignment horizontal="center"/>
    </xf>
    <xf numFmtId="0" fontId="43" fillId="116" borderId="107" xfId="334" applyFont="1" applyFill="1" applyBorder="1" applyAlignment="1">
      <alignment horizontal="center"/>
    </xf>
    <xf numFmtId="0" fontId="43" fillId="116" borderId="114" xfId="334" applyFont="1" applyFill="1" applyBorder="1" applyAlignment="1">
      <alignment horizontal="center"/>
    </xf>
    <xf numFmtId="0" fontId="24" fillId="0" borderId="0" xfId="0" applyFont="1" applyAlignment="1">
      <alignment horizontal="center"/>
    </xf>
    <xf numFmtId="0" fontId="24" fillId="0" borderId="0" xfId="330" applyFont="1" applyAlignment="1">
      <alignment horizontal="center"/>
    </xf>
    <xf numFmtId="0" fontId="22" fillId="0" borderId="0" xfId="856" quotePrefix="1" applyAlignment="1">
      <alignment horizontal="left" vertical="top" wrapText="1"/>
    </xf>
    <xf numFmtId="49" fontId="24" fillId="0" borderId="0" xfId="853" quotePrefix="1" applyNumberFormat="1" applyFont="1" applyAlignment="1">
      <alignment horizontal="center"/>
    </xf>
    <xf numFmtId="0" fontId="24" fillId="116" borderId="43" xfId="330" applyFont="1" applyFill="1" applyBorder="1" applyAlignment="1">
      <alignment horizontal="center" wrapText="1"/>
    </xf>
    <xf numFmtId="0" fontId="24" fillId="116" borderId="76" xfId="330" applyFont="1" applyFill="1" applyBorder="1" applyAlignment="1">
      <alignment horizontal="center" wrapText="1"/>
    </xf>
    <xf numFmtId="0" fontId="24" fillId="116" borderId="86" xfId="330" applyFont="1" applyFill="1" applyBorder="1" applyAlignment="1">
      <alignment horizontal="center" wrapText="1"/>
    </xf>
    <xf numFmtId="0" fontId="169" fillId="0" borderId="0" xfId="330" applyFont="1" applyAlignment="1">
      <alignment wrapText="1"/>
    </xf>
    <xf numFmtId="0" fontId="213" fillId="0" borderId="0" xfId="330" applyFont="1" applyAlignment="1">
      <alignment horizontal="left" wrapText="1"/>
    </xf>
    <xf numFmtId="0" fontId="43" fillId="116" borderId="26" xfId="330" applyFont="1" applyFill="1" applyBorder="1" applyAlignment="1">
      <alignment horizontal="center"/>
    </xf>
    <xf numFmtId="0" fontId="43" fillId="116" borderId="0" xfId="330" applyFont="1" applyFill="1" applyAlignment="1">
      <alignment horizontal="center"/>
    </xf>
    <xf numFmtId="0" fontId="43" fillId="116" borderId="27" xfId="330" applyFont="1" applyFill="1" applyBorder="1" applyAlignment="1">
      <alignment horizontal="center"/>
    </xf>
    <xf numFmtId="0" fontId="22" fillId="0" borderId="0" xfId="330" applyAlignment="1">
      <alignment horizontal="left" vertical="center"/>
    </xf>
    <xf numFmtId="0" fontId="22" fillId="0" borderId="0" xfId="941" applyAlignment="1">
      <alignment wrapText="1"/>
    </xf>
    <xf numFmtId="0" fontId="43" fillId="50" borderId="32" xfId="853" quotePrefix="1" applyFont="1" applyFill="1" applyBorder="1" applyAlignment="1">
      <alignment horizontal="center" vertical="center"/>
    </xf>
    <xf numFmtId="0" fontId="43" fillId="50" borderId="4" xfId="853" quotePrefix="1" applyFont="1" applyFill="1" applyBorder="1" applyAlignment="1">
      <alignment horizontal="center" vertical="center"/>
    </xf>
    <xf numFmtId="0" fontId="43" fillId="50" borderId="42" xfId="853" quotePrefix="1" applyFont="1" applyFill="1" applyBorder="1" applyAlignment="1">
      <alignment horizontal="center" vertical="center"/>
    </xf>
    <xf numFmtId="0" fontId="22" fillId="0" borderId="0" xfId="334" applyAlignment="1">
      <alignment wrapText="1"/>
    </xf>
    <xf numFmtId="0" fontId="22" fillId="0" borderId="0" xfId="330" applyAlignment="1">
      <alignment horizontal="left" vertical="center" wrapText="1"/>
    </xf>
    <xf numFmtId="0" fontId="160" fillId="0" borderId="0" xfId="330" applyFont="1" applyAlignment="1">
      <alignment horizontal="left" wrapText="1"/>
    </xf>
    <xf numFmtId="0" fontId="43" fillId="116" borderId="107" xfId="330" applyFont="1" applyFill="1" applyBorder="1" applyAlignment="1">
      <alignment horizontal="center"/>
    </xf>
    <xf numFmtId="0" fontId="43" fillId="116" borderId="114" xfId="330" applyFont="1" applyFill="1" applyBorder="1" applyAlignment="1">
      <alignment horizontal="center"/>
    </xf>
    <xf numFmtId="0" fontId="43" fillId="119" borderId="32" xfId="334" applyFont="1" applyFill="1" applyBorder="1" applyAlignment="1">
      <alignment horizontal="center"/>
    </xf>
    <xf numFmtId="0" fontId="43" fillId="119" borderId="4" xfId="334" applyFont="1" applyFill="1" applyBorder="1" applyAlignment="1">
      <alignment horizontal="center"/>
    </xf>
    <xf numFmtId="0" fontId="43" fillId="119" borderId="42" xfId="334" applyFont="1" applyFill="1" applyBorder="1" applyAlignment="1">
      <alignment horizontal="center"/>
    </xf>
    <xf numFmtId="0" fontId="24" fillId="0" borderId="0" xfId="330" applyFont="1" applyAlignment="1">
      <alignment horizontal="center" wrapText="1"/>
    </xf>
    <xf numFmtId="0" fontId="43" fillId="53" borderId="45" xfId="330" applyFont="1" applyFill="1" applyBorder="1"/>
    <xf numFmtId="0" fontId="43" fillId="53" borderId="130" xfId="330" applyFont="1" applyFill="1" applyBorder="1"/>
    <xf numFmtId="0" fontId="43" fillId="53" borderId="97" xfId="330" applyFont="1" applyFill="1" applyBorder="1"/>
    <xf numFmtId="0" fontId="43" fillId="53" borderId="23" xfId="330" applyFont="1" applyFill="1" applyBorder="1" applyAlignment="1">
      <alignment horizontal="center" wrapText="1"/>
    </xf>
    <xf numFmtId="0" fontId="43" fillId="53" borderId="91" xfId="330" applyFont="1" applyFill="1" applyBorder="1" applyAlignment="1">
      <alignment horizontal="center" wrapText="1"/>
    </xf>
    <xf numFmtId="0" fontId="43" fillId="53" borderId="92" xfId="330" applyFont="1" applyFill="1" applyBorder="1" applyAlignment="1">
      <alignment horizontal="center" wrapText="1"/>
    </xf>
    <xf numFmtId="0" fontId="24" fillId="53" borderId="43" xfId="330" applyFont="1" applyFill="1" applyBorder="1" applyAlignment="1">
      <alignment horizontal="center"/>
    </xf>
    <xf numFmtId="0" fontId="24" fillId="53" borderId="76" xfId="330" applyFont="1" applyFill="1" applyBorder="1" applyAlignment="1">
      <alignment horizontal="center"/>
    </xf>
    <xf numFmtId="0" fontId="24" fillId="53" borderId="86" xfId="330" applyFont="1" applyFill="1" applyBorder="1" applyAlignment="1">
      <alignment horizontal="center"/>
    </xf>
    <xf numFmtId="0" fontId="43" fillId="53" borderId="23" xfId="330" applyFont="1" applyFill="1" applyBorder="1"/>
    <xf numFmtId="0" fontId="43" fillId="53" borderId="91" xfId="330" applyFont="1" applyFill="1" applyBorder="1"/>
    <xf numFmtId="0" fontId="43" fillId="53" borderId="92" xfId="330" applyFont="1" applyFill="1" applyBorder="1"/>
    <xf numFmtId="0" fontId="169" fillId="0" borderId="0" xfId="330" applyFont="1" applyAlignment="1">
      <alignment horizontal="left" wrapText="1"/>
    </xf>
    <xf numFmtId="0" fontId="0" fillId="0" borderId="0" xfId="941" applyFont="1"/>
    <xf numFmtId="0" fontId="0" fillId="0" borderId="0" xfId="941" applyFont="1" applyAlignment="1">
      <alignment horizontal="left"/>
    </xf>
    <xf numFmtId="0" fontId="0" fillId="0" borderId="0" xfId="330" applyFont="1" applyAlignment="1">
      <alignment wrapText="1"/>
    </xf>
    <xf numFmtId="0" fontId="24" fillId="116" borderId="122" xfId="330" applyFont="1" applyFill="1" applyBorder="1" applyAlignment="1">
      <alignment horizontal="center"/>
    </xf>
    <xf numFmtId="0" fontId="43" fillId="116" borderId="122" xfId="330" applyFont="1" applyFill="1" applyBorder="1" applyAlignment="1">
      <alignment horizontal="center"/>
    </xf>
    <xf numFmtId="0" fontId="22" fillId="0" borderId="0" xfId="941" applyAlignment="1">
      <alignment horizontal="left" vertical="top" wrapText="1"/>
    </xf>
    <xf numFmtId="0" fontId="0" fillId="0" borderId="0" xfId="330" applyFont="1" applyAlignment="1">
      <alignment horizontal="left" wrapText="1"/>
    </xf>
    <xf numFmtId="0" fontId="24" fillId="0" borderId="0" xfId="330" applyFont="1" applyAlignment="1">
      <alignment horizontal="center" vertical="center" wrapText="1"/>
    </xf>
    <xf numFmtId="0" fontId="24" fillId="119" borderId="28" xfId="330" applyFont="1" applyFill="1" applyBorder="1" applyAlignment="1">
      <alignment horizontal="center" vertical="center"/>
    </xf>
    <xf numFmtId="0" fontId="24" fillId="119" borderId="24" xfId="330" applyFont="1" applyFill="1" applyBorder="1" applyAlignment="1">
      <alignment horizontal="center" vertical="center"/>
    </xf>
    <xf numFmtId="0" fontId="24" fillId="119" borderId="29" xfId="330" applyFont="1" applyFill="1" applyBorder="1" applyAlignment="1">
      <alignment horizontal="center" vertical="center"/>
    </xf>
    <xf numFmtId="0" fontId="0" fillId="0" borderId="0" xfId="330" applyFont="1" applyAlignment="1">
      <alignment horizontal="left"/>
    </xf>
    <xf numFmtId="0" fontId="22" fillId="0" borderId="0" xfId="330" applyAlignment="1">
      <alignment horizontal="left"/>
    </xf>
    <xf numFmtId="0" fontId="41" fillId="0" borderId="40" xfId="133" applyFont="1" applyBorder="1" applyAlignment="1">
      <alignment horizontal="center" vertical="center" wrapText="1"/>
    </xf>
    <xf numFmtId="0" fontId="41" fillId="0" borderId="44" xfId="133" applyFont="1" applyBorder="1" applyAlignment="1">
      <alignment horizontal="center" vertical="center" wrapText="1"/>
    </xf>
    <xf numFmtId="0" fontId="41" fillId="0" borderId="30" xfId="133" applyFont="1" applyBorder="1" applyAlignment="1">
      <alignment horizontal="center" vertical="center" wrapText="1"/>
    </xf>
    <xf numFmtId="0" fontId="193" fillId="0" borderId="0" xfId="0" applyFont="1" applyAlignment="1">
      <alignment horizontal="center" vertical="center" wrapText="1"/>
    </xf>
    <xf numFmtId="0" fontId="24" fillId="0" borderId="0" xfId="0" applyFont="1" applyAlignment="1">
      <alignment horizontal="center" vertical="center" wrapText="1"/>
    </xf>
    <xf numFmtId="0" fontId="41" fillId="50" borderId="122" xfId="0" applyFont="1" applyFill="1" applyBorder="1" applyAlignment="1">
      <alignment horizontal="center" wrapText="1"/>
    </xf>
    <xf numFmtId="0" fontId="43" fillId="50" borderId="122" xfId="0" applyFont="1" applyFill="1" applyBorder="1" applyAlignment="1">
      <alignment horizontal="center" wrapText="1"/>
    </xf>
    <xf numFmtId="0" fontId="22" fillId="0" borderId="0" xfId="0" applyFont="1" applyAlignment="1">
      <alignment vertical="top" wrapText="1"/>
    </xf>
    <xf numFmtId="0" fontId="169" fillId="0" borderId="0" xfId="0" applyFont="1" applyAlignment="1">
      <alignment horizontal="left" wrapText="1"/>
    </xf>
    <xf numFmtId="0" fontId="22" fillId="0" borderId="0" xfId="0" applyFont="1" applyAlignment="1">
      <alignment horizontal="left" vertical="top" wrapText="1"/>
    </xf>
    <xf numFmtId="0" fontId="22" fillId="0" borderId="0" xfId="0" applyFont="1" applyAlignment="1">
      <alignment wrapText="1"/>
    </xf>
    <xf numFmtId="0" fontId="213" fillId="0" borderId="0" xfId="334" applyFont="1" applyAlignment="1">
      <alignment wrapText="1"/>
    </xf>
    <xf numFmtId="0" fontId="41" fillId="0" borderId="122" xfId="0" applyFont="1" applyBorder="1" applyAlignment="1">
      <alignment horizontal="center" vertical="center" wrapText="1"/>
    </xf>
    <xf numFmtId="43" fontId="41" fillId="0" borderId="122" xfId="31" applyFont="1" applyBorder="1" applyAlignment="1">
      <alignment horizontal="center" vertical="center" wrapText="1"/>
    </xf>
    <xf numFmtId="43" fontId="41" fillId="0" borderId="122" xfId="31" applyFont="1" applyBorder="1" applyAlignment="1">
      <alignment horizontal="center" vertical="center"/>
    </xf>
    <xf numFmtId="0" fontId="41" fillId="39" borderId="122" xfId="0" applyFont="1" applyFill="1" applyBorder="1" applyAlignment="1">
      <alignment horizontal="center" vertical="center" wrapText="1"/>
    </xf>
    <xf numFmtId="0" fontId="27" fillId="0" borderId="0" xfId="0" applyFont="1"/>
    <xf numFmtId="0" fontId="207" fillId="0" borderId="116" xfId="0" applyFont="1" applyBorder="1" applyAlignment="1">
      <alignment wrapText="1"/>
    </xf>
    <xf numFmtId="166" fontId="41" fillId="0" borderId="122" xfId="31" applyNumberFormat="1" applyFont="1" applyBorder="1" applyAlignment="1">
      <alignment horizontal="center" vertical="center" wrapText="1"/>
    </xf>
    <xf numFmtId="0" fontId="124" fillId="0" borderId="0" xfId="0" applyFont="1" applyAlignment="1">
      <alignment horizontal="left" wrapText="1"/>
    </xf>
    <xf numFmtId="0" fontId="213" fillId="0" borderId="0" xfId="0" applyFont="1" applyAlignment="1">
      <alignment wrapText="1"/>
    </xf>
    <xf numFmtId="0" fontId="27" fillId="0" borderId="0" xfId="332" applyFont="1" applyAlignment="1">
      <alignment wrapText="1"/>
    </xf>
    <xf numFmtId="0" fontId="27" fillId="0" borderId="0" xfId="0" applyFont="1" applyAlignment="1">
      <alignment horizontal="left" wrapText="1"/>
    </xf>
    <xf numFmtId="0" fontId="156" fillId="0" borderId="35" xfId="0" applyFont="1" applyBorder="1" applyAlignment="1">
      <alignment horizontal="left" wrapText="1"/>
    </xf>
    <xf numFmtId="0" fontId="156" fillId="0" borderId="0" xfId="0" applyFont="1" applyAlignment="1">
      <alignment horizontal="left" wrapText="1"/>
    </xf>
    <xf numFmtId="0" fontId="24" fillId="0" borderId="0" xfId="334" applyFont="1" applyAlignment="1">
      <alignment horizontal="center" vertical="top" wrapText="1"/>
    </xf>
    <xf numFmtId="166" fontId="41" fillId="0" borderId="129" xfId="31" applyNumberFormat="1" applyFont="1" applyBorder="1" applyAlignment="1">
      <alignment horizontal="center" vertical="center" wrapText="1"/>
    </xf>
    <xf numFmtId="166" fontId="41" fillId="0" borderId="131" xfId="31" applyNumberFormat="1" applyFont="1" applyBorder="1" applyAlignment="1">
      <alignment horizontal="center" vertical="center" wrapText="1"/>
    </xf>
    <xf numFmtId="166" fontId="41" fillId="0" borderId="124" xfId="31" applyNumberFormat="1" applyFont="1" applyBorder="1" applyAlignment="1">
      <alignment horizontal="center" vertical="center" wrapText="1"/>
    </xf>
    <xf numFmtId="166" fontId="41" fillId="0" borderId="129" xfId="31" applyNumberFormat="1" applyFont="1" applyFill="1" applyBorder="1" applyAlignment="1">
      <alignment horizontal="center" vertical="center" wrapText="1"/>
    </xf>
    <xf numFmtId="166" fontId="41" fillId="0" borderId="131" xfId="31" applyNumberFormat="1" applyFont="1" applyFill="1" applyBorder="1" applyAlignment="1">
      <alignment horizontal="center" vertical="center" wrapText="1"/>
    </xf>
    <xf numFmtId="166" fontId="41" fillId="0" borderId="124" xfId="31" applyNumberFormat="1" applyFont="1" applyFill="1" applyBorder="1" applyAlignment="1">
      <alignment horizontal="center" vertical="center" wrapText="1"/>
    </xf>
    <xf numFmtId="44" fontId="41" fillId="0" borderId="122" xfId="51" applyFont="1" applyBorder="1" applyAlignment="1">
      <alignment horizontal="center" vertical="center" wrapText="1"/>
    </xf>
    <xf numFmtId="0" fontId="41" fillId="0" borderId="122" xfId="51" applyNumberFormat="1" applyFont="1" applyBorder="1" applyAlignment="1" applyProtection="1">
      <alignment horizontal="center" vertical="center" wrapText="1"/>
      <protection locked="0"/>
    </xf>
    <xf numFmtId="0" fontId="27" fillId="0" borderId="0" xfId="0" applyFont="1" applyAlignment="1">
      <alignment wrapText="1"/>
    </xf>
    <xf numFmtId="0" fontId="24" fillId="0" borderId="129" xfId="0" applyFont="1" applyBorder="1" applyAlignment="1">
      <alignment horizontal="center" vertical="center" wrapText="1"/>
    </xf>
    <xf numFmtId="0" fontId="24" fillId="0" borderId="131" xfId="0" applyFont="1" applyBorder="1" applyAlignment="1">
      <alignment horizontal="center" vertical="center" wrapText="1"/>
    </xf>
    <xf numFmtId="0" fontId="22" fillId="0" borderId="0" xfId="0" quotePrefix="1" applyFont="1" applyAlignment="1">
      <alignment horizontal="left" vertical="center" wrapText="1"/>
    </xf>
    <xf numFmtId="0" fontId="22" fillId="0" borderId="0" xfId="0" applyFont="1" applyAlignment="1">
      <alignment vertical="center" wrapText="1"/>
    </xf>
    <xf numFmtId="0" fontId="191" fillId="0" borderId="0" xfId="0" applyFont="1" applyAlignment="1">
      <alignment horizontal="left" wrapText="1"/>
    </xf>
    <xf numFmtId="0" fontId="27" fillId="0" borderId="0" xfId="0" quotePrefix="1" applyFont="1" applyAlignment="1">
      <alignment horizontal="left" vertical="center" wrapText="1"/>
    </xf>
    <xf numFmtId="6" fontId="27" fillId="0" borderId="0" xfId="51" applyNumberFormat="1" applyFont="1" applyFill="1" applyAlignment="1">
      <alignment horizontal="left" wrapText="1"/>
    </xf>
    <xf numFmtId="0" fontId="211" fillId="0" borderId="129" xfId="0" applyFont="1" applyBorder="1" applyAlignment="1">
      <alignment horizontal="left" vertical="center" wrapText="1"/>
    </xf>
    <xf numFmtId="0" fontId="193" fillId="0" borderId="118" xfId="0" applyFont="1" applyBorder="1" applyAlignment="1">
      <alignment horizontal="center" vertical="center" wrapText="1"/>
    </xf>
    <xf numFmtId="0" fontId="24" fillId="0" borderId="116" xfId="0" applyFont="1" applyBorder="1" applyAlignment="1">
      <alignment horizontal="center" vertical="center" wrapText="1"/>
    </xf>
    <xf numFmtId="0" fontId="24" fillId="0" borderId="111" xfId="0" applyFont="1" applyBorder="1" applyAlignment="1">
      <alignment horizontal="center" vertical="center" wrapText="1"/>
    </xf>
    <xf numFmtId="0" fontId="43" fillId="23" borderId="40" xfId="0" applyFont="1" applyFill="1" applyBorder="1" applyAlignment="1">
      <alignment horizontal="center" vertical="center" wrapText="1"/>
    </xf>
    <xf numFmtId="0" fontId="43" fillId="23" borderId="44" xfId="0" applyFont="1" applyFill="1" applyBorder="1" applyAlignment="1">
      <alignment horizontal="center" vertical="center" wrapText="1"/>
    </xf>
    <xf numFmtId="0" fontId="43" fillId="23" borderId="45" xfId="0" applyFont="1" applyFill="1" applyBorder="1" applyAlignment="1">
      <alignment horizontal="center" vertical="center" wrapText="1"/>
    </xf>
    <xf numFmtId="0" fontId="41" fillId="23" borderId="28" xfId="0" applyFont="1" applyFill="1" applyBorder="1" applyAlignment="1">
      <alignment horizontal="center" vertical="center"/>
    </xf>
    <xf numFmtId="0" fontId="41" fillId="23" borderId="44" xfId="0" applyFont="1" applyFill="1" applyBorder="1" applyAlignment="1">
      <alignment horizontal="center" vertical="center"/>
    </xf>
    <xf numFmtId="0" fontId="41" fillId="23" borderId="45" xfId="0" applyFont="1" applyFill="1" applyBorder="1" applyAlignment="1">
      <alignment horizontal="center" vertical="center"/>
    </xf>
    <xf numFmtId="0" fontId="24" fillId="0" borderId="26"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45" xfId="0" applyFont="1" applyBorder="1" applyAlignment="1">
      <alignment horizontal="center" vertical="center" wrapText="1"/>
    </xf>
    <xf numFmtId="0" fontId="0" fillId="49" borderId="0" xfId="330" applyFont="1" applyFill="1" applyAlignment="1">
      <alignment horizontal="left"/>
    </xf>
    <xf numFmtId="0" fontId="24" fillId="0" borderId="129"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22" fillId="0" borderId="0" xfId="0" applyFont="1"/>
    <xf numFmtId="0" fontId="218" fillId="0" borderId="129" xfId="0" applyFont="1" applyBorder="1" applyAlignment="1" applyProtection="1">
      <alignment horizontal="left" vertical="center" wrapText="1"/>
      <protection locked="0"/>
    </xf>
    <xf numFmtId="0" fontId="218" fillId="0" borderId="131" xfId="0" applyFont="1" applyBorder="1" applyAlignment="1" applyProtection="1">
      <alignment horizontal="left" vertical="center" wrapText="1"/>
      <protection locked="0"/>
    </xf>
    <xf numFmtId="0" fontId="58" fillId="0" borderId="0" xfId="0" applyFont="1" applyAlignment="1" applyProtection="1">
      <alignment horizontal="center" vertical="center" wrapText="1"/>
      <protection locked="0"/>
    </xf>
    <xf numFmtId="0" fontId="65" fillId="0" borderId="24" xfId="0" applyFont="1" applyBorder="1" applyAlignment="1">
      <alignment horizontal="center" vertical="center" wrapText="1"/>
    </xf>
    <xf numFmtId="0" fontId="65" fillId="0" borderId="29" xfId="0" applyFont="1" applyBorder="1" applyAlignment="1">
      <alignment horizontal="center" vertical="center" wrapText="1"/>
    </xf>
    <xf numFmtId="0" fontId="65" fillId="0" borderId="25" xfId="0" applyFont="1" applyBorder="1" applyAlignment="1">
      <alignment horizontal="center" vertical="center" wrapText="1"/>
    </xf>
    <xf numFmtId="0" fontId="65" fillId="0" borderId="39" xfId="0" applyFont="1" applyBorder="1" applyAlignment="1">
      <alignment horizontal="center" vertical="center" wrapText="1"/>
    </xf>
    <xf numFmtId="0" fontId="65" fillId="0" borderId="73" xfId="0" applyFont="1" applyBorder="1" applyAlignment="1">
      <alignment horizontal="center" vertical="center" wrapText="1"/>
    </xf>
    <xf numFmtId="0" fontId="65" fillId="0" borderId="74" xfId="0" applyFont="1" applyBorder="1" applyAlignment="1">
      <alignment horizontal="center" vertical="center" wrapText="1"/>
    </xf>
    <xf numFmtId="0" fontId="65" fillId="0" borderId="43" xfId="0" applyFont="1" applyBorder="1" applyAlignment="1">
      <alignment horizontal="center" vertical="center" wrapText="1"/>
    </xf>
    <xf numFmtId="0" fontId="65" fillId="0" borderId="76" xfId="0" applyFont="1" applyBorder="1" applyAlignment="1">
      <alignment horizontal="center" vertical="center" wrapText="1"/>
    </xf>
    <xf numFmtId="0" fontId="65" fillId="0" borderId="86" xfId="0" applyFont="1" applyBorder="1" applyAlignment="1">
      <alignment horizontal="center" vertical="center" wrapText="1"/>
    </xf>
    <xf numFmtId="0" fontId="65" fillId="0" borderId="113" xfId="0" applyFont="1" applyBorder="1" applyAlignment="1">
      <alignment horizontal="center" vertical="center" wrapText="1"/>
    </xf>
    <xf numFmtId="0" fontId="65" fillId="0" borderId="30" xfId="0" applyFont="1" applyBorder="1" applyAlignment="1">
      <alignment horizontal="center" vertical="center" wrapText="1"/>
    </xf>
    <xf numFmtId="0" fontId="208" fillId="0" borderId="0" xfId="0" applyFont="1" applyAlignment="1" applyProtection="1">
      <alignment horizontal="left" vertical="center" wrapText="1"/>
      <protection locked="0"/>
    </xf>
    <xf numFmtId="0" fontId="215" fillId="0" borderId="0" xfId="0" applyFont="1" applyAlignment="1" applyProtection="1">
      <alignment horizontal="left" vertical="center" wrapText="1"/>
      <protection locked="0"/>
    </xf>
    <xf numFmtId="0" fontId="41" fillId="0" borderId="107" xfId="0" applyFont="1" applyBorder="1" applyAlignment="1">
      <alignment horizontal="center"/>
    </xf>
    <xf numFmtId="0" fontId="24" fillId="0" borderId="35" xfId="0" applyFont="1" applyBorder="1" applyAlignment="1">
      <alignment horizontal="center"/>
    </xf>
    <xf numFmtId="0" fontId="24" fillId="0" borderId="36" xfId="0" applyFont="1" applyBorder="1" applyAlignment="1">
      <alignment horizontal="center"/>
    </xf>
    <xf numFmtId="0" fontId="24" fillId="0" borderId="118" xfId="0" applyFont="1" applyBorder="1" applyAlignment="1">
      <alignment horizontal="center"/>
    </xf>
    <xf numFmtId="0" fontId="24" fillId="0" borderId="111" xfId="0" applyFont="1" applyBorder="1" applyAlignment="1">
      <alignment horizontal="center"/>
    </xf>
    <xf numFmtId="0" fontId="24" fillId="0" borderId="35" xfId="0" applyFont="1" applyBorder="1" applyAlignment="1">
      <alignment horizontal="center" vertical="center"/>
    </xf>
    <xf numFmtId="0" fontId="24" fillId="0" borderId="36" xfId="0" applyFont="1" applyBorder="1" applyAlignment="1">
      <alignment horizontal="center" vertical="center"/>
    </xf>
    <xf numFmtId="0" fontId="231" fillId="0" borderId="0" xfId="0" applyFont="1" applyAlignment="1">
      <alignment wrapText="1"/>
    </xf>
    <xf numFmtId="0" fontId="27" fillId="0" borderId="35" xfId="0" applyFont="1" applyBorder="1" applyAlignment="1">
      <alignment horizontal="left"/>
    </xf>
    <xf numFmtId="0" fontId="27" fillId="0" borderId="0" xfId="0" applyFont="1" applyAlignment="1">
      <alignment horizontal="left"/>
    </xf>
    <xf numFmtId="0" fontId="27" fillId="0" borderId="35" xfId="0" applyFont="1" applyBorder="1" applyAlignment="1">
      <alignment wrapText="1"/>
    </xf>
    <xf numFmtId="0" fontId="163" fillId="0" borderId="129" xfId="0" applyFont="1" applyBorder="1" applyAlignment="1">
      <alignment horizontal="center" vertical="center" wrapText="1"/>
    </xf>
    <xf numFmtId="0" fontId="163" fillId="0" borderId="131" xfId="0" applyFont="1" applyBorder="1" applyAlignment="1">
      <alignment horizontal="center" vertical="center" wrapText="1"/>
    </xf>
    <xf numFmtId="0" fontId="163" fillId="0" borderId="124" xfId="0" applyFont="1" applyBorder="1" applyAlignment="1">
      <alignment horizontal="center" vertical="center" wrapText="1"/>
    </xf>
    <xf numFmtId="0" fontId="28" fillId="0" borderId="0" xfId="0" applyFont="1" applyAlignment="1">
      <alignment horizontal="left" wrapText="1"/>
    </xf>
    <xf numFmtId="0" fontId="28" fillId="0" borderId="0" xfId="0" applyFont="1" applyAlignment="1">
      <alignment horizontal="left" vertical="top" wrapText="1"/>
    </xf>
    <xf numFmtId="0" fontId="27" fillId="0" borderId="117" xfId="0" applyFont="1" applyBorder="1" applyAlignment="1">
      <alignment horizontal="center" vertical="center"/>
    </xf>
    <xf numFmtId="0" fontId="27" fillId="0" borderId="47" xfId="0" applyFont="1" applyBorder="1" applyAlignment="1">
      <alignment horizontal="center" vertical="center"/>
    </xf>
    <xf numFmtId="0" fontId="27" fillId="0" borderId="20" xfId="0" applyFont="1" applyBorder="1" applyAlignment="1">
      <alignment horizontal="center" vertical="center"/>
    </xf>
    <xf numFmtId="0" fontId="28" fillId="0" borderId="0" xfId="0" applyFont="1" applyAlignment="1">
      <alignment wrapText="1"/>
    </xf>
    <xf numFmtId="0" fontId="28" fillId="0" borderId="0" xfId="0" applyFont="1"/>
    <xf numFmtId="0" fontId="163" fillId="0" borderId="129" xfId="0" applyFont="1" applyBorder="1" applyAlignment="1">
      <alignment horizontal="left" vertical="center" wrapText="1"/>
    </xf>
    <xf numFmtId="0" fontId="163" fillId="0" borderId="131" xfId="0" applyFont="1" applyBorder="1" applyAlignment="1">
      <alignment horizontal="left" vertical="center" wrapText="1"/>
    </xf>
    <xf numFmtId="0" fontId="163" fillId="0" borderId="124" xfId="0" applyFont="1" applyBorder="1" applyAlignment="1">
      <alignment horizontal="left" vertical="center" wrapText="1"/>
    </xf>
    <xf numFmtId="0" fontId="0" fillId="0" borderId="0" xfId="0" applyAlignment="1">
      <alignment horizontal="left"/>
    </xf>
    <xf numFmtId="0" fontId="0" fillId="0" borderId="0" xfId="0"/>
    <xf numFmtId="0" fontId="0" fillId="0" borderId="0" xfId="0" applyAlignment="1">
      <alignment horizontal="left" wrapText="1"/>
    </xf>
    <xf numFmtId="0" fontId="201" fillId="0" borderId="37" xfId="330" applyFont="1" applyBorder="1" applyAlignment="1">
      <alignment horizontal="center" wrapText="1"/>
    </xf>
    <xf numFmtId="0" fontId="91" fillId="0" borderId="0" xfId="0" applyFont="1"/>
    <xf numFmtId="0" fontId="24" fillId="0" borderId="116" xfId="0" applyFont="1" applyBorder="1" applyAlignment="1">
      <alignment horizontal="center"/>
    </xf>
    <xf numFmtId="49" fontId="24" fillId="0" borderId="35" xfId="0" applyNumberFormat="1" applyFont="1" applyBorder="1" applyAlignment="1">
      <alignment horizontal="center"/>
    </xf>
    <xf numFmtId="49" fontId="24" fillId="0" borderId="0" xfId="0" applyNumberFormat="1" applyFont="1" applyAlignment="1">
      <alignment horizontal="center"/>
    </xf>
    <xf numFmtId="49" fontId="24" fillId="0" borderId="36" xfId="0" applyNumberFormat="1" applyFont="1" applyBorder="1" applyAlignment="1">
      <alignment horizontal="center"/>
    </xf>
    <xf numFmtId="0" fontId="43" fillId="53" borderId="122" xfId="0" applyFont="1" applyFill="1" applyBorder="1" applyAlignment="1">
      <alignment horizontal="center"/>
    </xf>
    <xf numFmtId="0" fontId="43" fillId="53" borderId="129" xfId="0" applyFont="1" applyFill="1" applyBorder="1" applyAlignment="1">
      <alignment horizontal="center"/>
    </xf>
    <xf numFmtId="0" fontId="43" fillId="53" borderId="131" xfId="0" applyFont="1" applyFill="1" applyBorder="1" applyAlignment="1">
      <alignment horizontal="center"/>
    </xf>
    <xf numFmtId="0" fontId="43" fillId="53" borderId="124" xfId="0" applyFont="1" applyFill="1" applyBorder="1" applyAlignment="1">
      <alignment horizontal="center"/>
    </xf>
    <xf numFmtId="0" fontId="24" fillId="0" borderId="0" xfId="330" applyFont="1" applyAlignment="1">
      <alignment horizontal="center" vertical="top"/>
    </xf>
    <xf numFmtId="0" fontId="22" fillId="0" borderId="0" xfId="330" applyAlignment="1">
      <alignment horizontal="center"/>
    </xf>
    <xf numFmtId="0" fontId="24" fillId="0" borderId="0" xfId="330" applyFont="1" applyAlignment="1">
      <alignment horizontal="center" vertical="center"/>
    </xf>
    <xf numFmtId="0" fontId="0" fillId="0" borderId="0" xfId="47449" applyFont="1"/>
    <xf numFmtId="0" fontId="22" fillId="0" borderId="0" xfId="47449" applyFont="1" applyAlignment="1">
      <alignment wrapText="1"/>
    </xf>
    <xf numFmtId="0" fontId="0" fillId="0" borderId="0" xfId="47446" applyFont="1"/>
    <xf numFmtId="0" fontId="22" fillId="0" borderId="0" xfId="334"/>
    <xf numFmtId="0" fontId="22" fillId="0" borderId="0" xfId="47446" applyFont="1"/>
    <xf numFmtId="0" fontId="0" fillId="0" borderId="0" xfId="47449" applyFont="1" applyAlignment="1">
      <alignment wrapText="1"/>
    </xf>
    <xf numFmtId="0" fontId="58" fillId="0" borderId="107" xfId="47446" applyFont="1" applyBorder="1" applyAlignment="1">
      <alignment horizontal="left" wrapText="1"/>
    </xf>
    <xf numFmtId="0" fontId="58" fillId="0" borderId="107" xfId="0" applyFont="1" applyBorder="1" applyAlignment="1">
      <alignment horizontal="left" vertical="center" wrapText="1"/>
    </xf>
    <xf numFmtId="0" fontId="169" fillId="0" borderId="0" xfId="0" applyFont="1"/>
    <xf numFmtId="0" fontId="43" fillId="0" borderId="29" xfId="0" applyFont="1" applyBorder="1" applyAlignment="1">
      <alignment horizontal="center" vertical="center" wrapText="1"/>
    </xf>
    <xf numFmtId="0" fontId="43" fillId="0" borderId="89" xfId="0" applyFont="1" applyBorder="1" applyAlignment="1">
      <alignment horizontal="center" vertical="center" wrapText="1"/>
    </xf>
    <xf numFmtId="0" fontId="43" fillId="0" borderId="25" xfId="0" applyFont="1" applyBorder="1" applyAlignment="1">
      <alignment horizontal="center" vertical="center" wrapText="1"/>
    </xf>
    <xf numFmtId="0" fontId="43" fillId="0" borderId="90" xfId="0" applyFont="1" applyBorder="1" applyAlignment="1">
      <alignment horizontal="center" vertical="center" wrapText="1"/>
    </xf>
    <xf numFmtId="0" fontId="43" fillId="0" borderId="24" xfId="0" applyFont="1" applyBorder="1" applyAlignment="1">
      <alignment horizontal="center" vertical="center" wrapText="1"/>
    </xf>
    <xf numFmtId="0" fontId="0" fillId="0" borderId="88" xfId="0" applyBorder="1" applyAlignment="1">
      <alignment horizontal="center" vertical="center" wrapText="1"/>
    </xf>
    <xf numFmtId="0" fontId="43" fillId="0" borderId="18" xfId="0" applyFont="1" applyBorder="1" applyAlignment="1">
      <alignment horizontal="center" vertical="center" wrapText="1"/>
    </xf>
    <xf numFmtId="0" fontId="43" fillId="53" borderId="28" xfId="330" applyFont="1" applyFill="1" applyBorder="1" applyAlignment="1">
      <alignment horizontal="center" vertical="center"/>
    </xf>
    <xf numFmtId="0" fontId="43" fillId="53" borderId="120" xfId="330" applyFont="1" applyFill="1" applyBorder="1" applyAlignment="1">
      <alignment horizontal="center" vertical="center"/>
    </xf>
    <xf numFmtId="0" fontId="43" fillId="53" borderId="24" xfId="330" applyFont="1" applyFill="1" applyBorder="1" applyAlignment="1">
      <alignment horizontal="center" vertical="center" wrapText="1"/>
    </xf>
    <xf numFmtId="0" fontId="43" fillId="53" borderId="29" xfId="330" applyFont="1" applyFill="1" applyBorder="1" applyAlignment="1">
      <alignment horizontal="center" vertical="center" wrapText="1"/>
    </xf>
    <xf numFmtId="0" fontId="43" fillId="53" borderId="25" xfId="330" applyFont="1" applyFill="1" applyBorder="1" applyAlignment="1">
      <alignment horizontal="center" vertical="center" wrapText="1"/>
    </xf>
    <xf numFmtId="0" fontId="65" fillId="53" borderId="122" xfId="330" applyFont="1" applyFill="1" applyBorder="1" applyAlignment="1">
      <alignment horizontal="center" vertical="center" wrapText="1"/>
    </xf>
    <xf numFmtId="0" fontId="65" fillId="53" borderId="89" xfId="330" applyFont="1" applyFill="1" applyBorder="1" applyAlignment="1">
      <alignment horizontal="center" vertical="center" wrapText="1"/>
    </xf>
    <xf numFmtId="0" fontId="65" fillId="53" borderId="123" xfId="330" applyFont="1" applyFill="1" applyBorder="1" applyAlignment="1">
      <alignment horizontal="center" vertical="center" wrapText="1"/>
    </xf>
    <xf numFmtId="0" fontId="65" fillId="53" borderId="90" xfId="330" applyFont="1" applyFill="1" applyBorder="1" applyAlignment="1">
      <alignment horizontal="center" vertical="center" wrapText="1"/>
    </xf>
    <xf numFmtId="0" fontId="65" fillId="53" borderId="24" xfId="330" applyFont="1" applyFill="1" applyBorder="1" applyAlignment="1">
      <alignment horizontal="center" vertical="center" wrapText="1"/>
    </xf>
    <xf numFmtId="0" fontId="65" fillId="53" borderId="121" xfId="330" applyFont="1" applyFill="1" applyBorder="1" applyAlignment="1">
      <alignment horizontal="center" vertical="center" wrapText="1"/>
    </xf>
    <xf numFmtId="0" fontId="65" fillId="53" borderId="88" xfId="330" applyFont="1" applyFill="1" applyBorder="1" applyAlignment="1">
      <alignment horizontal="center" vertical="center" wrapText="1"/>
    </xf>
    <xf numFmtId="0" fontId="65" fillId="53" borderId="40" xfId="330" applyFont="1" applyFill="1" applyBorder="1" applyAlignment="1">
      <alignment horizontal="center" vertical="center" wrapText="1"/>
    </xf>
    <xf numFmtId="0" fontId="65" fillId="53" borderId="129" xfId="330" applyFont="1" applyFill="1" applyBorder="1" applyAlignment="1">
      <alignment horizontal="center" vertical="center" wrapText="1"/>
    </xf>
    <xf numFmtId="0" fontId="65" fillId="53" borderId="94" xfId="330" applyFont="1" applyFill="1" applyBorder="1" applyAlignment="1">
      <alignment horizontal="center" vertical="center" wrapText="1"/>
    </xf>
    <xf numFmtId="0" fontId="65" fillId="53" borderId="25" xfId="330" applyFont="1" applyFill="1" applyBorder="1" applyAlignment="1">
      <alignment horizontal="center" vertical="center" wrapText="1"/>
    </xf>
    <xf numFmtId="0" fontId="43" fillId="53" borderId="24" xfId="47403" applyFont="1" applyFill="1" applyBorder="1" applyAlignment="1">
      <alignment horizontal="center" vertical="center" wrapText="1"/>
    </xf>
    <xf numFmtId="0" fontId="43" fillId="53" borderId="29" xfId="47403" applyFont="1" applyFill="1" applyBorder="1" applyAlignment="1">
      <alignment horizontal="center" vertical="center" wrapText="1"/>
    </xf>
    <xf numFmtId="0" fontId="43" fillId="53" borderId="25" xfId="47403" applyFont="1" applyFill="1" applyBorder="1" applyAlignment="1">
      <alignment horizontal="center" vertical="center" wrapText="1"/>
    </xf>
    <xf numFmtId="0" fontId="91" fillId="0" borderId="0" xfId="330" applyFont="1"/>
    <xf numFmtId="0" fontId="91" fillId="0" borderId="35" xfId="330" applyFont="1" applyBorder="1"/>
    <xf numFmtId="0" fontId="24" fillId="0" borderId="118" xfId="329" applyFont="1" applyBorder="1" applyAlignment="1">
      <alignment horizontal="center"/>
    </xf>
    <xf numFmtId="0" fontId="24" fillId="0" borderId="116" xfId="329" applyFont="1" applyBorder="1" applyAlignment="1">
      <alignment horizontal="center"/>
    </xf>
    <xf numFmtId="0" fontId="24" fillId="0" borderId="111" xfId="329" applyFont="1" applyBorder="1" applyAlignment="1">
      <alignment horizontal="center"/>
    </xf>
    <xf numFmtId="0" fontId="24" fillId="0" borderId="35" xfId="329" applyFont="1" applyBorder="1" applyAlignment="1">
      <alignment horizontal="center" vertical="center"/>
    </xf>
    <xf numFmtId="0" fontId="24" fillId="0" borderId="0" xfId="329" applyFont="1" applyAlignment="1">
      <alignment horizontal="center" vertical="center"/>
    </xf>
    <xf numFmtId="0" fontId="24" fillId="0" borderId="36" xfId="329" applyFont="1" applyBorder="1" applyAlignment="1">
      <alignment horizontal="center" vertical="center"/>
    </xf>
    <xf numFmtId="0" fontId="22" fillId="0" borderId="89" xfId="0" applyFont="1" applyBorder="1" applyAlignment="1">
      <alignment horizontal="center" vertical="center" wrapText="1"/>
    </xf>
    <xf numFmtId="0" fontId="24" fillId="0" borderId="35" xfId="329" applyFont="1" applyBorder="1" applyAlignment="1">
      <alignment horizontal="center"/>
    </xf>
    <xf numFmtId="0" fontId="24" fillId="0" borderId="0" xfId="329" applyFont="1" applyAlignment="1">
      <alignment horizontal="center"/>
    </xf>
    <xf numFmtId="0" fontId="24" fillId="0" borderId="36" xfId="329" applyFont="1" applyBorder="1" applyAlignment="1">
      <alignment horizontal="center"/>
    </xf>
    <xf numFmtId="0" fontId="43" fillId="53" borderId="121" xfId="330" applyFont="1" applyFill="1" applyBorder="1" applyAlignment="1">
      <alignment horizontal="center" vertical="center" wrapText="1"/>
    </xf>
    <xf numFmtId="0" fontId="43" fillId="53" borderId="122" xfId="330" applyFont="1" applyFill="1" applyBorder="1" applyAlignment="1">
      <alignment horizontal="center" vertical="center" wrapText="1"/>
    </xf>
    <xf numFmtId="0" fontId="43" fillId="0" borderId="0" xfId="0" applyFont="1" applyAlignment="1">
      <alignment vertical="center" wrapText="1"/>
    </xf>
    <xf numFmtId="0" fontId="91" fillId="0" borderId="0" xfId="3349" applyFont="1" applyAlignment="1">
      <alignment horizontal="left" vertical="center" wrapText="1"/>
    </xf>
    <xf numFmtId="0" fontId="22" fillId="0" borderId="0" xfId="3349" applyAlignment="1">
      <alignment horizontal="left" vertical="center" wrapText="1"/>
    </xf>
    <xf numFmtId="0" fontId="91" fillId="0" borderId="0" xfId="330" applyFont="1" applyAlignment="1">
      <alignment horizontal="left" vertical="center" wrapText="1"/>
    </xf>
    <xf numFmtId="0" fontId="22" fillId="0" borderId="0" xfId="3349" applyAlignment="1">
      <alignment wrapText="1"/>
    </xf>
    <xf numFmtId="0" fontId="24" fillId="0" borderId="117" xfId="329" applyFont="1" applyBorder="1" applyAlignment="1">
      <alignment horizontal="center" wrapText="1"/>
    </xf>
    <xf numFmtId="0" fontId="24" fillId="0" borderId="117" xfId="329" applyFont="1" applyBorder="1" applyAlignment="1">
      <alignment horizontal="center"/>
    </xf>
    <xf numFmtId="0" fontId="24" fillId="0" borderId="35" xfId="329" applyFont="1" applyBorder="1" applyAlignment="1">
      <alignment horizontal="center" vertical="center" wrapText="1"/>
    </xf>
    <xf numFmtId="0" fontId="24" fillId="0" borderId="117" xfId="330" applyFont="1" applyBorder="1" applyAlignment="1">
      <alignment horizontal="center" wrapText="1"/>
    </xf>
    <xf numFmtId="0" fontId="24" fillId="0" borderId="117" xfId="330" applyFont="1" applyBorder="1" applyAlignment="1">
      <alignment horizontal="center"/>
    </xf>
    <xf numFmtId="49" fontId="24" fillId="0" borderId="47" xfId="330" applyNumberFormat="1" applyFont="1" applyBorder="1" applyAlignment="1">
      <alignment horizontal="center" wrapText="1"/>
    </xf>
    <xf numFmtId="49" fontId="24" fillId="0" borderId="47" xfId="330" applyNumberFormat="1" applyFont="1" applyBorder="1" applyAlignment="1">
      <alignment horizontal="center"/>
    </xf>
    <xf numFmtId="0" fontId="24" fillId="0" borderId="35" xfId="329" applyFont="1" applyBorder="1" applyAlignment="1">
      <alignment horizontal="center" wrapText="1"/>
    </xf>
    <xf numFmtId="0" fontId="24" fillId="0" borderId="0" xfId="329" applyFont="1" applyAlignment="1">
      <alignment horizontal="center" wrapText="1"/>
    </xf>
    <xf numFmtId="0" fontId="24" fillId="0" borderId="36" xfId="329" applyFont="1" applyBorder="1" applyAlignment="1">
      <alignment horizontal="center" wrapText="1"/>
    </xf>
    <xf numFmtId="0" fontId="70" fillId="0" borderId="0" xfId="0" applyFont="1" applyAlignment="1">
      <alignment horizontal="left" wrapText="1"/>
    </xf>
    <xf numFmtId="0" fontId="24" fillId="0" borderId="50" xfId="0" applyFont="1" applyBorder="1" applyAlignment="1">
      <alignment horizontal="center" vertical="center" wrapText="1"/>
    </xf>
    <xf numFmtId="0" fontId="24" fillId="0" borderId="37" xfId="0" applyFont="1" applyBorder="1" applyAlignment="1">
      <alignment horizontal="center" vertical="center"/>
    </xf>
    <xf numFmtId="0" fontId="24" fillId="0" borderId="19" xfId="0" applyFont="1" applyBorder="1" applyAlignment="1">
      <alignment horizontal="center" vertical="center"/>
    </xf>
    <xf numFmtId="0" fontId="24" fillId="0" borderId="117" xfId="0" applyFont="1" applyBorder="1" applyAlignment="1">
      <alignment horizontal="center" wrapText="1"/>
    </xf>
    <xf numFmtId="0" fontId="24" fillId="0" borderId="117" xfId="0" applyFont="1" applyBorder="1" applyAlignment="1">
      <alignment horizontal="center"/>
    </xf>
    <xf numFmtId="0" fontId="24" fillId="0" borderId="47" xfId="0" applyFont="1" applyBorder="1" applyAlignment="1">
      <alignment horizontal="center" wrapText="1"/>
    </xf>
    <xf numFmtId="0" fontId="24" fillId="0" borderId="47" xfId="0" applyFont="1" applyBorder="1" applyAlignment="1">
      <alignment horizontal="center"/>
    </xf>
    <xf numFmtId="0" fontId="24" fillId="0" borderId="35" xfId="0" applyFont="1" applyBorder="1" applyAlignment="1">
      <alignment horizontal="center" wrapText="1"/>
    </xf>
    <xf numFmtId="0" fontId="24" fillId="0" borderId="0" xfId="0" applyFont="1" applyAlignment="1">
      <alignment horizontal="center" wrapText="1"/>
    </xf>
    <xf numFmtId="0" fontId="24" fillId="0" borderId="36" xfId="0" applyFont="1" applyBorder="1" applyAlignment="1">
      <alignment horizontal="center" wrapText="1"/>
    </xf>
    <xf numFmtId="0" fontId="41" fillId="53" borderId="24" xfId="0" applyFont="1" applyFill="1" applyBorder="1" applyAlignment="1">
      <alignment horizontal="center"/>
    </xf>
    <xf numFmtId="0" fontId="41" fillId="53" borderId="29" xfId="0" applyFont="1" applyFill="1" applyBorder="1" applyAlignment="1">
      <alignment horizontal="center"/>
    </xf>
    <xf numFmtId="0" fontId="41" fillId="53" borderId="25" xfId="0" applyFont="1" applyFill="1" applyBorder="1" applyAlignment="1">
      <alignment horizontal="center"/>
    </xf>
    <xf numFmtId="0" fontId="24" fillId="0" borderId="0" xfId="0" applyFont="1" applyAlignment="1">
      <alignment horizontal="center" vertical="center"/>
    </xf>
    <xf numFmtId="0" fontId="24" fillId="0" borderId="118" xfId="328" applyFont="1" applyBorder="1" applyAlignment="1">
      <alignment horizontal="center" wrapText="1"/>
    </xf>
    <xf numFmtId="0" fontId="24" fillId="0" borderId="116" xfId="328" quotePrefix="1" applyFont="1" applyBorder="1" applyAlignment="1">
      <alignment horizontal="center" wrapText="1"/>
    </xf>
    <xf numFmtId="0" fontId="24" fillId="0" borderId="111" xfId="328" quotePrefix="1" applyFont="1" applyBorder="1" applyAlignment="1">
      <alignment horizont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2" fillId="0" borderId="0" xfId="328" applyAlignment="1">
      <alignment horizontal="left" vertical="center"/>
    </xf>
    <xf numFmtId="0" fontId="43" fillId="53" borderId="28" xfId="328" applyFont="1" applyFill="1" applyBorder="1" applyAlignment="1">
      <alignment horizontal="center" vertical="center" wrapText="1"/>
    </xf>
    <xf numFmtId="0" fontId="43" fillId="53" borderId="95" xfId="328" applyFont="1" applyFill="1" applyBorder="1" applyAlignment="1">
      <alignment horizontal="center" vertical="center" wrapText="1"/>
    </xf>
    <xf numFmtId="0" fontId="43" fillId="53" borderId="24" xfId="328" applyFont="1" applyFill="1" applyBorder="1" applyAlignment="1">
      <alignment horizontal="center" vertical="center" wrapText="1"/>
    </xf>
    <xf numFmtId="0" fontId="43" fillId="53" borderId="29" xfId="328" applyFont="1" applyFill="1" applyBorder="1" applyAlignment="1">
      <alignment vertical="center"/>
    </xf>
    <xf numFmtId="0" fontId="43" fillId="53" borderId="25" xfId="328" applyFont="1" applyFill="1" applyBorder="1" applyAlignment="1">
      <alignment vertical="center"/>
    </xf>
    <xf numFmtId="3" fontId="43" fillId="53" borderId="24" xfId="51" applyNumberFormat="1" applyFont="1" applyFill="1" applyBorder="1" applyAlignment="1">
      <alignment horizontal="center" vertical="center" wrapText="1"/>
    </xf>
    <xf numFmtId="3" fontId="43" fillId="53" borderId="29" xfId="328" applyNumberFormat="1" applyFont="1" applyFill="1" applyBorder="1" applyAlignment="1">
      <alignment horizontal="center" vertical="center" wrapText="1"/>
    </xf>
    <xf numFmtId="3" fontId="43" fillId="53" borderId="25" xfId="328" applyNumberFormat="1" applyFont="1" applyFill="1" applyBorder="1" applyAlignment="1">
      <alignment horizontal="center" vertical="center" wrapText="1"/>
    </xf>
    <xf numFmtId="0" fontId="24" fillId="0" borderId="116" xfId="328" applyFont="1" applyBorder="1" applyAlignment="1">
      <alignment horizontal="center" wrapText="1"/>
    </xf>
    <xf numFmtId="0" fontId="24" fillId="0" borderId="35" xfId="328" applyFont="1" applyBorder="1" applyAlignment="1">
      <alignment horizontal="center" wrapText="1"/>
    </xf>
    <xf numFmtId="0" fontId="24" fillId="0" borderId="0" xfId="328" applyFont="1" applyAlignment="1">
      <alignment horizontal="center" wrapText="1"/>
    </xf>
    <xf numFmtId="0" fontId="43" fillId="53" borderId="22" xfId="328" applyFont="1" applyFill="1" applyBorder="1" applyAlignment="1">
      <alignment horizontal="center" vertical="center" wrapText="1"/>
    </xf>
    <xf numFmtId="0" fontId="43" fillId="53" borderId="105" xfId="328" applyFont="1" applyFill="1" applyBorder="1" applyAlignment="1">
      <alignment horizontal="center" vertical="center" wrapText="1"/>
    </xf>
    <xf numFmtId="0" fontId="24" fillId="0" borderId="112" xfId="0" applyFont="1" applyBorder="1" applyAlignment="1">
      <alignment horizontal="center" vertical="center"/>
    </xf>
    <xf numFmtId="0" fontId="24" fillId="0" borderId="107" xfId="0" applyFont="1" applyBorder="1" applyAlignment="1">
      <alignment horizontal="center" vertical="center"/>
    </xf>
    <xf numFmtId="0" fontId="22" fillId="0" borderId="0" xfId="2081" applyFont="1" applyAlignment="1">
      <alignment horizontal="left"/>
    </xf>
    <xf numFmtId="0" fontId="43" fillId="50" borderId="106" xfId="0" applyFont="1" applyFill="1" applyBorder="1" applyAlignment="1">
      <alignment horizontal="center" wrapText="1"/>
    </xf>
    <xf numFmtId="0" fontId="43" fillId="50" borderId="107" xfId="0" applyFont="1" applyFill="1" applyBorder="1" applyAlignment="1">
      <alignment horizontal="center" wrapText="1"/>
    </xf>
    <xf numFmtId="0" fontId="43" fillId="50" borderId="114" xfId="0" applyFont="1" applyFill="1" applyBorder="1" applyAlignment="1">
      <alignment horizontal="center" wrapText="1"/>
    </xf>
    <xf numFmtId="0" fontId="41" fillId="50" borderId="43" xfId="0" applyFont="1" applyFill="1" applyBorder="1" applyAlignment="1">
      <alignment horizontal="center" wrapText="1"/>
    </xf>
    <xf numFmtId="0" fontId="41" fillId="50" borderId="76" xfId="0" applyFont="1" applyFill="1" applyBorder="1" applyAlignment="1">
      <alignment horizontal="center" wrapText="1"/>
    </xf>
    <xf numFmtId="0" fontId="41" fillId="50" borderId="86" xfId="0" applyFont="1" applyFill="1" applyBorder="1" applyAlignment="1">
      <alignment horizontal="center" wrapText="1"/>
    </xf>
    <xf numFmtId="0" fontId="0" fillId="0" borderId="90" xfId="0" applyBorder="1" applyAlignment="1">
      <alignment horizontal="center" vertical="center" wrapText="1"/>
    </xf>
    <xf numFmtId="0" fontId="41" fillId="50" borderId="26" xfId="0" applyFont="1" applyFill="1" applyBorder="1" applyAlignment="1">
      <alignment horizontal="center" wrapText="1"/>
    </xf>
    <xf numFmtId="0" fontId="41" fillId="50" borderId="0" xfId="0" applyFont="1" applyFill="1" applyAlignment="1">
      <alignment horizontal="center" wrapText="1"/>
    </xf>
    <xf numFmtId="0" fontId="41" fillId="50" borderId="27" xfId="0" applyFont="1" applyFill="1" applyBorder="1" applyAlignment="1">
      <alignment horizontal="center" wrapText="1"/>
    </xf>
    <xf numFmtId="0" fontId="28" fillId="0" borderId="116" xfId="0" applyFont="1" applyBorder="1" applyAlignment="1">
      <alignment horizontal="center"/>
    </xf>
    <xf numFmtId="0" fontId="28" fillId="0" borderId="0" xfId="0" applyFont="1" applyAlignment="1">
      <alignment horizontal="center"/>
    </xf>
    <xf numFmtId="0" fontId="28" fillId="0" borderId="0" xfId="0" applyFont="1" applyAlignment="1">
      <alignment horizontal="center" vertical="center"/>
    </xf>
    <xf numFmtId="0" fontId="41" fillId="50" borderId="106" xfId="0" applyFont="1" applyFill="1" applyBorder="1" applyAlignment="1">
      <alignment horizontal="center" wrapText="1"/>
    </xf>
    <xf numFmtId="0" fontId="41" fillId="50" borderId="107" xfId="0" applyFont="1" applyFill="1" applyBorder="1" applyAlignment="1">
      <alignment horizontal="center" wrapText="1"/>
    </xf>
    <xf numFmtId="0" fontId="41" fillId="50" borderId="114" xfId="0" applyFont="1" applyFill="1" applyBorder="1" applyAlignment="1">
      <alignment horizontal="center" wrapText="1"/>
    </xf>
    <xf numFmtId="0" fontId="124" fillId="0" borderId="0" xfId="0" applyFont="1"/>
    <xf numFmtId="0" fontId="41" fillId="0" borderId="0" xfId="122" applyFont="1" applyAlignment="1">
      <alignment horizontal="center" wrapText="1"/>
    </xf>
    <xf numFmtId="0" fontId="92" fillId="53" borderId="39" xfId="122" applyFont="1" applyFill="1" applyBorder="1" applyAlignment="1">
      <alignment horizontal="center" wrapText="1"/>
    </xf>
    <xf numFmtId="0" fontId="92" fillId="53" borderId="48" xfId="122" applyFont="1" applyFill="1" applyBorder="1" applyAlignment="1">
      <alignment horizontal="center" wrapText="1"/>
    </xf>
    <xf numFmtId="0" fontId="92" fillId="53" borderId="30" xfId="122" applyFont="1" applyFill="1" applyBorder="1" applyAlignment="1">
      <alignment horizontal="center" wrapText="1"/>
    </xf>
    <xf numFmtId="0" fontId="92" fillId="53" borderId="29" xfId="122" applyFont="1" applyFill="1" applyBorder="1" applyAlignment="1">
      <alignment horizontal="center" wrapText="1"/>
    </xf>
    <xf numFmtId="0" fontId="92" fillId="53" borderId="124" xfId="122" applyFont="1" applyFill="1" applyBorder="1" applyAlignment="1">
      <alignment horizontal="center" wrapText="1"/>
    </xf>
    <xf numFmtId="0" fontId="92" fillId="53" borderId="122" xfId="122" applyFont="1" applyFill="1" applyBorder="1" applyAlignment="1">
      <alignment horizontal="center" wrapText="1"/>
    </xf>
    <xf numFmtId="0" fontId="92" fillId="53" borderId="73" xfId="122" applyFont="1" applyFill="1" applyBorder="1" applyAlignment="1">
      <alignment horizontal="center" wrapText="1"/>
    </xf>
    <xf numFmtId="0" fontId="92" fillId="53" borderId="47" xfId="122" applyFont="1" applyFill="1" applyBorder="1" applyAlignment="1">
      <alignment horizontal="center" wrapText="1"/>
    </xf>
    <xf numFmtId="0" fontId="92" fillId="53" borderId="86" xfId="122" applyFont="1" applyFill="1" applyBorder="1" applyAlignment="1">
      <alignment horizontal="center" wrapText="1"/>
    </xf>
    <xf numFmtId="0" fontId="92" fillId="53" borderId="27" xfId="122" applyFont="1" applyFill="1" applyBorder="1" applyAlignment="1">
      <alignment horizontal="center" wrapText="1"/>
    </xf>
    <xf numFmtId="0" fontId="41" fillId="0" borderId="0" xfId="0" applyFont="1" applyAlignment="1">
      <alignment horizontal="center" wrapText="1"/>
    </xf>
    <xf numFmtId="0" fontId="91" fillId="0" borderId="0" xfId="0" applyFont="1" applyAlignment="1">
      <alignment horizontal="left" vertical="center"/>
    </xf>
    <xf numFmtId="0" fontId="22" fillId="0" borderId="0" xfId="0" applyFont="1" applyAlignment="1">
      <alignment horizontal="left" vertical="center"/>
    </xf>
    <xf numFmtId="0" fontId="92" fillId="0" borderId="0" xfId="0" applyFont="1" applyAlignment="1">
      <alignment horizontal="center" wrapText="1"/>
    </xf>
    <xf numFmtId="0" fontId="41" fillId="53" borderId="29" xfId="0" applyFont="1" applyFill="1" applyBorder="1" applyAlignment="1">
      <alignment horizontal="center" vertical="center" wrapText="1"/>
    </xf>
    <xf numFmtId="0" fontId="41" fillId="53" borderId="25" xfId="0" applyFont="1" applyFill="1" applyBorder="1" applyAlignment="1">
      <alignment horizontal="center" vertical="center" wrapText="1"/>
    </xf>
    <xf numFmtId="0" fontId="59" fillId="53" borderId="24" xfId="0" applyFont="1" applyFill="1" applyBorder="1" applyAlignment="1">
      <alignment horizontal="center" vertical="center" wrapText="1"/>
    </xf>
    <xf numFmtId="0" fontId="43" fillId="53" borderId="88" xfId="0" applyFont="1" applyFill="1" applyBorder="1" applyAlignment="1">
      <alignment horizontal="center" vertical="center" wrapText="1"/>
    </xf>
    <xf numFmtId="0" fontId="41" fillId="0" borderId="47" xfId="0" applyFont="1" applyBorder="1" applyAlignment="1">
      <alignment horizontal="center" wrapText="1"/>
    </xf>
    <xf numFmtId="0" fontId="27" fillId="0" borderId="47" xfId="0" applyFont="1" applyBorder="1" applyAlignment="1">
      <alignment horizontal="center" wrapText="1"/>
    </xf>
    <xf numFmtId="0" fontId="27" fillId="0" borderId="35" xfId="0" applyFont="1" applyBorder="1" applyAlignment="1">
      <alignment horizontal="center" wrapText="1"/>
    </xf>
    <xf numFmtId="0" fontId="43" fillId="53" borderId="24" xfId="0" applyFont="1" applyFill="1" applyBorder="1" applyAlignment="1">
      <alignment horizontal="center" vertical="center" wrapText="1"/>
    </xf>
    <xf numFmtId="0" fontId="0" fillId="53" borderId="88" xfId="0" applyFill="1" applyBorder="1" applyAlignment="1">
      <alignment horizontal="center" vertical="center" wrapText="1"/>
    </xf>
    <xf numFmtId="0" fontId="182" fillId="0" borderId="118" xfId="0" applyFont="1" applyBorder="1" applyAlignment="1">
      <alignment horizontal="center"/>
    </xf>
    <xf numFmtId="0" fontId="182" fillId="0" borderId="116" xfId="0" applyFont="1" applyBorder="1" applyAlignment="1">
      <alignment horizontal="center"/>
    </xf>
    <xf numFmtId="0" fontId="182" fillId="0" borderId="35" xfId="0" applyFont="1" applyBorder="1" applyAlignment="1">
      <alignment horizontal="center"/>
    </xf>
    <xf numFmtId="0" fontId="182" fillId="0" borderId="0" xfId="0" applyFont="1" applyAlignment="1">
      <alignment horizontal="center"/>
    </xf>
    <xf numFmtId="0" fontId="94" fillId="50" borderId="24" xfId="0" applyFont="1" applyFill="1" applyBorder="1" applyAlignment="1">
      <alignment horizontal="center" vertical="center" wrapText="1"/>
    </xf>
    <xf numFmtId="0" fontId="94" fillId="50" borderId="29" xfId="0" applyFont="1" applyFill="1" applyBorder="1" applyAlignment="1">
      <alignment horizontal="center" vertical="center" wrapText="1"/>
    </xf>
    <xf numFmtId="0" fontId="94" fillId="50" borderId="25" xfId="0" applyFont="1" applyFill="1" applyBorder="1" applyAlignment="1">
      <alignment horizontal="center" vertical="center" wrapText="1"/>
    </xf>
    <xf numFmtId="0" fontId="43" fillId="53" borderId="32"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53" borderId="42" xfId="0" applyFont="1" applyFill="1" applyBorder="1" applyAlignment="1">
      <alignment horizontal="center" vertical="center" wrapText="1"/>
    </xf>
    <xf numFmtId="0" fontId="43" fillId="53" borderId="22" xfId="0" applyFont="1" applyFill="1" applyBorder="1" applyAlignment="1">
      <alignment horizontal="center" vertical="center" wrapText="1"/>
    </xf>
    <xf numFmtId="0" fontId="43" fillId="53" borderId="105" xfId="0" applyFont="1" applyFill="1" applyBorder="1" applyAlignment="1">
      <alignment horizontal="center" vertical="center" wrapText="1"/>
    </xf>
    <xf numFmtId="0" fontId="22" fillId="0" borderId="0" xfId="330" quotePrefix="1" applyAlignment="1">
      <alignment horizontal="left" wrapText="1"/>
    </xf>
    <xf numFmtId="0" fontId="24" fillId="0" borderId="39" xfId="330" applyFont="1" applyBorder="1" applyAlignment="1">
      <alignment horizontal="center"/>
    </xf>
    <xf numFmtId="0" fontId="24" fillId="0" borderId="73" xfId="330" applyFont="1" applyBorder="1" applyAlignment="1">
      <alignment horizontal="center"/>
    </xf>
    <xf numFmtId="0" fontId="24" fillId="0" borderId="74" xfId="330" applyFont="1" applyBorder="1" applyAlignment="1">
      <alignment horizontal="center"/>
    </xf>
  </cellXfs>
  <cellStyles count="47458">
    <cellStyle name="20% - Accent1" xfId="1" builtinId="30" customBuiltin="1"/>
    <cellStyle name="20% - Accent1 2" xfId="664" xr:uid="{00000000-0005-0000-0000-000001000000}"/>
    <cellStyle name="20% - Accent1 2 10" xfId="857" xr:uid="{00000000-0005-0000-0000-000002000000}"/>
    <cellStyle name="20% - Accent1 2 2" xfId="1164" xr:uid="{00000000-0005-0000-0000-000003000000}"/>
    <cellStyle name="20% - Accent1 2 2 2" xfId="47164" xr:uid="{00000000-0005-0000-0000-000004000000}"/>
    <cellStyle name="20% - Accent1 2 3" xfId="1165" xr:uid="{00000000-0005-0000-0000-000005000000}"/>
    <cellStyle name="20% - Accent1 2 4" xfId="1166" xr:uid="{00000000-0005-0000-0000-000006000000}"/>
    <cellStyle name="20% - Accent1 2 5" xfId="1167" xr:uid="{00000000-0005-0000-0000-000007000000}"/>
    <cellStyle name="20% - Accent1 2 6" xfId="1168" xr:uid="{00000000-0005-0000-0000-000008000000}"/>
    <cellStyle name="20% - Accent1 2 7" xfId="1163" xr:uid="{00000000-0005-0000-0000-000009000000}"/>
    <cellStyle name="20% - Accent1 2 8" xfId="1055" xr:uid="{00000000-0005-0000-0000-00000A000000}"/>
    <cellStyle name="20% - Accent1 2 9" xfId="31956" xr:uid="{00000000-0005-0000-0000-00000B000000}"/>
    <cellStyle name="20% - Accent1 3" xfId="31875" xr:uid="{00000000-0005-0000-0000-00000C000000}"/>
    <cellStyle name="20% - Accent1 3 2" xfId="47188" xr:uid="{00000000-0005-0000-0000-00000D000000}"/>
    <cellStyle name="20% - Accent1 4" xfId="47229" xr:uid="{00000000-0005-0000-0000-00000E000000}"/>
    <cellStyle name="20% - Accent2" xfId="2" builtinId="34" customBuiltin="1"/>
    <cellStyle name="20% - Accent2 2" xfId="665" xr:uid="{00000000-0005-0000-0000-000010000000}"/>
    <cellStyle name="20% - Accent2 2 10" xfId="858" xr:uid="{00000000-0005-0000-0000-000011000000}"/>
    <cellStyle name="20% - Accent2 2 2" xfId="1170" xr:uid="{00000000-0005-0000-0000-000012000000}"/>
    <cellStyle name="20% - Accent2 2 2 2" xfId="47127" xr:uid="{00000000-0005-0000-0000-000013000000}"/>
    <cellStyle name="20% - Accent2 2 3" xfId="1171" xr:uid="{00000000-0005-0000-0000-000014000000}"/>
    <cellStyle name="20% - Accent2 2 4" xfId="1172" xr:uid="{00000000-0005-0000-0000-000015000000}"/>
    <cellStyle name="20% - Accent2 2 5" xfId="1173" xr:uid="{00000000-0005-0000-0000-000016000000}"/>
    <cellStyle name="20% - Accent2 2 6" xfId="1174" xr:uid="{00000000-0005-0000-0000-000017000000}"/>
    <cellStyle name="20% - Accent2 2 7" xfId="1169" xr:uid="{00000000-0005-0000-0000-000018000000}"/>
    <cellStyle name="20% - Accent2 2 8" xfId="1056" xr:uid="{00000000-0005-0000-0000-000019000000}"/>
    <cellStyle name="20% - Accent2 2 9" xfId="32010" xr:uid="{00000000-0005-0000-0000-00001A000000}"/>
    <cellStyle name="20% - Accent2 3" xfId="31876" xr:uid="{00000000-0005-0000-0000-00001B000000}"/>
    <cellStyle name="20% - Accent2 3 2" xfId="47185" xr:uid="{00000000-0005-0000-0000-00001C000000}"/>
    <cellStyle name="20% - Accent2 4" xfId="47228" xr:uid="{00000000-0005-0000-0000-00001D000000}"/>
    <cellStyle name="20% - Accent3" xfId="3" builtinId="38" customBuiltin="1"/>
    <cellStyle name="20% - Accent3 2" xfId="666" xr:uid="{00000000-0005-0000-0000-00001F000000}"/>
    <cellStyle name="20% - Accent3 2 10" xfId="859" xr:uid="{00000000-0005-0000-0000-000020000000}"/>
    <cellStyle name="20% - Accent3 2 2" xfId="1176" xr:uid="{00000000-0005-0000-0000-000021000000}"/>
    <cellStyle name="20% - Accent3 2 2 2" xfId="47156" xr:uid="{00000000-0005-0000-0000-000022000000}"/>
    <cellStyle name="20% - Accent3 2 3" xfId="1177" xr:uid="{00000000-0005-0000-0000-000023000000}"/>
    <cellStyle name="20% - Accent3 2 4" xfId="1178" xr:uid="{00000000-0005-0000-0000-000024000000}"/>
    <cellStyle name="20% - Accent3 2 5" xfId="1179" xr:uid="{00000000-0005-0000-0000-000025000000}"/>
    <cellStyle name="20% - Accent3 2 6" xfId="1180" xr:uid="{00000000-0005-0000-0000-000026000000}"/>
    <cellStyle name="20% - Accent3 2 7" xfId="1175" xr:uid="{00000000-0005-0000-0000-000027000000}"/>
    <cellStyle name="20% - Accent3 2 8" xfId="1057" xr:uid="{00000000-0005-0000-0000-000028000000}"/>
    <cellStyle name="20% - Accent3 2 9" xfId="32009" xr:uid="{00000000-0005-0000-0000-000029000000}"/>
    <cellStyle name="20% - Accent3 3" xfId="31877" xr:uid="{00000000-0005-0000-0000-00002A000000}"/>
    <cellStyle name="20% - Accent3 3 2" xfId="47238" xr:uid="{00000000-0005-0000-0000-00002B000000}"/>
    <cellStyle name="20% - Accent3 4" xfId="47227" xr:uid="{00000000-0005-0000-0000-00002C000000}"/>
    <cellStyle name="20% - Accent4" xfId="4" builtinId="42" customBuiltin="1"/>
    <cellStyle name="20% - Accent4 2" xfId="667" xr:uid="{00000000-0005-0000-0000-00002E000000}"/>
    <cellStyle name="20% - Accent4 2 10" xfId="860" xr:uid="{00000000-0005-0000-0000-00002F000000}"/>
    <cellStyle name="20% - Accent4 2 2" xfId="1182" xr:uid="{00000000-0005-0000-0000-000030000000}"/>
    <cellStyle name="20% - Accent4 2 2 2" xfId="47142" xr:uid="{00000000-0005-0000-0000-000031000000}"/>
    <cellStyle name="20% - Accent4 2 3" xfId="1183" xr:uid="{00000000-0005-0000-0000-000032000000}"/>
    <cellStyle name="20% - Accent4 2 4" xfId="1184" xr:uid="{00000000-0005-0000-0000-000033000000}"/>
    <cellStyle name="20% - Accent4 2 5" xfId="1185" xr:uid="{00000000-0005-0000-0000-000034000000}"/>
    <cellStyle name="20% - Accent4 2 6" xfId="1186" xr:uid="{00000000-0005-0000-0000-000035000000}"/>
    <cellStyle name="20% - Accent4 2 7" xfId="1181" xr:uid="{00000000-0005-0000-0000-000036000000}"/>
    <cellStyle name="20% - Accent4 2 8" xfId="1058" xr:uid="{00000000-0005-0000-0000-000037000000}"/>
    <cellStyle name="20% - Accent4 2 9" xfId="32008" xr:uid="{00000000-0005-0000-0000-000038000000}"/>
    <cellStyle name="20% - Accent4 3" xfId="31878" xr:uid="{00000000-0005-0000-0000-000039000000}"/>
    <cellStyle name="20% - Accent4 3 2" xfId="47244" xr:uid="{00000000-0005-0000-0000-00003A000000}"/>
    <cellStyle name="20% - Accent4 4" xfId="47226" xr:uid="{00000000-0005-0000-0000-00003B000000}"/>
    <cellStyle name="20% - Accent5" xfId="5" builtinId="46" customBuiltin="1"/>
    <cellStyle name="20% - Accent5 2" xfId="668" xr:uid="{00000000-0005-0000-0000-00003D000000}"/>
    <cellStyle name="20% - Accent5 2 2" xfId="1059" xr:uid="{00000000-0005-0000-0000-00003E000000}"/>
    <cellStyle name="20% - Accent5 2 2 2" xfId="47137" xr:uid="{00000000-0005-0000-0000-00003F000000}"/>
    <cellStyle name="20% - Accent5 2 3" xfId="32007" xr:uid="{00000000-0005-0000-0000-000040000000}"/>
    <cellStyle name="20% - Accent5 2 4" xfId="861" xr:uid="{00000000-0005-0000-0000-000041000000}"/>
    <cellStyle name="20% - Accent5 3" xfId="31879" xr:uid="{00000000-0005-0000-0000-000042000000}"/>
    <cellStyle name="20% - Accent5 3 2" xfId="47233" xr:uid="{00000000-0005-0000-0000-000043000000}"/>
    <cellStyle name="20% - Accent5 4" xfId="47225" xr:uid="{00000000-0005-0000-0000-000044000000}"/>
    <cellStyle name="20% - Accent6" xfId="6" builtinId="50" customBuiltin="1"/>
    <cellStyle name="20% - Accent6 2" xfId="669" xr:uid="{00000000-0005-0000-0000-000046000000}"/>
    <cellStyle name="20% - Accent6 2 10" xfId="862" xr:uid="{00000000-0005-0000-0000-000047000000}"/>
    <cellStyle name="20% - Accent6 2 2" xfId="1188" xr:uid="{00000000-0005-0000-0000-000048000000}"/>
    <cellStyle name="20% - Accent6 2 2 2" xfId="47136" xr:uid="{00000000-0005-0000-0000-000049000000}"/>
    <cellStyle name="20% - Accent6 2 3" xfId="1189" xr:uid="{00000000-0005-0000-0000-00004A000000}"/>
    <cellStyle name="20% - Accent6 2 4" xfId="1190" xr:uid="{00000000-0005-0000-0000-00004B000000}"/>
    <cellStyle name="20% - Accent6 2 5" xfId="1191" xr:uid="{00000000-0005-0000-0000-00004C000000}"/>
    <cellStyle name="20% - Accent6 2 6" xfId="1192" xr:uid="{00000000-0005-0000-0000-00004D000000}"/>
    <cellStyle name="20% - Accent6 2 7" xfId="1187" xr:uid="{00000000-0005-0000-0000-00004E000000}"/>
    <cellStyle name="20% - Accent6 2 8" xfId="1060" xr:uid="{00000000-0005-0000-0000-00004F000000}"/>
    <cellStyle name="20% - Accent6 2 9" xfId="32043" xr:uid="{00000000-0005-0000-0000-000050000000}"/>
    <cellStyle name="20% - Accent6 3" xfId="31880" xr:uid="{00000000-0005-0000-0000-000051000000}"/>
    <cellStyle name="20% - Accent6 3 2" xfId="47183" xr:uid="{00000000-0005-0000-0000-000052000000}"/>
    <cellStyle name="20% - Accent6 4" xfId="47224" xr:uid="{00000000-0005-0000-0000-000053000000}"/>
    <cellStyle name="40% - Accent1" xfId="7" builtinId="31" customBuiltin="1"/>
    <cellStyle name="40% - Accent1 2" xfId="670" xr:uid="{00000000-0005-0000-0000-000055000000}"/>
    <cellStyle name="40% - Accent1 2 10" xfId="863" xr:uid="{00000000-0005-0000-0000-000056000000}"/>
    <cellStyle name="40% - Accent1 2 2" xfId="1194" xr:uid="{00000000-0005-0000-0000-000057000000}"/>
    <cellStyle name="40% - Accent1 2 2 2" xfId="47176" xr:uid="{00000000-0005-0000-0000-000058000000}"/>
    <cellStyle name="40% - Accent1 2 3" xfId="1195" xr:uid="{00000000-0005-0000-0000-000059000000}"/>
    <cellStyle name="40% - Accent1 2 4" xfId="1196" xr:uid="{00000000-0005-0000-0000-00005A000000}"/>
    <cellStyle name="40% - Accent1 2 5" xfId="1197" xr:uid="{00000000-0005-0000-0000-00005B000000}"/>
    <cellStyle name="40% - Accent1 2 6" xfId="1198" xr:uid="{00000000-0005-0000-0000-00005C000000}"/>
    <cellStyle name="40% - Accent1 2 7" xfId="1193" xr:uid="{00000000-0005-0000-0000-00005D000000}"/>
    <cellStyle name="40% - Accent1 2 8" xfId="1061" xr:uid="{00000000-0005-0000-0000-00005E000000}"/>
    <cellStyle name="40% - Accent1 2 9" xfId="32003" xr:uid="{00000000-0005-0000-0000-00005F000000}"/>
    <cellStyle name="40% - Accent1 3" xfId="31881" xr:uid="{00000000-0005-0000-0000-000060000000}"/>
    <cellStyle name="40% - Accent1 3 2" xfId="47187" xr:uid="{00000000-0005-0000-0000-000061000000}"/>
    <cellStyle name="40% - Accent1 4" xfId="47223" xr:uid="{00000000-0005-0000-0000-000062000000}"/>
    <cellStyle name="40% - Accent2" xfId="8" builtinId="35" customBuiltin="1"/>
    <cellStyle name="40% - Accent2 2" xfId="671" xr:uid="{00000000-0005-0000-0000-000064000000}"/>
    <cellStyle name="40% - Accent2 2 2" xfId="1062" xr:uid="{00000000-0005-0000-0000-000065000000}"/>
    <cellStyle name="40% - Accent2 2 2 2" xfId="47141" xr:uid="{00000000-0005-0000-0000-000066000000}"/>
    <cellStyle name="40% - Accent2 2 3" xfId="32027" xr:uid="{00000000-0005-0000-0000-000067000000}"/>
    <cellStyle name="40% - Accent2 2 4" xfId="864" xr:uid="{00000000-0005-0000-0000-000068000000}"/>
    <cellStyle name="40% - Accent2 3" xfId="31882" xr:uid="{00000000-0005-0000-0000-000069000000}"/>
    <cellStyle name="40% - Accent2 3 2" xfId="47246" xr:uid="{00000000-0005-0000-0000-00006A000000}"/>
    <cellStyle name="40% - Accent2 4" xfId="47222" xr:uid="{00000000-0005-0000-0000-00006B000000}"/>
    <cellStyle name="40% - Accent3" xfId="9" builtinId="39" customBuiltin="1"/>
    <cellStyle name="40% - Accent3 2" xfId="672" xr:uid="{00000000-0005-0000-0000-00006D000000}"/>
    <cellStyle name="40% - Accent3 2 10" xfId="865" xr:uid="{00000000-0005-0000-0000-00006E000000}"/>
    <cellStyle name="40% - Accent3 2 2" xfId="1200" xr:uid="{00000000-0005-0000-0000-00006F000000}"/>
    <cellStyle name="40% - Accent3 2 2 2" xfId="47173" xr:uid="{00000000-0005-0000-0000-000070000000}"/>
    <cellStyle name="40% - Accent3 2 3" xfId="1201" xr:uid="{00000000-0005-0000-0000-000071000000}"/>
    <cellStyle name="40% - Accent3 2 4" xfId="1202" xr:uid="{00000000-0005-0000-0000-000072000000}"/>
    <cellStyle name="40% - Accent3 2 5" xfId="1203" xr:uid="{00000000-0005-0000-0000-000073000000}"/>
    <cellStyle name="40% - Accent3 2 6" xfId="1204" xr:uid="{00000000-0005-0000-0000-000074000000}"/>
    <cellStyle name="40% - Accent3 2 7" xfId="1199" xr:uid="{00000000-0005-0000-0000-000075000000}"/>
    <cellStyle name="40% - Accent3 2 8" xfId="1063" xr:uid="{00000000-0005-0000-0000-000076000000}"/>
    <cellStyle name="40% - Accent3 2 9" xfId="32006" xr:uid="{00000000-0005-0000-0000-000077000000}"/>
    <cellStyle name="40% - Accent3 3" xfId="31883" xr:uid="{00000000-0005-0000-0000-000078000000}"/>
    <cellStyle name="40% - Accent3 3 2" xfId="47245" xr:uid="{00000000-0005-0000-0000-000079000000}"/>
    <cellStyle name="40% - Accent3 4" xfId="47221" xr:uid="{00000000-0005-0000-0000-00007A000000}"/>
    <cellStyle name="40% - Accent4" xfId="10" builtinId="43" customBuiltin="1"/>
    <cellStyle name="40% - Accent4 2" xfId="673" xr:uid="{00000000-0005-0000-0000-00007C000000}"/>
    <cellStyle name="40% - Accent4 2 10" xfId="866" xr:uid="{00000000-0005-0000-0000-00007D000000}"/>
    <cellStyle name="40% - Accent4 2 2" xfId="1206" xr:uid="{00000000-0005-0000-0000-00007E000000}"/>
    <cellStyle name="40% - Accent4 2 2 2" xfId="47177" xr:uid="{00000000-0005-0000-0000-00007F000000}"/>
    <cellStyle name="40% - Accent4 2 3" xfId="1207" xr:uid="{00000000-0005-0000-0000-000080000000}"/>
    <cellStyle name="40% - Accent4 2 4" xfId="1208" xr:uid="{00000000-0005-0000-0000-000081000000}"/>
    <cellStyle name="40% - Accent4 2 5" xfId="1209" xr:uid="{00000000-0005-0000-0000-000082000000}"/>
    <cellStyle name="40% - Accent4 2 6" xfId="1210" xr:uid="{00000000-0005-0000-0000-000083000000}"/>
    <cellStyle name="40% - Accent4 2 7" xfId="1205" xr:uid="{00000000-0005-0000-0000-000084000000}"/>
    <cellStyle name="40% - Accent4 2 8" xfId="1064" xr:uid="{00000000-0005-0000-0000-000085000000}"/>
    <cellStyle name="40% - Accent4 2 9" xfId="32025" xr:uid="{00000000-0005-0000-0000-000086000000}"/>
    <cellStyle name="40% - Accent4 3" xfId="31884" xr:uid="{00000000-0005-0000-0000-000087000000}"/>
    <cellStyle name="40% - Accent4 3 2" xfId="47231" xr:uid="{00000000-0005-0000-0000-000088000000}"/>
    <cellStyle name="40% - Accent4 4" xfId="47220" xr:uid="{00000000-0005-0000-0000-000089000000}"/>
    <cellStyle name="40% - Accent5" xfId="11" builtinId="47" customBuiltin="1"/>
    <cellStyle name="40% - Accent5 2" xfId="674" xr:uid="{00000000-0005-0000-0000-00008B000000}"/>
    <cellStyle name="40% - Accent5 2 2" xfId="1065" xr:uid="{00000000-0005-0000-0000-00008C000000}"/>
    <cellStyle name="40% - Accent5 2 2 2" xfId="47132" xr:uid="{00000000-0005-0000-0000-00008D000000}"/>
    <cellStyle name="40% - Accent5 2 3" xfId="32026" xr:uid="{00000000-0005-0000-0000-00008E000000}"/>
    <cellStyle name="40% - Accent5 2 4" xfId="867" xr:uid="{00000000-0005-0000-0000-00008F000000}"/>
    <cellStyle name="40% - Accent5 3" xfId="31885" xr:uid="{00000000-0005-0000-0000-000090000000}"/>
    <cellStyle name="40% - Accent5 3 2" xfId="47230" xr:uid="{00000000-0005-0000-0000-000091000000}"/>
    <cellStyle name="40% - Accent5 4" xfId="47219" xr:uid="{00000000-0005-0000-0000-000092000000}"/>
    <cellStyle name="40% - Accent6" xfId="12" builtinId="51" customBuiltin="1"/>
    <cellStyle name="40% - Accent6 2" xfId="675" xr:uid="{00000000-0005-0000-0000-000094000000}"/>
    <cellStyle name="40% - Accent6 2 10" xfId="868" xr:uid="{00000000-0005-0000-0000-000095000000}"/>
    <cellStyle name="40% - Accent6 2 2" xfId="1212" xr:uid="{00000000-0005-0000-0000-000096000000}"/>
    <cellStyle name="40% - Accent6 2 2 2" xfId="47148" xr:uid="{00000000-0005-0000-0000-000097000000}"/>
    <cellStyle name="40% - Accent6 2 3" xfId="1213" xr:uid="{00000000-0005-0000-0000-000098000000}"/>
    <cellStyle name="40% - Accent6 2 4" xfId="1214" xr:uid="{00000000-0005-0000-0000-000099000000}"/>
    <cellStyle name="40% - Accent6 2 5" xfId="1215" xr:uid="{00000000-0005-0000-0000-00009A000000}"/>
    <cellStyle name="40% - Accent6 2 6" xfId="1216" xr:uid="{00000000-0005-0000-0000-00009B000000}"/>
    <cellStyle name="40% - Accent6 2 7" xfId="1211" xr:uid="{00000000-0005-0000-0000-00009C000000}"/>
    <cellStyle name="40% - Accent6 2 8" xfId="1066" xr:uid="{00000000-0005-0000-0000-00009D000000}"/>
    <cellStyle name="40% - Accent6 2 9" xfId="32005" xr:uid="{00000000-0005-0000-0000-00009E000000}"/>
    <cellStyle name="40% - Accent6 3" xfId="31886" xr:uid="{00000000-0005-0000-0000-00009F000000}"/>
    <cellStyle name="40% - Accent6 3 2" xfId="47182" xr:uid="{00000000-0005-0000-0000-0000A0000000}"/>
    <cellStyle name="40% - Accent6 4" xfId="47218" xr:uid="{00000000-0005-0000-0000-0000A1000000}"/>
    <cellStyle name="60% - Accent1" xfId="13" builtinId="32" customBuiltin="1"/>
    <cellStyle name="60% - Accent1 2" xfId="676" xr:uid="{00000000-0005-0000-0000-0000A3000000}"/>
    <cellStyle name="60% - Accent1 2 10" xfId="869" xr:uid="{00000000-0005-0000-0000-0000A4000000}"/>
    <cellStyle name="60% - Accent1 2 2" xfId="1218" xr:uid="{00000000-0005-0000-0000-0000A5000000}"/>
    <cellStyle name="60% - Accent1 2 2 2" xfId="47178" xr:uid="{00000000-0005-0000-0000-0000A6000000}"/>
    <cellStyle name="60% - Accent1 2 3" xfId="1219" xr:uid="{00000000-0005-0000-0000-0000A7000000}"/>
    <cellStyle name="60% - Accent1 2 4" xfId="1220" xr:uid="{00000000-0005-0000-0000-0000A8000000}"/>
    <cellStyle name="60% - Accent1 2 5" xfId="1221" xr:uid="{00000000-0005-0000-0000-0000A9000000}"/>
    <cellStyle name="60% - Accent1 2 6" xfId="1222" xr:uid="{00000000-0005-0000-0000-0000AA000000}"/>
    <cellStyle name="60% - Accent1 2 7" xfId="1217" xr:uid="{00000000-0005-0000-0000-0000AB000000}"/>
    <cellStyle name="60% - Accent1 2 8" xfId="1067" xr:uid="{00000000-0005-0000-0000-0000AC000000}"/>
    <cellStyle name="60% - Accent1 2 9" xfId="32004" xr:uid="{00000000-0005-0000-0000-0000AD000000}"/>
    <cellStyle name="60% - Accent1 3" xfId="31887" xr:uid="{00000000-0005-0000-0000-0000AE000000}"/>
    <cellStyle name="60% - Accent1 3 2" xfId="47217" xr:uid="{00000000-0005-0000-0000-0000AF000000}"/>
    <cellStyle name="60% - Accent2" xfId="14" builtinId="36" customBuiltin="1"/>
    <cellStyle name="60% - Accent2 2" xfId="677" xr:uid="{00000000-0005-0000-0000-0000B1000000}"/>
    <cellStyle name="60% - Accent2 2 2" xfId="1068" xr:uid="{00000000-0005-0000-0000-0000B2000000}"/>
    <cellStyle name="60% - Accent2 2 2 2" xfId="47145" xr:uid="{00000000-0005-0000-0000-0000B3000000}"/>
    <cellStyle name="60% - Accent2 2 3" xfId="31955" xr:uid="{00000000-0005-0000-0000-0000B4000000}"/>
    <cellStyle name="60% - Accent2 2 4" xfId="870" xr:uid="{00000000-0005-0000-0000-0000B5000000}"/>
    <cellStyle name="60% - Accent2 3" xfId="31888" xr:uid="{00000000-0005-0000-0000-0000B6000000}"/>
    <cellStyle name="60% - Accent2 3 2" xfId="47242" xr:uid="{00000000-0005-0000-0000-0000B7000000}"/>
    <cellStyle name="60% - Accent3" xfId="15" builtinId="40" customBuiltin="1"/>
    <cellStyle name="60% - Accent3 2" xfId="678" xr:uid="{00000000-0005-0000-0000-0000B9000000}"/>
    <cellStyle name="60% - Accent3 2 10" xfId="871" xr:uid="{00000000-0005-0000-0000-0000BA000000}"/>
    <cellStyle name="60% - Accent3 2 2" xfId="1224" xr:uid="{00000000-0005-0000-0000-0000BB000000}"/>
    <cellStyle name="60% - Accent3 2 2 2" xfId="47144" xr:uid="{00000000-0005-0000-0000-0000BC000000}"/>
    <cellStyle name="60% - Accent3 2 3" xfId="1225" xr:uid="{00000000-0005-0000-0000-0000BD000000}"/>
    <cellStyle name="60% - Accent3 2 4" xfId="1226" xr:uid="{00000000-0005-0000-0000-0000BE000000}"/>
    <cellStyle name="60% - Accent3 2 5" xfId="1227" xr:uid="{00000000-0005-0000-0000-0000BF000000}"/>
    <cellStyle name="60% - Accent3 2 6" xfId="1228" xr:uid="{00000000-0005-0000-0000-0000C0000000}"/>
    <cellStyle name="60% - Accent3 2 7" xfId="1223" xr:uid="{00000000-0005-0000-0000-0000C1000000}"/>
    <cellStyle name="60% - Accent3 2 8" xfId="1069" xr:uid="{00000000-0005-0000-0000-0000C2000000}"/>
    <cellStyle name="60% - Accent3 2 9" xfId="32042" xr:uid="{00000000-0005-0000-0000-0000C3000000}"/>
    <cellStyle name="60% - Accent3 3" xfId="31889" xr:uid="{00000000-0005-0000-0000-0000C4000000}"/>
    <cellStyle name="60% - Accent3 3 2" xfId="47216" xr:uid="{00000000-0005-0000-0000-0000C5000000}"/>
    <cellStyle name="60% - Accent4" xfId="16" builtinId="44" customBuiltin="1"/>
    <cellStyle name="60% - Accent4 2" xfId="679" xr:uid="{00000000-0005-0000-0000-0000C7000000}"/>
    <cellStyle name="60% - Accent4 2 10" xfId="872" xr:uid="{00000000-0005-0000-0000-0000C8000000}"/>
    <cellStyle name="60% - Accent4 2 2" xfId="1230" xr:uid="{00000000-0005-0000-0000-0000C9000000}"/>
    <cellStyle name="60% - Accent4 2 2 2" xfId="47165" xr:uid="{00000000-0005-0000-0000-0000CA000000}"/>
    <cellStyle name="60% - Accent4 2 3" xfId="1231" xr:uid="{00000000-0005-0000-0000-0000CB000000}"/>
    <cellStyle name="60% - Accent4 2 4" xfId="1232" xr:uid="{00000000-0005-0000-0000-0000CC000000}"/>
    <cellStyle name="60% - Accent4 2 5" xfId="1233" xr:uid="{00000000-0005-0000-0000-0000CD000000}"/>
    <cellStyle name="60% - Accent4 2 6" xfId="1234" xr:uid="{00000000-0005-0000-0000-0000CE000000}"/>
    <cellStyle name="60% - Accent4 2 7" xfId="1229" xr:uid="{00000000-0005-0000-0000-0000CF000000}"/>
    <cellStyle name="60% - Accent4 2 8" xfId="1070" xr:uid="{00000000-0005-0000-0000-0000D0000000}"/>
    <cellStyle name="60% - Accent4 2 9" xfId="31954" xr:uid="{00000000-0005-0000-0000-0000D1000000}"/>
    <cellStyle name="60% - Accent4 3" xfId="31890" xr:uid="{00000000-0005-0000-0000-0000D2000000}"/>
    <cellStyle name="60% - Accent4 3 2" xfId="47215" xr:uid="{00000000-0005-0000-0000-0000D3000000}"/>
    <cellStyle name="60% - Accent5" xfId="17" builtinId="48" customBuiltin="1"/>
    <cellStyle name="60% - Accent5 2" xfId="680" xr:uid="{00000000-0005-0000-0000-0000D5000000}"/>
    <cellStyle name="60% - Accent5 2 2" xfId="1071" xr:uid="{00000000-0005-0000-0000-0000D6000000}"/>
    <cellStyle name="60% - Accent5 2 2 2" xfId="47147" xr:uid="{00000000-0005-0000-0000-0000D7000000}"/>
    <cellStyle name="60% - Accent5 2 3" xfId="32002" xr:uid="{00000000-0005-0000-0000-0000D8000000}"/>
    <cellStyle name="60% - Accent5 2 4" xfId="873" xr:uid="{00000000-0005-0000-0000-0000D9000000}"/>
    <cellStyle name="60% - Accent5 3" xfId="31891" xr:uid="{00000000-0005-0000-0000-0000DA000000}"/>
    <cellStyle name="60% - Accent5 3 2" xfId="47214" xr:uid="{00000000-0005-0000-0000-0000DB000000}"/>
    <cellStyle name="60% - Accent6" xfId="18" builtinId="52" customBuiltin="1"/>
    <cellStyle name="60% - Accent6 2" xfId="681" xr:uid="{00000000-0005-0000-0000-0000DD000000}"/>
    <cellStyle name="60% - Accent6 2 10" xfId="874" xr:uid="{00000000-0005-0000-0000-0000DE000000}"/>
    <cellStyle name="60% - Accent6 2 2" xfId="1236" xr:uid="{00000000-0005-0000-0000-0000DF000000}"/>
    <cellStyle name="60% - Accent6 2 2 2" xfId="47135" xr:uid="{00000000-0005-0000-0000-0000E0000000}"/>
    <cellStyle name="60% - Accent6 2 3" xfId="1237" xr:uid="{00000000-0005-0000-0000-0000E1000000}"/>
    <cellStyle name="60% - Accent6 2 4" xfId="1238" xr:uid="{00000000-0005-0000-0000-0000E2000000}"/>
    <cellStyle name="60% - Accent6 2 5" xfId="1239" xr:uid="{00000000-0005-0000-0000-0000E3000000}"/>
    <cellStyle name="60% - Accent6 2 6" xfId="1240" xr:uid="{00000000-0005-0000-0000-0000E4000000}"/>
    <cellStyle name="60% - Accent6 2 7" xfId="1235" xr:uid="{00000000-0005-0000-0000-0000E5000000}"/>
    <cellStyle name="60% - Accent6 2 8" xfId="1072" xr:uid="{00000000-0005-0000-0000-0000E6000000}"/>
    <cellStyle name="60% - Accent6 2 9" xfId="32001" xr:uid="{00000000-0005-0000-0000-0000E7000000}"/>
    <cellStyle name="60% - Accent6 3" xfId="31892" xr:uid="{00000000-0005-0000-0000-0000E8000000}"/>
    <cellStyle name="60% - Accent6 3 2" xfId="47232" xr:uid="{00000000-0005-0000-0000-0000E9000000}"/>
    <cellStyle name="Accent1" xfId="19" builtinId="29" customBuiltin="1"/>
    <cellStyle name="Accent1 - 20%" xfId="335" xr:uid="{00000000-0005-0000-0000-0000EB000000}"/>
    <cellStyle name="Accent1 - 40%" xfId="336" xr:uid="{00000000-0005-0000-0000-0000EC000000}"/>
    <cellStyle name="Accent1 - 60%" xfId="337" xr:uid="{00000000-0005-0000-0000-0000ED000000}"/>
    <cellStyle name="Accent1 2" xfId="682" xr:uid="{00000000-0005-0000-0000-0000EE000000}"/>
    <cellStyle name="Accent1 2 10" xfId="875" xr:uid="{00000000-0005-0000-0000-0000EF000000}"/>
    <cellStyle name="Accent1 2 2" xfId="1242" xr:uid="{00000000-0005-0000-0000-0000F0000000}"/>
    <cellStyle name="Accent1 2 2 2" xfId="47158" xr:uid="{00000000-0005-0000-0000-0000F1000000}"/>
    <cellStyle name="Accent1 2 3" xfId="1243" xr:uid="{00000000-0005-0000-0000-0000F2000000}"/>
    <cellStyle name="Accent1 2 4" xfId="1244" xr:uid="{00000000-0005-0000-0000-0000F3000000}"/>
    <cellStyle name="Accent1 2 5" xfId="1245" xr:uid="{00000000-0005-0000-0000-0000F4000000}"/>
    <cellStyle name="Accent1 2 6" xfId="1246" xr:uid="{00000000-0005-0000-0000-0000F5000000}"/>
    <cellStyle name="Accent1 2 7" xfId="1241" xr:uid="{00000000-0005-0000-0000-0000F6000000}"/>
    <cellStyle name="Accent1 2 8" xfId="1073" xr:uid="{00000000-0005-0000-0000-0000F7000000}"/>
    <cellStyle name="Accent1 2 9" xfId="32000" xr:uid="{00000000-0005-0000-0000-0000F8000000}"/>
    <cellStyle name="Accent1 3" xfId="31893" xr:uid="{00000000-0005-0000-0000-0000F9000000}"/>
    <cellStyle name="Accent1 3 2" xfId="47240" xr:uid="{00000000-0005-0000-0000-0000FA000000}"/>
    <cellStyle name="Accent1 4" xfId="47213" xr:uid="{00000000-0005-0000-0000-0000FB000000}"/>
    <cellStyle name="Accent2" xfId="20" builtinId="33" customBuiltin="1"/>
    <cellStyle name="Accent2 - 20%" xfId="338" xr:uid="{00000000-0005-0000-0000-0000FD000000}"/>
    <cellStyle name="Accent2 - 40%" xfId="339" xr:uid="{00000000-0005-0000-0000-0000FE000000}"/>
    <cellStyle name="Accent2 - 60%" xfId="340" xr:uid="{00000000-0005-0000-0000-0000FF000000}"/>
    <cellStyle name="Accent2 2" xfId="683" xr:uid="{00000000-0005-0000-0000-000000010000}"/>
    <cellStyle name="Accent2 2 2" xfId="1074" xr:uid="{00000000-0005-0000-0000-000001010000}"/>
    <cellStyle name="Accent2 2 2 2" xfId="47151" xr:uid="{00000000-0005-0000-0000-000002010000}"/>
    <cellStyle name="Accent2 2 3" xfId="31999" xr:uid="{00000000-0005-0000-0000-000003010000}"/>
    <cellStyle name="Accent2 2 4" xfId="876" xr:uid="{00000000-0005-0000-0000-000004010000}"/>
    <cellStyle name="Accent2 3" xfId="31894" xr:uid="{00000000-0005-0000-0000-000005010000}"/>
    <cellStyle name="Accent2 3 2" xfId="47186" xr:uid="{00000000-0005-0000-0000-000006010000}"/>
    <cellStyle name="Accent2 4" xfId="47212" xr:uid="{00000000-0005-0000-0000-000007010000}"/>
    <cellStyle name="Accent3" xfId="21" builtinId="37" customBuiltin="1"/>
    <cellStyle name="Accent3 - 20%" xfId="341" xr:uid="{00000000-0005-0000-0000-000009010000}"/>
    <cellStyle name="Accent3 - 40%" xfId="342" xr:uid="{00000000-0005-0000-0000-00000A010000}"/>
    <cellStyle name="Accent3 - 60%" xfId="343" xr:uid="{00000000-0005-0000-0000-00000B010000}"/>
    <cellStyle name="Accent3 2" xfId="684" xr:uid="{00000000-0005-0000-0000-00000C010000}"/>
    <cellStyle name="Accent3 2 2" xfId="1075" xr:uid="{00000000-0005-0000-0000-00000D010000}"/>
    <cellStyle name="Accent3 2 2 2" xfId="47179" xr:uid="{00000000-0005-0000-0000-00000E010000}"/>
    <cellStyle name="Accent3 2 3" xfId="31998" xr:uid="{00000000-0005-0000-0000-00000F010000}"/>
    <cellStyle name="Accent3 2 4" xfId="877" xr:uid="{00000000-0005-0000-0000-000010010000}"/>
    <cellStyle name="Accent3 3" xfId="31895" xr:uid="{00000000-0005-0000-0000-000011010000}"/>
    <cellStyle name="Accent3 3 2" xfId="47184" xr:uid="{00000000-0005-0000-0000-000012010000}"/>
    <cellStyle name="Accent3 4" xfId="47211" xr:uid="{00000000-0005-0000-0000-000013010000}"/>
    <cellStyle name="Accent4" xfId="22" builtinId="41" customBuiltin="1"/>
    <cellStyle name="Accent4 - 20%" xfId="344" xr:uid="{00000000-0005-0000-0000-000015010000}"/>
    <cellStyle name="Accent4 - 40%" xfId="345" xr:uid="{00000000-0005-0000-0000-000016010000}"/>
    <cellStyle name="Accent4 - 60%" xfId="346" xr:uid="{00000000-0005-0000-0000-000017010000}"/>
    <cellStyle name="Accent4 2" xfId="685" xr:uid="{00000000-0005-0000-0000-000018010000}"/>
    <cellStyle name="Accent4 2 10" xfId="878" xr:uid="{00000000-0005-0000-0000-000019010000}"/>
    <cellStyle name="Accent4 2 2" xfId="1248" xr:uid="{00000000-0005-0000-0000-00001A010000}"/>
    <cellStyle name="Accent4 2 2 2" xfId="47150" xr:uid="{00000000-0005-0000-0000-00001B010000}"/>
    <cellStyle name="Accent4 2 3" xfId="1249" xr:uid="{00000000-0005-0000-0000-00001C010000}"/>
    <cellStyle name="Accent4 2 4" xfId="1250" xr:uid="{00000000-0005-0000-0000-00001D010000}"/>
    <cellStyle name="Accent4 2 5" xfId="1251" xr:uid="{00000000-0005-0000-0000-00001E010000}"/>
    <cellStyle name="Accent4 2 6" xfId="1252" xr:uid="{00000000-0005-0000-0000-00001F010000}"/>
    <cellStyle name="Accent4 2 7" xfId="1247" xr:uid="{00000000-0005-0000-0000-000020010000}"/>
    <cellStyle name="Accent4 2 8" xfId="1076" xr:uid="{00000000-0005-0000-0000-000021010000}"/>
    <cellStyle name="Accent4 2 9" xfId="31997" xr:uid="{00000000-0005-0000-0000-000022010000}"/>
    <cellStyle name="Accent4 3" xfId="31896" xr:uid="{00000000-0005-0000-0000-000023010000}"/>
    <cellStyle name="Accent4 3 2" xfId="47235" xr:uid="{00000000-0005-0000-0000-000024010000}"/>
    <cellStyle name="Accent4 4" xfId="47210" xr:uid="{00000000-0005-0000-0000-000025010000}"/>
    <cellStyle name="Accent5" xfId="23" builtinId="45" customBuiltin="1"/>
    <cellStyle name="Accent5 - 20%" xfId="347" xr:uid="{00000000-0005-0000-0000-000027010000}"/>
    <cellStyle name="Accent5 - 40%" xfId="348" xr:uid="{00000000-0005-0000-0000-000028010000}"/>
    <cellStyle name="Accent5 - 60%" xfId="349" xr:uid="{00000000-0005-0000-0000-000029010000}"/>
    <cellStyle name="Accent5 2" xfId="686" xr:uid="{00000000-0005-0000-0000-00002A010000}"/>
    <cellStyle name="Accent5 2 2" xfId="1077" xr:uid="{00000000-0005-0000-0000-00002B010000}"/>
    <cellStyle name="Accent5 2 2 2" xfId="47157" xr:uid="{00000000-0005-0000-0000-00002C010000}"/>
    <cellStyle name="Accent5 2 3" xfId="31996" xr:uid="{00000000-0005-0000-0000-00002D010000}"/>
    <cellStyle name="Accent5 2 4" xfId="879" xr:uid="{00000000-0005-0000-0000-00002E010000}"/>
    <cellStyle name="Accent5 3" xfId="31897" xr:uid="{00000000-0005-0000-0000-00002F010000}"/>
    <cellStyle name="Accent5 3 2" xfId="47234" xr:uid="{00000000-0005-0000-0000-000030010000}"/>
    <cellStyle name="Accent5 4" xfId="47209" xr:uid="{00000000-0005-0000-0000-000031010000}"/>
    <cellStyle name="Accent6" xfId="24" builtinId="49" customBuiltin="1"/>
    <cellStyle name="Accent6 - 20%" xfId="350" xr:uid="{00000000-0005-0000-0000-000033010000}"/>
    <cellStyle name="Accent6 - 40%" xfId="351" xr:uid="{00000000-0005-0000-0000-000034010000}"/>
    <cellStyle name="Accent6 - 60%" xfId="352" xr:uid="{00000000-0005-0000-0000-000035010000}"/>
    <cellStyle name="Accent6 2" xfId="687" xr:uid="{00000000-0005-0000-0000-000036010000}"/>
    <cellStyle name="Accent6 2 2" xfId="1078" xr:uid="{00000000-0005-0000-0000-000037010000}"/>
    <cellStyle name="Accent6 2 2 2" xfId="47143" xr:uid="{00000000-0005-0000-0000-000038010000}"/>
    <cellStyle name="Accent6 2 3" xfId="31995" xr:uid="{00000000-0005-0000-0000-000039010000}"/>
    <cellStyle name="Accent6 2 4" xfId="880" xr:uid="{00000000-0005-0000-0000-00003A010000}"/>
    <cellStyle name="Accent6 3" xfId="31898" xr:uid="{00000000-0005-0000-0000-00003B010000}"/>
    <cellStyle name="Accent6 3 2" xfId="47237" xr:uid="{00000000-0005-0000-0000-00003C010000}"/>
    <cellStyle name="Accent6 4" xfId="47208" xr:uid="{00000000-0005-0000-0000-00003D010000}"/>
    <cellStyle name="Actual Date" xfId="25" xr:uid="{00000000-0005-0000-0000-00003E010000}"/>
    <cellStyle name="Actual Date 2" xfId="26" xr:uid="{00000000-0005-0000-0000-00003F010000}"/>
    <cellStyle name="Actual Date 2 2" xfId="881" xr:uid="{00000000-0005-0000-0000-000040010000}"/>
    <cellStyle name="Actual Date_2011-12 LIEE Table 1 Updated budget" xfId="27" xr:uid="{00000000-0005-0000-0000-000041010000}"/>
    <cellStyle name="ariel" xfId="488" xr:uid="{00000000-0005-0000-0000-000042010000}"/>
    <cellStyle name="Bad" xfId="28" builtinId="27" customBuiltin="1"/>
    <cellStyle name="Bad 2" xfId="688" xr:uid="{00000000-0005-0000-0000-000044010000}"/>
    <cellStyle name="Bad 2 2" xfId="1079" xr:uid="{00000000-0005-0000-0000-000045010000}"/>
    <cellStyle name="Bad 2 2 2" xfId="47167" xr:uid="{00000000-0005-0000-0000-000046010000}"/>
    <cellStyle name="Bad 2 3" xfId="31994" xr:uid="{00000000-0005-0000-0000-000047010000}"/>
    <cellStyle name="Bad 2 4" xfId="882" xr:uid="{00000000-0005-0000-0000-000048010000}"/>
    <cellStyle name="Bad 3" xfId="31899" xr:uid="{00000000-0005-0000-0000-000049010000}"/>
    <cellStyle name="Bad 3 2" xfId="47207" xr:uid="{00000000-0005-0000-0000-00004A010000}"/>
    <cellStyle name="Calculation" xfId="29" builtinId="22" customBuiltin="1"/>
    <cellStyle name="Calculation 2" xfId="689" xr:uid="{00000000-0005-0000-0000-00004C010000}"/>
    <cellStyle name="Calculation 2 10" xfId="883" xr:uid="{00000000-0005-0000-0000-00004D010000}"/>
    <cellStyle name="Calculation 2 2" xfId="1254" xr:uid="{00000000-0005-0000-0000-00004E010000}"/>
    <cellStyle name="Calculation 2 2 2" xfId="47161" xr:uid="{00000000-0005-0000-0000-00004F010000}"/>
    <cellStyle name="Calculation 2 3" xfId="1255" xr:uid="{00000000-0005-0000-0000-000050010000}"/>
    <cellStyle name="Calculation 2 4" xfId="1256" xr:uid="{00000000-0005-0000-0000-000051010000}"/>
    <cellStyle name="Calculation 2 5" xfId="1257" xr:uid="{00000000-0005-0000-0000-000052010000}"/>
    <cellStyle name="Calculation 2 6" xfId="1258" xr:uid="{00000000-0005-0000-0000-000053010000}"/>
    <cellStyle name="Calculation 2 7" xfId="1253" xr:uid="{00000000-0005-0000-0000-000054010000}"/>
    <cellStyle name="Calculation 2 8" xfId="1080" xr:uid="{00000000-0005-0000-0000-000055010000}"/>
    <cellStyle name="Calculation 2 9" xfId="31993" xr:uid="{00000000-0005-0000-0000-000056010000}"/>
    <cellStyle name="Calculation 3" xfId="31900" xr:uid="{00000000-0005-0000-0000-000057010000}"/>
    <cellStyle name="Calculation 3 2" xfId="47120" xr:uid="{00000000-0005-0000-0000-000058010000}"/>
    <cellStyle name="Check Cell" xfId="30" builtinId="23" customBuiltin="1"/>
    <cellStyle name="Check Cell 2" xfId="690" xr:uid="{00000000-0005-0000-0000-00005A010000}"/>
    <cellStyle name="Check Cell 2 2" xfId="1081" xr:uid="{00000000-0005-0000-0000-00005B010000}"/>
    <cellStyle name="Check Cell 2 2 2" xfId="47160" xr:uid="{00000000-0005-0000-0000-00005C010000}"/>
    <cellStyle name="Check Cell 2 3" xfId="31992" xr:uid="{00000000-0005-0000-0000-00005D010000}"/>
    <cellStyle name="Check Cell 2 4" xfId="884" xr:uid="{00000000-0005-0000-0000-00005E010000}"/>
    <cellStyle name="Check Cell 3" xfId="31901" xr:uid="{00000000-0005-0000-0000-00005F010000}"/>
    <cellStyle name="Check Cell 3 2" xfId="47206" xr:uid="{00000000-0005-0000-0000-000060010000}"/>
    <cellStyle name="Comma" xfId="31" builtinId="3"/>
    <cellStyle name="Comma [0] 2" xfId="32" xr:uid="{00000000-0005-0000-0000-000062010000}"/>
    <cellStyle name="Comma [0] 2 2" xfId="762" xr:uid="{00000000-0005-0000-0000-000063010000}"/>
    <cellStyle name="Comma [0] 2 3" xfId="358" xr:uid="{00000000-0005-0000-0000-000064010000}"/>
    <cellStyle name="Comma 10" xfId="481" xr:uid="{00000000-0005-0000-0000-000065010000}"/>
    <cellStyle name="Comma 10 2" xfId="1259" xr:uid="{00000000-0005-0000-0000-000066010000}"/>
    <cellStyle name="Comma 10 3" xfId="885" xr:uid="{00000000-0005-0000-0000-000067010000}"/>
    <cellStyle name="Comma 11" xfId="797" xr:uid="{00000000-0005-0000-0000-000068010000}"/>
    <cellStyle name="Comma 11 2" xfId="886" xr:uid="{00000000-0005-0000-0000-000069010000}"/>
    <cellStyle name="Comma 12" xfId="855" xr:uid="{00000000-0005-0000-0000-00006A010000}"/>
    <cellStyle name="Comma 12 2" xfId="887" xr:uid="{00000000-0005-0000-0000-00006B010000}"/>
    <cellStyle name="Comma 13" xfId="888" xr:uid="{00000000-0005-0000-0000-00006C010000}"/>
    <cellStyle name="Comma 13 2" xfId="889" xr:uid="{00000000-0005-0000-0000-00006D010000}"/>
    <cellStyle name="Comma 14" xfId="890" xr:uid="{00000000-0005-0000-0000-00006E010000}"/>
    <cellStyle name="Comma 15" xfId="891" xr:uid="{00000000-0005-0000-0000-00006F010000}"/>
    <cellStyle name="Comma 16" xfId="892" xr:uid="{00000000-0005-0000-0000-000070010000}"/>
    <cellStyle name="Comma 17" xfId="893" xr:uid="{00000000-0005-0000-0000-000071010000}"/>
    <cellStyle name="Comma 18" xfId="894" xr:uid="{00000000-0005-0000-0000-000072010000}"/>
    <cellStyle name="Comma 19" xfId="895" xr:uid="{00000000-0005-0000-0000-000073010000}"/>
    <cellStyle name="Comma 2" xfId="33" xr:uid="{00000000-0005-0000-0000-000074010000}"/>
    <cellStyle name="Comma 2 2" xfId="34" xr:uid="{00000000-0005-0000-0000-000075010000}"/>
    <cellStyle name="Comma 2 2 2" xfId="333" xr:uid="{00000000-0005-0000-0000-000076010000}"/>
    <cellStyle name="Comma 2 2 3" xfId="1260" xr:uid="{00000000-0005-0000-0000-000077010000}"/>
    <cellStyle name="Comma 2 2 3 10" xfId="6747" xr:uid="{00000000-0005-0000-0000-000078010000}"/>
    <cellStyle name="Comma 2 2 3 10 2" xfId="37075" xr:uid="{00000000-0005-0000-0000-000079010000}"/>
    <cellStyle name="Comma 2 2 3 10 3" xfId="21851" xr:uid="{00000000-0005-0000-0000-00007A010000}"/>
    <cellStyle name="Comma 2 2 3 11" xfId="32064" xr:uid="{00000000-0005-0000-0000-00007B010000}"/>
    <cellStyle name="Comma 2 2 3 12" xfId="16836" xr:uid="{00000000-0005-0000-0000-00007C010000}"/>
    <cellStyle name="Comma 2 2 3 13" xfId="47258" xr:uid="{00000000-0005-0000-0000-00007D010000}"/>
    <cellStyle name="Comma 2 2 3 2" xfId="1711" xr:uid="{00000000-0005-0000-0000-00007E010000}"/>
    <cellStyle name="Comma 2 2 3 2 10" xfId="32118" xr:uid="{00000000-0005-0000-0000-00007F010000}"/>
    <cellStyle name="Comma 2 2 3 2 11" xfId="16890" xr:uid="{00000000-0005-0000-0000-000080010000}"/>
    <cellStyle name="Comma 2 2 3 2 2" xfId="1819" xr:uid="{00000000-0005-0000-0000-000081010000}"/>
    <cellStyle name="Comma 2 2 3 2 2 10" xfId="16994" xr:uid="{00000000-0005-0000-0000-000082010000}"/>
    <cellStyle name="Comma 2 2 3 2 2 2" xfId="2036" xr:uid="{00000000-0005-0000-0000-000083010000}"/>
    <cellStyle name="Comma 2 2 3 2 2 2 2" xfId="2457" xr:uid="{00000000-0005-0000-0000-000084010000}"/>
    <cellStyle name="Comma 2 2 3 2 2 2 2 2" xfId="3296" xr:uid="{00000000-0005-0000-0000-000085010000}"/>
    <cellStyle name="Comma 2 2 3 2 2 2 2 2 2" xfId="4986" xr:uid="{00000000-0005-0000-0000-000086010000}"/>
    <cellStyle name="Comma 2 2 3 2 2 2 2 2 2 2" xfId="15059" xr:uid="{00000000-0005-0000-0000-000087010000}"/>
    <cellStyle name="Comma 2 2 3 2 2 2 2 2 2 2 2" xfId="45381" xr:uid="{00000000-0005-0000-0000-000088010000}"/>
    <cellStyle name="Comma 2 2 3 2 2 2 2 2 2 2 3" xfId="30157" xr:uid="{00000000-0005-0000-0000-000089010000}"/>
    <cellStyle name="Comma 2 2 3 2 2 2 2 2 2 3" xfId="10039" xr:uid="{00000000-0005-0000-0000-00008A010000}"/>
    <cellStyle name="Comma 2 2 3 2 2 2 2 2 2 3 2" xfId="40364" xr:uid="{00000000-0005-0000-0000-00008B010000}"/>
    <cellStyle name="Comma 2 2 3 2 2 2 2 2 2 3 3" xfId="25140" xr:uid="{00000000-0005-0000-0000-00008C010000}"/>
    <cellStyle name="Comma 2 2 3 2 2 2 2 2 2 4" xfId="35351" xr:uid="{00000000-0005-0000-0000-00008D010000}"/>
    <cellStyle name="Comma 2 2 3 2 2 2 2 2 2 5" xfId="20127" xr:uid="{00000000-0005-0000-0000-00008E010000}"/>
    <cellStyle name="Comma 2 2 3 2 2 2 2 2 3" xfId="6678" xr:uid="{00000000-0005-0000-0000-00008F010000}"/>
    <cellStyle name="Comma 2 2 3 2 2 2 2 2 3 2" xfId="16730" xr:uid="{00000000-0005-0000-0000-000090010000}"/>
    <cellStyle name="Comma 2 2 3 2 2 2 2 2 3 2 2" xfId="47052" xr:uid="{00000000-0005-0000-0000-000091010000}"/>
    <cellStyle name="Comma 2 2 3 2 2 2 2 2 3 2 3" xfId="31828" xr:uid="{00000000-0005-0000-0000-000092010000}"/>
    <cellStyle name="Comma 2 2 3 2 2 2 2 2 3 3" xfId="11710" xr:uid="{00000000-0005-0000-0000-000093010000}"/>
    <cellStyle name="Comma 2 2 3 2 2 2 2 2 3 3 2" xfId="42035" xr:uid="{00000000-0005-0000-0000-000094010000}"/>
    <cellStyle name="Comma 2 2 3 2 2 2 2 2 3 3 3" xfId="26811" xr:uid="{00000000-0005-0000-0000-000095010000}"/>
    <cellStyle name="Comma 2 2 3 2 2 2 2 2 3 4" xfId="37022" xr:uid="{00000000-0005-0000-0000-000096010000}"/>
    <cellStyle name="Comma 2 2 3 2 2 2 2 2 3 5" xfId="21798" xr:uid="{00000000-0005-0000-0000-000097010000}"/>
    <cellStyle name="Comma 2 2 3 2 2 2 2 2 4" xfId="13388" xr:uid="{00000000-0005-0000-0000-000098010000}"/>
    <cellStyle name="Comma 2 2 3 2 2 2 2 2 4 2" xfId="43710" xr:uid="{00000000-0005-0000-0000-000099010000}"/>
    <cellStyle name="Comma 2 2 3 2 2 2 2 2 4 3" xfId="28486" xr:uid="{00000000-0005-0000-0000-00009A010000}"/>
    <cellStyle name="Comma 2 2 3 2 2 2 2 2 5" xfId="8367" xr:uid="{00000000-0005-0000-0000-00009B010000}"/>
    <cellStyle name="Comma 2 2 3 2 2 2 2 2 5 2" xfId="38693" xr:uid="{00000000-0005-0000-0000-00009C010000}"/>
    <cellStyle name="Comma 2 2 3 2 2 2 2 2 5 3" xfId="23469" xr:uid="{00000000-0005-0000-0000-00009D010000}"/>
    <cellStyle name="Comma 2 2 3 2 2 2 2 2 6" xfId="33681" xr:uid="{00000000-0005-0000-0000-00009E010000}"/>
    <cellStyle name="Comma 2 2 3 2 2 2 2 2 7" xfId="18456" xr:uid="{00000000-0005-0000-0000-00009F010000}"/>
    <cellStyle name="Comma 2 2 3 2 2 2 2 3" xfId="4149" xr:uid="{00000000-0005-0000-0000-0000A0010000}"/>
    <cellStyle name="Comma 2 2 3 2 2 2 2 3 2" xfId="14223" xr:uid="{00000000-0005-0000-0000-0000A1010000}"/>
    <cellStyle name="Comma 2 2 3 2 2 2 2 3 2 2" xfId="44545" xr:uid="{00000000-0005-0000-0000-0000A2010000}"/>
    <cellStyle name="Comma 2 2 3 2 2 2 2 3 2 3" xfId="29321" xr:uid="{00000000-0005-0000-0000-0000A3010000}"/>
    <cellStyle name="Comma 2 2 3 2 2 2 2 3 3" xfId="9203" xr:uid="{00000000-0005-0000-0000-0000A4010000}"/>
    <cellStyle name="Comma 2 2 3 2 2 2 2 3 3 2" xfId="39528" xr:uid="{00000000-0005-0000-0000-0000A5010000}"/>
    <cellStyle name="Comma 2 2 3 2 2 2 2 3 3 3" xfId="24304" xr:uid="{00000000-0005-0000-0000-0000A6010000}"/>
    <cellStyle name="Comma 2 2 3 2 2 2 2 3 4" xfId="34515" xr:uid="{00000000-0005-0000-0000-0000A7010000}"/>
    <cellStyle name="Comma 2 2 3 2 2 2 2 3 5" xfId="19291" xr:uid="{00000000-0005-0000-0000-0000A8010000}"/>
    <cellStyle name="Comma 2 2 3 2 2 2 2 4" xfId="5842" xr:uid="{00000000-0005-0000-0000-0000A9010000}"/>
    <cellStyle name="Comma 2 2 3 2 2 2 2 4 2" xfId="15894" xr:uid="{00000000-0005-0000-0000-0000AA010000}"/>
    <cellStyle name="Comma 2 2 3 2 2 2 2 4 2 2" xfId="46216" xr:uid="{00000000-0005-0000-0000-0000AB010000}"/>
    <cellStyle name="Comma 2 2 3 2 2 2 2 4 2 3" xfId="30992" xr:uid="{00000000-0005-0000-0000-0000AC010000}"/>
    <cellStyle name="Comma 2 2 3 2 2 2 2 4 3" xfId="10874" xr:uid="{00000000-0005-0000-0000-0000AD010000}"/>
    <cellStyle name="Comma 2 2 3 2 2 2 2 4 3 2" xfId="41199" xr:uid="{00000000-0005-0000-0000-0000AE010000}"/>
    <cellStyle name="Comma 2 2 3 2 2 2 2 4 3 3" xfId="25975" xr:uid="{00000000-0005-0000-0000-0000AF010000}"/>
    <cellStyle name="Comma 2 2 3 2 2 2 2 4 4" xfId="36186" xr:uid="{00000000-0005-0000-0000-0000B0010000}"/>
    <cellStyle name="Comma 2 2 3 2 2 2 2 4 5" xfId="20962" xr:uid="{00000000-0005-0000-0000-0000B1010000}"/>
    <cellStyle name="Comma 2 2 3 2 2 2 2 5" xfId="12552" xr:uid="{00000000-0005-0000-0000-0000B2010000}"/>
    <cellStyle name="Comma 2 2 3 2 2 2 2 5 2" xfId="42874" xr:uid="{00000000-0005-0000-0000-0000B3010000}"/>
    <cellStyle name="Comma 2 2 3 2 2 2 2 5 3" xfId="27650" xr:uid="{00000000-0005-0000-0000-0000B4010000}"/>
    <cellStyle name="Comma 2 2 3 2 2 2 2 6" xfId="7531" xr:uid="{00000000-0005-0000-0000-0000B5010000}"/>
    <cellStyle name="Comma 2 2 3 2 2 2 2 6 2" xfId="37857" xr:uid="{00000000-0005-0000-0000-0000B6010000}"/>
    <cellStyle name="Comma 2 2 3 2 2 2 2 6 3" xfId="22633" xr:uid="{00000000-0005-0000-0000-0000B7010000}"/>
    <cellStyle name="Comma 2 2 3 2 2 2 2 7" xfId="32845" xr:uid="{00000000-0005-0000-0000-0000B8010000}"/>
    <cellStyle name="Comma 2 2 3 2 2 2 2 8" xfId="17620" xr:uid="{00000000-0005-0000-0000-0000B9010000}"/>
    <cellStyle name="Comma 2 2 3 2 2 2 3" xfId="2878" xr:uid="{00000000-0005-0000-0000-0000BA010000}"/>
    <cellStyle name="Comma 2 2 3 2 2 2 3 2" xfId="4568" xr:uid="{00000000-0005-0000-0000-0000BB010000}"/>
    <cellStyle name="Comma 2 2 3 2 2 2 3 2 2" xfId="14641" xr:uid="{00000000-0005-0000-0000-0000BC010000}"/>
    <cellStyle name="Comma 2 2 3 2 2 2 3 2 2 2" xfId="44963" xr:uid="{00000000-0005-0000-0000-0000BD010000}"/>
    <cellStyle name="Comma 2 2 3 2 2 2 3 2 2 3" xfId="29739" xr:uid="{00000000-0005-0000-0000-0000BE010000}"/>
    <cellStyle name="Comma 2 2 3 2 2 2 3 2 3" xfId="9621" xr:uid="{00000000-0005-0000-0000-0000BF010000}"/>
    <cellStyle name="Comma 2 2 3 2 2 2 3 2 3 2" xfId="39946" xr:uid="{00000000-0005-0000-0000-0000C0010000}"/>
    <cellStyle name="Comma 2 2 3 2 2 2 3 2 3 3" xfId="24722" xr:uid="{00000000-0005-0000-0000-0000C1010000}"/>
    <cellStyle name="Comma 2 2 3 2 2 2 3 2 4" xfId="34933" xr:uid="{00000000-0005-0000-0000-0000C2010000}"/>
    <cellStyle name="Comma 2 2 3 2 2 2 3 2 5" xfId="19709" xr:uid="{00000000-0005-0000-0000-0000C3010000}"/>
    <cellStyle name="Comma 2 2 3 2 2 2 3 3" xfId="6260" xr:uid="{00000000-0005-0000-0000-0000C4010000}"/>
    <cellStyle name="Comma 2 2 3 2 2 2 3 3 2" xfId="16312" xr:uid="{00000000-0005-0000-0000-0000C5010000}"/>
    <cellStyle name="Comma 2 2 3 2 2 2 3 3 2 2" xfId="46634" xr:uid="{00000000-0005-0000-0000-0000C6010000}"/>
    <cellStyle name="Comma 2 2 3 2 2 2 3 3 2 3" xfId="31410" xr:uid="{00000000-0005-0000-0000-0000C7010000}"/>
    <cellStyle name="Comma 2 2 3 2 2 2 3 3 3" xfId="11292" xr:uid="{00000000-0005-0000-0000-0000C8010000}"/>
    <cellStyle name="Comma 2 2 3 2 2 2 3 3 3 2" xfId="41617" xr:uid="{00000000-0005-0000-0000-0000C9010000}"/>
    <cellStyle name="Comma 2 2 3 2 2 2 3 3 3 3" xfId="26393" xr:uid="{00000000-0005-0000-0000-0000CA010000}"/>
    <cellStyle name="Comma 2 2 3 2 2 2 3 3 4" xfId="36604" xr:uid="{00000000-0005-0000-0000-0000CB010000}"/>
    <cellStyle name="Comma 2 2 3 2 2 2 3 3 5" xfId="21380" xr:uid="{00000000-0005-0000-0000-0000CC010000}"/>
    <cellStyle name="Comma 2 2 3 2 2 2 3 4" xfId="12970" xr:uid="{00000000-0005-0000-0000-0000CD010000}"/>
    <cellStyle name="Comma 2 2 3 2 2 2 3 4 2" xfId="43292" xr:uid="{00000000-0005-0000-0000-0000CE010000}"/>
    <cellStyle name="Comma 2 2 3 2 2 2 3 4 3" xfId="28068" xr:uid="{00000000-0005-0000-0000-0000CF010000}"/>
    <cellStyle name="Comma 2 2 3 2 2 2 3 5" xfId="7949" xr:uid="{00000000-0005-0000-0000-0000D0010000}"/>
    <cellStyle name="Comma 2 2 3 2 2 2 3 5 2" xfId="38275" xr:uid="{00000000-0005-0000-0000-0000D1010000}"/>
    <cellStyle name="Comma 2 2 3 2 2 2 3 5 3" xfId="23051" xr:uid="{00000000-0005-0000-0000-0000D2010000}"/>
    <cellStyle name="Comma 2 2 3 2 2 2 3 6" xfId="33263" xr:uid="{00000000-0005-0000-0000-0000D3010000}"/>
    <cellStyle name="Comma 2 2 3 2 2 2 3 7" xfId="18038" xr:uid="{00000000-0005-0000-0000-0000D4010000}"/>
    <cellStyle name="Comma 2 2 3 2 2 2 4" xfId="3731" xr:uid="{00000000-0005-0000-0000-0000D5010000}"/>
    <cellStyle name="Comma 2 2 3 2 2 2 4 2" xfId="13805" xr:uid="{00000000-0005-0000-0000-0000D6010000}"/>
    <cellStyle name="Comma 2 2 3 2 2 2 4 2 2" xfId="44127" xr:uid="{00000000-0005-0000-0000-0000D7010000}"/>
    <cellStyle name="Comma 2 2 3 2 2 2 4 2 3" xfId="28903" xr:uid="{00000000-0005-0000-0000-0000D8010000}"/>
    <cellStyle name="Comma 2 2 3 2 2 2 4 3" xfId="8785" xr:uid="{00000000-0005-0000-0000-0000D9010000}"/>
    <cellStyle name="Comma 2 2 3 2 2 2 4 3 2" xfId="39110" xr:uid="{00000000-0005-0000-0000-0000DA010000}"/>
    <cellStyle name="Comma 2 2 3 2 2 2 4 3 3" xfId="23886" xr:uid="{00000000-0005-0000-0000-0000DB010000}"/>
    <cellStyle name="Comma 2 2 3 2 2 2 4 4" xfId="34097" xr:uid="{00000000-0005-0000-0000-0000DC010000}"/>
    <cellStyle name="Comma 2 2 3 2 2 2 4 5" xfId="18873" xr:uid="{00000000-0005-0000-0000-0000DD010000}"/>
    <cellStyle name="Comma 2 2 3 2 2 2 5" xfId="5424" xr:uid="{00000000-0005-0000-0000-0000DE010000}"/>
    <cellStyle name="Comma 2 2 3 2 2 2 5 2" xfId="15476" xr:uid="{00000000-0005-0000-0000-0000DF010000}"/>
    <cellStyle name="Comma 2 2 3 2 2 2 5 2 2" xfId="45798" xr:uid="{00000000-0005-0000-0000-0000E0010000}"/>
    <cellStyle name="Comma 2 2 3 2 2 2 5 2 3" xfId="30574" xr:uid="{00000000-0005-0000-0000-0000E1010000}"/>
    <cellStyle name="Comma 2 2 3 2 2 2 5 3" xfId="10456" xr:uid="{00000000-0005-0000-0000-0000E2010000}"/>
    <cellStyle name="Comma 2 2 3 2 2 2 5 3 2" xfId="40781" xr:uid="{00000000-0005-0000-0000-0000E3010000}"/>
    <cellStyle name="Comma 2 2 3 2 2 2 5 3 3" xfId="25557" xr:uid="{00000000-0005-0000-0000-0000E4010000}"/>
    <cellStyle name="Comma 2 2 3 2 2 2 5 4" xfId="35768" xr:uid="{00000000-0005-0000-0000-0000E5010000}"/>
    <cellStyle name="Comma 2 2 3 2 2 2 5 5" xfId="20544" xr:uid="{00000000-0005-0000-0000-0000E6010000}"/>
    <cellStyle name="Comma 2 2 3 2 2 2 6" xfId="12134" xr:uid="{00000000-0005-0000-0000-0000E7010000}"/>
    <cellStyle name="Comma 2 2 3 2 2 2 6 2" xfId="42456" xr:uid="{00000000-0005-0000-0000-0000E8010000}"/>
    <cellStyle name="Comma 2 2 3 2 2 2 6 3" xfId="27232" xr:uid="{00000000-0005-0000-0000-0000E9010000}"/>
    <cellStyle name="Comma 2 2 3 2 2 2 7" xfId="7113" xr:uid="{00000000-0005-0000-0000-0000EA010000}"/>
    <cellStyle name="Comma 2 2 3 2 2 2 7 2" xfId="37439" xr:uid="{00000000-0005-0000-0000-0000EB010000}"/>
    <cellStyle name="Comma 2 2 3 2 2 2 7 3" xfId="22215" xr:uid="{00000000-0005-0000-0000-0000EC010000}"/>
    <cellStyle name="Comma 2 2 3 2 2 2 8" xfId="32427" xr:uid="{00000000-0005-0000-0000-0000ED010000}"/>
    <cellStyle name="Comma 2 2 3 2 2 2 9" xfId="17202" xr:uid="{00000000-0005-0000-0000-0000EE010000}"/>
    <cellStyle name="Comma 2 2 3 2 2 3" xfId="2249" xr:uid="{00000000-0005-0000-0000-0000EF010000}"/>
    <cellStyle name="Comma 2 2 3 2 2 3 2" xfId="3088" xr:uid="{00000000-0005-0000-0000-0000F0010000}"/>
    <cellStyle name="Comma 2 2 3 2 2 3 2 2" xfId="4778" xr:uid="{00000000-0005-0000-0000-0000F1010000}"/>
    <cellStyle name="Comma 2 2 3 2 2 3 2 2 2" xfId="14851" xr:uid="{00000000-0005-0000-0000-0000F2010000}"/>
    <cellStyle name="Comma 2 2 3 2 2 3 2 2 2 2" xfId="45173" xr:uid="{00000000-0005-0000-0000-0000F3010000}"/>
    <cellStyle name="Comma 2 2 3 2 2 3 2 2 2 3" xfId="29949" xr:uid="{00000000-0005-0000-0000-0000F4010000}"/>
    <cellStyle name="Comma 2 2 3 2 2 3 2 2 3" xfId="9831" xr:uid="{00000000-0005-0000-0000-0000F5010000}"/>
    <cellStyle name="Comma 2 2 3 2 2 3 2 2 3 2" xfId="40156" xr:uid="{00000000-0005-0000-0000-0000F6010000}"/>
    <cellStyle name="Comma 2 2 3 2 2 3 2 2 3 3" xfId="24932" xr:uid="{00000000-0005-0000-0000-0000F7010000}"/>
    <cellStyle name="Comma 2 2 3 2 2 3 2 2 4" xfId="35143" xr:uid="{00000000-0005-0000-0000-0000F8010000}"/>
    <cellStyle name="Comma 2 2 3 2 2 3 2 2 5" xfId="19919" xr:uid="{00000000-0005-0000-0000-0000F9010000}"/>
    <cellStyle name="Comma 2 2 3 2 2 3 2 3" xfId="6470" xr:uid="{00000000-0005-0000-0000-0000FA010000}"/>
    <cellStyle name="Comma 2 2 3 2 2 3 2 3 2" xfId="16522" xr:uid="{00000000-0005-0000-0000-0000FB010000}"/>
    <cellStyle name="Comma 2 2 3 2 2 3 2 3 2 2" xfId="46844" xr:uid="{00000000-0005-0000-0000-0000FC010000}"/>
    <cellStyle name="Comma 2 2 3 2 2 3 2 3 2 3" xfId="31620" xr:uid="{00000000-0005-0000-0000-0000FD010000}"/>
    <cellStyle name="Comma 2 2 3 2 2 3 2 3 3" xfId="11502" xr:uid="{00000000-0005-0000-0000-0000FE010000}"/>
    <cellStyle name="Comma 2 2 3 2 2 3 2 3 3 2" xfId="41827" xr:uid="{00000000-0005-0000-0000-0000FF010000}"/>
    <cellStyle name="Comma 2 2 3 2 2 3 2 3 3 3" xfId="26603" xr:uid="{00000000-0005-0000-0000-000000020000}"/>
    <cellStyle name="Comma 2 2 3 2 2 3 2 3 4" xfId="36814" xr:uid="{00000000-0005-0000-0000-000001020000}"/>
    <cellStyle name="Comma 2 2 3 2 2 3 2 3 5" xfId="21590" xr:uid="{00000000-0005-0000-0000-000002020000}"/>
    <cellStyle name="Comma 2 2 3 2 2 3 2 4" xfId="13180" xr:uid="{00000000-0005-0000-0000-000003020000}"/>
    <cellStyle name="Comma 2 2 3 2 2 3 2 4 2" xfId="43502" xr:uid="{00000000-0005-0000-0000-000004020000}"/>
    <cellStyle name="Comma 2 2 3 2 2 3 2 4 3" xfId="28278" xr:uid="{00000000-0005-0000-0000-000005020000}"/>
    <cellStyle name="Comma 2 2 3 2 2 3 2 5" xfId="8159" xr:uid="{00000000-0005-0000-0000-000006020000}"/>
    <cellStyle name="Comma 2 2 3 2 2 3 2 5 2" xfId="38485" xr:uid="{00000000-0005-0000-0000-000007020000}"/>
    <cellStyle name="Comma 2 2 3 2 2 3 2 5 3" xfId="23261" xr:uid="{00000000-0005-0000-0000-000008020000}"/>
    <cellStyle name="Comma 2 2 3 2 2 3 2 6" xfId="33473" xr:uid="{00000000-0005-0000-0000-000009020000}"/>
    <cellStyle name="Comma 2 2 3 2 2 3 2 7" xfId="18248" xr:uid="{00000000-0005-0000-0000-00000A020000}"/>
    <cellStyle name="Comma 2 2 3 2 2 3 3" xfId="3941" xr:uid="{00000000-0005-0000-0000-00000B020000}"/>
    <cellStyle name="Comma 2 2 3 2 2 3 3 2" xfId="14015" xr:uid="{00000000-0005-0000-0000-00000C020000}"/>
    <cellStyle name="Comma 2 2 3 2 2 3 3 2 2" xfId="44337" xr:uid="{00000000-0005-0000-0000-00000D020000}"/>
    <cellStyle name="Comma 2 2 3 2 2 3 3 2 3" xfId="29113" xr:uid="{00000000-0005-0000-0000-00000E020000}"/>
    <cellStyle name="Comma 2 2 3 2 2 3 3 3" xfId="8995" xr:uid="{00000000-0005-0000-0000-00000F020000}"/>
    <cellStyle name="Comma 2 2 3 2 2 3 3 3 2" xfId="39320" xr:uid="{00000000-0005-0000-0000-000010020000}"/>
    <cellStyle name="Comma 2 2 3 2 2 3 3 3 3" xfId="24096" xr:uid="{00000000-0005-0000-0000-000011020000}"/>
    <cellStyle name="Comma 2 2 3 2 2 3 3 4" xfId="34307" xr:uid="{00000000-0005-0000-0000-000012020000}"/>
    <cellStyle name="Comma 2 2 3 2 2 3 3 5" xfId="19083" xr:uid="{00000000-0005-0000-0000-000013020000}"/>
    <cellStyle name="Comma 2 2 3 2 2 3 4" xfId="5634" xr:uid="{00000000-0005-0000-0000-000014020000}"/>
    <cellStyle name="Comma 2 2 3 2 2 3 4 2" xfId="15686" xr:uid="{00000000-0005-0000-0000-000015020000}"/>
    <cellStyle name="Comma 2 2 3 2 2 3 4 2 2" xfId="46008" xr:uid="{00000000-0005-0000-0000-000016020000}"/>
    <cellStyle name="Comma 2 2 3 2 2 3 4 2 3" xfId="30784" xr:uid="{00000000-0005-0000-0000-000017020000}"/>
    <cellStyle name="Comma 2 2 3 2 2 3 4 3" xfId="10666" xr:uid="{00000000-0005-0000-0000-000018020000}"/>
    <cellStyle name="Comma 2 2 3 2 2 3 4 3 2" xfId="40991" xr:uid="{00000000-0005-0000-0000-000019020000}"/>
    <cellStyle name="Comma 2 2 3 2 2 3 4 3 3" xfId="25767" xr:uid="{00000000-0005-0000-0000-00001A020000}"/>
    <cellStyle name="Comma 2 2 3 2 2 3 4 4" xfId="35978" xr:uid="{00000000-0005-0000-0000-00001B020000}"/>
    <cellStyle name="Comma 2 2 3 2 2 3 4 5" xfId="20754" xr:uid="{00000000-0005-0000-0000-00001C020000}"/>
    <cellStyle name="Comma 2 2 3 2 2 3 5" xfId="12344" xr:uid="{00000000-0005-0000-0000-00001D020000}"/>
    <cellStyle name="Comma 2 2 3 2 2 3 5 2" xfId="42666" xr:uid="{00000000-0005-0000-0000-00001E020000}"/>
    <cellStyle name="Comma 2 2 3 2 2 3 5 3" xfId="27442" xr:uid="{00000000-0005-0000-0000-00001F020000}"/>
    <cellStyle name="Comma 2 2 3 2 2 3 6" xfId="7323" xr:uid="{00000000-0005-0000-0000-000020020000}"/>
    <cellStyle name="Comma 2 2 3 2 2 3 6 2" xfId="37649" xr:uid="{00000000-0005-0000-0000-000021020000}"/>
    <cellStyle name="Comma 2 2 3 2 2 3 6 3" xfId="22425" xr:uid="{00000000-0005-0000-0000-000022020000}"/>
    <cellStyle name="Comma 2 2 3 2 2 3 7" xfId="32637" xr:uid="{00000000-0005-0000-0000-000023020000}"/>
    <cellStyle name="Comma 2 2 3 2 2 3 8" xfId="17412" xr:uid="{00000000-0005-0000-0000-000024020000}"/>
    <cellStyle name="Comma 2 2 3 2 2 4" xfId="2670" xr:uid="{00000000-0005-0000-0000-000025020000}"/>
    <cellStyle name="Comma 2 2 3 2 2 4 2" xfId="4360" xr:uid="{00000000-0005-0000-0000-000026020000}"/>
    <cellStyle name="Comma 2 2 3 2 2 4 2 2" xfId="14433" xr:uid="{00000000-0005-0000-0000-000027020000}"/>
    <cellStyle name="Comma 2 2 3 2 2 4 2 2 2" xfId="44755" xr:uid="{00000000-0005-0000-0000-000028020000}"/>
    <cellStyle name="Comma 2 2 3 2 2 4 2 2 3" xfId="29531" xr:uid="{00000000-0005-0000-0000-000029020000}"/>
    <cellStyle name="Comma 2 2 3 2 2 4 2 3" xfId="9413" xr:uid="{00000000-0005-0000-0000-00002A020000}"/>
    <cellStyle name="Comma 2 2 3 2 2 4 2 3 2" xfId="39738" xr:uid="{00000000-0005-0000-0000-00002B020000}"/>
    <cellStyle name="Comma 2 2 3 2 2 4 2 3 3" xfId="24514" xr:uid="{00000000-0005-0000-0000-00002C020000}"/>
    <cellStyle name="Comma 2 2 3 2 2 4 2 4" xfId="34725" xr:uid="{00000000-0005-0000-0000-00002D020000}"/>
    <cellStyle name="Comma 2 2 3 2 2 4 2 5" xfId="19501" xr:uid="{00000000-0005-0000-0000-00002E020000}"/>
    <cellStyle name="Comma 2 2 3 2 2 4 3" xfId="6052" xr:uid="{00000000-0005-0000-0000-00002F020000}"/>
    <cellStyle name="Comma 2 2 3 2 2 4 3 2" xfId="16104" xr:uid="{00000000-0005-0000-0000-000030020000}"/>
    <cellStyle name="Comma 2 2 3 2 2 4 3 2 2" xfId="46426" xr:uid="{00000000-0005-0000-0000-000031020000}"/>
    <cellStyle name="Comma 2 2 3 2 2 4 3 2 3" xfId="31202" xr:uid="{00000000-0005-0000-0000-000032020000}"/>
    <cellStyle name="Comma 2 2 3 2 2 4 3 3" xfId="11084" xr:uid="{00000000-0005-0000-0000-000033020000}"/>
    <cellStyle name="Comma 2 2 3 2 2 4 3 3 2" xfId="41409" xr:uid="{00000000-0005-0000-0000-000034020000}"/>
    <cellStyle name="Comma 2 2 3 2 2 4 3 3 3" xfId="26185" xr:uid="{00000000-0005-0000-0000-000035020000}"/>
    <cellStyle name="Comma 2 2 3 2 2 4 3 4" xfId="36396" xr:uid="{00000000-0005-0000-0000-000036020000}"/>
    <cellStyle name="Comma 2 2 3 2 2 4 3 5" xfId="21172" xr:uid="{00000000-0005-0000-0000-000037020000}"/>
    <cellStyle name="Comma 2 2 3 2 2 4 4" xfId="12762" xr:uid="{00000000-0005-0000-0000-000038020000}"/>
    <cellStyle name="Comma 2 2 3 2 2 4 4 2" xfId="43084" xr:uid="{00000000-0005-0000-0000-000039020000}"/>
    <cellStyle name="Comma 2 2 3 2 2 4 4 3" xfId="27860" xr:uid="{00000000-0005-0000-0000-00003A020000}"/>
    <cellStyle name="Comma 2 2 3 2 2 4 5" xfId="7741" xr:uid="{00000000-0005-0000-0000-00003B020000}"/>
    <cellStyle name="Comma 2 2 3 2 2 4 5 2" xfId="38067" xr:uid="{00000000-0005-0000-0000-00003C020000}"/>
    <cellStyle name="Comma 2 2 3 2 2 4 5 3" xfId="22843" xr:uid="{00000000-0005-0000-0000-00003D020000}"/>
    <cellStyle name="Comma 2 2 3 2 2 4 6" xfId="33055" xr:uid="{00000000-0005-0000-0000-00003E020000}"/>
    <cellStyle name="Comma 2 2 3 2 2 4 7" xfId="17830" xr:uid="{00000000-0005-0000-0000-00003F020000}"/>
    <cellStyle name="Comma 2 2 3 2 2 5" xfId="3523" xr:uid="{00000000-0005-0000-0000-000040020000}"/>
    <cellStyle name="Comma 2 2 3 2 2 5 2" xfId="13597" xr:uid="{00000000-0005-0000-0000-000041020000}"/>
    <cellStyle name="Comma 2 2 3 2 2 5 2 2" xfId="43919" xr:uid="{00000000-0005-0000-0000-000042020000}"/>
    <cellStyle name="Comma 2 2 3 2 2 5 2 3" xfId="28695" xr:uid="{00000000-0005-0000-0000-000043020000}"/>
    <cellStyle name="Comma 2 2 3 2 2 5 3" xfId="8577" xr:uid="{00000000-0005-0000-0000-000044020000}"/>
    <cellStyle name="Comma 2 2 3 2 2 5 3 2" xfId="38902" xr:uid="{00000000-0005-0000-0000-000045020000}"/>
    <cellStyle name="Comma 2 2 3 2 2 5 3 3" xfId="23678" xr:uid="{00000000-0005-0000-0000-000046020000}"/>
    <cellStyle name="Comma 2 2 3 2 2 5 4" xfId="33889" xr:uid="{00000000-0005-0000-0000-000047020000}"/>
    <cellStyle name="Comma 2 2 3 2 2 5 5" xfId="18665" xr:uid="{00000000-0005-0000-0000-000048020000}"/>
    <cellStyle name="Comma 2 2 3 2 2 6" xfId="5216" xr:uid="{00000000-0005-0000-0000-000049020000}"/>
    <cellStyle name="Comma 2 2 3 2 2 6 2" xfId="15268" xr:uid="{00000000-0005-0000-0000-00004A020000}"/>
    <cellStyle name="Comma 2 2 3 2 2 6 2 2" xfId="45590" xr:uid="{00000000-0005-0000-0000-00004B020000}"/>
    <cellStyle name="Comma 2 2 3 2 2 6 2 3" xfId="30366" xr:uid="{00000000-0005-0000-0000-00004C020000}"/>
    <cellStyle name="Comma 2 2 3 2 2 6 3" xfId="10248" xr:uid="{00000000-0005-0000-0000-00004D020000}"/>
    <cellStyle name="Comma 2 2 3 2 2 6 3 2" xfId="40573" xr:uid="{00000000-0005-0000-0000-00004E020000}"/>
    <cellStyle name="Comma 2 2 3 2 2 6 3 3" xfId="25349" xr:uid="{00000000-0005-0000-0000-00004F020000}"/>
    <cellStyle name="Comma 2 2 3 2 2 6 4" xfId="35560" xr:uid="{00000000-0005-0000-0000-000050020000}"/>
    <cellStyle name="Comma 2 2 3 2 2 6 5" xfId="20336" xr:uid="{00000000-0005-0000-0000-000051020000}"/>
    <cellStyle name="Comma 2 2 3 2 2 7" xfId="11926" xr:uid="{00000000-0005-0000-0000-000052020000}"/>
    <cellStyle name="Comma 2 2 3 2 2 7 2" xfId="42248" xr:uid="{00000000-0005-0000-0000-000053020000}"/>
    <cellStyle name="Comma 2 2 3 2 2 7 3" xfId="27024" xr:uid="{00000000-0005-0000-0000-000054020000}"/>
    <cellStyle name="Comma 2 2 3 2 2 8" xfId="6905" xr:uid="{00000000-0005-0000-0000-000055020000}"/>
    <cellStyle name="Comma 2 2 3 2 2 8 2" xfId="37231" xr:uid="{00000000-0005-0000-0000-000056020000}"/>
    <cellStyle name="Comma 2 2 3 2 2 8 3" xfId="22007" xr:uid="{00000000-0005-0000-0000-000057020000}"/>
    <cellStyle name="Comma 2 2 3 2 2 9" xfId="32219" xr:uid="{00000000-0005-0000-0000-000058020000}"/>
    <cellStyle name="Comma 2 2 3 2 3" xfId="1932" xr:uid="{00000000-0005-0000-0000-000059020000}"/>
    <cellStyle name="Comma 2 2 3 2 3 2" xfId="2353" xr:uid="{00000000-0005-0000-0000-00005A020000}"/>
    <cellStyle name="Comma 2 2 3 2 3 2 2" xfId="3192" xr:uid="{00000000-0005-0000-0000-00005B020000}"/>
    <cellStyle name="Comma 2 2 3 2 3 2 2 2" xfId="4882" xr:uid="{00000000-0005-0000-0000-00005C020000}"/>
    <cellStyle name="Comma 2 2 3 2 3 2 2 2 2" xfId="14955" xr:uid="{00000000-0005-0000-0000-00005D020000}"/>
    <cellStyle name="Comma 2 2 3 2 3 2 2 2 2 2" xfId="45277" xr:uid="{00000000-0005-0000-0000-00005E020000}"/>
    <cellStyle name="Comma 2 2 3 2 3 2 2 2 2 3" xfId="30053" xr:uid="{00000000-0005-0000-0000-00005F020000}"/>
    <cellStyle name="Comma 2 2 3 2 3 2 2 2 3" xfId="9935" xr:uid="{00000000-0005-0000-0000-000060020000}"/>
    <cellStyle name="Comma 2 2 3 2 3 2 2 2 3 2" xfId="40260" xr:uid="{00000000-0005-0000-0000-000061020000}"/>
    <cellStyle name="Comma 2 2 3 2 3 2 2 2 3 3" xfId="25036" xr:uid="{00000000-0005-0000-0000-000062020000}"/>
    <cellStyle name="Comma 2 2 3 2 3 2 2 2 4" xfId="35247" xr:uid="{00000000-0005-0000-0000-000063020000}"/>
    <cellStyle name="Comma 2 2 3 2 3 2 2 2 5" xfId="20023" xr:uid="{00000000-0005-0000-0000-000064020000}"/>
    <cellStyle name="Comma 2 2 3 2 3 2 2 3" xfId="6574" xr:uid="{00000000-0005-0000-0000-000065020000}"/>
    <cellStyle name="Comma 2 2 3 2 3 2 2 3 2" xfId="16626" xr:uid="{00000000-0005-0000-0000-000066020000}"/>
    <cellStyle name="Comma 2 2 3 2 3 2 2 3 2 2" xfId="46948" xr:uid="{00000000-0005-0000-0000-000067020000}"/>
    <cellStyle name="Comma 2 2 3 2 3 2 2 3 2 3" xfId="31724" xr:uid="{00000000-0005-0000-0000-000068020000}"/>
    <cellStyle name="Comma 2 2 3 2 3 2 2 3 3" xfId="11606" xr:uid="{00000000-0005-0000-0000-000069020000}"/>
    <cellStyle name="Comma 2 2 3 2 3 2 2 3 3 2" xfId="41931" xr:uid="{00000000-0005-0000-0000-00006A020000}"/>
    <cellStyle name="Comma 2 2 3 2 3 2 2 3 3 3" xfId="26707" xr:uid="{00000000-0005-0000-0000-00006B020000}"/>
    <cellStyle name="Comma 2 2 3 2 3 2 2 3 4" xfId="36918" xr:uid="{00000000-0005-0000-0000-00006C020000}"/>
    <cellStyle name="Comma 2 2 3 2 3 2 2 3 5" xfId="21694" xr:uid="{00000000-0005-0000-0000-00006D020000}"/>
    <cellStyle name="Comma 2 2 3 2 3 2 2 4" xfId="13284" xr:uid="{00000000-0005-0000-0000-00006E020000}"/>
    <cellStyle name="Comma 2 2 3 2 3 2 2 4 2" xfId="43606" xr:uid="{00000000-0005-0000-0000-00006F020000}"/>
    <cellStyle name="Comma 2 2 3 2 3 2 2 4 3" xfId="28382" xr:uid="{00000000-0005-0000-0000-000070020000}"/>
    <cellStyle name="Comma 2 2 3 2 3 2 2 5" xfId="8263" xr:uid="{00000000-0005-0000-0000-000071020000}"/>
    <cellStyle name="Comma 2 2 3 2 3 2 2 5 2" xfId="38589" xr:uid="{00000000-0005-0000-0000-000072020000}"/>
    <cellStyle name="Comma 2 2 3 2 3 2 2 5 3" xfId="23365" xr:uid="{00000000-0005-0000-0000-000073020000}"/>
    <cellStyle name="Comma 2 2 3 2 3 2 2 6" xfId="33577" xr:uid="{00000000-0005-0000-0000-000074020000}"/>
    <cellStyle name="Comma 2 2 3 2 3 2 2 7" xfId="18352" xr:uid="{00000000-0005-0000-0000-000075020000}"/>
    <cellStyle name="Comma 2 2 3 2 3 2 3" xfId="4045" xr:uid="{00000000-0005-0000-0000-000076020000}"/>
    <cellStyle name="Comma 2 2 3 2 3 2 3 2" xfId="14119" xr:uid="{00000000-0005-0000-0000-000077020000}"/>
    <cellStyle name="Comma 2 2 3 2 3 2 3 2 2" xfId="44441" xr:uid="{00000000-0005-0000-0000-000078020000}"/>
    <cellStyle name="Comma 2 2 3 2 3 2 3 2 3" xfId="29217" xr:uid="{00000000-0005-0000-0000-000079020000}"/>
    <cellStyle name="Comma 2 2 3 2 3 2 3 3" xfId="9099" xr:uid="{00000000-0005-0000-0000-00007A020000}"/>
    <cellStyle name="Comma 2 2 3 2 3 2 3 3 2" xfId="39424" xr:uid="{00000000-0005-0000-0000-00007B020000}"/>
    <cellStyle name="Comma 2 2 3 2 3 2 3 3 3" xfId="24200" xr:uid="{00000000-0005-0000-0000-00007C020000}"/>
    <cellStyle name="Comma 2 2 3 2 3 2 3 4" xfId="34411" xr:uid="{00000000-0005-0000-0000-00007D020000}"/>
    <cellStyle name="Comma 2 2 3 2 3 2 3 5" xfId="19187" xr:uid="{00000000-0005-0000-0000-00007E020000}"/>
    <cellStyle name="Comma 2 2 3 2 3 2 4" xfId="5738" xr:uid="{00000000-0005-0000-0000-00007F020000}"/>
    <cellStyle name="Comma 2 2 3 2 3 2 4 2" xfId="15790" xr:uid="{00000000-0005-0000-0000-000080020000}"/>
    <cellStyle name="Comma 2 2 3 2 3 2 4 2 2" xfId="46112" xr:uid="{00000000-0005-0000-0000-000081020000}"/>
    <cellStyle name="Comma 2 2 3 2 3 2 4 2 3" xfId="30888" xr:uid="{00000000-0005-0000-0000-000082020000}"/>
    <cellStyle name="Comma 2 2 3 2 3 2 4 3" xfId="10770" xr:uid="{00000000-0005-0000-0000-000083020000}"/>
    <cellStyle name="Comma 2 2 3 2 3 2 4 3 2" xfId="41095" xr:uid="{00000000-0005-0000-0000-000084020000}"/>
    <cellStyle name="Comma 2 2 3 2 3 2 4 3 3" xfId="25871" xr:uid="{00000000-0005-0000-0000-000085020000}"/>
    <cellStyle name="Comma 2 2 3 2 3 2 4 4" xfId="36082" xr:uid="{00000000-0005-0000-0000-000086020000}"/>
    <cellStyle name="Comma 2 2 3 2 3 2 4 5" xfId="20858" xr:uid="{00000000-0005-0000-0000-000087020000}"/>
    <cellStyle name="Comma 2 2 3 2 3 2 5" xfId="12448" xr:uid="{00000000-0005-0000-0000-000088020000}"/>
    <cellStyle name="Comma 2 2 3 2 3 2 5 2" xfId="42770" xr:uid="{00000000-0005-0000-0000-000089020000}"/>
    <cellStyle name="Comma 2 2 3 2 3 2 5 3" xfId="27546" xr:uid="{00000000-0005-0000-0000-00008A020000}"/>
    <cellStyle name="Comma 2 2 3 2 3 2 6" xfId="7427" xr:uid="{00000000-0005-0000-0000-00008B020000}"/>
    <cellStyle name="Comma 2 2 3 2 3 2 6 2" xfId="37753" xr:uid="{00000000-0005-0000-0000-00008C020000}"/>
    <cellStyle name="Comma 2 2 3 2 3 2 6 3" xfId="22529" xr:uid="{00000000-0005-0000-0000-00008D020000}"/>
    <cellStyle name="Comma 2 2 3 2 3 2 7" xfId="32741" xr:uid="{00000000-0005-0000-0000-00008E020000}"/>
    <cellStyle name="Comma 2 2 3 2 3 2 8" xfId="17516" xr:uid="{00000000-0005-0000-0000-00008F020000}"/>
    <cellStyle name="Comma 2 2 3 2 3 3" xfId="2774" xr:uid="{00000000-0005-0000-0000-000090020000}"/>
    <cellStyle name="Comma 2 2 3 2 3 3 2" xfId="4464" xr:uid="{00000000-0005-0000-0000-000091020000}"/>
    <cellStyle name="Comma 2 2 3 2 3 3 2 2" xfId="14537" xr:uid="{00000000-0005-0000-0000-000092020000}"/>
    <cellStyle name="Comma 2 2 3 2 3 3 2 2 2" xfId="44859" xr:uid="{00000000-0005-0000-0000-000093020000}"/>
    <cellStyle name="Comma 2 2 3 2 3 3 2 2 3" xfId="29635" xr:uid="{00000000-0005-0000-0000-000094020000}"/>
    <cellStyle name="Comma 2 2 3 2 3 3 2 3" xfId="9517" xr:uid="{00000000-0005-0000-0000-000095020000}"/>
    <cellStyle name="Comma 2 2 3 2 3 3 2 3 2" xfId="39842" xr:uid="{00000000-0005-0000-0000-000096020000}"/>
    <cellStyle name="Comma 2 2 3 2 3 3 2 3 3" xfId="24618" xr:uid="{00000000-0005-0000-0000-000097020000}"/>
    <cellStyle name="Comma 2 2 3 2 3 3 2 4" xfId="34829" xr:uid="{00000000-0005-0000-0000-000098020000}"/>
    <cellStyle name="Comma 2 2 3 2 3 3 2 5" xfId="19605" xr:uid="{00000000-0005-0000-0000-000099020000}"/>
    <cellStyle name="Comma 2 2 3 2 3 3 3" xfId="6156" xr:uid="{00000000-0005-0000-0000-00009A020000}"/>
    <cellStyle name="Comma 2 2 3 2 3 3 3 2" xfId="16208" xr:uid="{00000000-0005-0000-0000-00009B020000}"/>
    <cellStyle name="Comma 2 2 3 2 3 3 3 2 2" xfId="46530" xr:uid="{00000000-0005-0000-0000-00009C020000}"/>
    <cellStyle name="Comma 2 2 3 2 3 3 3 2 3" xfId="31306" xr:uid="{00000000-0005-0000-0000-00009D020000}"/>
    <cellStyle name="Comma 2 2 3 2 3 3 3 3" xfId="11188" xr:uid="{00000000-0005-0000-0000-00009E020000}"/>
    <cellStyle name="Comma 2 2 3 2 3 3 3 3 2" xfId="41513" xr:uid="{00000000-0005-0000-0000-00009F020000}"/>
    <cellStyle name="Comma 2 2 3 2 3 3 3 3 3" xfId="26289" xr:uid="{00000000-0005-0000-0000-0000A0020000}"/>
    <cellStyle name="Comma 2 2 3 2 3 3 3 4" xfId="36500" xr:uid="{00000000-0005-0000-0000-0000A1020000}"/>
    <cellStyle name="Comma 2 2 3 2 3 3 3 5" xfId="21276" xr:uid="{00000000-0005-0000-0000-0000A2020000}"/>
    <cellStyle name="Comma 2 2 3 2 3 3 4" xfId="12866" xr:uid="{00000000-0005-0000-0000-0000A3020000}"/>
    <cellStyle name="Comma 2 2 3 2 3 3 4 2" xfId="43188" xr:uid="{00000000-0005-0000-0000-0000A4020000}"/>
    <cellStyle name="Comma 2 2 3 2 3 3 4 3" xfId="27964" xr:uid="{00000000-0005-0000-0000-0000A5020000}"/>
    <cellStyle name="Comma 2 2 3 2 3 3 5" xfId="7845" xr:uid="{00000000-0005-0000-0000-0000A6020000}"/>
    <cellStyle name="Comma 2 2 3 2 3 3 5 2" xfId="38171" xr:uid="{00000000-0005-0000-0000-0000A7020000}"/>
    <cellStyle name="Comma 2 2 3 2 3 3 5 3" xfId="22947" xr:uid="{00000000-0005-0000-0000-0000A8020000}"/>
    <cellStyle name="Comma 2 2 3 2 3 3 6" xfId="33159" xr:uid="{00000000-0005-0000-0000-0000A9020000}"/>
    <cellStyle name="Comma 2 2 3 2 3 3 7" xfId="17934" xr:uid="{00000000-0005-0000-0000-0000AA020000}"/>
    <cellStyle name="Comma 2 2 3 2 3 4" xfId="3627" xr:uid="{00000000-0005-0000-0000-0000AB020000}"/>
    <cellStyle name="Comma 2 2 3 2 3 4 2" xfId="13701" xr:uid="{00000000-0005-0000-0000-0000AC020000}"/>
    <cellStyle name="Comma 2 2 3 2 3 4 2 2" xfId="44023" xr:uid="{00000000-0005-0000-0000-0000AD020000}"/>
    <cellStyle name="Comma 2 2 3 2 3 4 2 3" xfId="28799" xr:uid="{00000000-0005-0000-0000-0000AE020000}"/>
    <cellStyle name="Comma 2 2 3 2 3 4 3" xfId="8681" xr:uid="{00000000-0005-0000-0000-0000AF020000}"/>
    <cellStyle name="Comma 2 2 3 2 3 4 3 2" xfId="39006" xr:uid="{00000000-0005-0000-0000-0000B0020000}"/>
    <cellStyle name="Comma 2 2 3 2 3 4 3 3" xfId="23782" xr:uid="{00000000-0005-0000-0000-0000B1020000}"/>
    <cellStyle name="Comma 2 2 3 2 3 4 4" xfId="33993" xr:uid="{00000000-0005-0000-0000-0000B2020000}"/>
    <cellStyle name="Comma 2 2 3 2 3 4 5" xfId="18769" xr:uid="{00000000-0005-0000-0000-0000B3020000}"/>
    <cellStyle name="Comma 2 2 3 2 3 5" xfId="5320" xr:uid="{00000000-0005-0000-0000-0000B4020000}"/>
    <cellStyle name="Comma 2 2 3 2 3 5 2" xfId="15372" xr:uid="{00000000-0005-0000-0000-0000B5020000}"/>
    <cellStyle name="Comma 2 2 3 2 3 5 2 2" xfId="45694" xr:uid="{00000000-0005-0000-0000-0000B6020000}"/>
    <cellStyle name="Comma 2 2 3 2 3 5 2 3" xfId="30470" xr:uid="{00000000-0005-0000-0000-0000B7020000}"/>
    <cellStyle name="Comma 2 2 3 2 3 5 3" xfId="10352" xr:uid="{00000000-0005-0000-0000-0000B8020000}"/>
    <cellStyle name="Comma 2 2 3 2 3 5 3 2" xfId="40677" xr:uid="{00000000-0005-0000-0000-0000B9020000}"/>
    <cellStyle name="Comma 2 2 3 2 3 5 3 3" xfId="25453" xr:uid="{00000000-0005-0000-0000-0000BA020000}"/>
    <cellStyle name="Comma 2 2 3 2 3 5 4" xfId="35664" xr:uid="{00000000-0005-0000-0000-0000BB020000}"/>
    <cellStyle name="Comma 2 2 3 2 3 5 5" xfId="20440" xr:uid="{00000000-0005-0000-0000-0000BC020000}"/>
    <cellStyle name="Comma 2 2 3 2 3 6" xfId="12030" xr:uid="{00000000-0005-0000-0000-0000BD020000}"/>
    <cellStyle name="Comma 2 2 3 2 3 6 2" xfId="42352" xr:uid="{00000000-0005-0000-0000-0000BE020000}"/>
    <cellStyle name="Comma 2 2 3 2 3 6 3" xfId="27128" xr:uid="{00000000-0005-0000-0000-0000BF020000}"/>
    <cellStyle name="Comma 2 2 3 2 3 7" xfId="7009" xr:uid="{00000000-0005-0000-0000-0000C0020000}"/>
    <cellStyle name="Comma 2 2 3 2 3 7 2" xfId="37335" xr:uid="{00000000-0005-0000-0000-0000C1020000}"/>
    <cellStyle name="Comma 2 2 3 2 3 7 3" xfId="22111" xr:uid="{00000000-0005-0000-0000-0000C2020000}"/>
    <cellStyle name="Comma 2 2 3 2 3 8" xfId="32323" xr:uid="{00000000-0005-0000-0000-0000C3020000}"/>
    <cellStyle name="Comma 2 2 3 2 3 9" xfId="17098" xr:uid="{00000000-0005-0000-0000-0000C4020000}"/>
    <cellStyle name="Comma 2 2 3 2 4" xfId="2145" xr:uid="{00000000-0005-0000-0000-0000C5020000}"/>
    <cellStyle name="Comma 2 2 3 2 4 2" xfId="2984" xr:uid="{00000000-0005-0000-0000-0000C6020000}"/>
    <cellStyle name="Comma 2 2 3 2 4 2 2" xfId="4674" xr:uid="{00000000-0005-0000-0000-0000C7020000}"/>
    <cellStyle name="Comma 2 2 3 2 4 2 2 2" xfId="14747" xr:uid="{00000000-0005-0000-0000-0000C8020000}"/>
    <cellStyle name="Comma 2 2 3 2 4 2 2 2 2" xfId="45069" xr:uid="{00000000-0005-0000-0000-0000C9020000}"/>
    <cellStyle name="Comma 2 2 3 2 4 2 2 2 3" xfId="29845" xr:uid="{00000000-0005-0000-0000-0000CA020000}"/>
    <cellStyle name="Comma 2 2 3 2 4 2 2 3" xfId="9727" xr:uid="{00000000-0005-0000-0000-0000CB020000}"/>
    <cellStyle name="Comma 2 2 3 2 4 2 2 3 2" xfId="40052" xr:uid="{00000000-0005-0000-0000-0000CC020000}"/>
    <cellStyle name="Comma 2 2 3 2 4 2 2 3 3" xfId="24828" xr:uid="{00000000-0005-0000-0000-0000CD020000}"/>
    <cellStyle name="Comma 2 2 3 2 4 2 2 4" xfId="35039" xr:uid="{00000000-0005-0000-0000-0000CE020000}"/>
    <cellStyle name="Comma 2 2 3 2 4 2 2 5" xfId="19815" xr:uid="{00000000-0005-0000-0000-0000CF020000}"/>
    <cellStyle name="Comma 2 2 3 2 4 2 3" xfId="6366" xr:uid="{00000000-0005-0000-0000-0000D0020000}"/>
    <cellStyle name="Comma 2 2 3 2 4 2 3 2" xfId="16418" xr:uid="{00000000-0005-0000-0000-0000D1020000}"/>
    <cellStyle name="Comma 2 2 3 2 4 2 3 2 2" xfId="46740" xr:uid="{00000000-0005-0000-0000-0000D2020000}"/>
    <cellStyle name="Comma 2 2 3 2 4 2 3 2 3" xfId="31516" xr:uid="{00000000-0005-0000-0000-0000D3020000}"/>
    <cellStyle name="Comma 2 2 3 2 4 2 3 3" xfId="11398" xr:uid="{00000000-0005-0000-0000-0000D4020000}"/>
    <cellStyle name="Comma 2 2 3 2 4 2 3 3 2" xfId="41723" xr:uid="{00000000-0005-0000-0000-0000D5020000}"/>
    <cellStyle name="Comma 2 2 3 2 4 2 3 3 3" xfId="26499" xr:uid="{00000000-0005-0000-0000-0000D6020000}"/>
    <cellStyle name="Comma 2 2 3 2 4 2 3 4" xfId="36710" xr:uid="{00000000-0005-0000-0000-0000D7020000}"/>
    <cellStyle name="Comma 2 2 3 2 4 2 3 5" xfId="21486" xr:uid="{00000000-0005-0000-0000-0000D8020000}"/>
    <cellStyle name="Comma 2 2 3 2 4 2 4" xfId="13076" xr:uid="{00000000-0005-0000-0000-0000D9020000}"/>
    <cellStyle name="Comma 2 2 3 2 4 2 4 2" xfId="43398" xr:uid="{00000000-0005-0000-0000-0000DA020000}"/>
    <cellStyle name="Comma 2 2 3 2 4 2 4 3" xfId="28174" xr:uid="{00000000-0005-0000-0000-0000DB020000}"/>
    <cellStyle name="Comma 2 2 3 2 4 2 5" xfId="8055" xr:uid="{00000000-0005-0000-0000-0000DC020000}"/>
    <cellStyle name="Comma 2 2 3 2 4 2 5 2" xfId="38381" xr:uid="{00000000-0005-0000-0000-0000DD020000}"/>
    <cellStyle name="Comma 2 2 3 2 4 2 5 3" xfId="23157" xr:uid="{00000000-0005-0000-0000-0000DE020000}"/>
    <cellStyle name="Comma 2 2 3 2 4 2 6" xfId="33369" xr:uid="{00000000-0005-0000-0000-0000DF020000}"/>
    <cellStyle name="Comma 2 2 3 2 4 2 7" xfId="18144" xr:uid="{00000000-0005-0000-0000-0000E0020000}"/>
    <cellStyle name="Comma 2 2 3 2 4 3" xfId="3837" xr:uid="{00000000-0005-0000-0000-0000E1020000}"/>
    <cellStyle name="Comma 2 2 3 2 4 3 2" xfId="13911" xr:uid="{00000000-0005-0000-0000-0000E2020000}"/>
    <cellStyle name="Comma 2 2 3 2 4 3 2 2" xfId="44233" xr:uid="{00000000-0005-0000-0000-0000E3020000}"/>
    <cellStyle name="Comma 2 2 3 2 4 3 2 3" xfId="29009" xr:uid="{00000000-0005-0000-0000-0000E4020000}"/>
    <cellStyle name="Comma 2 2 3 2 4 3 3" xfId="8891" xr:uid="{00000000-0005-0000-0000-0000E5020000}"/>
    <cellStyle name="Comma 2 2 3 2 4 3 3 2" xfId="39216" xr:uid="{00000000-0005-0000-0000-0000E6020000}"/>
    <cellStyle name="Comma 2 2 3 2 4 3 3 3" xfId="23992" xr:uid="{00000000-0005-0000-0000-0000E7020000}"/>
    <cellStyle name="Comma 2 2 3 2 4 3 4" xfId="34203" xr:uid="{00000000-0005-0000-0000-0000E8020000}"/>
    <cellStyle name="Comma 2 2 3 2 4 3 5" xfId="18979" xr:uid="{00000000-0005-0000-0000-0000E9020000}"/>
    <cellStyle name="Comma 2 2 3 2 4 4" xfId="5530" xr:uid="{00000000-0005-0000-0000-0000EA020000}"/>
    <cellStyle name="Comma 2 2 3 2 4 4 2" xfId="15582" xr:uid="{00000000-0005-0000-0000-0000EB020000}"/>
    <cellStyle name="Comma 2 2 3 2 4 4 2 2" xfId="45904" xr:uid="{00000000-0005-0000-0000-0000EC020000}"/>
    <cellStyle name="Comma 2 2 3 2 4 4 2 3" xfId="30680" xr:uid="{00000000-0005-0000-0000-0000ED020000}"/>
    <cellStyle name="Comma 2 2 3 2 4 4 3" xfId="10562" xr:uid="{00000000-0005-0000-0000-0000EE020000}"/>
    <cellStyle name="Comma 2 2 3 2 4 4 3 2" xfId="40887" xr:uid="{00000000-0005-0000-0000-0000EF020000}"/>
    <cellStyle name="Comma 2 2 3 2 4 4 3 3" xfId="25663" xr:uid="{00000000-0005-0000-0000-0000F0020000}"/>
    <cellStyle name="Comma 2 2 3 2 4 4 4" xfId="35874" xr:uid="{00000000-0005-0000-0000-0000F1020000}"/>
    <cellStyle name="Comma 2 2 3 2 4 4 5" xfId="20650" xr:uid="{00000000-0005-0000-0000-0000F2020000}"/>
    <cellStyle name="Comma 2 2 3 2 4 5" xfId="12240" xr:uid="{00000000-0005-0000-0000-0000F3020000}"/>
    <cellStyle name="Comma 2 2 3 2 4 5 2" xfId="42562" xr:uid="{00000000-0005-0000-0000-0000F4020000}"/>
    <cellStyle name="Comma 2 2 3 2 4 5 3" xfId="27338" xr:uid="{00000000-0005-0000-0000-0000F5020000}"/>
    <cellStyle name="Comma 2 2 3 2 4 6" xfId="7219" xr:uid="{00000000-0005-0000-0000-0000F6020000}"/>
    <cellStyle name="Comma 2 2 3 2 4 6 2" xfId="37545" xr:uid="{00000000-0005-0000-0000-0000F7020000}"/>
    <cellStyle name="Comma 2 2 3 2 4 6 3" xfId="22321" xr:uid="{00000000-0005-0000-0000-0000F8020000}"/>
    <cellStyle name="Comma 2 2 3 2 4 7" xfId="32533" xr:uid="{00000000-0005-0000-0000-0000F9020000}"/>
    <cellStyle name="Comma 2 2 3 2 4 8" xfId="17308" xr:uid="{00000000-0005-0000-0000-0000FA020000}"/>
    <cellStyle name="Comma 2 2 3 2 5" xfId="2566" xr:uid="{00000000-0005-0000-0000-0000FB020000}"/>
    <cellStyle name="Comma 2 2 3 2 5 2" xfId="4256" xr:uid="{00000000-0005-0000-0000-0000FC020000}"/>
    <cellStyle name="Comma 2 2 3 2 5 2 2" xfId="14329" xr:uid="{00000000-0005-0000-0000-0000FD020000}"/>
    <cellStyle name="Comma 2 2 3 2 5 2 2 2" xfId="44651" xr:uid="{00000000-0005-0000-0000-0000FE020000}"/>
    <cellStyle name="Comma 2 2 3 2 5 2 2 3" xfId="29427" xr:uid="{00000000-0005-0000-0000-0000FF020000}"/>
    <cellStyle name="Comma 2 2 3 2 5 2 3" xfId="9309" xr:uid="{00000000-0005-0000-0000-000000030000}"/>
    <cellStyle name="Comma 2 2 3 2 5 2 3 2" xfId="39634" xr:uid="{00000000-0005-0000-0000-000001030000}"/>
    <cellStyle name="Comma 2 2 3 2 5 2 3 3" xfId="24410" xr:uid="{00000000-0005-0000-0000-000002030000}"/>
    <cellStyle name="Comma 2 2 3 2 5 2 4" xfId="34621" xr:uid="{00000000-0005-0000-0000-000003030000}"/>
    <cellStyle name="Comma 2 2 3 2 5 2 5" xfId="19397" xr:uid="{00000000-0005-0000-0000-000004030000}"/>
    <cellStyle name="Comma 2 2 3 2 5 3" xfId="5948" xr:uid="{00000000-0005-0000-0000-000005030000}"/>
    <cellStyle name="Comma 2 2 3 2 5 3 2" xfId="16000" xr:uid="{00000000-0005-0000-0000-000006030000}"/>
    <cellStyle name="Comma 2 2 3 2 5 3 2 2" xfId="46322" xr:uid="{00000000-0005-0000-0000-000007030000}"/>
    <cellStyle name="Comma 2 2 3 2 5 3 2 3" xfId="31098" xr:uid="{00000000-0005-0000-0000-000008030000}"/>
    <cellStyle name="Comma 2 2 3 2 5 3 3" xfId="10980" xr:uid="{00000000-0005-0000-0000-000009030000}"/>
    <cellStyle name="Comma 2 2 3 2 5 3 3 2" xfId="41305" xr:uid="{00000000-0005-0000-0000-00000A030000}"/>
    <cellStyle name="Comma 2 2 3 2 5 3 3 3" xfId="26081" xr:uid="{00000000-0005-0000-0000-00000B030000}"/>
    <cellStyle name="Comma 2 2 3 2 5 3 4" xfId="36292" xr:uid="{00000000-0005-0000-0000-00000C030000}"/>
    <cellStyle name="Comma 2 2 3 2 5 3 5" xfId="21068" xr:uid="{00000000-0005-0000-0000-00000D030000}"/>
    <cellStyle name="Comma 2 2 3 2 5 4" xfId="12658" xr:uid="{00000000-0005-0000-0000-00000E030000}"/>
    <cellStyle name="Comma 2 2 3 2 5 4 2" xfId="42980" xr:uid="{00000000-0005-0000-0000-00000F030000}"/>
    <cellStyle name="Comma 2 2 3 2 5 4 3" xfId="27756" xr:uid="{00000000-0005-0000-0000-000010030000}"/>
    <cellStyle name="Comma 2 2 3 2 5 5" xfId="7637" xr:uid="{00000000-0005-0000-0000-000011030000}"/>
    <cellStyle name="Comma 2 2 3 2 5 5 2" xfId="37963" xr:uid="{00000000-0005-0000-0000-000012030000}"/>
    <cellStyle name="Comma 2 2 3 2 5 5 3" xfId="22739" xr:uid="{00000000-0005-0000-0000-000013030000}"/>
    <cellStyle name="Comma 2 2 3 2 5 6" xfId="32951" xr:uid="{00000000-0005-0000-0000-000014030000}"/>
    <cellStyle name="Comma 2 2 3 2 5 7" xfId="17726" xr:uid="{00000000-0005-0000-0000-000015030000}"/>
    <cellStyle name="Comma 2 2 3 2 6" xfId="3419" xr:uid="{00000000-0005-0000-0000-000016030000}"/>
    <cellStyle name="Comma 2 2 3 2 6 2" xfId="13493" xr:uid="{00000000-0005-0000-0000-000017030000}"/>
    <cellStyle name="Comma 2 2 3 2 6 2 2" xfId="43815" xr:uid="{00000000-0005-0000-0000-000018030000}"/>
    <cellStyle name="Comma 2 2 3 2 6 2 3" xfId="28591" xr:uid="{00000000-0005-0000-0000-000019030000}"/>
    <cellStyle name="Comma 2 2 3 2 6 3" xfId="8473" xr:uid="{00000000-0005-0000-0000-00001A030000}"/>
    <cellStyle name="Comma 2 2 3 2 6 3 2" xfId="38798" xr:uid="{00000000-0005-0000-0000-00001B030000}"/>
    <cellStyle name="Comma 2 2 3 2 6 3 3" xfId="23574" xr:uid="{00000000-0005-0000-0000-00001C030000}"/>
    <cellStyle name="Comma 2 2 3 2 6 4" xfId="33785" xr:uid="{00000000-0005-0000-0000-00001D030000}"/>
    <cellStyle name="Comma 2 2 3 2 6 5" xfId="18561" xr:uid="{00000000-0005-0000-0000-00001E030000}"/>
    <cellStyle name="Comma 2 2 3 2 7" xfId="5112" xr:uid="{00000000-0005-0000-0000-00001F030000}"/>
    <cellStyle name="Comma 2 2 3 2 7 2" xfId="15164" xr:uid="{00000000-0005-0000-0000-000020030000}"/>
    <cellStyle name="Comma 2 2 3 2 7 2 2" xfId="45486" xr:uid="{00000000-0005-0000-0000-000021030000}"/>
    <cellStyle name="Comma 2 2 3 2 7 2 3" xfId="30262" xr:uid="{00000000-0005-0000-0000-000022030000}"/>
    <cellStyle name="Comma 2 2 3 2 7 3" xfId="10144" xr:uid="{00000000-0005-0000-0000-000023030000}"/>
    <cellStyle name="Comma 2 2 3 2 7 3 2" xfId="40469" xr:uid="{00000000-0005-0000-0000-000024030000}"/>
    <cellStyle name="Comma 2 2 3 2 7 3 3" xfId="25245" xr:uid="{00000000-0005-0000-0000-000025030000}"/>
    <cellStyle name="Comma 2 2 3 2 7 4" xfId="35456" xr:uid="{00000000-0005-0000-0000-000026030000}"/>
    <cellStyle name="Comma 2 2 3 2 7 5" xfId="20232" xr:uid="{00000000-0005-0000-0000-000027030000}"/>
    <cellStyle name="Comma 2 2 3 2 8" xfId="11822" xr:uid="{00000000-0005-0000-0000-000028030000}"/>
    <cellStyle name="Comma 2 2 3 2 8 2" xfId="42144" xr:uid="{00000000-0005-0000-0000-000029030000}"/>
    <cellStyle name="Comma 2 2 3 2 8 3" xfId="26920" xr:uid="{00000000-0005-0000-0000-00002A030000}"/>
    <cellStyle name="Comma 2 2 3 2 9" xfId="6801" xr:uid="{00000000-0005-0000-0000-00002B030000}"/>
    <cellStyle name="Comma 2 2 3 2 9 2" xfId="37127" xr:uid="{00000000-0005-0000-0000-00002C030000}"/>
    <cellStyle name="Comma 2 2 3 2 9 3" xfId="21903" xr:uid="{00000000-0005-0000-0000-00002D030000}"/>
    <cellStyle name="Comma 2 2 3 3" xfId="1765" xr:uid="{00000000-0005-0000-0000-00002E030000}"/>
    <cellStyle name="Comma 2 2 3 3 10" xfId="16942" xr:uid="{00000000-0005-0000-0000-00002F030000}"/>
    <cellStyle name="Comma 2 2 3 3 2" xfId="1984" xr:uid="{00000000-0005-0000-0000-000030030000}"/>
    <cellStyle name="Comma 2 2 3 3 2 2" xfId="2405" xr:uid="{00000000-0005-0000-0000-000031030000}"/>
    <cellStyle name="Comma 2 2 3 3 2 2 2" xfId="3244" xr:uid="{00000000-0005-0000-0000-000032030000}"/>
    <cellStyle name="Comma 2 2 3 3 2 2 2 2" xfId="4934" xr:uid="{00000000-0005-0000-0000-000033030000}"/>
    <cellStyle name="Comma 2 2 3 3 2 2 2 2 2" xfId="15007" xr:uid="{00000000-0005-0000-0000-000034030000}"/>
    <cellStyle name="Comma 2 2 3 3 2 2 2 2 2 2" xfId="45329" xr:uid="{00000000-0005-0000-0000-000035030000}"/>
    <cellStyle name="Comma 2 2 3 3 2 2 2 2 2 3" xfId="30105" xr:uid="{00000000-0005-0000-0000-000036030000}"/>
    <cellStyle name="Comma 2 2 3 3 2 2 2 2 3" xfId="9987" xr:uid="{00000000-0005-0000-0000-000037030000}"/>
    <cellStyle name="Comma 2 2 3 3 2 2 2 2 3 2" xfId="40312" xr:uid="{00000000-0005-0000-0000-000038030000}"/>
    <cellStyle name="Comma 2 2 3 3 2 2 2 2 3 3" xfId="25088" xr:uid="{00000000-0005-0000-0000-000039030000}"/>
    <cellStyle name="Comma 2 2 3 3 2 2 2 2 4" xfId="35299" xr:uid="{00000000-0005-0000-0000-00003A030000}"/>
    <cellStyle name="Comma 2 2 3 3 2 2 2 2 5" xfId="20075" xr:uid="{00000000-0005-0000-0000-00003B030000}"/>
    <cellStyle name="Comma 2 2 3 3 2 2 2 3" xfId="6626" xr:uid="{00000000-0005-0000-0000-00003C030000}"/>
    <cellStyle name="Comma 2 2 3 3 2 2 2 3 2" xfId="16678" xr:uid="{00000000-0005-0000-0000-00003D030000}"/>
    <cellStyle name="Comma 2 2 3 3 2 2 2 3 2 2" xfId="47000" xr:uid="{00000000-0005-0000-0000-00003E030000}"/>
    <cellStyle name="Comma 2 2 3 3 2 2 2 3 2 3" xfId="31776" xr:uid="{00000000-0005-0000-0000-00003F030000}"/>
    <cellStyle name="Comma 2 2 3 3 2 2 2 3 3" xfId="11658" xr:uid="{00000000-0005-0000-0000-000040030000}"/>
    <cellStyle name="Comma 2 2 3 3 2 2 2 3 3 2" xfId="41983" xr:uid="{00000000-0005-0000-0000-000041030000}"/>
    <cellStyle name="Comma 2 2 3 3 2 2 2 3 3 3" xfId="26759" xr:uid="{00000000-0005-0000-0000-000042030000}"/>
    <cellStyle name="Comma 2 2 3 3 2 2 2 3 4" xfId="36970" xr:uid="{00000000-0005-0000-0000-000043030000}"/>
    <cellStyle name="Comma 2 2 3 3 2 2 2 3 5" xfId="21746" xr:uid="{00000000-0005-0000-0000-000044030000}"/>
    <cellStyle name="Comma 2 2 3 3 2 2 2 4" xfId="13336" xr:uid="{00000000-0005-0000-0000-000045030000}"/>
    <cellStyle name="Comma 2 2 3 3 2 2 2 4 2" xfId="43658" xr:uid="{00000000-0005-0000-0000-000046030000}"/>
    <cellStyle name="Comma 2 2 3 3 2 2 2 4 3" xfId="28434" xr:uid="{00000000-0005-0000-0000-000047030000}"/>
    <cellStyle name="Comma 2 2 3 3 2 2 2 5" xfId="8315" xr:uid="{00000000-0005-0000-0000-000048030000}"/>
    <cellStyle name="Comma 2 2 3 3 2 2 2 5 2" xfId="38641" xr:uid="{00000000-0005-0000-0000-000049030000}"/>
    <cellStyle name="Comma 2 2 3 3 2 2 2 5 3" xfId="23417" xr:uid="{00000000-0005-0000-0000-00004A030000}"/>
    <cellStyle name="Comma 2 2 3 3 2 2 2 6" xfId="33629" xr:uid="{00000000-0005-0000-0000-00004B030000}"/>
    <cellStyle name="Comma 2 2 3 3 2 2 2 7" xfId="18404" xr:uid="{00000000-0005-0000-0000-00004C030000}"/>
    <cellStyle name="Comma 2 2 3 3 2 2 3" xfId="4097" xr:uid="{00000000-0005-0000-0000-00004D030000}"/>
    <cellStyle name="Comma 2 2 3 3 2 2 3 2" xfId="14171" xr:uid="{00000000-0005-0000-0000-00004E030000}"/>
    <cellStyle name="Comma 2 2 3 3 2 2 3 2 2" xfId="44493" xr:uid="{00000000-0005-0000-0000-00004F030000}"/>
    <cellStyle name="Comma 2 2 3 3 2 2 3 2 3" xfId="29269" xr:uid="{00000000-0005-0000-0000-000050030000}"/>
    <cellStyle name="Comma 2 2 3 3 2 2 3 3" xfId="9151" xr:uid="{00000000-0005-0000-0000-000051030000}"/>
    <cellStyle name="Comma 2 2 3 3 2 2 3 3 2" xfId="39476" xr:uid="{00000000-0005-0000-0000-000052030000}"/>
    <cellStyle name="Comma 2 2 3 3 2 2 3 3 3" xfId="24252" xr:uid="{00000000-0005-0000-0000-000053030000}"/>
    <cellStyle name="Comma 2 2 3 3 2 2 3 4" xfId="34463" xr:uid="{00000000-0005-0000-0000-000054030000}"/>
    <cellStyle name="Comma 2 2 3 3 2 2 3 5" xfId="19239" xr:uid="{00000000-0005-0000-0000-000055030000}"/>
    <cellStyle name="Comma 2 2 3 3 2 2 4" xfId="5790" xr:uid="{00000000-0005-0000-0000-000056030000}"/>
    <cellStyle name="Comma 2 2 3 3 2 2 4 2" xfId="15842" xr:uid="{00000000-0005-0000-0000-000057030000}"/>
    <cellStyle name="Comma 2 2 3 3 2 2 4 2 2" xfId="46164" xr:uid="{00000000-0005-0000-0000-000058030000}"/>
    <cellStyle name="Comma 2 2 3 3 2 2 4 2 3" xfId="30940" xr:uid="{00000000-0005-0000-0000-000059030000}"/>
    <cellStyle name="Comma 2 2 3 3 2 2 4 3" xfId="10822" xr:uid="{00000000-0005-0000-0000-00005A030000}"/>
    <cellStyle name="Comma 2 2 3 3 2 2 4 3 2" xfId="41147" xr:uid="{00000000-0005-0000-0000-00005B030000}"/>
    <cellStyle name="Comma 2 2 3 3 2 2 4 3 3" xfId="25923" xr:uid="{00000000-0005-0000-0000-00005C030000}"/>
    <cellStyle name="Comma 2 2 3 3 2 2 4 4" xfId="36134" xr:uid="{00000000-0005-0000-0000-00005D030000}"/>
    <cellStyle name="Comma 2 2 3 3 2 2 4 5" xfId="20910" xr:uid="{00000000-0005-0000-0000-00005E030000}"/>
    <cellStyle name="Comma 2 2 3 3 2 2 5" xfId="12500" xr:uid="{00000000-0005-0000-0000-00005F030000}"/>
    <cellStyle name="Comma 2 2 3 3 2 2 5 2" xfId="42822" xr:uid="{00000000-0005-0000-0000-000060030000}"/>
    <cellStyle name="Comma 2 2 3 3 2 2 5 3" xfId="27598" xr:uid="{00000000-0005-0000-0000-000061030000}"/>
    <cellStyle name="Comma 2 2 3 3 2 2 6" xfId="7479" xr:uid="{00000000-0005-0000-0000-000062030000}"/>
    <cellStyle name="Comma 2 2 3 3 2 2 6 2" xfId="37805" xr:uid="{00000000-0005-0000-0000-000063030000}"/>
    <cellStyle name="Comma 2 2 3 3 2 2 6 3" xfId="22581" xr:uid="{00000000-0005-0000-0000-000064030000}"/>
    <cellStyle name="Comma 2 2 3 3 2 2 7" xfId="32793" xr:uid="{00000000-0005-0000-0000-000065030000}"/>
    <cellStyle name="Comma 2 2 3 3 2 2 8" xfId="17568" xr:uid="{00000000-0005-0000-0000-000066030000}"/>
    <cellStyle name="Comma 2 2 3 3 2 3" xfId="2826" xr:uid="{00000000-0005-0000-0000-000067030000}"/>
    <cellStyle name="Comma 2 2 3 3 2 3 2" xfId="4516" xr:uid="{00000000-0005-0000-0000-000068030000}"/>
    <cellStyle name="Comma 2 2 3 3 2 3 2 2" xfId="14589" xr:uid="{00000000-0005-0000-0000-000069030000}"/>
    <cellStyle name="Comma 2 2 3 3 2 3 2 2 2" xfId="44911" xr:uid="{00000000-0005-0000-0000-00006A030000}"/>
    <cellStyle name="Comma 2 2 3 3 2 3 2 2 3" xfId="29687" xr:uid="{00000000-0005-0000-0000-00006B030000}"/>
    <cellStyle name="Comma 2 2 3 3 2 3 2 3" xfId="9569" xr:uid="{00000000-0005-0000-0000-00006C030000}"/>
    <cellStyle name="Comma 2 2 3 3 2 3 2 3 2" xfId="39894" xr:uid="{00000000-0005-0000-0000-00006D030000}"/>
    <cellStyle name="Comma 2 2 3 3 2 3 2 3 3" xfId="24670" xr:uid="{00000000-0005-0000-0000-00006E030000}"/>
    <cellStyle name="Comma 2 2 3 3 2 3 2 4" xfId="34881" xr:uid="{00000000-0005-0000-0000-00006F030000}"/>
    <cellStyle name="Comma 2 2 3 3 2 3 2 5" xfId="19657" xr:uid="{00000000-0005-0000-0000-000070030000}"/>
    <cellStyle name="Comma 2 2 3 3 2 3 3" xfId="6208" xr:uid="{00000000-0005-0000-0000-000071030000}"/>
    <cellStyle name="Comma 2 2 3 3 2 3 3 2" xfId="16260" xr:uid="{00000000-0005-0000-0000-000072030000}"/>
    <cellStyle name="Comma 2 2 3 3 2 3 3 2 2" xfId="46582" xr:uid="{00000000-0005-0000-0000-000073030000}"/>
    <cellStyle name="Comma 2 2 3 3 2 3 3 2 3" xfId="31358" xr:uid="{00000000-0005-0000-0000-000074030000}"/>
    <cellStyle name="Comma 2 2 3 3 2 3 3 3" xfId="11240" xr:uid="{00000000-0005-0000-0000-000075030000}"/>
    <cellStyle name="Comma 2 2 3 3 2 3 3 3 2" xfId="41565" xr:uid="{00000000-0005-0000-0000-000076030000}"/>
    <cellStyle name="Comma 2 2 3 3 2 3 3 3 3" xfId="26341" xr:uid="{00000000-0005-0000-0000-000077030000}"/>
    <cellStyle name="Comma 2 2 3 3 2 3 3 4" xfId="36552" xr:uid="{00000000-0005-0000-0000-000078030000}"/>
    <cellStyle name="Comma 2 2 3 3 2 3 3 5" xfId="21328" xr:uid="{00000000-0005-0000-0000-000079030000}"/>
    <cellStyle name="Comma 2 2 3 3 2 3 4" xfId="12918" xr:uid="{00000000-0005-0000-0000-00007A030000}"/>
    <cellStyle name="Comma 2 2 3 3 2 3 4 2" xfId="43240" xr:uid="{00000000-0005-0000-0000-00007B030000}"/>
    <cellStyle name="Comma 2 2 3 3 2 3 4 3" xfId="28016" xr:uid="{00000000-0005-0000-0000-00007C030000}"/>
    <cellStyle name="Comma 2 2 3 3 2 3 5" xfId="7897" xr:uid="{00000000-0005-0000-0000-00007D030000}"/>
    <cellStyle name="Comma 2 2 3 3 2 3 5 2" xfId="38223" xr:uid="{00000000-0005-0000-0000-00007E030000}"/>
    <cellStyle name="Comma 2 2 3 3 2 3 5 3" xfId="22999" xr:uid="{00000000-0005-0000-0000-00007F030000}"/>
    <cellStyle name="Comma 2 2 3 3 2 3 6" xfId="33211" xr:uid="{00000000-0005-0000-0000-000080030000}"/>
    <cellStyle name="Comma 2 2 3 3 2 3 7" xfId="17986" xr:uid="{00000000-0005-0000-0000-000081030000}"/>
    <cellStyle name="Comma 2 2 3 3 2 4" xfId="3679" xr:uid="{00000000-0005-0000-0000-000082030000}"/>
    <cellStyle name="Comma 2 2 3 3 2 4 2" xfId="13753" xr:uid="{00000000-0005-0000-0000-000083030000}"/>
    <cellStyle name="Comma 2 2 3 3 2 4 2 2" xfId="44075" xr:uid="{00000000-0005-0000-0000-000084030000}"/>
    <cellStyle name="Comma 2 2 3 3 2 4 2 3" xfId="28851" xr:uid="{00000000-0005-0000-0000-000085030000}"/>
    <cellStyle name="Comma 2 2 3 3 2 4 3" xfId="8733" xr:uid="{00000000-0005-0000-0000-000086030000}"/>
    <cellStyle name="Comma 2 2 3 3 2 4 3 2" xfId="39058" xr:uid="{00000000-0005-0000-0000-000087030000}"/>
    <cellStyle name="Comma 2 2 3 3 2 4 3 3" xfId="23834" xr:uid="{00000000-0005-0000-0000-000088030000}"/>
    <cellStyle name="Comma 2 2 3 3 2 4 4" xfId="34045" xr:uid="{00000000-0005-0000-0000-000089030000}"/>
    <cellStyle name="Comma 2 2 3 3 2 4 5" xfId="18821" xr:uid="{00000000-0005-0000-0000-00008A030000}"/>
    <cellStyle name="Comma 2 2 3 3 2 5" xfId="5372" xr:uid="{00000000-0005-0000-0000-00008B030000}"/>
    <cellStyle name="Comma 2 2 3 3 2 5 2" xfId="15424" xr:uid="{00000000-0005-0000-0000-00008C030000}"/>
    <cellStyle name="Comma 2 2 3 3 2 5 2 2" xfId="45746" xr:uid="{00000000-0005-0000-0000-00008D030000}"/>
    <cellStyle name="Comma 2 2 3 3 2 5 2 3" xfId="30522" xr:uid="{00000000-0005-0000-0000-00008E030000}"/>
    <cellStyle name="Comma 2 2 3 3 2 5 3" xfId="10404" xr:uid="{00000000-0005-0000-0000-00008F030000}"/>
    <cellStyle name="Comma 2 2 3 3 2 5 3 2" xfId="40729" xr:uid="{00000000-0005-0000-0000-000090030000}"/>
    <cellStyle name="Comma 2 2 3 3 2 5 3 3" xfId="25505" xr:uid="{00000000-0005-0000-0000-000091030000}"/>
    <cellStyle name="Comma 2 2 3 3 2 5 4" xfId="35716" xr:uid="{00000000-0005-0000-0000-000092030000}"/>
    <cellStyle name="Comma 2 2 3 3 2 5 5" xfId="20492" xr:uid="{00000000-0005-0000-0000-000093030000}"/>
    <cellStyle name="Comma 2 2 3 3 2 6" xfId="12082" xr:uid="{00000000-0005-0000-0000-000094030000}"/>
    <cellStyle name="Comma 2 2 3 3 2 6 2" xfId="42404" xr:uid="{00000000-0005-0000-0000-000095030000}"/>
    <cellStyle name="Comma 2 2 3 3 2 6 3" xfId="27180" xr:uid="{00000000-0005-0000-0000-000096030000}"/>
    <cellStyle name="Comma 2 2 3 3 2 7" xfId="7061" xr:uid="{00000000-0005-0000-0000-000097030000}"/>
    <cellStyle name="Comma 2 2 3 3 2 7 2" xfId="37387" xr:uid="{00000000-0005-0000-0000-000098030000}"/>
    <cellStyle name="Comma 2 2 3 3 2 7 3" xfId="22163" xr:uid="{00000000-0005-0000-0000-000099030000}"/>
    <cellStyle name="Comma 2 2 3 3 2 8" xfId="32375" xr:uid="{00000000-0005-0000-0000-00009A030000}"/>
    <cellStyle name="Comma 2 2 3 3 2 9" xfId="17150" xr:uid="{00000000-0005-0000-0000-00009B030000}"/>
    <cellStyle name="Comma 2 2 3 3 3" xfId="2197" xr:uid="{00000000-0005-0000-0000-00009C030000}"/>
    <cellStyle name="Comma 2 2 3 3 3 2" xfId="3036" xr:uid="{00000000-0005-0000-0000-00009D030000}"/>
    <cellStyle name="Comma 2 2 3 3 3 2 2" xfId="4726" xr:uid="{00000000-0005-0000-0000-00009E030000}"/>
    <cellStyle name="Comma 2 2 3 3 3 2 2 2" xfId="14799" xr:uid="{00000000-0005-0000-0000-00009F030000}"/>
    <cellStyle name="Comma 2 2 3 3 3 2 2 2 2" xfId="45121" xr:uid="{00000000-0005-0000-0000-0000A0030000}"/>
    <cellStyle name="Comma 2 2 3 3 3 2 2 2 3" xfId="29897" xr:uid="{00000000-0005-0000-0000-0000A1030000}"/>
    <cellStyle name="Comma 2 2 3 3 3 2 2 3" xfId="9779" xr:uid="{00000000-0005-0000-0000-0000A2030000}"/>
    <cellStyle name="Comma 2 2 3 3 3 2 2 3 2" xfId="40104" xr:uid="{00000000-0005-0000-0000-0000A3030000}"/>
    <cellStyle name="Comma 2 2 3 3 3 2 2 3 3" xfId="24880" xr:uid="{00000000-0005-0000-0000-0000A4030000}"/>
    <cellStyle name="Comma 2 2 3 3 3 2 2 4" xfId="35091" xr:uid="{00000000-0005-0000-0000-0000A5030000}"/>
    <cellStyle name="Comma 2 2 3 3 3 2 2 5" xfId="19867" xr:uid="{00000000-0005-0000-0000-0000A6030000}"/>
    <cellStyle name="Comma 2 2 3 3 3 2 3" xfId="6418" xr:uid="{00000000-0005-0000-0000-0000A7030000}"/>
    <cellStyle name="Comma 2 2 3 3 3 2 3 2" xfId="16470" xr:uid="{00000000-0005-0000-0000-0000A8030000}"/>
    <cellStyle name="Comma 2 2 3 3 3 2 3 2 2" xfId="46792" xr:uid="{00000000-0005-0000-0000-0000A9030000}"/>
    <cellStyle name="Comma 2 2 3 3 3 2 3 2 3" xfId="31568" xr:uid="{00000000-0005-0000-0000-0000AA030000}"/>
    <cellStyle name="Comma 2 2 3 3 3 2 3 3" xfId="11450" xr:uid="{00000000-0005-0000-0000-0000AB030000}"/>
    <cellStyle name="Comma 2 2 3 3 3 2 3 3 2" xfId="41775" xr:uid="{00000000-0005-0000-0000-0000AC030000}"/>
    <cellStyle name="Comma 2 2 3 3 3 2 3 3 3" xfId="26551" xr:uid="{00000000-0005-0000-0000-0000AD030000}"/>
    <cellStyle name="Comma 2 2 3 3 3 2 3 4" xfId="36762" xr:uid="{00000000-0005-0000-0000-0000AE030000}"/>
    <cellStyle name="Comma 2 2 3 3 3 2 3 5" xfId="21538" xr:uid="{00000000-0005-0000-0000-0000AF030000}"/>
    <cellStyle name="Comma 2 2 3 3 3 2 4" xfId="13128" xr:uid="{00000000-0005-0000-0000-0000B0030000}"/>
    <cellStyle name="Comma 2 2 3 3 3 2 4 2" xfId="43450" xr:uid="{00000000-0005-0000-0000-0000B1030000}"/>
    <cellStyle name="Comma 2 2 3 3 3 2 4 3" xfId="28226" xr:uid="{00000000-0005-0000-0000-0000B2030000}"/>
    <cellStyle name="Comma 2 2 3 3 3 2 5" xfId="8107" xr:uid="{00000000-0005-0000-0000-0000B3030000}"/>
    <cellStyle name="Comma 2 2 3 3 3 2 5 2" xfId="38433" xr:uid="{00000000-0005-0000-0000-0000B4030000}"/>
    <cellStyle name="Comma 2 2 3 3 3 2 5 3" xfId="23209" xr:uid="{00000000-0005-0000-0000-0000B5030000}"/>
    <cellStyle name="Comma 2 2 3 3 3 2 6" xfId="33421" xr:uid="{00000000-0005-0000-0000-0000B6030000}"/>
    <cellStyle name="Comma 2 2 3 3 3 2 7" xfId="18196" xr:uid="{00000000-0005-0000-0000-0000B7030000}"/>
    <cellStyle name="Comma 2 2 3 3 3 3" xfId="3889" xr:uid="{00000000-0005-0000-0000-0000B8030000}"/>
    <cellStyle name="Comma 2 2 3 3 3 3 2" xfId="13963" xr:uid="{00000000-0005-0000-0000-0000B9030000}"/>
    <cellStyle name="Comma 2 2 3 3 3 3 2 2" xfId="44285" xr:uid="{00000000-0005-0000-0000-0000BA030000}"/>
    <cellStyle name="Comma 2 2 3 3 3 3 2 3" xfId="29061" xr:uid="{00000000-0005-0000-0000-0000BB030000}"/>
    <cellStyle name="Comma 2 2 3 3 3 3 3" xfId="8943" xr:uid="{00000000-0005-0000-0000-0000BC030000}"/>
    <cellStyle name="Comma 2 2 3 3 3 3 3 2" xfId="39268" xr:uid="{00000000-0005-0000-0000-0000BD030000}"/>
    <cellStyle name="Comma 2 2 3 3 3 3 3 3" xfId="24044" xr:uid="{00000000-0005-0000-0000-0000BE030000}"/>
    <cellStyle name="Comma 2 2 3 3 3 3 4" xfId="34255" xr:uid="{00000000-0005-0000-0000-0000BF030000}"/>
    <cellStyle name="Comma 2 2 3 3 3 3 5" xfId="19031" xr:uid="{00000000-0005-0000-0000-0000C0030000}"/>
    <cellStyle name="Comma 2 2 3 3 3 4" xfId="5582" xr:uid="{00000000-0005-0000-0000-0000C1030000}"/>
    <cellStyle name="Comma 2 2 3 3 3 4 2" xfId="15634" xr:uid="{00000000-0005-0000-0000-0000C2030000}"/>
    <cellStyle name="Comma 2 2 3 3 3 4 2 2" xfId="45956" xr:uid="{00000000-0005-0000-0000-0000C3030000}"/>
    <cellStyle name="Comma 2 2 3 3 3 4 2 3" xfId="30732" xr:uid="{00000000-0005-0000-0000-0000C4030000}"/>
    <cellStyle name="Comma 2 2 3 3 3 4 3" xfId="10614" xr:uid="{00000000-0005-0000-0000-0000C5030000}"/>
    <cellStyle name="Comma 2 2 3 3 3 4 3 2" xfId="40939" xr:uid="{00000000-0005-0000-0000-0000C6030000}"/>
    <cellStyle name="Comma 2 2 3 3 3 4 3 3" xfId="25715" xr:uid="{00000000-0005-0000-0000-0000C7030000}"/>
    <cellStyle name="Comma 2 2 3 3 3 4 4" xfId="35926" xr:uid="{00000000-0005-0000-0000-0000C8030000}"/>
    <cellStyle name="Comma 2 2 3 3 3 4 5" xfId="20702" xr:uid="{00000000-0005-0000-0000-0000C9030000}"/>
    <cellStyle name="Comma 2 2 3 3 3 5" xfId="12292" xr:uid="{00000000-0005-0000-0000-0000CA030000}"/>
    <cellStyle name="Comma 2 2 3 3 3 5 2" xfId="42614" xr:uid="{00000000-0005-0000-0000-0000CB030000}"/>
    <cellStyle name="Comma 2 2 3 3 3 5 3" xfId="27390" xr:uid="{00000000-0005-0000-0000-0000CC030000}"/>
    <cellStyle name="Comma 2 2 3 3 3 6" xfId="7271" xr:uid="{00000000-0005-0000-0000-0000CD030000}"/>
    <cellStyle name="Comma 2 2 3 3 3 6 2" xfId="37597" xr:uid="{00000000-0005-0000-0000-0000CE030000}"/>
    <cellStyle name="Comma 2 2 3 3 3 6 3" xfId="22373" xr:uid="{00000000-0005-0000-0000-0000CF030000}"/>
    <cellStyle name="Comma 2 2 3 3 3 7" xfId="32585" xr:uid="{00000000-0005-0000-0000-0000D0030000}"/>
    <cellStyle name="Comma 2 2 3 3 3 8" xfId="17360" xr:uid="{00000000-0005-0000-0000-0000D1030000}"/>
    <cellStyle name="Comma 2 2 3 3 4" xfId="2618" xr:uid="{00000000-0005-0000-0000-0000D2030000}"/>
    <cellStyle name="Comma 2 2 3 3 4 2" xfId="4308" xr:uid="{00000000-0005-0000-0000-0000D3030000}"/>
    <cellStyle name="Comma 2 2 3 3 4 2 2" xfId="14381" xr:uid="{00000000-0005-0000-0000-0000D4030000}"/>
    <cellStyle name="Comma 2 2 3 3 4 2 2 2" xfId="44703" xr:uid="{00000000-0005-0000-0000-0000D5030000}"/>
    <cellStyle name="Comma 2 2 3 3 4 2 2 3" xfId="29479" xr:uid="{00000000-0005-0000-0000-0000D6030000}"/>
    <cellStyle name="Comma 2 2 3 3 4 2 3" xfId="9361" xr:uid="{00000000-0005-0000-0000-0000D7030000}"/>
    <cellStyle name="Comma 2 2 3 3 4 2 3 2" xfId="39686" xr:uid="{00000000-0005-0000-0000-0000D8030000}"/>
    <cellStyle name="Comma 2 2 3 3 4 2 3 3" xfId="24462" xr:uid="{00000000-0005-0000-0000-0000D9030000}"/>
    <cellStyle name="Comma 2 2 3 3 4 2 4" xfId="34673" xr:uid="{00000000-0005-0000-0000-0000DA030000}"/>
    <cellStyle name="Comma 2 2 3 3 4 2 5" xfId="19449" xr:uid="{00000000-0005-0000-0000-0000DB030000}"/>
    <cellStyle name="Comma 2 2 3 3 4 3" xfId="6000" xr:uid="{00000000-0005-0000-0000-0000DC030000}"/>
    <cellStyle name="Comma 2 2 3 3 4 3 2" xfId="16052" xr:uid="{00000000-0005-0000-0000-0000DD030000}"/>
    <cellStyle name="Comma 2 2 3 3 4 3 2 2" xfId="46374" xr:uid="{00000000-0005-0000-0000-0000DE030000}"/>
    <cellStyle name="Comma 2 2 3 3 4 3 2 3" xfId="31150" xr:uid="{00000000-0005-0000-0000-0000DF030000}"/>
    <cellStyle name="Comma 2 2 3 3 4 3 3" xfId="11032" xr:uid="{00000000-0005-0000-0000-0000E0030000}"/>
    <cellStyle name="Comma 2 2 3 3 4 3 3 2" xfId="41357" xr:uid="{00000000-0005-0000-0000-0000E1030000}"/>
    <cellStyle name="Comma 2 2 3 3 4 3 3 3" xfId="26133" xr:uid="{00000000-0005-0000-0000-0000E2030000}"/>
    <cellStyle name="Comma 2 2 3 3 4 3 4" xfId="36344" xr:uid="{00000000-0005-0000-0000-0000E3030000}"/>
    <cellStyle name="Comma 2 2 3 3 4 3 5" xfId="21120" xr:uid="{00000000-0005-0000-0000-0000E4030000}"/>
    <cellStyle name="Comma 2 2 3 3 4 4" xfId="12710" xr:uid="{00000000-0005-0000-0000-0000E5030000}"/>
    <cellStyle name="Comma 2 2 3 3 4 4 2" xfId="43032" xr:uid="{00000000-0005-0000-0000-0000E6030000}"/>
    <cellStyle name="Comma 2 2 3 3 4 4 3" xfId="27808" xr:uid="{00000000-0005-0000-0000-0000E7030000}"/>
    <cellStyle name="Comma 2 2 3 3 4 5" xfId="7689" xr:uid="{00000000-0005-0000-0000-0000E8030000}"/>
    <cellStyle name="Comma 2 2 3 3 4 5 2" xfId="38015" xr:uid="{00000000-0005-0000-0000-0000E9030000}"/>
    <cellStyle name="Comma 2 2 3 3 4 5 3" xfId="22791" xr:uid="{00000000-0005-0000-0000-0000EA030000}"/>
    <cellStyle name="Comma 2 2 3 3 4 6" xfId="33003" xr:uid="{00000000-0005-0000-0000-0000EB030000}"/>
    <cellStyle name="Comma 2 2 3 3 4 7" xfId="17778" xr:uid="{00000000-0005-0000-0000-0000EC030000}"/>
    <cellStyle name="Comma 2 2 3 3 5" xfId="3471" xr:uid="{00000000-0005-0000-0000-0000ED030000}"/>
    <cellStyle name="Comma 2 2 3 3 5 2" xfId="13545" xr:uid="{00000000-0005-0000-0000-0000EE030000}"/>
    <cellStyle name="Comma 2 2 3 3 5 2 2" xfId="43867" xr:uid="{00000000-0005-0000-0000-0000EF030000}"/>
    <cellStyle name="Comma 2 2 3 3 5 2 3" xfId="28643" xr:uid="{00000000-0005-0000-0000-0000F0030000}"/>
    <cellStyle name="Comma 2 2 3 3 5 3" xfId="8525" xr:uid="{00000000-0005-0000-0000-0000F1030000}"/>
    <cellStyle name="Comma 2 2 3 3 5 3 2" xfId="38850" xr:uid="{00000000-0005-0000-0000-0000F2030000}"/>
    <cellStyle name="Comma 2 2 3 3 5 3 3" xfId="23626" xr:uid="{00000000-0005-0000-0000-0000F3030000}"/>
    <cellStyle name="Comma 2 2 3 3 5 4" xfId="33837" xr:uid="{00000000-0005-0000-0000-0000F4030000}"/>
    <cellStyle name="Comma 2 2 3 3 5 5" xfId="18613" xr:uid="{00000000-0005-0000-0000-0000F5030000}"/>
    <cellStyle name="Comma 2 2 3 3 6" xfId="5164" xr:uid="{00000000-0005-0000-0000-0000F6030000}"/>
    <cellStyle name="Comma 2 2 3 3 6 2" xfId="15216" xr:uid="{00000000-0005-0000-0000-0000F7030000}"/>
    <cellStyle name="Comma 2 2 3 3 6 2 2" xfId="45538" xr:uid="{00000000-0005-0000-0000-0000F8030000}"/>
    <cellStyle name="Comma 2 2 3 3 6 2 3" xfId="30314" xr:uid="{00000000-0005-0000-0000-0000F9030000}"/>
    <cellStyle name="Comma 2 2 3 3 6 3" xfId="10196" xr:uid="{00000000-0005-0000-0000-0000FA030000}"/>
    <cellStyle name="Comma 2 2 3 3 6 3 2" xfId="40521" xr:uid="{00000000-0005-0000-0000-0000FB030000}"/>
    <cellStyle name="Comma 2 2 3 3 6 3 3" xfId="25297" xr:uid="{00000000-0005-0000-0000-0000FC030000}"/>
    <cellStyle name="Comma 2 2 3 3 6 4" xfId="35508" xr:uid="{00000000-0005-0000-0000-0000FD030000}"/>
    <cellStyle name="Comma 2 2 3 3 6 5" xfId="20284" xr:uid="{00000000-0005-0000-0000-0000FE030000}"/>
    <cellStyle name="Comma 2 2 3 3 7" xfId="11874" xr:uid="{00000000-0005-0000-0000-0000FF030000}"/>
    <cellStyle name="Comma 2 2 3 3 7 2" xfId="42196" xr:uid="{00000000-0005-0000-0000-000000040000}"/>
    <cellStyle name="Comma 2 2 3 3 7 3" xfId="26972" xr:uid="{00000000-0005-0000-0000-000001040000}"/>
    <cellStyle name="Comma 2 2 3 3 8" xfId="6853" xr:uid="{00000000-0005-0000-0000-000002040000}"/>
    <cellStyle name="Comma 2 2 3 3 8 2" xfId="37179" xr:uid="{00000000-0005-0000-0000-000003040000}"/>
    <cellStyle name="Comma 2 2 3 3 8 3" xfId="21955" xr:uid="{00000000-0005-0000-0000-000004040000}"/>
    <cellStyle name="Comma 2 2 3 3 9" xfId="32168" xr:uid="{00000000-0005-0000-0000-000005040000}"/>
    <cellStyle name="Comma 2 2 3 4" xfId="1878" xr:uid="{00000000-0005-0000-0000-000006040000}"/>
    <cellStyle name="Comma 2 2 3 4 2" xfId="2301" xr:uid="{00000000-0005-0000-0000-000007040000}"/>
    <cellStyle name="Comma 2 2 3 4 2 2" xfId="3140" xr:uid="{00000000-0005-0000-0000-000008040000}"/>
    <cellStyle name="Comma 2 2 3 4 2 2 2" xfId="4830" xr:uid="{00000000-0005-0000-0000-000009040000}"/>
    <cellStyle name="Comma 2 2 3 4 2 2 2 2" xfId="14903" xr:uid="{00000000-0005-0000-0000-00000A040000}"/>
    <cellStyle name="Comma 2 2 3 4 2 2 2 2 2" xfId="45225" xr:uid="{00000000-0005-0000-0000-00000B040000}"/>
    <cellStyle name="Comma 2 2 3 4 2 2 2 2 3" xfId="30001" xr:uid="{00000000-0005-0000-0000-00000C040000}"/>
    <cellStyle name="Comma 2 2 3 4 2 2 2 3" xfId="9883" xr:uid="{00000000-0005-0000-0000-00000D040000}"/>
    <cellStyle name="Comma 2 2 3 4 2 2 2 3 2" xfId="40208" xr:uid="{00000000-0005-0000-0000-00000E040000}"/>
    <cellStyle name="Comma 2 2 3 4 2 2 2 3 3" xfId="24984" xr:uid="{00000000-0005-0000-0000-00000F040000}"/>
    <cellStyle name="Comma 2 2 3 4 2 2 2 4" xfId="35195" xr:uid="{00000000-0005-0000-0000-000010040000}"/>
    <cellStyle name="Comma 2 2 3 4 2 2 2 5" xfId="19971" xr:uid="{00000000-0005-0000-0000-000011040000}"/>
    <cellStyle name="Comma 2 2 3 4 2 2 3" xfId="6522" xr:uid="{00000000-0005-0000-0000-000012040000}"/>
    <cellStyle name="Comma 2 2 3 4 2 2 3 2" xfId="16574" xr:uid="{00000000-0005-0000-0000-000013040000}"/>
    <cellStyle name="Comma 2 2 3 4 2 2 3 2 2" xfId="46896" xr:uid="{00000000-0005-0000-0000-000014040000}"/>
    <cellStyle name="Comma 2 2 3 4 2 2 3 2 3" xfId="31672" xr:uid="{00000000-0005-0000-0000-000015040000}"/>
    <cellStyle name="Comma 2 2 3 4 2 2 3 3" xfId="11554" xr:uid="{00000000-0005-0000-0000-000016040000}"/>
    <cellStyle name="Comma 2 2 3 4 2 2 3 3 2" xfId="41879" xr:uid="{00000000-0005-0000-0000-000017040000}"/>
    <cellStyle name="Comma 2 2 3 4 2 2 3 3 3" xfId="26655" xr:uid="{00000000-0005-0000-0000-000018040000}"/>
    <cellStyle name="Comma 2 2 3 4 2 2 3 4" xfId="36866" xr:uid="{00000000-0005-0000-0000-000019040000}"/>
    <cellStyle name="Comma 2 2 3 4 2 2 3 5" xfId="21642" xr:uid="{00000000-0005-0000-0000-00001A040000}"/>
    <cellStyle name="Comma 2 2 3 4 2 2 4" xfId="13232" xr:uid="{00000000-0005-0000-0000-00001B040000}"/>
    <cellStyle name="Comma 2 2 3 4 2 2 4 2" xfId="43554" xr:uid="{00000000-0005-0000-0000-00001C040000}"/>
    <cellStyle name="Comma 2 2 3 4 2 2 4 3" xfId="28330" xr:uid="{00000000-0005-0000-0000-00001D040000}"/>
    <cellStyle name="Comma 2 2 3 4 2 2 5" xfId="8211" xr:uid="{00000000-0005-0000-0000-00001E040000}"/>
    <cellStyle name="Comma 2 2 3 4 2 2 5 2" xfId="38537" xr:uid="{00000000-0005-0000-0000-00001F040000}"/>
    <cellStyle name="Comma 2 2 3 4 2 2 5 3" xfId="23313" xr:uid="{00000000-0005-0000-0000-000020040000}"/>
    <cellStyle name="Comma 2 2 3 4 2 2 6" xfId="33525" xr:uid="{00000000-0005-0000-0000-000021040000}"/>
    <cellStyle name="Comma 2 2 3 4 2 2 7" xfId="18300" xr:uid="{00000000-0005-0000-0000-000022040000}"/>
    <cellStyle name="Comma 2 2 3 4 2 3" xfId="3993" xr:uid="{00000000-0005-0000-0000-000023040000}"/>
    <cellStyle name="Comma 2 2 3 4 2 3 2" xfId="14067" xr:uid="{00000000-0005-0000-0000-000024040000}"/>
    <cellStyle name="Comma 2 2 3 4 2 3 2 2" xfId="44389" xr:uid="{00000000-0005-0000-0000-000025040000}"/>
    <cellStyle name="Comma 2 2 3 4 2 3 2 3" xfId="29165" xr:uid="{00000000-0005-0000-0000-000026040000}"/>
    <cellStyle name="Comma 2 2 3 4 2 3 3" xfId="9047" xr:uid="{00000000-0005-0000-0000-000027040000}"/>
    <cellStyle name="Comma 2 2 3 4 2 3 3 2" xfId="39372" xr:uid="{00000000-0005-0000-0000-000028040000}"/>
    <cellStyle name="Comma 2 2 3 4 2 3 3 3" xfId="24148" xr:uid="{00000000-0005-0000-0000-000029040000}"/>
    <cellStyle name="Comma 2 2 3 4 2 3 4" xfId="34359" xr:uid="{00000000-0005-0000-0000-00002A040000}"/>
    <cellStyle name="Comma 2 2 3 4 2 3 5" xfId="19135" xr:uid="{00000000-0005-0000-0000-00002B040000}"/>
    <cellStyle name="Comma 2 2 3 4 2 4" xfId="5686" xr:uid="{00000000-0005-0000-0000-00002C040000}"/>
    <cellStyle name="Comma 2 2 3 4 2 4 2" xfId="15738" xr:uid="{00000000-0005-0000-0000-00002D040000}"/>
    <cellStyle name="Comma 2 2 3 4 2 4 2 2" xfId="46060" xr:uid="{00000000-0005-0000-0000-00002E040000}"/>
    <cellStyle name="Comma 2 2 3 4 2 4 2 3" xfId="30836" xr:uid="{00000000-0005-0000-0000-00002F040000}"/>
    <cellStyle name="Comma 2 2 3 4 2 4 3" xfId="10718" xr:uid="{00000000-0005-0000-0000-000030040000}"/>
    <cellStyle name="Comma 2 2 3 4 2 4 3 2" xfId="41043" xr:uid="{00000000-0005-0000-0000-000031040000}"/>
    <cellStyle name="Comma 2 2 3 4 2 4 3 3" xfId="25819" xr:uid="{00000000-0005-0000-0000-000032040000}"/>
    <cellStyle name="Comma 2 2 3 4 2 4 4" xfId="36030" xr:uid="{00000000-0005-0000-0000-000033040000}"/>
    <cellStyle name="Comma 2 2 3 4 2 4 5" xfId="20806" xr:uid="{00000000-0005-0000-0000-000034040000}"/>
    <cellStyle name="Comma 2 2 3 4 2 5" xfId="12396" xr:uid="{00000000-0005-0000-0000-000035040000}"/>
    <cellStyle name="Comma 2 2 3 4 2 5 2" xfId="42718" xr:uid="{00000000-0005-0000-0000-000036040000}"/>
    <cellStyle name="Comma 2 2 3 4 2 5 3" xfId="27494" xr:uid="{00000000-0005-0000-0000-000037040000}"/>
    <cellStyle name="Comma 2 2 3 4 2 6" xfId="7375" xr:uid="{00000000-0005-0000-0000-000038040000}"/>
    <cellStyle name="Comma 2 2 3 4 2 6 2" xfId="37701" xr:uid="{00000000-0005-0000-0000-000039040000}"/>
    <cellStyle name="Comma 2 2 3 4 2 6 3" xfId="22477" xr:uid="{00000000-0005-0000-0000-00003A040000}"/>
    <cellStyle name="Comma 2 2 3 4 2 7" xfId="32689" xr:uid="{00000000-0005-0000-0000-00003B040000}"/>
    <cellStyle name="Comma 2 2 3 4 2 8" xfId="17464" xr:uid="{00000000-0005-0000-0000-00003C040000}"/>
    <cellStyle name="Comma 2 2 3 4 3" xfId="2722" xr:uid="{00000000-0005-0000-0000-00003D040000}"/>
    <cellStyle name="Comma 2 2 3 4 3 2" xfId="4412" xr:uid="{00000000-0005-0000-0000-00003E040000}"/>
    <cellStyle name="Comma 2 2 3 4 3 2 2" xfId="14485" xr:uid="{00000000-0005-0000-0000-00003F040000}"/>
    <cellStyle name="Comma 2 2 3 4 3 2 2 2" xfId="44807" xr:uid="{00000000-0005-0000-0000-000040040000}"/>
    <cellStyle name="Comma 2 2 3 4 3 2 2 3" xfId="29583" xr:uid="{00000000-0005-0000-0000-000041040000}"/>
    <cellStyle name="Comma 2 2 3 4 3 2 3" xfId="9465" xr:uid="{00000000-0005-0000-0000-000042040000}"/>
    <cellStyle name="Comma 2 2 3 4 3 2 3 2" xfId="39790" xr:uid="{00000000-0005-0000-0000-000043040000}"/>
    <cellStyle name="Comma 2 2 3 4 3 2 3 3" xfId="24566" xr:uid="{00000000-0005-0000-0000-000044040000}"/>
    <cellStyle name="Comma 2 2 3 4 3 2 4" xfId="34777" xr:uid="{00000000-0005-0000-0000-000045040000}"/>
    <cellStyle name="Comma 2 2 3 4 3 2 5" xfId="19553" xr:uid="{00000000-0005-0000-0000-000046040000}"/>
    <cellStyle name="Comma 2 2 3 4 3 3" xfId="6104" xr:uid="{00000000-0005-0000-0000-000047040000}"/>
    <cellStyle name="Comma 2 2 3 4 3 3 2" xfId="16156" xr:uid="{00000000-0005-0000-0000-000048040000}"/>
    <cellStyle name="Comma 2 2 3 4 3 3 2 2" xfId="46478" xr:uid="{00000000-0005-0000-0000-000049040000}"/>
    <cellStyle name="Comma 2 2 3 4 3 3 2 3" xfId="31254" xr:uid="{00000000-0005-0000-0000-00004A040000}"/>
    <cellStyle name="Comma 2 2 3 4 3 3 3" xfId="11136" xr:uid="{00000000-0005-0000-0000-00004B040000}"/>
    <cellStyle name="Comma 2 2 3 4 3 3 3 2" xfId="41461" xr:uid="{00000000-0005-0000-0000-00004C040000}"/>
    <cellStyle name="Comma 2 2 3 4 3 3 3 3" xfId="26237" xr:uid="{00000000-0005-0000-0000-00004D040000}"/>
    <cellStyle name="Comma 2 2 3 4 3 3 4" xfId="36448" xr:uid="{00000000-0005-0000-0000-00004E040000}"/>
    <cellStyle name="Comma 2 2 3 4 3 3 5" xfId="21224" xr:uid="{00000000-0005-0000-0000-00004F040000}"/>
    <cellStyle name="Comma 2 2 3 4 3 4" xfId="12814" xr:uid="{00000000-0005-0000-0000-000050040000}"/>
    <cellStyle name="Comma 2 2 3 4 3 4 2" xfId="43136" xr:uid="{00000000-0005-0000-0000-000051040000}"/>
    <cellStyle name="Comma 2 2 3 4 3 4 3" xfId="27912" xr:uid="{00000000-0005-0000-0000-000052040000}"/>
    <cellStyle name="Comma 2 2 3 4 3 5" xfId="7793" xr:uid="{00000000-0005-0000-0000-000053040000}"/>
    <cellStyle name="Comma 2 2 3 4 3 5 2" xfId="38119" xr:uid="{00000000-0005-0000-0000-000054040000}"/>
    <cellStyle name="Comma 2 2 3 4 3 5 3" xfId="22895" xr:uid="{00000000-0005-0000-0000-000055040000}"/>
    <cellStyle name="Comma 2 2 3 4 3 6" xfId="33107" xr:uid="{00000000-0005-0000-0000-000056040000}"/>
    <cellStyle name="Comma 2 2 3 4 3 7" xfId="17882" xr:uid="{00000000-0005-0000-0000-000057040000}"/>
    <cellStyle name="Comma 2 2 3 4 4" xfId="3575" xr:uid="{00000000-0005-0000-0000-000058040000}"/>
    <cellStyle name="Comma 2 2 3 4 4 2" xfId="13649" xr:uid="{00000000-0005-0000-0000-000059040000}"/>
    <cellStyle name="Comma 2 2 3 4 4 2 2" xfId="43971" xr:uid="{00000000-0005-0000-0000-00005A040000}"/>
    <cellStyle name="Comma 2 2 3 4 4 2 3" xfId="28747" xr:uid="{00000000-0005-0000-0000-00005B040000}"/>
    <cellStyle name="Comma 2 2 3 4 4 3" xfId="8629" xr:uid="{00000000-0005-0000-0000-00005C040000}"/>
    <cellStyle name="Comma 2 2 3 4 4 3 2" xfId="38954" xr:uid="{00000000-0005-0000-0000-00005D040000}"/>
    <cellStyle name="Comma 2 2 3 4 4 3 3" xfId="23730" xr:uid="{00000000-0005-0000-0000-00005E040000}"/>
    <cellStyle name="Comma 2 2 3 4 4 4" xfId="33941" xr:uid="{00000000-0005-0000-0000-00005F040000}"/>
    <cellStyle name="Comma 2 2 3 4 4 5" xfId="18717" xr:uid="{00000000-0005-0000-0000-000060040000}"/>
    <cellStyle name="Comma 2 2 3 4 5" xfId="5268" xr:uid="{00000000-0005-0000-0000-000061040000}"/>
    <cellStyle name="Comma 2 2 3 4 5 2" xfId="15320" xr:uid="{00000000-0005-0000-0000-000062040000}"/>
    <cellStyle name="Comma 2 2 3 4 5 2 2" xfId="45642" xr:uid="{00000000-0005-0000-0000-000063040000}"/>
    <cellStyle name="Comma 2 2 3 4 5 2 3" xfId="30418" xr:uid="{00000000-0005-0000-0000-000064040000}"/>
    <cellStyle name="Comma 2 2 3 4 5 3" xfId="10300" xr:uid="{00000000-0005-0000-0000-000065040000}"/>
    <cellStyle name="Comma 2 2 3 4 5 3 2" xfId="40625" xr:uid="{00000000-0005-0000-0000-000066040000}"/>
    <cellStyle name="Comma 2 2 3 4 5 3 3" xfId="25401" xr:uid="{00000000-0005-0000-0000-000067040000}"/>
    <cellStyle name="Comma 2 2 3 4 5 4" xfId="35612" xr:uid="{00000000-0005-0000-0000-000068040000}"/>
    <cellStyle name="Comma 2 2 3 4 5 5" xfId="20388" xr:uid="{00000000-0005-0000-0000-000069040000}"/>
    <cellStyle name="Comma 2 2 3 4 6" xfId="11978" xr:uid="{00000000-0005-0000-0000-00006A040000}"/>
    <cellStyle name="Comma 2 2 3 4 6 2" xfId="42300" xr:uid="{00000000-0005-0000-0000-00006B040000}"/>
    <cellStyle name="Comma 2 2 3 4 6 3" xfId="27076" xr:uid="{00000000-0005-0000-0000-00006C040000}"/>
    <cellStyle name="Comma 2 2 3 4 7" xfId="6957" xr:uid="{00000000-0005-0000-0000-00006D040000}"/>
    <cellStyle name="Comma 2 2 3 4 7 2" xfId="37283" xr:uid="{00000000-0005-0000-0000-00006E040000}"/>
    <cellStyle name="Comma 2 2 3 4 7 3" xfId="22059" xr:uid="{00000000-0005-0000-0000-00006F040000}"/>
    <cellStyle name="Comma 2 2 3 4 8" xfId="32271" xr:uid="{00000000-0005-0000-0000-000070040000}"/>
    <cellStyle name="Comma 2 2 3 4 9" xfId="17046" xr:uid="{00000000-0005-0000-0000-000071040000}"/>
    <cellStyle name="Comma 2 2 3 5" xfId="2091" xr:uid="{00000000-0005-0000-0000-000072040000}"/>
    <cellStyle name="Comma 2 2 3 5 2" xfId="2932" xr:uid="{00000000-0005-0000-0000-000073040000}"/>
    <cellStyle name="Comma 2 2 3 5 2 2" xfId="4622" xr:uid="{00000000-0005-0000-0000-000074040000}"/>
    <cellStyle name="Comma 2 2 3 5 2 2 2" xfId="14695" xr:uid="{00000000-0005-0000-0000-000075040000}"/>
    <cellStyle name="Comma 2 2 3 5 2 2 2 2" xfId="45017" xr:uid="{00000000-0005-0000-0000-000076040000}"/>
    <cellStyle name="Comma 2 2 3 5 2 2 2 3" xfId="29793" xr:uid="{00000000-0005-0000-0000-000077040000}"/>
    <cellStyle name="Comma 2 2 3 5 2 2 3" xfId="9675" xr:uid="{00000000-0005-0000-0000-000078040000}"/>
    <cellStyle name="Comma 2 2 3 5 2 2 3 2" xfId="40000" xr:uid="{00000000-0005-0000-0000-000079040000}"/>
    <cellStyle name="Comma 2 2 3 5 2 2 3 3" xfId="24776" xr:uid="{00000000-0005-0000-0000-00007A040000}"/>
    <cellStyle name="Comma 2 2 3 5 2 2 4" xfId="34987" xr:uid="{00000000-0005-0000-0000-00007B040000}"/>
    <cellStyle name="Comma 2 2 3 5 2 2 5" xfId="19763" xr:uid="{00000000-0005-0000-0000-00007C040000}"/>
    <cellStyle name="Comma 2 2 3 5 2 3" xfId="6314" xr:uid="{00000000-0005-0000-0000-00007D040000}"/>
    <cellStyle name="Comma 2 2 3 5 2 3 2" xfId="16366" xr:uid="{00000000-0005-0000-0000-00007E040000}"/>
    <cellStyle name="Comma 2 2 3 5 2 3 2 2" xfId="46688" xr:uid="{00000000-0005-0000-0000-00007F040000}"/>
    <cellStyle name="Comma 2 2 3 5 2 3 2 3" xfId="31464" xr:uid="{00000000-0005-0000-0000-000080040000}"/>
    <cellStyle name="Comma 2 2 3 5 2 3 3" xfId="11346" xr:uid="{00000000-0005-0000-0000-000081040000}"/>
    <cellStyle name="Comma 2 2 3 5 2 3 3 2" xfId="41671" xr:uid="{00000000-0005-0000-0000-000082040000}"/>
    <cellStyle name="Comma 2 2 3 5 2 3 3 3" xfId="26447" xr:uid="{00000000-0005-0000-0000-000083040000}"/>
    <cellStyle name="Comma 2 2 3 5 2 3 4" xfId="36658" xr:uid="{00000000-0005-0000-0000-000084040000}"/>
    <cellStyle name="Comma 2 2 3 5 2 3 5" xfId="21434" xr:uid="{00000000-0005-0000-0000-000085040000}"/>
    <cellStyle name="Comma 2 2 3 5 2 4" xfId="13024" xr:uid="{00000000-0005-0000-0000-000086040000}"/>
    <cellStyle name="Comma 2 2 3 5 2 4 2" xfId="43346" xr:uid="{00000000-0005-0000-0000-000087040000}"/>
    <cellStyle name="Comma 2 2 3 5 2 4 3" xfId="28122" xr:uid="{00000000-0005-0000-0000-000088040000}"/>
    <cellStyle name="Comma 2 2 3 5 2 5" xfId="8003" xr:uid="{00000000-0005-0000-0000-000089040000}"/>
    <cellStyle name="Comma 2 2 3 5 2 5 2" xfId="38329" xr:uid="{00000000-0005-0000-0000-00008A040000}"/>
    <cellStyle name="Comma 2 2 3 5 2 5 3" xfId="23105" xr:uid="{00000000-0005-0000-0000-00008B040000}"/>
    <cellStyle name="Comma 2 2 3 5 2 6" xfId="33317" xr:uid="{00000000-0005-0000-0000-00008C040000}"/>
    <cellStyle name="Comma 2 2 3 5 2 7" xfId="18092" xr:uid="{00000000-0005-0000-0000-00008D040000}"/>
    <cellStyle name="Comma 2 2 3 5 3" xfId="3785" xr:uid="{00000000-0005-0000-0000-00008E040000}"/>
    <cellStyle name="Comma 2 2 3 5 3 2" xfId="13859" xr:uid="{00000000-0005-0000-0000-00008F040000}"/>
    <cellStyle name="Comma 2 2 3 5 3 2 2" xfId="44181" xr:uid="{00000000-0005-0000-0000-000090040000}"/>
    <cellStyle name="Comma 2 2 3 5 3 2 3" xfId="28957" xr:uid="{00000000-0005-0000-0000-000091040000}"/>
    <cellStyle name="Comma 2 2 3 5 3 3" xfId="8839" xr:uid="{00000000-0005-0000-0000-000092040000}"/>
    <cellStyle name="Comma 2 2 3 5 3 3 2" xfId="39164" xr:uid="{00000000-0005-0000-0000-000093040000}"/>
    <cellStyle name="Comma 2 2 3 5 3 3 3" xfId="23940" xr:uid="{00000000-0005-0000-0000-000094040000}"/>
    <cellStyle name="Comma 2 2 3 5 3 4" xfId="34151" xr:uid="{00000000-0005-0000-0000-000095040000}"/>
    <cellStyle name="Comma 2 2 3 5 3 5" xfId="18927" xr:uid="{00000000-0005-0000-0000-000096040000}"/>
    <cellStyle name="Comma 2 2 3 5 4" xfId="5478" xr:uid="{00000000-0005-0000-0000-000097040000}"/>
    <cellStyle name="Comma 2 2 3 5 4 2" xfId="15530" xr:uid="{00000000-0005-0000-0000-000098040000}"/>
    <cellStyle name="Comma 2 2 3 5 4 2 2" xfId="45852" xr:uid="{00000000-0005-0000-0000-000099040000}"/>
    <cellStyle name="Comma 2 2 3 5 4 2 3" xfId="30628" xr:uid="{00000000-0005-0000-0000-00009A040000}"/>
    <cellStyle name="Comma 2 2 3 5 4 3" xfId="10510" xr:uid="{00000000-0005-0000-0000-00009B040000}"/>
    <cellStyle name="Comma 2 2 3 5 4 3 2" xfId="40835" xr:uid="{00000000-0005-0000-0000-00009C040000}"/>
    <cellStyle name="Comma 2 2 3 5 4 3 3" xfId="25611" xr:uid="{00000000-0005-0000-0000-00009D040000}"/>
    <cellStyle name="Comma 2 2 3 5 4 4" xfId="35822" xr:uid="{00000000-0005-0000-0000-00009E040000}"/>
    <cellStyle name="Comma 2 2 3 5 4 5" xfId="20598" xr:uid="{00000000-0005-0000-0000-00009F040000}"/>
    <cellStyle name="Comma 2 2 3 5 5" xfId="12188" xr:uid="{00000000-0005-0000-0000-0000A0040000}"/>
    <cellStyle name="Comma 2 2 3 5 5 2" xfId="42510" xr:uid="{00000000-0005-0000-0000-0000A1040000}"/>
    <cellStyle name="Comma 2 2 3 5 5 3" xfId="27286" xr:uid="{00000000-0005-0000-0000-0000A2040000}"/>
    <cellStyle name="Comma 2 2 3 5 6" xfId="7167" xr:uid="{00000000-0005-0000-0000-0000A3040000}"/>
    <cellStyle name="Comma 2 2 3 5 6 2" xfId="37493" xr:uid="{00000000-0005-0000-0000-0000A4040000}"/>
    <cellStyle name="Comma 2 2 3 5 6 3" xfId="22269" xr:uid="{00000000-0005-0000-0000-0000A5040000}"/>
    <cellStyle name="Comma 2 2 3 5 7" xfId="32481" xr:uid="{00000000-0005-0000-0000-0000A6040000}"/>
    <cellStyle name="Comma 2 2 3 5 8" xfId="17256" xr:uid="{00000000-0005-0000-0000-0000A7040000}"/>
    <cellStyle name="Comma 2 2 3 6" xfId="2512" xr:uid="{00000000-0005-0000-0000-0000A8040000}"/>
    <cellStyle name="Comma 2 2 3 6 2" xfId="4204" xr:uid="{00000000-0005-0000-0000-0000A9040000}"/>
    <cellStyle name="Comma 2 2 3 6 2 2" xfId="14277" xr:uid="{00000000-0005-0000-0000-0000AA040000}"/>
    <cellStyle name="Comma 2 2 3 6 2 2 2" xfId="44599" xr:uid="{00000000-0005-0000-0000-0000AB040000}"/>
    <cellStyle name="Comma 2 2 3 6 2 2 3" xfId="29375" xr:uid="{00000000-0005-0000-0000-0000AC040000}"/>
    <cellStyle name="Comma 2 2 3 6 2 3" xfId="9257" xr:uid="{00000000-0005-0000-0000-0000AD040000}"/>
    <cellStyle name="Comma 2 2 3 6 2 3 2" xfId="39582" xr:uid="{00000000-0005-0000-0000-0000AE040000}"/>
    <cellStyle name="Comma 2 2 3 6 2 3 3" xfId="24358" xr:uid="{00000000-0005-0000-0000-0000AF040000}"/>
    <cellStyle name="Comma 2 2 3 6 2 4" xfId="34569" xr:uid="{00000000-0005-0000-0000-0000B0040000}"/>
    <cellStyle name="Comma 2 2 3 6 2 5" xfId="19345" xr:uid="{00000000-0005-0000-0000-0000B1040000}"/>
    <cellStyle name="Comma 2 2 3 6 3" xfId="5896" xr:uid="{00000000-0005-0000-0000-0000B2040000}"/>
    <cellStyle name="Comma 2 2 3 6 3 2" xfId="15948" xr:uid="{00000000-0005-0000-0000-0000B3040000}"/>
    <cellStyle name="Comma 2 2 3 6 3 2 2" xfId="46270" xr:uid="{00000000-0005-0000-0000-0000B4040000}"/>
    <cellStyle name="Comma 2 2 3 6 3 2 3" xfId="31046" xr:uid="{00000000-0005-0000-0000-0000B5040000}"/>
    <cellStyle name="Comma 2 2 3 6 3 3" xfId="10928" xr:uid="{00000000-0005-0000-0000-0000B6040000}"/>
    <cellStyle name="Comma 2 2 3 6 3 3 2" xfId="41253" xr:uid="{00000000-0005-0000-0000-0000B7040000}"/>
    <cellStyle name="Comma 2 2 3 6 3 3 3" xfId="26029" xr:uid="{00000000-0005-0000-0000-0000B8040000}"/>
    <cellStyle name="Comma 2 2 3 6 3 4" xfId="36240" xr:uid="{00000000-0005-0000-0000-0000B9040000}"/>
    <cellStyle name="Comma 2 2 3 6 3 5" xfId="21016" xr:uid="{00000000-0005-0000-0000-0000BA040000}"/>
    <cellStyle name="Comma 2 2 3 6 4" xfId="12606" xr:uid="{00000000-0005-0000-0000-0000BB040000}"/>
    <cellStyle name="Comma 2 2 3 6 4 2" xfId="42928" xr:uid="{00000000-0005-0000-0000-0000BC040000}"/>
    <cellStyle name="Comma 2 2 3 6 4 3" xfId="27704" xr:uid="{00000000-0005-0000-0000-0000BD040000}"/>
    <cellStyle name="Comma 2 2 3 6 5" xfId="7585" xr:uid="{00000000-0005-0000-0000-0000BE040000}"/>
    <cellStyle name="Comma 2 2 3 6 5 2" xfId="37911" xr:uid="{00000000-0005-0000-0000-0000BF040000}"/>
    <cellStyle name="Comma 2 2 3 6 5 3" xfId="22687" xr:uid="{00000000-0005-0000-0000-0000C0040000}"/>
    <cellStyle name="Comma 2 2 3 6 6" xfId="32899" xr:uid="{00000000-0005-0000-0000-0000C1040000}"/>
    <cellStyle name="Comma 2 2 3 6 7" xfId="17674" xr:uid="{00000000-0005-0000-0000-0000C2040000}"/>
    <cellStyle name="Comma 2 2 3 7" xfId="3361" xr:uid="{00000000-0005-0000-0000-0000C3040000}"/>
    <cellStyle name="Comma 2 2 3 7 2" xfId="13441" xr:uid="{00000000-0005-0000-0000-0000C4040000}"/>
    <cellStyle name="Comma 2 2 3 7 2 2" xfId="43763" xr:uid="{00000000-0005-0000-0000-0000C5040000}"/>
    <cellStyle name="Comma 2 2 3 7 2 3" xfId="28539" xr:uid="{00000000-0005-0000-0000-0000C6040000}"/>
    <cellStyle name="Comma 2 2 3 7 3" xfId="8421" xr:uid="{00000000-0005-0000-0000-0000C7040000}"/>
    <cellStyle name="Comma 2 2 3 7 3 2" xfId="38746" xr:uid="{00000000-0005-0000-0000-0000C8040000}"/>
    <cellStyle name="Comma 2 2 3 7 3 3" xfId="23522" xr:uid="{00000000-0005-0000-0000-0000C9040000}"/>
    <cellStyle name="Comma 2 2 3 7 4" xfId="33733" xr:uid="{00000000-0005-0000-0000-0000CA040000}"/>
    <cellStyle name="Comma 2 2 3 7 5" xfId="18509" xr:uid="{00000000-0005-0000-0000-0000CB040000}"/>
    <cellStyle name="Comma 2 2 3 8" xfId="5056" xr:uid="{00000000-0005-0000-0000-0000CC040000}"/>
    <cellStyle name="Comma 2 2 3 8 2" xfId="15112" xr:uid="{00000000-0005-0000-0000-0000CD040000}"/>
    <cellStyle name="Comma 2 2 3 8 2 2" xfId="45434" xr:uid="{00000000-0005-0000-0000-0000CE040000}"/>
    <cellStyle name="Comma 2 2 3 8 2 3" xfId="30210" xr:uid="{00000000-0005-0000-0000-0000CF040000}"/>
    <cellStyle name="Comma 2 2 3 8 3" xfId="10092" xr:uid="{00000000-0005-0000-0000-0000D0040000}"/>
    <cellStyle name="Comma 2 2 3 8 3 2" xfId="40417" xr:uid="{00000000-0005-0000-0000-0000D1040000}"/>
    <cellStyle name="Comma 2 2 3 8 3 3" xfId="25193" xr:uid="{00000000-0005-0000-0000-0000D2040000}"/>
    <cellStyle name="Comma 2 2 3 8 4" xfId="35404" xr:uid="{00000000-0005-0000-0000-0000D3040000}"/>
    <cellStyle name="Comma 2 2 3 8 5" xfId="20180" xr:uid="{00000000-0005-0000-0000-0000D4040000}"/>
    <cellStyle name="Comma 2 2 3 9" xfId="11768" xr:uid="{00000000-0005-0000-0000-0000D5040000}"/>
    <cellStyle name="Comma 2 2 3 9 2" xfId="42092" xr:uid="{00000000-0005-0000-0000-0000D6040000}"/>
    <cellStyle name="Comma 2 2 3 9 3" xfId="26868" xr:uid="{00000000-0005-0000-0000-0000D7040000}"/>
    <cellStyle name="Comma 2 3" xfId="35" xr:uid="{00000000-0005-0000-0000-0000D8040000}"/>
    <cellStyle name="Comma 2 3 2" xfId="593" xr:uid="{00000000-0005-0000-0000-0000D9040000}"/>
    <cellStyle name="Comma 2 3 2 2" xfId="1262" xr:uid="{00000000-0005-0000-0000-0000DA040000}"/>
    <cellStyle name="Comma 2 3 3" xfId="1263" xr:uid="{00000000-0005-0000-0000-0000DB040000}"/>
    <cellStyle name="Comma 2 3 4" xfId="1264" xr:uid="{00000000-0005-0000-0000-0000DC040000}"/>
    <cellStyle name="Comma 2 3 5" xfId="1265" xr:uid="{00000000-0005-0000-0000-0000DD040000}"/>
    <cellStyle name="Comma 2 3 6" xfId="1266" xr:uid="{00000000-0005-0000-0000-0000DE040000}"/>
    <cellStyle name="Comma 2 3 6 10" xfId="6748" xr:uid="{00000000-0005-0000-0000-0000DF040000}"/>
    <cellStyle name="Comma 2 3 6 10 2" xfId="37076" xr:uid="{00000000-0005-0000-0000-0000E0040000}"/>
    <cellStyle name="Comma 2 3 6 10 3" xfId="21852" xr:uid="{00000000-0005-0000-0000-0000E1040000}"/>
    <cellStyle name="Comma 2 3 6 11" xfId="32065" xr:uid="{00000000-0005-0000-0000-0000E2040000}"/>
    <cellStyle name="Comma 2 3 6 12" xfId="16837" xr:uid="{00000000-0005-0000-0000-0000E3040000}"/>
    <cellStyle name="Comma 2 3 6 13" xfId="47259" xr:uid="{00000000-0005-0000-0000-0000E4040000}"/>
    <cellStyle name="Comma 2 3 6 2" xfId="1712" xr:uid="{00000000-0005-0000-0000-0000E5040000}"/>
    <cellStyle name="Comma 2 3 6 2 10" xfId="32119" xr:uid="{00000000-0005-0000-0000-0000E6040000}"/>
    <cellStyle name="Comma 2 3 6 2 11" xfId="16891" xr:uid="{00000000-0005-0000-0000-0000E7040000}"/>
    <cellStyle name="Comma 2 3 6 2 2" xfId="1820" xr:uid="{00000000-0005-0000-0000-0000E8040000}"/>
    <cellStyle name="Comma 2 3 6 2 2 10" xfId="16995" xr:uid="{00000000-0005-0000-0000-0000E9040000}"/>
    <cellStyle name="Comma 2 3 6 2 2 2" xfId="2037" xr:uid="{00000000-0005-0000-0000-0000EA040000}"/>
    <cellStyle name="Comma 2 3 6 2 2 2 2" xfId="2458" xr:uid="{00000000-0005-0000-0000-0000EB040000}"/>
    <cellStyle name="Comma 2 3 6 2 2 2 2 2" xfId="3297" xr:uid="{00000000-0005-0000-0000-0000EC040000}"/>
    <cellStyle name="Comma 2 3 6 2 2 2 2 2 2" xfId="4987" xr:uid="{00000000-0005-0000-0000-0000ED040000}"/>
    <cellStyle name="Comma 2 3 6 2 2 2 2 2 2 2" xfId="15060" xr:uid="{00000000-0005-0000-0000-0000EE040000}"/>
    <cellStyle name="Comma 2 3 6 2 2 2 2 2 2 2 2" xfId="45382" xr:uid="{00000000-0005-0000-0000-0000EF040000}"/>
    <cellStyle name="Comma 2 3 6 2 2 2 2 2 2 2 3" xfId="30158" xr:uid="{00000000-0005-0000-0000-0000F0040000}"/>
    <cellStyle name="Comma 2 3 6 2 2 2 2 2 2 3" xfId="10040" xr:uid="{00000000-0005-0000-0000-0000F1040000}"/>
    <cellStyle name="Comma 2 3 6 2 2 2 2 2 2 3 2" xfId="40365" xr:uid="{00000000-0005-0000-0000-0000F2040000}"/>
    <cellStyle name="Comma 2 3 6 2 2 2 2 2 2 3 3" xfId="25141" xr:uid="{00000000-0005-0000-0000-0000F3040000}"/>
    <cellStyle name="Comma 2 3 6 2 2 2 2 2 2 4" xfId="35352" xr:uid="{00000000-0005-0000-0000-0000F4040000}"/>
    <cellStyle name="Comma 2 3 6 2 2 2 2 2 2 5" xfId="20128" xr:uid="{00000000-0005-0000-0000-0000F5040000}"/>
    <cellStyle name="Comma 2 3 6 2 2 2 2 2 3" xfId="6679" xr:uid="{00000000-0005-0000-0000-0000F6040000}"/>
    <cellStyle name="Comma 2 3 6 2 2 2 2 2 3 2" xfId="16731" xr:uid="{00000000-0005-0000-0000-0000F7040000}"/>
    <cellStyle name="Comma 2 3 6 2 2 2 2 2 3 2 2" xfId="47053" xr:uid="{00000000-0005-0000-0000-0000F8040000}"/>
    <cellStyle name="Comma 2 3 6 2 2 2 2 2 3 2 3" xfId="31829" xr:uid="{00000000-0005-0000-0000-0000F9040000}"/>
    <cellStyle name="Comma 2 3 6 2 2 2 2 2 3 3" xfId="11711" xr:uid="{00000000-0005-0000-0000-0000FA040000}"/>
    <cellStyle name="Comma 2 3 6 2 2 2 2 2 3 3 2" xfId="42036" xr:uid="{00000000-0005-0000-0000-0000FB040000}"/>
    <cellStyle name="Comma 2 3 6 2 2 2 2 2 3 3 3" xfId="26812" xr:uid="{00000000-0005-0000-0000-0000FC040000}"/>
    <cellStyle name="Comma 2 3 6 2 2 2 2 2 3 4" xfId="37023" xr:uid="{00000000-0005-0000-0000-0000FD040000}"/>
    <cellStyle name="Comma 2 3 6 2 2 2 2 2 3 5" xfId="21799" xr:uid="{00000000-0005-0000-0000-0000FE040000}"/>
    <cellStyle name="Comma 2 3 6 2 2 2 2 2 4" xfId="13389" xr:uid="{00000000-0005-0000-0000-0000FF040000}"/>
    <cellStyle name="Comma 2 3 6 2 2 2 2 2 4 2" xfId="43711" xr:uid="{00000000-0005-0000-0000-000000050000}"/>
    <cellStyle name="Comma 2 3 6 2 2 2 2 2 4 3" xfId="28487" xr:uid="{00000000-0005-0000-0000-000001050000}"/>
    <cellStyle name="Comma 2 3 6 2 2 2 2 2 5" xfId="8368" xr:uid="{00000000-0005-0000-0000-000002050000}"/>
    <cellStyle name="Comma 2 3 6 2 2 2 2 2 5 2" xfId="38694" xr:uid="{00000000-0005-0000-0000-000003050000}"/>
    <cellStyle name="Comma 2 3 6 2 2 2 2 2 5 3" xfId="23470" xr:uid="{00000000-0005-0000-0000-000004050000}"/>
    <cellStyle name="Comma 2 3 6 2 2 2 2 2 6" xfId="33682" xr:uid="{00000000-0005-0000-0000-000005050000}"/>
    <cellStyle name="Comma 2 3 6 2 2 2 2 2 7" xfId="18457" xr:uid="{00000000-0005-0000-0000-000006050000}"/>
    <cellStyle name="Comma 2 3 6 2 2 2 2 3" xfId="4150" xr:uid="{00000000-0005-0000-0000-000007050000}"/>
    <cellStyle name="Comma 2 3 6 2 2 2 2 3 2" xfId="14224" xr:uid="{00000000-0005-0000-0000-000008050000}"/>
    <cellStyle name="Comma 2 3 6 2 2 2 2 3 2 2" xfId="44546" xr:uid="{00000000-0005-0000-0000-000009050000}"/>
    <cellStyle name="Comma 2 3 6 2 2 2 2 3 2 3" xfId="29322" xr:uid="{00000000-0005-0000-0000-00000A050000}"/>
    <cellStyle name="Comma 2 3 6 2 2 2 2 3 3" xfId="9204" xr:uid="{00000000-0005-0000-0000-00000B050000}"/>
    <cellStyle name="Comma 2 3 6 2 2 2 2 3 3 2" xfId="39529" xr:uid="{00000000-0005-0000-0000-00000C050000}"/>
    <cellStyle name="Comma 2 3 6 2 2 2 2 3 3 3" xfId="24305" xr:uid="{00000000-0005-0000-0000-00000D050000}"/>
    <cellStyle name="Comma 2 3 6 2 2 2 2 3 4" xfId="34516" xr:uid="{00000000-0005-0000-0000-00000E050000}"/>
    <cellStyle name="Comma 2 3 6 2 2 2 2 3 5" xfId="19292" xr:uid="{00000000-0005-0000-0000-00000F050000}"/>
    <cellStyle name="Comma 2 3 6 2 2 2 2 4" xfId="5843" xr:uid="{00000000-0005-0000-0000-000010050000}"/>
    <cellStyle name="Comma 2 3 6 2 2 2 2 4 2" xfId="15895" xr:uid="{00000000-0005-0000-0000-000011050000}"/>
    <cellStyle name="Comma 2 3 6 2 2 2 2 4 2 2" xfId="46217" xr:uid="{00000000-0005-0000-0000-000012050000}"/>
    <cellStyle name="Comma 2 3 6 2 2 2 2 4 2 3" xfId="30993" xr:uid="{00000000-0005-0000-0000-000013050000}"/>
    <cellStyle name="Comma 2 3 6 2 2 2 2 4 3" xfId="10875" xr:uid="{00000000-0005-0000-0000-000014050000}"/>
    <cellStyle name="Comma 2 3 6 2 2 2 2 4 3 2" xfId="41200" xr:uid="{00000000-0005-0000-0000-000015050000}"/>
    <cellStyle name="Comma 2 3 6 2 2 2 2 4 3 3" xfId="25976" xr:uid="{00000000-0005-0000-0000-000016050000}"/>
    <cellStyle name="Comma 2 3 6 2 2 2 2 4 4" xfId="36187" xr:uid="{00000000-0005-0000-0000-000017050000}"/>
    <cellStyle name="Comma 2 3 6 2 2 2 2 4 5" xfId="20963" xr:uid="{00000000-0005-0000-0000-000018050000}"/>
    <cellStyle name="Comma 2 3 6 2 2 2 2 5" xfId="12553" xr:uid="{00000000-0005-0000-0000-000019050000}"/>
    <cellStyle name="Comma 2 3 6 2 2 2 2 5 2" xfId="42875" xr:uid="{00000000-0005-0000-0000-00001A050000}"/>
    <cellStyle name="Comma 2 3 6 2 2 2 2 5 3" xfId="27651" xr:uid="{00000000-0005-0000-0000-00001B050000}"/>
    <cellStyle name="Comma 2 3 6 2 2 2 2 6" xfId="7532" xr:uid="{00000000-0005-0000-0000-00001C050000}"/>
    <cellStyle name="Comma 2 3 6 2 2 2 2 6 2" xfId="37858" xr:uid="{00000000-0005-0000-0000-00001D050000}"/>
    <cellStyle name="Comma 2 3 6 2 2 2 2 6 3" xfId="22634" xr:uid="{00000000-0005-0000-0000-00001E050000}"/>
    <cellStyle name="Comma 2 3 6 2 2 2 2 7" xfId="32846" xr:uid="{00000000-0005-0000-0000-00001F050000}"/>
    <cellStyle name="Comma 2 3 6 2 2 2 2 8" xfId="17621" xr:uid="{00000000-0005-0000-0000-000020050000}"/>
    <cellStyle name="Comma 2 3 6 2 2 2 3" xfId="2879" xr:uid="{00000000-0005-0000-0000-000021050000}"/>
    <cellStyle name="Comma 2 3 6 2 2 2 3 2" xfId="4569" xr:uid="{00000000-0005-0000-0000-000022050000}"/>
    <cellStyle name="Comma 2 3 6 2 2 2 3 2 2" xfId="14642" xr:uid="{00000000-0005-0000-0000-000023050000}"/>
    <cellStyle name="Comma 2 3 6 2 2 2 3 2 2 2" xfId="44964" xr:uid="{00000000-0005-0000-0000-000024050000}"/>
    <cellStyle name="Comma 2 3 6 2 2 2 3 2 2 3" xfId="29740" xr:uid="{00000000-0005-0000-0000-000025050000}"/>
    <cellStyle name="Comma 2 3 6 2 2 2 3 2 3" xfId="9622" xr:uid="{00000000-0005-0000-0000-000026050000}"/>
    <cellStyle name="Comma 2 3 6 2 2 2 3 2 3 2" xfId="39947" xr:uid="{00000000-0005-0000-0000-000027050000}"/>
    <cellStyle name="Comma 2 3 6 2 2 2 3 2 3 3" xfId="24723" xr:uid="{00000000-0005-0000-0000-000028050000}"/>
    <cellStyle name="Comma 2 3 6 2 2 2 3 2 4" xfId="34934" xr:uid="{00000000-0005-0000-0000-000029050000}"/>
    <cellStyle name="Comma 2 3 6 2 2 2 3 2 5" xfId="19710" xr:uid="{00000000-0005-0000-0000-00002A050000}"/>
    <cellStyle name="Comma 2 3 6 2 2 2 3 3" xfId="6261" xr:uid="{00000000-0005-0000-0000-00002B050000}"/>
    <cellStyle name="Comma 2 3 6 2 2 2 3 3 2" xfId="16313" xr:uid="{00000000-0005-0000-0000-00002C050000}"/>
    <cellStyle name="Comma 2 3 6 2 2 2 3 3 2 2" xfId="46635" xr:uid="{00000000-0005-0000-0000-00002D050000}"/>
    <cellStyle name="Comma 2 3 6 2 2 2 3 3 2 3" xfId="31411" xr:uid="{00000000-0005-0000-0000-00002E050000}"/>
    <cellStyle name="Comma 2 3 6 2 2 2 3 3 3" xfId="11293" xr:uid="{00000000-0005-0000-0000-00002F050000}"/>
    <cellStyle name="Comma 2 3 6 2 2 2 3 3 3 2" xfId="41618" xr:uid="{00000000-0005-0000-0000-000030050000}"/>
    <cellStyle name="Comma 2 3 6 2 2 2 3 3 3 3" xfId="26394" xr:uid="{00000000-0005-0000-0000-000031050000}"/>
    <cellStyle name="Comma 2 3 6 2 2 2 3 3 4" xfId="36605" xr:uid="{00000000-0005-0000-0000-000032050000}"/>
    <cellStyle name="Comma 2 3 6 2 2 2 3 3 5" xfId="21381" xr:uid="{00000000-0005-0000-0000-000033050000}"/>
    <cellStyle name="Comma 2 3 6 2 2 2 3 4" xfId="12971" xr:uid="{00000000-0005-0000-0000-000034050000}"/>
    <cellStyle name="Comma 2 3 6 2 2 2 3 4 2" xfId="43293" xr:uid="{00000000-0005-0000-0000-000035050000}"/>
    <cellStyle name="Comma 2 3 6 2 2 2 3 4 3" xfId="28069" xr:uid="{00000000-0005-0000-0000-000036050000}"/>
    <cellStyle name="Comma 2 3 6 2 2 2 3 5" xfId="7950" xr:uid="{00000000-0005-0000-0000-000037050000}"/>
    <cellStyle name="Comma 2 3 6 2 2 2 3 5 2" xfId="38276" xr:uid="{00000000-0005-0000-0000-000038050000}"/>
    <cellStyle name="Comma 2 3 6 2 2 2 3 5 3" xfId="23052" xr:uid="{00000000-0005-0000-0000-000039050000}"/>
    <cellStyle name="Comma 2 3 6 2 2 2 3 6" xfId="33264" xr:uid="{00000000-0005-0000-0000-00003A050000}"/>
    <cellStyle name="Comma 2 3 6 2 2 2 3 7" xfId="18039" xr:uid="{00000000-0005-0000-0000-00003B050000}"/>
    <cellStyle name="Comma 2 3 6 2 2 2 4" xfId="3732" xr:uid="{00000000-0005-0000-0000-00003C050000}"/>
    <cellStyle name="Comma 2 3 6 2 2 2 4 2" xfId="13806" xr:uid="{00000000-0005-0000-0000-00003D050000}"/>
    <cellStyle name="Comma 2 3 6 2 2 2 4 2 2" xfId="44128" xr:uid="{00000000-0005-0000-0000-00003E050000}"/>
    <cellStyle name="Comma 2 3 6 2 2 2 4 2 3" xfId="28904" xr:uid="{00000000-0005-0000-0000-00003F050000}"/>
    <cellStyle name="Comma 2 3 6 2 2 2 4 3" xfId="8786" xr:uid="{00000000-0005-0000-0000-000040050000}"/>
    <cellStyle name="Comma 2 3 6 2 2 2 4 3 2" xfId="39111" xr:uid="{00000000-0005-0000-0000-000041050000}"/>
    <cellStyle name="Comma 2 3 6 2 2 2 4 3 3" xfId="23887" xr:uid="{00000000-0005-0000-0000-000042050000}"/>
    <cellStyle name="Comma 2 3 6 2 2 2 4 4" xfId="34098" xr:uid="{00000000-0005-0000-0000-000043050000}"/>
    <cellStyle name="Comma 2 3 6 2 2 2 4 5" xfId="18874" xr:uid="{00000000-0005-0000-0000-000044050000}"/>
    <cellStyle name="Comma 2 3 6 2 2 2 5" xfId="5425" xr:uid="{00000000-0005-0000-0000-000045050000}"/>
    <cellStyle name="Comma 2 3 6 2 2 2 5 2" xfId="15477" xr:uid="{00000000-0005-0000-0000-000046050000}"/>
    <cellStyle name="Comma 2 3 6 2 2 2 5 2 2" xfId="45799" xr:uid="{00000000-0005-0000-0000-000047050000}"/>
    <cellStyle name="Comma 2 3 6 2 2 2 5 2 3" xfId="30575" xr:uid="{00000000-0005-0000-0000-000048050000}"/>
    <cellStyle name="Comma 2 3 6 2 2 2 5 3" xfId="10457" xr:uid="{00000000-0005-0000-0000-000049050000}"/>
    <cellStyle name="Comma 2 3 6 2 2 2 5 3 2" xfId="40782" xr:uid="{00000000-0005-0000-0000-00004A050000}"/>
    <cellStyle name="Comma 2 3 6 2 2 2 5 3 3" xfId="25558" xr:uid="{00000000-0005-0000-0000-00004B050000}"/>
    <cellStyle name="Comma 2 3 6 2 2 2 5 4" xfId="35769" xr:uid="{00000000-0005-0000-0000-00004C050000}"/>
    <cellStyle name="Comma 2 3 6 2 2 2 5 5" xfId="20545" xr:uid="{00000000-0005-0000-0000-00004D050000}"/>
    <cellStyle name="Comma 2 3 6 2 2 2 6" xfId="12135" xr:uid="{00000000-0005-0000-0000-00004E050000}"/>
    <cellStyle name="Comma 2 3 6 2 2 2 6 2" xfId="42457" xr:uid="{00000000-0005-0000-0000-00004F050000}"/>
    <cellStyle name="Comma 2 3 6 2 2 2 6 3" xfId="27233" xr:uid="{00000000-0005-0000-0000-000050050000}"/>
    <cellStyle name="Comma 2 3 6 2 2 2 7" xfId="7114" xr:uid="{00000000-0005-0000-0000-000051050000}"/>
    <cellStyle name="Comma 2 3 6 2 2 2 7 2" xfId="37440" xr:uid="{00000000-0005-0000-0000-000052050000}"/>
    <cellStyle name="Comma 2 3 6 2 2 2 7 3" xfId="22216" xr:uid="{00000000-0005-0000-0000-000053050000}"/>
    <cellStyle name="Comma 2 3 6 2 2 2 8" xfId="32428" xr:uid="{00000000-0005-0000-0000-000054050000}"/>
    <cellStyle name="Comma 2 3 6 2 2 2 9" xfId="17203" xr:uid="{00000000-0005-0000-0000-000055050000}"/>
    <cellStyle name="Comma 2 3 6 2 2 3" xfId="2250" xr:uid="{00000000-0005-0000-0000-000056050000}"/>
    <cellStyle name="Comma 2 3 6 2 2 3 2" xfId="3089" xr:uid="{00000000-0005-0000-0000-000057050000}"/>
    <cellStyle name="Comma 2 3 6 2 2 3 2 2" xfId="4779" xr:uid="{00000000-0005-0000-0000-000058050000}"/>
    <cellStyle name="Comma 2 3 6 2 2 3 2 2 2" xfId="14852" xr:uid="{00000000-0005-0000-0000-000059050000}"/>
    <cellStyle name="Comma 2 3 6 2 2 3 2 2 2 2" xfId="45174" xr:uid="{00000000-0005-0000-0000-00005A050000}"/>
    <cellStyle name="Comma 2 3 6 2 2 3 2 2 2 3" xfId="29950" xr:uid="{00000000-0005-0000-0000-00005B050000}"/>
    <cellStyle name="Comma 2 3 6 2 2 3 2 2 3" xfId="9832" xr:uid="{00000000-0005-0000-0000-00005C050000}"/>
    <cellStyle name="Comma 2 3 6 2 2 3 2 2 3 2" xfId="40157" xr:uid="{00000000-0005-0000-0000-00005D050000}"/>
    <cellStyle name="Comma 2 3 6 2 2 3 2 2 3 3" xfId="24933" xr:uid="{00000000-0005-0000-0000-00005E050000}"/>
    <cellStyle name="Comma 2 3 6 2 2 3 2 2 4" xfId="35144" xr:uid="{00000000-0005-0000-0000-00005F050000}"/>
    <cellStyle name="Comma 2 3 6 2 2 3 2 2 5" xfId="19920" xr:uid="{00000000-0005-0000-0000-000060050000}"/>
    <cellStyle name="Comma 2 3 6 2 2 3 2 3" xfId="6471" xr:uid="{00000000-0005-0000-0000-000061050000}"/>
    <cellStyle name="Comma 2 3 6 2 2 3 2 3 2" xfId="16523" xr:uid="{00000000-0005-0000-0000-000062050000}"/>
    <cellStyle name="Comma 2 3 6 2 2 3 2 3 2 2" xfId="46845" xr:uid="{00000000-0005-0000-0000-000063050000}"/>
    <cellStyle name="Comma 2 3 6 2 2 3 2 3 2 3" xfId="31621" xr:uid="{00000000-0005-0000-0000-000064050000}"/>
    <cellStyle name="Comma 2 3 6 2 2 3 2 3 3" xfId="11503" xr:uid="{00000000-0005-0000-0000-000065050000}"/>
    <cellStyle name="Comma 2 3 6 2 2 3 2 3 3 2" xfId="41828" xr:uid="{00000000-0005-0000-0000-000066050000}"/>
    <cellStyle name="Comma 2 3 6 2 2 3 2 3 3 3" xfId="26604" xr:uid="{00000000-0005-0000-0000-000067050000}"/>
    <cellStyle name="Comma 2 3 6 2 2 3 2 3 4" xfId="36815" xr:uid="{00000000-0005-0000-0000-000068050000}"/>
    <cellStyle name="Comma 2 3 6 2 2 3 2 3 5" xfId="21591" xr:uid="{00000000-0005-0000-0000-000069050000}"/>
    <cellStyle name="Comma 2 3 6 2 2 3 2 4" xfId="13181" xr:uid="{00000000-0005-0000-0000-00006A050000}"/>
    <cellStyle name="Comma 2 3 6 2 2 3 2 4 2" xfId="43503" xr:uid="{00000000-0005-0000-0000-00006B050000}"/>
    <cellStyle name="Comma 2 3 6 2 2 3 2 4 3" xfId="28279" xr:uid="{00000000-0005-0000-0000-00006C050000}"/>
    <cellStyle name="Comma 2 3 6 2 2 3 2 5" xfId="8160" xr:uid="{00000000-0005-0000-0000-00006D050000}"/>
    <cellStyle name="Comma 2 3 6 2 2 3 2 5 2" xfId="38486" xr:uid="{00000000-0005-0000-0000-00006E050000}"/>
    <cellStyle name="Comma 2 3 6 2 2 3 2 5 3" xfId="23262" xr:uid="{00000000-0005-0000-0000-00006F050000}"/>
    <cellStyle name="Comma 2 3 6 2 2 3 2 6" xfId="33474" xr:uid="{00000000-0005-0000-0000-000070050000}"/>
    <cellStyle name="Comma 2 3 6 2 2 3 2 7" xfId="18249" xr:uid="{00000000-0005-0000-0000-000071050000}"/>
    <cellStyle name="Comma 2 3 6 2 2 3 3" xfId="3942" xr:uid="{00000000-0005-0000-0000-000072050000}"/>
    <cellStyle name="Comma 2 3 6 2 2 3 3 2" xfId="14016" xr:uid="{00000000-0005-0000-0000-000073050000}"/>
    <cellStyle name="Comma 2 3 6 2 2 3 3 2 2" xfId="44338" xr:uid="{00000000-0005-0000-0000-000074050000}"/>
    <cellStyle name="Comma 2 3 6 2 2 3 3 2 3" xfId="29114" xr:uid="{00000000-0005-0000-0000-000075050000}"/>
    <cellStyle name="Comma 2 3 6 2 2 3 3 3" xfId="8996" xr:uid="{00000000-0005-0000-0000-000076050000}"/>
    <cellStyle name="Comma 2 3 6 2 2 3 3 3 2" xfId="39321" xr:uid="{00000000-0005-0000-0000-000077050000}"/>
    <cellStyle name="Comma 2 3 6 2 2 3 3 3 3" xfId="24097" xr:uid="{00000000-0005-0000-0000-000078050000}"/>
    <cellStyle name="Comma 2 3 6 2 2 3 3 4" xfId="34308" xr:uid="{00000000-0005-0000-0000-000079050000}"/>
    <cellStyle name="Comma 2 3 6 2 2 3 3 5" xfId="19084" xr:uid="{00000000-0005-0000-0000-00007A050000}"/>
    <cellStyle name="Comma 2 3 6 2 2 3 4" xfId="5635" xr:uid="{00000000-0005-0000-0000-00007B050000}"/>
    <cellStyle name="Comma 2 3 6 2 2 3 4 2" xfId="15687" xr:uid="{00000000-0005-0000-0000-00007C050000}"/>
    <cellStyle name="Comma 2 3 6 2 2 3 4 2 2" xfId="46009" xr:uid="{00000000-0005-0000-0000-00007D050000}"/>
    <cellStyle name="Comma 2 3 6 2 2 3 4 2 3" xfId="30785" xr:uid="{00000000-0005-0000-0000-00007E050000}"/>
    <cellStyle name="Comma 2 3 6 2 2 3 4 3" xfId="10667" xr:uid="{00000000-0005-0000-0000-00007F050000}"/>
    <cellStyle name="Comma 2 3 6 2 2 3 4 3 2" xfId="40992" xr:uid="{00000000-0005-0000-0000-000080050000}"/>
    <cellStyle name="Comma 2 3 6 2 2 3 4 3 3" xfId="25768" xr:uid="{00000000-0005-0000-0000-000081050000}"/>
    <cellStyle name="Comma 2 3 6 2 2 3 4 4" xfId="35979" xr:uid="{00000000-0005-0000-0000-000082050000}"/>
    <cellStyle name="Comma 2 3 6 2 2 3 4 5" xfId="20755" xr:uid="{00000000-0005-0000-0000-000083050000}"/>
    <cellStyle name="Comma 2 3 6 2 2 3 5" xfId="12345" xr:uid="{00000000-0005-0000-0000-000084050000}"/>
    <cellStyle name="Comma 2 3 6 2 2 3 5 2" xfId="42667" xr:uid="{00000000-0005-0000-0000-000085050000}"/>
    <cellStyle name="Comma 2 3 6 2 2 3 5 3" xfId="27443" xr:uid="{00000000-0005-0000-0000-000086050000}"/>
    <cellStyle name="Comma 2 3 6 2 2 3 6" xfId="7324" xr:uid="{00000000-0005-0000-0000-000087050000}"/>
    <cellStyle name="Comma 2 3 6 2 2 3 6 2" xfId="37650" xr:uid="{00000000-0005-0000-0000-000088050000}"/>
    <cellStyle name="Comma 2 3 6 2 2 3 6 3" xfId="22426" xr:uid="{00000000-0005-0000-0000-000089050000}"/>
    <cellStyle name="Comma 2 3 6 2 2 3 7" xfId="32638" xr:uid="{00000000-0005-0000-0000-00008A050000}"/>
    <cellStyle name="Comma 2 3 6 2 2 3 8" xfId="17413" xr:uid="{00000000-0005-0000-0000-00008B050000}"/>
    <cellStyle name="Comma 2 3 6 2 2 4" xfId="2671" xr:uid="{00000000-0005-0000-0000-00008C050000}"/>
    <cellStyle name="Comma 2 3 6 2 2 4 2" xfId="4361" xr:uid="{00000000-0005-0000-0000-00008D050000}"/>
    <cellStyle name="Comma 2 3 6 2 2 4 2 2" xfId="14434" xr:uid="{00000000-0005-0000-0000-00008E050000}"/>
    <cellStyle name="Comma 2 3 6 2 2 4 2 2 2" xfId="44756" xr:uid="{00000000-0005-0000-0000-00008F050000}"/>
    <cellStyle name="Comma 2 3 6 2 2 4 2 2 3" xfId="29532" xr:uid="{00000000-0005-0000-0000-000090050000}"/>
    <cellStyle name="Comma 2 3 6 2 2 4 2 3" xfId="9414" xr:uid="{00000000-0005-0000-0000-000091050000}"/>
    <cellStyle name="Comma 2 3 6 2 2 4 2 3 2" xfId="39739" xr:uid="{00000000-0005-0000-0000-000092050000}"/>
    <cellStyle name="Comma 2 3 6 2 2 4 2 3 3" xfId="24515" xr:uid="{00000000-0005-0000-0000-000093050000}"/>
    <cellStyle name="Comma 2 3 6 2 2 4 2 4" xfId="34726" xr:uid="{00000000-0005-0000-0000-000094050000}"/>
    <cellStyle name="Comma 2 3 6 2 2 4 2 5" xfId="19502" xr:uid="{00000000-0005-0000-0000-000095050000}"/>
    <cellStyle name="Comma 2 3 6 2 2 4 3" xfId="6053" xr:uid="{00000000-0005-0000-0000-000096050000}"/>
    <cellStyle name="Comma 2 3 6 2 2 4 3 2" xfId="16105" xr:uid="{00000000-0005-0000-0000-000097050000}"/>
    <cellStyle name="Comma 2 3 6 2 2 4 3 2 2" xfId="46427" xr:uid="{00000000-0005-0000-0000-000098050000}"/>
    <cellStyle name="Comma 2 3 6 2 2 4 3 2 3" xfId="31203" xr:uid="{00000000-0005-0000-0000-000099050000}"/>
    <cellStyle name="Comma 2 3 6 2 2 4 3 3" xfId="11085" xr:uid="{00000000-0005-0000-0000-00009A050000}"/>
    <cellStyle name="Comma 2 3 6 2 2 4 3 3 2" xfId="41410" xr:uid="{00000000-0005-0000-0000-00009B050000}"/>
    <cellStyle name="Comma 2 3 6 2 2 4 3 3 3" xfId="26186" xr:uid="{00000000-0005-0000-0000-00009C050000}"/>
    <cellStyle name="Comma 2 3 6 2 2 4 3 4" xfId="36397" xr:uid="{00000000-0005-0000-0000-00009D050000}"/>
    <cellStyle name="Comma 2 3 6 2 2 4 3 5" xfId="21173" xr:uid="{00000000-0005-0000-0000-00009E050000}"/>
    <cellStyle name="Comma 2 3 6 2 2 4 4" xfId="12763" xr:uid="{00000000-0005-0000-0000-00009F050000}"/>
    <cellStyle name="Comma 2 3 6 2 2 4 4 2" xfId="43085" xr:uid="{00000000-0005-0000-0000-0000A0050000}"/>
    <cellStyle name="Comma 2 3 6 2 2 4 4 3" xfId="27861" xr:uid="{00000000-0005-0000-0000-0000A1050000}"/>
    <cellStyle name="Comma 2 3 6 2 2 4 5" xfId="7742" xr:uid="{00000000-0005-0000-0000-0000A2050000}"/>
    <cellStyle name="Comma 2 3 6 2 2 4 5 2" xfId="38068" xr:uid="{00000000-0005-0000-0000-0000A3050000}"/>
    <cellStyle name="Comma 2 3 6 2 2 4 5 3" xfId="22844" xr:uid="{00000000-0005-0000-0000-0000A4050000}"/>
    <cellStyle name="Comma 2 3 6 2 2 4 6" xfId="33056" xr:uid="{00000000-0005-0000-0000-0000A5050000}"/>
    <cellStyle name="Comma 2 3 6 2 2 4 7" xfId="17831" xr:uid="{00000000-0005-0000-0000-0000A6050000}"/>
    <cellStyle name="Comma 2 3 6 2 2 5" xfId="3524" xr:uid="{00000000-0005-0000-0000-0000A7050000}"/>
    <cellStyle name="Comma 2 3 6 2 2 5 2" xfId="13598" xr:uid="{00000000-0005-0000-0000-0000A8050000}"/>
    <cellStyle name="Comma 2 3 6 2 2 5 2 2" xfId="43920" xr:uid="{00000000-0005-0000-0000-0000A9050000}"/>
    <cellStyle name="Comma 2 3 6 2 2 5 2 3" xfId="28696" xr:uid="{00000000-0005-0000-0000-0000AA050000}"/>
    <cellStyle name="Comma 2 3 6 2 2 5 3" xfId="8578" xr:uid="{00000000-0005-0000-0000-0000AB050000}"/>
    <cellStyle name="Comma 2 3 6 2 2 5 3 2" xfId="38903" xr:uid="{00000000-0005-0000-0000-0000AC050000}"/>
    <cellStyle name="Comma 2 3 6 2 2 5 3 3" xfId="23679" xr:uid="{00000000-0005-0000-0000-0000AD050000}"/>
    <cellStyle name="Comma 2 3 6 2 2 5 4" xfId="33890" xr:uid="{00000000-0005-0000-0000-0000AE050000}"/>
    <cellStyle name="Comma 2 3 6 2 2 5 5" xfId="18666" xr:uid="{00000000-0005-0000-0000-0000AF050000}"/>
    <cellStyle name="Comma 2 3 6 2 2 6" xfId="5217" xr:uid="{00000000-0005-0000-0000-0000B0050000}"/>
    <cellStyle name="Comma 2 3 6 2 2 6 2" xfId="15269" xr:uid="{00000000-0005-0000-0000-0000B1050000}"/>
    <cellStyle name="Comma 2 3 6 2 2 6 2 2" xfId="45591" xr:uid="{00000000-0005-0000-0000-0000B2050000}"/>
    <cellStyle name="Comma 2 3 6 2 2 6 2 3" xfId="30367" xr:uid="{00000000-0005-0000-0000-0000B3050000}"/>
    <cellStyle name="Comma 2 3 6 2 2 6 3" xfId="10249" xr:uid="{00000000-0005-0000-0000-0000B4050000}"/>
    <cellStyle name="Comma 2 3 6 2 2 6 3 2" xfId="40574" xr:uid="{00000000-0005-0000-0000-0000B5050000}"/>
    <cellStyle name="Comma 2 3 6 2 2 6 3 3" xfId="25350" xr:uid="{00000000-0005-0000-0000-0000B6050000}"/>
    <cellStyle name="Comma 2 3 6 2 2 6 4" xfId="35561" xr:uid="{00000000-0005-0000-0000-0000B7050000}"/>
    <cellStyle name="Comma 2 3 6 2 2 6 5" xfId="20337" xr:uid="{00000000-0005-0000-0000-0000B8050000}"/>
    <cellStyle name="Comma 2 3 6 2 2 7" xfId="11927" xr:uid="{00000000-0005-0000-0000-0000B9050000}"/>
    <cellStyle name="Comma 2 3 6 2 2 7 2" xfId="42249" xr:uid="{00000000-0005-0000-0000-0000BA050000}"/>
    <cellStyle name="Comma 2 3 6 2 2 7 3" xfId="27025" xr:uid="{00000000-0005-0000-0000-0000BB050000}"/>
    <cellStyle name="Comma 2 3 6 2 2 8" xfId="6906" xr:uid="{00000000-0005-0000-0000-0000BC050000}"/>
    <cellStyle name="Comma 2 3 6 2 2 8 2" xfId="37232" xr:uid="{00000000-0005-0000-0000-0000BD050000}"/>
    <cellStyle name="Comma 2 3 6 2 2 8 3" xfId="22008" xr:uid="{00000000-0005-0000-0000-0000BE050000}"/>
    <cellStyle name="Comma 2 3 6 2 2 9" xfId="32220" xr:uid="{00000000-0005-0000-0000-0000BF050000}"/>
    <cellStyle name="Comma 2 3 6 2 3" xfId="1933" xr:uid="{00000000-0005-0000-0000-0000C0050000}"/>
    <cellStyle name="Comma 2 3 6 2 3 2" xfId="2354" xr:uid="{00000000-0005-0000-0000-0000C1050000}"/>
    <cellStyle name="Comma 2 3 6 2 3 2 2" xfId="3193" xr:uid="{00000000-0005-0000-0000-0000C2050000}"/>
    <cellStyle name="Comma 2 3 6 2 3 2 2 2" xfId="4883" xr:uid="{00000000-0005-0000-0000-0000C3050000}"/>
    <cellStyle name="Comma 2 3 6 2 3 2 2 2 2" xfId="14956" xr:uid="{00000000-0005-0000-0000-0000C4050000}"/>
    <cellStyle name="Comma 2 3 6 2 3 2 2 2 2 2" xfId="45278" xr:uid="{00000000-0005-0000-0000-0000C5050000}"/>
    <cellStyle name="Comma 2 3 6 2 3 2 2 2 2 3" xfId="30054" xr:uid="{00000000-0005-0000-0000-0000C6050000}"/>
    <cellStyle name="Comma 2 3 6 2 3 2 2 2 3" xfId="9936" xr:uid="{00000000-0005-0000-0000-0000C7050000}"/>
    <cellStyle name="Comma 2 3 6 2 3 2 2 2 3 2" xfId="40261" xr:uid="{00000000-0005-0000-0000-0000C8050000}"/>
    <cellStyle name="Comma 2 3 6 2 3 2 2 2 3 3" xfId="25037" xr:uid="{00000000-0005-0000-0000-0000C9050000}"/>
    <cellStyle name="Comma 2 3 6 2 3 2 2 2 4" xfId="35248" xr:uid="{00000000-0005-0000-0000-0000CA050000}"/>
    <cellStyle name="Comma 2 3 6 2 3 2 2 2 5" xfId="20024" xr:uid="{00000000-0005-0000-0000-0000CB050000}"/>
    <cellStyle name="Comma 2 3 6 2 3 2 2 3" xfId="6575" xr:uid="{00000000-0005-0000-0000-0000CC050000}"/>
    <cellStyle name="Comma 2 3 6 2 3 2 2 3 2" xfId="16627" xr:uid="{00000000-0005-0000-0000-0000CD050000}"/>
    <cellStyle name="Comma 2 3 6 2 3 2 2 3 2 2" xfId="46949" xr:uid="{00000000-0005-0000-0000-0000CE050000}"/>
    <cellStyle name="Comma 2 3 6 2 3 2 2 3 2 3" xfId="31725" xr:uid="{00000000-0005-0000-0000-0000CF050000}"/>
    <cellStyle name="Comma 2 3 6 2 3 2 2 3 3" xfId="11607" xr:uid="{00000000-0005-0000-0000-0000D0050000}"/>
    <cellStyle name="Comma 2 3 6 2 3 2 2 3 3 2" xfId="41932" xr:uid="{00000000-0005-0000-0000-0000D1050000}"/>
    <cellStyle name="Comma 2 3 6 2 3 2 2 3 3 3" xfId="26708" xr:uid="{00000000-0005-0000-0000-0000D2050000}"/>
    <cellStyle name="Comma 2 3 6 2 3 2 2 3 4" xfId="36919" xr:uid="{00000000-0005-0000-0000-0000D3050000}"/>
    <cellStyle name="Comma 2 3 6 2 3 2 2 3 5" xfId="21695" xr:uid="{00000000-0005-0000-0000-0000D4050000}"/>
    <cellStyle name="Comma 2 3 6 2 3 2 2 4" xfId="13285" xr:uid="{00000000-0005-0000-0000-0000D5050000}"/>
    <cellStyle name="Comma 2 3 6 2 3 2 2 4 2" xfId="43607" xr:uid="{00000000-0005-0000-0000-0000D6050000}"/>
    <cellStyle name="Comma 2 3 6 2 3 2 2 4 3" xfId="28383" xr:uid="{00000000-0005-0000-0000-0000D7050000}"/>
    <cellStyle name="Comma 2 3 6 2 3 2 2 5" xfId="8264" xr:uid="{00000000-0005-0000-0000-0000D8050000}"/>
    <cellStyle name="Comma 2 3 6 2 3 2 2 5 2" xfId="38590" xr:uid="{00000000-0005-0000-0000-0000D9050000}"/>
    <cellStyle name="Comma 2 3 6 2 3 2 2 5 3" xfId="23366" xr:uid="{00000000-0005-0000-0000-0000DA050000}"/>
    <cellStyle name="Comma 2 3 6 2 3 2 2 6" xfId="33578" xr:uid="{00000000-0005-0000-0000-0000DB050000}"/>
    <cellStyle name="Comma 2 3 6 2 3 2 2 7" xfId="18353" xr:uid="{00000000-0005-0000-0000-0000DC050000}"/>
    <cellStyle name="Comma 2 3 6 2 3 2 3" xfId="4046" xr:uid="{00000000-0005-0000-0000-0000DD050000}"/>
    <cellStyle name="Comma 2 3 6 2 3 2 3 2" xfId="14120" xr:uid="{00000000-0005-0000-0000-0000DE050000}"/>
    <cellStyle name="Comma 2 3 6 2 3 2 3 2 2" xfId="44442" xr:uid="{00000000-0005-0000-0000-0000DF050000}"/>
    <cellStyle name="Comma 2 3 6 2 3 2 3 2 3" xfId="29218" xr:uid="{00000000-0005-0000-0000-0000E0050000}"/>
    <cellStyle name="Comma 2 3 6 2 3 2 3 3" xfId="9100" xr:uid="{00000000-0005-0000-0000-0000E1050000}"/>
    <cellStyle name="Comma 2 3 6 2 3 2 3 3 2" xfId="39425" xr:uid="{00000000-0005-0000-0000-0000E2050000}"/>
    <cellStyle name="Comma 2 3 6 2 3 2 3 3 3" xfId="24201" xr:uid="{00000000-0005-0000-0000-0000E3050000}"/>
    <cellStyle name="Comma 2 3 6 2 3 2 3 4" xfId="34412" xr:uid="{00000000-0005-0000-0000-0000E4050000}"/>
    <cellStyle name="Comma 2 3 6 2 3 2 3 5" xfId="19188" xr:uid="{00000000-0005-0000-0000-0000E5050000}"/>
    <cellStyle name="Comma 2 3 6 2 3 2 4" xfId="5739" xr:uid="{00000000-0005-0000-0000-0000E6050000}"/>
    <cellStyle name="Comma 2 3 6 2 3 2 4 2" xfId="15791" xr:uid="{00000000-0005-0000-0000-0000E7050000}"/>
    <cellStyle name="Comma 2 3 6 2 3 2 4 2 2" xfId="46113" xr:uid="{00000000-0005-0000-0000-0000E8050000}"/>
    <cellStyle name="Comma 2 3 6 2 3 2 4 2 3" xfId="30889" xr:uid="{00000000-0005-0000-0000-0000E9050000}"/>
    <cellStyle name="Comma 2 3 6 2 3 2 4 3" xfId="10771" xr:uid="{00000000-0005-0000-0000-0000EA050000}"/>
    <cellStyle name="Comma 2 3 6 2 3 2 4 3 2" xfId="41096" xr:uid="{00000000-0005-0000-0000-0000EB050000}"/>
    <cellStyle name="Comma 2 3 6 2 3 2 4 3 3" xfId="25872" xr:uid="{00000000-0005-0000-0000-0000EC050000}"/>
    <cellStyle name="Comma 2 3 6 2 3 2 4 4" xfId="36083" xr:uid="{00000000-0005-0000-0000-0000ED050000}"/>
    <cellStyle name="Comma 2 3 6 2 3 2 4 5" xfId="20859" xr:uid="{00000000-0005-0000-0000-0000EE050000}"/>
    <cellStyle name="Comma 2 3 6 2 3 2 5" xfId="12449" xr:uid="{00000000-0005-0000-0000-0000EF050000}"/>
    <cellStyle name="Comma 2 3 6 2 3 2 5 2" xfId="42771" xr:uid="{00000000-0005-0000-0000-0000F0050000}"/>
    <cellStyle name="Comma 2 3 6 2 3 2 5 3" xfId="27547" xr:uid="{00000000-0005-0000-0000-0000F1050000}"/>
    <cellStyle name="Comma 2 3 6 2 3 2 6" xfId="7428" xr:uid="{00000000-0005-0000-0000-0000F2050000}"/>
    <cellStyle name="Comma 2 3 6 2 3 2 6 2" xfId="37754" xr:uid="{00000000-0005-0000-0000-0000F3050000}"/>
    <cellStyle name="Comma 2 3 6 2 3 2 6 3" xfId="22530" xr:uid="{00000000-0005-0000-0000-0000F4050000}"/>
    <cellStyle name="Comma 2 3 6 2 3 2 7" xfId="32742" xr:uid="{00000000-0005-0000-0000-0000F5050000}"/>
    <cellStyle name="Comma 2 3 6 2 3 2 8" xfId="17517" xr:uid="{00000000-0005-0000-0000-0000F6050000}"/>
    <cellStyle name="Comma 2 3 6 2 3 3" xfId="2775" xr:uid="{00000000-0005-0000-0000-0000F7050000}"/>
    <cellStyle name="Comma 2 3 6 2 3 3 2" xfId="4465" xr:uid="{00000000-0005-0000-0000-0000F8050000}"/>
    <cellStyle name="Comma 2 3 6 2 3 3 2 2" xfId="14538" xr:uid="{00000000-0005-0000-0000-0000F9050000}"/>
    <cellStyle name="Comma 2 3 6 2 3 3 2 2 2" xfId="44860" xr:uid="{00000000-0005-0000-0000-0000FA050000}"/>
    <cellStyle name="Comma 2 3 6 2 3 3 2 2 3" xfId="29636" xr:uid="{00000000-0005-0000-0000-0000FB050000}"/>
    <cellStyle name="Comma 2 3 6 2 3 3 2 3" xfId="9518" xr:uid="{00000000-0005-0000-0000-0000FC050000}"/>
    <cellStyle name="Comma 2 3 6 2 3 3 2 3 2" xfId="39843" xr:uid="{00000000-0005-0000-0000-0000FD050000}"/>
    <cellStyle name="Comma 2 3 6 2 3 3 2 3 3" xfId="24619" xr:uid="{00000000-0005-0000-0000-0000FE050000}"/>
    <cellStyle name="Comma 2 3 6 2 3 3 2 4" xfId="34830" xr:uid="{00000000-0005-0000-0000-0000FF050000}"/>
    <cellStyle name="Comma 2 3 6 2 3 3 2 5" xfId="19606" xr:uid="{00000000-0005-0000-0000-000000060000}"/>
    <cellStyle name="Comma 2 3 6 2 3 3 3" xfId="6157" xr:uid="{00000000-0005-0000-0000-000001060000}"/>
    <cellStyle name="Comma 2 3 6 2 3 3 3 2" xfId="16209" xr:uid="{00000000-0005-0000-0000-000002060000}"/>
    <cellStyle name="Comma 2 3 6 2 3 3 3 2 2" xfId="46531" xr:uid="{00000000-0005-0000-0000-000003060000}"/>
    <cellStyle name="Comma 2 3 6 2 3 3 3 2 3" xfId="31307" xr:uid="{00000000-0005-0000-0000-000004060000}"/>
    <cellStyle name="Comma 2 3 6 2 3 3 3 3" xfId="11189" xr:uid="{00000000-0005-0000-0000-000005060000}"/>
    <cellStyle name="Comma 2 3 6 2 3 3 3 3 2" xfId="41514" xr:uid="{00000000-0005-0000-0000-000006060000}"/>
    <cellStyle name="Comma 2 3 6 2 3 3 3 3 3" xfId="26290" xr:uid="{00000000-0005-0000-0000-000007060000}"/>
    <cellStyle name="Comma 2 3 6 2 3 3 3 4" xfId="36501" xr:uid="{00000000-0005-0000-0000-000008060000}"/>
    <cellStyle name="Comma 2 3 6 2 3 3 3 5" xfId="21277" xr:uid="{00000000-0005-0000-0000-000009060000}"/>
    <cellStyle name="Comma 2 3 6 2 3 3 4" xfId="12867" xr:uid="{00000000-0005-0000-0000-00000A060000}"/>
    <cellStyle name="Comma 2 3 6 2 3 3 4 2" xfId="43189" xr:uid="{00000000-0005-0000-0000-00000B060000}"/>
    <cellStyle name="Comma 2 3 6 2 3 3 4 3" xfId="27965" xr:uid="{00000000-0005-0000-0000-00000C060000}"/>
    <cellStyle name="Comma 2 3 6 2 3 3 5" xfId="7846" xr:uid="{00000000-0005-0000-0000-00000D060000}"/>
    <cellStyle name="Comma 2 3 6 2 3 3 5 2" xfId="38172" xr:uid="{00000000-0005-0000-0000-00000E060000}"/>
    <cellStyle name="Comma 2 3 6 2 3 3 5 3" xfId="22948" xr:uid="{00000000-0005-0000-0000-00000F060000}"/>
    <cellStyle name="Comma 2 3 6 2 3 3 6" xfId="33160" xr:uid="{00000000-0005-0000-0000-000010060000}"/>
    <cellStyle name="Comma 2 3 6 2 3 3 7" xfId="17935" xr:uid="{00000000-0005-0000-0000-000011060000}"/>
    <cellStyle name="Comma 2 3 6 2 3 4" xfId="3628" xr:uid="{00000000-0005-0000-0000-000012060000}"/>
    <cellStyle name="Comma 2 3 6 2 3 4 2" xfId="13702" xr:uid="{00000000-0005-0000-0000-000013060000}"/>
    <cellStyle name="Comma 2 3 6 2 3 4 2 2" xfId="44024" xr:uid="{00000000-0005-0000-0000-000014060000}"/>
    <cellStyle name="Comma 2 3 6 2 3 4 2 3" xfId="28800" xr:uid="{00000000-0005-0000-0000-000015060000}"/>
    <cellStyle name="Comma 2 3 6 2 3 4 3" xfId="8682" xr:uid="{00000000-0005-0000-0000-000016060000}"/>
    <cellStyle name="Comma 2 3 6 2 3 4 3 2" xfId="39007" xr:uid="{00000000-0005-0000-0000-000017060000}"/>
    <cellStyle name="Comma 2 3 6 2 3 4 3 3" xfId="23783" xr:uid="{00000000-0005-0000-0000-000018060000}"/>
    <cellStyle name="Comma 2 3 6 2 3 4 4" xfId="33994" xr:uid="{00000000-0005-0000-0000-000019060000}"/>
    <cellStyle name="Comma 2 3 6 2 3 4 5" xfId="18770" xr:uid="{00000000-0005-0000-0000-00001A060000}"/>
    <cellStyle name="Comma 2 3 6 2 3 5" xfId="5321" xr:uid="{00000000-0005-0000-0000-00001B060000}"/>
    <cellStyle name="Comma 2 3 6 2 3 5 2" xfId="15373" xr:uid="{00000000-0005-0000-0000-00001C060000}"/>
    <cellStyle name="Comma 2 3 6 2 3 5 2 2" xfId="45695" xr:uid="{00000000-0005-0000-0000-00001D060000}"/>
    <cellStyle name="Comma 2 3 6 2 3 5 2 3" xfId="30471" xr:uid="{00000000-0005-0000-0000-00001E060000}"/>
    <cellStyle name="Comma 2 3 6 2 3 5 3" xfId="10353" xr:uid="{00000000-0005-0000-0000-00001F060000}"/>
    <cellStyle name="Comma 2 3 6 2 3 5 3 2" xfId="40678" xr:uid="{00000000-0005-0000-0000-000020060000}"/>
    <cellStyle name="Comma 2 3 6 2 3 5 3 3" xfId="25454" xr:uid="{00000000-0005-0000-0000-000021060000}"/>
    <cellStyle name="Comma 2 3 6 2 3 5 4" xfId="35665" xr:uid="{00000000-0005-0000-0000-000022060000}"/>
    <cellStyle name="Comma 2 3 6 2 3 5 5" xfId="20441" xr:uid="{00000000-0005-0000-0000-000023060000}"/>
    <cellStyle name="Comma 2 3 6 2 3 6" xfId="12031" xr:uid="{00000000-0005-0000-0000-000024060000}"/>
    <cellStyle name="Comma 2 3 6 2 3 6 2" xfId="42353" xr:uid="{00000000-0005-0000-0000-000025060000}"/>
    <cellStyle name="Comma 2 3 6 2 3 6 3" xfId="27129" xr:uid="{00000000-0005-0000-0000-000026060000}"/>
    <cellStyle name="Comma 2 3 6 2 3 7" xfId="7010" xr:uid="{00000000-0005-0000-0000-000027060000}"/>
    <cellStyle name="Comma 2 3 6 2 3 7 2" xfId="37336" xr:uid="{00000000-0005-0000-0000-000028060000}"/>
    <cellStyle name="Comma 2 3 6 2 3 7 3" xfId="22112" xr:uid="{00000000-0005-0000-0000-000029060000}"/>
    <cellStyle name="Comma 2 3 6 2 3 8" xfId="32324" xr:uid="{00000000-0005-0000-0000-00002A060000}"/>
    <cellStyle name="Comma 2 3 6 2 3 9" xfId="17099" xr:uid="{00000000-0005-0000-0000-00002B060000}"/>
    <cellStyle name="Comma 2 3 6 2 4" xfId="2146" xr:uid="{00000000-0005-0000-0000-00002C060000}"/>
    <cellStyle name="Comma 2 3 6 2 4 2" xfId="2985" xr:uid="{00000000-0005-0000-0000-00002D060000}"/>
    <cellStyle name="Comma 2 3 6 2 4 2 2" xfId="4675" xr:uid="{00000000-0005-0000-0000-00002E060000}"/>
    <cellStyle name="Comma 2 3 6 2 4 2 2 2" xfId="14748" xr:uid="{00000000-0005-0000-0000-00002F060000}"/>
    <cellStyle name="Comma 2 3 6 2 4 2 2 2 2" xfId="45070" xr:uid="{00000000-0005-0000-0000-000030060000}"/>
    <cellStyle name="Comma 2 3 6 2 4 2 2 2 3" xfId="29846" xr:uid="{00000000-0005-0000-0000-000031060000}"/>
    <cellStyle name="Comma 2 3 6 2 4 2 2 3" xfId="9728" xr:uid="{00000000-0005-0000-0000-000032060000}"/>
    <cellStyle name="Comma 2 3 6 2 4 2 2 3 2" xfId="40053" xr:uid="{00000000-0005-0000-0000-000033060000}"/>
    <cellStyle name="Comma 2 3 6 2 4 2 2 3 3" xfId="24829" xr:uid="{00000000-0005-0000-0000-000034060000}"/>
    <cellStyle name="Comma 2 3 6 2 4 2 2 4" xfId="35040" xr:uid="{00000000-0005-0000-0000-000035060000}"/>
    <cellStyle name="Comma 2 3 6 2 4 2 2 5" xfId="19816" xr:uid="{00000000-0005-0000-0000-000036060000}"/>
    <cellStyle name="Comma 2 3 6 2 4 2 3" xfId="6367" xr:uid="{00000000-0005-0000-0000-000037060000}"/>
    <cellStyle name="Comma 2 3 6 2 4 2 3 2" xfId="16419" xr:uid="{00000000-0005-0000-0000-000038060000}"/>
    <cellStyle name="Comma 2 3 6 2 4 2 3 2 2" xfId="46741" xr:uid="{00000000-0005-0000-0000-000039060000}"/>
    <cellStyle name="Comma 2 3 6 2 4 2 3 2 3" xfId="31517" xr:uid="{00000000-0005-0000-0000-00003A060000}"/>
    <cellStyle name="Comma 2 3 6 2 4 2 3 3" xfId="11399" xr:uid="{00000000-0005-0000-0000-00003B060000}"/>
    <cellStyle name="Comma 2 3 6 2 4 2 3 3 2" xfId="41724" xr:uid="{00000000-0005-0000-0000-00003C060000}"/>
    <cellStyle name="Comma 2 3 6 2 4 2 3 3 3" xfId="26500" xr:uid="{00000000-0005-0000-0000-00003D060000}"/>
    <cellStyle name="Comma 2 3 6 2 4 2 3 4" xfId="36711" xr:uid="{00000000-0005-0000-0000-00003E060000}"/>
    <cellStyle name="Comma 2 3 6 2 4 2 3 5" xfId="21487" xr:uid="{00000000-0005-0000-0000-00003F060000}"/>
    <cellStyle name="Comma 2 3 6 2 4 2 4" xfId="13077" xr:uid="{00000000-0005-0000-0000-000040060000}"/>
    <cellStyle name="Comma 2 3 6 2 4 2 4 2" xfId="43399" xr:uid="{00000000-0005-0000-0000-000041060000}"/>
    <cellStyle name="Comma 2 3 6 2 4 2 4 3" xfId="28175" xr:uid="{00000000-0005-0000-0000-000042060000}"/>
    <cellStyle name="Comma 2 3 6 2 4 2 5" xfId="8056" xr:uid="{00000000-0005-0000-0000-000043060000}"/>
    <cellStyle name="Comma 2 3 6 2 4 2 5 2" xfId="38382" xr:uid="{00000000-0005-0000-0000-000044060000}"/>
    <cellStyle name="Comma 2 3 6 2 4 2 5 3" xfId="23158" xr:uid="{00000000-0005-0000-0000-000045060000}"/>
    <cellStyle name="Comma 2 3 6 2 4 2 6" xfId="33370" xr:uid="{00000000-0005-0000-0000-000046060000}"/>
    <cellStyle name="Comma 2 3 6 2 4 2 7" xfId="18145" xr:uid="{00000000-0005-0000-0000-000047060000}"/>
    <cellStyle name="Comma 2 3 6 2 4 3" xfId="3838" xr:uid="{00000000-0005-0000-0000-000048060000}"/>
    <cellStyle name="Comma 2 3 6 2 4 3 2" xfId="13912" xr:uid="{00000000-0005-0000-0000-000049060000}"/>
    <cellStyle name="Comma 2 3 6 2 4 3 2 2" xfId="44234" xr:uid="{00000000-0005-0000-0000-00004A060000}"/>
    <cellStyle name="Comma 2 3 6 2 4 3 2 3" xfId="29010" xr:uid="{00000000-0005-0000-0000-00004B060000}"/>
    <cellStyle name="Comma 2 3 6 2 4 3 3" xfId="8892" xr:uid="{00000000-0005-0000-0000-00004C060000}"/>
    <cellStyle name="Comma 2 3 6 2 4 3 3 2" xfId="39217" xr:uid="{00000000-0005-0000-0000-00004D060000}"/>
    <cellStyle name="Comma 2 3 6 2 4 3 3 3" xfId="23993" xr:uid="{00000000-0005-0000-0000-00004E060000}"/>
    <cellStyle name="Comma 2 3 6 2 4 3 4" xfId="34204" xr:uid="{00000000-0005-0000-0000-00004F060000}"/>
    <cellStyle name="Comma 2 3 6 2 4 3 5" xfId="18980" xr:uid="{00000000-0005-0000-0000-000050060000}"/>
    <cellStyle name="Comma 2 3 6 2 4 4" xfId="5531" xr:uid="{00000000-0005-0000-0000-000051060000}"/>
    <cellStyle name="Comma 2 3 6 2 4 4 2" xfId="15583" xr:uid="{00000000-0005-0000-0000-000052060000}"/>
    <cellStyle name="Comma 2 3 6 2 4 4 2 2" xfId="45905" xr:uid="{00000000-0005-0000-0000-000053060000}"/>
    <cellStyle name="Comma 2 3 6 2 4 4 2 3" xfId="30681" xr:uid="{00000000-0005-0000-0000-000054060000}"/>
    <cellStyle name="Comma 2 3 6 2 4 4 3" xfId="10563" xr:uid="{00000000-0005-0000-0000-000055060000}"/>
    <cellStyle name="Comma 2 3 6 2 4 4 3 2" xfId="40888" xr:uid="{00000000-0005-0000-0000-000056060000}"/>
    <cellStyle name="Comma 2 3 6 2 4 4 3 3" xfId="25664" xr:uid="{00000000-0005-0000-0000-000057060000}"/>
    <cellStyle name="Comma 2 3 6 2 4 4 4" xfId="35875" xr:uid="{00000000-0005-0000-0000-000058060000}"/>
    <cellStyle name="Comma 2 3 6 2 4 4 5" xfId="20651" xr:uid="{00000000-0005-0000-0000-000059060000}"/>
    <cellStyle name="Comma 2 3 6 2 4 5" xfId="12241" xr:uid="{00000000-0005-0000-0000-00005A060000}"/>
    <cellStyle name="Comma 2 3 6 2 4 5 2" xfId="42563" xr:uid="{00000000-0005-0000-0000-00005B060000}"/>
    <cellStyle name="Comma 2 3 6 2 4 5 3" xfId="27339" xr:uid="{00000000-0005-0000-0000-00005C060000}"/>
    <cellStyle name="Comma 2 3 6 2 4 6" xfId="7220" xr:uid="{00000000-0005-0000-0000-00005D060000}"/>
    <cellStyle name="Comma 2 3 6 2 4 6 2" xfId="37546" xr:uid="{00000000-0005-0000-0000-00005E060000}"/>
    <cellStyle name="Comma 2 3 6 2 4 6 3" xfId="22322" xr:uid="{00000000-0005-0000-0000-00005F060000}"/>
    <cellStyle name="Comma 2 3 6 2 4 7" xfId="32534" xr:uid="{00000000-0005-0000-0000-000060060000}"/>
    <cellStyle name="Comma 2 3 6 2 4 8" xfId="17309" xr:uid="{00000000-0005-0000-0000-000061060000}"/>
    <cellStyle name="Comma 2 3 6 2 5" xfId="2567" xr:uid="{00000000-0005-0000-0000-000062060000}"/>
    <cellStyle name="Comma 2 3 6 2 5 2" xfId="4257" xr:uid="{00000000-0005-0000-0000-000063060000}"/>
    <cellStyle name="Comma 2 3 6 2 5 2 2" xfId="14330" xr:uid="{00000000-0005-0000-0000-000064060000}"/>
    <cellStyle name="Comma 2 3 6 2 5 2 2 2" xfId="44652" xr:uid="{00000000-0005-0000-0000-000065060000}"/>
    <cellStyle name="Comma 2 3 6 2 5 2 2 3" xfId="29428" xr:uid="{00000000-0005-0000-0000-000066060000}"/>
    <cellStyle name="Comma 2 3 6 2 5 2 3" xfId="9310" xr:uid="{00000000-0005-0000-0000-000067060000}"/>
    <cellStyle name="Comma 2 3 6 2 5 2 3 2" xfId="39635" xr:uid="{00000000-0005-0000-0000-000068060000}"/>
    <cellStyle name="Comma 2 3 6 2 5 2 3 3" xfId="24411" xr:uid="{00000000-0005-0000-0000-000069060000}"/>
    <cellStyle name="Comma 2 3 6 2 5 2 4" xfId="34622" xr:uid="{00000000-0005-0000-0000-00006A060000}"/>
    <cellStyle name="Comma 2 3 6 2 5 2 5" xfId="19398" xr:uid="{00000000-0005-0000-0000-00006B060000}"/>
    <cellStyle name="Comma 2 3 6 2 5 3" xfId="5949" xr:uid="{00000000-0005-0000-0000-00006C060000}"/>
    <cellStyle name="Comma 2 3 6 2 5 3 2" xfId="16001" xr:uid="{00000000-0005-0000-0000-00006D060000}"/>
    <cellStyle name="Comma 2 3 6 2 5 3 2 2" xfId="46323" xr:uid="{00000000-0005-0000-0000-00006E060000}"/>
    <cellStyle name="Comma 2 3 6 2 5 3 2 3" xfId="31099" xr:uid="{00000000-0005-0000-0000-00006F060000}"/>
    <cellStyle name="Comma 2 3 6 2 5 3 3" xfId="10981" xr:uid="{00000000-0005-0000-0000-000070060000}"/>
    <cellStyle name="Comma 2 3 6 2 5 3 3 2" xfId="41306" xr:uid="{00000000-0005-0000-0000-000071060000}"/>
    <cellStyle name="Comma 2 3 6 2 5 3 3 3" xfId="26082" xr:uid="{00000000-0005-0000-0000-000072060000}"/>
    <cellStyle name="Comma 2 3 6 2 5 3 4" xfId="36293" xr:uid="{00000000-0005-0000-0000-000073060000}"/>
    <cellStyle name="Comma 2 3 6 2 5 3 5" xfId="21069" xr:uid="{00000000-0005-0000-0000-000074060000}"/>
    <cellStyle name="Comma 2 3 6 2 5 4" xfId="12659" xr:uid="{00000000-0005-0000-0000-000075060000}"/>
    <cellStyle name="Comma 2 3 6 2 5 4 2" xfId="42981" xr:uid="{00000000-0005-0000-0000-000076060000}"/>
    <cellStyle name="Comma 2 3 6 2 5 4 3" xfId="27757" xr:uid="{00000000-0005-0000-0000-000077060000}"/>
    <cellStyle name="Comma 2 3 6 2 5 5" xfId="7638" xr:uid="{00000000-0005-0000-0000-000078060000}"/>
    <cellStyle name="Comma 2 3 6 2 5 5 2" xfId="37964" xr:uid="{00000000-0005-0000-0000-000079060000}"/>
    <cellStyle name="Comma 2 3 6 2 5 5 3" xfId="22740" xr:uid="{00000000-0005-0000-0000-00007A060000}"/>
    <cellStyle name="Comma 2 3 6 2 5 6" xfId="32952" xr:uid="{00000000-0005-0000-0000-00007B060000}"/>
    <cellStyle name="Comma 2 3 6 2 5 7" xfId="17727" xr:uid="{00000000-0005-0000-0000-00007C060000}"/>
    <cellStyle name="Comma 2 3 6 2 6" xfId="3420" xr:uid="{00000000-0005-0000-0000-00007D060000}"/>
    <cellStyle name="Comma 2 3 6 2 6 2" xfId="13494" xr:uid="{00000000-0005-0000-0000-00007E060000}"/>
    <cellStyle name="Comma 2 3 6 2 6 2 2" xfId="43816" xr:uid="{00000000-0005-0000-0000-00007F060000}"/>
    <cellStyle name="Comma 2 3 6 2 6 2 3" xfId="28592" xr:uid="{00000000-0005-0000-0000-000080060000}"/>
    <cellStyle name="Comma 2 3 6 2 6 3" xfId="8474" xr:uid="{00000000-0005-0000-0000-000081060000}"/>
    <cellStyle name="Comma 2 3 6 2 6 3 2" xfId="38799" xr:uid="{00000000-0005-0000-0000-000082060000}"/>
    <cellStyle name="Comma 2 3 6 2 6 3 3" xfId="23575" xr:uid="{00000000-0005-0000-0000-000083060000}"/>
    <cellStyle name="Comma 2 3 6 2 6 4" xfId="33786" xr:uid="{00000000-0005-0000-0000-000084060000}"/>
    <cellStyle name="Comma 2 3 6 2 6 5" xfId="18562" xr:uid="{00000000-0005-0000-0000-000085060000}"/>
    <cellStyle name="Comma 2 3 6 2 7" xfId="5113" xr:uid="{00000000-0005-0000-0000-000086060000}"/>
    <cellStyle name="Comma 2 3 6 2 7 2" xfId="15165" xr:uid="{00000000-0005-0000-0000-000087060000}"/>
    <cellStyle name="Comma 2 3 6 2 7 2 2" xfId="45487" xr:uid="{00000000-0005-0000-0000-000088060000}"/>
    <cellStyle name="Comma 2 3 6 2 7 2 3" xfId="30263" xr:uid="{00000000-0005-0000-0000-000089060000}"/>
    <cellStyle name="Comma 2 3 6 2 7 3" xfId="10145" xr:uid="{00000000-0005-0000-0000-00008A060000}"/>
    <cellStyle name="Comma 2 3 6 2 7 3 2" xfId="40470" xr:uid="{00000000-0005-0000-0000-00008B060000}"/>
    <cellStyle name="Comma 2 3 6 2 7 3 3" xfId="25246" xr:uid="{00000000-0005-0000-0000-00008C060000}"/>
    <cellStyle name="Comma 2 3 6 2 7 4" xfId="35457" xr:uid="{00000000-0005-0000-0000-00008D060000}"/>
    <cellStyle name="Comma 2 3 6 2 7 5" xfId="20233" xr:uid="{00000000-0005-0000-0000-00008E060000}"/>
    <cellStyle name="Comma 2 3 6 2 8" xfId="11823" xr:uid="{00000000-0005-0000-0000-00008F060000}"/>
    <cellStyle name="Comma 2 3 6 2 8 2" xfId="42145" xr:uid="{00000000-0005-0000-0000-000090060000}"/>
    <cellStyle name="Comma 2 3 6 2 8 3" xfId="26921" xr:uid="{00000000-0005-0000-0000-000091060000}"/>
    <cellStyle name="Comma 2 3 6 2 9" xfId="6802" xr:uid="{00000000-0005-0000-0000-000092060000}"/>
    <cellStyle name="Comma 2 3 6 2 9 2" xfId="37128" xr:uid="{00000000-0005-0000-0000-000093060000}"/>
    <cellStyle name="Comma 2 3 6 2 9 3" xfId="21904" xr:uid="{00000000-0005-0000-0000-000094060000}"/>
    <cellStyle name="Comma 2 3 6 3" xfId="1766" xr:uid="{00000000-0005-0000-0000-000095060000}"/>
    <cellStyle name="Comma 2 3 6 3 10" xfId="16943" xr:uid="{00000000-0005-0000-0000-000096060000}"/>
    <cellStyle name="Comma 2 3 6 3 2" xfId="1985" xr:uid="{00000000-0005-0000-0000-000097060000}"/>
    <cellStyle name="Comma 2 3 6 3 2 2" xfId="2406" xr:uid="{00000000-0005-0000-0000-000098060000}"/>
    <cellStyle name="Comma 2 3 6 3 2 2 2" xfId="3245" xr:uid="{00000000-0005-0000-0000-000099060000}"/>
    <cellStyle name="Comma 2 3 6 3 2 2 2 2" xfId="4935" xr:uid="{00000000-0005-0000-0000-00009A060000}"/>
    <cellStyle name="Comma 2 3 6 3 2 2 2 2 2" xfId="15008" xr:uid="{00000000-0005-0000-0000-00009B060000}"/>
    <cellStyle name="Comma 2 3 6 3 2 2 2 2 2 2" xfId="45330" xr:uid="{00000000-0005-0000-0000-00009C060000}"/>
    <cellStyle name="Comma 2 3 6 3 2 2 2 2 2 3" xfId="30106" xr:uid="{00000000-0005-0000-0000-00009D060000}"/>
    <cellStyle name="Comma 2 3 6 3 2 2 2 2 3" xfId="9988" xr:uid="{00000000-0005-0000-0000-00009E060000}"/>
    <cellStyle name="Comma 2 3 6 3 2 2 2 2 3 2" xfId="40313" xr:uid="{00000000-0005-0000-0000-00009F060000}"/>
    <cellStyle name="Comma 2 3 6 3 2 2 2 2 3 3" xfId="25089" xr:uid="{00000000-0005-0000-0000-0000A0060000}"/>
    <cellStyle name="Comma 2 3 6 3 2 2 2 2 4" xfId="35300" xr:uid="{00000000-0005-0000-0000-0000A1060000}"/>
    <cellStyle name="Comma 2 3 6 3 2 2 2 2 5" xfId="20076" xr:uid="{00000000-0005-0000-0000-0000A2060000}"/>
    <cellStyle name="Comma 2 3 6 3 2 2 2 3" xfId="6627" xr:uid="{00000000-0005-0000-0000-0000A3060000}"/>
    <cellStyle name="Comma 2 3 6 3 2 2 2 3 2" xfId="16679" xr:uid="{00000000-0005-0000-0000-0000A4060000}"/>
    <cellStyle name="Comma 2 3 6 3 2 2 2 3 2 2" xfId="47001" xr:uid="{00000000-0005-0000-0000-0000A5060000}"/>
    <cellStyle name="Comma 2 3 6 3 2 2 2 3 2 3" xfId="31777" xr:uid="{00000000-0005-0000-0000-0000A6060000}"/>
    <cellStyle name="Comma 2 3 6 3 2 2 2 3 3" xfId="11659" xr:uid="{00000000-0005-0000-0000-0000A7060000}"/>
    <cellStyle name="Comma 2 3 6 3 2 2 2 3 3 2" xfId="41984" xr:uid="{00000000-0005-0000-0000-0000A8060000}"/>
    <cellStyle name="Comma 2 3 6 3 2 2 2 3 3 3" xfId="26760" xr:uid="{00000000-0005-0000-0000-0000A9060000}"/>
    <cellStyle name="Comma 2 3 6 3 2 2 2 3 4" xfId="36971" xr:uid="{00000000-0005-0000-0000-0000AA060000}"/>
    <cellStyle name="Comma 2 3 6 3 2 2 2 3 5" xfId="21747" xr:uid="{00000000-0005-0000-0000-0000AB060000}"/>
    <cellStyle name="Comma 2 3 6 3 2 2 2 4" xfId="13337" xr:uid="{00000000-0005-0000-0000-0000AC060000}"/>
    <cellStyle name="Comma 2 3 6 3 2 2 2 4 2" xfId="43659" xr:uid="{00000000-0005-0000-0000-0000AD060000}"/>
    <cellStyle name="Comma 2 3 6 3 2 2 2 4 3" xfId="28435" xr:uid="{00000000-0005-0000-0000-0000AE060000}"/>
    <cellStyle name="Comma 2 3 6 3 2 2 2 5" xfId="8316" xr:uid="{00000000-0005-0000-0000-0000AF060000}"/>
    <cellStyle name="Comma 2 3 6 3 2 2 2 5 2" xfId="38642" xr:uid="{00000000-0005-0000-0000-0000B0060000}"/>
    <cellStyle name="Comma 2 3 6 3 2 2 2 5 3" xfId="23418" xr:uid="{00000000-0005-0000-0000-0000B1060000}"/>
    <cellStyle name="Comma 2 3 6 3 2 2 2 6" xfId="33630" xr:uid="{00000000-0005-0000-0000-0000B2060000}"/>
    <cellStyle name="Comma 2 3 6 3 2 2 2 7" xfId="18405" xr:uid="{00000000-0005-0000-0000-0000B3060000}"/>
    <cellStyle name="Comma 2 3 6 3 2 2 3" xfId="4098" xr:uid="{00000000-0005-0000-0000-0000B4060000}"/>
    <cellStyle name="Comma 2 3 6 3 2 2 3 2" xfId="14172" xr:uid="{00000000-0005-0000-0000-0000B5060000}"/>
    <cellStyle name="Comma 2 3 6 3 2 2 3 2 2" xfId="44494" xr:uid="{00000000-0005-0000-0000-0000B6060000}"/>
    <cellStyle name="Comma 2 3 6 3 2 2 3 2 3" xfId="29270" xr:uid="{00000000-0005-0000-0000-0000B7060000}"/>
    <cellStyle name="Comma 2 3 6 3 2 2 3 3" xfId="9152" xr:uid="{00000000-0005-0000-0000-0000B8060000}"/>
    <cellStyle name="Comma 2 3 6 3 2 2 3 3 2" xfId="39477" xr:uid="{00000000-0005-0000-0000-0000B9060000}"/>
    <cellStyle name="Comma 2 3 6 3 2 2 3 3 3" xfId="24253" xr:uid="{00000000-0005-0000-0000-0000BA060000}"/>
    <cellStyle name="Comma 2 3 6 3 2 2 3 4" xfId="34464" xr:uid="{00000000-0005-0000-0000-0000BB060000}"/>
    <cellStyle name="Comma 2 3 6 3 2 2 3 5" xfId="19240" xr:uid="{00000000-0005-0000-0000-0000BC060000}"/>
    <cellStyle name="Comma 2 3 6 3 2 2 4" xfId="5791" xr:uid="{00000000-0005-0000-0000-0000BD060000}"/>
    <cellStyle name="Comma 2 3 6 3 2 2 4 2" xfId="15843" xr:uid="{00000000-0005-0000-0000-0000BE060000}"/>
    <cellStyle name="Comma 2 3 6 3 2 2 4 2 2" xfId="46165" xr:uid="{00000000-0005-0000-0000-0000BF060000}"/>
    <cellStyle name="Comma 2 3 6 3 2 2 4 2 3" xfId="30941" xr:uid="{00000000-0005-0000-0000-0000C0060000}"/>
    <cellStyle name="Comma 2 3 6 3 2 2 4 3" xfId="10823" xr:uid="{00000000-0005-0000-0000-0000C1060000}"/>
    <cellStyle name="Comma 2 3 6 3 2 2 4 3 2" xfId="41148" xr:uid="{00000000-0005-0000-0000-0000C2060000}"/>
    <cellStyle name="Comma 2 3 6 3 2 2 4 3 3" xfId="25924" xr:uid="{00000000-0005-0000-0000-0000C3060000}"/>
    <cellStyle name="Comma 2 3 6 3 2 2 4 4" xfId="36135" xr:uid="{00000000-0005-0000-0000-0000C4060000}"/>
    <cellStyle name="Comma 2 3 6 3 2 2 4 5" xfId="20911" xr:uid="{00000000-0005-0000-0000-0000C5060000}"/>
    <cellStyle name="Comma 2 3 6 3 2 2 5" xfId="12501" xr:uid="{00000000-0005-0000-0000-0000C6060000}"/>
    <cellStyle name="Comma 2 3 6 3 2 2 5 2" xfId="42823" xr:uid="{00000000-0005-0000-0000-0000C7060000}"/>
    <cellStyle name="Comma 2 3 6 3 2 2 5 3" xfId="27599" xr:uid="{00000000-0005-0000-0000-0000C8060000}"/>
    <cellStyle name="Comma 2 3 6 3 2 2 6" xfId="7480" xr:uid="{00000000-0005-0000-0000-0000C9060000}"/>
    <cellStyle name="Comma 2 3 6 3 2 2 6 2" xfId="37806" xr:uid="{00000000-0005-0000-0000-0000CA060000}"/>
    <cellStyle name="Comma 2 3 6 3 2 2 6 3" xfId="22582" xr:uid="{00000000-0005-0000-0000-0000CB060000}"/>
    <cellStyle name="Comma 2 3 6 3 2 2 7" xfId="32794" xr:uid="{00000000-0005-0000-0000-0000CC060000}"/>
    <cellStyle name="Comma 2 3 6 3 2 2 8" xfId="17569" xr:uid="{00000000-0005-0000-0000-0000CD060000}"/>
    <cellStyle name="Comma 2 3 6 3 2 3" xfId="2827" xr:uid="{00000000-0005-0000-0000-0000CE060000}"/>
    <cellStyle name="Comma 2 3 6 3 2 3 2" xfId="4517" xr:uid="{00000000-0005-0000-0000-0000CF060000}"/>
    <cellStyle name="Comma 2 3 6 3 2 3 2 2" xfId="14590" xr:uid="{00000000-0005-0000-0000-0000D0060000}"/>
    <cellStyle name="Comma 2 3 6 3 2 3 2 2 2" xfId="44912" xr:uid="{00000000-0005-0000-0000-0000D1060000}"/>
    <cellStyle name="Comma 2 3 6 3 2 3 2 2 3" xfId="29688" xr:uid="{00000000-0005-0000-0000-0000D2060000}"/>
    <cellStyle name="Comma 2 3 6 3 2 3 2 3" xfId="9570" xr:uid="{00000000-0005-0000-0000-0000D3060000}"/>
    <cellStyle name="Comma 2 3 6 3 2 3 2 3 2" xfId="39895" xr:uid="{00000000-0005-0000-0000-0000D4060000}"/>
    <cellStyle name="Comma 2 3 6 3 2 3 2 3 3" xfId="24671" xr:uid="{00000000-0005-0000-0000-0000D5060000}"/>
    <cellStyle name="Comma 2 3 6 3 2 3 2 4" xfId="34882" xr:uid="{00000000-0005-0000-0000-0000D6060000}"/>
    <cellStyle name="Comma 2 3 6 3 2 3 2 5" xfId="19658" xr:uid="{00000000-0005-0000-0000-0000D7060000}"/>
    <cellStyle name="Comma 2 3 6 3 2 3 3" xfId="6209" xr:uid="{00000000-0005-0000-0000-0000D8060000}"/>
    <cellStyle name="Comma 2 3 6 3 2 3 3 2" xfId="16261" xr:uid="{00000000-0005-0000-0000-0000D9060000}"/>
    <cellStyle name="Comma 2 3 6 3 2 3 3 2 2" xfId="46583" xr:uid="{00000000-0005-0000-0000-0000DA060000}"/>
    <cellStyle name="Comma 2 3 6 3 2 3 3 2 3" xfId="31359" xr:uid="{00000000-0005-0000-0000-0000DB060000}"/>
    <cellStyle name="Comma 2 3 6 3 2 3 3 3" xfId="11241" xr:uid="{00000000-0005-0000-0000-0000DC060000}"/>
    <cellStyle name="Comma 2 3 6 3 2 3 3 3 2" xfId="41566" xr:uid="{00000000-0005-0000-0000-0000DD060000}"/>
    <cellStyle name="Comma 2 3 6 3 2 3 3 3 3" xfId="26342" xr:uid="{00000000-0005-0000-0000-0000DE060000}"/>
    <cellStyle name="Comma 2 3 6 3 2 3 3 4" xfId="36553" xr:uid="{00000000-0005-0000-0000-0000DF060000}"/>
    <cellStyle name="Comma 2 3 6 3 2 3 3 5" xfId="21329" xr:uid="{00000000-0005-0000-0000-0000E0060000}"/>
    <cellStyle name="Comma 2 3 6 3 2 3 4" xfId="12919" xr:uid="{00000000-0005-0000-0000-0000E1060000}"/>
    <cellStyle name="Comma 2 3 6 3 2 3 4 2" xfId="43241" xr:uid="{00000000-0005-0000-0000-0000E2060000}"/>
    <cellStyle name="Comma 2 3 6 3 2 3 4 3" xfId="28017" xr:uid="{00000000-0005-0000-0000-0000E3060000}"/>
    <cellStyle name="Comma 2 3 6 3 2 3 5" xfId="7898" xr:uid="{00000000-0005-0000-0000-0000E4060000}"/>
    <cellStyle name="Comma 2 3 6 3 2 3 5 2" xfId="38224" xr:uid="{00000000-0005-0000-0000-0000E5060000}"/>
    <cellStyle name="Comma 2 3 6 3 2 3 5 3" xfId="23000" xr:uid="{00000000-0005-0000-0000-0000E6060000}"/>
    <cellStyle name="Comma 2 3 6 3 2 3 6" xfId="33212" xr:uid="{00000000-0005-0000-0000-0000E7060000}"/>
    <cellStyle name="Comma 2 3 6 3 2 3 7" xfId="17987" xr:uid="{00000000-0005-0000-0000-0000E8060000}"/>
    <cellStyle name="Comma 2 3 6 3 2 4" xfId="3680" xr:uid="{00000000-0005-0000-0000-0000E9060000}"/>
    <cellStyle name="Comma 2 3 6 3 2 4 2" xfId="13754" xr:uid="{00000000-0005-0000-0000-0000EA060000}"/>
    <cellStyle name="Comma 2 3 6 3 2 4 2 2" xfId="44076" xr:uid="{00000000-0005-0000-0000-0000EB060000}"/>
    <cellStyle name="Comma 2 3 6 3 2 4 2 3" xfId="28852" xr:uid="{00000000-0005-0000-0000-0000EC060000}"/>
    <cellStyle name="Comma 2 3 6 3 2 4 3" xfId="8734" xr:uid="{00000000-0005-0000-0000-0000ED060000}"/>
    <cellStyle name="Comma 2 3 6 3 2 4 3 2" xfId="39059" xr:uid="{00000000-0005-0000-0000-0000EE060000}"/>
    <cellStyle name="Comma 2 3 6 3 2 4 3 3" xfId="23835" xr:uid="{00000000-0005-0000-0000-0000EF060000}"/>
    <cellStyle name="Comma 2 3 6 3 2 4 4" xfId="34046" xr:uid="{00000000-0005-0000-0000-0000F0060000}"/>
    <cellStyle name="Comma 2 3 6 3 2 4 5" xfId="18822" xr:uid="{00000000-0005-0000-0000-0000F1060000}"/>
    <cellStyle name="Comma 2 3 6 3 2 5" xfId="5373" xr:uid="{00000000-0005-0000-0000-0000F2060000}"/>
    <cellStyle name="Comma 2 3 6 3 2 5 2" xfId="15425" xr:uid="{00000000-0005-0000-0000-0000F3060000}"/>
    <cellStyle name="Comma 2 3 6 3 2 5 2 2" xfId="45747" xr:uid="{00000000-0005-0000-0000-0000F4060000}"/>
    <cellStyle name="Comma 2 3 6 3 2 5 2 3" xfId="30523" xr:uid="{00000000-0005-0000-0000-0000F5060000}"/>
    <cellStyle name="Comma 2 3 6 3 2 5 3" xfId="10405" xr:uid="{00000000-0005-0000-0000-0000F6060000}"/>
    <cellStyle name="Comma 2 3 6 3 2 5 3 2" xfId="40730" xr:uid="{00000000-0005-0000-0000-0000F7060000}"/>
    <cellStyle name="Comma 2 3 6 3 2 5 3 3" xfId="25506" xr:uid="{00000000-0005-0000-0000-0000F8060000}"/>
    <cellStyle name="Comma 2 3 6 3 2 5 4" xfId="35717" xr:uid="{00000000-0005-0000-0000-0000F9060000}"/>
    <cellStyle name="Comma 2 3 6 3 2 5 5" xfId="20493" xr:uid="{00000000-0005-0000-0000-0000FA060000}"/>
    <cellStyle name="Comma 2 3 6 3 2 6" xfId="12083" xr:uid="{00000000-0005-0000-0000-0000FB060000}"/>
    <cellStyle name="Comma 2 3 6 3 2 6 2" xfId="42405" xr:uid="{00000000-0005-0000-0000-0000FC060000}"/>
    <cellStyle name="Comma 2 3 6 3 2 6 3" xfId="27181" xr:uid="{00000000-0005-0000-0000-0000FD060000}"/>
    <cellStyle name="Comma 2 3 6 3 2 7" xfId="7062" xr:uid="{00000000-0005-0000-0000-0000FE060000}"/>
    <cellStyle name="Comma 2 3 6 3 2 7 2" xfId="37388" xr:uid="{00000000-0005-0000-0000-0000FF060000}"/>
    <cellStyle name="Comma 2 3 6 3 2 7 3" xfId="22164" xr:uid="{00000000-0005-0000-0000-000000070000}"/>
    <cellStyle name="Comma 2 3 6 3 2 8" xfId="32376" xr:uid="{00000000-0005-0000-0000-000001070000}"/>
    <cellStyle name="Comma 2 3 6 3 2 9" xfId="17151" xr:uid="{00000000-0005-0000-0000-000002070000}"/>
    <cellStyle name="Comma 2 3 6 3 3" xfId="2198" xr:uid="{00000000-0005-0000-0000-000003070000}"/>
    <cellStyle name="Comma 2 3 6 3 3 2" xfId="3037" xr:uid="{00000000-0005-0000-0000-000004070000}"/>
    <cellStyle name="Comma 2 3 6 3 3 2 2" xfId="4727" xr:uid="{00000000-0005-0000-0000-000005070000}"/>
    <cellStyle name="Comma 2 3 6 3 3 2 2 2" xfId="14800" xr:uid="{00000000-0005-0000-0000-000006070000}"/>
    <cellStyle name="Comma 2 3 6 3 3 2 2 2 2" xfId="45122" xr:uid="{00000000-0005-0000-0000-000007070000}"/>
    <cellStyle name="Comma 2 3 6 3 3 2 2 2 3" xfId="29898" xr:uid="{00000000-0005-0000-0000-000008070000}"/>
    <cellStyle name="Comma 2 3 6 3 3 2 2 3" xfId="9780" xr:uid="{00000000-0005-0000-0000-000009070000}"/>
    <cellStyle name="Comma 2 3 6 3 3 2 2 3 2" xfId="40105" xr:uid="{00000000-0005-0000-0000-00000A070000}"/>
    <cellStyle name="Comma 2 3 6 3 3 2 2 3 3" xfId="24881" xr:uid="{00000000-0005-0000-0000-00000B070000}"/>
    <cellStyle name="Comma 2 3 6 3 3 2 2 4" xfId="35092" xr:uid="{00000000-0005-0000-0000-00000C070000}"/>
    <cellStyle name="Comma 2 3 6 3 3 2 2 5" xfId="19868" xr:uid="{00000000-0005-0000-0000-00000D070000}"/>
    <cellStyle name="Comma 2 3 6 3 3 2 3" xfId="6419" xr:uid="{00000000-0005-0000-0000-00000E070000}"/>
    <cellStyle name="Comma 2 3 6 3 3 2 3 2" xfId="16471" xr:uid="{00000000-0005-0000-0000-00000F070000}"/>
    <cellStyle name="Comma 2 3 6 3 3 2 3 2 2" xfId="46793" xr:uid="{00000000-0005-0000-0000-000010070000}"/>
    <cellStyle name="Comma 2 3 6 3 3 2 3 2 3" xfId="31569" xr:uid="{00000000-0005-0000-0000-000011070000}"/>
    <cellStyle name="Comma 2 3 6 3 3 2 3 3" xfId="11451" xr:uid="{00000000-0005-0000-0000-000012070000}"/>
    <cellStyle name="Comma 2 3 6 3 3 2 3 3 2" xfId="41776" xr:uid="{00000000-0005-0000-0000-000013070000}"/>
    <cellStyle name="Comma 2 3 6 3 3 2 3 3 3" xfId="26552" xr:uid="{00000000-0005-0000-0000-000014070000}"/>
    <cellStyle name="Comma 2 3 6 3 3 2 3 4" xfId="36763" xr:uid="{00000000-0005-0000-0000-000015070000}"/>
    <cellStyle name="Comma 2 3 6 3 3 2 3 5" xfId="21539" xr:uid="{00000000-0005-0000-0000-000016070000}"/>
    <cellStyle name="Comma 2 3 6 3 3 2 4" xfId="13129" xr:uid="{00000000-0005-0000-0000-000017070000}"/>
    <cellStyle name="Comma 2 3 6 3 3 2 4 2" xfId="43451" xr:uid="{00000000-0005-0000-0000-000018070000}"/>
    <cellStyle name="Comma 2 3 6 3 3 2 4 3" xfId="28227" xr:uid="{00000000-0005-0000-0000-000019070000}"/>
    <cellStyle name="Comma 2 3 6 3 3 2 5" xfId="8108" xr:uid="{00000000-0005-0000-0000-00001A070000}"/>
    <cellStyle name="Comma 2 3 6 3 3 2 5 2" xfId="38434" xr:uid="{00000000-0005-0000-0000-00001B070000}"/>
    <cellStyle name="Comma 2 3 6 3 3 2 5 3" xfId="23210" xr:uid="{00000000-0005-0000-0000-00001C070000}"/>
    <cellStyle name="Comma 2 3 6 3 3 2 6" xfId="33422" xr:uid="{00000000-0005-0000-0000-00001D070000}"/>
    <cellStyle name="Comma 2 3 6 3 3 2 7" xfId="18197" xr:uid="{00000000-0005-0000-0000-00001E070000}"/>
    <cellStyle name="Comma 2 3 6 3 3 3" xfId="3890" xr:uid="{00000000-0005-0000-0000-00001F070000}"/>
    <cellStyle name="Comma 2 3 6 3 3 3 2" xfId="13964" xr:uid="{00000000-0005-0000-0000-000020070000}"/>
    <cellStyle name="Comma 2 3 6 3 3 3 2 2" xfId="44286" xr:uid="{00000000-0005-0000-0000-000021070000}"/>
    <cellStyle name="Comma 2 3 6 3 3 3 2 3" xfId="29062" xr:uid="{00000000-0005-0000-0000-000022070000}"/>
    <cellStyle name="Comma 2 3 6 3 3 3 3" xfId="8944" xr:uid="{00000000-0005-0000-0000-000023070000}"/>
    <cellStyle name="Comma 2 3 6 3 3 3 3 2" xfId="39269" xr:uid="{00000000-0005-0000-0000-000024070000}"/>
    <cellStyle name="Comma 2 3 6 3 3 3 3 3" xfId="24045" xr:uid="{00000000-0005-0000-0000-000025070000}"/>
    <cellStyle name="Comma 2 3 6 3 3 3 4" xfId="34256" xr:uid="{00000000-0005-0000-0000-000026070000}"/>
    <cellStyle name="Comma 2 3 6 3 3 3 5" xfId="19032" xr:uid="{00000000-0005-0000-0000-000027070000}"/>
    <cellStyle name="Comma 2 3 6 3 3 4" xfId="5583" xr:uid="{00000000-0005-0000-0000-000028070000}"/>
    <cellStyle name="Comma 2 3 6 3 3 4 2" xfId="15635" xr:uid="{00000000-0005-0000-0000-000029070000}"/>
    <cellStyle name="Comma 2 3 6 3 3 4 2 2" xfId="45957" xr:uid="{00000000-0005-0000-0000-00002A070000}"/>
    <cellStyle name="Comma 2 3 6 3 3 4 2 3" xfId="30733" xr:uid="{00000000-0005-0000-0000-00002B070000}"/>
    <cellStyle name="Comma 2 3 6 3 3 4 3" xfId="10615" xr:uid="{00000000-0005-0000-0000-00002C070000}"/>
    <cellStyle name="Comma 2 3 6 3 3 4 3 2" xfId="40940" xr:uid="{00000000-0005-0000-0000-00002D070000}"/>
    <cellStyle name="Comma 2 3 6 3 3 4 3 3" xfId="25716" xr:uid="{00000000-0005-0000-0000-00002E070000}"/>
    <cellStyle name="Comma 2 3 6 3 3 4 4" xfId="35927" xr:uid="{00000000-0005-0000-0000-00002F070000}"/>
    <cellStyle name="Comma 2 3 6 3 3 4 5" xfId="20703" xr:uid="{00000000-0005-0000-0000-000030070000}"/>
    <cellStyle name="Comma 2 3 6 3 3 5" xfId="12293" xr:uid="{00000000-0005-0000-0000-000031070000}"/>
    <cellStyle name="Comma 2 3 6 3 3 5 2" xfId="42615" xr:uid="{00000000-0005-0000-0000-000032070000}"/>
    <cellStyle name="Comma 2 3 6 3 3 5 3" xfId="27391" xr:uid="{00000000-0005-0000-0000-000033070000}"/>
    <cellStyle name="Comma 2 3 6 3 3 6" xfId="7272" xr:uid="{00000000-0005-0000-0000-000034070000}"/>
    <cellStyle name="Comma 2 3 6 3 3 6 2" xfId="37598" xr:uid="{00000000-0005-0000-0000-000035070000}"/>
    <cellStyle name="Comma 2 3 6 3 3 6 3" xfId="22374" xr:uid="{00000000-0005-0000-0000-000036070000}"/>
    <cellStyle name="Comma 2 3 6 3 3 7" xfId="32586" xr:uid="{00000000-0005-0000-0000-000037070000}"/>
    <cellStyle name="Comma 2 3 6 3 3 8" xfId="17361" xr:uid="{00000000-0005-0000-0000-000038070000}"/>
    <cellStyle name="Comma 2 3 6 3 4" xfId="2619" xr:uid="{00000000-0005-0000-0000-000039070000}"/>
    <cellStyle name="Comma 2 3 6 3 4 2" xfId="4309" xr:uid="{00000000-0005-0000-0000-00003A070000}"/>
    <cellStyle name="Comma 2 3 6 3 4 2 2" xfId="14382" xr:uid="{00000000-0005-0000-0000-00003B070000}"/>
    <cellStyle name="Comma 2 3 6 3 4 2 2 2" xfId="44704" xr:uid="{00000000-0005-0000-0000-00003C070000}"/>
    <cellStyle name="Comma 2 3 6 3 4 2 2 3" xfId="29480" xr:uid="{00000000-0005-0000-0000-00003D070000}"/>
    <cellStyle name="Comma 2 3 6 3 4 2 3" xfId="9362" xr:uid="{00000000-0005-0000-0000-00003E070000}"/>
    <cellStyle name="Comma 2 3 6 3 4 2 3 2" xfId="39687" xr:uid="{00000000-0005-0000-0000-00003F070000}"/>
    <cellStyle name="Comma 2 3 6 3 4 2 3 3" xfId="24463" xr:uid="{00000000-0005-0000-0000-000040070000}"/>
    <cellStyle name="Comma 2 3 6 3 4 2 4" xfId="34674" xr:uid="{00000000-0005-0000-0000-000041070000}"/>
    <cellStyle name="Comma 2 3 6 3 4 2 5" xfId="19450" xr:uid="{00000000-0005-0000-0000-000042070000}"/>
    <cellStyle name="Comma 2 3 6 3 4 3" xfId="6001" xr:uid="{00000000-0005-0000-0000-000043070000}"/>
    <cellStyle name="Comma 2 3 6 3 4 3 2" xfId="16053" xr:uid="{00000000-0005-0000-0000-000044070000}"/>
    <cellStyle name="Comma 2 3 6 3 4 3 2 2" xfId="46375" xr:uid="{00000000-0005-0000-0000-000045070000}"/>
    <cellStyle name="Comma 2 3 6 3 4 3 2 3" xfId="31151" xr:uid="{00000000-0005-0000-0000-000046070000}"/>
    <cellStyle name="Comma 2 3 6 3 4 3 3" xfId="11033" xr:uid="{00000000-0005-0000-0000-000047070000}"/>
    <cellStyle name="Comma 2 3 6 3 4 3 3 2" xfId="41358" xr:uid="{00000000-0005-0000-0000-000048070000}"/>
    <cellStyle name="Comma 2 3 6 3 4 3 3 3" xfId="26134" xr:uid="{00000000-0005-0000-0000-000049070000}"/>
    <cellStyle name="Comma 2 3 6 3 4 3 4" xfId="36345" xr:uid="{00000000-0005-0000-0000-00004A070000}"/>
    <cellStyle name="Comma 2 3 6 3 4 3 5" xfId="21121" xr:uid="{00000000-0005-0000-0000-00004B070000}"/>
    <cellStyle name="Comma 2 3 6 3 4 4" xfId="12711" xr:uid="{00000000-0005-0000-0000-00004C070000}"/>
    <cellStyle name="Comma 2 3 6 3 4 4 2" xfId="43033" xr:uid="{00000000-0005-0000-0000-00004D070000}"/>
    <cellStyle name="Comma 2 3 6 3 4 4 3" xfId="27809" xr:uid="{00000000-0005-0000-0000-00004E070000}"/>
    <cellStyle name="Comma 2 3 6 3 4 5" xfId="7690" xr:uid="{00000000-0005-0000-0000-00004F070000}"/>
    <cellStyle name="Comma 2 3 6 3 4 5 2" xfId="38016" xr:uid="{00000000-0005-0000-0000-000050070000}"/>
    <cellStyle name="Comma 2 3 6 3 4 5 3" xfId="22792" xr:uid="{00000000-0005-0000-0000-000051070000}"/>
    <cellStyle name="Comma 2 3 6 3 4 6" xfId="33004" xr:uid="{00000000-0005-0000-0000-000052070000}"/>
    <cellStyle name="Comma 2 3 6 3 4 7" xfId="17779" xr:uid="{00000000-0005-0000-0000-000053070000}"/>
    <cellStyle name="Comma 2 3 6 3 5" xfId="3472" xr:uid="{00000000-0005-0000-0000-000054070000}"/>
    <cellStyle name="Comma 2 3 6 3 5 2" xfId="13546" xr:uid="{00000000-0005-0000-0000-000055070000}"/>
    <cellStyle name="Comma 2 3 6 3 5 2 2" xfId="43868" xr:uid="{00000000-0005-0000-0000-000056070000}"/>
    <cellStyle name="Comma 2 3 6 3 5 2 3" xfId="28644" xr:uid="{00000000-0005-0000-0000-000057070000}"/>
    <cellStyle name="Comma 2 3 6 3 5 3" xfId="8526" xr:uid="{00000000-0005-0000-0000-000058070000}"/>
    <cellStyle name="Comma 2 3 6 3 5 3 2" xfId="38851" xr:uid="{00000000-0005-0000-0000-000059070000}"/>
    <cellStyle name="Comma 2 3 6 3 5 3 3" xfId="23627" xr:uid="{00000000-0005-0000-0000-00005A070000}"/>
    <cellStyle name="Comma 2 3 6 3 5 4" xfId="33838" xr:uid="{00000000-0005-0000-0000-00005B070000}"/>
    <cellStyle name="Comma 2 3 6 3 5 5" xfId="18614" xr:uid="{00000000-0005-0000-0000-00005C070000}"/>
    <cellStyle name="Comma 2 3 6 3 6" xfId="5165" xr:uid="{00000000-0005-0000-0000-00005D070000}"/>
    <cellStyle name="Comma 2 3 6 3 6 2" xfId="15217" xr:uid="{00000000-0005-0000-0000-00005E070000}"/>
    <cellStyle name="Comma 2 3 6 3 6 2 2" xfId="45539" xr:uid="{00000000-0005-0000-0000-00005F070000}"/>
    <cellStyle name="Comma 2 3 6 3 6 2 3" xfId="30315" xr:uid="{00000000-0005-0000-0000-000060070000}"/>
    <cellStyle name="Comma 2 3 6 3 6 3" xfId="10197" xr:uid="{00000000-0005-0000-0000-000061070000}"/>
    <cellStyle name="Comma 2 3 6 3 6 3 2" xfId="40522" xr:uid="{00000000-0005-0000-0000-000062070000}"/>
    <cellStyle name="Comma 2 3 6 3 6 3 3" xfId="25298" xr:uid="{00000000-0005-0000-0000-000063070000}"/>
    <cellStyle name="Comma 2 3 6 3 6 4" xfId="35509" xr:uid="{00000000-0005-0000-0000-000064070000}"/>
    <cellStyle name="Comma 2 3 6 3 6 5" xfId="20285" xr:uid="{00000000-0005-0000-0000-000065070000}"/>
    <cellStyle name="Comma 2 3 6 3 7" xfId="11875" xr:uid="{00000000-0005-0000-0000-000066070000}"/>
    <cellStyle name="Comma 2 3 6 3 7 2" xfId="42197" xr:uid="{00000000-0005-0000-0000-000067070000}"/>
    <cellStyle name="Comma 2 3 6 3 7 3" xfId="26973" xr:uid="{00000000-0005-0000-0000-000068070000}"/>
    <cellStyle name="Comma 2 3 6 3 8" xfId="6854" xr:uid="{00000000-0005-0000-0000-000069070000}"/>
    <cellStyle name="Comma 2 3 6 3 8 2" xfId="37180" xr:uid="{00000000-0005-0000-0000-00006A070000}"/>
    <cellStyle name="Comma 2 3 6 3 8 3" xfId="21956" xr:uid="{00000000-0005-0000-0000-00006B070000}"/>
    <cellStyle name="Comma 2 3 6 3 9" xfId="32169" xr:uid="{00000000-0005-0000-0000-00006C070000}"/>
    <cellStyle name="Comma 2 3 6 4" xfId="1879" xr:uid="{00000000-0005-0000-0000-00006D070000}"/>
    <cellStyle name="Comma 2 3 6 4 2" xfId="2302" xr:uid="{00000000-0005-0000-0000-00006E070000}"/>
    <cellStyle name="Comma 2 3 6 4 2 2" xfId="3141" xr:uid="{00000000-0005-0000-0000-00006F070000}"/>
    <cellStyle name="Comma 2 3 6 4 2 2 2" xfId="4831" xr:uid="{00000000-0005-0000-0000-000070070000}"/>
    <cellStyle name="Comma 2 3 6 4 2 2 2 2" xfId="14904" xr:uid="{00000000-0005-0000-0000-000071070000}"/>
    <cellStyle name="Comma 2 3 6 4 2 2 2 2 2" xfId="45226" xr:uid="{00000000-0005-0000-0000-000072070000}"/>
    <cellStyle name="Comma 2 3 6 4 2 2 2 2 3" xfId="30002" xr:uid="{00000000-0005-0000-0000-000073070000}"/>
    <cellStyle name="Comma 2 3 6 4 2 2 2 3" xfId="9884" xr:uid="{00000000-0005-0000-0000-000074070000}"/>
    <cellStyle name="Comma 2 3 6 4 2 2 2 3 2" xfId="40209" xr:uid="{00000000-0005-0000-0000-000075070000}"/>
    <cellStyle name="Comma 2 3 6 4 2 2 2 3 3" xfId="24985" xr:uid="{00000000-0005-0000-0000-000076070000}"/>
    <cellStyle name="Comma 2 3 6 4 2 2 2 4" xfId="35196" xr:uid="{00000000-0005-0000-0000-000077070000}"/>
    <cellStyle name="Comma 2 3 6 4 2 2 2 5" xfId="19972" xr:uid="{00000000-0005-0000-0000-000078070000}"/>
    <cellStyle name="Comma 2 3 6 4 2 2 3" xfId="6523" xr:uid="{00000000-0005-0000-0000-000079070000}"/>
    <cellStyle name="Comma 2 3 6 4 2 2 3 2" xfId="16575" xr:uid="{00000000-0005-0000-0000-00007A070000}"/>
    <cellStyle name="Comma 2 3 6 4 2 2 3 2 2" xfId="46897" xr:uid="{00000000-0005-0000-0000-00007B070000}"/>
    <cellStyle name="Comma 2 3 6 4 2 2 3 2 3" xfId="31673" xr:uid="{00000000-0005-0000-0000-00007C070000}"/>
    <cellStyle name="Comma 2 3 6 4 2 2 3 3" xfId="11555" xr:uid="{00000000-0005-0000-0000-00007D070000}"/>
    <cellStyle name="Comma 2 3 6 4 2 2 3 3 2" xfId="41880" xr:uid="{00000000-0005-0000-0000-00007E070000}"/>
    <cellStyle name="Comma 2 3 6 4 2 2 3 3 3" xfId="26656" xr:uid="{00000000-0005-0000-0000-00007F070000}"/>
    <cellStyle name="Comma 2 3 6 4 2 2 3 4" xfId="36867" xr:uid="{00000000-0005-0000-0000-000080070000}"/>
    <cellStyle name="Comma 2 3 6 4 2 2 3 5" xfId="21643" xr:uid="{00000000-0005-0000-0000-000081070000}"/>
    <cellStyle name="Comma 2 3 6 4 2 2 4" xfId="13233" xr:uid="{00000000-0005-0000-0000-000082070000}"/>
    <cellStyle name="Comma 2 3 6 4 2 2 4 2" xfId="43555" xr:uid="{00000000-0005-0000-0000-000083070000}"/>
    <cellStyle name="Comma 2 3 6 4 2 2 4 3" xfId="28331" xr:uid="{00000000-0005-0000-0000-000084070000}"/>
    <cellStyle name="Comma 2 3 6 4 2 2 5" xfId="8212" xr:uid="{00000000-0005-0000-0000-000085070000}"/>
    <cellStyle name="Comma 2 3 6 4 2 2 5 2" xfId="38538" xr:uid="{00000000-0005-0000-0000-000086070000}"/>
    <cellStyle name="Comma 2 3 6 4 2 2 5 3" xfId="23314" xr:uid="{00000000-0005-0000-0000-000087070000}"/>
    <cellStyle name="Comma 2 3 6 4 2 2 6" xfId="33526" xr:uid="{00000000-0005-0000-0000-000088070000}"/>
    <cellStyle name="Comma 2 3 6 4 2 2 7" xfId="18301" xr:uid="{00000000-0005-0000-0000-000089070000}"/>
    <cellStyle name="Comma 2 3 6 4 2 3" xfId="3994" xr:uid="{00000000-0005-0000-0000-00008A070000}"/>
    <cellStyle name="Comma 2 3 6 4 2 3 2" xfId="14068" xr:uid="{00000000-0005-0000-0000-00008B070000}"/>
    <cellStyle name="Comma 2 3 6 4 2 3 2 2" xfId="44390" xr:uid="{00000000-0005-0000-0000-00008C070000}"/>
    <cellStyle name="Comma 2 3 6 4 2 3 2 3" xfId="29166" xr:uid="{00000000-0005-0000-0000-00008D070000}"/>
    <cellStyle name="Comma 2 3 6 4 2 3 3" xfId="9048" xr:uid="{00000000-0005-0000-0000-00008E070000}"/>
    <cellStyle name="Comma 2 3 6 4 2 3 3 2" xfId="39373" xr:uid="{00000000-0005-0000-0000-00008F070000}"/>
    <cellStyle name="Comma 2 3 6 4 2 3 3 3" xfId="24149" xr:uid="{00000000-0005-0000-0000-000090070000}"/>
    <cellStyle name="Comma 2 3 6 4 2 3 4" xfId="34360" xr:uid="{00000000-0005-0000-0000-000091070000}"/>
    <cellStyle name="Comma 2 3 6 4 2 3 5" xfId="19136" xr:uid="{00000000-0005-0000-0000-000092070000}"/>
    <cellStyle name="Comma 2 3 6 4 2 4" xfId="5687" xr:uid="{00000000-0005-0000-0000-000093070000}"/>
    <cellStyle name="Comma 2 3 6 4 2 4 2" xfId="15739" xr:uid="{00000000-0005-0000-0000-000094070000}"/>
    <cellStyle name="Comma 2 3 6 4 2 4 2 2" xfId="46061" xr:uid="{00000000-0005-0000-0000-000095070000}"/>
    <cellStyle name="Comma 2 3 6 4 2 4 2 3" xfId="30837" xr:uid="{00000000-0005-0000-0000-000096070000}"/>
    <cellStyle name="Comma 2 3 6 4 2 4 3" xfId="10719" xr:uid="{00000000-0005-0000-0000-000097070000}"/>
    <cellStyle name="Comma 2 3 6 4 2 4 3 2" xfId="41044" xr:uid="{00000000-0005-0000-0000-000098070000}"/>
    <cellStyle name="Comma 2 3 6 4 2 4 3 3" xfId="25820" xr:uid="{00000000-0005-0000-0000-000099070000}"/>
    <cellStyle name="Comma 2 3 6 4 2 4 4" xfId="36031" xr:uid="{00000000-0005-0000-0000-00009A070000}"/>
    <cellStyle name="Comma 2 3 6 4 2 4 5" xfId="20807" xr:uid="{00000000-0005-0000-0000-00009B070000}"/>
    <cellStyle name="Comma 2 3 6 4 2 5" xfId="12397" xr:uid="{00000000-0005-0000-0000-00009C070000}"/>
    <cellStyle name="Comma 2 3 6 4 2 5 2" xfId="42719" xr:uid="{00000000-0005-0000-0000-00009D070000}"/>
    <cellStyle name="Comma 2 3 6 4 2 5 3" xfId="27495" xr:uid="{00000000-0005-0000-0000-00009E070000}"/>
    <cellStyle name="Comma 2 3 6 4 2 6" xfId="7376" xr:uid="{00000000-0005-0000-0000-00009F070000}"/>
    <cellStyle name="Comma 2 3 6 4 2 6 2" xfId="37702" xr:uid="{00000000-0005-0000-0000-0000A0070000}"/>
    <cellStyle name="Comma 2 3 6 4 2 6 3" xfId="22478" xr:uid="{00000000-0005-0000-0000-0000A1070000}"/>
    <cellStyle name="Comma 2 3 6 4 2 7" xfId="32690" xr:uid="{00000000-0005-0000-0000-0000A2070000}"/>
    <cellStyle name="Comma 2 3 6 4 2 8" xfId="17465" xr:uid="{00000000-0005-0000-0000-0000A3070000}"/>
    <cellStyle name="Comma 2 3 6 4 3" xfId="2723" xr:uid="{00000000-0005-0000-0000-0000A4070000}"/>
    <cellStyle name="Comma 2 3 6 4 3 2" xfId="4413" xr:uid="{00000000-0005-0000-0000-0000A5070000}"/>
    <cellStyle name="Comma 2 3 6 4 3 2 2" xfId="14486" xr:uid="{00000000-0005-0000-0000-0000A6070000}"/>
    <cellStyle name="Comma 2 3 6 4 3 2 2 2" xfId="44808" xr:uid="{00000000-0005-0000-0000-0000A7070000}"/>
    <cellStyle name="Comma 2 3 6 4 3 2 2 3" xfId="29584" xr:uid="{00000000-0005-0000-0000-0000A8070000}"/>
    <cellStyle name="Comma 2 3 6 4 3 2 3" xfId="9466" xr:uid="{00000000-0005-0000-0000-0000A9070000}"/>
    <cellStyle name="Comma 2 3 6 4 3 2 3 2" xfId="39791" xr:uid="{00000000-0005-0000-0000-0000AA070000}"/>
    <cellStyle name="Comma 2 3 6 4 3 2 3 3" xfId="24567" xr:uid="{00000000-0005-0000-0000-0000AB070000}"/>
    <cellStyle name="Comma 2 3 6 4 3 2 4" xfId="34778" xr:uid="{00000000-0005-0000-0000-0000AC070000}"/>
    <cellStyle name="Comma 2 3 6 4 3 2 5" xfId="19554" xr:uid="{00000000-0005-0000-0000-0000AD070000}"/>
    <cellStyle name="Comma 2 3 6 4 3 3" xfId="6105" xr:uid="{00000000-0005-0000-0000-0000AE070000}"/>
    <cellStyle name="Comma 2 3 6 4 3 3 2" xfId="16157" xr:uid="{00000000-0005-0000-0000-0000AF070000}"/>
    <cellStyle name="Comma 2 3 6 4 3 3 2 2" xfId="46479" xr:uid="{00000000-0005-0000-0000-0000B0070000}"/>
    <cellStyle name="Comma 2 3 6 4 3 3 2 3" xfId="31255" xr:uid="{00000000-0005-0000-0000-0000B1070000}"/>
    <cellStyle name="Comma 2 3 6 4 3 3 3" xfId="11137" xr:uid="{00000000-0005-0000-0000-0000B2070000}"/>
    <cellStyle name="Comma 2 3 6 4 3 3 3 2" xfId="41462" xr:uid="{00000000-0005-0000-0000-0000B3070000}"/>
    <cellStyle name="Comma 2 3 6 4 3 3 3 3" xfId="26238" xr:uid="{00000000-0005-0000-0000-0000B4070000}"/>
    <cellStyle name="Comma 2 3 6 4 3 3 4" xfId="36449" xr:uid="{00000000-0005-0000-0000-0000B5070000}"/>
    <cellStyle name="Comma 2 3 6 4 3 3 5" xfId="21225" xr:uid="{00000000-0005-0000-0000-0000B6070000}"/>
    <cellStyle name="Comma 2 3 6 4 3 4" xfId="12815" xr:uid="{00000000-0005-0000-0000-0000B7070000}"/>
    <cellStyle name="Comma 2 3 6 4 3 4 2" xfId="43137" xr:uid="{00000000-0005-0000-0000-0000B8070000}"/>
    <cellStyle name="Comma 2 3 6 4 3 4 3" xfId="27913" xr:uid="{00000000-0005-0000-0000-0000B9070000}"/>
    <cellStyle name="Comma 2 3 6 4 3 5" xfId="7794" xr:uid="{00000000-0005-0000-0000-0000BA070000}"/>
    <cellStyle name="Comma 2 3 6 4 3 5 2" xfId="38120" xr:uid="{00000000-0005-0000-0000-0000BB070000}"/>
    <cellStyle name="Comma 2 3 6 4 3 5 3" xfId="22896" xr:uid="{00000000-0005-0000-0000-0000BC070000}"/>
    <cellStyle name="Comma 2 3 6 4 3 6" xfId="33108" xr:uid="{00000000-0005-0000-0000-0000BD070000}"/>
    <cellStyle name="Comma 2 3 6 4 3 7" xfId="17883" xr:uid="{00000000-0005-0000-0000-0000BE070000}"/>
    <cellStyle name="Comma 2 3 6 4 4" xfId="3576" xr:uid="{00000000-0005-0000-0000-0000BF070000}"/>
    <cellStyle name="Comma 2 3 6 4 4 2" xfId="13650" xr:uid="{00000000-0005-0000-0000-0000C0070000}"/>
    <cellStyle name="Comma 2 3 6 4 4 2 2" xfId="43972" xr:uid="{00000000-0005-0000-0000-0000C1070000}"/>
    <cellStyle name="Comma 2 3 6 4 4 2 3" xfId="28748" xr:uid="{00000000-0005-0000-0000-0000C2070000}"/>
    <cellStyle name="Comma 2 3 6 4 4 3" xfId="8630" xr:uid="{00000000-0005-0000-0000-0000C3070000}"/>
    <cellStyle name="Comma 2 3 6 4 4 3 2" xfId="38955" xr:uid="{00000000-0005-0000-0000-0000C4070000}"/>
    <cellStyle name="Comma 2 3 6 4 4 3 3" xfId="23731" xr:uid="{00000000-0005-0000-0000-0000C5070000}"/>
    <cellStyle name="Comma 2 3 6 4 4 4" xfId="33942" xr:uid="{00000000-0005-0000-0000-0000C6070000}"/>
    <cellStyle name="Comma 2 3 6 4 4 5" xfId="18718" xr:uid="{00000000-0005-0000-0000-0000C7070000}"/>
    <cellStyle name="Comma 2 3 6 4 5" xfId="5269" xr:uid="{00000000-0005-0000-0000-0000C8070000}"/>
    <cellStyle name="Comma 2 3 6 4 5 2" xfId="15321" xr:uid="{00000000-0005-0000-0000-0000C9070000}"/>
    <cellStyle name="Comma 2 3 6 4 5 2 2" xfId="45643" xr:uid="{00000000-0005-0000-0000-0000CA070000}"/>
    <cellStyle name="Comma 2 3 6 4 5 2 3" xfId="30419" xr:uid="{00000000-0005-0000-0000-0000CB070000}"/>
    <cellStyle name="Comma 2 3 6 4 5 3" xfId="10301" xr:uid="{00000000-0005-0000-0000-0000CC070000}"/>
    <cellStyle name="Comma 2 3 6 4 5 3 2" xfId="40626" xr:uid="{00000000-0005-0000-0000-0000CD070000}"/>
    <cellStyle name="Comma 2 3 6 4 5 3 3" xfId="25402" xr:uid="{00000000-0005-0000-0000-0000CE070000}"/>
    <cellStyle name="Comma 2 3 6 4 5 4" xfId="35613" xr:uid="{00000000-0005-0000-0000-0000CF070000}"/>
    <cellStyle name="Comma 2 3 6 4 5 5" xfId="20389" xr:uid="{00000000-0005-0000-0000-0000D0070000}"/>
    <cellStyle name="Comma 2 3 6 4 6" xfId="11979" xr:uid="{00000000-0005-0000-0000-0000D1070000}"/>
    <cellStyle name="Comma 2 3 6 4 6 2" xfId="42301" xr:uid="{00000000-0005-0000-0000-0000D2070000}"/>
    <cellStyle name="Comma 2 3 6 4 6 3" xfId="27077" xr:uid="{00000000-0005-0000-0000-0000D3070000}"/>
    <cellStyle name="Comma 2 3 6 4 7" xfId="6958" xr:uid="{00000000-0005-0000-0000-0000D4070000}"/>
    <cellStyle name="Comma 2 3 6 4 7 2" xfId="37284" xr:uid="{00000000-0005-0000-0000-0000D5070000}"/>
    <cellStyle name="Comma 2 3 6 4 7 3" xfId="22060" xr:uid="{00000000-0005-0000-0000-0000D6070000}"/>
    <cellStyle name="Comma 2 3 6 4 8" xfId="32272" xr:uid="{00000000-0005-0000-0000-0000D7070000}"/>
    <cellStyle name="Comma 2 3 6 4 9" xfId="17047" xr:uid="{00000000-0005-0000-0000-0000D8070000}"/>
    <cellStyle name="Comma 2 3 6 5" xfId="2092" xr:uid="{00000000-0005-0000-0000-0000D9070000}"/>
    <cellStyle name="Comma 2 3 6 5 2" xfId="2933" xr:uid="{00000000-0005-0000-0000-0000DA070000}"/>
    <cellStyle name="Comma 2 3 6 5 2 2" xfId="4623" xr:uid="{00000000-0005-0000-0000-0000DB070000}"/>
    <cellStyle name="Comma 2 3 6 5 2 2 2" xfId="14696" xr:uid="{00000000-0005-0000-0000-0000DC070000}"/>
    <cellStyle name="Comma 2 3 6 5 2 2 2 2" xfId="45018" xr:uid="{00000000-0005-0000-0000-0000DD070000}"/>
    <cellStyle name="Comma 2 3 6 5 2 2 2 3" xfId="29794" xr:uid="{00000000-0005-0000-0000-0000DE070000}"/>
    <cellStyle name="Comma 2 3 6 5 2 2 3" xfId="9676" xr:uid="{00000000-0005-0000-0000-0000DF070000}"/>
    <cellStyle name="Comma 2 3 6 5 2 2 3 2" xfId="40001" xr:uid="{00000000-0005-0000-0000-0000E0070000}"/>
    <cellStyle name="Comma 2 3 6 5 2 2 3 3" xfId="24777" xr:uid="{00000000-0005-0000-0000-0000E1070000}"/>
    <cellStyle name="Comma 2 3 6 5 2 2 4" xfId="34988" xr:uid="{00000000-0005-0000-0000-0000E2070000}"/>
    <cellStyle name="Comma 2 3 6 5 2 2 5" xfId="19764" xr:uid="{00000000-0005-0000-0000-0000E3070000}"/>
    <cellStyle name="Comma 2 3 6 5 2 3" xfId="6315" xr:uid="{00000000-0005-0000-0000-0000E4070000}"/>
    <cellStyle name="Comma 2 3 6 5 2 3 2" xfId="16367" xr:uid="{00000000-0005-0000-0000-0000E5070000}"/>
    <cellStyle name="Comma 2 3 6 5 2 3 2 2" xfId="46689" xr:uid="{00000000-0005-0000-0000-0000E6070000}"/>
    <cellStyle name="Comma 2 3 6 5 2 3 2 3" xfId="31465" xr:uid="{00000000-0005-0000-0000-0000E7070000}"/>
    <cellStyle name="Comma 2 3 6 5 2 3 3" xfId="11347" xr:uid="{00000000-0005-0000-0000-0000E8070000}"/>
    <cellStyle name="Comma 2 3 6 5 2 3 3 2" xfId="41672" xr:uid="{00000000-0005-0000-0000-0000E9070000}"/>
    <cellStyle name="Comma 2 3 6 5 2 3 3 3" xfId="26448" xr:uid="{00000000-0005-0000-0000-0000EA070000}"/>
    <cellStyle name="Comma 2 3 6 5 2 3 4" xfId="36659" xr:uid="{00000000-0005-0000-0000-0000EB070000}"/>
    <cellStyle name="Comma 2 3 6 5 2 3 5" xfId="21435" xr:uid="{00000000-0005-0000-0000-0000EC070000}"/>
    <cellStyle name="Comma 2 3 6 5 2 4" xfId="13025" xr:uid="{00000000-0005-0000-0000-0000ED070000}"/>
    <cellStyle name="Comma 2 3 6 5 2 4 2" xfId="43347" xr:uid="{00000000-0005-0000-0000-0000EE070000}"/>
    <cellStyle name="Comma 2 3 6 5 2 4 3" xfId="28123" xr:uid="{00000000-0005-0000-0000-0000EF070000}"/>
    <cellStyle name="Comma 2 3 6 5 2 5" xfId="8004" xr:uid="{00000000-0005-0000-0000-0000F0070000}"/>
    <cellStyle name="Comma 2 3 6 5 2 5 2" xfId="38330" xr:uid="{00000000-0005-0000-0000-0000F1070000}"/>
    <cellStyle name="Comma 2 3 6 5 2 5 3" xfId="23106" xr:uid="{00000000-0005-0000-0000-0000F2070000}"/>
    <cellStyle name="Comma 2 3 6 5 2 6" xfId="33318" xr:uid="{00000000-0005-0000-0000-0000F3070000}"/>
    <cellStyle name="Comma 2 3 6 5 2 7" xfId="18093" xr:uid="{00000000-0005-0000-0000-0000F4070000}"/>
    <cellStyle name="Comma 2 3 6 5 3" xfId="3786" xr:uid="{00000000-0005-0000-0000-0000F5070000}"/>
    <cellStyle name="Comma 2 3 6 5 3 2" xfId="13860" xr:uid="{00000000-0005-0000-0000-0000F6070000}"/>
    <cellStyle name="Comma 2 3 6 5 3 2 2" xfId="44182" xr:uid="{00000000-0005-0000-0000-0000F7070000}"/>
    <cellStyle name="Comma 2 3 6 5 3 2 3" xfId="28958" xr:uid="{00000000-0005-0000-0000-0000F8070000}"/>
    <cellStyle name="Comma 2 3 6 5 3 3" xfId="8840" xr:uid="{00000000-0005-0000-0000-0000F9070000}"/>
    <cellStyle name="Comma 2 3 6 5 3 3 2" xfId="39165" xr:uid="{00000000-0005-0000-0000-0000FA070000}"/>
    <cellStyle name="Comma 2 3 6 5 3 3 3" xfId="23941" xr:uid="{00000000-0005-0000-0000-0000FB070000}"/>
    <cellStyle name="Comma 2 3 6 5 3 4" xfId="34152" xr:uid="{00000000-0005-0000-0000-0000FC070000}"/>
    <cellStyle name="Comma 2 3 6 5 3 5" xfId="18928" xr:uid="{00000000-0005-0000-0000-0000FD070000}"/>
    <cellStyle name="Comma 2 3 6 5 4" xfId="5479" xr:uid="{00000000-0005-0000-0000-0000FE070000}"/>
    <cellStyle name="Comma 2 3 6 5 4 2" xfId="15531" xr:uid="{00000000-0005-0000-0000-0000FF070000}"/>
    <cellStyle name="Comma 2 3 6 5 4 2 2" xfId="45853" xr:uid="{00000000-0005-0000-0000-000000080000}"/>
    <cellStyle name="Comma 2 3 6 5 4 2 3" xfId="30629" xr:uid="{00000000-0005-0000-0000-000001080000}"/>
    <cellStyle name="Comma 2 3 6 5 4 3" xfId="10511" xr:uid="{00000000-0005-0000-0000-000002080000}"/>
    <cellStyle name="Comma 2 3 6 5 4 3 2" xfId="40836" xr:uid="{00000000-0005-0000-0000-000003080000}"/>
    <cellStyle name="Comma 2 3 6 5 4 3 3" xfId="25612" xr:uid="{00000000-0005-0000-0000-000004080000}"/>
    <cellStyle name="Comma 2 3 6 5 4 4" xfId="35823" xr:uid="{00000000-0005-0000-0000-000005080000}"/>
    <cellStyle name="Comma 2 3 6 5 4 5" xfId="20599" xr:uid="{00000000-0005-0000-0000-000006080000}"/>
    <cellStyle name="Comma 2 3 6 5 5" xfId="12189" xr:uid="{00000000-0005-0000-0000-000007080000}"/>
    <cellStyle name="Comma 2 3 6 5 5 2" xfId="42511" xr:uid="{00000000-0005-0000-0000-000008080000}"/>
    <cellStyle name="Comma 2 3 6 5 5 3" xfId="27287" xr:uid="{00000000-0005-0000-0000-000009080000}"/>
    <cellStyle name="Comma 2 3 6 5 6" xfId="7168" xr:uid="{00000000-0005-0000-0000-00000A080000}"/>
    <cellStyle name="Comma 2 3 6 5 6 2" xfId="37494" xr:uid="{00000000-0005-0000-0000-00000B080000}"/>
    <cellStyle name="Comma 2 3 6 5 6 3" xfId="22270" xr:uid="{00000000-0005-0000-0000-00000C080000}"/>
    <cellStyle name="Comma 2 3 6 5 7" xfId="32482" xr:uid="{00000000-0005-0000-0000-00000D080000}"/>
    <cellStyle name="Comma 2 3 6 5 8" xfId="17257" xr:uid="{00000000-0005-0000-0000-00000E080000}"/>
    <cellStyle name="Comma 2 3 6 6" xfId="2513" xr:uid="{00000000-0005-0000-0000-00000F080000}"/>
    <cellStyle name="Comma 2 3 6 6 2" xfId="4205" xr:uid="{00000000-0005-0000-0000-000010080000}"/>
    <cellStyle name="Comma 2 3 6 6 2 2" xfId="14278" xr:uid="{00000000-0005-0000-0000-000011080000}"/>
    <cellStyle name="Comma 2 3 6 6 2 2 2" xfId="44600" xr:uid="{00000000-0005-0000-0000-000012080000}"/>
    <cellStyle name="Comma 2 3 6 6 2 2 3" xfId="29376" xr:uid="{00000000-0005-0000-0000-000013080000}"/>
    <cellStyle name="Comma 2 3 6 6 2 3" xfId="9258" xr:uid="{00000000-0005-0000-0000-000014080000}"/>
    <cellStyle name="Comma 2 3 6 6 2 3 2" xfId="39583" xr:uid="{00000000-0005-0000-0000-000015080000}"/>
    <cellStyle name="Comma 2 3 6 6 2 3 3" xfId="24359" xr:uid="{00000000-0005-0000-0000-000016080000}"/>
    <cellStyle name="Comma 2 3 6 6 2 4" xfId="34570" xr:uid="{00000000-0005-0000-0000-000017080000}"/>
    <cellStyle name="Comma 2 3 6 6 2 5" xfId="19346" xr:uid="{00000000-0005-0000-0000-000018080000}"/>
    <cellStyle name="Comma 2 3 6 6 3" xfId="5897" xr:uid="{00000000-0005-0000-0000-000019080000}"/>
    <cellStyle name="Comma 2 3 6 6 3 2" xfId="15949" xr:uid="{00000000-0005-0000-0000-00001A080000}"/>
    <cellStyle name="Comma 2 3 6 6 3 2 2" xfId="46271" xr:uid="{00000000-0005-0000-0000-00001B080000}"/>
    <cellStyle name="Comma 2 3 6 6 3 2 3" xfId="31047" xr:uid="{00000000-0005-0000-0000-00001C080000}"/>
    <cellStyle name="Comma 2 3 6 6 3 3" xfId="10929" xr:uid="{00000000-0005-0000-0000-00001D080000}"/>
    <cellStyle name="Comma 2 3 6 6 3 3 2" xfId="41254" xr:uid="{00000000-0005-0000-0000-00001E080000}"/>
    <cellStyle name="Comma 2 3 6 6 3 3 3" xfId="26030" xr:uid="{00000000-0005-0000-0000-00001F080000}"/>
    <cellStyle name="Comma 2 3 6 6 3 4" xfId="36241" xr:uid="{00000000-0005-0000-0000-000020080000}"/>
    <cellStyle name="Comma 2 3 6 6 3 5" xfId="21017" xr:uid="{00000000-0005-0000-0000-000021080000}"/>
    <cellStyle name="Comma 2 3 6 6 4" xfId="12607" xr:uid="{00000000-0005-0000-0000-000022080000}"/>
    <cellStyle name="Comma 2 3 6 6 4 2" xfId="42929" xr:uid="{00000000-0005-0000-0000-000023080000}"/>
    <cellStyle name="Comma 2 3 6 6 4 3" xfId="27705" xr:uid="{00000000-0005-0000-0000-000024080000}"/>
    <cellStyle name="Comma 2 3 6 6 5" xfId="7586" xr:uid="{00000000-0005-0000-0000-000025080000}"/>
    <cellStyle name="Comma 2 3 6 6 5 2" xfId="37912" xr:uid="{00000000-0005-0000-0000-000026080000}"/>
    <cellStyle name="Comma 2 3 6 6 5 3" xfId="22688" xr:uid="{00000000-0005-0000-0000-000027080000}"/>
    <cellStyle name="Comma 2 3 6 6 6" xfId="32900" xr:uid="{00000000-0005-0000-0000-000028080000}"/>
    <cellStyle name="Comma 2 3 6 6 7" xfId="17675" xr:uid="{00000000-0005-0000-0000-000029080000}"/>
    <cellStyle name="Comma 2 3 6 7" xfId="3362" xr:uid="{00000000-0005-0000-0000-00002A080000}"/>
    <cellStyle name="Comma 2 3 6 7 2" xfId="13442" xr:uid="{00000000-0005-0000-0000-00002B080000}"/>
    <cellStyle name="Comma 2 3 6 7 2 2" xfId="43764" xr:uid="{00000000-0005-0000-0000-00002C080000}"/>
    <cellStyle name="Comma 2 3 6 7 2 3" xfId="28540" xr:uid="{00000000-0005-0000-0000-00002D080000}"/>
    <cellStyle name="Comma 2 3 6 7 3" xfId="8422" xr:uid="{00000000-0005-0000-0000-00002E080000}"/>
    <cellStyle name="Comma 2 3 6 7 3 2" xfId="38747" xr:uid="{00000000-0005-0000-0000-00002F080000}"/>
    <cellStyle name="Comma 2 3 6 7 3 3" xfId="23523" xr:uid="{00000000-0005-0000-0000-000030080000}"/>
    <cellStyle name="Comma 2 3 6 7 4" xfId="33734" xr:uid="{00000000-0005-0000-0000-000031080000}"/>
    <cellStyle name="Comma 2 3 6 7 5" xfId="18510" xr:uid="{00000000-0005-0000-0000-000032080000}"/>
    <cellStyle name="Comma 2 3 6 8" xfId="5057" xr:uid="{00000000-0005-0000-0000-000033080000}"/>
    <cellStyle name="Comma 2 3 6 8 2" xfId="15113" xr:uid="{00000000-0005-0000-0000-000034080000}"/>
    <cellStyle name="Comma 2 3 6 8 2 2" xfId="45435" xr:uid="{00000000-0005-0000-0000-000035080000}"/>
    <cellStyle name="Comma 2 3 6 8 2 3" xfId="30211" xr:uid="{00000000-0005-0000-0000-000036080000}"/>
    <cellStyle name="Comma 2 3 6 8 3" xfId="10093" xr:uid="{00000000-0005-0000-0000-000037080000}"/>
    <cellStyle name="Comma 2 3 6 8 3 2" xfId="40418" xr:uid="{00000000-0005-0000-0000-000038080000}"/>
    <cellStyle name="Comma 2 3 6 8 3 3" xfId="25194" xr:uid="{00000000-0005-0000-0000-000039080000}"/>
    <cellStyle name="Comma 2 3 6 8 4" xfId="35405" xr:uid="{00000000-0005-0000-0000-00003A080000}"/>
    <cellStyle name="Comma 2 3 6 8 5" xfId="20181" xr:uid="{00000000-0005-0000-0000-00003B080000}"/>
    <cellStyle name="Comma 2 3 6 9" xfId="11769" xr:uid="{00000000-0005-0000-0000-00003C080000}"/>
    <cellStyle name="Comma 2 3 6 9 2" xfId="42093" xr:uid="{00000000-0005-0000-0000-00003D080000}"/>
    <cellStyle name="Comma 2 3 6 9 3" xfId="26869" xr:uid="{00000000-0005-0000-0000-00003E080000}"/>
    <cellStyle name="Comma 2 3 7" xfId="1267" xr:uid="{00000000-0005-0000-0000-00003F080000}"/>
    <cellStyle name="Comma 2 3 8" xfId="1261" xr:uid="{00000000-0005-0000-0000-000040080000}"/>
    <cellStyle name="Comma 2 3 9" xfId="359" xr:uid="{00000000-0005-0000-0000-000041080000}"/>
    <cellStyle name="Comma 20" xfId="1810" xr:uid="{00000000-0005-0000-0000-000042080000}"/>
    <cellStyle name="Comma 21" xfId="1867" xr:uid="{00000000-0005-0000-0000-000043080000}"/>
    <cellStyle name="Comma 22" xfId="1869" xr:uid="{00000000-0005-0000-0000-000044080000}"/>
    <cellStyle name="Comma 22 2" xfId="47205" xr:uid="{00000000-0005-0000-0000-000045080000}"/>
    <cellStyle name="Comma 23" xfId="1923" xr:uid="{00000000-0005-0000-0000-000046080000}"/>
    <cellStyle name="Comma 24" xfId="2136" xr:uid="{00000000-0005-0000-0000-000047080000}"/>
    <cellStyle name="Comma 25" xfId="2557" xr:uid="{00000000-0005-0000-0000-000048080000}"/>
    <cellStyle name="Comma 26" xfId="3347" xr:uid="{00000000-0005-0000-0000-000049080000}"/>
    <cellStyle name="Comma 27" xfId="3345" xr:uid="{00000000-0005-0000-0000-00004A080000}"/>
    <cellStyle name="Comma 28" xfId="3410" xr:uid="{00000000-0005-0000-0000-00004B080000}"/>
    <cellStyle name="Comma 29" xfId="5033" xr:uid="{00000000-0005-0000-0000-00004C080000}"/>
    <cellStyle name="Comma 3" xfId="36" xr:uid="{00000000-0005-0000-0000-00004D080000}"/>
    <cellStyle name="Comma 3 2" xfId="37" xr:uid="{00000000-0005-0000-0000-00004E080000}"/>
    <cellStyle name="Comma 3 2 2" xfId="763" xr:uid="{00000000-0005-0000-0000-00004F080000}"/>
    <cellStyle name="Comma 3 2 3" xfId="361" xr:uid="{00000000-0005-0000-0000-000050080000}"/>
    <cellStyle name="Comma 3 3" xfId="489" xr:uid="{00000000-0005-0000-0000-000051080000}"/>
    <cellStyle name="Comma 3 4" xfId="360" xr:uid="{00000000-0005-0000-0000-000052080000}"/>
    <cellStyle name="Comma 3 5" xfId="47391" xr:uid="{00000000-0005-0000-0000-000053080000}"/>
    <cellStyle name="Comma 30" xfId="5041" xr:uid="{00000000-0005-0000-0000-000054080000}"/>
    <cellStyle name="Comma 31" xfId="5040" xr:uid="{00000000-0005-0000-0000-000055080000}"/>
    <cellStyle name="Comma 32" xfId="5042" xr:uid="{00000000-0005-0000-0000-000056080000}"/>
    <cellStyle name="Comma 33" xfId="5039" xr:uid="{00000000-0005-0000-0000-000057080000}"/>
    <cellStyle name="Comma 34" xfId="5038" xr:uid="{00000000-0005-0000-0000-000058080000}"/>
    <cellStyle name="Comma 35" xfId="5035" xr:uid="{00000000-0005-0000-0000-000059080000}"/>
    <cellStyle name="Comma 36" xfId="5036" xr:uid="{00000000-0005-0000-0000-00005A080000}"/>
    <cellStyle name="Comma 37" xfId="5043" xr:uid="{00000000-0005-0000-0000-00005B080000}"/>
    <cellStyle name="Comma 38" xfId="5046" xr:uid="{00000000-0005-0000-0000-00005C080000}"/>
    <cellStyle name="Comma 39" xfId="3364" xr:uid="{00000000-0005-0000-0000-00005D080000}"/>
    <cellStyle name="Comma 4" xfId="38" xr:uid="{00000000-0005-0000-0000-00005E080000}"/>
    <cellStyle name="Comma 4 10" xfId="1082" xr:uid="{00000000-0005-0000-0000-00005F080000}"/>
    <cellStyle name="Comma 4 11" xfId="32023" xr:uid="{00000000-0005-0000-0000-000060080000}"/>
    <cellStyle name="Comma 4 12" xfId="362" xr:uid="{00000000-0005-0000-0000-000061080000}"/>
    <cellStyle name="Comma 4 13" xfId="47396" xr:uid="{00000000-0005-0000-0000-000062080000}"/>
    <cellStyle name="Comma 4 2" xfId="764" xr:uid="{00000000-0005-0000-0000-000063080000}"/>
    <cellStyle name="Comma 4 2 2" xfId="1269" xr:uid="{00000000-0005-0000-0000-000064080000}"/>
    <cellStyle name="Comma 4 3" xfId="691" xr:uid="{00000000-0005-0000-0000-000065080000}"/>
    <cellStyle name="Comma 4 4" xfId="1270" xr:uid="{00000000-0005-0000-0000-000066080000}"/>
    <cellStyle name="Comma 4 5" xfId="1271" xr:uid="{00000000-0005-0000-0000-000067080000}"/>
    <cellStyle name="Comma 4 6" xfId="1272" xr:uid="{00000000-0005-0000-0000-000068080000}"/>
    <cellStyle name="Comma 4 7" xfId="1273" xr:uid="{00000000-0005-0000-0000-000069080000}"/>
    <cellStyle name="Comma 4 8" xfId="1274" xr:uid="{00000000-0005-0000-0000-00006A080000}"/>
    <cellStyle name="Comma 4 9" xfId="1268" xr:uid="{00000000-0005-0000-0000-00006B080000}"/>
    <cellStyle name="Comma 40" xfId="5044" xr:uid="{00000000-0005-0000-0000-00006C080000}"/>
    <cellStyle name="Comma 41" xfId="5103" xr:uid="{00000000-0005-0000-0000-00006D080000}"/>
    <cellStyle name="Comma 42" xfId="6724" xr:uid="{00000000-0005-0000-0000-00006E080000}"/>
    <cellStyle name="Comma 43" xfId="6730" xr:uid="{00000000-0005-0000-0000-00006F080000}"/>
    <cellStyle name="Comma 44" xfId="6729" xr:uid="{00000000-0005-0000-0000-000070080000}"/>
    <cellStyle name="Comma 45" xfId="6731" xr:uid="{00000000-0005-0000-0000-000071080000}"/>
    <cellStyle name="Comma 46" xfId="6728" xr:uid="{00000000-0005-0000-0000-000072080000}"/>
    <cellStyle name="Comma 47" xfId="6727" xr:uid="{00000000-0005-0000-0000-000073080000}"/>
    <cellStyle name="Comma 48" xfId="11813" xr:uid="{00000000-0005-0000-0000-000074080000}"/>
    <cellStyle name="Comma 49" xfId="16785" xr:uid="{00000000-0005-0000-0000-000075080000}"/>
    <cellStyle name="Comma 5" xfId="39" xr:uid="{00000000-0005-0000-0000-000076080000}"/>
    <cellStyle name="Comma 5 2" xfId="765" xr:uid="{00000000-0005-0000-0000-000077080000}"/>
    <cellStyle name="Comma 5 3" xfId="32024" xr:uid="{00000000-0005-0000-0000-000078080000}"/>
    <cellStyle name="Comma 5 4" xfId="31902" xr:uid="{00000000-0005-0000-0000-000079080000}"/>
    <cellStyle name="Comma 5 5" xfId="363" xr:uid="{00000000-0005-0000-0000-00007A080000}"/>
    <cellStyle name="Comma 50" xfId="16781" xr:uid="{00000000-0005-0000-0000-00007B080000}"/>
    <cellStyle name="Comma 51" xfId="16778" xr:uid="{00000000-0005-0000-0000-00007C080000}"/>
    <cellStyle name="Comma 52" xfId="6792" xr:uid="{00000000-0005-0000-0000-00007D080000}"/>
    <cellStyle name="Comma 53" xfId="6746" xr:uid="{00000000-0005-0000-0000-00007E080000}"/>
    <cellStyle name="Comma 54" xfId="16806" xr:uid="{00000000-0005-0000-0000-00007F080000}"/>
    <cellStyle name="Comma 55" xfId="16815" xr:uid="{00000000-0005-0000-0000-000080080000}"/>
    <cellStyle name="Comma 56" xfId="16800" xr:uid="{00000000-0005-0000-0000-000081080000}"/>
    <cellStyle name="Comma 57" xfId="16792" xr:uid="{00000000-0005-0000-0000-000082080000}"/>
    <cellStyle name="Comma 58" xfId="16824" xr:uid="{00000000-0005-0000-0000-000083080000}"/>
    <cellStyle name="Comma 59" xfId="16804" xr:uid="{00000000-0005-0000-0000-000084080000}"/>
    <cellStyle name="Comma 6" xfId="40" xr:uid="{00000000-0005-0000-0000-000085080000}"/>
    <cellStyle name="Comma 6 2" xfId="766" xr:uid="{00000000-0005-0000-0000-000086080000}"/>
    <cellStyle name="Comma 6 3" xfId="364" xr:uid="{00000000-0005-0000-0000-000087080000}"/>
    <cellStyle name="Comma 60" xfId="16812" xr:uid="{00000000-0005-0000-0000-000088080000}"/>
    <cellStyle name="Comma 61" xfId="16790" xr:uid="{00000000-0005-0000-0000-000089080000}"/>
    <cellStyle name="Comma 62" xfId="16799" xr:uid="{00000000-0005-0000-0000-00008A080000}"/>
    <cellStyle name="Comma 63" xfId="16794" xr:uid="{00000000-0005-0000-0000-00008B080000}"/>
    <cellStyle name="Comma 64" xfId="16828" xr:uid="{00000000-0005-0000-0000-00008C080000}"/>
    <cellStyle name="Comma 65" xfId="16788" xr:uid="{00000000-0005-0000-0000-00008D080000}"/>
    <cellStyle name="Comma 66" xfId="16817" xr:uid="{00000000-0005-0000-0000-00008E080000}"/>
    <cellStyle name="Comma 67" xfId="16813" xr:uid="{00000000-0005-0000-0000-00008F080000}"/>
    <cellStyle name="Comma 68" xfId="16820" xr:uid="{00000000-0005-0000-0000-000090080000}"/>
    <cellStyle name="Comma 69" xfId="47106" xr:uid="{00000000-0005-0000-0000-000091080000}"/>
    <cellStyle name="Comma 7" xfId="41" xr:uid="{00000000-0005-0000-0000-000092080000}"/>
    <cellStyle name="Comma 7 2" xfId="767" xr:uid="{00000000-0005-0000-0000-000093080000}"/>
    <cellStyle name="Comma 7 3" xfId="365" xr:uid="{00000000-0005-0000-0000-000094080000}"/>
    <cellStyle name="Comma 70" xfId="47100" xr:uid="{00000000-0005-0000-0000-000095080000}"/>
    <cellStyle name="Comma 71" xfId="47108" xr:uid="{00000000-0005-0000-0000-000096080000}"/>
    <cellStyle name="Comma 72" xfId="47112" xr:uid="{00000000-0005-0000-0000-000097080000}"/>
    <cellStyle name="Comma 73" xfId="47111" xr:uid="{00000000-0005-0000-0000-000098080000}"/>
    <cellStyle name="Comma 74" xfId="16881" xr:uid="{00000000-0005-0000-0000-000099080000}"/>
    <cellStyle name="Comma 75" xfId="47114" xr:uid="{00000000-0005-0000-0000-00009A080000}"/>
    <cellStyle name="Comma 76" xfId="47339" xr:uid="{00000000-0005-0000-0000-00009B080000}"/>
    <cellStyle name="Comma 76 2" xfId="47429" xr:uid="{00000000-0005-0000-0000-00009C080000}"/>
    <cellStyle name="Comma 76 2 2" xfId="47442" xr:uid="{5FF78FD3-B06D-4AF8-A0BF-F0AA76C98BCD}"/>
    <cellStyle name="Comma 77" xfId="47347" xr:uid="{00000000-0005-0000-0000-00009D080000}"/>
    <cellStyle name="Comma 77 2" xfId="47430" xr:uid="{00000000-0005-0000-0000-00009E080000}"/>
    <cellStyle name="Comma 78" xfId="47354" xr:uid="{00000000-0005-0000-0000-00009F080000}"/>
    <cellStyle name="Comma 79" xfId="47345" xr:uid="{00000000-0005-0000-0000-0000A0080000}"/>
    <cellStyle name="Comma 8" xfId="42" xr:uid="{00000000-0005-0000-0000-0000A1080000}"/>
    <cellStyle name="Comma 8 2" xfId="768" xr:uid="{00000000-0005-0000-0000-0000A2080000}"/>
    <cellStyle name="Comma 8 3" xfId="366" xr:uid="{00000000-0005-0000-0000-0000A3080000}"/>
    <cellStyle name="Comma 80" xfId="47353" xr:uid="{00000000-0005-0000-0000-0000A4080000}"/>
    <cellStyle name="Comma 80 2" xfId="47431" xr:uid="{00000000-0005-0000-0000-0000A5080000}"/>
    <cellStyle name="Comma 81" xfId="47344" xr:uid="{00000000-0005-0000-0000-0000A6080000}"/>
    <cellStyle name="Comma 81 2" xfId="47432" xr:uid="{00000000-0005-0000-0000-0000A7080000}"/>
    <cellStyle name="Comma 82" xfId="47355" xr:uid="{00000000-0005-0000-0000-0000A8080000}"/>
    <cellStyle name="Comma 82 2" xfId="47433" xr:uid="{00000000-0005-0000-0000-0000A9080000}"/>
    <cellStyle name="Comma 83" xfId="47343" xr:uid="{00000000-0005-0000-0000-0000AA080000}"/>
    <cellStyle name="Comma 83 2" xfId="47434" xr:uid="{00000000-0005-0000-0000-0000AB080000}"/>
    <cellStyle name="Comma 84" xfId="47356" xr:uid="{00000000-0005-0000-0000-0000AC080000}"/>
    <cellStyle name="Comma 85" xfId="47342" xr:uid="{00000000-0005-0000-0000-0000AD080000}"/>
    <cellStyle name="Comma 86" xfId="47358" xr:uid="{00000000-0005-0000-0000-0000AE080000}"/>
    <cellStyle name="Comma 86 2" xfId="47435" xr:uid="{00000000-0005-0000-0000-0000AF080000}"/>
    <cellStyle name="Comma 87" xfId="47346" xr:uid="{00000000-0005-0000-0000-0000B0080000}"/>
    <cellStyle name="Comma 87 2" xfId="47436" xr:uid="{00000000-0005-0000-0000-0000B1080000}"/>
    <cellStyle name="Comma 88" xfId="47376" xr:uid="{00000000-0005-0000-0000-0000B2080000}"/>
    <cellStyle name="Comma 89" xfId="47378" xr:uid="{00000000-0005-0000-0000-0000B3080000}"/>
    <cellStyle name="Comma 9" xfId="43" xr:uid="{00000000-0005-0000-0000-0000B4080000}"/>
    <cellStyle name="Comma 9 2" xfId="769" xr:uid="{00000000-0005-0000-0000-0000B5080000}"/>
    <cellStyle name="Comma 9 3" xfId="367" xr:uid="{00000000-0005-0000-0000-0000B6080000}"/>
    <cellStyle name="Comma 90" xfId="47379" xr:uid="{00000000-0005-0000-0000-0000B7080000}"/>
    <cellStyle name="Comma 91" xfId="47384" xr:uid="{00000000-0005-0000-0000-0000B8080000}"/>
    <cellStyle name="Comma 92" xfId="47385" xr:uid="{00000000-0005-0000-0000-0000B9080000}"/>
    <cellStyle name="Comma 93" xfId="47422" xr:uid="{00000000-0005-0000-0000-0000BA080000}"/>
    <cellStyle name="Comma 94" xfId="47427" xr:uid="{00000000-0005-0000-0000-0000BB080000}"/>
    <cellStyle name="Comma 95" xfId="47451" xr:uid="{7A02BEF9-6EEF-48FC-9497-0062BD5A8E2A}"/>
    <cellStyle name="Comma 96" xfId="47453" xr:uid="{16FD1F34-CD98-4DB5-BCBD-386925A81845}"/>
    <cellStyle name="Comma 97" xfId="47455" xr:uid="{7CD0D1A0-9E90-4E4E-A856-329E252E3951}"/>
    <cellStyle name="Comma0" xfId="44" xr:uid="{00000000-0005-0000-0000-0000BC080000}"/>
    <cellStyle name="Comma0 10" xfId="1276" xr:uid="{00000000-0005-0000-0000-0000BD080000}"/>
    <cellStyle name="Comma0 10 2" xfId="1277" xr:uid="{00000000-0005-0000-0000-0000BE080000}"/>
    <cellStyle name="Comma0 11" xfId="1275" xr:uid="{00000000-0005-0000-0000-0000BF080000}"/>
    <cellStyle name="Comma0 11 2" xfId="47260" xr:uid="{00000000-0005-0000-0000-0000C0080000}"/>
    <cellStyle name="Comma0 12" xfId="47261" xr:uid="{00000000-0005-0000-0000-0000C1080000}"/>
    <cellStyle name="Comma0 13" xfId="47348" xr:uid="{00000000-0005-0000-0000-0000C2080000}"/>
    <cellStyle name="Comma0 2" xfId="45" xr:uid="{00000000-0005-0000-0000-0000C3080000}"/>
    <cellStyle name="Comma0 2 2" xfId="46" xr:uid="{00000000-0005-0000-0000-0000C4080000}"/>
    <cellStyle name="Comma0 2 2 2" xfId="595" xr:uid="{00000000-0005-0000-0000-0000C5080000}"/>
    <cellStyle name="Comma0 2 2 3" xfId="491" xr:uid="{00000000-0005-0000-0000-0000C6080000}"/>
    <cellStyle name="Comma0 2 2 4" xfId="369" xr:uid="{00000000-0005-0000-0000-0000C7080000}"/>
    <cellStyle name="Comma0 2 3" xfId="47" xr:uid="{00000000-0005-0000-0000-0000C8080000}"/>
    <cellStyle name="Comma0 2 3 2" xfId="594" xr:uid="{00000000-0005-0000-0000-0000C9080000}"/>
    <cellStyle name="Comma0 2 3 3" xfId="370" xr:uid="{00000000-0005-0000-0000-0000CA080000}"/>
    <cellStyle name="Comma0 2 4" xfId="490" xr:uid="{00000000-0005-0000-0000-0000CB080000}"/>
    <cellStyle name="Comma0 2 5" xfId="368" xr:uid="{00000000-0005-0000-0000-0000CC080000}"/>
    <cellStyle name="Comma0 3" xfId="48" xr:uid="{00000000-0005-0000-0000-0000CD080000}"/>
    <cellStyle name="Comma0 3 2" xfId="49" xr:uid="{00000000-0005-0000-0000-0000CE080000}"/>
    <cellStyle name="Comma0 3 2 2" xfId="596" xr:uid="{00000000-0005-0000-0000-0000CF080000}"/>
    <cellStyle name="Comma0 3 2 3" xfId="372" xr:uid="{00000000-0005-0000-0000-0000D0080000}"/>
    <cellStyle name="Comma0 3 3" xfId="492" xr:uid="{00000000-0005-0000-0000-0000D1080000}"/>
    <cellStyle name="Comma0 3 4" xfId="371" xr:uid="{00000000-0005-0000-0000-0000D2080000}"/>
    <cellStyle name="Comma0 4" xfId="50" xr:uid="{00000000-0005-0000-0000-0000D3080000}"/>
    <cellStyle name="Comma0 4 2" xfId="770" xr:uid="{00000000-0005-0000-0000-0000D4080000}"/>
    <cellStyle name="Comma0 4 3" xfId="373" xr:uid="{00000000-0005-0000-0000-0000D5080000}"/>
    <cellStyle name="Comma0 5" xfId="1278" xr:uid="{00000000-0005-0000-0000-0000D6080000}"/>
    <cellStyle name="Comma0 5 2" xfId="1279" xr:uid="{00000000-0005-0000-0000-0000D7080000}"/>
    <cellStyle name="Comma0 5 3" xfId="1280" xr:uid="{00000000-0005-0000-0000-0000D8080000}"/>
    <cellStyle name="Comma0 6" xfId="1281" xr:uid="{00000000-0005-0000-0000-0000D9080000}"/>
    <cellStyle name="Comma0 6 2" xfId="1282" xr:uid="{00000000-0005-0000-0000-0000DA080000}"/>
    <cellStyle name="Comma0 7" xfId="1283" xr:uid="{00000000-0005-0000-0000-0000DB080000}"/>
    <cellStyle name="Comma0 7 2" xfId="1284" xr:uid="{00000000-0005-0000-0000-0000DC080000}"/>
    <cellStyle name="Comma0 8" xfId="1285" xr:uid="{00000000-0005-0000-0000-0000DD080000}"/>
    <cellStyle name="Comma0 9" xfId="1286" xr:uid="{00000000-0005-0000-0000-0000DE080000}"/>
    <cellStyle name="Comma0 9 2" xfId="1287" xr:uid="{00000000-0005-0000-0000-0000DF080000}"/>
    <cellStyle name="Currency" xfId="51" builtinId="4"/>
    <cellStyle name="Currency 10" xfId="1289" xr:uid="{00000000-0005-0000-0000-0000E1080000}"/>
    <cellStyle name="Currency 10 2" xfId="1290" xr:uid="{00000000-0005-0000-0000-0000E2080000}"/>
    <cellStyle name="Currency 11" xfId="1291" xr:uid="{00000000-0005-0000-0000-0000E3080000}"/>
    <cellStyle name="Currency 11 2" xfId="1292" xr:uid="{00000000-0005-0000-0000-0000E4080000}"/>
    <cellStyle name="Currency 12" xfId="1293" xr:uid="{00000000-0005-0000-0000-0000E5080000}"/>
    <cellStyle name="Currency 13" xfId="1294" xr:uid="{00000000-0005-0000-0000-0000E6080000}"/>
    <cellStyle name="Currency 14" xfId="1288" xr:uid="{00000000-0005-0000-0000-0000E7080000}"/>
    <cellStyle name="Currency 14 2" xfId="47262" xr:uid="{00000000-0005-0000-0000-0000E8080000}"/>
    <cellStyle name="Currency 15" xfId="47263" xr:uid="{00000000-0005-0000-0000-0000E9080000}"/>
    <cellStyle name="Currency 16" xfId="47349" xr:uid="{00000000-0005-0000-0000-0000EA080000}"/>
    <cellStyle name="Currency 2" xfId="52" xr:uid="{00000000-0005-0000-0000-0000EB080000}"/>
    <cellStyle name="Currency 2 2" xfId="495" xr:uid="{00000000-0005-0000-0000-0000EC080000}"/>
    <cellStyle name="Currency 2 2 2" xfId="598" xr:uid="{00000000-0005-0000-0000-0000ED080000}"/>
    <cellStyle name="Currency 2 2 4" xfId="47437" xr:uid="{B48CC1B2-4378-4E63-AE9D-C42BDFBD842D}"/>
    <cellStyle name="Currency 2 3" xfId="597" xr:uid="{00000000-0005-0000-0000-0000EE080000}"/>
    <cellStyle name="Currency 2 4" xfId="494" xr:uid="{00000000-0005-0000-0000-0000EF080000}"/>
    <cellStyle name="Currency 2 5" xfId="374" xr:uid="{00000000-0005-0000-0000-0000F0080000}"/>
    <cellStyle name="Currency 2 6" xfId="47392" xr:uid="{00000000-0005-0000-0000-0000F1080000}"/>
    <cellStyle name="Currency 26" xfId="47444" xr:uid="{CD0F7077-7A8F-4436-B559-5721143A7419}"/>
    <cellStyle name="Currency 3" xfId="53" xr:uid="{00000000-0005-0000-0000-0000F2080000}"/>
    <cellStyle name="Currency 3 2" xfId="599" xr:uid="{00000000-0005-0000-0000-0000F3080000}"/>
    <cellStyle name="Currency 3 3" xfId="496" xr:uid="{00000000-0005-0000-0000-0000F4080000}"/>
    <cellStyle name="Currency 3 4" xfId="375" xr:uid="{00000000-0005-0000-0000-0000F5080000}"/>
    <cellStyle name="Currency 4" xfId="54" xr:uid="{00000000-0005-0000-0000-0000F6080000}"/>
    <cellStyle name="Currency 4 2" xfId="493" xr:uid="{00000000-0005-0000-0000-0000F7080000}"/>
    <cellStyle name="Currency 4 3" xfId="376" xr:uid="{00000000-0005-0000-0000-0000F8080000}"/>
    <cellStyle name="Currency 5" xfId="896" xr:uid="{00000000-0005-0000-0000-0000F9080000}"/>
    <cellStyle name="Currency 5 2" xfId="1295" xr:uid="{00000000-0005-0000-0000-0000FA080000}"/>
    <cellStyle name="Currency 5 3" xfId="1296" xr:uid="{00000000-0005-0000-0000-0000FB080000}"/>
    <cellStyle name="Currency 6" xfId="1297" xr:uid="{00000000-0005-0000-0000-0000FC080000}"/>
    <cellStyle name="Currency 6 2" xfId="1298" xr:uid="{00000000-0005-0000-0000-0000FD080000}"/>
    <cellStyle name="Currency 6 3" xfId="47121" xr:uid="{00000000-0005-0000-0000-0000FE080000}"/>
    <cellStyle name="Currency 7" xfId="1299" xr:uid="{00000000-0005-0000-0000-0000FF080000}"/>
    <cellStyle name="Currency 7 2" xfId="1300" xr:uid="{00000000-0005-0000-0000-000000090000}"/>
    <cellStyle name="Currency 8" xfId="1301" xr:uid="{00000000-0005-0000-0000-000001090000}"/>
    <cellStyle name="Currency 8 2" xfId="1302" xr:uid="{00000000-0005-0000-0000-000002090000}"/>
    <cellStyle name="Currency 9" xfId="1303" xr:uid="{00000000-0005-0000-0000-000003090000}"/>
    <cellStyle name="Currency0" xfId="55" xr:uid="{00000000-0005-0000-0000-000004090000}"/>
    <cellStyle name="Currency0 10" xfId="1305" xr:uid="{00000000-0005-0000-0000-000005090000}"/>
    <cellStyle name="Currency0 10 2" xfId="1306" xr:uid="{00000000-0005-0000-0000-000006090000}"/>
    <cellStyle name="Currency0 11" xfId="1304" xr:uid="{00000000-0005-0000-0000-000007090000}"/>
    <cellStyle name="Currency0 11 2" xfId="47264" xr:uid="{00000000-0005-0000-0000-000008090000}"/>
    <cellStyle name="Currency0 12" xfId="1098" xr:uid="{00000000-0005-0000-0000-000009090000}"/>
    <cellStyle name="Currency0 13" xfId="31991" xr:uid="{00000000-0005-0000-0000-00000A090000}"/>
    <cellStyle name="Currency0 14" xfId="897" xr:uid="{00000000-0005-0000-0000-00000B090000}"/>
    <cellStyle name="Currency0 15" xfId="47350" xr:uid="{00000000-0005-0000-0000-00000C090000}"/>
    <cellStyle name="Currency0 2" xfId="56" xr:uid="{00000000-0005-0000-0000-00000D090000}"/>
    <cellStyle name="Currency0 2 2" xfId="57" xr:uid="{00000000-0005-0000-0000-00000E090000}"/>
    <cellStyle name="Currency0 2 2 2" xfId="601" xr:uid="{00000000-0005-0000-0000-00000F090000}"/>
    <cellStyle name="Currency0 2 2 3" xfId="498" xr:uid="{00000000-0005-0000-0000-000010090000}"/>
    <cellStyle name="Currency0 2 2 4" xfId="31989" xr:uid="{00000000-0005-0000-0000-000011090000}"/>
    <cellStyle name="Currency0 2 2 5" xfId="899" xr:uid="{00000000-0005-0000-0000-000012090000}"/>
    <cellStyle name="Currency0 2 2 6" xfId="378" xr:uid="{00000000-0005-0000-0000-000013090000}"/>
    <cellStyle name="Currency0 2 3" xfId="58" xr:uid="{00000000-0005-0000-0000-000014090000}"/>
    <cellStyle name="Currency0 2 3 2" xfId="600" xr:uid="{00000000-0005-0000-0000-000015090000}"/>
    <cellStyle name="Currency0 2 3 3" xfId="379" xr:uid="{00000000-0005-0000-0000-000016090000}"/>
    <cellStyle name="Currency0 2 4" xfId="497" xr:uid="{00000000-0005-0000-0000-000017090000}"/>
    <cellStyle name="Currency0 2 5" xfId="31990" xr:uid="{00000000-0005-0000-0000-000018090000}"/>
    <cellStyle name="Currency0 2 6" xfId="898" xr:uid="{00000000-0005-0000-0000-000019090000}"/>
    <cellStyle name="Currency0 2 7" xfId="377" xr:uid="{00000000-0005-0000-0000-00001A090000}"/>
    <cellStyle name="Currency0 3" xfId="59" xr:uid="{00000000-0005-0000-0000-00001B090000}"/>
    <cellStyle name="Currency0 3 2" xfId="60" xr:uid="{00000000-0005-0000-0000-00001C090000}"/>
    <cellStyle name="Currency0 3 2 2" xfId="602" xr:uid="{00000000-0005-0000-0000-00001D090000}"/>
    <cellStyle name="Currency0 3 2 3" xfId="381" xr:uid="{00000000-0005-0000-0000-00001E090000}"/>
    <cellStyle name="Currency0 3 3" xfId="499" xr:uid="{00000000-0005-0000-0000-00001F090000}"/>
    <cellStyle name="Currency0 3 4" xfId="32022" xr:uid="{00000000-0005-0000-0000-000020090000}"/>
    <cellStyle name="Currency0 3 5" xfId="900" xr:uid="{00000000-0005-0000-0000-000021090000}"/>
    <cellStyle name="Currency0 3 6" xfId="380" xr:uid="{00000000-0005-0000-0000-000022090000}"/>
    <cellStyle name="Currency0 4" xfId="61" xr:uid="{00000000-0005-0000-0000-000023090000}"/>
    <cellStyle name="Currency0 4 2" xfId="771" xr:uid="{00000000-0005-0000-0000-000024090000}"/>
    <cellStyle name="Currency0 4 3" xfId="382" xr:uid="{00000000-0005-0000-0000-000025090000}"/>
    <cellStyle name="Currency0 5" xfId="1307" xr:uid="{00000000-0005-0000-0000-000026090000}"/>
    <cellStyle name="Currency0 5 2" xfId="1308" xr:uid="{00000000-0005-0000-0000-000027090000}"/>
    <cellStyle name="Currency0 5 3" xfId="1309" xr:uid="{00000000-0005-0000-0000-000028090000}"/>
    <cellStyle name="Currency0 6" xfId="1310" xr:uid="{00000000-0005-0000-0000-000029090000}"/>
    <cellStyle name="Currency0 6 2" xfId="1311" xr:uid="{00000000-0005-0000-0000-00002A090000}"/>
    <cellStyle name="Currency0 7" xfId="1312" xr:uid="{00000000-0005-0000-0000-00002B090000}"/>
    <cellStyle name="Currency0 7 2" xfId="1313" xr:uid="{00000000-0005-0000-0000-00002C090000}"/>
    <cellStyle name="Currency0 8" xfId="1314" xr:uid="{00000000-0005-0000-0000-00002D090000}"/>
    <cellStyle name="Currency0 9" xfId="1315" xr:uid="{00000000-0005-0000-0000-00002E090000}"/>
    <cellStyle name="Currency0 9 2" xfId="1316" xr:uid="{00000000-0005-0000-0000-00002F090000}"/>
    <cellStyle name="Date" xfId="62" xr:uid="{00000000-0005-0000-0000-000030090000}"/>
    <cellStyle name="Date 10" xfId="1318" xr:uid="{00000000-0005-0000-0000-000031090000}"/>
    <cellStyle name="Date 10 2" xfId="1319" xr:uid="{00000000-0005-0000-0000-000032090000}"/>
    <cellStyle name="Date 11" xfId="1317" xr:uid="{00000000-0005-0000-0000-000033090000}"/>
    <cellStyle name="Date 11 2" xfId="47265" xr:uid="{00000000-0005-0000-0000-000034090000}"/>
    <cellStyle name="Date 12" xfId="47266" xr:uid="{00000000-0005-0000-0000-000035090000}"/>
    <cellStyle name="Date 13" xfId="47351" xr:uid="{00000000-0005-0000-0000-000036090000}"/>
    <cellStyle name="Date 2" xfId="63" xr:uid="{00000000-0005-0000-0000-000037090000}"/>
    <cellStyle name="Date 2 2" xfId="64" xr:uid="{00000000-0005-0000-0000-000038090000}"/>
    <cellStyle name="Date 2 2 2" xfId="604" xr:uid="{00000000-0005-0000-0000-000039090000}"/>
    <cellStyle name="Date 2 2 3" xfId="501" xr:uid="{00000000-0005-0000-0000-00003A090000}"/>
    <cellStyle name="Date 2 2 4" xfId="384" xr:uid="{00000000-0005-0000-0000-00003B090000}"/>
    <cellStyle name="Date 2 3" xfId="65" xr:uid="{00000000-0005-0000-0000-00003C090000}"/>
    <cellStyle name="Date 2 3 2" xfId="603" xr:uid="{00000000-0005-0000-0000-00003D090000}"/>
    <cellStyle name="Date 2 3 3" xfId="385" xr:uid="{00000000-0005-0000-0000-00003E090000}"/>
    <cellStyle name="Date 2 4" xfId="500" xr:uid="{00000000-0005-0000-0000-00003F090000}"/>
    <cellStyle name="Date 2 5" xfId="383" xr:uid="{00000000-0005-0000-0000-000040090000}"/>
    <cellStyle name="Date 3" xfId="66" xr:uid="{00000000-0005-0000-0000-000041090000}"/>
    <cellStyle name="Date 3 2" xfId="67" xr:uid="{00000000-0005-0000-0000-000042090000}"/>
    <cellStyle name="Date 3 2 2" xfId="605" xr:uid="{00000000-0005-0000-0000-000043090000}"/>
    <cellStyle name="Date 3 2 3" xfId="387" xr:uid="{00000000-0005-0000-0000-000044090000}"/>
    <cellStyle name="Date 3 3" xfId="502" xr:uid="{00000000-0005-0000-0000-000045090000}"/>
    <cellStyle name="Date 3 4" xfId="386" xr:uid="{00000000-0005-0000-0000-000046090000}"/>
    <cellStyle name="Date 4" xfId="68" xr:uid="{00000000-0005-0000-0000-000047090000}"/>
    <cellStyle name="Date 4 2" xfId="772" xr:uid="{00000000-0005-0000-0000-000048090000}"/>
    <cellStyle name="Date 4 3" xfId="388" xr:uid="{00000000-0005-0000-0000-000049090000}"/>
    <cellStyle name="Date 5" xfId="1320" xr:uid="{00000000-0005-0000-0000-00004A090000}"/>
    <cellStyle name="Date 5 2" xfId="1321" xr:uid="{00000000-0005-0000-0000-00004B090000}"/>
    <cellStyle name="Date 5 3" xfId="1322" xr:uid="{00000000-0005-0000-0000-00004C090000}"/>
    <cellStyle name="Date 6" xfId="1323" xr:uid="{00000000-0005-0000-0000-00004D090000}"/>
    <cellStyle name="Date 6 2" xfId="1324" xr:uid="{00000000-0005-0000-0000-00004E090000}"/>
    <cellStyle name="Date 7" xfId="1325" xr:uid="{00000000-0005-0000-0000-00004F090000}"/>
    <cellStyle name="Date 7 2" xfId="1326" xr:uid="{00000000-0005-0000-0000-000050090000}"/>
    <cellStyle name="Date 8" xfId="1327" xr:uid="{00000000-0005-0000-0000-000051090000}"/>
    <cellStyle name="Date 9" xfId="1328" xr:uid="{00000000-0005-0000-0000-000052090000}"/>
    <cellStyle name="Date 9 2" xfId="1329" xr:uid="{00000000-0005-0000-0000-000053090000}"/>
    <cellStyle name="Emphasis 1" xfId="353" xr:uid="{00000000-0005-0000-0000-000054090000}"/>
    <cellStyle name="Emphasis 2" xfId="354" xr:uid="{00000000-0005-0000-0000-000055090000}"/>
    <cellStyle name="Emphasis 3" xfId="355" xr:uid="{00000000-0005-0000-0000-000056090000}"/>
    <cellStyle name="Explanatory Text" xfId="69" builtinId="53" customBuiltin="1"/>
    <cellStyle name="Explanatory Text 2" xfId="692" xr:uid="{00000000-0005-0000-0000-000058090000}"/>
    <cellStyle name="Explanatory Text 2 2" xfId="1083" xr:uid="{00000000-0005-0000-0000-000059090000}"/>
    <cellStyle name="Explanatory Text 2 2 2" xfId="47166" xr:uid="{00000000-0005-0000-0000-00005A090000}"/>
    <cellStyle name="Explanatory Text 2 3" xfId="31988" xr:uid="{00000000-0005-0000-0000-00005B090000}"/>
    <cellStyle name="Explanatory Text 2 4" xfId="901" xr:uid="{00000000-0005-0000-0000-00005C090000}"/>
    <cellStyle name="Explanatory Text 3" xfId="31903" xr:uid="{00000000-0005-0000-0000-00005D090000}"/>
    <cellStyle name="Explanatory Text 3 2" xfId="47122" xr:uid="{00000000-0005-0000-0000-00005E090000}"/>
    <cellStyle name="Fixed" xfId="70" xr:uid="{00000000-0005-0000-0000-00005F090000}"/>
    <cellStyle name="Fixed 10" xfId="1331" xr:uid="{00000000-0005-0000-0000-000060090000}"/>
    <cellStyle name="Fixed 10 2" xfId="1332" xr:uid="{00000000-0005-0000-0000-000061090000}"/>
    <cellStyle name="Fixed 11" xfId="1330" xr:uid="{00000000-0005-0000-0000-000062090000}"/>
    <cellStyle name="Fixed 11 2" xfId="47267" xr:uid="{00000000-0005-0000-0000-000063090000}"/>
    <cellStyle name="Fixed 12" xfId="47268" xr:uid="{00000000-0005-0000-0000-000064090000}"/>
    <cellStyle name="Fixed 13" xfId="47352" xr:uid="{00000000-0005-0000-0000-000065090000}"/>
    <cellStyle name="Fixed 2" xfId="71" xr:uid="{00000000-0005-0000-0000-000066090000}"/>
    <cellStyle name="Fixed 2 2" xfId="72" xr:uid="{00000000-0005-0000-0000-000067090000}"/>
    <cellStyle name="Fixed 2 2 2" xfId="607" xr:uid="{00000000-0005-0000-0000-000068090000}"/>
    <cellStyle name="Fixed 2 2 3" xfId="504" xr:uid="{00000000-0005-0000-0000-000069090000}"/>
    <cellStyle name="Fixed 2 2 4" xfId="390" xr:uid="{00000000-0005-0000-0000-00006A090000}"/>
    <cellStyle name="Fixed 2 3" xfId="73" xr:uid="{00000000-0005-0000-0000-00006B090000}"/>
    <cellStyle name="Fixed 2 3 2" xfId="606" xr:uid="{00000000-0005-0000-0000-00006C090000}"/>
    <cellStyle name="Fixed 2 3 3" xfId="391" xr:uid="{00000000-0005-0000-0000-00006D090000}"/>
    <cellStyle name="Fixed 2 4" xfId="503" xr:uid="{00000000-0005-0000-0000-00006E090000}"/>
    <cellStyle name="Fixed 2 5" xfId="389" xr:uid="{00000000-0005-0000-0000-00006F090000}"/>
    <cellStyle name="Fixed 3" xfId="74" xr:uid="{00000000-0005-0000-0000-000070090000}"/>
    <cellStyle name="Fixed 3 2" xfId="75" xr:uid="{00000000-0005-0000-0000-000071090000}"/>
    <cellStyle name="Fixed 3 2 2" xfId="608" xr:uid="{00000000-0005-0000-0000-000072090000}"/>
    <cellStyle name="Fixed 3 2 3" xfId="393" xr:uid="{00000000-0005-0000-0000-000073090000}"/>
    <cellStyle name="Fixed 3 3" xfId="505" xr:uid="{00000000-0005-0000-0000-000074090000}"/>
    <cellStyle name="Fixed 3 4" xfId="392" xr:uid="{00000000-0005-0000-0000-000075090000}"/>
    <cellStyle name="Fixed 4" xfId="76" xr:uid="{00000000-0005-0000-0000-000076090000}"/>
    <cellStyle name="Fixed 4 2" xfId="773" xr:uid="{00000000-0005-0000-0000-000077090000}"/>
    <cellStyle name="Fixed 4 3" xfId="394" xr:uid="{00000000-0005-0000-0000-000078090000}"/>
    <cellStyle name="Fixed 5" xfId="1333" xr:uid="{00000000-0005-0000-0000-000079090000}"/>
    <cellStyle name="Fixed 5 2" xfId="1334" xr:uid="{00000000-0005-0000-0000-00007A090000}"/>
    <cellStyle name="Fixed 5 3" xfId="1335" xr:uid="{00000000-0005-0000-0000-00007B090000}"/>
    <cellStyle name="Fixed 6" xfId="1336" xr:uid="{00000000-0005-0000-0000-00007C090000}"/>
    <cellStyle name="Fixed 6 2" xfId="1337" xr:uid="{00000000-0005-0000-0000-00007D090000}"/>
    <cellStyle name="Fixed 7" xfId="1338" xr:uid="{00000000-0005-0000-0000-00007E090000}"/>
    <cellStyle name="Fixed 7 2" xfId="1339" xr:uid="{00000000-0005-0000-0000-00007F090000}"/>
    <cellStyle name="Fixed 8" xfId="1340" xr:uid="{00000000-0005-0000-0000-000080090000}"/>
    <cellStyle name="Fixed 9" xfId="1341" xr:uid="{00000000-0005-0000-0000-000081090000}"/>
    <cellStyle name="Fixed 9 2" xfId="1342" xr:uid="{00000000-0005-0000-0000-000082090000}"/>
    <cellStyle name="Good" xfId="77" builtinId="26" customBuiltin="1"/>
    <cellStyle name="Good 2" xfId="693" xr:uid="{00000000-0005-0000-0000-000084090000}"/>
    <cellStyle name="Good 2 2" xfId="1084" xr:uid="{00000000-0005-0000-0000-000085090000}"/>
    <cellStyle name="Good 2 2 2" xfId="47149" xr:uid="{00000000-0005-0000-0000-000086090000}"/>
    <cellStyle name="Good 2 3" xfId="32021" xr:uid="{00000000-0005-0000-0000-000087090000}"/>
    <cellStyle name="Good 2 4" xfId="902" xr:uid="{00000000-0005-0000-0000-000088090000}"/>
    <cellStyle name="Good 3" xfId="31904" xr:uid="{00000000-0005-0000-0000-000089090000}"/>
    <cellStyle name="Good 3 2" xfId="47204" xr:uid="{00000000-0005-0000-0000-00008A090000}"/>
    <cellStyle name="Grey" xfId="78" xr:uid="{00000000-0005-0000-0000-00008B090000}"/>
    <cellStyle name="Grey 2" xfId="79" xr:uid="{00000000-0005-0000-0000-00008C090000}"/>
    <cellStyle name="Grey 3" xfId="80" xr:uid="{00000000-0005-0000-0000-00008D090000}"/>
    <cellStyle name="Grey 4" xfId="47269" xr:uid="{00000000-0005-0000-0000-00008E090000}"/>
    <cellStyle name="HEADER" xfId="81" xr:uid="{00000000-0005-0000-0000-00008F090000}"/>
    <cellStyle name="HEADER 2" xfId="1100" xr:uid="{00000000-0005-0000-0000-000090090000}"/>
    <cellStyle name="HEADER 3" xfId="31987" xr:uid="{00000000-0005-0000-0000-000091090000}"/>
    <cellStyle name="HEADER 4" xfId="903" xr:uid="{00000000-0005-0000-0000-000092090000}"/>
    <cellStyle name="Header1" xfId="82" xr:uid="{00000000-0005-0000-0000-000093090000}"/>
    <cellStyle name="Header1 2" xfId="1101" xr:uid="{00000000-0005-0000-0000-000094090000}"/>
    <cellStyle name="Header1 3" xfId="32020" xr:uid="{00000000-0005-0000-0000-000095090000}"/>
    <cellStyle name="Header1 4" xfId="904" xr:uid="{00000000-0005-0000-0000-000096090000}"/>
    <cellStyle name="Header2" xfId="83" xr:uid="{00000000-0005-0000-0000-000097090000}"/>
    <cellStyle name="Header2 2" xfId="1102" xr:uid="{00000000-0005-0000-0000-000098090000}"/>
    <cellStyle name="Header2 3" xfId="31986" xr:uid="{00000000-0005-0000-0000-000099090000}"/>
    <cellStyle name="Header2 4" xfId="905" xr:uid="{00000000-0005-0000-0000-00009A090000}"/>
    <cellStyle name="Heading 1" xfId="84" builtinId="16" customBuiltin="1"/>
    <cellStyle name="Heading 1 2" xfId="85" xr:uid="{00000000-0005-0000-0000-00009C090000}"/>
    <cellStyle name="Heading 1 2 2" xfId="907" xr:uid="{00000000-0005-0000-0000-00009D090000}"/>
    <cellStyle name="Heading 1 2 3" xfId="1103" xr:uid="{00000000-0005-0000-0000-00009E090000}"/>
    <cellStyle name="Heading 1 2 3 2" xfId="47175" xr:uid="{00000000-0005-0000-0000-00009F090000}"/>
    <cellStyle name="Heading 1 2 4" xfId="32019" xr:uid="{00000000-0005-0000-0000-0000A0090000}"/>
    <cellStyle name="Heading 1 2 5" xfId="906" xr:uid="{00000000-0005-0000-0000-0000A1090000}"/>
    <cellStyle name="Heading 1 3" xfId="694" xr:uid="{00000000-0005-0000-0000-0000A2090000}"/>
    <cellStyle name="Heading 1 3 10" xfId="908" xr:uid="{00000000-0005-0000-0000-0000A3090000}"/>
    <cellStyle name="Heading 1 3 2" xfId="1344" xr:uid="{00000000-0005-0000-0000-0000A4090000}"/>
    <cellStyle name="Heading 1 3 3" xfId="1345" xr:uid="{00000000-0005-0000-0000-0000A5090000}"/>
    <cellStyle name="Heading 1 3 4" xfId="1346" xr:uid="{00000000-0005-0000-0000-0000A6090000}"/>
    <cellStyle name="Heading 1 3 5" xfId="1347" xr:uid="{00000000-0005-0000-0000-0000A7090000}"/>
    <cellStyle name="Heading 1 3 6" xfId="1348" xr:uid="{00000000-0005-0000-0000-0000A8090000}"/>
    <cellStyle name="Heading 1 3 7" xfId="1343" xr:uid="{00000000-0005-0000-0000-0000A9090000}"/>
    <cellStyle name="Heading 1 3 8" xfId="1085" xr:uid="{00000000-0005-0000-0000-0000AA090000}"/>
    <cellStyle name="Heading 1 3 9" xfId="31985" xr:uid="{00000000-0005-0000-0000-0000AB090000}"/>
    <cellStyle name="Heading 1 4" xfId="482" xr:uid="{00000000-0005-0000-0000-0000AC090000}"/>
    <cellStyle name="Heading 1 4 2" xfId="32066" xr:uid="{00000000-0005-0000-0000-0000AD090000}"/>
    <cellStyle name="Heading 1 4 3" xfId="31905" xr:uid="{00000000-0005-0000-0000-0000AE090000}"/>
    <cellStyle name="Heading 1 4 4" xfId="47203" xr:uid="{00000000-0005-0000-0000-0000AF090000}"/>
    <cellStyle name="Heading 1 4 5" xfId="1349" xr:uid="{00000000-0005-0000-0000-0000B0090000}"/>
    <cellStyle name="Heading 1 5" xfId="1350" xr:uid="{00000000-0005-0000-0000-0000B1090000}"/>
    <cellStyle name="Heading 1 6" xfId="1351" xr:uid="{00000000-0005-0000-0000-0000B2090000}"/>
    <cellStyle name="Heading 1 7" xfId="1352" xr:uid="{00000000-0005-0000-0000-0000B3090000}"/>
    <cellStyle name="Heading 1 8" xfId="1353" xr:uid="{00000000-0005-0000-0000-0000B4090000}"/>
    <cellStyle name="Heading 1 9" xfId="1354" xr:uid="{00000000-0005-0000-0000-0000B5090000}"/>
    <cellStyle name="Heading 2" xfId="86" builtinId="17" customBuiltin="1"/>
    <cellStyle name="Heading 2 10" xfId="1355" xr:uid="{00000000-0005-0000-0000-0000B7090000}"/>
    <cellStyle name="Heading 2 11" xfId="47270" xr:uid="{00000000-0005-0000-0000-0000B8090000}"/>
    <cellStyle name="Heading 2 12" xfId="47271" xr:uid="{00000000-0005-0000-0000-0000B9090000}"/>
    <cellStyle name="Heading 2 2" xfId="87" xr:uid="{00000000-0005-0000-0000-0000BA090000}"/>
    <cellStyle name="Heading 2 2 2" xfId="88" xr:uid="{00000000-0005-0000-0000-0000BB090000}"/>
    <cellStyle name="Heading 2 2 2 2" xfId="910" xr:uid="{00000000-0005-0000-0000-0000BC090000}"/>
    <cellStyle name="Heading 2 2 3" xfId="1105" xr:uid="{00000000-0005-0000-0000-0000BD090000}"/>
    <cellStyle name="Heading 2 2 3 2" xfId="47170" xr:uid="{00000000-0005-0000-0000-0000BE090000}"/>
    <cellStyle name="Heading 2 2 4" xfId="31984" xr:uid="{00000000-0005-0000-0000-0000BF090000}"/>
    <cellStyle name="Heading 2 2 5" xfId="909" xr:uid="{00000000-0005-0000-0000-0000C0090000}"/>
    <cellStyle name="Heading 2 3" xfId="89" xr:uid="{00000000-0005-0000-0000-0000C1090000}"/>
    <cellStyle name="Heading 2 3 2" xfId="1104" xr:uid="{00000000-0005-0000-0000-0000C2090000}"/>
    <cellStyle name="Heading 2 3 3" xfId="31983" xr:uid="{00000000-0005-0000-0000-0000C3090000}"/>
    <cellStyle name="Heading 2 3 4" xfId="911" xr:uid="{00000000-0005-0000-0000-0000C4090000}"/>
    <cellStyle name="Heading 2 4" xfId="695" xr:uid="{00000000-0005-0000-0000-0000C5090000}"/>
    <cellStyle name="Heading 2 4 2" xfId="1357" xr:uid="{00000000-0005-0000-0000-0000C6090000}"/>
    <cellStyle name="Heading 2 4 3" xfId="1358" xr:uid="{00000000-0005-0000-0000-0000C7090000}"/>
    <cellStyle name="Heading 2 4 4" xfId="1359" xr:uid="{00000000-0005-0000-0000-0000C8090000}"/>
    <cellStyle name="Heading 2 4 5" xfId="1360" xr:uid="{00000000-0005-0000-0000-0000C9090000}"/>
    <cellStyle name="Heading 2 4 6" xfId="1361" xr:uid="{00000000-0005-0000-0000-0000CA090000}"/>
    <cellStyle name="Heading 2 4 7" xfId="1356" xr:uid="{00000000-0005-0000-0000-0000CB090000}"/>
    <cellStyle name="Heading 2 5" xfId="483" xr:uid="{00000000-0005-0000-0000-0000CC090000}"/>
    <cellStyle name="Heading 2 5 2" xfId="32067" xr:uid="{00000000-0005-0000-0000-0000CD090000}"/>
    <cellStyle name="Heading 2 5 3" xfId="31906" xr:uid="{00000000-0005-0000-0000-0000CE090000}"/>
    <cellStyle name="Heading 2 5 4" xfId="1362" xr:uid="{00000000-0005-0000-0000-0000CF090000}"/>
    <cellStyle name="Heading 2 6" xfId="1363" xr:uid="{00000000-0005-0000-0000-0000D0090000}"/>
    <cellStyle name="Heading 2 7" xfId="1364" xr:uid="{00000000-0005-0000-0000-0000D1090000}"/>
    <cellStyle name="Heading 2 8" xfId="1365" xr:uid="{00000000-0005-0000-0000-0000D2090000}"/>
    <cellStyle name="Heading 2 9" xfId="1366" xr:uid="{00000000-0005-0000-0000-0000D3090000}"/>
    <cellStyle name="Heading 3" xfId="90" builtinId="18" customBuiltin="1"/>
    <cellStyle name="Heading 3 2" xfId="696" xr:uid="{00000000-0005-0000-0000-0000D5090000}"/>
    <cellStyle name="Heading 3 2 10" xfId="912" xr:uid="{00000000-0005-0000-0000-0000D6090000}"/>
    <cellStyle name="Heading 3 2 2" xfId="1368" xr:uid="{00000000-0005-0000-0000-0000D7090000}"/>
    <cellStyle name="Heading 3 2 2 2" xfId="47169" xr:uid="{00000000-0005-0000-0000-0000D8090000}"/>
    <cellStyle name="Heading 3 2 3" xfId="1369" xr:uid="{00000000-0005-0000-0000-0000D9090000}"/>
    <cellStyle name="Heading 3 2 4" xfId="1370" xr:uid="{00000000-0005-0000-0000-0000DA090000}"/>
    <cellStyle name="Heading 3 2 5" xfId="1371" xr:uid="{00000000-0005-0000-0000-0000DB090000}"/>
    <cellStyle name="Heading 3 2 6" xfId="1372" xr:uid="{00000000-0005-0000-0000-0000DC090000}"/>
    <cellStyle name="Heading 3 2 7" xfId="1367" xr:uid="{00000000-0005-0000-0000-0000DD090000}"/>
    <cellStyle name="Heading 3 2 8" xfId="1086" xr:uid="{00000000-0005-0000-0000-0000DE090000}"/>
    <cellStyle name="Heading 3 2 9" xfId="31982" xr:uid="{00000000-0005-0000-0000-0000DF090000}"/>
    <cellStyle name="Heading 3 3" xfId="31907" xr:uid="{00000000-0005-0000-0000-0000E0090000}"/>
    <cellStyle name="Heading 3 3 2" xfId="47123" xr:uid="{00000000-0005-0000-0000-0000E1090000}"/>
    <cellStyle name="Heading 4" xfId="91" builtinId="19" customBuiltin="1"/>
    <cellStyle name="Heading 4 2" xfId="697" xr:uid="{00000000-0005-0000-0000-0000E3090000}"/>
    <cellStyle name="Heading 4 2 10" xfId="913" xr:uid="{00000000-0005-0000-0000-0000E4090000}"/>
    <cellStyle name="Heading 4 2 2" xfId="1374" xr:uid="{00000000-0005-0000-0000-0000E5090000}"/>
    <cellStyle name="Heading 4 2 2 2" xfId="47174" xr:uid="{00000000-0005-0000-0000-0000E6090000}"/>
    <cellStyle name="Heading 4 2 3" xfId="1375" xr:uid="{00000000-0005-0000-0000-0000E7090000}"/>
    <cellStyle name="Heading 4 2 4" xfId="1376" xr:uid="{00000000-0005-0000-0000-0000E8090000}"/>
    <cellStyle name="Heading 4 2 5" xfId="1377" xr:uid="{00000000-0005-0000-0000-0000E9090000}"/>
    <cellStyle name="Heading 4 2 6" xfId="1378" xr:uid="{00000000-0005-0000-0000-0000EA090000}"/>
    <cellStyle name="Heading 4 2 7" xfId="1373" xr:uid="{00000000-0005-0000-0000-0000EB090000}"/>
    <cellStyle name="Heading 4 2 8" xfId="1087" xr:uid="{00000000-0005-0000-0000-0000EC090000}"/>
    <cellStyle name="Heading 4 2 9" xfId="31981" xr:uid="{00000000-0005-0000-0000-0000ED090000}"/>
    <cellStyle name="Heading 4 3" xfId="31908" xr:uid="{00000000-0005-0000-0000-0000EE090000}"/>
    <cellStyle name="Heading 4 3 2" xfId="47202" xr:uid="{00000000-0005-0000-0000-0000EF090000}"/>
    <cellStyle name="Heading1" xfId="92" xr:uid="{00000000-0005-0000-0000-0000F0090000}"/>
    <cellStyle name="Heading1 10" xfId="1380" xr:uid="{00000000-0005-0000-0000-0000F1090000}"/>
    <cellStyle name="Heading1 10 2" xfId="1381" xr:uid="{00000000-0005-0000-0000-0000F2090000}"/>
    <cellStyle name="Heading1 11" xfId="1379" xr:uid="{00000000-0005-0000-0000-0000F3090000}"/>
    <cellStyle name="Heading1 11 2" xfId="47272" xr:uid="{00000000-0005-0000-0000-0000F4090000}"/>
    <cellStyle name="Heading1 12" xfId="47273" xr:uid="{00000000-0005-0000-0000-0000F5090000}"/>
    <cellStyle name="Heading1 13" xfId="47357" xr:uid="{00000000-0005-0000-0000-0000F6090000}"/>
    <cellStyle name="Heading1 2" xfId="93" xr:uid="{00000000-0005-0000-0000-0000F7090000}"/>
    <cellStyle name="Heading1 2 2" xfId="94" xr:uid="{00000000-0005-0000-0000-0000F8090000}"/>
    <cellStyle name="Heading1 2 2 2" xfId="610" xr:uid="{00000000-0005-0000-0000-0000F9090000}"/>
    <cellStyle name="Heading1 2 2 3" xfId="507" xr:uid="{00000000-0005-0000-0000-0000FA090000}"/>
    <cellStyle name="Heading1 2 2 4" xfId="396" xr:uid="{00000000-0005-0000-0000-0000FB090000}"/>
    <cellStyle name="Heading1 2 3" xfId="95" xr:uid="{00000000-0005-0000-0000-0000FC090000}"/>
    <cellStyle name="Heading1 2 3 2" xfId="609" xr:uid="{00000000-0005-0000-0000-0000FD090000}"/>
    <cellStyle name="Heading1 2 3 3" xfId="397" xr:uid="{00000000-0005-0000-0000-0000FE090000}"/>
    <cellStyle name="Heading1 2 4" xfId="506" xr:uid="{00000000-0005-0000-0000-0000FF090000}"/>
    <cellStyle name="Heading1 2 5" xfId="395" xr:uid="{00000000-0005-0000-0000-0000000A0000}"/>
    <cellStyle name="Heading1 3" xfId="96" xr:uid="{00000000-0005-0000-0000-0000010A0000}"/>
    <cellStyle name="Heading1 3 2" xfId="97" xr:uid="{00000000-0005-0000-0000-0000020A0000}"/>
    <cellStyle name="Heading1 3 2 2" xfId="611" xr:uid="{00000000-0005-0000-0000-0000030A0000}"/>
    <cellStyle name="Heading1 3 2 3" xfId="399" xr:uid="{00000000-0005-0000-0000-0000040A0000}"/>
    <cellStyle name="Heading1 3 3" xfId="508" xr:uid="{00000000-0005-0000-0000-0000050A0000}"/>
    <cellStyle name="Heading1 3 4" xfId="398" xr:uid="{00000000-0005-0000-0000-0000060A0000}"/>
    <cellStyle name="Heading1 4" xfId="98" xr:uid="{00000000-0005-0000-0000-0000070A0000}"/>
    <cellStyle name="Heading1 4 2" xfId="774" xr:uid="{00000000-0005-0000-0000-0000080A0000}"/>
    <cellStyle name="Heading1 4 3" xfId="400" xr:uid="{00000000-0005-0000-0000-0000090A0000}"/>
    <cellStyle name="Heading1 5" xfId="1382" xr:uid="{00000000-0005-0000-0000-00000A0A0000}"/>
    <cellStyle name="Heading1 5 2" xfId="1383" xr:uid="{00000000-0005-0000-0000-00000B0A0000}"/>
    <cellStyle name="Heading1 5 3" xfId="1384" xr:uid="{00000000-0005-0000-0000-00000C0A0000}"/>
    <cellStyle name="Heading1 6" xfId="1385" xr:uid="{00000000-0005-0000-0000-00000D0A0000}"/>
    <cellStyle name="Heading1 6 2" xfId="1386" xr:uid="{00000000-0005-0000-0000-00000E0A0000}"/>
    <cellStyle name="Heading1 7" xfId="1387" xr:uid="{00000000-0005-0000-0000-00000F0A0000}"/>
    <cellStyle name="Heading1 7 2" xfId="1388" xr:uid="{00000000-0005-0000-0000-0000100A0000}"/>
    <cellStyle name="Heading1 8" xfId="1389" xr:uid="{00000000-0005-0000-0000-0000110A0000}"/>
    <cellStyle name="Heading1 9" xfId="1390" xr:uid="{00000000-0005-0000-0000-0000120A0000}"/>
    <cellStyle name="Heading1 9 2" xfId="1391" xr:uid="{00000000-0005-0000-0000-0000130A0000}"/>
    <cellStyle name="Heading1_2011-10 LIEE Table 6 (2)" xfId="99" xr:uid="{00000000-0005-0000-0000-0000140A0000}"/>
    <cellStyle name="Heading2" xfId="100" xr:uid="{00000000-0005-0000-0000-0000150A0000}"/>
    <cellStyle name="Heading2 10" xfId="1393" xr:uid="{00000000-0005-0000-0000-0000160A0000}"/>
    <cellStyle name="Heading2 10 2" xfId="1394" xr:uid="{00000000-0005-0000-0000-0000170A0000}"/>
    <cellStyle name="Heading2 11" xfId="1392" xr:uid="{00000000-0005-0000-0000-0000180A0000}"/>
    <cellStyle name="Heading2 11 2" xfId="47274" xr:uid="{00000000-0005-0000-0000-0000190A0000}"/>
    <cellStyle name="Heading2 12" xfId="47275" xr:uid="{00000000-0005-0000-0000-00001A0A0000}"/>
    <cellStyle name="Heading2 13" xfId="47359" xr:uid="{00000000-0005-0000-0000-00001B0A0000}"/>
    <cellStyle name="Heading2 2" xfId="101" xr:uid="{00000000-0005-0000-0000-00001C0A0000}"/>
    <cellStyle name="Heading2 2 2" xfId="102" xr:uid="{00000000-0005-0000-0000-00001D0A0000}"/>
    <cellStyle name="Heading2 2 2 2" xfId="613" xr:uid="{00000000-0005-0000-0000-00001E0A0000}"/>
    <cellStyle name="Heading2 2 2 3" xfId="510" xr:uid="{00000000-0005-0000-0000-00001F0A0000}"/>
    <cellStyle name="Heading2 2 2 4" xfId="402" xr:uid="{00000000-0005-0000-0000-0000200A0000}"/>
    <cellStyle name="Heading2 2 3" xfId="103" xr:uid="{00000000-0005-0000-0000-0000210A0000}"/>
    <cellStyle name="Heading2 2 3 2" xfId="612" xr:uid="{00000000-0005-0000-0000-0000220A0000}"/>
    <cellStyle name="Heading2 2 3 3" xfId="403" xr:uid="{00000000-0005-0000-0000-0000230A0000}"/>
    <cellStyle name="Heading2 2 4" xfId="509" xr:uid="{00000000-0005-0000-0000-0000240A0000}"/>
    <cellStyle name="Heading2 2 5" xfId="401" xr:uid="{00000000-0005-0000-0000-0000250A0000}"/>
    <cellStyle name="Heading2 3" xfId="104" xr:uid="{00000000-0005-0000-0000-0000260A0000}"/>
    <cellStyle name="Heading2 3 2" xfId="105" xr:uid="{00000000-0005-0000-0000-0000270A0000}"/>
    <cellStyle name="Heading2 3 2 2" xfId="614" xr:uid="{00000000-0005-0000-0000-0000280A0000}"/>
    <cellStyle name="Heading2 3 2 3" xfId="405" xr:uid="{00000000-0005-0000-0000-0000290A0000}"/>
    <cellStyle name="Heading2 3 3" xfId="511" xr:uid="{00000000-0005-0000-0000-00002A0A0000}"/>
    <cellStyle name="Heading2 3 4" xfId="404" xr:uid="{00000000-0005-0000-0000-00002B0A0000}"/>
    <cellStyle name="Heading2 4" xfId="106" xr:uid="{00000000-0005-0000-0000-00002C0A0000}"/>
    <cellStyle name="Heading2 4 2" xfId="775" xr:uid="{00000000-0005-0000-0000-00002D0A0000}"/>
    <cellStyle name="Heading2 4 3" xfId="406" xr:uid="{00000000-0005-0000-0000-00002E0A0000}"/>
    <cellStyle name="Heading2 5" xfId="1395" xr:uid="{00000000-0005-0000-0000-00002F0A0000}"/>
    <cellStyle name="Heading2 5 2" xfId="1396" xr:uid="{00000000-0005-0000-0000-0000300A0000}"/>
    <cellStyle name="Heading2 5 3" xfId="1397" xr:uid="{00000000-0005-0000-0000-0000310A0000}"/>
    <cellStyle name="Heading2 6" xfId="1398" xr:uid="{00000000-0005-0000-0000-0000320A0000}"/>
    <cellStyle name="Heading2 6 2" xfId="1399" xr:uid="{00000000-0005-0000-0000-0000330A0000}"/>
    <cellStyle name="Heading2 7" xfId="1400" xr:uid="{00000000-0005-0000-0000-0000340A0000}"/>
    <cellStyle name="Heading2 7 2" xfId="1401" xr:uid="{00000000-0005-0000-0000-0000350A0000}"/>
    <cellStyle name="Heading2 8" xfId="1402" xr:uid="{00000000-0005-0000-0000-0000360A0000}"/>
    <cellStyle name="Heading2 9" xfId="1403" xr:uid="{00000000-0005-0000-0000-0000370A0000}"/>
    <cellStyle name="Heading2 9 2" xfId="1404" xr:uid="{00000000-0005-0000-0000-0000380A0000}"/>
    <cellStyle name="Heading2_2011-10 LIEE Table 6 (2)" xfId="107" xr:uid="{00000000-0005-0000-0000-0000390A0000}"/>
    <cellStyle name="Hidden" xfId="108" xr:uid="{00000000-0005-0000-0000-00003A0A0000}"/>
    <cellStyle name="Hidden 2" xfId="615" xr:uid="{00000000-0005-0000-0000-00003B0A0000}"/>
    <cellStyle name="Hidden 3" xfId="512" xr:uid="{00000000-0005-0000-0000-00003C0A0000}"/>
    <cellStyle name="Hidden 4" xfId="407" xr:uid="{00000000-0005-0000-0000-00003D0A0000}"/>
    <cellStyle name="HIGHLIGHT" xfId="109" xr:uid="{00000000-0005-0000-0000-00003E0A0000}"/>
    <cellStyle name="HIGHLIGHT 2" xfId="1106" xr:uid="{00000000-0005-0000-0000-00003F0A0000}"/>
    <cellStyle name="HIGHLIGHT 3" xfId="31980" xr:uid="{00000000-0005-0000-0000-0000400A0000}"/>
    <cellStyle name="HIGHLIGHT 4" xfId="914" xr:uid="{00000000-0005-0000-0000-0000410A0000}"/>
    <cellStyle name="Hyperlink 2" xfId="915" xr:uid="{00000000-0005-0000-0000-0000420A0000}"/>
    <cellStyle name="Hyperlink 3" xfId="47448" xr:uid="{2E8BCBF4-44AE-4622-B0B0-10EB82C7EC03}"/>
    <cellStyle name="Input" xfId="110" builtinId="20" customBuiltin="1"/>
    <cellStyle name="Input [yellow]" xfId="111" xr:uid="{00000000-0005-0000-0000-0000440A0000}"/>
    <cellStyle name="Input [yellow] 2" xfId="112" xr:uid="{00000000-0005-0000-0000-0000450A0000}"/>
    <cellStyle name="Input [yellow] 3" xfId="113" xr:uid="{00000000-0005-0000-0000-0000460A0000}"/>
    <cellStyle name="Input [yellow] 4" xfId="47276" xr:uid="{00000000-0005-0000-0000-0000470A0000}"/>
    <cellStyle name="Input 10" xfId="16782" xr:uid="{00000000-0005-0000-0000-0000480A0000}"/>
    <cellStyle name="Input 11" xfId="47099" xr:uid="{00000000-0005-0000-0000-0000490A0000}"/>
    <cellStyle name="Input 2" xfId="698" xr:uid="{00000000-0005-0000-0000-00004A0A0000}"/>
    <cellStyle name="Input 2 10" xfId="916" xr:uid="{00000000-0005-0000-0000-00004B0A0000}"/>
    <cellStyle name="Input 2 2" xfId="1406" xr:uid="{00000000-0005-0000-0000-00004C0A0000}"/>
    <cellStyle name="Input 2 2 2" xfId="47159" xr:uid="{00000000-0005-0000-0000-00004D0A0000}"/>
    <cellStyle name="Input 2 3" xfId="1407" xr:uid="{00000000-0005-0000-0000-00004E0A0000}"/>
    <cellStyle name="Input 2 4" xfId="1408" xr:uid="{00000000-0005-0000-0000-00004F0A0000}"/>
    <cellStyle name="Input 2 5" xfId="1409" xr:uid="{00000000-0005-0000-0000-0000500A0000}"/>
    <cellStyle name="Input 2 6" xfId="1410" xr:uid="{00000000-0005-0000-0000-0000510A0000}"/>
    <cellStyle name="Input 2 7" xfId="1405" xr:uid="{00000000-0005-0000-0000-0000520A0000}"/>
    <cellStyle name="Input 2 8" xfId="1088" xr:uid="{00000000-0005-0000-0000-0000530A0000}"/>
    <cellStyle name="Input 2 9" xfId="31979" xr:uid="{00000000-0005-0000-0000-0000540A0000}"/>
    <cellStyle name="Input 3" xfId="917" xr:uid="{00000000-0005-0000-0000-0000550A0000}"/>
    <cellStyle name="Input 3 2" xfId="1411" xr:uid="{00000000-0005-0000-0000-0000560A0000}"/>
    <cellStyle name="Input 3 2 2" xfId="47249" xr:uid="{00000000-0005-0000-0000-0000570A0000}"/>
    <cellStyle name="Input 3 3" xfId="31978" xr:uid="{00000000-0005-0000-0000-0000580A0000}"/>
    <cellStyle name="Input 4" xfId="918" xr:uid="{00000000-0005-0000-0000-0000590A0000}"/>
    <cellStyle name="Input 4 2" xfId="1412" xr:uid="{00000000-0005-0000-0000-00005A0A0000}"/>
    <cellStyle name="Input 4 3" xfId="31977" xr:uid="{00000000-0005-0000-0000-00005B0A0000}"/>
    <cellStyle name="Input 5" xfId="919" xr:uid="{00000000-0005-0000-0000-00005C0A0000}"/>
    <cellStyle name="Input 5 2" xfId="1413" xr:uid="{00000000-0005-0000-0000-00005D0A0000}"/>
    <cellStyle name="Input 6" xfId="920" xr:uid="{00000000-0005-0000-0000-00005E0A0000}"/>
    <cellStyle name="Input 6 2" xfId="1414" xr:uid="{00000000-0005-0000-0000-00005F0A0000}"/>
    <cellStyle name="Input 7" xfId="1415" xr:uid="{00000000-0005-0000-0000-0000600A0000}"/>
    <cellStyle name="Input 7 2" xfId="47241" xr:uid="{00000000-0005-0000-0000-0000610A0000}"/>
    <cellStyle name="Input 8" xfId="3344" xr:uid="{00000000-0005-0000-0000-0000620A0000}"/>
    <cellStyle name="Input 9" xfId="16784" xr:uid="{00000000-0005-0000-0000-0000630A0000}"/>
    <cellStyle name="Linked Cell" xfId="114" builtinId="24" customBuiltin="1"/>
    <cellStyle name="Linked Cell 2" xfId="699" xr:uid="{00000000-0005-0000-0000-0000650A0000}"/>
    <cellStyle name="Linked Cell 2 2" xfId="1089" xr:uid="{00000000-0005-0000-0000-0000660A0000}"/>
    <cellStyle name="Linked Cell 2 2 2" xfId="47168" xr:uid="{00000000-0005-0000-0000-0000670A0000}"/>
    <cellStyle name="Linked Cell 2 3" xfId="31976" xr:uid="{00000000-0005-0000-0000-0000680A0000}"/>
    <cellStyle name="Linked Cell 2 4" xfId="921" xr:uid="{00000000-0005-0000-0000-0000690A0000}"/>
    <cellStyle name="Linked Cell 3" xfId="31909" xr:uid="{00000000-0005-0000-0000-00006A0A0000}"/>
    <cellStyle name="Linked Cell 3 2" xfId="47201" xr:uid="{00000000-0005-0000-0000-00006B0A0000}"/>
    <cellStyle name="Neutral" xfId="115" builtinId="28" customBuiltin="1"/>
    <cellStyle name="Neutral 2" xfId="700" xr:uid="{00000000-0005-0000-0000-00006D0A0000}"/>
    <cellStyle name="Neutral 2 2" xfId="1090" xr:uid="{00000000-0005-0000-0000-00006E0A0000}"/>
    <cellStyle name="Neutral 2 2 2" xfId="47191" xr:uid="{00000000-0005-0000-0000-00006F0A0000}"/>
    <cellStyle name="Neutral 2 3" xfId="31975" xr:uid="{00000000-0005-0000-0000-0000700A0000}"/>
    <cellStyle name="Neutral 2 4" xfId="922" xr:uid="{00000000-0005-0000-0000-0000710A0000}"/>
    <cellStyle name="Neutral 3" xfId="31910" xr:uid="{00000000-0005-0000-0000-0000720A0000}"/>
    <cellStyle name="Neutral 3 2" xfId="47200" xr:uid="{00000000-0005-0000-0000-0000730A0000}"/>
    <cellStyle name="no dec" xfId="116" xr:uid="{00000000-0005-0000-0000-0000740A0000}"/>
    <cellStyle name="no dec 2" xfId="117" xr:uid="{00000000-0005-0000-0000-0000750A0000}"/>
    <cellStyle name="no dec 2 2" xfId="923" xr:uid="{00000000-0005-0000-0000-0000760A0000}"/>
    <cellStyle name="no dec_2011-12 LIEE Table 1 Updated budget" xfId="118" xr:uid="{00000000-0005-0000-0000-0000770A0000}"/>
    <cellStyle name="Normal" xfId="0" builtinId="0"/>
    <cellStyle name="Normal - Style1" xfId="119" xr:uid="{00000000-0005-0000-0000-0000790A0000}"/>
    <cellStyle name="Normal - Style1 2" xfId="120" xr:uid="{00000000-0005-0000-0000-00007A0A0000}"/>
    <cellStyle name="Normal - Style1 2 2" xfId="924" xr:uid="{00000000-0005-0000-0000-00007B0A0000}"/>
    <cellStyle name="Normal - Style1_2011-12 LIEE Table 1 Updated budget" xfId="121" xr:uid="{00000000-0005-0000-0000-00007C0A0000}"/>
    <cellStyle name="Normal 10" xfId="715" xr:uid="{00000000-0005-0000-0000-00007D0A0000}"/>
    <cellStyle name="Normal 10 2" xfId="330" xr:uid="{00000000-0005-0000-0000-00007E0A0000}"/>
    <cellStyle name="Normal 10 2 2" xfId="851" xr:uid="{00000000-0005-0000-0000-00007F0A0000}"/>
    <cellStyle name="Normal 10 2 3" xfId="736" xr:uid="{00000000-0005-0000-0000-0000800A0000}"/>
    <cellStyle name="Normal 10 3" xfId="757" xr:uid="{00000000-0005-0000-0000-0000810A0000}"/>
    <cellStyle name="Normal 10 3 2" xfId="1416" xr:uid="{00000000-0005-0000-0000-0000820A0000}"/>
    <cellStyle name="Normal 10 4" xfId="31974" xr:uid="{00000000-0005-0000-0000-0000830A0000}"/>
    <cellStyle name="Normal 10 5" xfId="47441" xr:uid="{AD07DBB8-21EE-4146-99BD-E2F70CC06CAE}"/>
    <cellStyle name="Normal 100" xfId="16779" xr:uid="{00000000-0005-0000-0000-0000840A0000}"/>
    <cellStyle name="Normal 101" xfId="16783" xr:uid="{00000000-0005-0000-0000-0000850A0000}"/>
    <cellStyle name="Normal 102" xfId="11756" xr:uid="{00000000-0005-0000-0000-0000860A0000}"/>
    <cellStyle name="Normal 102 2" xfId="42081" xr:uid="{00000000-0005-0000-0000-0000870A0000}"/>
    <cellStyle name="Normal 102 3" xfId="26857" xr:uid="{00000000-0005-0000-0000-0000880A0000}"/>
    <cellStyle name="Normal 103" xfId="11761" xr:uid="{00000000-0005-0000-0000-0000890A0000}"/>
    <cellStyle name="Normal 103 2" xfId="42085" xr:uid="{00000000-0005-0000-0000-00008A0A0000}"/>
    <cellStyle name="Normal 103 3" xfId="26861" xr:uid="{00000000-0005-0000-0000-00008B0A0000}"/>
    <cellStyle name="Normal 104" xfId="11759" xr:uid="{00000000-0005-0000-0000-00008C0A0000}"/>
    <cellStyle name="Normal 104 2" xfId="42083" xr:uid="{00000000-0005-0000-0000-00008D0A0000}"/>
    <cellStyle name="Normal 104 3" xfId="26859" xr:uid="{00000000-0005-0000-0000-00008E0A0000}"/>
    <cellStyle name="Normal 105" xfId="11758" xr:uid="{00000000-0005-0000-0000-00008F0A0000}"/>
    <cellStyle name="Normal 105 2" xfId="42082" xr:uid="{00000000-0005-0000-0000-0000900A0000}"/>
    <cellStyle name="Normal 105 3" xfId="26858" xr:uid="{00000000-0005-0000-0000-0000910A0000}"/>
    <cellStyle name="Normal 106" xfId="6734" xr:uid="{00000000-0005-0000-0000-0000920A0000}"/>
    <cellStyle name="Normal 107" xfId="6739" xr:uid="{00000000-0005-0000-0000-0000930A0000}"/>
    <cellStyle name="Normal 108" xfId="8419" xr:uid="{00000000-0005-0000-0000-0000940A0000}"/>
    <cellStyle name="Normal 109" xfId="6736" xr:uid="{00000000-0005-0000-0000-0000950A0000}"/>
    <cellStyle name="Normal 11" xfId="716" xr:uid="{00000000-0005-0000-0000-0000960A0000}"/>
    <cellStyle name="Normal 11 2" xfId="737" xr:uid="{00000000-0005-0000-0000-0000970A0000}"/>
    <cellStyle name="Normal 11 2 2" xfId="31971" xr:uid="{00000000-0005-0000-0000-0000980A0000}"/>
    <cellStyle name="Normal 11 3" xfId="758" xr:uid="{00000000-0005-0000-0000-0000990A0000}"/>
    <cellStyle name="Normal 11 3 2" xfId="31933" xr:uid="{00000000-0005-0000-0000-00009A0A0000}"/>
    <cellStyle name="Normal 11 4" xfId="925" xr:uid="{00000000-0005-0000-0000-00009B0A0000}"/>
    <cellStyle name="Normal 110" xfId="16816" xr:uid="{00000000-0005-0000-0000-00009C0A0000}"/>
    <cellStyle name="Normal 111" xfId="16811" xr:uid="{00000000-0005-0000-0000-00009D0A0000}"/>
    <cellStyle name="Normal 112" xfId="16798" xr:uid="{00000000-0005-0000-0000-00009E0A0000}"/>
    <cellStyle name="Normal 113" xfId="16805" xr:uid="{00000000-0005-0000-0000-00009F0A0000}"/>
    <cellStyle name="Normal 114" xfId="16802" xr:uid="{00000000-0005-0000-0000-0000A00A0000}"/>
    <cellStyle name="Normal 115" xfId="16818" xr:uid="{00000000-0005-0000-0000-0000A10A0000}"/>
    <cellStyle name="Normal 116" xfId="16810" xr:uid="{00000000-0005-0000-0000-0000A20A0000}"/>
    <cellStyle name="Normal 117" xfId="16803" xr:uid="{00000000-0005-0000-0000-0000A30A0000}"/>
    <cellStyle name="Normal 118" xfId="16808" xr:uid="{00000000-0005-0000-0000-0000A40A0000}"/>
    <cellStyle name="Normal 119" xfId="16801" xr:uid="{00000000-0005-0000-0000-0000A50A0000}"/>
    <cellStyle name="Normal 12" xfId="717" xr:uid="{00000000-0005-0000-0000-0000A60A0000}"/>
    <cellStyle name="Normal 12 2" xfId="738" xr:uid="{00000000-0005-0000-0000-0000A70A0000}"/>
    <cellStyle name="Normal 12 3" xfId="759" xr:uid="{00000000-0005-0000-0000-0000A80A0000}"/>
    <cellStyle name="Normal 12 4" xfId="926" xr:uid="{00000000-0005-0000-0000-0000A90A0000}"/>
    <cellStyle name="Normal 120" xfId="16814" xr:uid="{00000000-0005-0000-0000-0000AA0A0000}"/>
    <cellStyle name="Normal 121" xfId="16825" xr:uid="{00000000-0005-0000-0000-0000AB0A0000}"/>
    <cellStyle name="Normal 122" xfId="16821" xr:uid="{00000000-0005-0000-0000-0000AC0A0000}"/>
    <cellStyle name="Normal 123" xfId="32044" xr:uid="{00000000-0005-0000-0000-0000AD0A0000}"/>
    <cellStyle name="Normal 124" xfId="32058" xr:uid="{00000000-0005-0000-0000-0000AE0A0000}"/>
    <cellStyle name="Normal 125" xfId="47102" xr:uid="{00000000-0005-0000-0000-0000AF0A0000}"/>
    <cellStyle name="Normal 126" xfId="47098" xr:uid="{00000000-0005-0000-0000-0000B00A0000}"/>
    <cellStyle name="Normal 127" xfId="47104" xr:uid="{00000000-0005-0000-0000-0000B10A0000}"/>
    <cellStyle name="Normal 128" xfId="47105" xr:uid="{00000000-0005-0000-0000-0000B20A0000}"/>
    <cellStyle name="Normal 129" xfId="31874" xr:uid="{00000000-0005-0000-0000-0000B30A0000}"/>
    <cellStyle name="Normal 129 2" xfId="47252" xr:uid="{00000000-0005-0000-0000-0000B40A0000}"/>
    <cellStyle name="Normal 13" xfId="718" xr:uid="{00000000-0005-0000-0000-0000B50A0000}"/>
    <cellStyle name="Normal 13 2" xfId="739" xr:uid="{00000000-0005-0000-0000-0000B60A0000}"/>
    <cellStyle name="Normal 13 3" xfId="760" xr:uid="{00000000-0005-0000-0000-0000B70A0000}"/>
    <cellStyle name="Normal 13 4" xfId="927" xr:uid="{00000000-0005-0000-0000-0000B80A0000}"/>
    <cellStyle name="Normal 130" xfId="47113" xr:uid="{00000000-0005-0000-0000-0000B90A0000}"/>
    <cellStyle name="Normal 131" xfId="47251" xr:uid="{00000000-0005-0000-0000-0000BA0A0000}"/>
    <cellStyle name="Normal 132" xfId="47250" xr:uid="{00000000-0005-0000-0000-0000BB0A0000}"/>
    <cellStyle name="Normal 133" xfId="47255" xr:uid="{00000000-0005-0000-0000-0000BC0A0000}"/>
    <cellStyle name="Normal 134" xfId="47256" xr:uid="{00000000-0005-0000-0000-0000BD0A0000}"/>
    <cellStyle name="Normal 135" xfId="856" xr:uid="{00000000-0005-0000-0000-0000BE0A0000}"/>
    <cellStyle name="Normal 136" xfId="47257" xr:uid="{00000000-0005-0000-0000-0000BF0A0000}"/>
    <cellStyle name="Normal 137" xfId="47338" xr:uid="{00000000-0005-0000-0000-0000C00A0000}"/>
    <cellStyle name="Normal 137 2" xfId="47446" xr:uid="{46689FF4-4A45-4A83-81D6-E7FA7DEA7895}"/>
    <cellStyle name="Normal 137 4" xfId="47449" xr:uid="{4AD7C722-A142-45B6-B53E-F235A055A725}"/>
    <cellStyle name="Normal 138" xfId="47389" xr:uid="{00000000-0005-0000-0000-0000C10A0000}"/>
    <cellStyle name="Normal 139" xfId="47390" xr:uid="{00000000-0005-0000-0000-0000C20A0000}"/>
    <cellStyle name="Normal 14" xfId="761" xr:uid="{00000000-0005-0000-0000-0000C30A0000}"/>
    <cellStyle name="Normal 14 2" xfId="853" xr:uid="{00000000-0005-0000-0000-0000C40A0000}"/>
    <cellStyle name="Normal 140" xfId="47397" xr:uid="{00000000-0005-0000-0000-0000C50A0000}"/>
    <cellStyle name="Normal 141" xfId="47398" xr:uid="{00000000-0005-0000-0000-0000C60A0000}"/>
    <cellStyle name="Normal 142" xfId="47399" xr:uid="{00000000-0005-0000-0000-0000C70A0000}"/>
    <cellStyle name="Normal 143" xfId="47401" xr:uid="{00000000-0005-0000-0000-0000C80A0000}"/>
    <cellStyle name="Normal 144" xfId="47400" xr:uid="{00000000-0005-0000-0000-0000C90A0000}"/>
    <cellStyle name="Normal 145" xfId="47406" xr:uid="{00000000-0005-0000-0000-0000CA0A0000}"/>
    <cellStyle name="Normal 146" xfId="47407" xr:uid="{00000000-0005-0000-0000-0000CB0A0000}"/>
    <cellStyle name="Normal 147" xfId="47337" xr:uid="{00000000-0005-0000-0000-0000CC0A0000}"/>
    <cellStyle name="Normal 148" xfId="47424" xr:uid="{00000000-0005-0000-0000-0000CD0A0000}"/>
    <cellStyle name="Normal 149" xfId="47438" xr:uid="{00000000-0005-0000-0000-000050B90000}"/>
    <cellStyle name="Normal 15" xfId="480" xr:uid="{00000000-0005-0000-0000-0000CE0A0000}"/>
    <cellStyle name="Normal 15 2" xfId="928" xr:uid="{00000000-0005-0000-0000-0000CF0A0000}"/>
    <cellStyle name="Normal 150" xfId="47450" xr:uid="{80CEBF2C-5649-40EF-9293-2B25400A2C1F}"/>
    <cellStyle name="Normal 150 2 2 2" xfId="47447" xr:uid="{5A0176E6-23EC-47B6-A309-E6E1F44F34AE}"/>
    <cellStyle name="Normal 151" xfId="47452" xr:uid="{D4B19607-8553-484F-A99B-4BBEDC4BC6D8}"/>
    <cellStyle name="Normal 152" xfId="47443" xr:uid="{E25CEE06-A404-484D-8E9C-78ED195AC62F}"/>
    <cellStyle name="Normal 153" xfId="47454" xr:uid="{E5E65C1E-202E-4191-BCAE-12BB8E0B7653}"/>
    <cellStyle name="Normal 154" xfId="47456" xr:uid="{4F72D95F-E55F-462A-A7E8-108F05CC451A}"/>
    <cellStyle name="Normal 155" xfId="47457" xr:uid="{EFCB8129-5AF3-476E-B390-976522DAFDF3}"/>
    <cellStyle name="Normal 16" xfId="805" xr:uid="{00000000-0005-0000-0000-0000D00A0000}"/>
    <cellStyle name="Normal 16 2" xfId="929" xr:uid="{00000000-0005-0000-0000-0000D10A0000}"/>
    <cellStyle name="Normal 17" xfId="852" xr:uid="{00000000-0005-0000-0000-0000D20A0000}"/>
    <cellStyle name="Normal 17 2" xfId="1417" xr:uid="{00000000-0005-0000-0000-0000D30A0000}"/>
    <cellStyle name="Normal 17 3" xfId="1418" xr:uid="{00000000-0005-0000-0000-0000D40A0000}"/>
    <cellStyle name="Normal 17 4" xfId="930" xr:uid="{00000000-0005-0000-0000-0000D50A0000}"/>
    <cellStyle name="Normal 18" xfId="931" xr:uid="{00000000-0005-0000-0000-0000D60A0000}"/>
    <cellStyle name="Normal 18 2" xfId="1419" xr:uid="{00000000-0005-0000-0000-0000D70A0000}"/>
    <cellStyle name="Normal 18 2 10" xfId="6749" xr:uid="{00000000-0005-0000-0000-0000D80A0000}"/>
    <cellStyle name="Normal 18 2 10 2" xfId="37077" xr:uid="{00000000-0005-0000-0000-0000D90A0000}"/>
    <cellStyle name="Normal 18 2 10 3" xfId="21853" xr:uid="{00000000-0005-0000-0000-0000DA0A0000}"/>
    <cellStyle name="Normal 18 2 11" xfId="32068" xr:uid="{00000000-0005-0000-0000-0000DB0A0000}"/>
    <cellStyle name="Normal 18 2 12" xfId="16838" xr:uid="{00000000-0005-0000-0000-0000DC0A0000}"/>
    <cellStyle name="Normal 18 2 2" xfId="1713" xr:uid="{00000000-0005-0000-0000-0000DD0A0000}"/>
    <cellStyle name="Normal 18 2 2 10" xfId="32120" xr:uid="{00000000-0005-0000-0000-0000DE0A0000}"/>
    <cellStyle name="Normal 18 2 2 11" xfId="16892" xr:uid="{00000000-0005-0000-0000-0000DF0A0000}"/>
    <cellStyle name="Normal 18 2 2 2" xfId="1821" xr:uid="{00000000-0005-0000-0000-0000E00A0000}"/>
    <cellStyle name="Normal 18 2 2 2 10" xfId="16996" xr:uid="{00000000-0005-0000-0000-0000E10A0000}"/>
    <cellStyle name="Normal 18 2 2 2 2" xfId="2038" xr:uid="{00000000-0005-0000-0000-0000E20A0000}"/>
    <cellStyle name="Normal 18 2 2 2 2 2" xfId="2459" xr:uid="{00000000-0005-0000-0000-0000E30A0000}"/>
    <cellStyle name="Normal 18 2 2 2 2 2 2" xfId="3298" xr:uid="{00000000-0005-0000-0000-0000E40A0000}"/>
    <cellStyle name="Normal 18 2 2 2 2 2 2 2" xfId="4988" xr:uid="{00000000-0005-0000-0000-0000E50A0000}"/>
    <cellStyle name="Normal 18 2 2 2 2 2 2 2 2" xfId="15061" xr:uid="{00000000-0005-0000-0000-0000E60A0000}"/>
    <cellStyle name="Normal 18 2 2 2 2 2 2 2 2 2" xfId="45383" xr:uid="{00000000-0005-0000-0000-0000E70A0000}"/>
    <cellStyle name="Normal 18 2 2 2 2 2 2 2 2 3" xfId="30159" xr:uid="{00000000-0005-0000-0000-0000E80A0000}"/>
    <cellStyle name="Normal 18 2 2 2 2 2 2 2 3" xfId="10041" xr:uid="{00000000-0005-0000-0000-0000E90A0000}"/>
    <cellStyle name="Normal 18 2 2 2 2 2 2 2 3 2" xfId="40366" xr:uid="{00000000-0005-0000-0000-0000EA0A0000}"/>
    <cellStyle name="Normal 18 2 2 2 2 2 2 2 3 3" xfId="25142" xr:uid="{00000000-0005-0000-0000-0000EB0A0000}"/>
    <cellStyle name="Normal 18 2 2 2 2 2 2 2 4" xfId="35353" xr:uid="{00000000-0005-0000-0000-0000EC0A0000}"/>
    <cellStyle name="Normal 18 2 2 2 2 2 2 2 5" xfId="20129" xr:uid="{00000000-0005-0000-0000-0000ED0A0000}"/>
    <cellStyle name="Normal 18 2 2 2 2 2 2 3" xfId="6680" xr:uid="{00000000-0005-0000-0000-0000EE0A0000}"/>
    <cellStyle name="Normal 18 2 2 2 2 2 2 3 2" xfId="16732" xr:uid="{00000000-0005-0000-0000-0000EF0A0000}"/>
    <cellStyle name="Normal 18 2 2 2 2 2 2 3 2 2" xfId="47054" xr:uid="{00000000-0005-0000-0000-0000F00A0000}"/>
    <cellStyle name="Normal 18 2 2 2 2 2 2 3 2 3" xfId="31830" xr:uid="{00000000-0005-0000-0000-0000F10A0000}"/>
    <cellStyle name="Normal 18 2 2 2 2 2 2 3 3" xfId="11712" xr:uid="{00000000-0005-0000-0000-0000F20A0000}"/>
    <cellStyle name="Normal 18 2 2 2 2 2 2 3 3 2" xfId="42037" xr:uid="{00000000-0005-0000-0000-0000F30A0000}"/>
    <cellStyle name="Normal 18 2 2 2 2 2 2 3 3 3" xfId="26813" xr:uid="{00000000-0005-0000-0000-0000F40A0000}"/>
    <cellStyle name="Normal 18 2 2 2 2 2 2 3 4" xfId="37024" xr:uid="{00000000-0005-0000-0000-0000F50A0000}"/>
    <cellStyle name="Normal 18 2 2 2 2 2 2 3 5" xfId="21800" xr:uid="{00000000-0005-0000-0000-0000F60A0000}"/>
    <cellStyle name="Normal 18 2 2 2 2 2 2 4" xfId="13390" xr:uid="{00000000-0005-0000-0000-0000F70A0000}"/>
    <cellStyle name="Normal 18 2 2 2 2 2 2 4 2" xfId="43712" xr:uid="{00000000-0005-0000-0000-0000F80A0000}"/>
    <cellStyle name="Normal 18 2 2 2 2 2 2 4 3" xfId="28488" xr:uid="{00000000-0005-0000-0000-0000F90A0000}"/>
    <cellStyle name="Normal 18 2 2 2 2 2 2 5" xfId="8369" xr:uid="{00000000-0005-0000-0000-0000FA0A0000}"/>
    <cellStyle name="Normal 18 2 2 2 2 2 2 5 2" xfId="38695" xr:uid="{00000000-0005-0000-0000-0000FB0A0000}"/>
    <cellStyle name="Normal 18 2 2 2 2 2 2 5 3" xfId="23471" xr:uid="{00000000-0005-0000-0000-0000FC0A0000}"/>
    <cellStyle name="Normal 18 2 2 2 2 2 2 6" xfId="33683" xr:uid="{00000000-0005-0000-0000-0000FD0A0000}"/>
    <cellStyle name="Normal 18 2 2 2 2 2 2 7" xfId="18458" xr:uid="{00000000-0005-0000-0000-0000FE0A0000}"/>
    <cellStyle name="Normal 18 2 2 2 2 2 3" xfId="4151" xr:uid="{00000000-0005-0000-0000-0000FF0A0000}"/>
    <cellStyle name="Normal 18 2 2 2 2 2 3 2" xfId="14225" xr:uid="{00000000-0005-0000-0000-0000000B0000}"/>
    <cellStyle name="Normal 18 2 2 2 2 2 3 2 2" xfId="44547" xr:uid="{00000000-0005-0000-0000-0000010B0000}"/>
    <cellStyle name="Normal 18 2 2 2 2 2 3 2 3" xfId="29323" xr:uid="{00000000-0005-0000-0000-0000020B0000}"/>
    <cellStyle name="Normal 18 2 2 2 2 2 3 3" xfId="9205" xr:uid="{00000000-0005-0000-0000-0000030B0000}"/>
    <cellStyle name="Normal 18 2 2 2 2 2 3 3 2" xfId="39530" xr:uid="{00000000-0005-0000-0000-0000040B0000}"/>
    <cellStyle name="Normal 18 2 2 2 2 2 3 3 3" xfId="24306" xr:uid="{00000000-0005-0000-0000-0000050B0000}"/>
    <cellStyle name="Normal 18 2 2 2 2 2 3 4" xfId="34517" xr:uid="{00000000-0005-0000-0000-0000060B0000}"/>
    <cellStyle name="Normal 18 2 2 2 2 2 3 5" xfId="19293" xr:uid="{00000000-0005-0000-0000-0000070B0000}"/>
    <cellStyle name="Normal 18 2 2 2 2 2 4" xfId="5844" xr:uid="{00000000-0005-0000-0000-0000080B0000}"/>
    <cellStyle name="Normal 18 2 2 2 2 2 4 2" xfId="15896" xr:uid="{00000000-0005-0000-0000-0000090B0000}"/>
    <cellStyle name="Normal 18 2 2 2 2 2 4 2 2" xfId="46218" xr:uid="{00000000-0005-0000-0000-00000A0B0000}"/>
    <cellStyle name="Normal 18 2 2 2 2 2 4 2 3" xfId="30994" xr:uid="{00000000-0005-0000-0000-00000B0B0000}"/>
    <cellStyle name="Normal 18 2 2 2 2 2 4 3" xfId="10876" xr:uid="{00000000-0005-0000-0000-00000C0B0000}"/>
    <cellStyle name="Normal 18 2 2 2 2 2 4 3 2" xfId="41201" xr:uid="{00000000-0005-0000-0000-00000D0B0000}"/>
    <cellStyle name="Normal 18 2 2 2 2 2 4 3 3" xfId="25977" xr:uid="{00000000-0005-0000-0000-00000E0B0000}"/>
    <cellStyle name="Normal 18 2 2 2 2 2 4 4" xfId="36188" xr:uid="{00000000-0005-0000-0000-00000F0B0000}"/>
    <cellStyle name="Normal 18 2 2 2 2 2 4 5" xfId="20964" xr:uid="{00000000-0005-0000-0000-0000100B0000}"/>
    <cellStyle name="Normal 18 2 2 2 2 2 5" xfId="12554" xr:uid="{00000000-0005-0000-0000-0000110B0000}"/>
    <cellStyle name="Normal 18 2 2 2 2 2 5 2" xfId="42876" xr:uid="{00000000-0005-0000-0000-0000120B0000}"/>
    <cellStyle name="Normal 18 2 2 2 2 2 5 3" xfId="27652" xr:uid="{00000000-0005-0000-0000-0000130B0000}"/>
    <cellStyle name="Normal 18 2 2 2 2 2 6" xfId="7533" xr:uid="{00000000-0005-0000-0000-0000140B0000}"/>
    <cellStyle name="Normal 18 2 2 2 2 2 6 2" xfId="37859" xr:uid="{00000000-0005-0000-0000-0000150B0000}"/>
    <cellStyle name="Normal 18 2 2 2 2 2 6 3" xfId="22635" xr:uid="{00000000-0005-0000-0000-0000160B0000}"/>
    <cellStyle name="Normal 18 2 2 2 2 2 7" xfId="32847" xr:uid="{00000000-0005-0000-0000-0000170B0000}"/>
    <cellStyle name="Normal 18 2 2 2 2 2 8" xfId="17622" xr:uid="{00000000-0005-0000-0000-0000180B0000}"/>
    <cellStyle name="Normal 18 2 2 2 2 3" xfId="2880" xr:uid="{00000000-0005-0000-0000-0000190B0000}"/>
    <cellStyle name="Normal 18 2 2 2 2 3 2" xfId="4570" xr:uid="{00000000-0005-0000-0000-00001A0B0000}"/>
    <cellStyle name="Normal 18 2 2 2 2 3 2 2" xfId="14643" xr:uid="{00000000-0005-0000-0000-00001B0B0000}"/>
    <cellStyle name="Normal 18 2 2 2 2 3 2 2 2" xfId="44965" xr:uid="{00000000-0005-0000-0000-00001C0B0000}"/>
    <cellStyle name="Normal 18 2 2 2 2 3 2 2 3" xfId="29741" xr:uid="{00000000-0005-0000-0000-00001D0B0000}"/>
    <cellStyle name="Normal 18 2 2 2 2 3 2 3" xfId="9623" xr:uid="{00000000-0005-0000-0000-00001E0B0000}"/>
    <cellStyle name="Normal 18 2 2 2 2 3 2 3 2" xfId="39948" xr:uid="{00000000-0005-0000-0000-00001F0B0000}"/>
    <cellStyle name="Normal 18 2 2 2 2 3 2 3 3" xfId="24724" xr:uid="{00000000-0005-0000-0000-0000200B0000}"/>
    <cellStyle name="Normal 18 2 2 2 2 3 2 4" xfId="34935" xr:uid="{00000000-0005-0000-0000-0000210B0000}"/>
    <cellStyle name="Normal 18 2 2 2 2 3 2 5" xfId="19711" xr:uid="{00000000-0005-0000-0000-0000220B0000}"/>
    <cellStyle name="Normal 18 2 2 2 2 3 3" xfId="6262" xr:uid="{00000000-0005-0000-0000-0000230B0000}"/>
    <cellStyle name="Normal 18 2 2 2 2 3 3 2" xfId="16314" xr:uid="{00000000-0005-0000-0000-0000240B0000}"/>
    <cellStyle name="Normal 18 2 2 2 2 3 3 2 2" xfId="46636" xr:uid="{00000000-0005-0000-0000-0000250B0000}"/>
    <cellStyle name="Normal 18 2 2 2 2 3 3 2 3" xfId="31412" xr:uid="{00000000-0005-0000-0000-0000260B0000}"/>
    <cellStyle name="Normal 18 2 2 2 2 3 3 3" xfId="11294" xr:uid="{00000000-0005-0000-0000-0000270B0000}"/>
    <cellStyle name="Normal 18 2 2 2 2 3 3 3 2" xfId="41619" xr:uid="{00000000-0005-0000-0000-0000280B0000}"/>
    <cellStyle name="Normal 18 2 2 2 2 3 3 3 3" xfId="26395" xr:uid="{00000000-0005-0000-0000-0000290B0000}"/>
    <cellStyle name="Normal 18 2 2 2 2 3 3 4" xfId="36606" xr:uid="{00000000-0005-0000-0000-00002A0B0000}"/>
    <cellStyle name="Normal 18 2 2 2 2 3 3 5" xfId="21382" xr:uid="{00000000-0005-0000-0000-00002B0B0000}"/>
    <cellStyle name="Normal 18 2 2 2 2 3 4" xfId="12972" xr:uid="{00000000-0005-0000-0000-00002C0B0000}"/>
    <cellStyle name="Normal 18 2 2 2 2 3 4 2" xfId="43294" xr:uid="{00000000-0005-0000-0000-00002D0B0000}"/>
    <cellStyle name="Normal 18 2 2 2 2 3 4 3" xfId="28070" xr:uid="{00000000-0005-0000-0000-00002E0B0000}"/>
    <cellStyle name="Normal 18 2 2 2 2 3 5" xfId="7951" xr:uid="{00000000-0005-0000-0000-00002F0B0000}"/>
    <cellStyle name="Normal 18 2 2 2 2 3 5 2" xfId="38277" xr:uid="{00000000-0005-0000-0000-0000300B0000}"/>
    <cellStyle name="Normal 18 2 2 2 2 3 5 3" xfId="23053" xr:uid="{00000000-0005-0000-0000-0000310B0000}"/>
    <cellStyle name="Normal 18 2 2 2 2 3 6" xfId="33265" xr:uid="{00000000-0005-0000-0000-0000320B0000}"/>
    <cellStyle name="Normal 18 2 2 2 2 3 7" xfId="18040" xr:uid="{00000000-0005-0000-0000-0000330B0000}"/>
    <cellStyle name="Normal 18 2 2 2 2 4" xfId="3733" xr:uid="{00000000-0005-0000-0000-0000340B0000}"/>
    <cellStyle name="Normal 18 2 2 2 2 4 2" xfId="13807" xr:uid="{00000000-0005-0000-0000-0000350B0000}"/>
    <cellStyle name="Normal 18 2 2 2 2 4 2 2" xfId="44129" xr:uid="{00000000-0005-0000-0000-0000360B0000}"/>
    <cellStyle name="Normal 18 2 2 2 2 4 2 3" xfId="28905" xr:uid="{00000000-0005-0000-0000-0000370B0000}"/>
    <cellStyle name="Normal 18 2 2 2 2 4 3" xfId="8787" xr:uid="{00000000-0005-0000-0000-0000380B0000}"/>
    <cellStyle name="Normal 18 2 2 2 2 4 3 2" xfId="39112" xr:uid="{00000000-0005-0000-0000-0000390B0000}"/>
    <cellStyle name="Normal 18 2 2 2 2 4 3 3" xfId="23888" xr:uid="{00000000-0005-0000-0000-00003A0B0000}"/>
    <cellStyle name="Normal 18 2 2 2 2 4 4" xfId="34099" xr:uid="{00000000-0005-0000-0000-00003B0B0000}"/>
    <cellStyle name="Normal 18 2 2 2 2 4 5" xfId="18875" xr:uid="{00000000-0005-0000-0000-00003C0B0000}"/>
    <cellStyle name="Normal 18 2 2 2 2 5" xfId="5426" xr:uid="{00000000-0005-0000-0000-00003D0B0000}"/>
    <cellStyle name="Normal 18 2 2 2 2 5 2" xfId="15478" xr:uid="{00000000-0005-0000-0000-00003E0B0000}"/>
    <cellStyle name="Normal 18 2 2 2 2 5 2 2" xfId="45800" xr:uid="{00000000-0005-0000-0000-00003F0B0000}"/>
    <cellStyle name="Normal 18 2 2 2 2 5 2 3" xfId="30576" xr:uid="{00000000-0005-0000-0000-0000400B0000}"/>
    <cellStyle name="Normal 18 2 2 2 2 5 3" xfId="10458" xr:uid="{00000000-0005-0000-0000-0000410B0000}"/>
    <cellStyle name="Normal 18 2 2 2 2 5 3 2" xfId="40783" xr:uid="{00000000-0005-0000-0000-0000420B0000}"/>
    <cellStyle name="Normal 18 2 2 2 2 5 3 3" xfId="25559" xr:uid="{00000000-0005-0000-0000-0000430B0000}"/>
    <cellStyle name="Normal 18 2 2 2 2 5 4" xfId="35770" xr:uid="{00000000-0005-0000-0000-0000440B0000}"/>
    <cellStyle name="Normal 18 2 2 2 2 5 5" xfId="20546" xr:uid="{00000000-0005-0000-0000-0000450B0000}"/>
    <cellStyle name="Normal 18 2 2 2 2 6" xfId="12136" xr:uid="{00000000-0005-0000-0000-0000460B0000}"/>
    <cellStyle name="Normal 18 2 2 2 2 6 2" xfId="42458" xr:uid="{00000000-0005-0000-0000-0000470B0000}"/>
    <cellStyle name="Normal 18 2 2 2 2 6 3" xfId="27234" xr:uid="{00000000-0005-0000-0000-0000480B0000}"/>
    <cellStyle name="Normal 18 2 2 2 2 7" xfId="7115" xr:uid="{00000000-0005-0000-0000-0000490B0000}"/>
    <cellStyle name="Normal 18 2 2 2 2 7 2" xfId="37441" xr:uid="{00000000-0005-0000-0000-00004A0B0000}"/>
    <cellStyle name="Normal 18 2 2 2 2 7 3" xfId="22217" xr:uid="{00000000-0005-0000-0000-00004B0B0000}"/>
    <cellStyle name="Normal 18 2 2 2 2 8" xfId="32429" xr:uid="{00000000-0005-0000-0000-00004C0B0000}"/>
    <cellStyle name="Normal 18 2 2 2 2 9" xfId="17204" xr:uid="{00000000-0005-0000-0000-00004D0B0000}"/>
    <cellStyle name="Normal 18 2 2 2 3" xfId="2251" xr:uid="{00000000-0005-0000-0000-00004E0B0000}"/>
    <cellStyle name="Normal 18 2 2 2 3 2" xfId="3090" xr:uid="{00000000-0005-0000-0000-00004F0B0000}"/>
    <cellStyle name="Normal 18 2 2 2 3 2 2" xfId="4780" xr:uid="{00000000-0005-0000-0000-0000500B0000}"/>
    <cellStyle name="Normal 18 2 2 2 3 2 2 2" xfId="14853" xr:uid="{00000000-0005-0000-0000-0000510B0000}"/>
    <cellStyle name="Normal 18 2 2 2 3 2 2 2 2" xfId="45175" xr:uid="{00000000-0005-0000-0000-0000520B0000}"/>
    <cellStyle name="Normal 18 2 2 2 3 2 2 2 3" xfId="29951" xr:uid="{00000000-0005-0000-0000-0000530B0000}"/>
    <cellStyle name="Normal 18 2 2 2 3 2 2 3" xfId="9833" xr:uid="{00000000-0005-0000-0000-0000540B0000}"/>
    <cellStyle name="Normal 18 2 2 2 3 2 2 3 2" xfId="40158" xr:uid="{00000000-0005-0000-0000-0000550B0000}"/>
    <cellStyle name="Normal 18 2 2 2 3 2 2 3 3" xfId="24934" xr:uid="{00000000-0005-0000-0000-0000560B0000}"/>
    <cellStyle name="Normal 18 2 2 2 3 2 2 4" xfId="35145" xr:uid="{00000000-0005-0000-0000-0000570B0000}"/>
    <cellStyle name="Normal 18 2 2 2 3 2 2 5" xfId="19921" xr:uid="{00000000-0005-0000-0000-0000580B0000}"/>
    <cellStyle name="Normal 18 2 2 2 3 2 3" xfId="6472" xr:uid="{00000000-0005-0000-0000-0000590B0000}"/>
    <cellStyle name="Normal 18 2 2 2 3 2 3 2" xfId="16524" xr:uid="{00000000-0005-0000-0000-00005A0B0000}"/>
    <cellStyle name="Normal 18 2 2 2 3 2 3 2 2" xfId="46846" xr:uid="{00000000-0005-0000-0000-00005B0B0000}"/>
    <cellStyle name="Normal 18 2 2 2 3 2 3 2 3" xfId="31622" xr:uid="{00000000-0005-0000-0000-00005C0B0000}"/>
    <cellStyle name="Normal 18 2 2 2 3 2 3 3" xfId="11504" xr:uid="{00000000-0005-0000-0000-00005D0B0000}"/>
    <cellStyle name="Normal 18 2 2 2 3 2 3 3 2" xfId="41829" xr:uid="{00000000-0005-0000-0000-00005E0B0000}"/>
    <cellStyle name="Normal 18 2 2 2 3 2 3 3 3" xfId="26605" xr:uid="{00000000-0005-0000-0000-00005F0B0000}"/>
    <cellStyle name="Normal 18 2 2 2 3 2 3 4" xfId="36816" xr:uid="{00000000-0005-0000-0000-0000600B0000}"/>
    <cellStyle name="Normal 18 2 2 2 3 2 3 5" xfId="21592" xr:uid="{00000000-0005-0000-0000-0000610B0000}"/>
    <cellStyle name="Normal 18 2 2 2 3 2 4" xfId="13182" xr:uid="{00000000-0005-0000-0000-0000620B0000}"/>
    <cellStyle name="Normal 18 2 2 2 3 2 4 2" xfId="43504" xr:uid="{00000000-0005-0000-0000-0000630B0000}"/>
    <cellStyle name="Normal 18 2 2 2 3 2 4 3" xfId="28280" xr:uid="{00000000-0005-0000-0000-0000640B0000}"/>
    <cellStyle name="Normal 18 2 2 2 3 2 5" xfId="8161" xr:uid="{00000000-0005-0000-0000-0000650B0000}"/>
    <cellStyle name="Normal 18 2 2 2 3 2 5 2" xfId="38487" xr:uid="{00000000-0005-0000-0000-0000660B0000}"/>
    <cellStyle name="Normal 18 2 2 2 3 2 5 3" xfId="23263" xr:uid="{00000000-0005-0000-0000-0000670B0000}"/>
    <cellStyle name="Normal 18 2 2 2 3 2 6" xfId="33475" xr:uid="{00000000-0005-0000-0000-0000680B0000}"/>
    <cellStyle name="Normal 18 2 2 2 3 2 7" xfId="18250" xr:uid="{00000000-0005-0000-0000-0000690B0000}"/>
    <cellStyle name="Normal 18 2 2 2 3 3" xfId="3943" xr:uid="{00000000-0005-0000-0000-00006A0B0000}"/>
    <cellStyle name="Normal 18 2 2 2 3 3 2" xfId="14017" xr:uid="{00000000-0005-0000-0000-00006B0B0000}"/>
    <cellStyle name="Normal 18 2 2 2 3 3 2 2" xfId="44339" xr:uid="{00000000-0005-0000-0000-00006C0B0000}"/>
    <cellStyle name="Normal 18 2 2 2 3 3 2 3" xfId="29115" xr:uid="{00000000-0005-0000-0000-00006D0B0000}"/>
    <cellStyle name="Normal 18 2 2 2 3 3 3" xfId="8997" xr:uid="{00000000-0005-0000-0000-00006E0B0000}"/>
    <cellStyle name="Normal 18 2 2 2 3 3 3 2" xfId="39322" xr:uid="{00000000-0005-0000-0000-00006F0B0000}"/>
    <cellStyle name="Normal 18 2 2 2 3 3 3 3" xfId="24098" xr:uid="{00000000-0005-0000-0000-0000700B0000}"/>
    <cellStyle name="Normal 18 2 2 2 3 3 4" xfId="34309" xr:uid="{00000000-0005-0000-0000-0000710B0000}"/>
    <cellStyle name="Normal 18 2 2 2 3 3 5" xfId="19085" xr:uid="{00000000-0005-0000-0000-0000720B0000}"/>
    <cellStyle name="Normal 18 2 2 2 3 4" xfId="5636" xr:uid="{00000000-0005-0000-0000-0000730B0000}"/>
    <cellStyle name="Normal 18 2 2 2 3 4 2" xfId="15688" xr:uid="{00000000-0005-0000-0000-0000740B0000}"/>
    <cellStyle name="Normal 18 2 2 2 3 4 2 2" xfId="46010" xr:uid="{00000000-0005-0000-0000-0000750B0000}"/>
    <cellStyle name="Normal 18 2 2 2 3 4 2 3" xfId="30786" xr:uid="{00000000-0005-0000-0000-0000760B0000}"/>
    <cellStyle name="Normal 18 2 2 2 3 4 3" xfId="10668" xr:uid="{00000000-0005-0000-0000-0000770B0000}"/>
    <cellStyle name="Normal 18 2 2 2 3 4 3 2" xfId="40993" xr:uid="{00000000-0005-0000-0000-0000780B0000}"/>
    <cellStyle name="Normal 18 2 2 2 3 4 3 3" xfId="25769" xr:uid="{00000000-0005-0000-0000-0000790B0000}"/>
    <cellStyle name="Normal 18 2 2 2 3 4 4" xfId="35980" xr:uid="{00000000-0005-0000-0000-00007A0B0000}"/>
    <cellStyle name="Normal 18 2 2 2 3 4 5" xfId="20756" xr:uid="{00000000-0005-0000-0000-00007B0B0000}"/>
    <cellStyle name="Normal 18 2 2 2 3 5" xfId="12346" xr:uid="{00000000-0005-0000-0000-00007C0B0000}"/>
    <cellStyle name="Normal 18 2 2 2 3 5 2" xfId="42668" xr:uid="{00000000-0005-0000-0000-00007D0B0000}"/>
    <cellStyle name="Normal 18 2 2 2 3 5 3" xfId="27444" xr:uid="{00000000-0005-0000-0000-00007E0B0000}"/>
    <cellStyle name="Normal 18 2 2 2 3 6" xfId="7325" xr:uid="{00000000-0005-0000-0000-00007F0B0000}"/>
    <cellStyle name="Normal 18 2 2 2 3 6 2" xfId="37651" xr:uid="{00000000-0005-0000-0000-0000800B0000}"/>
    <cellStyle name="Normal 18 2 2 2 3 6 3" xfId="22427" xr:uid="{00000000-0005-0000-0000-0000810B0000}"/>
    <cellStyle name="Normal 18 2 2 2 3 7" xfId="32639" xr:uid="{00000000-0005-0000-0000-0000820B0000}"/>
    <cellStyle name="Normal 18 2 2 2 3 8" xfId="17414" xr:uid="{00000000-0005-0000-0000-0000830B0000}"/>
    <cellStyle name="Normal 18 2 2 2 4" xfId="2672" xr:uid="{00000000-0005-0000-0000-0000840B0000}"/>
    <cellStyle name="Normal 18 2 2 2 4 2" xfId="4362" xr:uid="{00000000-0005-0000-0000-0000850B0000}"/>
    <cellStyle name="Normal 18 2 2 2 4 2 2" xfId="14435" xr:uid="{00000000-0005-0000-0000-0000860B0000}"/>
    <cellStyle name="Normal 18 2 2 2 4 2 2 2" xfId="44757" xr:uid="{00000000-0005-0000-0000-0000870B0000}"/>
    <cellStyle name="Normal 18 2 2 2 4 2 2 3" xfId="29533" xr:uid="{00000000-0005-0000-0000-0000880B0000}"/>
    <cellStyle name="Normal 18 2 2 2 4 2 3" xfId="9415" xr:uid="{00000000-0005-0000-0000-0000890B0000}"/>
    <cellStyle name="Normal 18 2 2 2 4 2 3 2" xfId="39740" xr:uid="{00000000-0005-0000-0000-00008A0B0000}"/>
    <cellStyle name="Normal 18 2 2 2 4 2 3 3" xfId="24516" xr:uid="{00000000-0005-0000-0000-00008B0B0000}"/>
    <cellStyle name="Normal 18 2 2 2 4 2 4" xfId="34727" xr:uid="{00000000-0005-0000-0000-00008C0B0000}"/>
    <cellStyle name="Normal 18 2 2 2 4 2 5" xfId="19503" xr:uid="{00000000-0005-0000-0000-00008D0B0000}"/>
    <cellStyle name="Normal 18 2 2 2 4 3" xfId="6054" xr:uid="{00000000-0005-0000-0000-00008E0B0000}"/>
    <cellStyle name="Normal 18 2 2 2 4 3 2" xfId="16106" xr:uid="{00000000-0005-0000-0000-00008F0B0000}"/>
    <cellStyle name="Normal 18 2 2 2 4 3 2 2" xfId="46428" xr:uid="{00000000-0005-0000-0000-0000900B0000}"/>
    <cellStyle name="Normal 18 2 2 2 4 3 2 3" xfId="31204" xr:uid="{00000000-0005-0000-0000-0000910B0000}"/>
    <cellStyle name="Normal 18 2 2 2 4 3 3" xfId="11086" xr:uid="{00000000-0005-0000-0000-0000920B0000}"/>
    <cellStyle name="Normal 18 2 2 2 4 3 3 2" xfId="41411" xr:uid="{00000000-0005-0000-0000-0000930B0000}"/>
    <cellStyle name="Normal 18 2 2 2 4 3 3 3" xfId="26187" xr:uid="{00000000-0005-0000-0000-0000940B0000}"/>
    <cellStyle name="Normal 18 2 2 2 4 3 4" xfId="36398" xr:uid="{00000000-0005-0000-0000-0000950B0000}"/>
    <cellStyle name="Normal 18 2 2 2 4 3 5" xfId="21174" xr:uid="{00000000-0005-0000-0000-0000960B0000}"/>
    <cellStyle name="Normal 18 2 2 2 4 4" xfId="12764" xr:uid="{00000000-0005-0000-0000-0000970B0000}"/>
    <cellStyle name="Normal 18 2 2 2 4 4 2" xfId="43086" xr:uid="{00000000-0005-0000-0000-0000980B0000}"/>
    <cellStyle name="Normal 18 2 2 2 4 4 3" xfId="27862" xr:uid="{00000000-0005-0000-0000-0000990B0000}"/>
    <cellStyle name="Normal 18 2 2 2 4 5" xfId="7743" xr:uid="{00000000-0005-0000-0000-00009A0B0000}"/>
    <cellStyle name="Normal 18 2 2 2 4 5 2" xfId="38069" xr:uid="{00000000-0005-0000-0000-00009B0B0000}"/>
    <cellStyle name="Normal 18 2 2 2 4 5 3" xfId="22845" xr:uid="{00000000-0005-0000-0000-00009C0B0000}"/>
    <cellStyle name="Normal 18 2 2 2 4 6" xfId="33057" xr:uid="{00000000-0005-0000-0000-00009D0B0000}"/>
    <cellStyle name="Normal 18 2 2 2 4 7" xfId="17832" xr:uid="{00000000-0005-0000-0000-00009E0B0000}"/>
    <cellStyle name="Normal 18 2 2 2 5" xfId="3525" xr:uid="{00000000-0005-0000-0000-00009F0B0000}"/>
    <cellStyle name="Normal 18 2 2 2 5 2" xfId="13599" xr:uid="{00000000-0005-0000-0000-0000A00B0000}"/>
    <cellStyle name="Normal 18 2 2 2 5 2 2" xfId="43921" xr:uid="{00000000-0005-0000-0000-0000A10B0000}"/>
    <cellStyle name="Normal 18 2 2 2 5 2 3" xfId="28697" xr:uid="{00000000-0005-0000-0000-0000A20B0000}"/>
    <cellStyle name="Normal 18 2 2 2 5 3" xfId="8579" xr:uid="{00000000-0005-0000-0000-0000A30B0000}"/>
    <cellStyle name="Normal 18 2 2 2 5 3 2" xfId="38904" xr:uid="{00000000-0005-0000-0000-0000A40B0000}"/>
    <cellStyle name="Normal 18 2 2 2 5 3 3" xfId="23680" xr:uid="{00000000-0005-0000-0000-0000A50B0000}"/>
    <cellStyle name="Normal 18 2 2 2 5 4" xfId="33891" xr:uid="{00000000-0005-0000-0000-0000A60B0000}"/>
    <cellStyle name="Normal 18 2 2 2 5 5" xfId="18667" xr:uid="{00000000-0005-0000-0000-0000A70B0000}"/>
    <cellStyle name="Normal 18 2 2 2 6" xfId="5218" xr:uid="{00000000-0005-0000-0000-0000A80B0000}"/>
    <cellStyle name="Normal 18 2 2 2 6 2" xfId="15270" xr:uid="{00000000-0005-0000-0000-0000A90B0000}"/>
    <cellStyle name="Normal 18 2 2 2 6 2 2" xfId="45592" xr:uid="{00000000-0005-0000-0000-0000AA0B0000}"/>
    <cellStyle name="Normal 18 2 2 2 6 2 3" xfId="30368" xr:uid="{00000000-0005-0000-0000-0000AB0B0000}"/>
    <cellStyle name="Normal 18 2 2 2 6 3" xfId="10250" xr:uid="{00000000-0005-0000-0000-0000AC0B0000}"/>
    <cellStyle name="Normal 18 2 2 2 6 3 2" xfId="40575" xr:uid="{00000000-0005-0000-0000-0000AD0B0000}"/>
    <cellStyle name="Normal 18 2 2 2 6 3 3" xfId="25351" xr:uid="{00000000-0005-0000-0000-0000AE0B0000}"/>
    <cellStyle name="Normal 18 2 2 2 6 4" xfId="35562" xr:uid="{00000000-0005-0000-0000-0000AF0B0000}"/>
    <cellStyle name="Normal 18 2 2 2 6 5" xfId="20338" xr:uid="{00000000-0005-0000-0000-0000B00B0000}"/>
    <cellStyle name="Normal 18 2 2 2 7" xfId="11928" xr:uid="{00000000-0005-0000-0000-0000B10B0000}"/>
    <cellStyle name="Normal 18 2 2 2 7 2" xfId="42250" xr:uid="{00000000-0005-0000-0000-0000B20B0000}"/>
    <cellStyle name="Normal 18 2 2 2 7 3" xfId="27026" xr:uid="{00000000-0005-0000-0000-0000B30B0000}"/>
    <cellStyle name="Normal 18 2 2 2 8" xfId="6907" xr:uid="{00000000-0005-0000-0000-0000B40B0000}"/>
    <cellStyle name="Normal 18 2 2 2 8 2" xfId="37233" xr:uid="{00000000-0005-0000-0000-0000B50B0000}"/>
    <cellStyle name="Normal 18 2 2 2 8 3" xfId="22009" xr:uid="{00000000-0005-0000-0000-0000B60B0000}"/>
    <cellStyle name="Normal 18 2 2 2 9" xfId="32221" xr:uid="{00000000-0005-0000-0000-0000B70B0000}"/>
    <cellStyle name="Normal 18 2 2 3" xfId="1934" xr:uid="{00000000-0005-0000-0000-0000B80B0000}"/>
    <cellStyle name="Normal 18 2 2 3 2" xfId="2355" xr:uid="{00000000-0005-0000-0000-0000B90B0000}"/>
    <cellStyle name="Normal 18 2 2 3 2 2" xfId="3194" xr:uid="{00000000-0005-0000-0000-0000BA0B0000}"/>
    <cellStyle name="Normal 18 2 2 3 2 2 2" xfId="4884" xr:uid="{00000000-0005-0000-0000-0000BB0B0000}"/>
    <cellStyle name="Normal 18 2 2 3 2 2 2 2" xfId="14957" xr:uid="{00000000-0005-0000-0000-0000BC0B0000}"/>
    <cellStyle name="Normal 18 2 2 3 2 2 2 2 2" xfId="45279" xr:uid="{00000000-0005-0000-0000-0000BD0B0000}"/>
    <cellStyle name="Normal 18 2 2 3 2 2 2 2 3" xfId="30055" xr:uid="{00000000-0005-0000-0000-0000BE0B0000}"/>
    <cellStyle name="Normal 18 2 2 3 2 2 2 3" xfId="9937" xr:uid="{00000000-0005-0000-0000-0000BF0B0000}"/>
    <cellStyle name="Normal 18 2 2 3 2 2 2 3 2" xfId="40262" xr:uid="{00000000-0005-0000-0000-0000C00B0000}"/>
    <cellStyle name="Normal 18 2 2 3 2 2 2 3 3" xfId="25038" xr:uid="{00000000-0005-0000-0000-0000C10B0000}"/>
    <cellStyle name="Normal 18 2 2 3 2 2 2 4" xfId="35249" xr:uid="{00000000-0005-0000-0000-0000C20B0000}"/>
    <cellStyle name="Normal 18 2 2 3 2 2 2 5" xfId="20025" xr:uid="{00000000-0005-0000-0000-0000C30B0000}"/>
    <cellStyle name="Normal 18 2 2 3 2 2 3" xfId="6576" xr:uid="{00000000-0005-0000-0000-0000C40B0000}"/>
    <cellStyle name="Normal 18 2 2 3 2 2 3 2" xfId="16628" xr:uid="{00000000-0005-0000-0000-0000C50B0000}"/>
    <cellStyle name="Normal 18 2 2 3 2 2 3 2 2" xfId="46950" xr:uid="{00000000-0005-0000-0000-0000C60B0000}"/>
    <cellStyle name="Normal 18 2 2 3 2 2 3 2 3" xfId="31726" xr:uid="{00000000-0005-0000-0000-0000C70B0000}"/>
    <cellStyle name="Normal 18 2 2 3 2 2 3 3" xfId="11608" xr:uid="{00000000-0005-0000-0000-0000C80B0000}"/>
    <cellStyle name="Normal 18 2 2 3 2 2 3 3 2" xfId="41933" xr:uid="{00000000-0005-0000-0000-0000C90B0000}"/>
    <cellStyle name="Normal 18 2 2 3 2 2 3 3 3" xfId="26709" xr:uid="{00000000-0005-0000-0000-0000CA0B0000}"/>
    <cellStyle name="Normal 18 2 2 3 2 2 3 4" xfId="36920" xr:uid="{00000000-0005-0000-0000-0000CB0B0000}"/>
    <cellStyle name="Normal 18 2 2 3 2 2 3 5" xfId="21696" xr:uid="{00000000-0005-0000-0000-0000CC0B0000}"/>
    <cellStyle name="Normal 18 2 2 3 2 2 4" xfId="13286" xr:uid="{00000000-0005-0000-0000-0000CD0B0000}"/>
    <cellStyle name="Normal 18 2 2 3 2 2 4 2" xfId="43608" xr:uid="{00000000-0005-0000-0000-0000CE0B0000}"/>
    <cellStyle name="Normal 18 2 2 3 2 2 4 3" xfId="28384" xr:uid="{00000000-0005-0000-0000-0000CF0B0000}"/>
    <cellStyle name="Normal 18 2 2 3 2 2 5" xfId="8265" xr:uid="{00000000-0005-0000-0000-0000D00B0000}"/>
    <cellStyle name="Normal 18 2 2 3 2 2 5 2" xfId="38591" xr:uid="{00000000-0005-0000-0000-0000D10B0000}"/>
    <cellStyle name="Normal 18 2 2 3 2 2 5 3" xfId="23367" xr:uid="{00000000-0005-0000-0000-0000D20B0000}"/>
    <cellStyle name="Normal 18 2 2 3 2 2 6" xfId="33579" xr:uid="{00000000-0005-0000-0000-0000D30B0000}"/>
    <cellStyle name="Normal 18 2 2 3 2 2 7" xfId="18354" xr:uid="{00000000-0005-0000-0000-0000D40B0000}"/>
    <cellStyle name="Normal 18 2 2 3 2 3" xfId="4047" xr:uid="{00000000-0005-0000-0000-0000D50B0000}"/>
    <cellStyle name="Normal 18 2 2 3 2 3 2" xfId="14121" xr:uid="{00000000-0005-0000-0000-0000D60B0000}"/>
    <cellStyle name="Normal 18 2 2 3 2 3 2 2" xfId="44443" xr:uid="{00000000-0005-0000-0000-0000D70B0000}"/>
    <cellStyle name="Normal 18 2 2 3 2 3 2 3" xfId="29219" xr:uid="{00000000-0005-0000-0000-0000D80B0000}"/>
    <cellStyle name="Normal 18 2 2 3 2 3 3" xfId="9101" xr:uid="{00000000-0005-0000-0000-0000D90B0000}"/>
    <cellStyle name="Normal 18 2 2 3 2 3 3 2" xfId="39426" xr:uid="{00000000-0005-0000-0000-0000DA0B0000}"/>
    <cellStyle name="Normal 18 2 2 3 2 3 3 3" xfId="24202" xr:uid="{00000000-0005-0000-0000-0000DB0B0000}"/>
    <cellStyle name="Normal 18 2 2 3 2 3 4" xfId="34413" xr:uid="{00000000-0005-0000-0000-0000DC0B0000}"/>
    <cellStyle name="Normal 18 2 2 3 2 3 5" xfId="19189" xr:uid="{00000000-0005-0000-0000-0000DD0B0000}"/>
    <cellStyle name="Normal 18 2 2 3 2 4" xfId="5740" xr:uid="{00000000-0005-0000-0000-0000DE0B0000}"/>
    <cellStyle name="Normal 18 2 2 3 2 4 2" xfId="15792" xr:uid="{00000000-0005-0000-0000-0000DF0B0000}"/>
    <cellStyle name="Normal 18 2 2 3 2 4 2 2" xfId="46114" xr:uid="{00000000-0005-0000-0000-0000E00B0000}"/>
    <cellStyle name="Normal 18 2 2 3 2 4 2 3" xfId="30890" xr:uid="{00000000-0005-0000-0000-0000E10B0000}"/>
    <cellStyle name="Normal 18 2 2 3 2 4 3" xfId="10772" xr:uid="{00000000-0005-0000-0000-0000E20B0000}"/>
    <cellStyle name="Normal 18 2 2 3 2 4 3 2" xfId="41097" xr:uid="{00000000-0005-0000-0000-0000E30B0000}"/>
    <cellStyle name="Normal 18 2 2 3 2 4 3 3" xfId="25873" xr:uid="{00000000-0005-0000-0000-0000E40B0000}"/>
    <cellStyle name="Normal 18 2 2 3 2 4 4" xfId="36084" xr:uid="{00000000-0005-0000-0000-0000E50B0000}"/>
    <cellStyle name="Normal 18 2 2 3 2 4 5" xfId="20860" xr:uid="{00000000-0005-0000-0000-0000E60B0000}"/>
    <cellStyle name="Normal 18 2 2 3 2 5" xfId="12450" xr:uid="{00000000-0005-0000-0000-0000E70B0000}"/>
    <cellStyle name="Normal 18 2 2 3 2 5 2" xfId="42772" xr:uid="{00000000-0005-0000-0000-0000E80B0000}"/>
    <cellStyle name="Normal 18 2 2 3 2 5 3" xfId="27548" xr:uid="{00000000-0005-0000-0000-0000E90B0000}"/>
    <cellStyle name="Normal 18 2 2 3 2 6" xfId="7429" xr:uid="{00000000-0005-0000-0000-0000EA0B0000}"/>
    <cellStyle name="Normal 18 2 2 3 2 6 2" xfId="37755" xr:uid="{00000000-0005-0000-0000-0000EB0B0000}"/>
    <cellStyle name="Normal 18 2 2 3 2 6 3" xfId="22531" xr:uid="{00000000-0005-0000-0000-0000EC0B0000}"/>
    <cellStyle name="Normal 18 2 2 3 2 7" xfId="32743" xr:uid="{00000000-0005-0000-0000-0000ED0B0000}"/>
    <cellStyle name="Normal 18 2 2 3 2 8" xfId="17518" xr:uid="{00000000-0005-0000-0000-0000EE0B0000}"/>
    <cellStyle name="Normal 18 2 2 3 3" xfId="2776" xr:uid="{00000000-0005-0000-0000-0000EF0B0000}"/>
    <cellStyle name="Normal 18 2 2 3 3 2" xfId="4466" xr:uid="{00000000-0005-0000-0000-0000F00B0000}"/>
    <cellStyle name="Normal 18 2 2 3 3 2 2" xfId="14539" xr:uid="{00000000-0005-0000-0000-0000F10B0000}"/>
    <cellStyle name="Normal 18 2 2 3 3 2 2 2" xfId="44861" xr:uid="{00000000-0005-0000-0000-0000F20B0000}"/>
    <cellStyle name="Normal 18 2 2 3 3 2 2 3" xfId="29637" xr:uid="{00000000-0005-0000-0000-0000F30B0000}"/>
    <cellStyle name="Normal 18 2 2 3 3 2 3" xfId="9519" xr:uid="{00000000-0005-0000-0000-0000F40B0000}"/>
    <cellStyle name="Normal 18 2 2 3 3 2 3 2" xfId="39844" xr:uid="{00000000-0005-0000-0000-0000F50B0000}"/>
    <cellStyle name="Normal 18 2 2 3 3 2 3 3" xfId="24620" xr:uid="{00000000-0005-0000-0000-0000F60B0000}"/>
    <cellStyle name="Normal 18 2 2 3 3 2 4" xfId="34831" xr:uid="{00000000-0005-0000-0000-0000F70B0000}"/>
    <cellStyle name="Normal 18 2 2 3 3 2 5" xfId="19607" xr:uid="{00000000-0005-0000-0000-0000F80B0000}"/>
    <cellStyle name="Normal 18 2 2 3 3 3" xfId="6158" xr:uid="{00000000-0005-0000-0000-0000F90B0000}"/>
    <cellStyle name="Normal 18 2 2 3 3 3 2" xfId="16210" xr:uid="{00000000-0005-0000-0000-0000FA0B0000}"/>
    <cellStyle name="Normal 18 2 2 3 3 3 2 2" xfId="46532" xr:uid="{00000000-0005-0000-0000-0000FB0B0000}"/>
    <cellStyle name="Normal 18 2 2 3 3 3 2 3" xfId="31308" xr:uid="{00000000-0005-0000-0000-0000FC0B0000}"/>
    <cellStyle name="Normal 18 2 2 3 3 3 3" xfId="11190" xr:uid="{00000000-0005-0000-0000-0000FD0B0000}"/>
    <cellStyle name="Normal 18 2 2 3 3 3 3 2" xfId="41515" xr:uid="{00000000-0005-0000-0000-0000FE0B0000}"/>
    <cellStyle name="Normal 18 2 2 3 3 3 3 3" xfId="26291" xr:uid="{00000000-0005-0000-0000-0000FF0B0000}"/>
    <cellStyle name="Normal 18 2 2 3 3 3 4" xfId="36502" xr:uid="{00000000-0005-0000-0000-0000000C0000}"/>
    <cellStyle name="Normal 18 2 2 3 3 3 5" xfId="21278" xr:uid="{00000000-0005-0000-0000-0000010C0000}"/>
    <cellStyle name="Normal 18 2 2 3 3 4" xfId="12868" xr:uid="{00000000-0005-0000-0000-0000020C0000}"/>
    <cellStyle name="Normal 18 2 2 3 3 4 2" xfId="43190" xr:uid="{00000000-0005-0000-0000-0000030C0000}"/>
    <cellStyle name="Normal 18 2 2 3 3 4 3" xfId="27966" xr:uid="{00000000-0005-0000-0000-0000040C0000}"/>
    <cellStyle name="Normal 18 2 2 3 3 5" xfId="7847" xr:uid="{00000000-0005-0000-0000-0000050C0000}"/>
    <cellStyle name="Normal 18 2 2 3 3 5 2" xfId="38173" xr:uid="{00000000-0005-0000-0000-0000060C0000}"/>
    <cellStyle name="Normal 18 2 2 3 3 5 3" xfId="22949" xr:uid="{00000000-0005-0000-0000-0000070C0000}"/>
    <cellStyle name="Normal 18 2 2 3 3 6" xfId="33161" xr:uid="{00000000-0005-0000-0000-0000080C0000}"/>
    <cellStyle name="Normal 18 2 2 3 3 7" xfId="17936" xr:uid="{00000000-0005-0000-0000-0000090C0000}"/>
    <cellStyle name="Normal 18 2 2 3 4" xfId="3629" xr:uid="{00000000-0005-0000-0000-00000A0C0000}"/>
    <cellStyle name="Normal 18 2 2 3 4 2" xfId="13703" xr:uid="{00000000-0005-0000-0000-00000B0C0000}"/>
    <cellStyle name="Normal 18 2 2 3 4 2 2" xfId="44025" xr:uid="{00000000-0005-0000-0000-00000C0C0000}"/>
    <cellStyle name="Normal 18 2 2 3 4 2 3" xfId="28801" xr:uid="{00000000-0005-0000-0000-00000D0C0000}"/>
    <cellStyle name="Normal 18 2 2 3 4 3" xfId="8683" xr:uid="{00000000-0005-0000-0000-00000E0C0000}"/>
    <cellStyle name="Normal 18 2 2 3 4 3 2" xfId="39008" xr:uid="{00000000-0005-0000-0000-00000F0C0000}"/>
    <cellStyle name="Normal 18 2 2 3 4 3 3" xfId="23784" xr:uid="{00000000-0005-0000-0000-0000100C0000}"/>
    <cellStyle name="Normal 18 2 2 3 4 4" xfId="33995" xr:uid="{00000000-0005-0000-0000-0000110C0000}"/>
    <cellStyle name="Normal 18 2 2 3 4 5" xfId="18771" xr:uid="{00000000-0005-0000-0000-0000120C0000}"/>
    <cellStyle name="Normal 18 2 2 3 5" xfId="5322" xr:uid="{00000000-0005-0000-0000-0000130C0000}"/>
    <cellStyle name="Normal 18 2 2 3 5 2" xfId="15374" xr:uid="{00000000-0005-0000-0000-0000140C0000}"/>
    <cellStyle name="Normal 18 2 2 3 5 2 2" xfId="45696" xr:uid="{00000000-0005-0000-0000-0000150C0000}"/>
    <cellStyle name="Normal 18 2 2 3 5 2 3" xfId="30472" xr:uid="{00000000-0005-0000-0000-0000160C0000}"/>
    <cellStyle name="Normal 18 2 2 3 5 3" xfId="10354" xr:uid="{00000000-0005-0000-0000-0000170C0000}"/>
    <cellStyle name="Normal 18 2 2 3 5 3 2" xfId="40679" xr:uid="{00000000-0005-0000-0000-0000180C0000}"/>
    <cellStyle name="Normal 18 2 2 3 5 3 3" xfId="25455" xr:uid="{00000000-0005-0000-0000-0000190C0000}"/>
    <cellStyle name="Normal 18 2 2 3 5 4" xfId="35666" xr:uid="{00000000-0005-0000-0000-00001A0C0000}"/>
    <cellStyle name="Normal 18 2 2 3 5 5" xfId="20442" xr:uid="{00000000-0005-0000-0000-00001B0C0000}"/>
    <cellStyle name="Normal 18 2 2 3 6" xfId="12032" xr:uid="{00000000-0005-0000-0000-00001C0C0000}"/>
    <cellStyle name="Normal 18 2 2 3 6 2" xfId="42354" xr:uid="{00000000-0005-0000-0000-00001D0C0000}"/>
    <cellStyle name="Normal 18 2 2 3 6 3" xfId="27130" xr:uid="{00000000-0005-0000-0000-00001E0C0000}"/>
    <cellStyle name="Normal 18 2 2 3 7" xfId="7011" xr:uid="{00000000-0005-0000-0000-00001F0C0000}"/>
    <cellStyle name="Normal 18 2 2 3 7 2" xfId="37337" xr:uid="{00000000-0005-0000-0000-0000200C0000}"/>
    <cellStyle name="Normal 18 2 2 3 7 3" xfId="22113" xr:uid="{00000000-0005-0000-0000-0000210C0000}"/>
    <cellStyle name="Normal 18 2 2 3 8" xfId="32325" xr:uid="{00000000-0005-0000-0000-0000220C0000}"/>
    <cellStyle name="Normal 18 2 2 3 9" xfId="17100" xr:uid="{00000000-0005-0000-0000-0000230C0000}"/>
    <cellStyle name="Normal 18 2 2 4" xfId="2147" xr:uid="{00000000-0005-0000-0000-0000240C0000}"/>
    <cellStyle name="Normal 18 2 2 4 2" xfId="2986" xr:uid="{00000000-0005-0000-0000-0000250C0000}"/>
    <cellStyle name="Normal 18 2 2 4 2 2" xfId="4676" xr:uid="{00000000-0005-0000-0000-0000260C0000}"/>
    <cellStyle name="Normal 18 2 2 4 2 2 2" xfId="14749" xr:uid="{00000000-0005-0000-0000-0000270C0000}"/>
    <cellStyle name="Normal 18 2 2 4 2 2 2 2" xfId="45071" xr:uid="{00000000-0005-0000-0000-0000280C0000}"/>
    <cellStyle name="Normal 18 2 2 4 2 2 2 3" xfId="29847" xr:uid="{00000000-0005-0000-0000-0000290C0000}"/>
    <cellStyle name="Normal 18 2 2 4 2 2 3" xfId="9729" xr:uid="{00000000-0005-0000-0000-00002A0C0000}"/>
    <cellStyle name="Normal 18 2 2 4 2 2 3 2" xfId="40054" xr:uid="{00000000-0005-0000-0000-00002B0C0000}"/>
    <cellStyle name="Normal 18 2 2 4 2 2 3 3" xfId="24830" xr:uid="{00000000-0005-0000-0000-00002C0C0000}"/>
    <cellStyle name="Normal 18 2 2 4 2 2 4" xfId="35041" xr:uid="{00000000-0005-0000-0000-00002D0C0000}"/>
    <cellStyle name="Normal 18 2 2 4 2 2 5" xfId="19817" xr:uid="{00000000-0005-0000-0000-00002E0C0000}"/>
    <cellStyle name="Normal 18 2 2 4 2 3" xfId="6368" xr:uid="{00000000-0005-0000-0000-00002F0C0000}"/>
    <cellStyle name="Normal 18 2 2 4 2 3 2" xfId="16420" xr:uid="{00000000-0005-0000-0000-0000300C0000}"/>
    <cellStyle name="Normal 18 2 2 4 2 3 2 2" xfId="46742" xr:uid="{00000000-0005-0000-0000-0000310C0000}"/>
    <cellStyle name="Normal 18 2 2 4 2 3 2 3" xfId="31518" xr:uid="{00000000-0005-0000-0000-0000320C0000}"/>
    <cellStyle name="Normal 18 2 2 4 2 3 3" xfId="11400" xr:uid="{00000000-0005-0000-0000-0000330C0000}"/>
    <cellStyle name="Normal 18 2 2 4 2 3 3 2" xfId="41725" xr:uid="{00000000-0005-0000-0000-0000340C0000}"/>
    <cellStyle name="Normal 18 2 2 4 2 3 3 3" xfId="26501" xr:uid="{00000000-0005-0000-0000-0000350C0000}"/>
    <cellStyle name="Normal 18 2 2 4 2 3 4" xfId="36712" xr:uid="{00000000-0005-0000-0000-0000360C0000}"/>
    <cellStyle name="Normal 18 2 2 4 2 3 5" xfId="21488" xr:uid="{00000000-0005-0000-0000-0000370C0000}"/>
    <cellStyle name="Normal 18 2 2 4 2 4" xfId="13078" xr:uid="{00000000-0005-0000-0000-0000380C0000}"/>
    <cellStyle name="Normal 18 2 2 4 2 4 2" xfId="43400" xr:uid="{00000000-0005-0000-0000-0000390C0000}"/>
    <cellStyle name="Normal 18 2 2 4 2 4 3" xfId="28176" xr:uid="{00000000-0005-0000-0000-00003A0C0000}"/>
    <cellStyle name="Normal 18 2 2 4 2 5" xfId="8057" xr:uid="{00000000-0005-0000-0000-00003B0C0000}"/>
    <cellStyle name="Normal 18 2 2 4 2 5 2" xfId="38383" xr:uid="{00000000-0005-0000-0000-00003C0C0000}"/>
    <cellStyle name="Normal 18 2 2 4 2 5 3" xfId="23159" xr:uid="{00000000-0005-0000-0000-00003D0C0000}"/>
    <cellStyle name="Normal 18 2 2 4 2 6" xfId="33371" xr:uid="{00000000-0005-0000-0000-00003E0C0000}"/>
    <cellStyle name="Normal 18 2 2 4 2 7" xfId="18146" xr:uid="{00000000-0005-0000-0000-00003F0C0000}"/>
    <cellStyle name="Normal 18 2 2 4 3" xfId="3839" xr:uid="{00000000-0005-0000-0000-0000400C0000}"/>
    <cellStyle name="Normal 18 2 2 4 3 2" xfId="13913" xr:uid="{00000000-0005-0000-0000-0000410C0000}"/>
    <cellStyle name="Normal 18 2 2 4 3 2 2" xfId="44235" xr:uid="{00000000-0005-0000-0000-0000420C0000}"/>
    <cellStyle name="Normal 18 2 2 4 3 2 3" xfId="29011" xr:uid="{00000000-0005-0000-0000-0000430C0000}"/>
    <cellStyle name="Normal 18 2 2 4 3 3" xfId="8893" xr:uid="{00000000-0005-0000-0000-0000440C0000}"/>
    <cellStyle name="Normal 18 2 2 4 3 3 2" xfId="39218" xr:uid="{00000000-0005-0000-0000-0000450C0000}"/>
    <cellStyle name="Normal 18 2 2 4 3 3 3" xfId="23994" xr:uid="{00000000-0005-0000-0000-0000460C0000}"/>
    <cellStyle name="Normal 18 2 2 4 3 4" xfId="34205" xr:uid="{00000000-0005-0000-0000-0000470C0000}"/>
    <cellStyle name="Normal 18 2 2 4 3 5" xfId="18981" xr:uid="{00000000-0005-0000-0000-0000480C0000}"/>
    <cellStyle name="Normal 18 2 2 4 4" xfId="5532" xr:uid="{00000000-0005-0000-0000-0000490C0000}"/>
    <cellStyle name="Normal 18 2 2 4 4 2" xfId="15584" xr:uid="{00000000-0005-0000-0000-00004A0C0000}"/>
    <cellStyle name="Normal 18 2 2 4 4 2 2" xfId="45906" xr:uid="{00000000-0005-0000-0000-00004B0C0000}"/>
    <cellStyle name="Normal 18 2 2 4 4 2 3" xfId="30682" xr:uid="{00000000-0005-0000-0000-00004C0C0000}"/>
    <cellStyle name="Normal 18 2 2 4 4 3" xfId="10564" xr:uid="{00000000-0005-0000-0000-00004D0C0000}"/>
    <cellStyle name="Normal 18 2 2 4 4 3 2" xfId="40889" xr:uid="{00000000-0005-0000-0000-00004E0C0000}"/>
    <cellStyle name="Normal 18 2 2 4 4 3 3" xfId="25665" xr:uid="{00000000-0005-0000-0000-00004F0C0000}"/>
    <cellStyle name="Normal 18 2 2 4 4 4" xfId="35876" xr:uid="{00000000-0005-0000-0000-0000500C0000}"/>
    <cellStyle name="Normal 18 2 2 4 4 5" xfId="20652" xr:uid="{00000000-0005-0000-0000-0000510C0000}"/>
    <cellStyle name="Normal 18 2 2 4 5" xfId="12242" xr:uid="{00000000-0005-0000-0000-0000520C0000}"/>
    <cellStyle name="Normal 18 2 2 4 5 2" xfId="42564" xr:uid="{00000000-0005-0000-0000-0000530C0000}"/>
    <cellStyle name="Normal 18 2 2 4 5 3" xfId="27340" xr:uid="{00000000-0005-0000-0000-0000540C0000}"/>
    <cellStyle name="Normal 18 2 2 4 6" xfId="7221" xr:uid="{00000000-0005-0000-0000-0000550C0000}"/>
    <cellStyle name="Normal 18 2 2 4 6 2" xfId="37547" xr:uid="{00000000-0005-0000-0000-0000560C0000}"/>
    <cellStyle name="Normal 18 2 2 4 6 3" xfId="22323" xr:uid="{00000000-0005-0000-0000-0000570C0000}"/>
    <cellStyle name="Normal 18 2 2 4 7" xfId="32535" xr:uid="{00000000-0005-0000-0000-0000580C0000}"/>
    <cellStyle name="Normal 18 2 2 4 8" xfId="17310" xr:uid="{00000000-0005-0000-0000-0000590C0000}"/>
    <cellStyle name="Normal 18 2 2 5" xfId="2568" xr:uid="{00000000-0005-0000-0000-00005A0C0000}"/>
    <cellStyle name="Normal 18 2 2 5 2" xfId="4258" xr:uid="{00000000-0005-0000-0000-00005B0C0000}"/>
    <cellStyle name="Normal 18 2 2 5 2 2" xfId="14331" xr:uid="{00000000-0005-0000-0000-00005C0C0000}"/>
    <cellStyle name="Normal 18 2 2 5 2 2 2" xfId="44653" xr:uid="{00000000-0005-0000-0000-00005D0C0000}"/>
    <cellStyle name="Normal 18 2 2 5 2 2 3" xfId="29429" xr:uid="{00000000-0005-0000-0000-00005E0C0000}"/>
    <cellStyle name="Normal 18 2 2 5 2 3" xfId="9311" xr:uid="{00000000-0005-0000-0000-00005F0C0000}"/>
    <cellStyle name="Normal 18 2 2 5 2 3 2" xfId="39636" xr:uid="{00000000-0005-0000-0000-0000600C0000}"/>
    <cellStyle name="Normal 18 2 2 5 2 3 3" xfId="24412" xr:uid="{00000000-0005-0000-0000-0000610C0000}"/>
    <cellStyle name="Normal 18 2 2 5 2 4" xfId="34623" xr:uid="{00000000-0005-0000-0000-0000620C0000}"/>
    <cellStyle name="Normal 18 2 2 5 2 5" xfId="19399" xr:uid="{00000000-0005-0000-0000-0000630C0000}"/>
    <cellStyle name="Normal 18 2 2 5 3" xfId="5950" xr:uid="{00000000-0005-0000-0000-0000640C0000}"/>
    <cellStyle name="Normal 18 2 2 5 3 2" xfId="16002" xr:uid="{00000000-0005-0000-0000-0000650C0000}"/>
    <cellStyle name="Normal 18 2 2 5 3 2 2" xfId="46324" xr:uid="{00000000-0005-0000-0000-0000660C0000}"/>
    <cellStyle name="Normal 18 2 2 5 3 2 3" xfId="31100" xr:uid="{00000000-0005-0000-0000-0000670C0000}"/>
    <cellStyle name="Normal 18 2 2 5 3 3" xfId="10982" xr:uid="{00000000-0005-0000-0000-0000680C0000}"/>
    <cellStyle name="Normal 18 2 2 5 3 3 2" xfId="41307" xr:uid="{00000000-0005-0000-0000-0000690C0000}"/>
    <cellStyle name="Normal 18 2 2 5 3 3 3" xfId="26083" xr:uid="{00000000-0005-0000-0000-00006A0C0000}"/>
    <cellStyle name="Normal 18 2 2 5 3 4" xfId="36294" xr:uid="{00000000-0005-0000-0000-00006B0C0000}"/>
    <cellStyle name="Normal 18 2 2 5 3 5" xfId="21070" xr:uid="{00000000-0005-0000-0000-00006C0C0000}"/>
    <cellStyle name="Normal 18 2 2 5 4" xfId="12660" xr:uid="{00000000-0005-0000-0000-00006D0C0000}"/>
    <cellStyle name="Normal 18 2 2 5 4 2" xfId="42982" xr:uid="{00000000-0005-0000-0000-00006E0C0000}"/>
    <cellStyle name="Normal 18 2 2 5 4 3" xfId="27758" xr:uid="{00000000-0005-0000-0000-00006F0C0000}"/>
    <cellStyle name="Normal 18 2 2 5 5" xfId="7639" xr:uid="{00000000-0005-0000-0000-0000700C0000}"/>
    <cellStyle name="Normal 18 2 2 5 5 2" xfId="37965" xr:uid="{00000000-0005-0000-0000-0000710C0000}"/>
    <cellStyle name="Normal 18 2 2 5 5 3" xfId="22741" xr:uid="{00000000-0005-0000-0000-0000720C0000}"/>
    <cellStyle name="Normal 18 2 2 5 6" xfId="32953" xr:uid="{00000000-0005-0000-0000-0000730C0000}"/>
    <cellStyle name="Normal 18 2 2 5 7" xfId="17728" xr:uid="{00000000-0005-0000-0000-0000740C0000}"/>
    <cellStyle name="Normal 18 2 2 6" xfId="3421" xr:uid="{00000000-0005-0000-0000-0000750C0000}"/>
    <cellStyle name="Normal 18 2 2 6 2" xfId="13495" xr:uid="{00000000-0005-0000-0000-0000760C0000}"/>
    <cellStyle name="Normal 18 2 2 6 2 2" xfId="43817" xr:uid="{00000000-0005-0000-0000-0000770C0000}"/>
    <cellStyle name="Normal 18 2 2 6 2 3" xfId="28593" xr:uid="{00000000-0005-0000-0000-0000780C0000}"/>
    <cellStyle name="Normal 18 2 2 6 3" xfId="8475" xr:uid="{00000000-0005-0000-0000-0000790C0000}"/>
    <cellStyle name="Normal 18 2 2 6 3 2" xfId="38800" xr:uid="{00000000-0005-0000-0000-00007A0C0000}"/>
    <cellStyle name="Normal 18 2 2 6 3 3" xfId="23576" xr:uid="{00000000-0005-0000-0000-00007B0C0000}"/>
    <cellStyle name="Normal 18 2 2 6 4" xfId="33787" xr:uid="{00000000-0005-0000-0000-00007C0C0000}"/>
    <cellStyle name="Normal 18 2 2 6 5" xfId="18563" xr:uid="{00000000-0005-0000-0000-00007D0C0000}"/>
    <cellStyle name="Normal 18 2 2 7" xfId="5114" xr:uid="{00000000-0005-0000-0000-00007E0C0000}"/>
    <cellStyle name="Normal 18 2 2 7 2" xfId="15166" xr:uid="{00000000-0005-0000-0000-00007F0C0000}"/>
    <cellStyle name="Normal 18 2 2 7 2 2" xfId="45488" xr:uid="{00000000-0005-0000-0000-0000800C0000}"/>
    <cellStyle name="Normal 18 2 2 7 2 3" xfId="30264" xr:uid="{00000000-0005-0000-0000-0000810C0000}"/>
    <cellStyle name="Normal 18 2 2 7 3" xfId="10146" xr:uid="{00000000-0005-0000-0000-0000820C0000}"/>
    <cellStyle name="Normal 18 2 2 7 3 2" xfId="40471" xr:uid="{00000000-0005-0000-0000-0000830C0000}"/>
    <cellStyle name="Normal 18 2 2 7 3 3" xfId="25247" xr:uid="{00000000-0005-0000-0000-0000840C0000}"/>
    <cellStyle name="Normal 18 2 2 7 4" xfId="35458" xr:uid="{00000000-0005-0000-0000-0000850C0000}"/>
    <cellStyle name="Normal 18 2 2 7 5" xfId="20234" xr:uid="{00000000-0005-0000-0000-0000860C0000}"/>
    <cellStyle name="Normal 18 2 2 8" xfId="11824" xr:uid="{00000000-0005-0000-0000-0000870C0000}"/>
    <cellStyle name="Normal 18 2 2 8 2" xfId="42146" xr:uid="{00000000-0005-0000-0000-0000880C0000}"/>
    <cellStyle name="Normal 18 2 2 8 3" xfId="26922" xr:uid="{00000000-0005-0000-0000-0000890C0000}"/>
    <cellStyle name="Normal 18 2 2 9" xfId="6803" xr:uid="{00000000-0005-0000-0000-00008A0C0000}"/>
    <cellStyle name="Normal 18 2 2 9 2" xfId="37129" xr:uid="{00000000-0005-0000-0000-00008B0C0000}"/>
    <cellStyle name="Normal 18 2 2 9 3" xfId="21905" xr:uid="{00000000-0005-0000-0000-00008C0C0000}"/>
    <cellStyle name="Normal 18 2 3" xfId="1767" xr:uid="{00000000-0005-0000-0000-00008D0C0000}"/>
    <cellStyle name="Normal 18 2 3 10" xfId="16944" xr:uid="{00000000-0005-0000-0000-00008E0C0000}"/>
    <cellStyle name="Normal 18 2 3 2" xfId="1986" xr:uid="{00000000-0005-0000-0000-00008F0C0000}"/>
    <cellStyle name="Normal 18 2 3 2 2" xfId="2407" xr:uid="{00000000-0005-0000-0000-0000900C0000}"/>
    <cellStyle name="Normal 18 2 3 2 2 2" xfId="3246" xr:uid="{00000000-0005-0000-0000-0000910C0000}"/>
    <cellStyle name="Normal 18 2 3 2 2 2 2" xfId="4936" xr:uid="{00000000-0005-0000-0000-0000920C0000}"/>
    <cellStyle name="Normal 18 2 3 2 2 2 2 2" xfId="15009" xr:uid="{00000000-0005-0000-0000-0000930C0000}"/>
    <cellStyle name="Normal 18 2 3 2 2 2 2 2 2" xfId="45331" xr:uid="{00000000-0005-0000-0000-0000940C0000}"/>
    <cellStyle name="Normal 18 2 3 2 2 2 2 2 3" xfId="30107" xr:uid="{00000000-0005-0000-0000-0000950C0000}"/>
    <cellStyle name="Normal 18 2 3 2 2 2 2 3" xfId="9989" xr:uid="{00000000-0005-0000-0000-0000960C0000}"/>
    <cellStyle name="Normal 18 2 3 2 2 2 2 3 2" xfId="40314" xr:uid="{00000000-0005-0000-0000-0000970C0000}"/>
    <cellStyle name="Normal 18 2 3 2 2 2 2 3 3" xfId="25090" xr:uid="{00000000-0005-0000-0000-0000980C0000}"/>
    <cellStyle name="Normal 18 2 3 2 2 2 2 4" xfId="35301" xr:uid="{00000000-0005-0000-0000-0000990C0000}"/>
    <cellStyle name="Normal 18 2 3 2 2 2 2 5" xfId="20077" xr:uid="{00000000-0005-0000-0000-00009A0C0000}"/>
    <cellStyle name="Normal 18 2 3 2 2 2 3" xfId="6628" xr:uid="{00000000-0005-0000-0000-00009B0C0000}"/>
    <cellStyle name="Normal 18 2 3 2 2 2 3 2" xfId="16680" xr:uid="{00000000-0005-0000-0000-00009C0C0000}"/>
    <cellStyle name="Normal 18 2 3 2 2 2 3 2 2" xfId="47002" xr:uid="{00000000-0005-0000-0000-00009D0C0000}"/>
    <cellStyle name="Normal 18 2 3 2 2 2 3 2 3" xfId="31778" xr:uid="{00000000-0005-0000-0000-00009E0C0000}"/>
    <cellStyle name="Normal 18 2 3 2 2 2 3 3" xfId="11660" xr:uid="{00000000-0005-0000-0000-00009F0C0000}"/>
    <cellStyle name="Normal 18 2 3 2 2 2 3 3 2" xfId="41985" xr:uid="{00000000-0005-0000-0000-0000A00C0000}"/>
    <cellStyle name="Normal 18 2 3 2 2 2 3 3 3" xfId="26761" xr:uid="{00000000-0005-0000-0000-0000A10C0000}"/>
    <cellStyle name="Normal 18 2 3 2 2 2 3 4" xfId="36972" xr:uid="{00000000-0005-0000-0000-0000A20C0000}"/>
    <cellStyle name="Normal 18 2 3 2 2 2 3 5" xfId="21748" xr:uid="{00000000-0005-0000-0000-0000A30C0000}"/>
    <cellStyle name="Normal 18 2 3 2 2 2 4" xfId="13338" xr:uid="{00000000-0005-0000-0000-0000A40C0000}"/>
    <cellStyle name="Normal 18 2 3 2 2 2 4 2" xfId="43660" xr:uid="{00000000-0005-0000-0000-0000A50C0000}"/>
    <cellStyle name="Normal 18 2 3 2 2 2 4 3" xfId="28436" xr:uid="{00000000-0005-0000-0000-0000A60C0000}"/>
    <cellStyle name="Normal 18 2 3 2 2 2 5" xfId="8317" xr:uid="{00000000-0005-0000-0000-0000A70C0000}"/>
    <cellStyle name="Normal 18 2 3 2 2 2 5 2" xfId="38643" xr:uid="{00000000-0005-0000-0000-0000A80C0000}"/>
    <cellStyle name="Normal 18 2 3 2 2 2 5 3" xfId="23419" xr:uid="{00000000-0005-0000-0000-0000A90C0000}"/>
    <cellStyle name="Normal 18 2 3 2 2 2 6" xfId="33631" xr:uid="{00000000-0005-0000-0000-0000AA0C0000}"/>
    <cellStyle name="Normal 18 2 3 2 2 2 7" xfId="18406" xr:uid="{00000000-0005-0000-0000-0000AB0C0000}"/>
    <cellStyle name="Normal 18 2 3 2 2 3" xfId="4099" xr:uid="{00000000-0005-0000-0000-0000AC0C0000}"/>
    <cellStyle name="Normal 18 2 3 2 2 3 2" xfId="14173" xr:uid="{00000000-0005-0000-0000-0000AD0C0000}"/>
    <cellStyle name="Normal 18 2 3 2 2 3 2 2" xfId="44495" xr:uid="{00000000-0005-0000-0000-0000AE0C0000}"/>
    <cellStyle name="Normal 18 2 3 2 2 3 2 3" xfId="29271" xr:uid="{00000000-0005-0000-0000-0000AF0C0000}"/>
    <cellStyle name="Normal 18 2 3 2 2 3 3" xfId="9153" xr:uid="{00000000-0005-0000-0000-0000B00C0000}"/>
    <cellStyle name="Normal 18 2 3 2 2 3 3 2" xfId="39478" xr:uid="{00000000-0005-0000-0000-0000B10C0000}"/>
    <cellStyle name="Normal 18 2 3 2 2 3 3 3" xfId="24254" xr:uid="{00000000-0005-0000-0000-0000B20C0000}"/>
    <cellStyle name="Normal 18 2 3 2 2 3 4" xfId="34465" xr:uid="{00000000-0005-0000-0000-0000B30C0000}"/>
    <cellStyle name="Normal 18 2 3 2 2 3 5" xfId="19241" xr:uid="{00000000-0005-0000-0000-0000B40C0000}"/>
    <cellStyle name="Normal 18 2 3 2 2 4" xfId="5792" xr:uid="{00000000-0005-0000-0000-0000B50C0000}"/>
    <cellStyle name="Normal 18 2 3 2 2 4 2" xfId="15844" xr:uid="{00000000-0005-0000-0000-0000B60C0000}"/>
    <cellStyle name="Normal 18 2 3 2 2 4 2 2" xfId="46166" xr:uid="{00000000-0005-0000-0000-0000B70C0000}"/>
    <cellStyle name="Normal 18 2 3 2 2 4 2 3" xfId="30942" xr:uid="{00000000-0005-0000-0000-0000B80C0000}"/>
    <cellStyle name="Normal 18 2 3 2 2 4 3" xfId="10824" xr:uid="{00000000-0005-0000-0000-0000B90C0000}"/>
    <cellStyle name="Normal 18 2 3 2 2 4 3 2" xfId="41149" xr:uid="{00000000-0005-0000-0000-0000BA0C0000}"/>
    <cellStyle name="Normal 18 2 3 2 2 4 3 3" xfId="25925" xr:uid="{00000000-0005-0000-0000-0000BB0C0000}"/>
    <cellStyle name="Normal 18 2 3 2 2 4 4" xfId="36136" xr:uid="{00000000-0005-0000-0000-0000BC0C0000}"/>
    <cellStyle name="Normal 18 2 3 2 2 4 5" xfId="20912" xr:uid="{00000000-0005-0000-0000-0000BD0C0000}"/>
    <cellStyle name="Normal 18 2 3 2 2 5" xfId="12502" xr:uid="{00000000-0005-0000-0000-0000BE0C0000}"/>
    <cellStyle name="Normal 18 2 3 2 2 5 2" xfId="42824" xr:uid="{00000000-0005-0000-0000-0000BF0C0000}"/>
    <cellStyle name="Normal 18 2 3 2 2 5 3" xfId="27600" xr:uid="{00000000-0005-0000-0000-0000C00C0000}"/>
    <cellStyle name="Normal 18 2 3 2 2 6" xfId="7481" xr:uid="{00000000-0005-0000-0000-0000C10C0000}"/>
    <cellStyle name="Normal 18 2 3 2 2 6 2" xfId="37807" xr:uid="{00000000-0005-0000-0000-0000C20C0000}"/>
    <cellStyle name="Normal 18 2 3 2 2 6 3" xfId="22583" xr:uid="{00000000-0005-0000-0000-0000C30C0000}"/>
    <cellStyle name="Normal 18 2 3 2 2 7" xfId="32795" xr:uid="{00000000-0005-0000-0000-0000C40C0000}"/>
    <cellStyle name="Normal 18 2 3 2 2 8" xfId="17570" xr:uid="{00000000-0005-0000-0000-0000C50C0000}"/>
    <cellStyle name="Normal 18 2 3 2 3" xfId="2828" xr:uid="{00000000-0005-0000-0000-0000C60C0000}"/>
    <cellStyle name="Normal 18 2 3 2 3 2" xfId="4518" xr:uid="{00000000-0005-0000-0000-0000C70C0000}"/>
    <cellStyle name="Normal 18 2 3 2 3 2 2" xfId="14591" xr:uid="{00000000-0005-0000-0000-0000C80C0000}"/>
    <cellStyle name="Normal 18 2 3 2 3 2 2 2" xfId="44913" xr:uid="{00000000-0005-0000-0000-0000C90C0000}"/>
    <cellStyle name="Normal 18 2 3 2 3 2 2 3" xfId="29689" xr:uid="{00000000-0005-0000-0000-0000CA0C0000}"/>
    <cellStyle name="Normal 18 2 3 2 3 2 3" xfId="9571" xr:uid="{00000000-0005-0000-0000-0000CB0C0000}"/>
    <cellStyle name="Normal 18 2 3 2 3 2 3 2" xfId="39896" xr:uid="{00000000-0005-0000-0000-0000CC0C0000}"/>
    <cellStyle name="Normal 18 2 3 2 3 2 3 3" xfId="24672" xr:uid="{00000000-0005-0000-0000-0000CD0C0000}"/>
    <cellStyle name="Normal 18 2 3 2 3 2 4" xfId="34883" xr:uid="{00000000-0005-0000-0000-0000CE0C0000}"/>
    <cellStyle name="Normal 18 2 3 2 3 2 5" xfId="19659" xr:uid="{00000000-0005-0000-0000-0000CF0C0000}"/>
    <cellStyle name="Normal 18 2 3 2 3 3" xfId="6210" xr:uid="{00000000-0005-0000-0000-0000D00C0000}"/>
    <cellStyle name="Normal 18 2 3 2 3 3 2" xfId="16262" xr:uid="{00000000-0005-0000-0000-0000D10C0000}"/>
    <cellStyle name="Normal 18 2 3 2 3 3 2 2" xfId="46584" xr:uid="{00000000-0005-0000-0000-0000D20C0000}"/>
    <cellStyle name="Normal 18 2 3 2 3 3 2 3" xfId="31360" xr:uid="{00000000-0005-0000-0000-0000D30C0000}"/>
    <cellStyle name="Normal 18 2 3 2 3 3 3" xfId="11242" xr:uid="{00000000-0005-0000-0000-0000D40C0000}"/>
    <cellStyle name="Normal 18 2 3 2 3 3 3 2" xfId="41567" xr:uid="{00000000-0005-0000-0000-0000D50C0000}"/>
    <cellStyle name="Normal 18 2 3 2 3 3 3 3" xfId="26343" xr:uid="{00000000-0005-0000-0000-0000D60C0000}"/>
    <cellStyle name="Normal 18 2 3 2 3 3 4" xfId="36554" xr:uid="{00000000-0005-0000-0000-0000D70C0000}"/>
    <cellStyle name="Normal 18 2 3 2 3 3 5" xfId="21330" xr:uid="{00000000-0005-0000-0000-0000D80C0000}"/>
    <cellStyle name="Normal 18 2 3 2 3 4" xfId="12920" xr:uid="{00000000-0005-0000-0000-0000D90C0000}"/>
    <cellStyle name="Normal 18 2 3 2 3 4 2" xfId="43242" xr:uid="{00000000-0005-0000-0000-0000DA0C0000}"/>
    <cellStyle name="Normal 18 2 3 2 3 4 3" xfId="28018" xr:uid="{00000000-0005-0000-0000-0000DB0C0000}"/>
    <cellStyle name="Normal 18 2 3 2 3 5" xfId="7899" xr:uid="{00000000-0005-0000-0000-0000DC0C0000}"/>
    <cellStyle name="Normal 18 2 3 2 3 5 2" xfId="38225" xr:uid="{00000000-0005-0000-0000-0000DD0C0000}"/>
    <cellStyle name="Normal 18 2 3 2 3 5 3" xfId="23001" xr:uid="{00000000-0005-0000-0000-0000DE0C0000}"/>
    <cellStyle name="Normal 18 2 3 2 3 6" xfId="33213" xr:uid="{00000000-0005-0000-0000-0000DF0C0000}"/>
    <cellStyle name="Normal 18 2 3 2 3 7" xfId="17988" xr:uid="{00000000-0005-0000-0000-0000E00C0000}"/>
    <cellStyle name="Normal 18 2 3 2 4" xfId="3681" xr:uid="{00000000-0005-0000-0000-0000E10C0000}"/>
    <cellStyle name="Normal 18 2 3 2 4 2" xfId="13755" xr:uid="{00000000-0005-0000-0000-0000E20C0000}"/>
    <cellStyle name="Normal 18 2 3 2 4 2 2" xfId="44077" xr:uid="{00000000-0005-0000-0000-0000E30C0000}"/>
    <cellStyle name="Normal 18 2 3 2 4 2 3" xfId="28853" xr:uid="{00000000-0005-0000-0000-0000E40C0000}"/>
    <cellStyle name="Normal 18 2 3 2 4 3" xfId="8735" xr:uid="{00000000-0005-0000-0000-0000E50C0000}"/>
    <cellStyle name="Normal 18 2 3 2 4 3 2" xfId="39060" xr:uid="{00000000-0005-0000-0000-0000E60C0000}"/>
    <cellStyle name="Normal 18 2 3 2 4 3 3" xfId="23836" xr:uid="{00000000-0005-0000-0000-0000E70C0000}"/>
    <cellStyle name="Normal 18 2 3 2 4 4" xfId="34047" xr:uid="{00000000-0005-0000-0000-0000E80C0000}"/>
    <cellStyle name="Normal 18 2 3 2 4 5" xfId="18823" xr:uid="{00000000-0005-0000-0000-0000E90C0000}"/>
    <cellStyle name="Normal 18 2 3 2 5" xfId="5374" xr:uid="{00000000-0005-0000-0000-0000EA0C0000}"/>
    <cellStyle name="Normal 18 2 3 2 5 2" xfId="15426" xr:uid="{00000000-0005-0000-0000-0000EB0C0000}"/>
    <cellStyle name="Normal 18 2 3 2 5 2 2" xfId="45748" xr:uid="{00000000-0005-0000-0000-0000EC0C0000}"/>
    <cellStyle name="Normal 18 2 3 2 5 2 3" xfId="30524" xr:uid="{00000000-0005-0000-0000-0000ED0C0000}"/>
    <cellStyle name="Normal 18 2 3 2 5 3" xfId="10406" xr:uid="{00000000-0005-0000-0000-0000EE0C0000}"/>
    <cellStyle name="Normal 18 2 3 2 5 3 2" xfId="40731" xr:uid="{00000000-0005-0000-0000-0000EF0C0000}"/>
    <cellStyle name="Normal 18 2 3 2 5 3 3" xfId="25507" xr:uid="{00000000-0005-0000-0000-0000F00C0000}"/>
    <cellStyle name="Normal 18 2 3 2 5 4" xfId="35718" xr:uid="{00000000-0005-0000-0000-0000F10C0000}"/>
    <cellStyle name="Normal 18 2 3 2 5 5" xfId="20494" xr:uid="{00000000-0005-0000-0000-0000F20C0000}"/>
    <cellStyle name="Normal 18 2 3 2 6" xfId="12084" xr:uid="{00000000-0005-0000-0000-0000F30C0000}"/>
    <cellStyle name="Normal 18 2 3 2 6 2" xfId="42406" xr:uid="{00000000-0005-0000-0000-0000F40C0000}"/>
    <cellStyle name="Normal 18 2 3 2 6 3" xfId="27182" xr:uid="{00000000-0005-0000-0000-0000F50C0000}"/>
    <cellStyle name="Normal 18 2 3 2 7" xfId="7063" xr:uid="{00000000-0005-0000-0000-0000F60C0000}"/>
    <cellStyle name="Normal 18 2 3 2 7 2" xfId="37389" xr:uid="{00000000-0005-0000-0000-0000F70C0000}"/>
    <cellStyle name="Normal 18 2 3 2 7 3" xfId="22165" xr:uid="{00000000-0005-0000-0000-0000F80C0000}"/>
    <cellStyle name="Normal 18 2 3 2 8" xfId="32377" xr:uid="{00000000-0005-0000-0000-0000F90C0000}"/>
    <cellStyle name="Normal 18 2 3 2 9" xfId="17152" xr:uid="{00000000-0005-0000-0000-0000FA0C0000}"/>
    <cellStyle name="Normal 18 2 3 3" xfId="2199" xr:uid="{00000000-0005-0000-0000-0000FB0C0000}"/>
    <cellStyle name="Normal 18 2 3 3 2" xfId="3038" xr:uid="{00000000-0005-0000-0000-0000FC0C0000}"/>
    <cellStyle name="Normal 18 2 3 3 2 2" xfId="4728" xr:uid="{00000000-0005-0000-0000-0000FD0C0000}"/>
    <cellStyle name="Normal 18 2 3 3 2 2 2" xfId="14801" xr:uid="{00000000-0005-0000-0000-0000FE0C0000}"/>
    <cellStyle name="Normal 18 2 3 3 2 2 2 2" xfId="45123" xr:uid="{00000000-0005-0000-0000-0000FF0C0000}"/>
    <cellStyle name="Normal 18 2 3 3 2 2 2 3" xfId="29899" xr:uid="{00000000-0005-0000-0000-0000000D0000}"/>
    <cellStyle name="Normal 18 2 3 3 2 2 3" xfId="9781" xr:uid="{00000000-0005-0000-0000-0000010D0000}"/>
    <cellStyle name="Normal 18 2 3 3 2 2 3 2" xfId="40106" xr:uid="{00000000-0005-0000-0000-0000020D0000}"/>
    <cellStyle name="Normal 18 2 3 3 2 2 3 3" xfId="24882" xr:uid="{00000000-0005-0000-0000-0000030D0000}"/>
    <cellStyle name="Normal 18 2 3 3 2 2 4" xfId="35093" xr:uid="{00000000-0005-0000-0000-0000040D0000}"/>
    <cellStyle name="Normal 18 2 3 3 2 2 5" xfId="19869" xr:uid="{00000000-0005-0000-0000-0000050D0000}"/>
    <cellStyle name="Normal 18 2 3 3 2 3" xfId="6420" xr:uid="{00000000-0005-0000-0000-0000060D0000}"/>
    <cellStyle name="Normal 18 2 3 3 2 3 2" xfId="16472" xr:uid="{00000000-0005-0000-0000-0000070D0000}"/>
    <cellStyle name="Normal 18 2 3 3 2 3 2 2" xfId="46794" xr:uid="{00000000-0005-0000-0000-0000080D0000}"/>
    <cellStyle name="Normal 18 2 3 3 2 3 2 3" xfId="31570" xr:uid="{00000000-0005-0000-0000-0000090D0000}"/>
    <cellStyle name="Normal 18 2 3 3 2 3 3" xfId="11452" xr:uid="{00000000-0005-0000-0000-00000A0D0000}"/>
    <cellStyle name="Normal 18 2 3 3 2 3 3 2" xfId="41777" xr:uid="{00000000-0005-0000-0000-00000B0D0000}"/>
    <cellStyle name="Normal 18 2 3 3 2 3 3 3" xfId="26553" xr:uid="{00000000-0005-0000-0000-00000C0D0000}"/>
    <cellStyle name="Normal 18 2 3 3 2 3 4" xfId="36764" xr:uid="{00000000-0005-0000-0000-00000D0D0000}"/>
    <cellStyle name="Normal 18 2 3 3 2 3 5" xfId="21540" xr:uid="{00000000-0005-0000-0000-00000E0D0000}"/>
    <cellStyle name="Normal 18 2 3 3 2 4" xfId="13130" xr:uid="{00000000-0005-0000-0000-00000F0D0000}"/>
    <cellStyle name="Normal 18 2 3 3 2 4 2" xfId="43452" xr:uid="{00000000-0005-0000-0000-0000100D0000}"/>
    <cellStyle name="Normal 18 2 3 3 2 4 3" xfId="28228" xr:uid="{00000000-0005-0000-0000-0000110D0000}"/>
    <cellStyle name="Normal 18 2 3 3 2 5" xfId="8109" xr:uid="{00000000-0005-0000-0000-0000120D0000}"/>
    <cellStyle name="Normal 18 2 3 3 2 5 2" xfId="38435" xr:uid="{00000000-0005-0000-0000-0000130D0000}"/>
    <cellStyle name="Normal 18 2 3 3 2 5 3" xfId="23211" xr:uid="{00000000-0005-0000-0000-0000140D0000}"/>
    <cellStyle name="Normal 18 2 3 3 2 6" xfId="33423" xr:uid="{00000000-0005-0000-0000-0000150D0000}"/>
    <cellStyle name="Normal 18 2 3 3 2 7" xfId="18198" xr:uid="{00000000-0005-0000-0000-0000160D0000}"/>
    <cellStyle name="Normal 18 2 3 3 3" xfId="3891" xr:uid="{00000000-0005-0000-0000-0000170D0000}"/>
    <cellStyle name="Normal 18 2 3 3 3 2" xfId="13965" xr:uid="{00000000-0005-0000-0000-0000180D0000}"/>
    <cellStyle name="Normal 18 2 3 3 3 2 2" xfId="44287" xr:uid="{00000000-0005-0000-0000-0000190D0000}"/>
    <cellStyle name="Normal 18 2 3 3 3 2 3" xfId="29063" xr:uid="{00000000-0005-0000-0000-00001A0D0000}"/>
    <cellStyle name="Normal 18 2 3 3 3 3" xfId="8945" xr:uid="{00000000-0005-0000-0000-00001B0D0000}"/>
    <cellStyle name="Normal 18 2 3 3 3 3 2" xfId="39270" xr:uid="{00000000-0005-0000-0000-00001C0D0000}"/>
    <cellStyle name="Normal 18 2 3 3 3 3 3" xfId="24046" xr:uid="{00000000-0005-0000-0000-00001D0D0000}"/>
    <cellStyle name="Normal 18 2 3 3 3 4" xfId="34257" xr:uid="{00000000-0005-0000-0000-00001E0D0000}"/>
    <cellStyle name="Normal 18 2 3 3 3 5" xfId="19033" xr:uid="{00000000-0005-0000-0000-00001F0D0000}"/>
    <cellStyle name="Normal 18 2 3 3 4" xfId="5584" xr:uid="{00000000-0005-0000-0000-0000200D0000}"/>
    <cellStyle name="Normal 18 2 3 3 4 2" xfId="15636" xr:uid="{00000000-0005-0000-0000-0000210D0000}"/>
    <cellStyle name="Normal 18 2 3 3 4 2 2" xfId="45958" xr:uid="{00000000-0005-0000-0000-0000220D0000}"/>
    <cellStyle name="Normal 18 2 3 3 4 2 3" xfId="30734" xr:uid="{00000000-0005-0000-0000-0000230D0000}"/>
    <cellStyle name="Normal 18 2 3 3 4 3" xfId="10616" xr:uid="{00000000-0005-0000-0000-0000240D0000}"/>
    <cellStyle name="Normal 18 2 3 3 4 3 2" xfId="40941" xr:uid="{00000000-0005-0000-0000-0000250D0000}"/>
    <cellStyle name="Normal 18 2 3 3 4 3 3" xfId="25717" xr:uid="{00000000-0005-0000-0000-0000260D0000}"/>
    <cellStyle name="Normal 18 2 3 3 4 4" xfId="35928" xr:uid="{00000000-0005-0000-0000-0000270D0000}"/>
    <cellStyle name="Normal 18 2 3 3 4 5" xfId="20704" xr:uid="{00000000-0005-0000-0000-0000280D0000}"/>
    <cellStyle name="Normal 18 2 3 3 5" xfId="12294" xr:uid="{00000000-0005-0000-0000-0000290D0000}"/>
    <cellStyle name="Normal 18 2 3 3 5 2" xfId="42616" xr:uid="{00000000-0005-0000-0000-00002A0D0000}"/>
    <cellStyle name="Normal 18 2 3 3 5 3" xfId="27392" xr:uid="{00000000-0005-0000-0000-00002B0D0000}"/>
    <cellStyle name="Normal 18 2 3 3 6" xfId="7273" xr:uid="{00000000-0005-0000-0000-00002C0D0000}"/>
    <cellStyle name="Normal 18 2 3 3 6 2" xfId="37599" xr:uid="{00000000-0005-0000-0000-00002D0D0000}"/>
    <cellStyle name="Normal 18 2 3 3 6 3" xfId="22375" xr:uid="{00000000-0005-0000-0000-00002E0D0000}"/>
    <cellStyle name="Normal 18 2 3 3 7" xfId="32587" xr:uid="{00000000-0005-0000-0000-00002F0D0000}"/>
    <cellStyle name="Normal 18 2 3 3 8" xfId="17362" xr:uid="{00000000-0005-0000-0000-0000300D0000}"/>
    <cellStyle name="Normal 18 2 3 4" xfId="2620" xr:uid="{00000000-0005-0000-0000-0000310D0000}"/>
    <cellStyle name="Normal 18 2 3 4 2" xfId="4310" xr:uid="{00000000-0005-0000-0000-0000320D0000}"/>
    <cellStyle name="Normal 18 2 3 4 2 2" xfId="14383" xr:uid="{00000000-0005-0000-0000-0000330D0000}"/>
    <cellStyle name="Normal 18 2 3 4 2 2 2" xfId="44705" xr:uid="{00000000-0005-0000-0000-0000340D0000}"/>
    <cellStyle name="Normal 18 2 3 4 2 2 3" xfId="29481" xr:uid="{00000000-0005-0000-0000-0000350D0000}"/>
    <cellStyle name="Normal 18 2 3 4 2 3" xfId="9363" xr:uid="{00000000-0005-0000-0000-0000360D0000}"/>
    <cellStyle name="Normal 18 2 3 4 2 3 2" xfId="39688" xr:uid="{00000000-0005-0000-0000-0000370D0000}"/>
    <cellStyle name="Normal 18 2 3 4 2 3 3" xfId="24464" xr:uid="{00000000-0005-0000-0000-0000380D0000}"/>
    <cellStyle name="Normal 18 2 3 4 2 4" xfId="34675" xr:uid="{00000000-0005-0000-0000-0000390D0000}"/>
    <cellStyle name="Normal 18 2 3 4 2 5" xfId="19451" xr:uid="{00000000-0005-0000-0000-00003A0D0000}"/>
    <cellStyle name="Normal 18 2 3 4 3" xfId="6002" xr:uid="{00000000-0005-0000-0000-00003B0D0000}"/>
    <cellStyle name="Normal 18 2 3 4 3 2" xfId="16054" xr:uid="{00000000-0005-0000-0000-00003C0D0000}"/>
    <cellStyle name="Normal 18 2 3 4 3 2 2" xfId="46376" xr:uid="{00000000-0005-0000-0000-00003D0D0000}"/>
    <cellStyle name="Normal 18 2 3 4 3 2 3" xfId="31152" xr:uid="{00000000-0005-0000-0000-00003E0D0000}"/>
    <cellStyle name="Normal 18 2 3 4 3 3" xfId="11034" xr:uid="{00000000-0005-0000-0000-00003F0D0000}"/>
    <cellStyle name="Normal 18 2 3 4 3 3 2" xfId="41359" xr:uid="{00000000-0005-0000-0000-0000400D0000}"/>
    <cellStyle name="Normal 18 2 3 4 3 3 3" xfId="26135" xr:uid="{00000000-0005-0000-0000-0000410D0000}"/>
    <cellStyle name="Normal 18 2 3 4 3 4" xfId="36346" xr:uid="{00000000-0005-0000-0000-0000420D0000}"/>
    <cellStyle name="Normal 18 2 3 4 3 5" xfId="21122" xr:uid="{00000000-0005-0000-0000-0000430D0000}"/>
    <cellStyle name="Normal 18 2 3 4 4" xfId="12712" xr:uid="{00000000-0005-0000-0000-0000440D0000}"/>
    <cellStyle name="Normal 18 2 3 4 4 2" xfId="43034" xr:uid="{00000000-0005-0000-0000-0000450D0000}"/>
    <cellStyle name="Normal 18 2 3 4 4 3" xfId="27810" xr:uid="{00000000-0005-0000-0000-0000460D0000}"/>
    <cellStyle name="Normal 18 2 3 4 5" xfId="7691" xr:uid="{00000000-0005-0000-0000-0000470D0000}"/>
    <cellStyle name="Normal 18 2 3 4 5 2" xfId="38017" xr:uid="{00000000-0005-0000-0000-0000480D0000}"/>
    <cellStyle name="Normal 18 2 3 4 5 3" xfId="22793" xr:uid="{00000000-0005-0000-0000-0000490D0000}"/>
    <cellStyle name="Normal 18 2 3 4 6" xfId="33005" xr:uid="{00000000-0005-0000-0000-00004A0D0000}"/>
    <cellStyle name="Normal 18 2 3 4 7" xfId="17780" xr:uid="{00000000-0005-0000-0000-00004B0D0000}"/>
    <cellStyle name="Normal 18 2 3 5" xfId="3473" xr:uid="{00000000-0005-0000-0000-00004C0D0000}"/>
    <cellStyle name="Normal 18 2 3 5 2" xfId="13547" xr:uid="{00000000-0005-0000-0000-00004D0D0000}"/>
    <cellStyle name="Normal 18 2 3 5 2 2" xfId="43869" xr:uid="{00000000-0005-0000-0000-00004E0D0000}"/>
    <cellStyle name="Normal 18 2 3 5 2 3" xfId="28645" xr:uid="{00000000-0005-0000-0000-00004F0D0000}"/>
    <cellStyle name="Normal 18 2 3 5 3" xfId="8527" xr:uid="{00000000-0005-0000-0000-0000500D0000}"/>
    <cellStyle name="Normal 18 2 3 5 3 2" xfId="38852" xr:uid="{00000000-0005-0000-0000-0000510D0000}"/>
    <cellStyle name="Normal 18 2 3 5 3 3" xfId="23628" xr:uid="{00000000-0005-0000-0000-0000520D0000}"/>
    <cellStyle name="Normal 18 2 3 5 4" xfId="33839" xr:uid="{00000000-0005-0000-0000-0000530D0000}"/>
    <cellStyle name="Normal 18 2 3 5 5" xfId="18615" xr:uid="{00000000-0005-0000-0000-0000540D0000}"/>
    <cellStyle name="Normal 18 2 3 6" xfId="5166" xr:uid="{00000000-0005-0000-0000-0000550D0000}"/>
    <cellStyle name="Normal 18 2 3 6 2" xfId="15218" xr:uid="{00000000-0005-0000-0000-0000560D0000}"/>
    <cellStyle name="Normal 18 2 3 6 2 2" xfId="45540" xr:uid="{00000000-0005-0000-0000-0000570D0000}"/>
    <cellStyle name="Normal 18 2 3 6 2 3" xfId="30316" xr:uid="{00000000-0005-0000-0000-0000580D0000}"/>
    <cellStyle name="Normal 18 2 3 6 3" xfId="10198" xr:uid="{00000000-0005-0000-0000-0000590D0000}"/>
    <cellStyle name="Normal 18 2 3 6 3 2" xfId="40523" xr:uid="{00000000-0005-0000-0000-00005A0D0000}"/>
    <cellStyle name="Normal 18 2 3 6 3 3" xfId="25299" xr:uid="{00000000-0005-0000-0000-00005B0D0000}"/>
    <cellStyle name="Normal 18 2 3 6 4" xfId="35510" xr:uid="{00000000-0005-0000-0000-00005C0D0000}"/>
    <cellStyle name="Normal 18 2 3 6 5" xfId="20286" xr:uid="{00000000-0005-0000-0000-00005D0D0000}"/>
    <cellStyle name="Normal 18 2 3 7" xfId="11876" xr:uid="{00000000-0005-0000-0000-00005E0D0000}"/>
    <cellStyle name="Normal 18 2 3 7 2" xfId="42198" xr:uid="{00000000-0005-0000-0000-00005F0D0000}"/>
    <cellStyle name="Normal 18 2 3 7 3" xfId="26974" xr:uid="{00000000-0005-0000-0000-0000600D0000}"/>
    <cellStyle name="Normal 18 2 3 8" xfId="6855" xr:uid="{00000000-0005-0000-0000-0000610D0000}"/>
    <cellStyle name="Normal 18 2 3 8 2" xfId="37181" xr:uid="{00000000-0005-0000-0000-0000620D0000}"/>
    <cellStyle name="Normal 18 2 3 8 3" xfId="21957" xr:uid="{00000000-0005-0000-0000-0000630D0000}"/>
    <cellStyle name="Normal 18 2 3 9" xfId="32170" xr:uid="{00000000-0005-0000-0000-0000640D0000}"/>
    <cellStyle name="Normal 18 2 4" xfId="1880" xr:uid="{00000000-0005-0000-0000-0000650D0000}"/>
    <cellStyle name="Normal 18 2 4 2" xfId="2303" xr:uid="{00000000-0005-0000-0000-0000660D0000}"/>
    <cellStyle name="Normal 18 2 4 2 2" xfId="3142" xr:uid="{00000000-0005-0000-0000-0000670D0000}"/>
    <cellStyle name="Normal 18 2 4 2 2 2" xfId="4832" xr:uid="{00000000-0005-0000-0000-0000680D0000}"/>
    <cellStyle name="Normal 18 2 4 2 2 2 2" xfId="14905" xr:uid="{00000000-0005-0000-0000-0000690D0000}"/>
    <cellStyle name="Normal 18 2 4 2 2 2 2 2" xfId="45227" xr:uid="{00000000-0005-0000-0000-00006A0D0000}"/>
    <cellStyle name="Normal 18 2 4 2 2 2 2 3" xfId="30003" xr:uid="{00000000-0005-0000-0000-00006B0D0000}"/>
    <cellStyle name="Normal 18 2 4 2 2 2 3" xfId="9885" xr:uid="{00000000-0005-0000-0000-00006C0D0000}"/>
    <cellStyle name="Normal 18 2 4 2 2 2 3 2" xfId="40210" xr:uid="{00000000-0005-0000-0000-00006D0D0000}"/>
    <cellStyle name="Normal 18 2 4 2 2 2 3 3" xfId="24986" xr:uid="{00000000-0005-0000-0000-00006E0D0000}"/>
    <cellStyle name="Normal 18 2 4 2 2 2 4" xfId="35197" xr:uid="{00000000-0005-0000-0000-00006F0D0000}"/>
    <cellStyle name="Normal 18 2 4 2 2 2 5" xfId="19973" xr:uid="{00000000-0005-0000-0000-0000700D0000}"/>
    <cellStyle name="Normal 18 2 4 2 2 3" xfId="6524" xr:uid="{00000000-0005-0000-0000-0000710D0000}"/>
    <cellStyle name="Normal 18 2 4 2 2 3 2" xfId="16576" xr:uid="{00000000-0005-0000-0000-0000720D0000}"/>
    <cellStyle name="Normal 18 2 4 2 2 3 2 2" xfId="46898" xr:uid="{00000000-0005-0000-0000-0000730D0000}"/>
    <cellStyle name="Normal 18 2 4 2 2 3 2 3" xfId="31674" xr:uid="{00000000-0005-0000-0000-0000740D0000}"/>
    <cellStyle name="Normal 18 2 4 2 2 3 3" xfId="11556" xr:uid="{00000000-0005-0000-0000-0000750D0000}"/>
    <cellStyle name="Normal 18 2 4 2 2 3 3 2" xfId="41881" xr:uid="{00000000-0005-0000-0000-0000760D0000}"/>
    <cellStyle name="Normal 18 2 4 2 2 3 3 3" xfId="26657" xr:uid="{00000000-0005-0000-0000-0000770D0000}"/>
    <cellStyle name="Normal 18 2 4 2 2 3 4" xfId="36868" xr:uid="{00000000-0005-0000-0000-0000780D0000}"/>
    <cellStyle name="Normal 18 2 4 2 2 3 5" xfId="21644" xr:uid="{00000000-0005-0000-0000-0000790D0000}"/>
    <cellStyle name="Normal 18 2 4 2 2 4" xfId="13234" xr:uid="{00000000-0005-0000-0000-00007A0D0000}"/>
    <cellStyle name="Normal 18 2 4 2 2 4 2" xfId="43556" xr:uid="{00000000-0005-0000-0000-00007B0D0000}"/>
    <cellStyle name="Normal 18 2 4 2 2 4 3" xfId="28332" xr:uid="{00000000-0005-0000-0000-00007C0D0000}"/>
    <cellStyle name="Normal 18 2 4 2 2 5" xfId="8213" xr:uid="{00000000-0005-0000-0000-00007D0D0000}"/>
    <cellStyle name="Normal 18 2 4 2 2 5 2" xfId="38539" xr:uid="{00000000-0005-0000-0000-00007E0D0000}"/>
    <cellStyle name="Normal 18 2 4 2 2 5 3" xfId="23315" xr:uid="{00000000-0005-0000-0000-00007F0D0000}"/>
    <cellStyle name="Normal 18 2 4 2 2 6" xfId="33527" xr:uid="{00000000-0005-0000-0000-0000800D0000}"/>
    <cellStyle name="Normal 18 2 4 2 2 7" xfId="18302" xr:uid="{00000000-0005-0000-0000-0000810D0000}"/>
    <cellStyle name="Normal 18 2 4 2 3" xfId="3995" xr:uid="{00000000-0005-0000-0000-0000820D0000}"/>
    <cellStyle name="Normal 18 2 4 2 3 2" xfId="14069" xr:uid="{00000000-0005-0000-0000-0000830D0000}"/>
    <cellStyle name="Normal 18 2 4 2 3 2 2" xfId="44391" xr:uid="{00000000-0005-0000-0000-0000840D0000}"/>
    <cellStyle name="Normal 18 2 4 2 3 2 3" xfId="29167" xr:uid="{00000000-0005-0000-0000-0000850D0000}"/>
    <cellStyle name="Normal 18 2 4 2 3 3" xfId="9049" xr:uid="{00000000-0005-0000-0000-0000860D0000}"/>
    <cellStyle name="Normal 18 2 4 2 3 3 2" xfId="39374" xr:uid="{00000000-0005-0000-0000-0000870D0000}"/>
    <cellStyle name="Normal 18 2 4 2 3 3 3" xfId="24150" xr:uid="{00000000-0005-0000-0000-0000880D0000}"/>
    <cellStyle name="Normal 18 2 4 2 3 4" xfId="34361" xr:uid="{00000000-0005-0000-0000-0000890D0000}"/>
    <cellStyle name="Normal 18 2 4 2 3 5" xfId="19137" xr:uid="{00000000-0005-0000-0000-00008A0D0000}"/>
    <cellStyle name="Normal 18 2 4 2 4" xfId="5688" xr:uid="{00000000-0005-0000-0000-00008B0D0000}"/>
    <cellStyle name="Normal 18 2 4 2 4 2" xfId="15740" xr:uid="{00000000-0005-0000-0000-00008C0D0000}"/>
    <cellStyle name="Normal 18 2 4 2 4 2 2" xfId="46062" xr:uid="{00000000-0005-0000-0000-00008D0D0000}"/>
    <cellStyle name="Normal 18 2 4 2 4 2 3" xfId="30838" xr:uid="{00000000-0005-0000-0000-00008E0D0000}"/>
    <cellStyle name="Normal 18 2 4 2 4 3" xfId="10720" xr:uid="{00000000-0005-0000-0000-00008F0D0000}"/>
    <cellStyle name="Normal 18 2 4 2 4 3 2" xfId="41045" xr:uid="{00000000-0005-0000-0000-0000900D0000}"/>
    <cellStyle name="Normal 18 2 4 2 4 3 3" xfId="25821" xr:uid="{00000000-0005-0000-0000-0000910D0000}"/>
    <cellStyle name="Normal 18 2 4 2 4 4" xfId="36032" xr:uid="{00000000-0005-0000-0000-0000920D0000}"/>
    <cellStyle name="Normal 18 2 4 2 4 5" xfId="20808" xr:uid="{00000000-0005-0000-0000-0000930D0000}"/>
    <cellStyle name="Normal 18 2 4 2 5" xfId="12398" xr:uid="{00000000-0005-0000-0000-0000940D0000}"/>
    <cellStyle name="Normal 18 2 4 2 5 2" xfId="42720" xr:uid="{00000000-0005-0000-0000-0000950D0000}"/>
    <cellStyle name="Normal 18 2 4 2 5 3" xfId="27496" xr:uid="{00000000-0005-0000-0000-0000960D0000}"/>
    <cellStyle name="Normal 18 2 4 2 6" xfId="7377" xr:uid="{00000000-0005-0000-0000-0000970D0000}"/>
    <cellStyle name="Normal 18 2 4 2 6 2" xfId="37703" xr:uid="{00000000-0005-0000-0000-0000980D0000}"/>
    <cellStyle name="Normal 18 2 4 2 6 3" xfId="22479" xr:uid="{00000000-0005-0000-0000-0000990D0000}"/>
    <cellStyle name="Normal 18 2 4 2 7" xfId="32691" xr:uid="{00000000-0005-0000-0000-00009A0D0000}"/>
    <cellStyle name="Normal 18 2 4 2 8" xfId="17466" xr:uid="{00000000-0005-0000-0000-00009B0D0000}"/>
    <cellStyle name="Normal 18 2 4 3" xfId="2724" xr:uid="{00000000-0005-0000-0000-00009C0D0000}"/>
    <cellStyle name="Normal 18 2 4 3 2" xfId="4414" xr:uid="{00000000-0005-0000-0000-00009D0D0000}"/>
    <cellStyle name="Normal 18 2 4 3 2 2" xfId="14487" xr:uid="{00000000-0005-0000-0000-00009E0D0000}"/>
    <cellStyle name="Normal 18 2 4 3 2 2 2" xfId="44809" xr:uid="{00000000-0005-0000-0000-00009F0D0000}"/>
    <cellStyle name="Normal 18 2 4 3 2 2 3" xfId="29585" xr:uid="{00000000-0005-0000-0000-0000A00D0000}"/>
    <cellStyle name="Normal 18 2 4 3 2 3" xfId="9467" xr:uid="{00000000-0005-0000-0000-0000A10D0000}"/>
    <cellStyle name="Normal 18 2 4 3 2 3 2" xfId="39792" xr:uid="{00000000-0005-0000-0000-0000A20D0000}"/>
    <cellStyle name="Normal 18 2 4 3 2 3 3" xfId="24568" xr:uid="{00000000-0005-0000-0000-0000A30D0000}"/>
    <cellStyle name="Normal 18 2 4 3 2 4" xfId="34779" xr:uid="{00000000-0005-0000-0000-0000A40D0000}"/>
    <cellStyle name="Normal 18 2 4 3 2 5" xfId="19555" xr:uid="{00000000-0005-0000-0000-0000A50D0000}"/>
    <cellStyle name="Normal 18 2 4 3 3" xfId="6106" xr:uid="{00000000-0005-0000-0000-0000A60D0000}"/>
    <cellStyle name="Normal 18 2 4 3 3 2" xfId="16158" xr:uid="{00000000-0005-0000-0000-0000A70D0000}"/>
    <cellStyle name="Normal 18 2 4 3 3 2 2" xfId="46480" xr:uid="{00000000-0005-0000-0000-0000A80D0000}"/>
    <cellStyle name="Normal 18 2 4 3 3 2 3" xfId="31256" xr:uid="{00000000-0005-0000-0000-0000A90D0000}"/>
    <cellStyle name="Normal 18 2 4 3 3 3" xfId="11138" xr:uid="{00000000-0005-0000-0000-0000AA0D0000}"/>
    <cellStyle name="Normal 18 2 4 3 3 3 2" xfId="41463" xr:uid="{00000000-0005-0000-0000-0000AB0D0000}"/>
    <cellStyle name="Normal 18 2 4 3 3 3 3" xfId="26239" xr:uid="{00000000-0005-0000-0000-0000AC0D0000}"/>
    <cellStyle name="Normal 18 2 4 3 3 4" xfId="36450" xr:uid="{00000000-0005-0000-0000-0000AD0D0000}"/>
    <cellStyle name="Normal 18 2 4 3 3 5" xfId="21226" xr:uid="{00000000-0005-0000-0000-0000AE0D0000}"/>
    <cellStyle name="Normal 18 2 4 3 4" xfId="12816" xr:uid="{00000000-0005-0000-0000-0000AF0D0000}"/>
    <cellStyle name="Normal 18 2 4 3 4 2" xfId="43138" xr:uid="{00000000-0005-0000-0000-0000B00D0000}"/>
    <cellStyle name="Normal 18 2 4 3 4 3" xfId="27914" xr:uid="{00000000-0005-0000-0000-0000B10D0000}"/>
    <cellStyle name="Normal 18 2 4 3 5" xfId="7795" xr:uid="{00000000-0005-0000-0000-0000B20D0000}"/>
    <cellStyle name="Normal 18 2 4 3 5 2" xfId="38121" xr:uid="{00000000-0005-0000-0000-0000B30D0000}"/>
    <cellStyle name="Normal 18 2 4 3 5 3" xfId="22897" xr:uid="{00000000-0005-0000-0000-0000B40D0000}"/>
    <cellStyle name="Normal 18 2 4 3 6" xfId="33109" xr:uid="{00000000-0005-0000-0000-0000B50D0000}"/>
    <cellStyle name="Normal 18 2 4 3 7" xfId="17884" xr:uid="{00000000-0005-0000-0000-0000B60D0000}"/>
    <cellStyle name="Normal 18 2 4 4" xfId="3577" xr:uid="{00000000-0005-0000-0000-0000B70D0000}"/>
    <cellStyle name="Normal 18 2 4 4 2" xfId="13651" xr:uid="{00000000-0005-0000-0000-0000B80D0000}"/>
    <cellStyle name="Normal 18 2 4 4 2 2" xfId="43973" xr:uid="{00000000-0005-0000-0000-0000B90D0000}"/>
    <cellStyle name="Normal 18 2 4 4 2 3" xfId="28749" xr:uid="{00000000-0005-0000-0000-0000BA0D0000}"/>
    <cellStyle name="Normal 18 2 4 4 3" xfId="8631" xr:uid="{00000000-0005-0000-0000-0000BB0D0000}"/>
    <cellStyle name="Normal 18 2 4 4 3 2" xfId="38956" xr:uid="{00000000-0005-0000-0000-0000BC0D0000}"/>
    <cellStyle name="Normal 18 2 4 4 3 3" xfId="23732" xr:uid="{00000000-0005-0000-0000-0000BD0D0000}"/>
    <cellStyle name="Normal 18 2 4 4 4" xfId="33943" xr:uid="{00000000-0005-0000-0000-0000BE0D0000}"/>
    <cellStyle name="Normal 18 2 4 4 5" xfId="18719" xr:uid="{00000000-0005-0000-0000-0000BF0D0000}"/>
    <cellStyle name="Normal 18 2 4 5" xfId="5270" xr:uid="{00000000-0005-0000-0000-0000C00D0000}"/>
    <cellStyle name="Normal 18 2 4 5 2" xfId="15322" xr:uid="{00000000-0005-0000-0000-0000C10D0000}"/>
    <cellStyle name="Normal 18 2 4 5 2 2" xfId="45644" xr:uid="{00000000-0005-0000-0000-0000C20D0000}"/>
    <cellStyle name="Normal 18 2 4 5 2 3" xfId="30420" xr:uid="{00000000-0005-0000-0000-0000C30D0000}"/>
    <cellStyle name="Normal 18 2 4 5 3" xfId="10302" xr:uid="{00000000-0005-0000-0000-0000C40D0000}"/>
    <cellStyle name="Normal 18 2 4 5 3 2" xfId="40627" xr:uid="{00000000-0005-0000-0000-0000C50D0000}"/>
    <cellStyle name="Normal 18 2 4 5 3 3" xfId="25403" xr:uid="{00000000-0005-0000-0000-0000C60D0000}"/>
    <cellStyle name="Normal 18 2 4 5 4" xfId="35614" xr:uid="{00000000-0005-0000-0000-0000C70D0000}"/>
    <cellStyle name="Normal 18 2 4 5 5" xfId="20390" xr:uid="{00000000-0005-0000-0000-0000C80D0000}"/>
    <cellStyle name="Normal 18 2 4 6" xfId="11980" xr:uid="{00000000-0005-0000-0000-0000C90D0000}"/>
    <cellStyle name="Normal 18 2 4 6 2" xfId="42302" xr:uid="{00000000-0005-0000-0000-0000CA0D0000}"/>
    <cellStyle name="Normal 18 2 4 6 3" xfId="27078" xr:uid="{00000000-0005-0000-0000-0000CB0D0000}"/>
    <cellStyle name="Normal 18 2 4 7" xfId="6959" xr:uid="{00000000-0005-0000-0000-0000CC0D0000}"/>
    <cellStyle name="Normal 18 2 4 7 2" xfId="37285" xr:uid="{00000000-0005-0000-0000-0000CD0D0000}"/>
    <cellStyle name="Normal 18 2 4 7 3" xfId="22061" xr:uid="{00000000-0005-0000-0000-0000CE0D0000}"/>
    <cellStyle name="Normal 18 2 4 8" xfId="32273" xr:uid="{00000000-0005-0000-0000-0000CF0D0000}"/>
    <cellStyle name="Normal 18 2 4 9" xfId="17048" xr:uid="{00000000-0005-0000-0000-0000D00D0000}"/>
    <cellStyle name="Normal 18 2 5" xfId="2093" xr:uid="{00000000-0005-0000-0000-0000D10D0000}"/>
    <cellStyle name="Normal 18 2 5 2" xfId="2934" xr:uid="{00000000-0005-0000-0000-0000D20D0000}"/>
    <cellStyle name="Normal 18 2 5 2 2" xfId="4624" xr:uid="{00000000-0005-0000-0000-0000D30D0000}"/>
    <cellStyle name="Normal 18 2 5 2 2 2" xfId="14697" xr:uid="{00000000-0005-0000-0000-0000D40D0000}"/>
    <cellStyle name="Normal 18 2 5 2 2 2 2" xfId="45019" xr:uid="{00000000-0005-0000-0000-0000D50D0000}"/>
    <cellStyle name="Normal 18 2 5 2 2 2 3" xfId="29795" xr:uid="{00000000-0005-0000-0000-0000D60D0000}"/>
    <cellStyle name="Normal 18 2 5 2 2 3" xfId="9677" xr:uid="{00000000-0005-0000-0000-0000D70D0000}"/>
    <cellStyle name="Normal 18 2 5 2 2 3 2" xfId="40002" xr:uid="{00000000-0005-0000-0000-0000D80D0000}"/>
    <cellStyle name="Normal 18 2 5 2 2 3 3" xfId="24778" xr:uid="{00000000-0005-0000-0000-0000D90D0000}"/>
    <cellStyle name="Normal 18 2 5 2 2 4" xfId="34989" xr:uid="{00000000-0005-0000-0000-0000DA0D0000}"/>
    <cellStyle name="Normal 18 2 5 2 2 5" xfId="19765" xr:uid="{00000000-0005-0000-0000-0000DB0D0000}"/>
    <cellStyle name="Normal 18 2 5 2 3" xfId="6316" xr:uid="{00000000-0005-0000-0000-0000DC0D0000}"/>
    <cellStyle name="Normal 18 2 5 2 3 2" xfId="16368" xr:uid="{00000000-0005-0000-0000-0000DD0D0000}"/>
    <cellStyle name="Normal 18 2 5 2 3 2 2" xfId="46690" xr:uid="{00000000-0005-0000-0000-0000DE0D0000}"/>
    <cellStyle name="Normal 18 2 5 2 3 2 3" xfId="31466" xr:uid="{00000000-0005-0000-0000-0000DF0D0000}"/>
    <cellStyle name="Normal 18 2 5 2 3 3" xfId="11348" xr:uid="{00000000-0005-0000-0000-0000E00D0000}"/>
    <cellStyle name="Normal 18 2 5 2 3 3 2" xfId="41673" xr:uid="{00000000-0005-0000-0000-0000E10D0000}"/>
    <cellStyle name="Normal 18 2 5 2 3 3 3" xfId="26449" xr:uid="{00000000-0005-0000-0000-0000E20D0000}"/>
    <cellStyle name="Normal 18 2 5 2 3 4" xfId="36660" xr:uid="{00000000-0005-0000-0000-0000E30D0000}"/>
    <cellStyle name="Normal 18 2 5 2 3 5" xfId="21436" xr:uid="{00000000-0005-0000-0000-0000E40D0000}"/>
    <cellStyle name="Normal 18 2 5 2 4" xfId="13026" xr:uid="{00000000-0005-0000-0000-0000E50D0000}"/>
    <cellStyle name="Normal 18 2 5 2 4 2" xfId="43348" xr:uid="{00000000-0005-0000-0000-0000E60D0000}"/>
    <cellStyle name="Normal 18 2 5 2 4 3" xfId="28124" xr:uid="{00000000-0005-0000-0000-0000E70D0000}"/>
    <cellStyle name="Normal 18 2 5 2 5" xfId="8005" xr:uid="{00000000-0005-0000-0000-0000E80D0000}"/>
    <cellStyle name="Normal 18 2 5 2 5 2" xfId="38331" xr:uid="{00000000-0005-0000-0000-0000E90D0000}"/>
    <cellStyle name="Normal 18 2 5 2 5 3" xfId="23107" xr:uid="{00000000-0005-0000-0000-0000EA0D0000}"/>
    <cellStyle name="Normal 18 2 5 2 6" xfId="33319" xr:uid="{00000000-0005-0000-0000-0000EB0D0000}"/>
    <cellStyle name="Normal 18 2 5 2 7" xfId="18094" xr:uid="{00000000-0005-0000-0000-0000EC0D0000}"/>
    <cellStyle name="Normal 18 2 5 3" xfId="3787" xr:uid="{00000000-0005-0000-0000-0000ED0D0000}"/>
    <cellStyle name="Normal 18 2 5 3 2" xfId="13861" xr:uid="{00000000-0005-0000-0000-0000EE0D0000}"/>
    <cellStyle name="Normal 18 2 5 3 2 2" xfId="44183" xr:uid="{00000000-0005-0000-0000-0000EF0D0000}"/>
    <cellStyle name="Normal 18 2 5 3 2 3" xfId="28959" xr:uid="{00000000-0005-0000-0000-0000F00D0000}"/>
    <cellStyle name="Normal 18 2 5 3 3" xfId="8841" xr:uid="{00000000-0005-0000-0000-0000F10D0000}"/>
    <cellStyle name="Normal 18 2 5 3 3 2" xfId="39166" xr:uid="{00000000-0005-0000-0000-0000F20D0000}"/>
    <cellStyle name="Normal 18 2 5 3 3 3" xfId="23942" xr:uid="{00000000-0005-0000-0000-0000F30D0000}"/>
    <cellStyle name="Normal 18 2 5 3 4" xfId="34153" xr:uid="{00000000-0005-0000-0000-0000F40D0000}"/>
    <cellStyle name="Normal 18 2 5 3 5" xfId="18929" xr:uid="{00000000-0005-0000-0000-0000F50D0000}"/>
    <cellStyle name="Normal 18 2 5 4" xfId="5480" xr:uid="{00000000-0005-0000-0000-0000F60D0000}"/>
    <cellStyle name="Normal 18 2 5 4 2" xfId="15532" xr:uid="{00000000-0005-0000-0000-0000F70D0000}"/>
    <cellStyle name="Normal 18 2 5 4 2 2" xfId="45854" xr:uid="{00000000-0005-0000-0000-0000F80D0000}"/>
    <cellStyle name="Normal 18 2 5 4 2 3" xfId="30630" xr:uid="{00000000-0005-0000-0000-0000F90D0000}"/>
    <cellStyle name="Normal 18 2 5 4 3" xfId="10512" xr:uid="{00000000-0005-0000-0000-0000FA0D0000}"/>
    <cellStyle name="Normal 18 2 5 4 3 2" xfId="40837" xr:uid="{00000000-0005-0000-0000-0000FB0D0000}"/>
    <cellStyle name="Normal 18 2 5 4 3 3" xfId="25613" xr:uid="{00000000-0005-0000-0000-0000FC0D0000}"/>
    <cellStyle name="Normal 18 2 5 4 4" xfId="35824" xr:uid="{00000000-0005-0000-0000-0000FD0D0000}"/>
    <cellStyle name="Normal 18 2 5 4 5" xfId="20600" xr:uid="{00000000-0005-0000-0000-0000FE0D0000}"/>
    <cellStyle name="Normal 18 2 5 5" xfId="12190" xr:uid="{00000000-0005-0000-0000-0000FF0D0000}"/>
    <cellStyle name="Normal 18 2 5 5 2" xfId="42512" xr:uid="{00000000-0005-0000-0000-0000000E0000}"/>
    <cellStyle name="Normal 18 2 5 5 3" xfId="27288" xr:uid="{00000000-0005-0000-0000-0000010E0000}"/>
    <cellStyle name="Normal 18 2 5 6" xfId="7169" xr:uid="{00000000-0005-0000-0000-0000020E0000}"/>
    <cellStyle name="Normal 18 2 5 6 2" xfId="37495" xr:uid="{00000000-0005-0000-0000-0000030E0000}"/>
    <cellStyle name="Normal 18 2 5 6 3" xfId="22271" xr:uid="{00000000-0005-0000-0000-0000040E0000}"/>
    <cellStyle name="Normal 18 2 5 7" xfId="32483" xr:uid="{00000000-0005-0000-0000-0000050E0000}"/>
    <cellStyle name="Normal 18 2 5 8" xfId="17258" xr:uid="{00000000-0005-0000-0000-0000060E0000}"/>
    <cellStyle name="Normal 18 2 6" xfId="2514" xr:uid="{00000000-0005-0000-0000-0000070E0000}"/>
    <cellStyle name="Normal 18 2 6 2" xfId="4206" xr:uid="{00000000-0005-0000-0000-0000080E0000}"/>
    <cellStyle name="Normal 18 2 6 2 2" xfId="14279" xr:uid="{00000000-0005-0000-0000-0000090E0000}"/>
    <cellStyle name="Normal 18 2 6 2 2 2" xfId="44601" xr:uid="{00000000-0005-0000-0000-00000A0E0000}"/>
    <cellStyle name="Normal 18 2 6 2 2 3" xfId="29377" xr:uid="{00000000-0005-0000-0000-00000B0E0000}"/>
    <cellStyle name="Normal 18 2 6 2 3" xfId="9259" xr:uid="{00000000-0005-0000-0000-00000C0E0000}"/>
    <cellStyle name="Normal 18 2 6 2 3 2" xfId="39584" xr:uid="{00000000-0005-0000-0000-00000D0E0000}"/>
    <cellStyle name="Normal 18 2 6 2 3 3" xfId="24360" xr:uid="{00000000-0005-0000-0000-00000E0E0000}"/>
    <cellStyle name="Normal 18 2 6 2 4" xfId="34571" xr:uid="{00000000-0005-0000-0000-00000F0E0000}"/>
    <cellStyle name="Normal 18 2 6 2 5" xfId="19347" xr:uid="{00000000-0005-0000-0000-0000100E0000}"/>
    <cellStyle name="Normal 18 2 6 3" xfId="5898" xr:uid="{00000000-0005-0000-0000-0000110E0000}"/>
    <cellStyle name="Normal 18 2 6 3 2" xfId="15950" xr:uid="{00000000-0005-0000-0000-0000120E0000}"/>
    <cellStyle name="Normal 18 2 6 3 2 2" xfId="46272" xr:uid="{00000000-0005-0000-0000-0000130E0000}"/>
    <cellStyle name="Normal 18 2 6 3 2 3" xfId="31048" xr:uid="{00000000-0005-0000-0000-0000140E0000}"/>
    <cellStyle name="Normal 18 2 6 3 3" xfId="10930" xr:uid="{00000000-0005-0000-0000-0000150E0000}"/>
    <cellStyle name="Normal 18 2 6 3 3 2" xfId="41255" xr:uid="{00000000-0005-0000-0000-0000160E0000}"/>
    <cellStyle name="Normal 18 2 6 3 3 3" xfId="26031" xr:uid="{00000000-0005-0000-0000-0000170E0000}"/>
    <cellStyle name="Normal 18 2 6 3 4" xfId="36242" xr:uid="{00000000-0005-0000-0000-0000180E0000}"/>
    <cellStyle name="Normal 18 2 6 3 5" xfId="21018" xr:uid="{00000000-0005-0000-0000-0000190E0000}"/>
    <cellStyle name="Normal 18 2 6 4" xfId="12608" xr:uid="{00000000-0005-0000-0000-00001A0E0000}"/>
    <cellStyle name="Normal 18 2 6 4 2" xfId="42930" xr:uid="{00000000-0005-0000-0000-00001B0E0000}"/>
    <cellStyle name="Normal 18 2 6 4 3" xfId="27706" xr:uid="{00000000-0005-0000-0000-00001C0E0000}"/>
    <cellStyle name="Normal 18 2 6 5" xfId="7587" xr:uid="{00000000-0005-0000-0000-00001D0E0000}"/>
    <cellStyle name="Normal 18 2 6 5 2" xfId="37913" xr:uid="{00000000-0005-0000-0000-00001E0E0000}"/>
    <cellStyle name="Normal 18 2 6 5 3" xfId="22689" xr:uid="{00000000-0005-0000-0000-00001F0E0000}"/>
    <cellStyle name="Normal 18 2 6 6" xfId="32901" xr:uid="{00000000-0005-0000-0000-0000200E0000}"/>
    <cellStyle name="Normal 18 2 6 7" xfId="17676" xr:uid="{00000000-0005-0000-0000-0000210E0000}"/>
    <cellStyle name="Normal 18 2 7" xfId="3365" xr:uid="{00000000-0005-0000-0000-0000220E0000}"/>
    <cellStyle name="Normal 18 2 7 2" xfId="13443" xr:uid="{00000000-0005-0000-0000-0000230E0000}"/>
    <cellStyle name="Normal 18 2 7 2 2" xfId="43765" xr:uid="{00000000-0005-0000-0000-0000240E0000}"/>
    <cellStyle name="Normal 18 2 7 2 3" xfId="28541" xr:uid="{00000000-0005-0000-0000-0000250E0000}"/>
    <cellStyle name="Normal 18 2 7 3" xfId="8423" xr:uid="{00000000-0005-0000-0000-0000260E0000}"/>
    <cellStyle name="Normal 18 2 7 3 2" xfId="38748" xr:uid="{00000000-0005-0000-0000-0000270E0000}"/>
    <cellStyle name="Normal 18 2 7 3 3" xfId="23524" xr:uid="{00000000-0005-0000-0000-0000280E0000}"/>
    <cellStyle name="Normal 18 2 7 4" xfId="33735" xr:uid="{00000000-0005-0000-0000-0000290E0000}"/>
    <cellStyle name="Normal 18 2 7 5" xfId="18511" xr:uid="{00000000-0005-0000-0000-00002A0E0000}"/>
    <cellStyle name="Normal 18 2 8" xfId="5059" xr:uid="{00000000-0005-0000-0000-00002B0E0000}"/>
    <cellStyle name="Normal 18 2 8 2" xfId="15114" xr:uid="{00000000-0005-0000-0000-00002C0E0000}"/>
    <cellStyle name="Normal 18 2 8 2 2" xfId="45436" xr:uid="{00000000-0005-0000-0000-00002D0E0000}"/>
    <cellStyle name="Normal 18 2 8 2 3" xfId="30212" xr:uid="{00000000-0005-0000-0000-00002E0E0000}"/>
    <cellStyle name="Normal 18 2 8 3" xfId="10094" xr:uid="{00000000-0005-0000-0000-00002F0E0000}"/>
    <cellStyle name="Normal 18 2 8 3 2" xfId="40419" xr:uid="{00000000-0005-0000-0000-0000300E0000}"/>
    <cellStyle name="Normal 18 2 8 3 3" xfId="25195" xr:uid="{00000000-0005-0000-0000-0000310E0000}"/>
    <cellStyle name="Normal 18 2 8 4" xfId="35406" xr:uid="{00000000-0005-0000-0000-0000320E0000}"/>
    <cellStyle name="Normal 18 2 8 5" xfId="20182" xr:uid="{00000000-0005-0000-0000-0000330E0000}"/>
    <cellStyle name="Normal 18 2 9" xfId="11770" xr:uid="{00000000-0005-0000-0000-0000340E0000}"/>
    <cellStyle name="Normal 18 2 9 2" xfId="42094" xr:uid="{00000000-0005-0000-0000-0000350E0000}"/>
    <cellStyle name="Normal 18 2 9 3" xfId="26870" xr:uid="{00000000-0005-0000-0000-0000360E0000}"/>
    <cellStyle name="Normal 18 3" xfId="47277" xr:uid="{00000000-0005-0000-0000-0000370E0000}"/>
    <cellStyle name="Normal 19" xfId="932" xr:uid="{00000000-0005-0000-0000-0000380E0000}"/>
    <cellStyle name="Normal 19 2" xfId="1420" xr:uid="{00000000-0005-0000-0000-0000390E0000}"/>
    <cellStyle name="Normal 19 2 10" xfId="6750" xr:uid="{00000000-0005-0000-0000-00003A0E0000}"/>
    <cellStyle name="Normal 19 2 10 2" xfId="37078" xr:uid="{00000000-0005-0000-0000-00003B0E0000}"/>
    <cellStyle name="Normal 19 2 10 3" xfId="21854" xr:uid="{00000000-0005-0000-0000-00003C0E0000}"/>
    <cellStyle name="Normal 19 2 11" xfId="32069" xr:uid="{00000000-0005-0000-0000-00003D0E0000}"/>
    <cellStyle name="Normal 19 2 12" xfId="16839" xr:uid="{00000000-0005-0000-0000-00003E0E0000}"/>
    <cellStyle name="Normal 19 2 2" xfId="1714" xr:uid="{00000000-0005-0000-0000-00003F0E0000}"/>
    <cellStyle name="Normal 19 2 2 10" xfId="32121" xr:uid="{00000000-0005-0000-0000-0000400E0000}"/>
    <cellStyle name="Normal 19 2 2 11" xfId="16893" xr:uid="{00000000-0005-0000-0000-0000410E0000}"/>
    <cellStyle name="Normal 19 2 2 2" xfId="1822" xr:uid="{00000000-0005-0000-0000-0000420E0000}"/>
    <cellStyle name="Normal 19 2 2 2 10" xfId="16997" xr:uid="{00000000-0005-0000-0000-0000430E0000}"/>
    <cellStyle name="Normal 19 2 2 2 2" xfId="2039" xr:uid="{00000000-0005-0000-0000-0000440E0000}"/>
    <cellStyle name="Normal 19 2 2 2 2 2" xfId="2460" xr:uid="{00000000-0005-0000-0000-0000450E0000}"/>
    <cellStyle name="Normal 19 2 2 2 2 2 2" xfId="3299" xr:uid="{00000000-0005-0000-0000-0000460E0000}"/>
    <cellStyle name="Normal 19 2 2 2 2 2 2 2" xfId="4989" xr:uid="{00000000-0005-0000-0000-0000470E0000}"/>
    <cellStyle name="Normal 19 2 2 2 2 2 2 2 2" xfId="15062" xr:uid="{00000000-0005-0000-0000-0000480E0000}"/>
    <cellStyle name="Normal 19 2 2 2 2 2 2 2 2 2" xfId="45384" xr:uid="{00000000-0005-0000-0000-0000490E0000}"/>
    <cellStyle name="Normal 19 2 2 2 2 2 2 2 2 3" xfId="30160" xr:uid="{00000000-0005-0000-0000-00004A0E0000}"/>
    <cellStyle name="Normal 19 2 2 2 2 2 2 2 3" xfId="10042" xr:uid="{00000000-0005-0000-0000-00004B0E0000}"/>
    <cellStyle name="Normal 19 2 2 2 2 2 2 2 3 2" xfId="40367" xr:uid="{00000000-0005-0000-0000-00004C0E0000}"/>
    <cellStyle name="Normal 19 2 2 2 2 2 2 2 3 3" xfId="25143" xr:uid="{00000000-0005-0000-0000-00004D0E0000}"/>
    <cellStyle name="Normal 19 2 2 2 2 2 2 2 4" xfId="35354" xr:uid="{00000000-0005-0000-0000-00004E0E0000}"/>
    <cellStyle name="Normal 19 2 2 2 2 2 2 2 5" xfId="20130" xr:uid="{00000000-0005-0000-0000-00004F0E0000}"/>
    <cellStyle name="Normal 19 2 2 2 2 2 2 3" xfId="6681" xr:uid="{00000000-0005-0000-0000-0000500E0000}"/>
    <cellStyle name="Normal 19 2 2 2 2 2 2 3 2" xfId="16733" xr:uid="{00000000-0005-0000-0000-0000510E0000}"/>
    <cellStyle name="Normal 19 2 2 2 2 2 2 3 2 2" xfId="47055" xr:uid="{00000000-0005-0000-0000-0000520E0000}"/>
    <cellStyle name="Normal 19 2 2 2 2 2 2 3 2 3" xfId="31831" xr:uid="{00000000-0005-0000-0000-0000530E0000}"/>
    <cellStyle name="Normal 19 2 2 2 2 2 2 3 3" xfId="11713" xr:uid="{00000000-0005-0000-0000-0000540E0000}"/>
    <cellStyle name="Normal 19 2 2 2 2 2 2 3 3 2" xfId="42038" xr:uid="{00000000-0005-0000-0000-0000550E0000}"/>
    <cellStyle name="Normal 19 2 2 2 2 2 2 3 3 3" xfId="26814" xr:uid="{00000000-0005-0000-0000-0000560E0000}"/>
    <cellStyle name="Normal 19 2 2 2 2 2 2 3 4" xfId="37025" xr:uid="{00000000-0005-0000-0000-0000570E0000}"/>
    <cellStyle name="Normal 19 2 2 2 2 2 2 3 5" xfId="21801" xr:uid="{00000000-0005-0000-0000-0000580E0000}"/>
    <cellStyle name="Normal 19 2 2 2 2 2 2 4" xfId="13391" xr:uid="{00000000-0005-0000-0000-0000590E0000}"/>
    <cellStyle name="Normal 19 2 2 2 2 2 2 4 2" xfId="43713" xr:uid="{00000000-0005-0000-0000-00005A0E0000}"/>
    <cellStyle name="Normal 19 2 2 2 2 2 2 4 3" xfId="28489" xr:uid="{00000000-0005-0000-0000-00005B0E0000}"/>
    <cellStyle name="Normal 19 2 2 2 2 2 2 5" xfId="8370" xr:uid="{00000000-0005-0000-0000-00005C0E0000}"/>
    <cellStyle name="Normal 19 2 2 2 2 2 2 5 2" xfId="38696" xr:uid="{00000000-0005-0000-0000-00005D0E0000}"/>
    <cellStyle name="Normal 19 2 2 2 2 2 2 5 3" xfId="23472" xr:uid="{00000000-0005-0000-0000-00005E0E0000}"/>
    <cellStyle name="Normal 19 2 2 2 2 2 2 6" xfId="33684" xr:uid="{00000000-0005-0000-0000-00005F0E0000}"/>
    <cellStyle name="Normal 19 2 2 2 2 2 2 7" xfId="18459" xr:uid="{00000000-0005-0000-0000-0000600E0000}"/>
    <cellStyle name="Normal 19 2 2 2 2 2 3" xfId="4152" xr:uid="{00000000-0005-0000-0000-0000610E0000}"/>
    <cellStyle name="Normal 19 2 2 2 2 2 3 2" xfId="14226" xr:uid="{00000000-0005-0000-0000-0000620E0000}"/>
    <cellStyle name="Normal 19 2 2 2 2 2 3 2 2" xfId="44548" xr:uid="{00000000-0005-0000-0000-0000630E0000}"/>
    <cellStyle name="Normal 19 2 2 2 2 2 3 2 3" xfId="29324" xr:uid="{00000000-0005-0000-0000-0000640E0000}"/>
    <cellStyle name="Normal 19 2 2 2 2 2 3 3" xfId="9206" xr:uid="{00000000-0005-0000-0000-0000650E0000}"/>
    <cellStyle name="Normal 19 2 2 2 2 2 3 3 2" xfId="39531" xr:uid="{00000000-0005-0000-0000-0000660E0000}"/>
    <cellStyle name="Normal 19 2 2 2 2 2 3 3 3" xfId="24307" xr:uid="{00000000-0005-0000-0000-0000670E0000}"/>
    <cellStyle name="Normal 19 2 2 2 2 2 3 4" xfId="34518" xr:uid="{00000000-0005-0000-0000-0000680E0000}"/>
    <cellStyle name="Normal 19 2 2 2 2 2 3 5" xfId="19294" xr:uid="{00000000-0005-0000-0000-0000690E0000}"/>
    <cellStyle name="Normal 19 2 2 2 2 2 4" xfId="5845" xr:uid="{00000000-0005-0000-0000-00006A0E0000}"/>
    <cellStyle name="Normal 19 2 2 2 2 2 4 2" xfId="15897" xr:uid="{00000000-0005-0000-0000-00006B0E0000}"/>
    <cellStyle name="Normal 19 2 2 2 2 2 4 2 2" xfId="46219" xr:uid="{00000000-0005-0000-0000-00006C0E0000}"/>
    <cellStyle name="Normal 19 2 2 2 2 2 4 2 3" xfId="30995" xr:uid="{00000000-0005-0000-0000-00006D0E0000}"/>
    <cellStyle name="Normal 19 2 2 2 2 2 4 3" xfId="10877" xr:uid="{00000000-0005-0000-0000-00006E0E0000}"/>
    <cellStyle name="Normal 19 2 2 2 2 2 4 3 2" xfId="41202" xr:uid="{00000000-0005-0000-0000-00006F0E0000}"/>
    <cellStyle name="Normal 19 2 2 2 2 2 4 3 3" xfId="25978" xr:uid="{00000000-0005-0000-0000-0000700E0000}"/>
    <cellStyle name="Normal 19 2 2 2 2 2 4 4" xfId="36189" xr:uid="{00000000-0005-0000-0000-0000710E0000}"/>
    <cellStyle name="Normal 19 2 2 2 2 2 4 5" xfId="20965" xr:uid="{00000000-0005-0000-0000-0000720E0000}"/>
    <cellStyle name="Normal 19 2 2 2 2 2 5" xfId="12555" xr:uid="{00000000-0005-0000-0000-0000730E0000}"/>
    <cellStyle name="Normal 19 2 2 2 2 2 5 2" xfId="42877" xr:uid="{00000000-0005-0000-0000-0000740E0000}"/>
    <cellStyle name="Normal 19 2 2 2 2 2 5 3" xfId="27653" xr:uid="{00000000-0005-0000-0000-0000750E0000}"/>
    <cellStyle name="Normal 19 2 2 2 2 2 6" xfId="7534" xr:uid="{00000000-0005-0000-0000-0000760E0000}"/>
    <cellStyle name="Normal 19 2 2 2 2 2 6 2" xfId="37860" xr:uid="{00000000-0005-0000-0000-0000770E0000}"/>
    <cellStyle name="Normal 19 2 2 2 2 2 6 3" xfId="22636" xr:uid="{00000000-0005-0000-0000-0000780E0000}"/>
    <cellStyle name="Normal 19 2 2 2 2 2 7" xfId="32848" xr:uid="{00000000-0005-0000-0000-0000790E0000}"/>
    <cellStyle name="Normal 19 2 2 2 2 2 8" xfId="17623" xr:uid="{00000000-0005-0000-0000-00007A0E0000}"/>
    <cellStyle name="Normal 19 2 2 2 2 3" xfId="2881" xr:uid="{00000000-0005-0000-0000-00007B0E0000}"/>
    <cellStyle name="Normal 19 2 2 2 2 3 2" xfId="4571" xr:uid="{00000000-0005-0000-0000-00007C0E0000}"/>
    <cellStyle name="Normal 19 2 2 2 2 3 2 2" xfId="14644" xr:uid="{00000000-0005-0000-0000-00007D0E0000}"/>
    <cellStyle name="Normal 19 2 2 2 2 3 2 2 2" xfId="44966" xr:uid="{00000000-0005-0000-0000-00007E0E0000}"/>
    <cellStyle name="Normal 19 2 2 2 2 3 2 2 3" xfId="29742" xr:uid="{00000000-0005-0000-0000-00007F0E0000}"/>
    <cellStyle name="Normal 19 2 2 2 2 3 2 3" xfId="9624" xr:uid="{00000000-0005-0000-0000-0000800E0000}"/>
    <cellStyle name="Normal 19 2 2 2 2 3 2 3 2" xfId="39949" xr:uid="{00000000-0005-0000-0000-0000810E0000}"/>
    <cellStyle name="Normal 19 2 2 2 2 3 2 3 3" xfId="24725" xr:uid="{00000000-0005-0000-0000-0000820E0000}"/>
    <cellStyle name="Normal 19 2 2 2 2 3 2 4" xfId="34936" xr:uid="{00000000-0005-0000-0000-0000830E0000}"/>
    <cellStyle name="Normal 19 2 2 2 2 3 2 5" xfId="19712" xr:uid="{00000000-0005-0000-0000-0000840E0000}"/>
    <cellStyle name="Normal 19 2 2 2 2 3 3" xfId="6263" xr:uid="{00000000-0005-0000-0000-0000850E0000}"/>
    <cellStyle name="Normal 19 2 2 2 2 3 3 2" xfId="16315" xr:uid="{00000000-0005-0000-0000-0000860E0000}"/>
    <cellStyle name="Normal 19 2 2 2 2 3 3 2 2" xfId="46637" xr:uid="{00000000-0005-0000-0000-0000870E0000}"/>
    <cellStyle name="Normal 19 2 2 2 2 3 3 2 3" xfId="31413" xr:uid="{00000000-0005-0000-0000-0000880E0000}"/>
    <cellStyle name="Normal 19 2 2 2 2 3 3 3" xfId="11295" xr:uid="{00000000-0005-0000-0000-0000890E0000}"/>
    <cellStyle name="Normal 19 2 2 2 2 3 3 3 2" xfId="41620" xr:uid="{00000000-0005-0000-0000-00008A0E0000}"/>
    <cellStyle name="Normal 19 2 2 2 2 3 3 3 3" xfId="26396" xr:uid="{00000000-0005-0000-0000-00008B0E0000}"/>
    <cellStyle name="Normal 19 2 2 2 2 3 3 4" xfId="36607" xr:uid="{00000000-0005-0000-0000-00008C0E0000}"/>
    <cellStyle name="Normal 19 2 2 2 2 3 3 5" xfId="21383" xr:uid="{00000000-0005-0000-0000-00008D0E0000}"/>
    <cellStyle name="Normal 19 2 2 2 2 3 4" xfId="12973" xr:uid="{00000000-0005-0000-0000-00008E0E0000}"/>
    <cellStyle name="Normal 19 2 2 2 2 3 4 2" xfId="43295" xr:uid="{00000000-0005-0000-0000-00008F0E0000}"/>
    <cellStyle name="Normal 19 2 2 2 2 3 4 3" xfId="28071" xr:uid="{00000000-0005-0000-0000-0000900E0000}"/>
    <cellStyle name="Normal 19 2 2 2 2 3 5" xfId="7952" xr:uid="{00000000-0005-0000-0000-0000910E0000}"/>
    <cellStyle name="Normal 19 2 2 2 2 3 5 2" xfId="38278" xr:uid="{00000000-0005-0000-0000-0000920E0000}"/>
    <cellStyle name="Normal 19 2 2 2 2 3 5 3" xfId="23054" xr:uid="{00000000-0005-0000-0000-0000930E0000}"/>
    <cellStyle name="Normal 19 2 2 2 2 3 6" xfId="33266" xr:uid="{00000000-0005-0000-0000-0000940E0000}"/>
    <cellStyle name="Normal 19 2 2 2 2 3 7" xfId="18041" xr:uid="{00000000-0005-0000-0000-0000950E0000}"/>
    <cellStyle name="Normal 19 2 2 2 2 4" xfId="3734" xr:uid="{00000000-0005-0000-0000-0000960E0000}"/>
    <cellStyle name="Normal 19 2 2 2 2 4 2" xfId="13808" xr:uid="{00000000-0005-0000-0000-0000970E0000}"/>
    <cellStyle name="Normal 19 2 2 2 2 4 2 2" xfId="44130" xr:uid="{00000000-0005-0000-0000-0000980E0000}"/>
    <cellStyle name="Normal 19 2 2 2 2 4 2 3" xfId="28906" xr:uid="{00000000-0005-0000-0000-0000990E0000}"/>
    <cellStyle name="Normal 19 2 2 2 2 4 3" xfId="8788" xr:uid="{00000000-0005-0000-0000-00009A0E0000}"/>
    <cellStyle name="Normal 19 2 2 2 2 4 3 2" xfId="39113" xr:uid="{00000000-0005-0000-0000-00009B0E0000}"/>
    <cellStyle name="Normal 19 2 2 2 2 4 3 3" xfId="23889" xr:uid="{00000000-0005-0000-0000-00009C0E0000}"/>
    <cellStyle name="Normal 19 2 2 2 2 4 4" xfId="34100" xr:uid="{00000000-0005-0000-0000-00009D0E0000}"/>
    <cellStyle name="Normal 19 2 2 2 2 4 5" xfId="18876" xr:uid="{00000000-0005-0000-0000-00009E0E0000}"/>
    <cellStyle name="Normal 19 2 2 2 2 5" xfId="5427" xr:uid="{00000000-0005-0000-0000-00009F0E0000}"/>
    <cellStyle name="Normal 19 2 2 2 2 5 2" xfId="15479" xr:uid="{00000000-0005-0000-0000-0000A00E0000}"/>
    <cellStyle name="Normal 19 2 2 2 2 5 2 2" xfId="45801" xr:uid="{00000000-0005-0000-0000-0000A10E0000}"/>
    <cellStyle name="Normal 19 2 2 2 2 5 2 3" xfId="30577" xr:uid="{00000000-0005-0000-0000-0000A20E0000}"/>
    <cellStyle name="Normal 19 2 2 2 2 5 3" xfId="10459" xr:uid="{00000000-0005-0000-0000-0000A30E0000}"/>
    <cellStyle name="Normal 19 2 2 2 2 5 3 2" xfId="40784" xr:uid="{00000000-0005-0000-0000-0000A40E0000}"/>
    <cellStyle name="Normal 19 2 2 2 2 5 3 3" xfId="25560" xr:uid="{00000000-0005-0000-0000-0000A50E0000}"/>
    <cellStyle name="Normal 19 2 2 2 2 5 4" xfId="35771" xr:uid="{00000000-0005-0000-0000-0000A60E0000}"/>
    <cellStyle name="Normal 19 2 2 2 2 5 5" xfId="20547" xr:uid="{00000000-0005-0000-0000-0000A70E0000}"/>
    <cellStyle name="Normal 19 2 2 2 2 6" xfId="12137" xr:uid="{00000000-0005-0000-0000-0000A80E0000}"/>
    <cellStyle name="Normal 19 2 2 2 2 6 2" xfId="42459" xr:uid="{00000000-0005-0000-0000-0000A90E0000}"/>
    <cellStyle name="Normal 19 2 2 2 2 6 3" xfId="27235" xr:uid="{00000000-0005-0000-0000-0000AA0E0000}"/>
    <cellStyle name="Normal 19 2 2 2 2 7" xfId="7116" xr:uid="{00000000-0005-0000-0000-0000AB0E0000}"/>
    <cellStyle name="Normal 19 2 2 2 2 7 2" xfId="37442" xr:uid="{00000000-0005-0000-0000-0000AC0E0000}"/>
    <cellStyle name="Normal 19 2 2 2 2 7 3" xfId="22218" xr:uid="{00000000-0005-0000-0000-0000AD0E0000}"/>
    <cellStyle name="Normal 19 2 2 2 2 8" xfId="32430" xr:uid="{00000000-0005-0000-0000-0000AE0E0000}"/>
    <cellStyle name="Normal 19 2 2 2 2 9" xfId="17205" xr:uid="{00000000-0005-0000-0000-0000AF0E0000}"/>
    <cellStyle name="Normal 19 2 2 2 3" xfId="2252" xr:uid="{00000000-0005-0000-0000-0000B00E0000}"/>
    <cellStyle name="Normal 19 2 2 2 3 2" xfId="3091" xr:uid="{00000000-0005-0000-0000-0000B10E0000}"/>
    <cellStyle name="Normal 19 2 2 2 3 2 2" xfId="4781" xr:uid="{00000000-0005-0000-0000-0000B20E0000}"/>
    <cellStyle name="Normal 19 2 2 2 3 2 2 2" xfId="14854" xr:uid="{00000000-0005-0000-0000-0000B30E0000}"/>
    <cellStyle name="Normal 19 2 2 2 3 2 2 2 2" xfId="45176" xr:uid="{00000000-0005-0000-0000-0000B40E0000}"/>
    <cellStyle name="Normal 19 2 2 2 3 2 2 2 3" xfId="29952" xr:uid="{00000000-0005-0000-0000-0000B50E0000}"/>
    <cellStyle name="Normal 19 2 2 2 3 2 2 3" xfId="9834" xr:uid="{00000000-0005-0000-0000-0000B60E0000}"/>
    <cellStyle name="Normal 19 2 2 2 3 2 2 3 2" xfId="40159" xr:uid="{00000000-0005-0000-0000-0000B70E0000}"/>
    <cellStyle name="Normal 19 2 2 2 3 2 2 3 3" xfId="24935" xr:uid="{00000000-0005-0000-0000-0000B80E0000}"/>
    <cellStyle name="Normal 19 2 2 2 3 2 2 4" xfId="35146" xr:uid="{00000000-0005-0000-0000-0000B90E0000}"/>
    <cellStyle name="Normal 19 2 2 2 3 2 2 5" xfId="19922" xr:uid="{00000000-0005-0000-0000-0000BA0E0000}"/>
    <cellStyle name="Normal 19 2 2 2 3 2 3" xfId="6473" xr:uid="{00000000-0005-0000-0000-0000BB0E0000}"/>
    <cellStyle name="Normal 19 2 2 2 3 2 3 2" xfId="16525" xr:uid="{00000000-0005-0000-0000-0000BC0E0000}"/>
    <cellStyle name="Normal 19 2 2 2 3 2 3 2 2" xfId="46847" xr:uid="{00000000-0005-0000-0000-0000BD0E0000}"/>
    <cellStyle name="Normal 19 2 2 2 3 2 3 2 3" xfId="31623" xr:uid="{00000000-0005-0000-0000-0000BE0E0000}"/>
    <cellStyle name="Normal 19 2 2 2 3 2 3 3" xfId="11505" xr:uid="{00000000-0005-0000-0000-0000BF0E0000}"/>
    <cellStyle name="Normal 19 2 2 2 3 2 3 3 2" xfId="41830" xr:uid="{00000000-0005-0000-0000-0000C00E0000}"/>
    <cellStyle name="Normal 19 2 2 2 3 2 3 3 3" xfId="26606" xr:uid="{00000000-0005-0000-0000-0000C10E0000}"/>
    <cellStyle name="Normal 19 2 2 2 3 2 3 4" xfId="36817" xr:uid="{00000000-0005-0000-0000-0000C20E0000}"/>
    <cellStyle name="Normal 19 2 2 2 3 2 3 5" xfId="21593" xr:uid="{00000000-0005-0000-0000-0000C30E0000}"/>
    <cellStyle name="Normal 19 2 2 2 3 2 4" xfId="13183" xr:uid="{00000000-0005-0000-0000-0000C40E0000}"/>
    <cellStyle name="Normal 19 2 2 2 3 2 4 2" xfId="43505" xr:uid="{00000000-0005-0000-0000-0000C50E0000}"/>
    <cellStyle name="Normal 19 2 2 2 3 2 4 3" xfId="28281" xr:uid="{00000000-0005-0000-0000-0000C60E0000}"/>
    <cellStyle name="Normal 19 2 2 2 3 2 5" xfId="8162" xr:uid="{00000000-0005-0000-0000-0000C70E0000}"/>
    <cellStyle name="Normal 19 2 2 2 3 2 5 2" xfId="38488" xr:uid="{00000000-0005-0000-0000-0000C80E0000}"/>
    <cellStyle name="Normal 19 2 2 2 3 2 5 3" xfId="23264" xr:uid="{00000000-0005-0000-0000-0000C90E0000}"/>
    <cellStyle name="Normal 19 2 2 2 3 2 6" xfId="33476" xr:uid="{00000000-0005-0000-0000-0000CA0E0000}"/>
    <cellStyle name="Normal 19 2 2 2 3 2 7" xfId="18251" xr:uid="{00000000-0005-0000-0000-0000CB0E0000}"/>
    <cellStyle name="Normal 19 2 2 2 3 3" xfId="3944" xr:uid="{00000000-0005-0000-0000-0000CC0E0000}"/>
    <cellStyle name="Normal 19 2 2 2 3 3 2" xfId="14018" xr:uid="{00000000-0005-0000-0000-0000CD0E0000}"/>
    <cellStyle name="Normal 19 2 2 2 3 3 2 2" xfId="44340" xr:uid="{00000000-0005-0000-0000-0000CE0E0000}"/>
    <cellStyle name="Normal 19 2 2 2 3 3 2 3" xfId="29116" xr:uid="{00000000-0005-0000-0000-0000CF0E0000}"/>
    <cellStyle name="Normal 19 2 2 2 3 3 3" xfId="8998" xr:uid="{00000000-0005-0000-0000-0000D00E0000}"/>
    <cellStyle name="Normal 19 2 2 2 3 3 3 2" xfId="39323" xr:uid="{00000000-0005-0000-0000-0000D10E0000}"/>
    <cellStyle name="Normal 19 2 2 2 3 3 3 3" xfId="24099" xr:uid="{00000000-0005-0000-0000-0000D20E0000}"/>
    <cellStyle name="Normal 19 2 2 2 3 3 4" xfId="34310" xr:uid="{00000000-0005-0000-0000-0000D30E0000}"/>
    <cellStyle name="Normal 19 2 2 2 3 3 5" xfId="19086" xr:uid="{00000000-0005-0000-0000-0000D40E0000}"/>
    <cellStyle name="Normal 19 2 2 2 3 4" xfId="5637" xr:uid="{00000000-0005-0000-0000-0000D50E0000}"/>
    <cellStyle name="Normal 19 2 2 2 3 4 2" xfId="15689" xr:uid="{00000000-0005-0000-0000-0000D60E0000}"/>
    <cellStyle name="Normal 19 2 2 2 3 4 2 2" xfId="46011" xr:uid="{00000000-0005-0000-0000-0000D70E0000}"/>
    <cellStyle name="Normal 19 2 2 2 3 4 2 3" xfId="30787" xr:uid="{00000000-0005-0000-0000-0000D80E0000}"/>
    <cellStyle name="Normal 19 2 2 2 3 4 3" xfId="10669" xr:uid="{00000000-0005-0000-0000-0000D90E0000}"/>
    <cellStyle name="Normal 19 2 2 2 3 4 3 2" xfId="40994" xr:uid="{00000000-0005-0000-0000-0000DA0E0000}"/>
    <cellStyle name="Normal 19 2 2 2 3 4 3 3" xfId="25770" xr:uid="{00000000-0005-0000-0000-0000DB0E0000}"/>
    <cellStyle name="Normal 19 2 2 2 3 4 4" xfId="35981" xr:uid="{00000000-0005-0000-0000-0000DC0E0000}"/>
    <cellStyle name="Normal 19 2 2 2 3 4 5" xfId="20757" xr:uid="{00000000-0005-0000-0000-0000DD0E0000}"/>
    <cellStyle name="Normal 19 2 2 2 3 5" xfId="12347" xr:uid="{00000000-0005-0000-0000-0000DE0E0000}"/>
    <cellStyle name="Normal 19 2 2 2 3 5 2" xfId="42669" xr:uid="{00000000-0005-0000-0000-0000DF0E0000}"/>
    <cellStyle name="Normal 19 2 2 2 3 5 3" xfId="27445" xr:uid="{00000000-0005-0000-0000-0000E00E0000}"/>
    <cellStyle name="Normal 19 2 2 2 3 6" xfId="7326" xr:uid="{00000000-0005-0000-0000-0000E10E0000}"/>
    <cellStyle name="Normal 19 2 2 2 3 6 2" xfId="37652" xr:uid="{00000000-0005-0000-0000-0000E20E0000}"/>
    <cellStyle name="Normal 19 2 2 2 3 6 3" xfId="22428" xr:uid="{00000000-0005-0000-0000-0000E30E0000}"/>
    <cellStyle name="Normal 19 2 2 2 3 7" xfId="32640" xr:uid="{00000000-0005-0000-0000-0000E40E0000}"/>
    <cellStyle name="Normal 19 2 2 2 3 8" xfId="17415" xr:uid="{00000000-0005-0000-0000-0000E50E0000}"/>
    <cellStyle name="Normal 19 2 2 2 4" xfId="2673" xr:uid="{00000000-0005-0000-0000-0000E60E0000}"/>
    <cellStyle name="Normal 19 2 2 2 4 2" xfId="4363" xr:uid="{00000000-0005-0000-0000-0000E70E0000}"/>
    <cellStyle name="Normal 19 2 2 2 4 2 2" xfId="14436" xr:uid="{00000000-0005-0000-0000-0000E80E0000}"/>
    <cellStyle name="Normal 19 2 2 2 4 2 2 2" xfId="44758" xr:uid="{00000000-0005-0000-0000-0000E90E0000}"/>
    <cellStyle name="Normal 19 2 2 2 4 2 2 3" xfId="29534" xr:uid="{00000000-0005-0000-0000-0000EA0E0000}"/>
    <cellStyle name="Normal 19 2 2 2 4 2 3" xfId="9416" xr:uid="{00000000-0005-0000-0000-0000EB0E0000}"/>
    <cellStyle name="Normal 19 2 2 2 4 2 3 2" xfId="39741" xr:uid="{00000000-0005-0000-0000-0000EC0E0000}"/>
    <cellStyle name="Normal 19 2 2 2 4 2 3 3" xfId="24517" xr:uid="{00000000-0005-0000-0000-0000ED0E0000}"/>
    <cellStyle name="Normal 19 2 2 2 4 2 4" xfId="34728" xr:uid="{00000000-0005-0000-0000-0000EE0E0000}"/>
    <cellStyle name="Normal 19 2 2 2 4 2 5" xfId="19504" xr:uid="{00000000-0005-0000-0000-0000EF0E0000}"/>
    <cellStyle name="Normal 19 2 2 2 4 3" xfId="6055" xr:uid="{00000000-0005-0000-0000-0000F00E0000}"/>
    <cellStyle name="Normal 19 2 2 2 4 3 2" xfId="16107" xr:uid="{00000000-0005-0000-0000-0000F10E0000}"/>
    <cellStyle name="Normal 19 2 2 2 4 3 2 2" xfId="46429" xr:uid="{00000000-0005-0000-0000-0000F20E0000}"/>
    <cellStyle name="Normal 19 2 2 2 4 3 2 3" xfId="31205" xr:uid="{00000000-0005-0000-0000-0000F30E0000}"/>
    <cellStyle name="Normal 19 2 2 2 4 3 3" xfId="11087" xr:uid="{00000000-0005-0000-0000-0000F40E0000}"/>
    <cellStyle name="Normal 19 2 2 2 4 3 3 2" xfId="41412" xr:uid="{00000000-0005-0000-0000-0000F50E0000}"/>
    <cellStyle name="Normal 19 2 2 2 4 3 3 3" xfId="26188" xr:uid="{00000000-0005-0000-0000-0000F60E0000}"/>
    <cellStyle name="Normal 19 2 2 2 4 3 4" xfId="36399" xr:uid="{00000000-0005-0000-0000-0000F70E0000}"/>
    <cellStyle name="Normal 19 2 2 2 4 3 5" xfId="21175" xr:uid="{00000000-0005-0000-0000-0000F80E0000}"/>
    <cellStyle name="Normal 19 2 2 2 4 4" xfId="12765" xr:uid="{00000000-0005-0000-0000-0000F90E0000}"/>
    <cellStyle name="Normal 19 2 2 2 4 4 2" xfId="43087" xr:uid="{00000000-0005-0000-0000-0000FA0E0000}"/>
    <cellStyle name="Normal 19 2 2 2 4 4 3" xfId="27863" xr:uid="{00000000-0005-0000-0000-0000FB0E0000}"/>
    <cellStyle name="Normal 19 2 2 2 4 5" xfId="7744" xr:uid="{00000000-0005-0000-0000-0000FC0E0000}"/>
    <cellStyle name="Normal 19 2 2 2 4 5 2" xfId="38070" xr:uid="{00000000-0005-0000-0000-0000FD0E0000}"/>
    <cellStyle name="Normal 19 2 2 2 4 5 3" xfId="22846" xr:uid="{00000000-0005-0000-0000-0000FE0E0000}"/>
    <cellStyle name="Normal 19 2 2 2 4 6" xfId="33058" xr:uid="{00000000-0005-0000-0000-0000FF0E0000}"/>
    <cellStyle name="Normal 19 2 2 2 4 7" xfId="17833" xr:uid="{00000000-0005-0000-0000-0000000F0000}"/>
    <cellStyle name="Normal 19 2 2 2 5" xfId="3526" xr:uid="{00000000-0005-0000-0000-0000010F0000}"/>
    <cellStyle name="Normal 19 2 2 2 5 2" xfId="13600" xr:uid="{00000000-0005-0000-0000-0000020F0000}"/>
    <cellStyle name="Normal 19 2 2 2 5 2 2" xfId="43922" xr:uid="{00000000-0005-0000-0000-0000030F0000}"/>
    <cellStyle name="Normal 19 2 2 2 5 2 3" xfId="28698" xr:uid="{00000000-0005-0000-0000-0000040F0000}"/>
    <cellStyle name="Normal 19 2 2 2 5 3" xfId="8580" xr:uid="{00000000-0005-0000-0000-0000050F0000}"/>
    <cellStyle name="Normal 19 2 2 2 5 3 2" xfId="38905" xr:uid="{00000000-0005-0000-0000-0000060F0000}"/>
    <cellStyle name="Normal 19 2 2 2 5 3 3" xfId="23681" xr:uid="{00000000-0005-0000-0000-0000070F0000}"/>
    <cellStyle name="Normal 19 2 2 2 5 4" xfId="33892" xr:uid="{00000000-0005-0000-0000-0000080F0000}"/>
    <cellStyle name="Normal 19 2 2 2 5 5" xfId="18668" xr:uid="{00000000-0005-0000-0000-0000090F0000}"/>
    <cellStyle name="Normal 19 2 2 2 6" xfId="5219" xr:uid="{00000000-0005-0000-0000-00000A0F0000}"/>
    <cellStyle name="Normal 19 2 2 2 6 2" xfId="15271" xr:uid="{00000000-0005-0000-0000-00000B0F0000}"/>
    <cellStyle name="Normal 19 2 2 2 6 2 2" xfId="45593" xr:uid="{00000000-0005-0000-0000-00000C0F0000}"/>
    <cellStyle name="Normal 19 2 2 2 6 2 3" xfId="30369" xr:uid="{00000000-0005-0000-0000-00000D0F0000}"/>
    <cellStyle name="Normal 19 2 2 2 6 3" xfId="10251" xr:uid="{00000000-0005-0000-0000-00000E0F0000}"/>
    <cellStyle name="Normal 19 2 2 2 6 3 2" xfId="40576" xr:uid="{00000000-0005-0000-0000-00000F0F0000}"/>
    <cellStyle name="Normal 19 2 2 2 6 3 3" xfId="25352" xr:uid="{00000000-0005-0000-0000-0000100F0000}"/>
    <cellStyle name="Normal 19 2 2 2 6 4" xfId="35563" xr:uid="{00000000-0005-0000-0000-0000110F0000}"/>
    <cellStyle name="Normal 19 2 2 2 6 5" xfId="20339" xr:uid="{00000000-0005-0000-0000-0000120F0000}"/>
    <cellStyle name="Normal 19 2 2 2 7" xfId="11929" xr:uid="{00000000-0005-0000-0000-0000130F0000}"/>
    <cellStyle name="Normal 19 2 2 2 7 2" xfId="42251" xr:uid="{00000000-0005-0000-0000-0000140F0000}"/>
    <cellStyle name="Normal 19 2 2 2 7 3" xfId="27027" xr:uid="{00000000-0005-0000-0000-0000150F0000}"/>
    <cellStyle name="Normal 19 2 2 2 8" xfId="6908" xr:uid="{00000000-0005-0000-0000-0000160F0000}"/>
    <cellStyle name="Normal 19 2 2 2 8 2" xfId="37234" xr:uid="{00000000-0005-0000-0000-0000170F0000}"/>
    <cellStyle name="Normal 19 2 2 2 8 3" xfId="22010" xr:uid="{00000000-0005-0000-0000-0000180F0000}"/>
    <cellStyle name="Normal 19 2 2 2 9" xfId="32222" xr:uid="{00000000-0005-0000-0000-0000190F0000}"/>
    <cellStyle name="Normal 19 2 2 3" xfId="1935" xr:uid="{00000000-0005-0000-0000-00001A0F0000}"/>
    <cellStyle name="Normal 19 2 2 3 2" xfId="2356" xr:uid="{00000000-0005-0000-0000-00001B0F0000}"/>
    <cellStyle name="Normal 19 2 2 3 2 2" xfId="3195" xr:uid="{00000000-0005-0000-0000-00001C0F0000}"/>
    <cellStyle name="Normal 19 2 2 3 2 2 2" xfId="4885" xr:uid="{00000000-0005-0000-0000-00001D0F0000}"/>
    <cellStyle name="Normal 19 2 2 3 2 2 2 2" xfId="14958" xr:uid="{00000000-0005-0000-0000-00001E0F0000}"/>
    <cellStyle name="Normal 19 2 2 3 2 2 2 2 2" xfId="45280" xr:uid="{00000000-0005-0000-0000-00001F0F0000}"/>
    <cellStyle name="Normal 19 2 2 3 2 2 2 2 3" xfId="30056" xr:uid="{00000000-0005-0000-0000-0000200F0000}"/>
    <cellStyle name="Normal 19 2 2 3 2 2 2 3" xfId="9938" xr:uid="{00000000-0005-0000-0000-0000210F0000}"/>
    <cellStyle name="Normal 19 2 2 3 2 2 2 3 2" xfId="40263" xr:uid="{00000000-0005-0000-0000-0000220F0000}"/>
    <cellStyle name="Normal 19 2 2 3 2 2 2 3 3" xfId="25039" xr:uid="{00000000-0005-0000-0000-0000230F0000}"/>
    <cellStyle name="Normal 19 2 2 3 2 2 2 4" xfId="35250" xr:uid="{00000000-0005-0000-0000-0000240F0000}"/>
    <cellStyle name="Normal 19 2 2 3 2 2 2 5" xfId="20026" xr:uid="{00000000-0005-0000-0000-0000250F0000}"/>
    <cellStyle name="Normal 19 2 2 3 2 2 3" xfId="6577" xr:uid="{00000000-0005-0000-0000-0000260F0000}"/>
    <cellStyle name="Normal 19 2 2 3 2 2 3 2" xfId="16629" xr:uid="{00000000-0005-0000-0000-0000270F0000}"/>
    <cellStyle name="Normal 19 2 2 3 2 2 3 2 2" xfId="46951" xr:uid="{00000000-0005-0000-0000-0000280F0000}"/>
    <cellStyle name="Normal 19 2 2 3 2 2 3 2 3" xfId="31727" xr:uid="{00000000-0005-0000-0000-0000290F0000}"/>
    <cellStyle name="Normal 19 2 2 3 2 2 3 3" xfId="11609" xr:uid="{00000000-0005-0000-0000-00002A0F0000}"/>
    <cellStyle name="Normal 19 2 2 3 2 2 3 3 2" xfId="41934" xr:uid="{00000000-0005-0000-0000-00002B0F0000}"/>
    <cellStyle name="Normal 19 2 2 3 2 2 3 3 3" xfId="26710" xr:uid="{00000000-0005-0000-0000-00002C0F0000}"/>
    <cellStyle name="Normal 19 2 2 3 2 2 3 4" xfId="36921" xr:uid="{00000000-0005-0000-0000-00002D0F0000}"/>
    <cellStyle name="Normal 19 2 2 3 2 2 3 5" xfId="21697" xr:uid="{00000000-0005-0000-0000-00002E0F0000}"/>
    <cellStyle name="Normal 19 2 2 3 2 2 4" xfId="13287" xr:uid="{00000000-0005-0000-0000-00002F0F0000}"/>
    <cellStyle name="Normal 19 2 2 3 2 2 4 2" xfId="43609" xr:uid="{00000000-0005-0000-0000-0000300F0000}"/>
    <cellStyle name="Normal 19 2 2 3 2 2 4 3" xfId="28385" xr:uid="{00000000-0005-0000-0000-0000310F0000}"/>
    <cellStyle name="Normal 19 2 2 3 2 2 5" xfId="8266" xr:uid="{00000000-0005-0000-0000-0000320F0000}"/>
    <cellStyle name="Normal 19 2 2 3 2 2 5 2" xfId="38592" xr:uid="{00000000-0005-0000-0000-0000330F0000}"/>
    <cellStyle name="Normal 19 2 2 3 2 2 5 3" xfId="23368" xr:uid="{00000000-0005-0000-0000-0000340F0000}"/>
    <cellStyle name="Normal 19 2 2 3 2 2 6" xfId="33580" xr:uid="{00000000-0005-0000-0000-0000350F0000}"/>
    <cellStyle name="Normal 19 2 2 3 2 2 7" xfId="18355" xr:uid="{00000000-0005-0000-0000-0000360F0000}"/>
    <cellStyle name="Normal 19 2 2 3 2 3" xfId="4048" xr:uid="{00000000-0005-0000-0000-0000370F0000}"/>
    <cellStyle name="Normal 19 2 2 3 2 3 2" xfId="14122" xr:uid="{00000000-0005-0000-0000-0000380F0000}"/>
    <cellStyle name="Normal 19 2 2 3 2 3 2 2" xfId="44444" xr:uid="{00000000-0005-0000-0000-0000390F0000}"/>
    <cellStyle name="Normal 19 2 2 3 2 3 2 3" xfId="29220" xr:uid="{00000000-0005-0000-0000-00003A0F0000}"/>
    <cellStyle name="Normal 19 2 2 3 2 3 3" xfId="9102" xr:uid="{00000000-0005-0000-0000-00003B0F0000}"/>
    <cellStyle name="Normal 19 2 2 3 2 3 3 2" xfId="39427" xr:uid="{00000000-0005-0000-0000-00003C0F0000}"/>
    <cellStyle name="Normal 19 2 2 3 2 3 3 3" xfId="24203" xr:uid="{00000000-0005-0000-0000-00003D0F0000}"/>
    <cellStyle name="Normal 19 2 2 3 2 3 4" xfId="34414" xr:uid="{00000000-0005-0000-0000-00003E0F0000}"/>
    <cellStyle name="Normal 19 2 2 3 2 3 5" xfId="19190" xr:uid="{00000000-0005-0000-0000-00003F0F0000}"/>
    <cellStyle name="Normal 19 2 2 3 2 4" xfId="5741" xr:uid="{00000000-0005-0000-0000-0000400F0000}"/>
    <cellStyle name="Normal 19 2 2 3 2 4 2" xfId="15793" xr:uid="{00000000-0005-0000-0000-0000410F0000}"/>
    <cellStyle name="Normal 19 2 2 3 2 4 2 2" xfId="46115" xr:uid="{00000000-0005-0000-0000-0000420F0000}"/>
    <cellStyle name="Normal 19 2 2 3 2 4 2 3" xfId="30891" xr:uid="{00000000-0005-0000-0000-0000430F0000}"/>
    <cellStyle name="Normal 19 2 2 3 2 4 3" xfId="10773" xr:uid="{00000000-0005-0000-0000-0000440F0000}"/>
    <cellStyle name="Normal 19 2 2 3 2 4 3 2" xfId="41098" xr:uid="{00000000-0005-0000-0000-0000450F0000}"/>
    <cellStyle name="Normal 19 2 2 3 2 4 3 3" xfId="25874" xr:uid="{00000000-0005-0000-0000-0000460F0000}"/>
    <cellStyle name="Normal 19 2 2 3 2 4 4" xfId="36085" xr:uid="{00000000-0005-0000-0000-0000470F0000}"/>
    <cellStyle name="Normal 19 2 2 3 2 4 5" xfId="20861" xr:uid="{00000000-0005-0000-0000-0000480F0000}"/>
    <cellStyle name="Normal 19 2 2 3 2 5" xfId="12451" xr:uid="{00000000-0005-0000-0000-0000490F0000}"/>
    <cellStyle name="Normal 19 2 2 3 2 5 2" xfId="42773" xr:uid="{00000000-0005-0000-0000-00004A0F0000}"/>
    <cellStyle name="Normal 19 2 2 3 2 5 3" xfId="27549" xr:uid="{00000000-0005-0000-0000-00004B0F0000}"/>
    <cellStyle name="Normal 19 2 2 3 2 6" xfId="7430" xr:uid="{00000000-0005-0000-0000-00004C0F0000}"/>
    <cellStyle name="Normal 19 2 2 3 2 6 2" xfId="37756" xr:uid="{00000000-0005-0000-0000-00004D0F0000}"/>
    <cellStyle name="Normal 19 2 2 3 2 6 3" xfId="22532" xr:uid="{00000000-0005-0000-0000-00004E0F0000}"/>
    <cellStyle name="Normal 19 2 2 3 2 7" xfId="32744" xr:uid="{00000000-0005-0000-0000-00004F0F0000}"/>
    <cellStyle name="Normal 19 2 2 3 2 8" xfId="17519" xr:uid="{00000000-0005-0000-0000-0000500F0000}"/>
    <cellStyle name="Normal 19 2 2 3 3" xfId="2777" xr:uid="{00000000-0005-0000-0000-0000510F0000}"/>
    <cellStyle name="Normal 19 2 2 3 3 2" xfId="4467" xr:uid="{00000000-0005-0000-0000-0000520F0000}"/>
    <cellStyle name="Normal 19 2 2 3 3 2 2" xfId="14540" xr:uid="{00000000-0005-0000-0000-0000530F0000}"/>
    <cellStyle name="Normal 19 2 2 3 3 2 2 2" xfId="44862" xr:uid="{00000000-0005-0000-0000-0000540F0000}"/>
    <cellStyle name="Normal 19 2 2 3 3 2 2 3" xfId="29638" xr:uid="{00000000-0005-0000-0000-0000550F0000}"/>
    <cellStyle name="Normal 19 2 2 3 3 2 3" xfId="9520" xr:uid="{00000000-0005-0000-0000-0000560F0000}"/>
    <cellStyle name="Normal 19 2 2 3 3 2 3 2" xfId="39845" xr:uid="{00000000-0005-0000-0000-0000570F0000}"/>
    <cellStyle name="Normal 19 2 2 3 3 2 3 3" xfId="24621" xr:uid="{00000000-0005-0000-0000-0000580F0000}"/>
    <cellStyle name="Normal 19 2 2 3 3 2 4" xfId="34832" xr:uid="{00000000-0005-0000-0000-0000590F0000}"/>
    <cellStyle name="Normal 19 2 2 3 3 2 5" xfId="19608" xr:uid="{00000000-0005-0000-0000-00005A0F0000}"/>
    <cellStyle name="Normal 19 2 2 3 3 3" xfId="6159" xr:uid="{00000000-0005-0000-0000-00005B0F0000}"/>
    <cellStyle name="Normal 19 2 2 3 3 3 2" xfId="16211" xr:uid="{00000000-0005-0000-0000-00005C0F0000}"/>
    <cellStyle name="Normal 19 2 2 3 3 3 2 2" xfId="46533" xr:uid="{00000000-0005-0000-0000-00005D0F0000}"/>
    <cellStyle name="Normal 19 2 2 3 3 3 2 3" xfId="31309" xr:uid="{00000000-0005-0000-0000-00005E0F0000}"/>
    <cellStyle name="Normal 19 2 2 3 3 3 3" xfId="11191" xr:uid="{00000000-0005-0000-0000-00005F0F0000}"/>
    <cellStyle name="Normal 19 2 2 3 3 3 3 2" xfId="41516" xr:uid="{00000000-0005-0000-0000-0000600F0000}"/>
    <cellStyle name="Normal 19 2 2 3 3 3 3 3" xfId="26292" xr:uid="{00000000-0005-0000-0000-0000610F0000}"/>
    <cellStyle name="Normal 19 2 2 3 3 3 4" xfId="36503" xr:uid="{00000000-0005-0000-0000-0000620F0000}"/>
    <cellStyle name="Normal 19 2 2 3 3 3 5" xfId="21279" xr:uid="{00000000-0005-0000-0000-0000630F0000}"/>
    <cellStyle name="Normal 19 2 2 3 3 4" xfId="12869" xr:uid="{00000000-0005-0000-0000-0000640F0000}"/>
    <cellStyle name="Normal 19 2 2 3 3 4 2" xfId="43191" xr:uid="{00000000-0005-0000-0000-0000650F0000}"/>
    <cellStyle name="Normal 19 2 2 3 3 4 3" xfId="27967" xr:uid="{00000000-0005-0000-0000-0000660F0000}"/>
    <cellStyle name="Normal 19 2 2 3 3 5" xfId="7848" xr:uid="{00000000-0005-0000-0000-0000670F0000}"/>
    <cellStyle name="Normal 19 2 2 3 3 5 2" xfId="38174" xr:uid="{00000000-0005-0000-0000-0000680F0000}"/>
    <cellStyle name="Normal 19 2 2 3 3 5 3" xfId="22950" xr:uid="{00000000-0005-0000-0000-0000690F0000}"/>
    <cellStyle name="Normal 19 2 2 3 3 6" xfId="33162" xr:uid="{00000000-0005-0000-0000-00006A0F0000}"/>
    <cellStyle name="Normal 19 2 2 3 3 7" xfId="17937" xr:uid="{00000000-0005-0000-0000-00006B0F0000}"/>
    <cellStyle name="Normal 19 2 2 3 4" xfId="3630" xr:uid="{00000000-0005-0000-0000-00006C0F0000}"/>
    <cellStyle name="Normal 19 2 2 3 4 2" xfId="13704" xr:uid="{00000000-0005-0000-0000-00006D0F0000}"/>
    <cellStyle name="Normal 19 2 2 3 4 2 2" xfId="44026" xr:uid="{00000000-0005-0000-0000-00006E0F0000}"/>
    <cellStyle name="Normal 19 2 2 3 4 2 3" xfId="28802" xr:uid="{00000000-0005-0000-0000-00006F0F0000}"/>
    <cellStyle name="Normal 19 2 2 3 4 3" xfId="8684" xr:uid="{00000000-0005-0000-0000-0000700F0000}"/>
    <cellStyle name="Normal 19 2 2 3 4 3 2" xfId="39009" xr:uid="{00000000-0005-0000-0000-0000710F0000}"/>
    <cellStyle name="Normal 19 2 2 3 4 3 3" xfId="23785" xr:uid="{00000000-0005-0000-0000-0000720F0000}"/>
    <cellStyle name="Normal 19 2 2 3 4 4" xfId="33996" xr:uid="{00000000-0005-0000-0000-0000730F0000}"/>
    <cellStyle name="Normal 19 2 2 3 4 5" xfId="18772" xr:uid="{00000000-0005-0000-0000-0000740F0000}"/>
    <cellStyle name="Normal 19 2 2 3 5" xfId="5323" xr:uid="{00000000-0005-0000-0000-0000750F0000}"/>
    <cellStyle name="Normal 19 2 2 3 5 2" xfId="15375" xr:uid="{00000000-0005-0000-0000-0000760F0000}"/>
    <cellStyle name="Normal 19 2 2 3 5 2 2" xfId="45697" xr:uid="{00000000-0005-0000-0000-0000770F0000}"/>
    <cellStyle name="Normal 19 2 2 3 5 2 3" xfId="30473" xr:uid="{00000000-0005-0000-0000-0000780F0000}"/>
    <cellStyle name="Normal 19 2 2 3 5 3" xfId="10355" xr:uid="{00000000-0005-0000-0000-0000790F0000}"/>
    <cellStyle name="Normal 19 2 2 3 5 3 2" xfId="40680" xr:uid="{00000000-0005-0000-0000-00007A0F0000}"/>
    <cellStyle name="Normal 19 2 2 3 5 3 3" xfId="25456" xr:uid="{00000000-0005-0000-0000-00007B0F0000}"/>
    <cellStyle name="Normal 19 2 2 3 5 4" xfId="35667" xr:uid="{00000000-0005-0000-0000-00007C0F0000}"/>
    <cellStyle name="Normal 19 2 2 3 5 5" xfId="20443" xr:uid="{00000000-0005-0000-0000-00007D0F0000}"/>
    <cellStyle name="Normal 19 2 2 3 6" xfId="12033" xr:uid="{00000000-0005-0000-0000-00007E0F0000}"/>
    <cellStyle name="Normal 19 2 2 3 6 2" xfId="42355" xr:uid="{00000000-0005-0000-0000-00007F0F0000}"/>
    <cellStyle name="Normal 19 2 2 3 6 3" xfId="27131" xr:uid="{00000000-0005-0000-0000-0000800F0000}"/>
    <cellStyle name="Normal 19 2 2 3 7" xfId="7012" xr:uid="{00000000-0005-0000-0000-0000810F0000}"/>
    <cellStyle name="Normal 19 2 2 3 7 2" xfId="37338" xr:uid="{00000000-0005-0000-0000-0000820F0000}"/>
    <cellStyle name="Normal 19 2 2 3 7 3" xfId="22114" xr:uid="{00000000-0005-0000-0000-0000830F0000}"/>
    <cellStyle name="Normal 19 2 2 3 8" xfId="32326" xr:uid="{00000000-0005-0000-0000-0000840F0000}"/>
    <cellStyle name="Normal 19 2 2 3 9" xfId="17101" xr:uid="{00000000-0005-0000-0000-0000850F0000}"/>
    <cellStyle name="Normal 19 2 2 4" xfId="2148" xr:uid="{00000000-0005-0000-0000-0000860F0000}"/>
    <cellStyle name="Normal 19 2 2 4 2" xfId="2987" xr:uid="{00000000-0005-0000-0000-0000870F0000}"/>
    <cellStyle name="Normal 19 2 2 4 2 2" xfId="4677" xr:uid="{00000000-0005-0000-0000-0000880F0000}"/>
    <cellStyle name="Normal 19 2 2 4 2 2 2" xfId="14750" xr:uid="{00000000-0005-0000-0000-0000890F0000}"/>
    <cellStyle name="Normal 19 2 2 4 2 2 2 2" xfId="45072" xr:uid="{00000000-0005-0000-0000-00008A0F0000}"/>
    <cellStyle name="Normal 19 2 2 4 2 2 2 3" xfId="29848" xr:uid="{00000000-0005-0000-0000-00008B0F0000}"/>
    <cellStyle name="Normal 19 2 2 4 2 2 3" xfId="9730" xr:uid="{00000000-0005-0000-0000-00008C0F0000}"/>
    <cellStyle name="Normal 19 2 2 4 2 2 3 2" xfId="40055" xr:uid="{00000000-0005-0000-0000-00008D0F0000}"/>
    <cellStyle name="Normal 19 2 2 4 2 2 3 3" xfId="24831" xr:uid="{00000000-0005-0000-0000-00008E0F0000}"/>
    <cellStyle name="Normal 19 2 2 4 2 2 4" xfId="35042" xr:uid="{00000000-0005-0000-0000-00008F0F0000}"/>
    <cellStyle name="Normal 19 2 2 4 2 2 5" xfId="19818" xr:uid="{00000000-0005-0000-0000-0000900F0000}"/>
    <cellStyle name="Normal 19 2 2 4 2 3" xfId="6369" xr:uid="{00000000-0005-0000-0000-0000910F0000}"/>
    <cellStyle name="Normal 19 2 2 4 2 3 2" xfId="16421" xr:uid="{00000000-0005-0000-0000-0000920F0000}"/>
    <cellStyle name="Normal 19 2 2 4 2 3 2 2" xfId="46743" xr:uid="{00000000-0005-0000-0000-0000930F0000}"/>
    <cellStyle name="Normal 19 2 2 4 2 3 2 3" xfId="31519" xr:uid="{00000000-0005-0000-0000-0000940F0000}"/>
    <cellStyle name="Normal 19 2 2 4 2 3 3" xfId="11401" xr:uid="{00000000-0005-0000-0000-0000950F0000}"/>
    <cellStyle name="Normal 19 2 2 4 2 3 3 2" xfId="41726" xr:uid="{00000000-0005-0000-0000-0000960F0000}"/>
    <cellStyle name="Normal 19 2 2 4 2 3 3 3" xfId="26502" xr:uid="{00000000-0005-0000-0000-0000970F0000}"/>
    <cellStyle name="Normal 19 2 2 4 2 3 4" xfId="36713" xr:uid="{00000000-0005-0000-0000-0000980F0000}"/>
    <cellStyle name="Normal 19 2 2 4 2 3 5" xfId="21489" xr:uid="{00000000-0005-0000-0000-0000990F0000}"/>
    <cellStyle name="Normal 19 2 2 4 2 4" xfId="13079" xr:uid="{00000000-0005-0000-0000-00009A0F0000}"/>
    <cellStyle name="Normal 19 2 2 4 2 4 2" xfId="43401" xr:uid="{00000000-0005-0000-0000-00009B0F0000}"/>
    <cellStyle name="Normal 19 2 2 4 2 4 3" xfId="28177" xr:uid="{00000000-0005-0000-0000-00009C0F0000}"/>
    <cellStyle name="Normal 19 2 2 4 2 5" xfId="8058" xr:uid="{00000000-0005-0000-0000-00009D0F0000}"/>
    <cellStyle name="Normal 19 2 2 4 2 5 2" xfId="38384" xr:uid="{00000000-0005-0000-0000-00009E0F0000}"/>
    <cellStyle name="Normal 19 2 2 4 2 5 3" xfId="23160" xr:uid="{00000000-0005-0000-0000-00009F0F0000}"/>
    <cellStyle name="Normal 19 2 2 4 2 6" xfId="33372" xr:uid="{00000000-0005-0000-0000-0000A00F0000}"/>
    <cellStyle name="Normal 19 2 2 4 2 7" xfId="18147" xr:uid="{00000000-0005-0000-0000-0000A10F0000}"/>
    <cellStyle name="Normal 19 2 2 4 3" xfId="3840" xr:uid="{00000000-0005-0000-0000-0000A20F0000}"/>
    <cellStyle name="Normal 19 2 2 4 3 2" xfId="13914" xr:uid="{00000000-0005-0000-0000-0000A30F0000}"/>
    <cellStyle name="Normal 19 2 2 4 3 2 2" xfId="44236" xr:uid="{00000000-0005-0000-0000-0000A40F0000}"/>
    <cellStyle name="Normal 19 2 2 4 3 2 3" xfId="29012" xr:uid="{00000000-0005-0000-0000-0000A50F0000}"/>
    <cellStyle name="Normal 19 2 2 4 3 3" xfId="8894" xr:uid="{00000000-0005-0000-0000-0000A60F0000}"/>
    <cellStyle name="Normal 19 2 2 4 3 3 2" xfId="39219" xr:uid="{00000000-0005-0000-0000-0000A70F0000}"/>
    <cellStyle name="Normal 19 2 2 4 3 3 3" xfId="23995" xr:uid="{00000000-0005-0000-0000-0000A80F0000}"/>
    <cellStyle name="Normal 19 2 2 4 3 4" xfId="34206" xr:uid="{00000000-0005-0000-0000-0000A90F0000}"/>
    <cellStyle name="Normal 19 2 2 4 3 5" xfId="18982" xr:uid="{00000000-0005-0000-0000-0000AA0F0000}"/>
    <cellStyle name="Normal 19 2 2 4 4" xfId="5533" xr:uid="{00000000-0005-0000-0000-0000AB0F0000}"/>
    <cellStyle name="Normal 19 2 2 4 4 2" xfId="15585" xr:uid="{00000000-0005-0000-0000-0000AC0F0000}"/>
    <cellStyle name="Normal 19 2 2 4 4 2 2" xfId="45907" xr:uid="{00000000-0005-0000-0000-0000AD0F0000}"/>
    <cellStyle name="Normal 19 2 2 4 4 2 3" xfId="30683" xr:uid="{00000000-0005-0000-0000-0000AE0F0000}"/>
    <cellStyle name="Normal 19 2 2 4 4 3" xfId="10565" xr:uid="{00000000-0005-0000-0000-0000AF0F0000}"/>
    <cellStyle name="Normal 19 2 2 4 4 3 2" xfId="40890" xr:uid="{00000000-0005-0000-0000-0000B00F0000}"/>
    <cellStyle name="Normal 19 2 2 4 4 3 3" xfId="25666" xr:uid="{00000000-0005-0000-0000-0000B10F0000}"/>
    <cellStyle name="Normal 19 2 2 4 4 4" xfId="35877" xr:uid="{00000000-0005-0000-0000-0000B20F0000}"/>
    <cellStyle name="Normal 19 2 2 4 4 5" xfId="20653" xr:uid="{00000000-0005-0000-0000-0000B30F0000}"/>
    <cellStyle name="Normal 19 2 2 4 5" xfId="12243" xr:uid="{00000000-0005-0000-0000-0000B40F0000}"/>
    <cellStyle name="Normal 19 2 2 4 5 2" xfId="42565" xr:uid="{00000000-0005-0000-0000-0000B50F0000}"/>
    <cellStyle name="Normal 19 2 2 4 5 3" xfId="27341" xr:uid="{00000000-0005-0000-0000-0000B60F0000}"/>
    <cellStyle name="Normal 19 2 2 4 6" xfId="7222" xr:uid="{00000000-0005-0000-0000-0000B70F0000}"/>
    <cellStyle name="Normal 19 2 2 4 6 2" xfId="37548" xr:uid="{00000000-0005-0000-0000-0000B80F0000}"/>
    <cellStyle name="Normal 19 2 2 4 6 3" xfId="22324" xr:uid="{00000000-0005-0000-0000-0000B90F0000}"/>
    <cellStyle name="Normal 19 2 2 4 7" xfId="32536" xr:uid="{00000000-0005-0000-0000-0000BA0F0000}"/>
    <cellStyle name="Normal 19 2 2 4 8" xfId="17311" xr:uid="{00000000-0005-0000-0000-0000BB0F0000}"/>
    <cellStyle name="Normal 19 2 2 5" xfId="2569" xr:uid="{00000000-0005-0000-0000-0000BC0F0000}"/>
    <cellStyle name="Normal 19 2 2 5 2" xfId="4259" xr:uid="{00000000-0005-0000-0000-0000BD0F0000}"/>
    <cellStyle name="Normal 19 2 2 5 2 2" xfId="14332" xr:uid="{00000000-0005-0000-0000-0000BE0F0000}"/>
    <cellStyle name="Normal 19 2 2 5 2 2 2" xfId="44654" xr:uid="{00000000-0005-0000-0000-0000BF0F0000}"/>
    <cellStyle name="Normal 19 2 2 5 2 2 3" xfId="29430" xr:uid="{00000000-0005-0000-0000-0000C00F0000}"/>
    <cellStyle name="Normal 19 2 2 5 2 3" xfId="9312" xr:uid="{00000000-0005-0000-0000-0000C10F0000}"/>
    <cellStyle name="Normal 19 2 2 5 2 3 2" xfId="39637" xr:uid="{00000000-0005-0000-0000-0000C20F0000}"/>
    <cellStyle name="Normal 19 2 2 5 2 3 3" xfId="24413" xr:uid="{00000000-0005-0000-0000-0000C30F0000}"/>
    <cellStyle name="Normal 19 2 2 5 2 4" xfId="34624" xr:uid="{00000000-0005-0000-0000-0000C40F0000}"/>
    <cellStyle name="Normal 19 2 2 5 2 5" xfId="19400" xr:uid="{00000000-0005-0000-0000-0000C50F0000}"/>
    <cellStyle name="Normal 19 2 2 5 3" xfId="5951" xr:uid="{00000000-0005-0000-0000-0000C60F0000}"/>
    <cellStyle name="Normal 19 2 2 5 3 2" xfId="16003" xr:uid="{00000000-0005-0000-0000-0000C70F0000}"/>
    <cellStyle name="Normal 19 2 2 5 3 2 2" xfId="46325" xr:uid="{00000000-0005-0000-0000-0000C80F0000}"/>
    <cellStyle name="Normal 19 2 2 5 3 2 3" xfId="31101" xr:uid="{00000000-0005-0000-0000-0000C90F0000}"/>
    <cellStyle name="Normal 19 2 2 5 3 3" xfId="10983" xr:uid="{00000000-0005-0000-0000-0000CA0F0000}"/>
    <cellStyle name="Normal 19 2 2 5 3 3 2" xfId="41308" xr:uid="{00000000-0005-0000-0000-0000CB0F0000}"/>
    <cellStyle name="Normal 19 2 2 5 3 3 3" xfId="26084" xr:uid="{00000000-0005-0000-0000-0000CC0F0000}"/>
    <cellStyle name="Normal 19 2 2 5 3 4" xfId="36295" xr:uid="{00000000-0005-0000-0000-0000CD0F0000}"/>
    <cellStyle name="Normal 19 2 2 5 3 5" xfId="21071" xr:uid="{00000000-0005-0000-0000-0000CE0F0000}"/>
    <cellStyle name="Normal 19 2 2 5 4" xfId="12661" xr:uid="{00000000-0005-0000-0000-0000CF0F0000}"/>
    <cellStyle name="Normal 19 2 2 5 4 2" xfId="42983" xr:uid="{00000000-0005-0000-0000-0000D00F0000}"/>
    <cellStyle name="Normal 19 2 2 5 4 3" xfId="27759" xr:uid="{00000000-0005-0000-0000-0000D10F0000}"/>
    <cellStyle name="Normal 19 2 2 5 5" xfId="7640" xr:uid="{00000000-0005-0000-0000-0000D20F0000}"/>
    <cellStyle name="Normal 19 2 2 5 5 2" xfId="37966" xr:uid="{00000000-0005-0000-0000-0000D30F0000}"/>
    <cellStyle name="Normal 19 2 2 5 5 3" xfId="22742" xr:uid="{00000000-0005-0000-0000-0000D40F0000}"/>
    <cellStyle name="Normal 19 2 2 5 6" xfId="32954" xr:uid="{00000000-0005-0000-0000-0000D50F0000}"/>
    <cellStyle name="Normal 19 2 2 5 7" xfId="17729" xr:uid="{00000000-0005-0000-0000-0000D60F0000}"/>
    <cellStyle name="Normal 19 2 2 6" xfId="3422" xr:uid="{00000000-0005-0000-0000-0000D70F0000}"/>
    <cellStyle name="Normal 19 2 2 6 2" xfId="13496" xr:uid="{00000000-0005-0000-0000-0000D80F0000}"/>
    <cellStyle name="Normal 19 2 2 6 2 2" xfId="43818" xr:uid="{00000000-0005-0000-0000-0000D90F0000}"/>
    <cellStyle name="Normal 19 2 2 6 2 3" xfId="28594" xr:uid="{00000000-0005-0000-0000-0000DA0F0000}"/>
    <cellStyle name="Normal 19 2 2 6 3" xfId="8476" xr:uid="{00000000-0005-0000-0000-0000DB0F0000}"/>
    <cellStyle name="Normal 19 2 2 6 3 2" xfId="38801" xr:uid="{00000000-0005-0000-0000-0000DC0F0000}"/>
    <cellStyle name="Normal 19 2 2 6 3 3" xfId="23577" xr:uid="{00000000-0005-0000-0000-0000DD0F0000}"/>
    <cellStyle name="Normal 19 2 2 6 4" xfId="33788" xr:uid="{00000000-0005-0000-0000-0000DE0F0000}"/>
    <cellStyle name="Normal 19 2 2 6 5" xfId="18564" xr:uid="{00000000-0005-0000-0000-0000DF0F0000}"/>
    <cellStyle name="Normal 19 2 2 7" xfId="5115" xr:uid="{00000000-0005-0000-0000-0000E00F0000}"/>
    <cellStyle name="Normal 19 2 2 7 2" xfId="15167" xr:uid="{00000000-0005-0000-0000-0000E10F0000}"/>
    <cellStyle name="Normal 19 2 2 7 2 2" xfId="45489" xr:uid="{00000000-0005-0000-0000-0000E20F0000}"/>
    <cellStyle name="Normal 19 2 2 7 2 3" xfId="30265" xr:uid="{00000000-0005-0000-0000-0000E30F0000}"/>
    <cellStyle name="Normal 19 2 2 7 3" xfId="10147" xr:uid="{00000000-0005-0000-0000-0000E40F0000}"/>
    <cellStyle name="Normal 19 2 2 7 3 2" xfId="40472" xr:uid="{00000000-0005-0000-0000-0000E50F0000}"/>
    <cellStyle name="Normal 19 2 2 7 3 3" xfId="25248" xr:uid="{00000000-0005-0000-0000-0000E60F0000}"/>
    <cellStyle name="Normal 19 2 2 7 4" xfId="35459" xr:uid="{00000000-0005-0000-0000-0000E70F0000}"/>
    <cellStyle name="Normal 19 2 2 7 5" xfId="20235" xr:uid="{00000000-0005-0000-0000-0000E80F0000}"/>
    <cellStyle name="Normal 19 2 2 8" xfId="11825" xr:uid="{00000000-0005-0000-0000-0000E90F0000}"/>
    <cellStyle name="Normal 19 2 2 8 2" xfId="42147" xr:uid="{00000000-0005-0000-0000-0000EA0F0000}"/>
    <cellStyle name="Normal 19 2 2 8 3" xfId="26923" xr:uid="{00000000-0005-0000-0000-0000EB0F0000}"/>
    <cellStyle name="Normal 19 2 2 9" xfId="6804" xr:uid="{00000000-0005-0000-0000-0000EC0F0000}"/>
    <cellStyle name="Normal 19 2 2 9 2" xfId="37130" xr:uid="{00000000-0005-0000-0000-0000ED0F0000}"/>
    <cellStyle name="Normal 19 2 2 9 3" xfId="21906" xr:uid="{00000000-0005-0000-0000-0000EE0F0000}"/>
    <cellStyle name="Normal 19 2 3" xfId="1768" xr:uid="{00000000-0005-0000-0000-0000EF0F0000}"/>
    <cellStyle name="Normal 19 2 3 10" xfId="16945" xr:uid="{00000000-0005-0000-0000-0000F00F0000}"/>
    <cellStyle name="Normal 19 2 3 2" xfId="1987" xr:uid="{00000000-0005-0000-0000-0000F10F0000}"/>
    <cellStyle name="Normal 19 2 3 2 2" xfId="2408" xr:uid="{00000000-0005-0000-0000-0000F20F0000}"/>
    <cellStyle name="Normal 19 2 3 2 2 2" xfId="3247" xr:uid="{00000000-0005-0000-0000-0000F30F0000}"/>
    <cellStyle name="Normal 19 2 3 2 2 2 2" xfId="4937" xr:uid="{00000000-0005-0000-0000-0000F40F0000}"/>
    <cellStyle name="Normal 19 2 3 2 2 2 2 2" xfId="15010" xr:uid="{00000000-0005-0000-0000-0000F50F0000}"/>
    <cellStyle name="Normal 19 2 3 2 2 2 2 2 2" xfId="45332" xr:uid="{00000000-0005-0000-0000-0000F60F0000}"/>
    <cellStyle name="Normal 19 2 3 2 2 2 2 2 3" xfId="30108" xr:uid="{00000000-0005-0000-0000-0000F70F0000}"/>
    <cellStyle name="Normal 19 2 3 2 2 2 2 3" xfId="9990" xr:uid="{00000000-0005-0000-0000-0000F80F0000}"/>
    <cellStyle name="Normal 19 2 3 2 2 2 2 3 2" xfId="40315" xr:uid="{00000000-0005-0000-0000-0000F90F0000}"/>
    <cellStyle name="Normal 19 2 3 2 2 2 2 3 3" xfId="25091" xr:uid="{00000000-0005-0000-0000-0000FA0F0000}"/>
    <cellStyle name="Normal 19 2 3 2 2 2 2 4" xfId="35302" xr:uid="{00000000-0005-0000-0000-0000FB0F0000}"/>
    <cellStyle name="Normal 19 2 3 2 2 2 2 5" xfId="20078" xr:uid="{00000000-0005-0000-0000-0000FC0F0000}"/>
    <cellStyle name="Normal 19 2 3 2 2 2 3" xfId="6629" xr:uid="{00000000-0005-0000-0000-0000FD0F0000}"/>
    <cellStyle name="Normal 19 2 3 2 2 2 3 2" xfId="16681" xr:uid="{00000000-0005-0000-0000-0000FE0F0000}"/>
    <cellStyle name="Normal 19 2 3 2 2 2 3 2 2" xfId="47003" xr:uid="{00000000-0005-0000-0000-0000FF0F0000}"/>
    <cellStyle name="Normal 19 2 3 2 2 2 3 2 3" xfId="31779" xr:uid="{00000000-0005-0000-0000-000000100000}"/>
    <cellStyle name="Normal 19 2 3 2 2 2 3 3" xfId="11661" xr:uid="{00000000-0005-0000-0000-000001100000}"/>
    <cellStyle name="Normal 19 2 3 2 2 2 3 3 2" xfId="41986" xr:uid="{00000000-0005-0000-0000-000002100000}"/>
    <cellStyle name="Normal 19 2 3 2 2 2 3 3 3" xfId="26762" xr:uid="{00000000-0005-0000-0000-000003100000}"/>
    <cellStyle name="Normal 19 2 3 2 2 2 3 4" xfId="36973" xr:uid="{00000000-0005-0000-0000-000004100000}"/>
    <cellStyle name="Normal 19 2 3 2 2 2 3 5" xfId="21749" xr:uid="{00000000-0005-0000-0000-000005100000}"/>
    <cellStyle name="Normal 19 2 3 2 2 2 4" xfId="13339" xr:uid="{00000000-0005-0000-0000-000006100000}"/>
    <cellStyle name="Normal 19 2 3 2 2 2 4 2" xfId="43661" xr:uid="{00000000-0005-0000-0000-000007100000}"/>
    <cellStyle name="Normal 19 2 3 2 2 2 4 3" xfId="28437" xr:uid="{00000000-0005-0000-0000-000008100000}"/>
    <cellStyle name="Normal 19 2 3 2 2 2 5" xfId="8318" xr:uid="{00000000-0005-0000-0000-000009100000}"/>
    <cellStyle name="Normal 19 2 3 2 2 2 5 2" xfId="38644" xr:uid="{00000000-0005-0000-0000-00000A100000}"/>
    <cellStyle name="Normal 19 2 3 2 2 2 5 3" xfId="23420" xr:uid="{00000000-0005-0000-0000-00000B100000}"/>
    <cellStyle name="Normal 19 2 3 2 2 2 6" xfId="33632" xr:uid="{00000000-0005-0000-0000-00000C100000}"/>
    <cellStyle name="Normal 19 2 3 2 2 2 7" xfId="18407" xr:uid="{00000000-0005-0000-0000-00000D100000}"/>
    <cellStyle name="Normal 19 2 3 2 2 3" xfId="4100" xr:uid="{00000000-0005-0000-0000-00000E100000}"/>
    <cellStyle name="Normal 19 2 3 2 2 3 2" xfId="14174" xr:uid="{00000000-0005-0000-0000-00000F100000}"/>
    <cellStyle name="Normal 19 2 3 2 2 3 2 2" xfId="44496" xr:uid="{00000000-0005-0000-0000-000010100000}"/>
    <cellStyle name="Normal 19 2 3 2 2 3 2 3" xfId="29272" xr:uid="{00000000-0005-0000-0000-000011100000}"/>
    <cellStyle name="Normal 19 2 3 2 2 3 3" xfId="9154" xr:uid="{00000000-0005-0000-0000-000012100000}"/>
    <cellStyle name="Normal 19 2 3 2 2 3 3 2" xfId="39479" xr:uid="{00000000-0005-0000-0000-000013100000}"/>
    <cellStyle name="Normal 19 2 3 2 2 3 3 3" xfId="24255" xr:uid="{00000000-0005-0000-0000-000014100000}"/>
    <cellStyle name="Normal 19 2 3 2 2 3 4" xfId="34466" xr:uid="{00000000-0005-0000-0000-000015100000}"/>
    <cellStyle name="Normal 19 2 3 2 2 3 5" xfId="19242" xr:uid="{00000000-0005-0000-0000-000016100000}"/>
    <cellStyle name="Normal 19 2 3 2 2 4" xfId="5793" xr:uid="{00000000-0005-0000-0000-000017100000}"/>
    <cellStyle name="Normal 19 2 3 2 2 4 2" xfId="15845" xr:uid="{00000000-0005-0000-0000-000018100000}"/>
    <cellStyle name="Normal 19 2 3 2 2 4 2 2" xfId="46167" xr:uid="{00000000-0005-0000-0000-000019100000}"/>
    <cellStyle name="Normal 19 2 3 2 2 4 2 3" xfId="30943" xr:uid="{00000000-0005-0000-0000-00001A100000}"/>
    <cellStyle name="Normal 19 2 3 2 2 4 3" xfId="10825" xr:uid="{00000000-0005-0000-0000-00001B100000}"/>
    <cellStyle name="Normal 19 2 3 2 2 4 3 2" xfId="41150" xr:uid="{00000000-0005-0000-0000-00001C100000}"/>
    <cellStyle name="Normal 19 2 3 2 2 4 3 3" xfId="25926" xr:uid="{00000000-0005-0000-0000-00001D100000}"/>
    <cellStyle name="Normal 19 2 3 2 2 4 4" xfId="36137" xr:uid="{00000000-0005-0000-0000-00001E100000}"/>
    <cellStyle name="Normal 19 2 3 2 2 4 5" xfId="20913" xr:uid="{00000000-0005-0000-0000-00001F100000}"/>
    <cellStyle name="Normal 19 2 3 2 2 5" xfId="12503" xr:uid="{00000000-0005-0000-0000-000020100000}"/>
    <cellStyle name="Normal 19 2 3 2 2 5 2" xfId="42825" xr:uid="{00000000-0005-0000-0000-000021100000}"/>
    <cellStyle name="Normal 19 2 3 2 2 5 3" xfId="27601" xr:uid="{00000000-0005-0000-0000-000022100000}"/>
    <cellStyle name="Normal 19 2 3 2 2 6" xfId="7482" xr:uid="{00000000-0005-0000-0000-000023100000}"/>
    <cellStyle name="Normal 19 2 3 2 2 6 2" xfId="37808" xr:uid="{00000000-0005-0000-0000-000024100000}"/>
    <cellStyle name="Normal 19 2 3 2 2 6 3" xfId="22584" xr:uid="{00000000-0005-0000-0000-000025100000}"/>
    <cellStyle name="Normal 19 2 3 2 2 7" xfId="32796" xr:uid="{00000000-0005-0000-0000-000026100000}"/>
    <cellStyle name="Normal 19 2 3 2 2 8" xfId="17571" xr:uid="{00000000-0005-0000-0000-000027100000}"/>
    <cellStyle name="Normal 19 2 3 2 3" xfId="2829" xr:uid="{00000000-0005-0000-0000-000028100000}"/>
    <cellStyle name="Normal 19 2 3 2 3 2" xfId="4519" xr:uid="{00000000-0005-0000-0000-000029100000}"/>
    <cellStyle name="Normal 19 2 3 2 3 2 2" xfId="14592" xr:uid="{00000000-0005-0000-0000-00002A100000}"/>
    <cellStyle name="Normal 19 2 3 2 3 2 2 2" xfId="44914" xr:uid="{00000000-0005-0000-0000-00002B100000}"/>
    <cellStyle name="Normal 19 2 3 2 3 2 2 3" xfId="29690" xr:uid="{00000000-0005-0000-0000-00002C100000}"/>
    <cellStyle name="Normal 19 2 3 2 3 2 3" xfId="9572" xr:uid="{00000000-0005-0000-0000-00002D100000}"/>
    <cellStyle name="Normal 19 2 3 2 3 2 3 2" xfId="39897" xr:uid="{00000000-0005-0000-0000-00002E100000}"/>
    <cellStyle name="Normal 19 2 3 2 3 2 3 3" xfId="24673" xr:uid="{00000000-0005-0000-0000-00002F100000}"/>
    <cellStyle name="Normal 19 2 3 2 3 2 4" xfId="34884" xr:uid="{00000000-0005-0000-0000-000030100000}"/>
    <cellStyle name="Normal 19 2 3 2 3 2 5" xfId="19660" xr:uid="{00000000-0005-0000-0000-000031100000}"/>
    <cellStyle name="Normal 19 2 3 2 3 3" xfId="6211" xr:uid="{00000000-0005-0000-0000-000032100000}"/>
    <cellStyle name="Normal 19 2 3 2 3 3 2" xfId="16263" xr:uid="{00000000-0005-0000-0000-000033100000}"/>
    <cellStyle name="Normal 19 2 3 2 3 3 2 2" xfId="46585" xr:uid="{00000000-0005-0000-0000-000034100000}"/>
    <cellStyle name="Normal 19 2 3 2 3 3 2 3" xfId="31361" xr:uid="{00000000-0005-0000-0000-000035100000}"/>
    <cellStyle name="Normal 19 2 3 2 3 3 3" xfId="11243" xr:uid="{00000000-0005-0000-0000-000036100000}"/>
    <cellStyle name="Normal 19 2 3 2 3 3 3 2" xfId="41568" xr:uid="{00000000-0005-0000-0000-000037100000}"/>
    <cellStyle name="Normal 19 2 3 2 3 3 3 3" xfId="26344" xr:uid="{00000000-0005-0000-0000-000038100000}"/>
    <cellStyle name="Normal 19 2 3 2 3 3 4" xfId="36555" xr:uid="{00000000-0005-0000-0000-000039100000}"/>
    <cellStyle name="Normal 19 2 3 2 3 3 5" xfId="21331" xr:uid="{00000000-0005-0000-0000-00003A100000}"/>
    <cellStyle name="Normal 19 2 3 2 3 4" xfId="12921" xr:uid="{00000000-0005-0000-0000-00003B100000}"/>
    <cellStyle name="Normal 19 2 3 2 3 4 2" xfId="43243" xr:uid="{00000000-0005-0000-0000-00003C100000}"/>
    <cellStyle name="Normal 19 2 3 2 3 4 3" xfId="28019" xr:uid="{00000000-0005-0000-0000-00003D100000}"/>
    <cellStyle name="Normal 19 2 3 2 3 5" xfId="7900" xr:uid="{00000000-0005-0000-0000-00003E100000}"/>
    <cellStyle name="Normal 19 2 3 2 3 5 2" xfId="38226" xr:uid="{00000000-0005-0000-0000-00003F100000}"/>
    <cellStyle name="Normal 19 2 3 2 3 5 3" xfId="23002" xr:uid="{00000000-0005-0000-0000-000040100000}"/>
    <cellStyle name="Normal 19 2 3 2 3 6" xfId="33214" xr:uid="{00000000-0005-0000-0000-000041100000}"/>
    <cellStyle name="Normal 19 2 3 2 3 7" xfId="17989" xr:uid="{00000000-0005-0000-0000-000042100000}"/>
    <cellStyle name="Normal 19 2 3 2 4" xfId="3682" xr:uid="{00000000-0005-0000-0000-000043100000}"/>
    <cellStyle name="Normal 19 2 3 2 4 2" xfId="13756" xr:uid="{00000000-0005-0000-0000-000044100000}"/>
    <cellStyle name="Normal 19 2 3 2 4 2 2" xfId="44078" xr:uid="{00000000-0005-0000-0000-000045100000}"/>
    <cellStyle name="Normal 19 2 3 2 4 2 3" xfId="28854" xr:uid="{00000000-0005-0000-0000-000046100000}"/>
    <cellStyle name="Normal 19 2 3 2 4 3" xfId="8736" xr:uid="{00000000-0005-0000-0000-000047100000}"/>
    <cellStyle name="Normal 19 2 3 2 4 3 2" xfId="39061" xr:uid="{00000000-0005-0000-0000-000048100000}"/>
    <cellStyle name="Normal 19 2 3 2 4 3 3" xfId="23837" xr:uid="{00000000-0005-0000-0000-000049100000}"/>
    <cellStyle name="Normal 19 2 3 2 4 4" xfId="34048" xr:uid="{00000000-0005-0000-0000-00004A100000}"/>
    <cellStyle name="Normal 19 2 3 2 4 5" xfId="18824" xr:uid="{00000000-0005-0000-0000-00004B100000}"/>
    <cellStyle name="Normal 19 2 3 2 5" xfId="5375" xr:uid="{00000000-0005-0000-0000-00004C100000}"/>
    <cellStyle name="Normal 19 2 3 2 5 2" xfId="15427" xr:uid="{00000000-0005-0000-0000-00004D100000}"/>
    <cellStyle name="Normal 19 2 3 2 5 2 2" xfId="45749" xr:uid="{00000000-0005-0000-0000-00004E100000}"/>
    <cellStyle name="Normal 19 2 3 2 5 2 3" xfId="30525" xr:uid="{00000000-0005-0000-0000-00004F100000}"/>
    <cellStyle name="Normal 19 2 3 2 5 3" xfId="10407" xr:uid="{00000000-0005-0000-0000-000050100000}"/>
    <cellStyle name="Normal 19 2 3 2 5 3 2" xfId="40732" xr:uid="{00000000-0005-0000-0000-000051100000}"/>
    <cellStyle name="Normal 19 2 3 2 5 3 3" xfId="25508" xr:uid="{00000000-0005-0000-0000-000052100000}"/>
    <cellStyle name="Normal 19 2 3 2 5 4" xfId="35719" xr:uid="{00000000-0005-0000-0000-000053100000}"/>
    <cellStyle name="Normal 19 2 3 2 5 5" xfId="20495" xr:uid="{00000000-0005-0000-0000-000054100000}"/>
    <cellStyle name="Normal 19 2 3 2 6" xfId="12085" xr:uid="{00000000-0005-0000-0000-000055100000}"/>
    <cellStyle name="Normal 19 2 3 2 6 2" xfId="42407" xr:uid="{00000000-0005-0000-0000-000056100000}"/>
    <cellStyle name="Normal 19 2 3 2 6 3" xfId="27183" xr:uid="{00000000-0005-0000-0000-000057100000}"/>
    <cellStyle name="Normal 19 2 3 2 7" xfId="7064" xr:uid="{00000000-0005-0000-0000-000058100000}"/>
    <cellStyle name="Normal 19 2 3 2 7 2" xfId="37390" xr:uid="{00000000-0005-0000-0000-000059100000}"/>
    <cellStyle name="Normal 19 2 3 2 7 3" xfId="22166" xr:uid="{00000000-0005-0000-0000-00005A100000}"/>
    <cellStyle name="Normal 19 2 3 2 8" xfId="32378" xr:uid="{00000000-0005-0000-0000-00005B100000}"/>
    <cellStyle name="Normal 19 2 3 2 9" xfId="17153" xr:uid="{00000000-0005-0000-0000-00005C100000}"/>
    <cellStyle name="Normal 19 2 3 3" xfId="2200" xr:uid="{00000000-0005-0000-0000-00005D100000}"/>
    <cellStyle name="Normal 19 2 3 3 2" xfId="3039" xr:uid="{00000000-0005-0000-0000-00005E100000}"/>
    <cellStyle name="Normal 19 2 3 3 2 2" xfId="4729" xr:uid="{00000000-0005-0000-0000-00005F100000}"/>
    <cellStyle name="Normal 19 2 3 3 2 2 2" xfId="14802" xr:uid="{00000000-0005-0000-0000-000060100000}"/>
    <cellStyle name="Normal 19 2 3 3 2 2 2 2" xfId="45124" xr:uid="{00000000-0005-0000-0000-000061100000}"/>
    <cellStyle name="Normal 19 2 3 3 2 2 2 3" xfId="29900" xr:uid="{00000000-0005-0000-0000-000062100000}"/>
    <cellStyle name="Normal 19 2 3 3 2 2 3" xfId="9782" xr:uid="{00000000-0005-0000-0000-000063100000}"/>
    <cellStyle name="Normal 19 2 3 3 2 2 3 2" xfId="40107" xr:uid="{00000000-0005-0000-0000-000064100000}"/>
    <cellStyle name="Normal 19 2 3 3 2 2 3 3" xfId="24883" xr:uid="{00000000-0005-0000-0000-000065100000}"/>
    <cellStyle name="Normal 19 2 3 3 2 2 4" xfId="35094" xr:uid="{00000000-0005-0000-0000-000066100000}"/>
    <cellStyle name="Normal 19 2 3 3 2 2 5" xfId="19870" xr:uid="{00000000-0005-0000-0000-000067100000}"/>
    <cellStyle name="Normal 19 2 3 3 2 3" xfId="6421" xr:uid="{00000000-0005-0000-0000-000068100000}"/>
    <cellStyle name="Normal 19 2 3 3 2 3 2" xfId="16473" xr:uid="{00000000-0005-0000-0000-000069100000}"/>
    <cellStyle name="Normal 19 2 3 3 2 3 2 2" xfId="46795" xr:uid="{00000000-0005-0000-0000-00006A100000}"/>
    <cellStyle name="Normal 19 2 3 3 2 3 2 3" xfId="31571" xr:uid="{00000000-0005-0000-0000-00006B100000}"/>
    <cellStyle name="Normal 19 2 3 3 2 3 3" xfId="11453" xr:uid="{00000000-0005-0000-0000-00006C100000}"/>
    <cellStyle name="Normal 19 2 3 3 2 3 3 2" xfId="41778" xr:uid="{00000000-0005-0000-0000-00006D100000}"/>
    <cellStyle name="Normal 19 2 3 3 2 3 3 3" xfId="26554" xr:uid="{00000000-0005-0000-0000-00006E100000}"/>
    <cellStyle name="Normal 19 2 3 3 2 3 4" xfId="36765" xr:uid="{00000000-0005-0000-0000-00006F100000}"/>
    <cellStyle name="Normal 19 2 3 3 2 3 5" xfId="21541" xr:uid="{00000000-0005-0000-0000-000070100000}"/>
    <cellStyle name="Normal 19 2 3 3 2 4" xfId="13131" xr:uid="{00000000-0005-0000-0000-000071100000}"/>
    <cellStyle name="Normal 19 2 3 3 2 4 2" xfId="43453" xr:uid="{00000000-0005-0000-0000-000072100000}"/>
    <cellStyle name="Normal 19 2 3 3 2 4 3" xfId="28229" xr:uid="{00000000-0005-0000-0000-000073100000}"/>
    <cellStyle name="Normal 19 2 3 3 2 5" xfId="8110" xr:uid="{00000000-0005-0000-0000-000074100000}"/>
    <cellStyle name="Normal 19 2 3 3 2 5 2" xfId="38436" xr:uid="{00000000-0005-0000-0000-000075100000}"/>
    <cellStyle name="Normal 19 2 3 3 2 5 3" xfId="23212" xr:uid="{00000000-0005-0000-0000-000076100000}"/>
    <cellStyle name="Normal 19 2 3 3 2 6" xfId="33424" xr:uid="{00000000-0005-0000-0000-000077100000}"/>
    <cellStyle name="Normal 19 2 3 3 2 7" xfId="18199" xr:uid="{00000000-0005-0000-0000-000078100000}"/>
    <cellStyle name="Normal 19 2 3 3 3" xfId="3892" xr:uid="{00000000-0005-0000-0000-000079100000}"/>
    <cellStyle name="Normal 19 2 3 3 3 2" xfId="13966" xr:uid="{00000000-0005-0000-0000-00007A100000}"/>
    <cellStyle name="Normal 19 2 3 3 3 2 2" xfId="44288" xr:uid="{00000000-0005-0000-0000-00007B100000}"/>
    <cellStyle name="Normal 19 2 3 3 3 2 3" xfId="29064" xr:uid="{00000000-0005-0000-0000-00007C100000}"/>
    <cellStyle name="Normal 19 2 3 3 3 3" xfId="8946" xr:uid="{00000000-0005-0000-0000-00007D100000}"/>
    <cellStyle name="Normal 19 2 3 3 3 3 2" xfId="39271" xr:uid="{00000000-0005-0000-0000-00007E100000}"/>
    <cellStyle name="Normal 19 2 3 3 3 3 3" xfId="24047" xr:uid="{00000000-0005-0000-0000-00007F100000}"/>
    <cellStyle name="Normal 19 2 3 3 3 4" xfId="34258" xr:uid="{00000000-0005-0000-0000-000080100000}"/>
    <cellStyle name="Normal 19 2 3 3 3 5" xfId="19034" xr:uid="{00000000-0005-0000-0000-000081100000}"/>
    <cellStyle name="Normal 19 2 3 3 4" xfId="5585" xr:uid="{00000000-0005-0000-0000-000082100000}"/>
    <cellStyle name="Normal 19 2 3 3 4 2" xfId="15637" xr:uid="{00000000-0005-0000-0000-000083100000}"/>
    <cellStyle name="Normal 19 2 3 3 4 2 2" xfId="45959" xr:uid="{00000000-0005-0000-0000-000084100000}"/>
    <cellStyle name="Normal 19 2 3 3 4 2 3" xfId="30735" xr:uid="{00000000-0005-0000-0000-000085100000}"/>
    <cellStyle name="Normal 19 2 3 3 4 3" xfId="10617" xr:uid="{00000000-0005-0000-0000-000086100000}"/>
    <cellStyle name="Normal 19 2 3 3 4 3 2" xfId="40942" xr:uid="{00000000-0005-0000-0000-000087100000}"/>
    <cellStyle name="Normal 19 2 3 3 4 3 3" xfId="25718" xr:uid="{00000000-0005-0000-0000-000088100000}"/>
    <cellStyle name="Normal 19 2 3 3 4 4" xfId="35929" xr:uid="{00000000-0005-0000-0000-000089100000}"/>
    <cellStyle name="Normal 19 2 3 3 4 5" xfId="20705" xr:uid="{00000000-0005-0000-0000-00008A100000}"/>
    <cellStyle name="Normal 19 2 3 3 5" xfId="12295" xr:uid="{00000000-0005-0000-0000-00008B100000}"/>
    <cellStyle name="Normal 19 2 3 3 5 2" xfId="42617" xr:uid="{00000000-0005-0000-0000-00008C100000}"/>
    <cellStyle name="Normal 19 2 3 3 5 3" xfId="27393" xr:uid="{00000000-0005-0000-0000-00008D100000}"/>
    <cellStyle name="Normal 19 2 3 3 6" xfId="7274" xr:uid="{00000000-0005-0000-0000-00008E100000}"/>
    <cellStyle name="Normal 19 2 3 3 6 2" xfId="37600" xr:uid="{00000000-0005-0000-0000-00008F100000}"/>
    <cellStyle name="Normal 19 2 3 3 6 3" xfId="22376" xr:uid="{00000000-0005-0000-0000-000090100000}"/>
    <cellStyle name="Normal 19 2 3 3 7" xfId="32588" xr:uid="{00000000-0005-0000-0000-000091100000}"/>
    <cellStyle name="Normal 19 2 3 3 8" xfId="17363" xr:uid="{00000000-0005-0000-0000-000092100000}"/>
    <cellStyle name="Normal 19 2 3 4" xfId="2621" xr:uid="{00000000-0005-0000-0000-000093100000}"/>
    <cellStyle name="Normal 19 2 3 4 2" xfId="4311" xr:uid="{00000000-0005-0000-0000-000094100000}"/>
    <cellStyle name="Normal 19 2 3 4 2 2" xfId="14384" xr:uid="{00000000-0005-0000-0000-000095100000}"/>
    <cellStyle name="Normal 19 2 3 4 2 2 2" xfId="44706" xr:uid="{00000000-0005-0000-0000-000096100000}"/>
    <cellStyle name="Normal 19 2 3 4 2 2 3" xfId="29482" xr:uid="{00000000-0005-0000-0000-000097100000}"/>
    <cellStyle name="Normal 19 2 3 4 2 3" xfId="9364" xr:uid="{00000000-0005-0000-0000-000098100000}"/>
    <cellStyle name="Normal 19 2 3 4 2 3 2" xfId="39689" xr:uid="{00000000-0005-0000-0000-000099100000}"/>
    <cellStyle name="Normal 19 2 3 4 2 3 3" xfId="24465" xr:uid="{00000000-0005-0000-0000-00009A100000}"/>
    <cellStyle name="Normal 19 2 3 4 2 4" xfId="34676" xr:uid="{00000000-0005-0000-0000-00009B100000}"/>
    <cellStyle name="Normal 19 2 3 4 2 5" xfId="19452" xr:uid="{00000000-0005-0000-0000-00009C100000}"/>
    <cellStyle name="Normal 19 2 3 4 3" xfId="6003" xr:uid="{00000000-0005-0000-0000-00009D100000}"/>
    <cellStyle name="Normal 19 2 3 4 3 2" xfId="16055" xr:uid="{00000000-0005-0000-0000-00009E100000}"/>
    <cellStyle name="Normal 19 2 3 4 3 2 2" xfId="46377" xr:uid="{00000000-0005-0000-0000-00009F100000}"/>
    <cellStyle name="Normal 19 2 3 4 3 2 3" xfId="31153" xr:uid="{00000000-0005-0000-0000-0000A0100000}"/>
    <cellStyle name="Normal 19 2 3 4 3 3" xfId="11035" xr:uid="{00000000-0005-0000-0000-0000A1100000}"/>
    <cellStyle name="Normal 19 2 3 4 3 3 2" xfId="41360" xr:uid="{00000000-0005-0000-0000-0000A2100000}"/>
    <cellStyle name="Normal 19 2 3 4 3 3 3" xfId="26136" xr:uid="{00000000-0005-0000-0000-0000A3100000}"/>
    <cellStyle name="Normal 19 2 3 4 3 4" xfId="36347" xr:uid="{00000000-0005-0000-0000-0000A4100000}"/>
    <cellStyle name="Normal 19 2 3 4 3 5" xfId="21123" xr:uid="{00000000-0005-0000-0000-0000A5100000}"/>
    <cellStyle name="Normal 19 2 3 4 4" xfId="12713" xr:uid="{00000000-0005-0000-0000-0000A6100000}"/>
    <cellStyle name="Normal 19 2 3 4 4 2" xfId="43035" xr:uid="{00000000-0005-0000-0000-0000A7100000}"/>
    <cellStyle name="Normal 19 2 3 4 4 3" xfId="27811" xr:uid="{00000000-0005-0000-0000-0000A8100000}"/>
    <cellStyle name="Normal 19 2 3 4 5" xfId="7692" xr:uid="{00000000-0005-0000-0000-0000A9100000}"/>
    <cellStyle name="Normal 19 2 3 4 5 2" xfId="38018" xr:uid="{00000000-0005-0000-0000-0000AA100000}"/>
    <cellStyle name="Normal 19 2 3 4 5 3" xfId="22794" xr:uid="{00000000-0005-0000-0000-0000AB100000}"/>
    <cellStyle name="Normal 19 2 3 4 6" xfId="33006" xr:uid="{00000000-0005-0000-0000-0000AC100000}"/>
    <cellStyle name="Normal 19 2 3 4 7" xfId="17781" xr:uid="{00000000-0005-0000-0000-0000AD100000}"/>
    <cellStyle name="Normal 19 2 3 5" xfId="3474" xr:uid="{00000000-0005-0000-0000-0000AE100000}"/>
    <cellStyle name="Normal 19 2 3 5 2" xfId="13548" xr:uid="{00000000-0005-0000-0000-0000AF100000}"/>
    <cellStyle name="Normal 19 2 3 5 2 2" xfId="43870" xr:uid="{00000000-0005-0000-0000-0000B0100000}"/>
    <cellStyle name="Normal 19 2 3 5 2 3" xfId="28646" xr:uid="{00000000-0005-0000-0000-0000B1100000}"/>
    <cellStyle name="Normal 19 2 3 5 3" xfId="8528" xr:uid="{00000000-0005-0000-0000-0000B2100000}"/>
    <cellStyle name="Normal 19 2 3 5 3 2" xfId="38853" xr:uid="{00000000-0005-0000-0000-0000B3100000}"/>
    <cellStyle name="Normal 19 2 3 5 3 3" xfId="23629" xr:uid="{00000000-0005-0000-0000-0000B4100000}"/>
    <cellStyle name="Normal 19 2 3 5 4" xfId="33840" xr:uid="{00000000-0005-0000-0000-0000B5100000}"/>
    <cellStyle name="Normal 19 2 3 5 5" xfId="18616" xr:uid="{00000000-0005-0000-0000-0000B6100000}"/>
    <cellStyle name="Normal 19 2 3 6" xfId="5167" xr:uid="{00000000-0005-0000-0000-0000B7100000}"/>
    <cellStyle name="Normal 19 2 3 6 2" xfId="15219" xr:uid="{00000000-0005-0000-0000-0000B8100000}"/>
    <cellStyle name="Normal 19 2 3 6 2 2" xfId="45541" xr:uid="{00000000-0005-0000-0000-0000B9100000}"/>
    <cellStyle name="Normal 19 2 3 6 2 3" xfId="30317" xr:uid="{00000000-0005-0000-0000-0000BA100000}"/>
    <cellStyle name="Normal 19 2 3 6 3" xfId="10199" xr:uid="{00000000-0005-0000-0000-0000BB100000}"/>
    <cellStyle name="Normal 19 2 3 6 3 2" xfId="40524" xr:uid="{00000000-0005-0000-0000-0000BC100000}"/>
    <cellStyle name="Normal 19 2 3 6 3 3" xfId="25300" xr:uid="{00000000-0005-0000-0000-0000BD100000}"/>
    <cellStyle name="Normal 19 2 3 6 4" xfId="35511" xr:uid="{00000000-0005-0000-0000-0000BE100000}"/>
    <cellStyle name="Normal 19 2 3 6 5" xfId="20287" xr:uid="{00000000-0005-0000-0000-0000BF100000}"/>
    <cellStyle name="Normal 19 2 3 7" xfId="11877" xr:uid="{00000000-0005-0000-0000-0000C0100000}"/>
    <cellStyle name="Normal 19 2 3 7 2" xfId="42199" xr:uid="{00000000-0005-0000-0000-0000C1100000}"/>
    <cellStyle name="Normal 19 2 3 7 3" xfId="26975" xr:uid="{00000000-0005-0000-0000-0000C2100000}"/>
    <cellStyle name="Normal 19 2 3 8" xfId="6856" xr:uid="{00000000-0005-0000-0000-0000C3100000}"/>
    <cellStyle name="Normal 19 2 3 8 2" xfId="37182" xr:uid="{00000000-0005-0000-0000-0000C4100000}"/>
    <cellStyle name="Normal 19 2 3 8 3" xfId="21958" xr:uid="{00000000-0005-0000-0000-0000C5100000}"/>
    <cellStyle name="Normal 19 2 3 9" xfId="32171" xr:uid="{00000000-0005-0000-0000-0000C6100000}"/>
    <cellStyle name="Normal 19 2 4" xfId="1881" xr:uid="{00000000-0005-0000-0000-0000C7100000}"/>
    <cellStyle name="Normal 19 2 4 2" xfId="2304" xr:uid="{00000000-0005-0000-0000-0000C8100000}"/>
    <cellStyle name="Normal 19 2 4 2 2" xfId="3143" xr:uid="{00000000-0005-0000-0000-0000C9100000}"/>
    <cellStyle name="Normal 19 2 4 2 2 2" xfId="4833" xr:uid="{00000000-0005-0000-0000-0000CA100000}"/>
    <cellStyle name="Normal 19 2 4 2 2 2 2" xfId="14906" xr:uid="{00000000-0005-0000-0000-0000CB100000}"/>
    <cellStyle name="Normal 19 2 4 2 2 2 2 2" xfId="45228" xr:uid="{00000000-0005-0000-0000-0000CC100000}"/>
    <cellStyle name="Normal 19 2 4 2 2 2 2 3" xfId="30004" xr:uid="{00000000-0005-0000-0000-0000CD100000}"/>
    <cellStyle name="Normal 19 2 4 2 2 2 3" xfId="9886" xr:uid="{00000000-0005-0000-0000-0000CE100000}"/>
    <cellStyle name="Normal 19 2 4 2 2 2 3 2" xfId="40211" xr:uid="{00000000-0005-0000-0000-0000CF100000}"/>
    <cellStyle name="Normal 19 2 4 2 2 2 3 3" xfId="24987" xr:uid="{00000000-0005-0000-0000-0000D0100000}"/>
    <cellStyle name="Normal 19 2 4 2 2 2 4" xfId="35198" xr:uid="{00000000-0005-0000-0000-0000D1100000}"/>
    <cellStyle name="Normal 19 2 4 2 2 2 5" xfId="19974" xr:uid="{00000000-0005-0000-0000-0000D2100000}"/>
    <cellStyle name="Normal 19 2 4 2 2 3" xfId="6525" xr:uid="{00000000-0005-0000-0000-0000D3100000}"/>
    <cellStyle name="Normal 19 2 4 2 2 3 2" xfId="16577" xr:uid="{00000000-0005-0000-0000-0000D4100000}"/>
    <cellStyle name="Normal 19 2 4 2 2 3 2 2" xfId="46899" xr:uid="{00000000-0005-0000-0000-0000D5100000}"/>
    <cellStyle name="Normal 19 2 4 2 2 3 2 3" xfId="31675" xr:uid="{00000000-0005-0000-0000-0000D6100000}"/>
    <cellStyle name="Normal 19 2 4 2 2 3 3" xfId="11557" xr:uid="{00000000-0005-0000-0000-0000D7100000}"/>
    <cellStyle name="Normal 19 2 4 2 2 3 3 2" xfId="41882" xr:uid="{00000000-0005-0000-0000-0000D8100000}"/>
    <cellStyle name="Normal 19 2 4 2 2 3 3 3" xfId="26658" xr:uid="{00000000-0005-0000-0000-0000D9100000}"/>
    <cellStyle name="Normal 19 2 4 2 2 3 4" xfId="36869" xr:uid="{00000000-0005-0000-0000-0000DA100000}"/>
    <cellStyle name="Normal 19 2 4 2 2 3 5" xfId="21645" xr:uid="{00000000-0005-0000-0000-0000DB100000}"/>
    <cellStyle name="Normal 19 2 4 2 2 4" xfId="13235" xr:uid="{00000000-0005-0000-0000-0000DC100000}"/>
    <cellStyle name="Normal 19 2 4 2 2 4 2" xfId="43557" xr:uid="{00000000-0005-0000-0000-0000DD100000}"/>
    <cellStyle name="Normal 19 2 4 2 2 4 3" xfId="28333" xr:uid="{00000000-0005-0000-0000-0000DE100000}"/>
    <cellStyle name="Normal 19 2 4 2 2 5" xfId="8214" xr:uid="{00000000-0005-0000-0000-0000DF100000}"/>
    <cellStyle name="Normal 19 2 4 2 2 5 2" xfId="38540" xr:uid="{00000000-0005-0000-0000-0000E0100000}"/>
    <cellStyle name="Normal 19 2 4 2 2 5 3" xfId="23316" xr:uid="{00000000-0005-0000-0000-0000E1100000}"/>
    <cellStyle name="Normal 19 2 4 2 2 6" xfId="33528" xr:uid="{00000000-0005-0000-0000-0000E2100000}"/>
    <cellStyle name="Normal 19 2 4 2 2 7" xfId="18303" xr:uid="{00000000-0005-0000-0000-0000E3100000}"/>
    <cellStyle name="Normal 19 2 4 2 3" xfId="3996" xr:uid="{00000000-0005-0000-0000-0000E4100000}"/>
    <cellStyle name="Normal 19 2 4 2 3 2" xfId="14070" xr:uid="{00000000-0005-0000-0000-0000E5100000}"/>
    <cellStyle name="Normal 19 2 4 2 3 2 2" xfId="44392" xr:uid="{00000000-0005-0000-0000-0000E6100000}"/>
    <cellStyle name="Normal 19 2 4 2 3 2 3" xfId="29168" xr:uid="{00000000-0005-0000-0000-0000E7100000}"/>
    <cellStyle name="Normal 19 2 4 2 3 3" xfId="9050" xr:uid="{00000000-0005-0000-0000-0000E8100000}"/>
    <cellStyle name="Normal 19 2 4 2 3 3 2" xfId="39375" xr:uid="{00000000-0005-0000-0000-0000E9100000}"/>
    <cellStyle name="Normal 19 2 4 2 3 3 3" xfId="24151" xr:uid="{00000000-0005-0000-0000-0000EA100000}"/>
    <cellStyle name="Normal 19 2 4 2 3 4" xfId="34362" xr:uid="{00000000-0005-0000-0000-0000EB100000}"/>
    <cellStyle name="Normal 19 2 4 2 3 5" xfId="19138" xr:uid="{00000000-0005-0000-0000-0000EC100000}"/>
    <cellStyle name="Normal 19 2 4 2 4" xfId="5689" xr:uid="{00000000-0005-0000-0000-0000ED100000}"/>
    <cellStyle name="Normal 19 2 4 2 4 2" xfId="15741" xr:uid="{00000000-0005-0000-0000-0000EE100000}"/>
    <cellStyle name="Normal 19 2 4 2 4 2 2" xfId="46063" xr:uid="{00000000-0005-0000-0000-0000EF100000}"/>
    <cellStyle name="Normal 19 2 4 2 4 2 3" xfId="30839" xr:uid="{00000000-0005-0000-0000-0000F0100000}"/>
    <cellStyle name="Normal 19 2 4 2 4 3" xfId="10721" xr:uid="{00000000-0005-0000-0000-0000F1100000}"/>
    <cellStyle name="Normal 19 2 4 2 4 3 2" xfId="41046" xr:uid="{00000000-0005-0000-0000-0000F2100000}"/>
    <cellStyle name="Normal 19 2 4 2 4 3 3" xfId="25822" xr:uid="{00000000-0005-0000-0000-0000F3100000}"/>
    <cellStyle name="Normal 19 2 4 2 4 4" xfId="36033" xr:uid="{00000000-0005-0000-0000-0000F4100000}"/>
    <cellStyle name="Normal 19 2 4 2 4 5" xfId="20809" xr:uid="{00000000-0005-0000-0000-0000F5100000}"/>
    <cellStyle name="Normal 19 2 4 2 5" xfId="12399" xr:uid="{00000000-0005-0000-0000-0000F6100000}"/>
    <cellStyle name="Normal 19 2 4 2 5 2" xfId="42721" xr:uid="{00000000-0005-0000-0000-0000F7100000}"/>
    <cellStyle name="Normal 19 2 4 2 5 3" xfId="27497" xr:uid="{00000000-0005-0000-0000-0000F8100000}"/>
    <cellStyle name="Normal 19 2 4 2 6" xfId="7378" xr:uid="{00000000-0005-0000-0000-0000F9100000}"/>
    <cellStyle name="Normal 19 2 4 2 6 2" xfId="37704" xr:uid="{00000000-0005-0000-0000-0000FA100000}"/>
    <cellStyle name="Normal 19 2 4 2 6 3" xfId="22480" xr:uid="{00000000-0005-0000-0000-0000FB100000}"/>
    <cellStyle name="Normal 19 2 4 2 7" xfId="32692" xr:uid="{00000000-0005-0000-0000-0000FC100000}"/>
    <cellStyle name="Normal 19 2 4 2 8" xfId="17467" xr:uid="{00000000-0005-0000-0000-0000FD100000}"/>
    <cellStyle name="Normal 19 2 4 3" xfId="2725" xr:uid="{00000000-0005-0000-0000-0000FE100000}"/>
    <cellStyle name="Normal 19 2 4 3 2" xfId="4415" xr:uid="{00000000-0005-0000-0000-0000FF100000}"/>
    <cellStyle name="Normal 19 2 4 3 2 2" xfId="14488" xr:uid="{00000000-0005-0000-0000-000000110000}"/>
    <cellStyle name="Normal 19 2 4 3 2 2 2" xfId="44810" xr:uid="{00000000-0005-0000-0000-000001110000}"/>
    <cellStyle name="Normal 19 2 4 3 2 2 3" xfId="29586" xr:uid="{00000000-0005-0000-0000-000002110000}"/>
    <cellStyle name="Normal 19 2 4 3 2 3" xfId="9468" xr:uid="{00000000-0005-0000-0000-000003110000}"/>
    <cellStyle name="Normal 19 2 4 3 2 3 2" xfId="39793" xr:uid="{00000000-0005-0000-0000-000004110000}"/>
    <cellStyle name="Normal 19 2 4 3 2 3 3" xfId="24569" xr:uid="{00000000-0005-0000-0000-000005110000}"/>
    <cellStyle name="Normal 19 2 4 3 2 4" xfId="34780" xr:uid="{00000000-0005-0000-0000-000006110000}"/>
    <cellStyle name="Normal 19 2 4 3 2 5" xfId="19556" xr:uid="{00000000-0005-0000-0000-000007110000}"/>
    <cellStyle name="Normal 19 2 4 3 3" xfId="6107" xr:uid="{00000000-0005-0000-0000-000008110000}"/>
    <cellStyle name="Normal 19 2 4 3 3 2" xfId="16159" xr:uid="{00000000-0005-0000-0000-000009110000}"/>
    <cellStyle name="Normal 19 2 4 3 3 2 2" xfId="46481" xr:uid="{00000000-0005-0000-0000-00000A110000}"/>
    <cellStyle name="Normal 19 2 4 3 3 2 3" xfId="31257" xr:uid="{00000000-0005-0000-0000-00000B110000}"/>
    <cellStyle name="Normal 19 2 4 3 3 3" xfId="11139" xr:uid="{00000000-0005-0000-0000-00000C110000}"/>
    <cellStyle name="Normal 19 2 4 3 3 3 2" xfId="41464" xr:uid="{00000000-0005-0000-0000-00000D110000}"/>
    <cellStyle name="Normal 19 2 4 3 3 3 3" xfId="26240" xr:uid="{00000000-0005-0000-0000-00000E110000}"/>
    <cellStyle name="Normal 19 2 4 3 3 4" xfId="36451" xr:uid="{00000000-0005-0000-0000-00000F110000}"/>
    <cellStyle name="Normal 19 2 4 3 3 5" xfId="21227" xr:uid="{00000000-0005-0000-0000-000010110000}"/>
    <cellStyle name="Normal 19 2 4 3 4" xfId="12817" xr:uid="{00000000-0005-0000-0000-000011110000}"/>
    <cellStyle name="Normal 19 2 4 3 4 2" xfId="43139" xr:uid="{00000000-0005-0000-0000-000012110000}"/>
    <cellStyle name="Normal 19 2 4 3 4 3" xfId="27915" xr:uid="{00000000-0005-0000-0000-000013110000}"/>
    <cellStyle name="Normal 19 2 4 3 5" xfId="7796" xr:uid="{00000000-0005-0000-0000-000014110000}"/>
    <cellStyle name="Normal 19 2 4 3 5 2" xfId="38122" xr:uid="{00000000-0005-0000-0000-000015110000}"/>
    <cellStyle name="Normal 19 2 4 3 5 3" xfId="22898" xr:uid="{00000000-0005-0000-0000-000016110000}"/>
    <cellStyle name="Normal 19 2 4 3 6" xfId="33110" xr:uid="{00000000-0005-0000-0000-000017110000}"/>
    <cellStyle name="Normal 19 2 4 3 7" xfId="17885" xr:uid="{00000000-0005-0000-0000-000018110000}"/>
    <cellStyle name="Normal 19 2 4 4" xfId="3578" xr:uid="{00000000-0005-0000-0000-000019110000}"/>
    <cellStyle name="Normal 19 2 4 4 2" xfId="13652" xr:uid="{00000000-0005-0000-0000-00001A110000}"/>
    <cellStyle name="Normal 19 2 4 4 2 2" xfId="43974" xr:uid="{00000000-0005-0000-0000-00001B110000}"/>
    <cellStyle name="Normal 19 2 4 4 2 3" xfId="28750" xr:uid="{00000000-0005-0000-0000-00001C110000}"/>
    <cellStyle name="Normal 19 2 4 4 3" xfId="8632" xr:uid="{00000000-0005-0000-0000-00001D110000}"/>
    <cellStyle name="Normal 19 2 4 4 3 2" xfId="38957" xr:uid="{00000000-0005-0000-0000-00001E110000}"/>
    <cellStyle name="Normal 19 2 4 4 3 3" xfId="23733" xr:uid="{00000000-0005-0000-0000-00001F110000}"/>
    <cellStyle name="Normal 19 2 4 4 4" xfId="33944" xr:uid="{00000000-0005-0000-0000-000020110000}"/>
    <cellStyle name="Normal 19 2 4 4 5" xfId="18720" xr:uid="{00000000-0005-0000-0000-000021110000}"/>
    <cellStyle name="Normal 19 2 4 5" xfId="5271" xr:uid="{00000000-0005-0000-0000-000022110000}"/>
    <cellStyle name="Normal 19 2 4 5 2" xfId="15323" xr:uid="{00000000-0005-0000-0000-000023110000}"/>
    <cellStyle name="Normal 19 2 4 5 2 2" xfId="45645" xr:uid="{00000000-0005-0000-0000-000024110000}"/>
    <cellStyle name="Normal 19 2 4 5 2 3" xfId="30421" xr:uid="{00000000-0005-0000-0000-000025110000}"/>
    <cellStyle name="Normal 19 2 4 5 3" xfId="10303" xr:uid="{00000000-0005-0000-0000-000026110000}"/>
    <cellStyle name="Normal 19 2 4 5 3 2" xfId="40628" xr:uid="{00000000-0005-0000-0000-000027110000}"/>
    <cellStyle name="Normal 19 2 4 5 3 3" xfId="25404" xr:uid="{00000000-0005-0000-0000-000028110000}"/>
    <cellStyle name="Normal 19 2 4 5 4" xfId="35615" xr:uid="{00000000-0005-0000-0000-000029110000}"/>
    <cellStyle name="Normal 19 2 4 5 5" xfId="20391" xr:uid="{00000000-0005-0000-0000-00002A110000}"/>
    <cellStyle name="Normal 19 2 4 6" xfId="11981" xr:uid="{00000000-0005-0000-0000-00002B110000}"/>
    <cellStyle name="Normal 19 2 4 6 2" xfId="42303" xr:uid="{00000000-0005-0000-0000-00002C110000}"/>
    <cellStyle name="Normal 19 2 4 6 3" xfId="27079" xr:uid="{00000000-0005-0000-0000-00002D110000}"/>
    <cellStyle name="Normal 19 2 4 7" xfId="6960" xr:uid="{00000000-0005-0000-0000-00002E110000}"/>
    <cellStyle name="Normal 19 2 4 7 2" xfId="37286" xr:uid="{00000000-0005-0000-0000-00002F110000}"/>
    <cellStyle name="Normal 19 2 4 7 3" xfId="22062" xr:uid="{00000000-0005-0000-0000-000030110000}"/>
    <cellStyle name="Normal 19 2 4 8" xfId="32274" xr:uid="{00000000-0005-0000-0000-000031110000}"/>
    <cellStyle name="Normal 19 2 4 9" xfId="17049" xr:uid="{00000000-0005-0000-0000-000032110000}"/>
    <cellStyle name="Normal 19 2 5" xfId="2094" xr:uid="{00000000-0005-0000-0000-000033110000}"/>
    <cellStyle name="Normal 19 2 5 2" xfId="2935" xr:uid="{00000000-0005-0000-0000-000034110000}"/>
    <cellStyle name="Normal 19 2 5 2 2" xfId="4625" xr:uid="{00000000-0005-0000-0000-000035110000}"/>
    <cellStyle name="Normal 19 2 5 2 2 2" xfId="14698" xr:uid="{00000000-0005-0000-0000-000036110000}"/>
    <cellStyle name="Normal 19 2 5 2 2 2 2" xfId="45020" xr:uid="{00000000-0005-0000-0000-000037110000}"/>
    <cellStyle name="Normal 19 2 5 2 2 2 3" xfId="29796" xr:uid="{00000000-0005-0000-0000-000038110000}"/>
    <cellStyle name="Normal 19 2 5 2 2 3" xfId="9678" xr:uid="{00000000-0005-0000-0000-000039110000}"/>
    <cellStyle name="Normal 19 2 5 2 2 3 2" xfId="40003" xr:uid="{00000000-0005-0000-0000-00003A110000}"/>
    <cellStyle name="Normal 19 2 5 2 2 3 3" xfId="24779" xr:uid="{00000000-0005-0000-0000-00003B110000}"/>
    <cellStyle name="Normal 19 2 5 2 2 4" xfId="34990" xr:uid="{00000000-0005-0000-0000-00003C110000}"/>
    <cellStyle name="Normal 19 2 5 2 2 5" xfId="19766" xr:uid="{00000000-0005-0000-0000-00003D110000}"/>
    <cellStyle name="Normal 19 2 5 2 3" xfId="6317" xr:uid="{00000000-0005-0000-0000-00003E110000}"/>
    <cellStyle name="Normal 19 2 5 2 3 2" xfId="16369" xr:uid="{00000000-0005-0000-0000-00003F110000}"/>
    <cellStyle name="Normal 19 2 5 2 3 2 2" xfId="46691" xr:uid="{00000000-0005-0000-0000-000040110000}"/>
    <cellStyle name="Normal 19 2 5 2 3 2 3" xfId="31467" xr:uid="{00000000-0005-0000-0000-000041110000}"/>
    <cellStyle name="Normal 19 2 5 2 3 3" xfId="11349" xr:uid="{00000000-0005-0000-0000-000042110000}"/>
    <cellStyle name="Normal 19 2 5 2 3 3 2" xfId="41674" xr:uid="{00000000-0005-0000-0000-000043110000}"/>
    <cellStyle name="Normal 19 2 5 2 3 3 3" xfId="26450" xr:uid="{00000000-0005-0000-0000-000044110000}"/>
    <cellStyle name="Normal 19 2 5 2 3 4" xfId="36661" xr:uid="{00000000-0005-0000-0000-000045110000}"/>
    <cellStyle name="Normal 19 2 5 2 3 5" xfId="21437" xr:uid="{00000000-0005-0000-0000-000046110000}"/>
    <cellStyle name="Normal 19 2 5 2 4" xfId="13027" xr:uid="{00000000-0005-0000-0000-000047110000}"/>
    <cellStyle name="Normal 19 2 5 2 4 2" xfId="43349" xr:uid="{00000000-0005-0000-0000-000048110000}"/>
    <cellStyle name="Normal 19 2 5 2 4 3" xfId="28125" xr:uid="{00000000-0005-0000-0000-000049110000}"/>
    <cellStyle name="Normal 19 2 5 2 5" xfId="8006" xr:uid="{00000000-0005-0000-0000-00004A110000}"/>
    <cellStyle name="Normal 19 2 5 2 5 2" xfId="38332" xr:uid="{00000000-0005-0000-0000-00004B110000}"/>
    <cellStyle name="Normal 19 2 5 2 5 3" xfId="23108" xr:uid="{00000000-0005-0000-0000-00004C110000}"/>
    <cellStyle name="Normal 19 2 5 2 6" xfId="33320" xr:uid="{00000000-0005-0000-0000-00004D110000}"/>
    <cellStyle name="Normal 19 2 5 2 7" xfId="18095" xr:uid="{00000000-0005-0000-0000-00004E110000}"/>
    <cellStyle name="Normal 19 2 5 3" xfId="3788" xr:uid="{00000000-0005-0000-0000-00004F110000}"/>
    <cellStyle name="Normal 19 2 5 3 2" xfId="13862" xr:uid="{00000000-0005-0000-0000-000050110000}"/>
    <cellStyle name="Normal 19 2 5 3 2 2" xfId="44184" xr:uid="{00000000-0005-0000-0000-000051110000}"/>
    <cellStyle name="Normal 19 2 5 3 2 3" xfId="28960" xr:uid="{00000000-0005-0000-0000-000052110000}"/>
    <cellStyle name="Normal 19 2 5 3 3" xfId="8842" xr:uid="{00000000-0005-0000-0000-000053110000}"/>
    <cellStyle name="Normal 19 2 5 3 3 2" xfId="39167" xr:uid="{00000000-0005-0000-0000-000054110000}"/>
    <cellStyle name="Normal 19 2 5 3 3 3" xfId="23943" xr:uid="{00000000-0005-0000-0000-000055110000}"/>
    <cellStyle name="Normal 19 2 5 3 4" xfId="34154" xr:uid="{00000000-0005-0000-0000-000056110000}"/>
    <cellStyle name="Normal 19 2 5 3 5" xfId="18930" xr:uid="{00000000-0005-0000-0000-000057110000}"/>
    <cellStyle name="Normal 19 2 5 4" xfId="5481" xr:uid="{00000000-0005-0000-0000-000058110000}"/>
    <cellStyle name="Normal 19 2 5 4 2" xfId="15533" xr:uid="{00000000-0005-0000-0000-000059110000}"/>
    <cellStyle name="Normal 19 2 5 4 2 2" xfId="45855" xr:uid="{00000000-0005-0000-0000-00005A110000}"/>
    <cellStyle name="Normal 19 2 5 4 2 3" xfId="30631" xr:uid="{00000000-0005-0000-0000-00005B110000}"/>
    <cellStyle name="Normal 19 2 5 4 3" xfId="10513" xr:uid="{00000000-0005-0000-0000-00005C110000}"/>
    <cellStyle name="Normal 19 2 5 4 3 2" xfId="40838" xr:uid="{00000000-0005-0000-0000-00005D110000}"/>
    <cellStyle name="Normal 19 2 5 4 3 3" xfId="25614" xr:uid="{00000000-0005-0000-0000-00005E110000}"/>
    <cellStyle name="Normal 19 2 5 4 4" xfId="35825" xr:uid="{00000000-0005-0000-0000-00005F110000}"/>
    <cellStyle name="Normal 19 2 5 4 5" xfId="20601" xr:uid="{00000000-0005-0000-0000-000060110000}"/>
    <cellStyle name="Normal 19 2 5 5" xfId="12191" xr:uid="{00000000-0005-0000-0000-000061110000}"/>
    <cellStyle name="Normal 19 2 5 5 2" xfId="42513" xr:uid="{00000000-0005-0000-0000-000062110000}"/>
    <cellStyle name="Normal 19 2 5 5 3" xfId="27289" xr:uid="{00000000-0005-0000-0000-000063110000}"/>
    <cellStyle name="Normal 19 2 5 6" xfId="7170" xr:uid="{00000000-0005-0000-0000-000064110000}"/>
    <cellStyle name="Normal 19 2 5 6 2" xfId="37496" xr:uid="{00000000-0005-0000-0000-000065110000}"/>
    <cellStyle name="Normal 19 2 5 6 3" xfId="22272" xr:uid="{00000000-0005-0000-0000-000066110000}"/>
    <cellStyle name="Normal 19 2 5 7" xfId="32484" xr:uid="{00000000-0005-0000-0000-000067110000}"/>
    <cellStyle name="Normal 19 2 5 8" xfId="17259" xr:uid="{00000000-0005-0000-0000-000068110000}"/>
    <cellStyle name="Normal 19 2 6" xfId="2515" xr:uid="{00000000-0005-0000-0000-000069110000}"/>
    <cellStyle name="Normal 19 2 6 2" xfId="4207" xr:uid="{00000000-0005-0000-0000-00006A110000}"/>
    <cellStyle name="Normal 19 2 6 2 2" xfId="14280" xr:uid="{00000000-0005-0000-0000-00006B110000}"/>
    <cellStyle name="Normal 19 2 6 2 2 2" xfId="44602" xr:uid="{00000000-0005-0000-0000-00006C110000}"/>
    <cellStyle name="Normal 19 2 6 2 2 3" xfId="29378" xr:uid="{00000000-0005-0000-0000-00006D110000}"/>
    <cellStyle name="Normal 19 2 6 2 3" xfId="9260" xr:uid="{00000000-0005-0000-0000-00006E110000}"/>
    <cellStyle name="Normal 19 2 6 2 3 2" xfId="39585" xr:uid="{00000000-0005-0000-0000-00006F110000}"/>
    <cellStyle name="Normal 19 2 6 2 3 3" xfId="24361" xr:uid="{00000000-0005-0000-0000-000070110000}"/>
    <cellStyle name="Normal 19 2 6 2 4" xfId="34572" xr:uid="{00000000-0005-0000-0000-000071110000}"/>
    <cellStyle name="Normal 19 2 6 2 5" xfId="19348" xr:uid="{00000000-0005-0000-0000-000072110000}"/>
    <cellStyle name="Normal 19 2 6 3" xfId="5899" xr:uid="{00000000-0005-0000-0000-000073110000}"/>
    <cellStyle name="Normal 19 2 6 3 2" xfId="15951" xr:uid="{00000000-0005-0000-0000-000074110000}"/>
    <cellStyle name="Normal 19 2 6 3 2 2" xfId="46273" xr:uid="{00000000-0005-0000-0000-000075110000}"/>
    <cellStyle name="Normal 19 2 6 3 2 3" xfId="31049" xr:uid="{00000000-0005-0000-0000-000076110000}"/>
    <cellStyle name="Normal 19 2 6 3 3" xfId="10931" xr:uid="{00000000-0005-0000-0000-000077110000}"/>
    <cellStyle name="Normal 19 2 6 3 3 2" xfId="41256" xr:uid="{00000000-0005-0000-0000-000078110000}"/>
    <cellStyle name="Normal 19 2 6 3 3 3" xfId="26032" xr:uid="{00000000-0005-0000-0000-000079110000}"/>
    <cellStyle name="Normal 19 2 6 3 4" xfId="36243" xr:uid="{00000000-0005-0000-0000-00007A110000}"/>
    <cellStyle name="Normal 19 2 6 3 5" xfId="21019" xr:uid="{00000000-0005-0000-0000-00007B110000}"/>
    <cellStyle name="Normal 19 2 6 4" xfId="12609" xr:uid="{00000000-0005-0000-0000-00007C110000}"/>
    <cellStyle name="Normal 19 2 6 4 2" xfId="42931" xr:uid="{00000000-0005-0000-0000-00007D110000}"/>
    <cellStyle name="Normal 19 2 6 4 3" xfId="27707" xr:uid="{00000000-0005-0000-0000-00007E110000}"/>
    <cellStyle name="Normal 19 2 6 5" xfId="7588" xr:uid="{00000000-0005-0000-0000-00007F110000}"/>
    <cellStyle name="Normal 19 2 6 5 2" xfId="37914" xr:uid="{00000000-0005-0000-0000-000080110000}"/>
    <cellStyle name="Normal 19 2 6 5 3" xfId="22690" xr:uid="{00000000-0005-0000-0000-000081110000}"/>
    <cellStyle name="Normal 19 2 6 6" xfId="32902" xr:uid="{00000000-0005-0000-0000-000082110000}"/>
    <cellStyle name="Normal 19 2 6 7" xfId="17677" xr:uid="{00000000-0005-0000-0000-000083110000}"/>
    <cellStyle name="Normal 19 2 7" xfId="3366" xr:uid="{00000000-0005-0000-0000-000084110000}"/>
    <cellStyle name="Normal 19 2 7 2" xfId="13444" xr:uid="{00000000-0005-0000-0000-000085110000}"/>
    <cellStyle name="Normal 19 2 7 2 2" xfId="43766" xr:uid="{00000000-0005-0000-0000-000086110000}"/>
    <cellStyle name="Normal 19 2 7 2 3" xfId="28542" xr:uid="{00000000-0005-0000-0000-000087110000}"/>
    <cellStyle name="Normal 19 2 7 3" xfId="8424" xr:uid="{00000000-0005-0000-0000-000088110000}"/>
    <cellStyle name="Normal 19 2 7 3 2" xfId="38749" xr:uid="{00000000-0005-0000-0000-000089110000}"/>
    <cellStyle name="Normal 19 2 7 3 3" xfId="23525" xr:uid="{00000000-0005-0000-0000-00008A110000}"/>
    <cellStyle name="Normal 19 2 7 4" xfId="33736" xr:uid="{00000000-0005-0000-0000-00008B110000}"/>
    <cellStyle name="Normal 19 2 7 5" xfId="18512" xr:uid="{00000000-0005-0000-0000-00008C110000}"/>
    <cellStyle name="Normal 19 2 8" xfId="5060" xr:uid="{00000000-0005-0000-0000-00008D110000}"/>
    <cellStyle name="Normal 19 2 8 2" xfId="15115" xr:uid="{00000000-0005-0000-0000-00008E110000}"/>
    <cellStyle name="Normal 19 2 8 2 2" xfId="45437" xr:uid="{00000000-0005-0000-0000-00008F110000}"/>
    <cellStyle name="Normal 19 2 8 2 3" xfId="30213" xr:uid="{00000000-0005-0000-0000-000090110000}"/>
    <cellStyle name="Normal 19 2 8 3" xfId="10095" xr:uid="{00000000-0005-0000-0000-000091110000}"/>
    <cellStyle name="Normal 19 2 8 3 2" xfId="40420" xr:uid="{00000000-0005-0000-0000-000092110000}"/>
    <cellStyle name="Normal 19 2 8 3 3" xfId="25196" xr:uid="{00000000-0005-0000-0000-000093110000}"/>
    <cellStyle name="Normal 19 2 8 4" xfId="35407" xr:uid="{00000000-0005-0000-0000-000094110000}"/>
    <cellStyle name="Normal 19 2 8 5" xfId="20183" xr:uid="{00000000-0005-0000-0000-000095110000}"/>
    <cellStyle name="Normal 19 2 9" xfId="11771" xr:uid="{00000000-0005-0000-0000-000096110000}"/>
    <cellStyle name="Normal 19 2 9 2" xfId="42095" xr:uid="{00000000-0005-0000-0000-000097110000}"/>
    <cellStyle name="Normal 19 2 9 3" xfId="26871" xr:uid="{00000000-0005-0000-0000-000098110000}"/>
    <cellStyle name="Normal 19 3" xfId="47278" xr:uid="{00000000-0005-0000-0000-000099110000}"/>
    <cellStyle name="Normal 2" xfId="122" xr:uid="{00000000-0005-0000-0000-00009A110000}"/>
    <cellStyle name="Normal 2 10" xfId="47393" xr:uid="{00000000-0005-0000-0000-00009B110000}"/>
    <cellStyle name="Normal 2 11" xfId="47410" xr:uid="{00000000-0005-0000-0000-00009C110000}"/>
    <cellStyle name="Normal 2 12" xfId="47439" xr:uid="{00000000-0005-0000-0000-00002F000000}"/>
    <cellStyle name="Normal 2 2" xfId="123" xr:uid="{00000000-0005-0000-0000-00009D110000}"/>
    <cellStyle name="Normal 2 2 2" xfId="334" xr:uid="{00000000-0005-0000-0000-00009E110000}"/>
    <cellStyle name="Normal 2 2 3" xfId="777" xr:uid="{00000000-0005-0000-0000-00009F110000}"/>
    <cellStyle name="Normal 2 2 3 10" xfId="6751" xr:uid="{00000000-0005-0000-0000-0000A0110000}"/>
    <cellStyle name="Normal 2 2 3 10 2" xfId="37079" xr:uid="{00000000-0005-0000-0000-0000A1110000}"/>
    <cellStyle name="Normal 2 2 3 10 3" xfId="21855" xr:uid="{00000000-0005-0000-0000-0000A2110000}"/>
    <cellStyle name="Normal 2 2 3 11" xfId="32070" xr:uid="{00000000-0005-0000-0000-0000A3110000}"/>
    <cellStyle name="Normal 2 2 3 12" xfId="16840" xr:uid="{00000000-0005-0000-0000-0000A4110000}"/>
    <cellStyle name="Normal 2 2 3 13" xfId="1421" xr:uid="{00000000-0005-0000-0000-0000A5110000}"/>
    <cellStyle name="Normal 2 2 3 14" xfId="47279" xr:uid="{00000000-0005-0000-0000-0000A6110000}"/>
    <cellStyle name="Normal 2 2 3 2" xfId="1715" xr:uid="{00000000-0005-0000-0000-0000A7110000}"/>
    <cellStyle name="Normal 2 2 3 2 10" xfId="32122" xr:uid="{00000000-0005-0000-0000-0000A8110000}"/>
    <cellStyle name="Normal 2 2 3 2 11" xfId="16894" xr:uid="{00000000-0005-0000-0000-0000A9110000}"/>
    <cellStyle name="Normal 2 2 3 2 2" xfId="1823" xr:uid="{00000000-0005-0000-0000-0000AA110000}"/>
    <cellStyle name="Normal 2 2 3 2 2 10" xfId="16998" xr:uid="{00000000-0005-0000-0000-0000AB110000}"/>
    <cellStyle name="Normal 2 2 3 2 2 2" xfId="2040" xr:uid="{00000000-0005-0000-0000-0000AC110000}"/>
    <cellStyle name="Normal 2 2 3 2 2 2 2" xfId="2461" xr:uid="{00000000-0005-0000-0000-0000AD110000}"/>
    <cellStyle name="Normal 2 2 3 2 2 2 2 2" xfId="3300" xr:uid="{00000000-0005-0000-0000-0000AE110000}"/>
    <cellStyle name="Normal 2 2 3 2 2 2 2 2 2" xfId="4990" xr:uid="{00000000-0005-0000-0000-0000AF110000}"/>
    <cellStyle name="Normal 2 2 3 2 2 2 2 2 2 2" xfId="15063" xr:uid="{00000000-0005-0000-0000-0000B0110000}"/>
    <cellStyle name="Normal 2 2 3 2 2 2 2 2 2 2 2" xfId="45385" xr:uid="{00000000-0005-0000-0000-0000B1110000}"/>
    <cellStyle name="Normal 2 2 3 2 2 2 2 2 2 2 3" xfId="30161" xr:uid="{00000000-0005-0000-0000-0000B2110000}"/>
    <cellStyle name="Normal 2 2 3 2 2 2 2 2 2 3" xfId="10043" xr:uid="{00000000-0005-0000-0000-0000B3110000}"/>
    <cellStyle name="Normal 2 2 3 2 2 2 2 2 2 3 2" xfId="40368" xr:uid="{00000000-0005-0000-0000-0000B4110000}"/>
    <cellStyle name="Normal 2 2 3 2 2 2 2 2 2 3 3" xfId="25144" xr:uid="{00000000-0005-0000-0000-0000B5110000}"/>
    <cellStyle name="Normal 2 2 3 2 2 2 2 2 2 4" xfId="35355" xr:uid="{00000000-0005-0000-0000-0000B6110000}"/>
    <cellStyle name="Normal 2 2 3 2 2 2 2 2 2 5" xfId="20131" xr:uid="{00000000-0005-0000-0000-0000B7110000}"/>
    <cellStyle name="Normal 2 2 3 2 2 2 2 2 3" xfId="6682" xr:uid="{00000000-0005-0000-0000-0000B8110000}"/>
    <cellStyle name="Normal 2 2 3 2 2 2 2 2 3 2" xfId="16734" xr:uid="{00000000-0005-0000-0000-0000B9110000}"/>
    <cellStyle name="Normal 2 2 3 2 2 2 2 2 3 2 2" xfId="47056" xr:uid="{00000000-0005-0000-0000-0000BA110000}"/>
    <cellStyle name="Normal 2 2 3 2 2 2 2 2 3 2 3" xfId="31832" xr:uid="{00000000-0005-0000-0000-0000BB110000}"/>
    <cellStyle name="Normal 2 2 3 2 2 2 2 2 3 3" xfId="11714" xr:uid="{00000000-0005-0000-0000-0000BC110000}"/>
    <cellStyle name="Normal 2 2 3 2 2 2 2 2 3 3 2" xfId="42039" xr:uid="{00000000-0005-0000-0000-0000BD110000}"/>
    <cellStyle name="Normal 2 2 3 2 2 2 2 2 3 3 3" xfId="26815" xr:uid="{00000000-0005-0000-0000-0000BE110000}"/>
    <cellStyle name="Normal 2 2 3 2 2 2 2 2 3 4" xfId="37026" xr:uid="{00000000-0005-0000-0000-0000BF110000}"/>
    <cellStyle name="Normal 2 2 3 2 2 2 2 2 3 5" xfId="21802" xr:uid="{00000000-0005-0000-0000-0000C0110000}"/>
    <cellStyle name="Normal 2 2 3 2 2 2 2 2 4" xfId="13392" xr:uid="{00000000-0005-0000-0000-0000C1110000}"/>
    <cellStyle name="Normal 2 2 3 2 2 2 2 2 4 2" xfId="43714" xr:uid="{00000000-0005-0000-0000-0000C2110000}"/>
    <cellStyle name="Normal 2 2 3 2 2 2 2 2 4 3" xfId="28490" xr:uid="{00000000-0005-0000-0000-0000C3110000}"/>
    <cellStyle name="Normal 2 2 3 2 2 2 2 2 5" xfId="8371" xr:uid="{00000000-0005-0000-0000-0000C4110000}"/>
    <cellStyle name="Normal 2 2 3 2 2 2 2 2 5 2" xfId="38697" xr:uid="{00000000-0005-0000-0000-0000C5110000}"/>
    <cellStyle name="Normal 2 2 3 2 2 2 2 2 5 3" xfId="23473" xr:uid="{00000000-0005-0000-0000-0000C6110000}"/>
    <cellStyle name="Normal 2 2 3 2 2 2 2 2 6" xfId="33685" xr:uid="{00000000-0005-0000-0000-0000C7110000}"/>
    <cellStyle name="Normal 2 2 3 2 2 2 2 2 7" xfId="18460" xr:uid="{00000000-0005-0000-0000-0000C8110000}"/>
    <cellStyle name="Normal 2 2 3 2 2 2 2 3" xfId="4153" xr:uid="{00000000-0005-0000-0000-0000C9110000}"/>
    <cellStyle name="Normal 2 2 3 2 2 2 2 3 2" xfId="14227" xr:uid="{00000000-0005-0000-0000-0000CA110000}"/>
    <cellStyle name="Normal 2 2 3 2 2 2 2 3 2 2" xfId="44549" xr:uid="{00000000-0005-0000-0000-0000CB110000}"/>
    <cellStyle name="Normal 2 2 3 2 2 2 2 3 2 3" xfId="29325" xr:uid="{00000000-0005-0000-0000-0000CC110000}"/>
    <cellStyle name="Normal 2 2 3 2 2 2 2 3 3" xfId="9207" xr:uid="{00000000-0005-0000-0000-0000CD110000}"/>
    <cellStyle name="Normal 2 2 3 2 2 2 2 3 3 2" xfId="39532" xr:uid="{00000000-0005-0000-0000-0000CE110000}"/>
    <cellStyle name="Normal 2 2 3 2 2 2 2 3 3 3" xfId="24308" xr:uid="{00000000-0005-0000-0000-0000CF110000}"/>
    <cellStyle name="Normal 2 2 3 2 2 2 2 3 4" xfId="34519" xr:uid="{00000000-0005-0000-0000-0000D0110000}"/>
    <cellStyle name="Normal 2 2 3 2 2 2 2 3 5" xfId="19295" xr:uid="{00000000-0005-0000-0000-0000D1110000}"/>
    <cellStyle name="Normal 2 2 3 2 2 2 2 4" xfId="5846" xr:uid="{00000000-0005-0000-0000-0000D2110000}"/>
    <cellStyle name="Normal 2 2 3 2 2 2 2 4 2" xfId="15898" xr:uid="{00000000-0005-0000-0000-0000D3110000}"/>
    <cellStyle name="Normal 2 2 3 2 2 2 2 4 2 2" xfId="46220" xr:uid="{00000000-0005-0000-0000-0000D4110000}"/>
    <cellStyle name="Normal 2 2 3 2 2 2 2 4 2 3" xfId="30996" xr:uid="{00000000-0005-0000-0000-0000D5110000}"/>
    <cellStyle name="Normal 2 2 3 2 2 2 2 4 3" xfId="10878" xr:uid="{00000000-0005-0000-0000-0000D6110000}"/>
    <cellStyle name="Normal 2 2 3 2 2 2 2 4 3 2" xfId="41203" xr:uid="{00000000-0005-0000-0000-0000D7110000}"/>
    <cellStyle name="Normal 2 2 3 2 2 2 2 4 3 3" xfId="25979" xr:uid="{00000000-0005-0000-0000-0000D8110000}"/>
    <cellStyle name="Normal 2 2 3 2 2 2 2 4 4" xfId="36190" xr:uid="{00000000-0005-0000-0000-0000D9110000}"/>
    <cellStyle name="Normal 2 2 3 2 2 2 2 4 5" xfId="20966" xr:uid="{00000000-0005-0000-0000-0000DA110000}"/>
    <cellStyle name="Normal 2 2 3 2 2 2 2 5" xfId="12556" xr:uid="{00000000-0005-0000-0000-0000DB110000}"/>
    <cellStyle name="Normal 2 2 3 2 2 2 2 5 2" xfId="42878" xr:uid="{00000000-0005-0000-0000-0000DC110000}"/>
    <cellStyle name="Normal 2 2 3 2 2 2 2 5 3" xfId="27654" xr:uid="{00000000-0005-0000-0000-0000DD110000}"/>
    <cellStyle name="Normal 2 2 3 2 2 2 2 6" xfId="7535" xr:uid="{00000000-0005-0000-0000-0000DE110000}"/>
    <cellStyle name="Normal 2 2 3 2 2 2 2 6 2" xfId="37861" xr:uid="{00000000-0005-0000-0000-0000DF110000}"/>
    <cellStyle name="Normal 2 2 3 2 2 2 2 6 3" xfId="22637" xr:uid="{00000000-0005-0000-0000-0000E0110000}"/>
    <cellStyle name="Normal 2 2 3 2 2 2 2 7" xfId="32849" xr:uid="{00000000-0005-0000-0000-0000E1110000}"/>
    <cellStyle name="Normal 2 2 3 2 2 2 2 8" xfId="17624" xr:uid="{00000000-0005-0000-0000-0000E2110000}"/>
    <cellStyle name="Normal 2 2 3 2 2 2 3" xfId="2882" xr:uid="{00000000-0005-0000-0000-0000E3110000}"/>
    <cellStyle name="Normal 2 2 3 2 2 2 3 2" xfId="4572" xr:uid="{00000000-0005-0000-0000-0000E4110000}"/>
    <cellStyle name="Normal 2 2 3 2 2 2 3 2 2" xfId="14645" xr:uid="{00000000-0005-0000-0000-0000E5110000}"/>
    <cellStyle name="Normal 2 2 3 2 2 2 3 2 2 2" xfId="44967" xr:uid="{00000000-0005-0000-0000-0000E6110000}"/>
    <cellStyle name="Normal 2 2 3 2 2 2 3 2 2 3" xfId="29743" xr:uid="{00000000-0005-0000-0000-0000E7110000}"/>
    <cellStyle name="Normal 2 2 3 2 2 2 3 2 3" xfId="9625" xr:uid="{00000000-0005-0000-0000-0000E8110000}"/>
    <cellStyle name="Normal 2 2 3 2 2 2 3 2 3 2" xfId="39950" xr:uid="{00000000-0005-0000-0000-0000E9110000}"/>
    <cellStyle name="Normal 2 2 3 2 2 2 3 2 3 3" xfId="24726" xr:uid="{00000000-0005-0000-0000-0000EA110000}"/>
    <cellStyle name="Normal 2 2 3 2 2 2 3 2 4" xfId="34937" xr:uid="{00000000-0005-0000-0000-0000EB110000}"/>
    <cellStyle name="Normal 2 2 3 2 2 2 3 2 5" xfId="19713" xr:uid="{00000000-0005-0000-0000-0000EC110000}"/>
    <cellStyle name="Normal 2 2 3 2 2 2 3 3" xfId="6264" xr:uid="{00000000-0005-0000-0000-0000ED110000}"/>
    <cellStyle name="Normal 2 2 3 2 2 2 3 3 2" xfId="16316" xr:uid="{00000000-0005-0000-0000-0000EE110000}"/>
    <cellStyle name="Normal 2 2 3 2 2 2 3 3 2 2" xfId="46638" xr:uid="{00000000-0005-0000-0000-0000EF110000}"/>
    <cellStyle name="Normal 2 2 3 2 2 2 3 3 2 3" xfId="31414" xr:uid="{00000000-0005-0000-0000-0000F0110000}"/>
    <cellStyle name="Normal 2 2 3 2 2 2 3 3 3" xfId="11296" xr:uid="{00000000-0005-0000-0000-0000F1110000}"/>
    <cellStyle name="Normal 2 2 3 2 2 2 3 3 3 2" xfId="41621" xr:uid="{00000000-0005-0000-0000-0000F2110000}"/>
    <cellStyle name="Normal 2 2 3 2 2 2 3 3 3 3" xfId="26397" xr:uid="{00000000-0005-0000-0000-0000F3110000}"/>
    <cellStyle name="Normal 2 2 3 2 2 2 3 3 4" xfId="36608" xr:uid="{00000000-0005-0000-0000-0000F4110000}"/>
    <cellStyle name="Normal 2 2 3 2 2 2 3 3 5" xfId="21384" xr:uid="{00000000-0005-0000-0000-0000F5110000}"/>
    <cellStyle name="Normal 2 2 3 2 2 2 3 4" xfId="12974" xr:uid="{00000000-0005-0000-0000-0000F6110000}"/>
    <cellStyle name="Normal 2 2 3 2 2 2 3 4 2" xfId="43296" xr:uid="{00000000-0005-0000-0000-0000F7110000}"/>
    <cellStyle name="Normal 2 2 3 2 2 2 3 4 3" xfId="28072" xr:uid="{00000000-0005-0000-0000-0000F8110000}"/>
    <cellStyle name="Normal 2 2 3 2 2 2 3 5" xfId="7953" xr:uid="{00000000-0005-0000-0000-0000F9110000}"/>
    <cellStyle name="Normal 2 2 3 2 2 2 3 5 2" xfId="38279" xr:uid="{00000000-0005-0000-0000-0000FA110000}"/>
    <cellStyle name="Normal 2 2 3 2 2 2 3 5 3" xfId="23055" xr:uid="{00000000-0005-0000-0000-0000FB110000}"/>
    <cellStyle name="Normal 2 2 3 2 2 2 3 6" xfId="33267" xr:uid="{00000000-0005-0000-0000-0000FC110000}"/>
    <cellStyle name="Normal 2 2 3 2 2 2 3 7" xfId="18042" xr:uid="{00000000-0005-0000-0000-0000FD110000}"/>
    <cellStyle name="Normal 2 2 3 2 2 2 4" xfId="3735" xr:uid="{00000000-0005-0000-0000-0000FE110000}"/>
    <cellStyle name="Normal 2 2 3 2 2 2 4 2" xfId="13809" xr:uid="{00000000-0005-0000-0000-0000FF110000}"/>
    <cellStyle name="Normal 2 2 3 2 2 2 4 2 2" xfId="44131" xr:uid="{00000000-0005-0000-0000-000000120000}"/>
    <cellStyle name="Normal 2 2 3 2 2 2 4 2 3" xfId="28907" xr:uid="{00000000-0005-0000-0000-000001120000}"/>
    <cellStyle name="Normal 2 2 3 2 2 2 4 3" xfId="8789" xr:uid="{00000000-0005-0000-0000-000002120000}"/>
    <cellStyle name="Normal 2 2 3 2 2 2 4 3 2" xfId="39114" xr:uid="{00000000-0005-0000-0000-000003120000}"/>
    <cellStyle name="Normal 2 2 3 2 2 2 4 3 3" xfId="23890" xr:uid="{00000000-0005-0000-0000-000004120000}"/>
    <cellStyle name="Normal 2 2 3 2 2 2 4 4" xfId="34101" xr:uid="{00000000-0005-0000-0000-000005120000}"/>
    <cellStyle name="Normal 2 2 3 2 2 2 4 5" xfId="18877" xr:uid="{00000000-0005-0000-0000-000006120000}"/>
    <cellStyle name="Normal 2 2 3 2 2 2 5" xfId="5428" xr:uid="{00000000-0005-0000-0000-000007120000}"/>
    <cellStyle name="Normal 2 2 3 2 2 2 5 2" xfId="15480" xr:uid="{00000000-0005-0000-0000-000008120000}"/>
    <cellStyle name="Normal 2 2 3 2 2 2 5 2 2" xfId="45802" xr:uid="{00000000-0005-0000-0000-000009120000}"/>
    <cellStyle name="Normal 2 2 3 2 2 2 5 2 3" xfId="30578" xr:uid="{00000000-0005-0000-0000-00000A120000}"/>
    <cellStyle name="Normal 2 2 3 2 2 2 5 3" xfId="10460" xr:uid="{00000000-0005-0000-0000-00000B120000}"/>
    <cellStyle name="Normal 2 2 3 2 2 2 5 3 2" xfId="40785" xr:uid="{00000000-0005-0000-0000-00000C120000}"/>
    <cellStyle name="Normal 2 2 3 2 2 2 5 3 3" xfId="25561" xr:uid="{00000000-0005-0000-0000-00000D120000}"/>
    <cellStyle name="Normal 2 2 3 2 2 2 5 4" xfId="35772" xr:uid="{00000000-0005-0000-0000-00000E120000}"/>
    <cellStyle name="Normal 2 2 3 2 2 2 5 5" xfId="20548" xr:uid="{00000000-0005-0000-0000-00000F120000}"/>
    <cellStyle name="Normal 2 2 3 2 2 2 6" xfId="12138" xr:uid="{00000000-0005-0000-0000-000010120000}"/>
    <cellStyle name="Normal 2 2 3 2 2 2 6 2" xfId="42460" xr:uid="{00000000-0005-0000-0000-000011120000}"/>
    <cellStyle name="Normal 2 2 3 2 2 2 6 3" xfId="27236" xr:uid="{00000000-0005-0000-0000-000012120000}"/>
    <cellStyle name="Normal 2 2 3 2 2 2 7" xfId="7117" xr:uid="{00000000-0005-0000-0000-000013120000}"/>
    <cellStyle name="Normal 2 2 3 2 2 2 7 2" xfId="37443" xr:uid="{00000000-0005-0000-0000-000014120000}"/>
    <cellStyle name="Normal 2 2 3 2 2 2 7 3" xfId="22219" xr:uid="{00000000-0005-0000-0000-000015120000}"/>
    <cellStyle name="Normal 2 2 3 2 2 2 8" xfId="32431" xr:uid="{00000000-0005-0000-0000-000016120000}"/>
    <cellStyle name="Normal 2 2 3 2 2 2 9" xfId="17206" xr:uid="{00000000-0005-0000-0000-000017120000}"/>
    <cellStyle name="Normal 2 2 3 2 2 3" xfId="2253" xr:uid="{00000000-0005-0000-0000-000018120000}"/>
    <cellStyle name="Normal 2 2 3 2 2 3 2" xfId="3092" xr:uid="{00000000-0005-0000-0000-000019120000}"/>
    <cellStyle name="Normal 2 2 3 2 2 3 2 2" xfId="4782" xr:uid="{00000000-0005-0000-0000-00001A120000}"/>
    <cellStyle name="Normal 2 2 3 2 2 3 2 2 2" xfId="14855" xr:uid="{00000000-0005-0000-0000-00001B120000}"/>
    <cellStyle name="Normal 2 2 3 2 2 3 2 2 2 2" xfId="45177" xr:uid="{00000000-0005-0000-0000-00001C120000}"/>
    <cellStyle name="Normal 2 2 3 2 2 3 2 2 2 3" xfId="29953" xr:uid="{00000000-0005-0000-0000-00001D120000}"/>
    <cellStyle name="Normal 2 2 3 2 2 3 2 2 3" xfId="9835" xr:uid="{00000000-0005-0000-0000-00001E120000}"/>
    <cellStyle name="Normal 2 2 3 2 2 3 2 2 3 2" xfId="40160" xr:uid="{00000000-0005-0000-0000-00001F120000}"/>
    <cellStyle name="Normal 2 2 3 2 2 3 2 2 3 3" xfId="24936" xr:uid="{00000000-0005-0000-0000-000020120000}"/>
    <cellStyle name="Normal 2 2 3 2 2 3 2 2 4" xfId="35147" xr:uid="{00000000-0005-0000-0000-000021120000}"/>
    <cellStyle name="Normal 2 2 3 2 2 3 2 2 5" xfId="19923" xr:uid="{00000000-0005-0000-0000-000022120000}"/>
    <cellStyle name="Normal 2 2 3 2 2 3 2 3" xfId="6474" xr:uid="{00000000-0005-0000-0000-000023120000}"/>
    <cellStyle name="Normal 2 2 3 2 2 3 2 3 2" xfId="16526" xr:uid="{00000000-0005-0000-0000-000024120000}"/>
    <cellStyle name="Normal 2 2 3 2 2 3 2 3 2 2" xfId="46848" xr:uid="{00000000-0005-0000-0000-000025120000}"/>
    <cellStyle name="Normal 2 2 3 2 2 3 2 3 2 3" xfId="31624" xr:uid="{00000000-0005-0000-0000-000026120000}"/>
    <cellStyle name="Normal 2 2 3 2 2 3 2 3 3" xfId="11506" xr:uid="{00000000-0005-0000-0000-000027120000}"/>
    <cellStyle name="Normal 2 2 3 2 2 3 2 3 3 2" xfId="41831" xr:uid="{00000000-0005-0000-0000-000028120000}"/>
    <cellStyle name="Normal 2 2 3 2 2 3 2 3 3 3" xfId="26607" xr:uid="{00000000-0005-0000-0000-000029120000}"/>
    <cellStyle name="Normal 2 2 3 2 2 3 2 3 4" xfId="36818" xr:uid="{00000000-0005-0000-0000-00002A120000}"/>
    <cellStyle name="Normal 2 2 3 2 2 3 2 3 5" xfId="21594" xr:uid="{00000000-0005-0000-0000-00002B120000}"/>
    <cellStyle name="Normal 2 2 3 2 2 3 2 4" xfId="13184" xr:uid="{00000000-0005-0000-0000-00002C120000}"/>
    <cellStyle name="Normal 2 2 3 2 2 3 2 4 2" xfId="43506" xr:uid="{00000000-0005-0000-0000-00002D120000}"/>
    <cellStyle name="Normal 2 2 3 2 2 3 2 4 3" xfId="28282" xr:uid="{00000000-0005-0000-0000-00002E120000}"/>
    <cellStyle name="Normal 2 2 3 2 2 3 2 5" xfId="8163" xr:uid="{00000000-0005-0000-0000-00002F120000}"/>
    <cellStyle name="Normal 2 2 3 2 2 3 2 5 2" xfId="38489" xr:uid="{00000000-0005-0000-0000-000030120000}"/>
    <cellStyle name="Normal 2 2 3 2 2 3 2 5 3" xfId="23265" xr:uid="{00000000-0005-0000-0000-000031120000}"/>
    <cellStyle name="Normal 2 2 3 2 2 3 2 6" xfId="33477" xr:uid="{00000000-0005-0000-0000-000032120000}"/>
    <cellStyle name="Normal 2 2 3 2 2 3 2 7" xfId="18252" xr:uid="{00000000-0005-0000-0000-000033120000}"/>
    <cellStyle name="Normal 2 2 3 2 2 3 3" xfId="3945" xr:uid="{00000000-0005-0000-0000-000034120000}"/>
    <cellStyle name="Normal 2 2 3 2 2 3 3 2" xfId="14019" xr:uid="{00000000-0005-0000-0000-000035120000}"/>
    <cellStyle name="Normal 2 2 3 2 2 3 3 2 2" xfId="44341" xr:uid="{00000000-0005-0000-0000-000036120000}"/>
    <cellStyle name="Normal 2 2 3 2 2 3 3 2 3" xfId="29117" xr:uid="{00000000-0005-0000-0000-000037120000}"/>
    <cellStyle name="Normal 2 2 3 2 2 3 3 3" xfId="8999" xr:uid="{00000000-0005-0000-0000-000038120000}"/>
    <cellStyle name="Normal 2 2 3 2 2 3 3 3 2" xfId="39324" xr:uid="{00000000-0005-0000-0000-000039120000}"/>
    <cellStyle name="Normal 2 2 3 2 2 3 3 3 3" xfId="24100" xr:uid="{00000000-0005-0000-0000-00003A120000}"/>
    <cellStyle name="Normal 2 2 3 2 2 3 3 4" xfId="34311" xr:uid="{00000000-0005-0000-0000-00003B120000}"/>
    <cellStyle name="Normal 2 2 3 2 2 3 3 5" xfId="19087" xr:uid="{00000000-0005-0000-0000-00003C120000}"/>
    <cellStyle name="Normal 2 2 3 2 2 3 4" xfId="5638" xr:uid="{00000000-0005-0000-0000-00003D120000}"/>
    <cellStyle name="Normal 2 2 3 2 2 3 4 2" xfId="15690" xr:uid="{00000000-0005-0000-0000-00003E120000}"/>
    <cellStyle name="Normal 2 2 3 2 2 3 4 2 2" xfId="46012" xr:uid="{00000000-0005-0000-0000-00003F120000}"/>
    <cellStyle name="Normal 2 2 3 2 2 3 4 2 3" xfId="30788" xr:uid="{00000000-0005-0000-0000-000040120000}"/>
    <cellStyle name="Normal 2 2 3 2 2 3 4 3" xfId="10670" xr:uid="{00000000-0005-0000-0000-000041120000}"/>
    <cellStyle name="Normal 2 2 3 2 2 3 4 3 2" xfId="40995" xr:uid="{00000000-0005-0000-0000-000042120000}"/>
    <cellStyle name="Normal 2 2 3 2 2 3 4 3 3" xfId="25771" xr:uid="{00000000-0005-0000-0000-000043120000}"/>
    <cellStyle name="Normal 2 2 3 2 2 3 4 4" xfId="35982" xr:uid="{00000000-0005-0000-0000-000044120000}"/>
    <cellStyle name="Normal 2 2 3 2 2 3 4 5" xfId="20758" xr:uid="{00000000-0005-0000-0000-000045120000}"/>
    <cellStyle name="Normal 2 2 3 2 2 3 5" xfId="12348" xr:uid="{00000000-0005-0000-0000-000046120000}"/>
    <cellStyle name="Normal 2 2 3 2 2 3 5 2" xfId="42670" xr:uid="{00000000-0005-0000-0000-000047120000}"/>
    <cellStyle name="Normal 2 2 3 2 2 3 5 3" xfId="27446" xr:uid="{00000000-0005-0000-0000-000048120000}"/>
    <cellStyle name="Normal 2 2 3 2 2 3 6" xfId="7327" xr:uid="{00000000-0005-0000-0000-000049120000}"/>
    <cellStyle name="Normal 2 2 3 2 2 3 6 2" xfId="37653" xr:uid="{00000000-0005-0000-0000-00004A120000}"/>
    <cellStyle name="Normal 2 2 3 2 2 3 6 3" xfId="22429" xr:uid="{00000000-0005-0000-0000-00004B120000}"/>
    <cellStyle name="Normal 2 2 3 2 2 3 7" xfId="32641" xr:uid="{00000000-0005-0000-0000-00004C120000}"/>
    <cellStyle name="Normal 2 2 3 2 2 3 8" xfId="17416" xr:uid="{00000000-0005-0000-0000-00004D120000}"/>
    <cellStyle name="Normal 2 2 3 2 2 4" xfId="2674" xr:uid="{00000000-0005-0000-0000-00004E120000}"/>
    <cellStyle name="Normal 2 2 3 2 2 4 2" xfId="4364" xr:uid="{00000000-0005-0000-0000-00004F120000}"/>
    <cellStyle name="Normal 2 2 3 2 2 4 2 2" xfId="14437" xr:uid="{00000000-0005-0000-0000-000050120000}"/>
    <cellStyle name="Normal 2 2 3 2 2 4 2 2 2" xfId="44759" xr:uid="{00000000-0005-0000-0000-000051120000}"/>
    <cellStyle name="Normal 2 2 3 2 2 4 2 2 3" xfId="29535" xr:uid="{00000000-0005-0000-0000-000052120000}"/>
    <cellStyle name="Normal 2 2 3 2 2 4 2 3" xfId="9417" xr:uid="{00000000-0005-0000-0000-000053120000}"/>
    <cellStyle name="Normal 2 2 3 2 2 4 2 3 2" xfId="39742" xr:uid="{00000000-0005-0000-0000-000054120000}"/>
    <cellStyle name="Normal 2 2 3 2 2 4 2 3 3" xfId="24518" xr:uid="{00000000-0005-0000-0000-000055120000}"/>
    <cellStyle name="Normal 2 2 3 2 2 4 2 4" xfId="34729" xr:uid="{00000000-0005-0000-0000-000056120000}"/>
    <cellStyle name="Normal 2 2 3 2 2 4 2 5" xfId="19505" xr:uid="{00000000-0005-0000-0000-000057120000}"/>
    <cellStyle name="Normal 2 2 3 2 2 4 3" xfId="6056" xr:uid="{00000000-0005-0000-0000-000058120000}"/>
    <cellStyle name="Normal 2 2 3 2 2 4 3 2" xfId="16108" xr:uid="{00000000-0005-0000-0000-000059120000}"/>
    <cellStyle name="Normal 2 2 3 2 2 4 3 2 2" xfId="46430" xr:uid="{00000000-0005-0000-0000-00005A120000}"/>
    <cellStyle name="Normal 2 2 3 2 2 4 3 2 3" xfId="31206" xr:uid="{00000000-0005-0000-0000-00005B120000}"/>
    <cellStyle name="Normal 2 2 3 2 2 4 3 3" xfId="11088" xr:uid="{00000000-0005-0000-0000-00005C120000}"/>
    <cellStyle name="Normal 2 2 3 2 2 4 3 3 2" xfId="41413" xr:uid="{00000000-0005-0000-0000-00005D120000}"/>
    <cellStyle name="Normal 2 2 3 2 2 4 3 3 3" xfId="26189" xr:uid="{00000000-0005-0000-0000-00005E120000}"/>
    <cellStyle name="Normal 2 2 3 2 2 4 3 4" xfId="36400" xr:uid="{00000000-0005-0000-0000-00005F120000}"/>
    <cellStyle name="Normal 2 2 3 2 2 4 3 5" xfId="21176" xr:uid="{00000000-0005-0000-0000-000060120000}"/>
    <cellStyle name="Normal 2 2 3 2 2 4 4" xfId="12766" xr:uid="{00000000-0005-0000-0000-000061120000}"/>
    <cellStyle name="Normal 2 2 3 2 2 4 4 2" xfId="43088" xr:uid="{00000000-0005-0000-0000-000062120000}"/>
    <cellStyle name="Normal 2 2 3 2 2 4 4 3" xfId="27864" xr:uid="{00000000-0005-0000-0000-000063120000}"/>
    <cellStyle name="Normal 2 2 3 2 2 4 5" xfId="7745" xr:uid="{00000000-0005-0000-0000-000064120000}"/>
    <cellStyle name="Normal 2 2 3 2 2 4 5 2" xfId="38071" xr:uid="{00000000-0005-0000-0000-000065120000}"/>
    <cellStyle name="Normal 2 2 3 2 2 4 5 3" xfId="22847" xr:uid="{00000000-0005-0000-0000-000066120000}"/>
    <cellStyle name="Normal 2 2 3 2 2 4 6" xfId="33059" xr:uid="{00000000-0005-0000-0000-000067120000}"/>
    <cellStyle name="Normal 2 2 3 2 2 4 7" xfId="17834" xr:uid="{00000000-0005-0000-0000-000068120000}"/>
    <cellStyle name="Normal 2 2 3 2 2 5" xfId="3527" xr:uid="{00000000-0005-0000-0000-000069120000}"/>
    <cellStyle name="Normal 2 2 3 2 2 5 2" xfId="13601" xr:uid="{00000000-0005-0000-0000-00006A120000}"/>
    <cellStyle name="Normal 2 2 3 2 2 5 2 2" xfId="43923" xr:uid="{00000000-0005-0000-0000-00006B120000}"/>
    <cellStyle name="Normal 2 2 3 2 2 5 2 3" xfId="28699" xr:uid="{00000000-0005-0000-0000-00006C120000}"/>
    <cellStyle name="Normal 2 2 3 2 2 5 3" xfId="8581" xr:uid="{00000000-0005-0000-0000-00006D120000}"/>
    <cellStyle name="Normal 2 2 3 2 2 5 3 2" xfId="38906" xr:uid="{00000000-0005-0000-0000-00006E120000}"/>
    <cellStyle name="Normal 2 2 3 2 2 5 3 3" xfId="23682" xr:uid="{00000000-0005-0000-0000-00006F120000}"/>
    <cellStyle name="Normal 2 2 3 2 2 5 4" xfId="33893" xr:uid="{00000000-0005-0000-0000-000070120000}"/>
    <cellStyle name="Normal 2 2 3 2 2 5 5" xfId="18669" xr:uid="{00000000-0005-0000-0000-000071120000}"/>
    <cellStyle name="Normal 2 2 3 2 2 6" xfId="5220" xr:uid="{00000000-0005-0000-0000-000072120000}"/>
    <cellStyle name="Normal 2 2 3 2 2 6 2" xfId="15272" xr:uid="{00000000-0005-0000-0000-000073120000}"/>
    <cellStyle name="Normal 2 2 3 2 2 6 2 2" xfId="45594" xr:uid="{00000000-0005-0000-0000-000074120000}"/>
    <cellStyle name="Normal 2 2 3 2 2 6 2 3" xfId="30370" xr:uid="{00000000-0005-0000-0000-000075120000}"/>
    <cellStyle name="Normal 2 2 3 2 2 6 3" xfId="10252" xr:uid="{00000000-0005-0000-0000-000076120000}"/>
    <cellStyle name="Normal 2 2 3 2 2 6 3 2" xfId="40577" xr:uid="{00000000-0005-0000-0000-000077120000}"/>
    <cellStyle name="Normal 2 2 3 2 2 6 3 3" xfId="25353" xr:uid="{00000000-0005-0000-0000-000078120000}"/>
    <cellStyle name="Normal 2 2 3 2 2 6 4" xfId="35564" xr:uid="{00000000-0005-0000-0000-000079120000}"/>
    <cellStyle name="Normal 2 2 3 2 2 6 5" xfId="20340" xr:uid="{00000000-0005-0000-0000-00007A120000}"/>
    <cellStyle name="Normal 2 2 3 2 2 7" xfId="11930" xr:uid="{00000000-0005-0000-0000-00007B120000}"/>
    <cellStyle name="Normal 2 2 3 2 2 7 2" xfId="42252" xr:uid="{00000000-0005-0000-0000-00007C120000}"/>
    <cellStyle name="Normal 2 2 3 2 2 7 3" xfId="27028" xr:uid="{00000000-0005-0000-0000-00007D120000}"/>
    <cellStyle name="Normal 2 2 3 2 2 8" xfId="6909" xr:uid="{00000000-0005-0000-0000-00007E120000}"/>
    <cellStyle name="Normal 2 2 3 2 2 8 2" xfId="37235" xr:uid="{00000000-0005-0000-0000-00007F120000}"/>
    <cellStyle name="Normal 2 2 3 2 2 8 3" xfId="22011" xr:uid="{00000000-0005-0000-0000-000080120000}"/>
    <cellStyle name="Normal 2 2 3 2 2 9" xfId="32223" xr:uid="{00000000-0005-0000-0000-000081120000}"/>
    <cellStyle name="Normal 2 2 3 2 3" xfId="1936" xr:uid="{00000000-0005-0000-0000-000082120000}"/>
    <cellStyle name="Normal 2 2 3 2 3 2" xfId="2357" xr:uid="{00000000-0005-0000-0000-000083120000}"/>
    <cellStyle name="Normal 2 2 3 2 3 2 2" xfId="3196" xr:uid="{00000000-0005-0000-0000-000084120000}"/>
    <cellStyle name="Normal 2 2 3 2 3 2 2 2" xfId="4886" xr:uid="{00000000-0005-0000-0000-000085120000}"/>
    <cellStyle name="Normal 2 2 3 2 3 2 2 2 2" xfId="14959" xr:uid="{00000000-0005-0000-0000-000086120000}"/>
    <cellStyle name="Normal 2 2 3 2 3 2 2 2 2 2" xfId="45281" xr:uid="{00000000-0005-0000-0000-000087120000}"/>
    <cellStyle name="Normal 2 2 3 2 3 2 2 2 2 3" xfId="30057" xr:uid="{00000000-0005-0000-0000-000088120000}"/>
    <cellStyle name="Normal 2 2 3 2 3 2 2 2 3" xfId="9939" xr:uid="{00000000-0005-0000-0000-000089120000}"/>
    <cellStyle name="Normal 2 2 3 2 3 2 2 2 3 2" xfId="40264" xr:uid="{00000000-0005-0000-0000-00008A120000}"/>
    <cellStyle name="Normal 2 2 3 2 3 2 2 2 3 3" xfId="25040" xr:uid="{00000000-0005-0000-0000-00008B120000}"/>
    <cellStyle name="Normal 2 2 3 2 3 2 2 2 4" xfId="35251" xr:uid="{00000000-0005-0000-0000-00008C120000}"/>
    <cellStyle name="Normal 2 2 3 2 3 2 2 2 5" xfId="20027" xr:uid="{00000000-0005-0000-0000-00008D120000}"/>
    <cellStyle name="Normal 2 2 3 2 3 2 2 3" xfId="6578" xr:uid="{00000000-0005-0000-0000-00008E120000}"/>
    <cellStyle name="Normal 2 2 3 2 3 2 2 3 2" xfId="16630" xr:uid="{00000000-0005-0000-0000-00008F120000}"/>
    <cellStyle name="Normal 2 2 3 2 3 2 2 3 2 2" xfId="46952" xr:uid="{00000000-0005-0000-0000-000090120000}"/>
    <cellStyle name="Normal 2 2 3 2 3 2 2 3 2 3" xfId="31728" xr:uid="{00000000-0005-0000-0000-000091120000}"/>
    <cellStyle name="Normal 2 2 3 2 3 2 2 3 3" xfId="11610" xr:uid="{00000000-0005-0000-0000-000092120000}"/>
    <cellStyle name="Normal 2 2 3 2 3 2 2 3 3 2" xfId="41935" xr:uid="{00000000-0005-0000-0000-000093120000}"/>
    <cellStyle name="Normal 2 2 3 2 3 2 2 3 3 3" xfId="26711" xr:uid="{00000000-0005-0000-0000-000094120000}"/>
    <cellStyle name="Normal 2 2 3 2 3 2 2 3 4" xfId="36922" xr:uid="{00000000-0005-0000-0000-000095120000}"/>
    <cellStyle name="Normal 2 2 3 2 3 2 2 3 5" xfId="21698" xr:uid="{00000000-0005-0000-0000-000096120000}"/>
    <cellStyle name="Normal 2 2 3 2 3 2 2 4" xfId="13288" xr:uid="{00000000-0005-0000-0000-000097120000}"/>
    <cellStyle name="Normal 2 2 3 2 3 2 2 4 2" xfId="43610" xr:uid="{00000000-0005-0000-0000-000098120000}"/>
    <cellStyle name="Normal 2 2 3 2 3 2 2 4 3" xfId="28386" xr:uid="{00000000-0005-0000-0000-000099120000}"/>
    <cellStyle name="Normal 2 2 3 2 3 2 2 5" xfId="8267" xr:uid="{00000000-0005-0000-0000-00009A120000}"/>
    <cellStyle name="Normal 2 2 3 2 3 2 2 5 2" xfId="38593" xr:uid="{00000000-0005-0000-0000-00009B120000}"/>
    <cellStyle name="Normal 2 2 3 2 3 2 2 5 3" xfId="23369" xr:uid="{00000000-0005-0000-0000-00009C120000}"/>
    <cellStyle name="Normal 2 2 3 2 3 2 2 6" xfId="33581" xr:uid="{00000000-0005-0000-0000-00009D120000}"/>
    <cellStyle name="Normal 2 2 3 2 3 2 2 7" xfId="18356" xr:uid="{00000000-0005-0000-0000-00009E120000}"/>
    <cellStyle name="Normal 2 2 3 2 3 2 3" xfId="4049" xr:uid="{00000000-0005-0000-0000-00009F120000}"/>
    <cellStyle name="Normal 2 2 3 2 3 2 3 2" xfId="14123" xr:uid="{00000000-0005-0000-0000-0000A0120000}"/>
    <cellStyle name="Normal 2 2 3 2 3 2 3 2 2" xfId="44445" xr:uid="{00000000-0005-0000-0000-0000A1120000}"/>
    <cellStyle name="Normal 2 2 3 2 3 2 3 2 3" xfId="29221" xr:uid="{00000000-0005-0000-0000-0000A2120000}"/>
    <cellStyle name="Normal 2 2 3 2 3 2 3 3" xfId="9103" xr:uid="{00000000-0005-0000-0000-0000A3120000}"/>
    <cellStyle name="Normal 2 2 3 2 3 2 3 3 2" xfId="39428" xr:uid="{00000000-0005-0000-0000-0000A4120000}"/>
    <cellStyle name="Normal 2 2 3 2 3 2 3 3 3" xfId="24204" xr:uid="{00000000-0005-0000-0000-0000A5120000}"/>
    <cellStyle name="Normal 2 2 3 2 3 2 3 4" xfId="34415" xr:uid="{00000000-0005-0000-0000-0000A6120000}"/>
    <cellStyle name="Normal 2 2 3 2 3 2 3 5" xfId="19191" xr:uid="{00000000-0005-0000-0000-0000A7120000}"/>
    <cellStyle name="Normal 2 2 3 2 3 2 4" xfId="5742" xr:uid="{00000000-0005-0000-0000-0000A8120000}"/>
    <cellStyle name="Normal 2 2 3 2 3 2 4 2" xfId="15794" xr:uid="{00000000-0005-0000-0000-0000A9120000}"/>
    <cellStyle name="Normal 2 2 3 2 3 2 4 2 2" xfId="46116" xr:uid="{00000000-0005-0000-0000-0000AA120000}"/>
    <cellStyle name="Normal 2 2 3 2 3 2 4 2 3" xfId="30892" xr:uid="{00000000-0005-0000-0000-0000AB120000}"/>
    <cellStyle name="Normal 2 2 3 2 3 2 4 3" xfId="10774" xr:uid="{00000000-0005-0000-0000-0000AC120000}"/>
    <cellStyle name="Normal 2 2 3 2 3 2 4 3 2" xfId="41099" xr:uid="{00000000-0005-0000-0000-0000AD120000}"/>
    <cellStyle name="Normal 2 2 3 2 3 2 4 3 3" xfId="25875" xr:uid="{00000000-0005-0000-0000-0000AE120000}"/>
    <cellStyle name="Normal 2 2 3 2 3 2 4 4" xfId="36086" xr:uid="{00000000-0005-0000-0000-0000AF120000}"/>
    <cellStyle name="Normal 2 2 3 2 3 2 4 5" xfId="20862" xr:uid="{00000000-0005-0000-0000-0000B0120000}"/>
    <cellStyle name="Normal 2 2 3 2 3 2 5" xfId="12452" xr:uid="{00000000-0005-0000-0000-0000B1120000}"/>
    <cellStyle name="Normal 2 2 3 2 3 2 5 2" xfId="42774" xr:uid="{00000000-0005-0000-0000-0000B2120000}"/>
    <cellStyle name="Normal 2 2 3 2 3 2 5 3" xfId="27550" xr:uid="{00000000-0005-0000-0000-0000B3120000}"/>
    <cellStyle name="Normal 2 2 3 2 3 2 6" xfId="7431" xr:uid="{00000000-0005-0000-0000-0000B4120000}"/>
    <cellStyle name="Normal 2 2 3 2 3 2 6 2" xfId="37757" xr:uid="{00000000-0005-0000-0000-0000B5120000}"/>
    <cellStyle name="Normal 2 2 3 2 3 2 6 3" xfId="22533" xr:uid="{00000000-0005-0000-0000-0000B6120000}"/>
    <cellStyle name="Normal 2 2 3 2 3 2 7" xfId="32745" xr:uid="{00000000-0005-0000-0000-0000B7120000}"/>
    <cellStyle name="Normal 2 2 3 2 3 2 8" xfId="17520" xr:uid="{00000000-0005-0000-0000-0000B8120000}"/>
    <cellStyle name="Normal 2 2 3 2 3 3" xfId="2778" xr:uid="{00000000-0005-0000-0000-0000B9120000}"/>
    <cellStyle name="Normal 2 2 3 2 3 3 2" xfId="4468" xr:uid="{00000000-0005-0000-0000-0000BA120000}"/>
    <cellStyle name="Normal 2 2 3 2 3 3 2 2" xfId="14541" xr:uid="{00000000-0005-0000-0000-0000BB120000}"/>
    <cellStyle name="Normal 2 2 3 2 3 3 2 2 2" xfId="44863" xr:uid="{00000000-0005-0000-0000-0000BC120000}"/>
    <cellStyle name="Normal 2 2 3 2 3 3 2 2 3" xfId="29639" xr:uid="{00000000-0005-0000-0000-0000BD120000}"/>
    <cellStyle name="Normal 2 2 3 2 3 3 2 3" xfId="9521" xr:uid="{00000000-0005-0000-0000-0000BE120000}"/>
    <cellStyle name="Normal 2 2 3 2 3 3 2 3 2" xfId="39846" xr:uid="{00000000-0005-0000-0000-0000BF120000}"/>
    <cellStyle name="Normal 2 2 3 2 3 3 2 3 3" xfId="24622" xr:uid="{00000000-0005-0000-0000-0000C0120000}"/>
    <cellStyle name="Normal 2 2 3 2 3 3 2 4" xfId="34833" xr:uid="{00000000-0005-0000-0000-0000C1120000}"/>
    <cellStyle name="Normal 2 2 3 2 3 3 2 5" xfId="19609" xr:uid="{00000000-0005-0000-0000-0000C2120000}"/>
    <cellStyle name="Normal 2 2 3 2 3 3 3" xfId="6160" xr:uid="{00000000-0005-0000-0000-0000C3120000}"/>
    <cellStyle name="Normal 2 2 3 2 3 3 3 2" xfId="16212" xr:uid="{00000000-0005-0000-0000-0000C4120000}"/>
    <cellStyle name="Normal 2 2 3 2 3 3 3 2 2" xfId="46534" xr:uid="{00000000-0005-0000-0000-0000C5120000}"/>
    <cellStyle name="Normal 2 2 3 2 3 3 3 2 3" xfId="31310" xr:uid="{00000000-0005-0000-0000-0000C6120000}"/>
    <cellStyle name="Normal 2 2 3 2 3 3 3 3" xfId="11192" xr:uid="{00000000-0005-0000-0000-0000C7120000}"/>
    <cellStyle name="Normal 2 2 3 2 3 3 3 3 2" xfId="41517" xr:uid="{00000000-0005-0000-0000-0000C8120000}"/>
    <cellStyle name="Normal 2 2 3 2 3 3 3 3 3" xfId="26293" xr:uid="{00000000-0005-0000-0000-0000C9120000}"/>
    <cellStyle name="Normal 2 2 3 2 3 3 3 4" xfId="36504" xr:uid="{00000000-0005-0000-0000-0000CA120000}"/>
    <cellStyle name="Normal 2 2 3 2 3 3 3 5" xfId="21280" xr:uid="{00000000-0005-0000-0000-0000CB120000}"/>
    <cellStyle name="Normal 2 2 3 2 3 3 4" xfId="12870" xr:uid="{00000000-0005-0000-0000-0000CC120000}"/>
    <cellStyle name="Normal 2 2 3 2 3 3 4 2" xfId="43192" xr:uid="{00000000-0005-0000-0000-0000CD120000}"/>
    <cellStyle name="Normal 2 2 3 2 3 3 4 3" xfId="27968" xr:uid="{00000000-0005-0000-0000-0000CE120000}"/>
    <cellStyle name="Normal 2 2 3 2 3 3 5" xfId="7849" xr:uid="{00000000-0005-0000-0000-0000CF120000}"/>
    <cellStyle name="Normal 2 2 3 2 3 3 5 2" xfId="38175" xr:uid="{00000000-0005-0000-0000-0000D0120000}"/>
    <cellStyle name="Normal 2 2 3 2 3 3 5 3" xfId="22951" xr:uid="{00000000-0005-0000-0000-0000D1120000}"/>
    <cellStyle name="Normal 2 2 3 2 3 3 6" xfId="33163" xr:uid="{00000000-0005-0000-0000-0000D2120000}"/>
    <cellStyle name="Normal 2 2 3 2 3 3 7" xfId="17938" xr:uid="{00000000-0005-0000-0000-0000D3120000}"/>
    <cellStyle name="Normal 2 2 3 2 3 4" xfId="3631" xr:uid="{00000000-0005-0000-0000-0000D4120000}"/>
    <cellStyle name="Normal 2 2 3 2 3 4 2" xfId="13705" xr:uid="{00000000-0005-0000-0000-0000D5120000}"/>
    <cellStyle name="Normal 2 2 3 2 3 4 2 2" xfId="44027" xr:uid="{00000000-0005-0000-0000-0000D6120000}"/>
    <cellStyle name="Normal 2 2 3 2 3 4 2 3" xfId="28803" xr:uid="{00000000-0005-0000-0000-0000D7120000}"/>
    <cellStyle name="Normal 2 2 3 2 3 4 3" xfId="8685" xr:uid="{00000000-0005-0000-0000-0000D8120000}"/>
    <cellStyle name="Normal 2 2 3 2 3 4 3 2" xfId="39010" xr:uid="{00000000-0005-0000-0000-0000D9120000}"/>
    <cellStyle name="Normal 2 2 3 2 3 4 3 3" xfId="23786" xr:uid="{00000000-0005-0000-0000-0000DA120000}"/>
    <cellStyle name="Normal 2 2 3 2 3 4 4" xfId="33997" xr:uid="{00000000-0005-0000-0000-0000DB120000}"/>
    <cellStyle name="Normal 2 2 3 2 3 4 5" xfId="18773" xr:uid="{00000000-0005-0000-0000-0000DC120000}"/>
    <cellStyle name="Normal 2 2 3 2 3 5" xfId="5324" xr:uid="{00000000-0005-0000-0000-0000DD120000}"/>
    <cellStyle name="Normal 2 2 3 2 3 5 2" xfId="15376" xr:uid="{00000000-0005-0000-0000-0000DE120000}"/>
    <cellStyle name="Normal 2 2 3 2 3 5 2 2" xfId="45698" xr:uid="{00000000-0005-0000-0000-0000DF120000}"/>
    <cellStyle name="Normal 2 2 3 2 3 5 2 3" xfId="30474" xr:uid="{00000000-0005-0000-0000-0000E0120000}"/>
    <cellStyle name="Normal 2 2 3 2 3 5 3" xfId="10356" xr:uid="{00000000-0005-0000-0000-0000E1120000}"/>
    <cellStyle name="Normal 2 2 3 2 3 5 3 2" xfId="40681" xr:uid="{00000000-0005-0000-0000-0000E2120000}"/>
    <cellStyle name="Normal 2 2 3 2 3 5 3 3" xfId="25457" xr:uid="{00000000-0005-0000-0000-0000E3120000}"/>
    <cellStyle name="Normal 2 2 3 2 3 5 4" xfId="35668" xr:uid="{00000000-0005-0000-0000-0000E4120000}"/>
    <cellStyle name="Normal 2 2 3 2 3 5 5" xfId="20444" xr:uid="{00000000-0005-0000-0000-0000E5120000}"/>
    <cellStyle name="Normal 2 2 3 2 3 6" xfId="12034" xr:uid="{00000000-0005-0000-0000-0000E6120000}"/>
    <cellStyle name="Normal 2 2 3 2 3 6 2" xfId="42356" xr:uid="{00000000-0005-0000-0000-0000E7120000}"/>
    <cellStyle name="Normal 2 2 3 2 3 6 3" xfId="27132" xr:uid="{00000000-0005-0000-0000-0000E8120000}"/>
    <cellStyle name="Normal 2 2 3 2 3 7" xfId="7013" xr:uid="{00000000-0005-0000-0000-0000E9120000}"/>
    <cellStyle name="Normal 2 2 3 2 3 7 2" xfId="37339" xr:uid="{00000000-0005-0000-0000-0000EA120000}"/>
    <cellStyle name="Normal 2 2 3 2 3 7 3" xfId="22115" xr:uid="{00000000-0005-0000-0000-0000EB120000}"/>
    <cellStyle name="Normal 2 2 3 2 3 8" xfId="32327" xr:uid="{00000000-0005-0000-0000-0000EC120000}"/>
    <cellStyle name="Normal 2 2 3 2 3 9" xfId="17102" xr:uid="{00000000-0005-0000-0000-0000ED120000}"/>
    <cellStyle name="Normal 2 2 3 2 4" xfId="2149" xr:uid="{00000000-0005-0000-0000-0000EE120000}"/>
    <cellStyle name="Normal 2 2 3 2 4 2" xfId="2988" xr:uid="{00000000-0005-0000-0000-0000EF120000}"/>
    <cellStyle name="Normal 2 2 3 2 4 2 2" xfId="4678" xr:uid="{00000000-0005-0000-0000-0000F0120000}"/>
    <cellStyle name="Normal 2 2 3 2 4 2 2 2" xfId="14751" xr:uid="{00000000-0005-0000-0000-0000F1120000}"/>
    <cellStyle name="Normal 2 2 3 2 4 2 2 2 2" xfId="45073" xr:uid="{00000000-0005-0000-0000-0000F2120000}"/>
    <cellStyle name="Normal 2 2 3 2 4 2 2 2 3" xfId="29849" xr:uid="{00000000-0005-0000-0000-0000F3120000}"/>
    <cellStyle name="Normal 2 2 3 2 4 2 2 3" xfId="9731" xr:uid="{00000000-0005-0000-0000-0000F4120000}"/>
    <cellStyle name="Normal 2 2 3 2 4 2 2 3 2" xfId="40056" xr:uid="{00000000-0005-0000-0000-0000F5120000}"/>
    <cellStyle name="Normal 2 2 3 2 4 2 2 3 3" xfId="24832" xr:uid="{00000000-0005-0000-0000-0000F6120000}"/>
    <cellStyle name="Normal 2 2 3 2 4 2 2 4" xfId="35043" xr:uid="{00000000-0005-0000-0000-0000F7120000}"/>
    <cellStyle name="Normal 2 2 3 2 4 2 2 5" xfId="19819" xr:uid="{00000000-0005-0000-0000-0000F8120000}"/>
    <cellStyle name="Normal 2 2 3 2 4 2 3" xfId="6370" xr:uid="{00000000-0005-0000-0000-0000F9120000}"/>
    <cellStyle name="Normal 2 2 3 2 4 2 3 2" xfId="16422" xr:uid="{00000000-0005-0000-0000-0000FA120000}"/>
    <cellStyle name="Normal 2 2 3 2 4 2 3 2 2" xfId="46744" xr:uid="{00000000-0005-0000-0000-0000FB120000}"/>
    <cellStyle name="Normal 2 2 3 2 4 2 3 2 3" xfId="31520" xr:uid="{00000000-0005-0000-0000-0000FC120000}"/>
    <cellStyle name="Normal 2 2 3 2 4 2 3 3" xfId="11402" xr:uid="{00000000-0005-0000-0000-0000FD120000}"/>
    <cellStyle name="Normal 2 2 3 2 4 2 3 3 2" xfId="41727" xr:uid="{00000000-0005-0000-0000-0000FE120000}"/>
    <cellStyle name="Normal 2 2 3 2 4 2 3 3 3" xfId="26503" xr:uid="{00000000-0005-0000-0000-0000FF120000}"/>
    <cellStyle name="Normal 2 2 3 2 4 2 3 4" xfId="36714" xr:uid="{00000000-0005-0000-0000-000000130000}"/>
    <cellStyle name="Normal 2 2 3 2 4 2 3 5" xfId="21490" xr:uid="{00000000-0005-0000-0000-000001130000}"/>
    <cellStyle name="Normal 2 2 3 2 4 2 4" xfId="13080" xr:uid="{00000000-0005-0000-0000-000002130000}"/>
    <cellStyle name="Normal 2 2 3 2 4 2 4 2" xfId="43402" xr:uid="{00000000-0005-0000-0000-000003130000}"/>
    <cellStyle name="Normal 2 2 3 2 4 2 4 3" xfId="28178" xr:uid="{00000000-0005-0000-0000-000004130000}"/>
    <cellStyle name="Normal 2 2 3 2 4 2 5" xfId="8059" xr:uid="{00000000-0005-0000-0000-000005130000}"/>
    <cellStyle name="Normal 2 2 3 2 4 2 5 2" xfId="38385" xr:uid="{00000000-0005-0000-0000-000006130000}"/>
    <cellStyle name="Normal 2 2 3 2 4 2 5 3" xfId="23161" xr:uid="{00000000-0005-0000-0000-000007130000}"/>
    <cellStyle name="Normal 2 2 3 2 4 2 6" xfId="33373" xr:uid="{00000000-0005-0000-0000-000008130000}"/>
    <cellStyle name="Normal 2 2 3 2 4 2 7" xfId="18148" xr:uid="{00000000-0005-0000-0000-000009130000}"/>
    <cellStyle name="Normal 2 2 3 2 4 3" xfId="3841" xr:uid="{00000000-0005-0000-0000-00000A130000}"/>
    <cellStyle name="Normal 2 2 3 2 4 3 2" xfId="13915" xr:uid="{00000000-0005-0000-0000-00000B130000}"/>
    <cellStyle name="Normal 2 2 3 2 4 3 2 2" xfId="44237" xr:uid="{00000000-0005-0000-0000-00000C130000}"/>
    <cellStyle name="Normal 2 2 3 2 4 3 2 3" xfId="29013" xr:uid="{00000000-0005-0000-0000-00000D130000}"/>
    <cellStyle name="Normal 2 2 3 2 4 3 3" xfId="8895" xr:uid="{00000000-0005-0000-0000-00000E130000}"/>
    <cellStyle name="Normal 2 2 3 2 4 3 3 2" xfId="39220" xr:uid="{00000000-0005-0000-0000-00000F130000}"/>
    <cellStyle name="Normal 2 2 3 2 4 3 3 3" xfId="23996" xr:uid="{00000000-0005-0000-0000-000010130000}"/>
    <cellStyle name="Normal 2 2 3 2 4 3 4" xfId="34207" xr:uid="{00000000-0005-0000-0000-000011130000}"/>
    <cellStyle name="Normal 2 2 3 2 4 3 5" xfId="18983" xr:uid="{00000000-0005-0000-0000-000012130000}"/>
    <cellStyle name="Normal 2 2 3 2 4 4" xfId="5534" xr:uid="{00000000-0005-0000-0000-000013130000}"/>
    <cellStyle name="Normal 2 2 3 2 4 4 2" xfId="15586" xr:uid="{00000000-0005-0000-0000-000014130000}"/>
    <cellStyle name="Normal 2 2 3 2 4 4 2 2" xfId="45908" xr:uid="{00000000-0005-0000-0000-000015130000}"/>
    <cellStyle name="Normal 2 2 3 2 4 4 2 3" xfId="30684" xr:uid="{00000000-0005-0000-0000-000016130000}"/>
    <cellStyle name="Normal 2 2 3 2 4 4 3" xfId="10566" xr:uid="{00000000-0005-0000-0000-000017130000}"/>
    <cellStyle name="Normal 2 2 3 2 4 4 3 2" xfId="40891" xr:uid="{00000000-0005-0000-0000-000018130000}"/>
    <cellStyle name="Normal 2 2 3 2 4 4 3 3" xfId="25667" xr:uid="{00000000-0005-0000-0000-000019130000}"/>
    <cellStyle name="Normal 2 2 3 2 4 4 4" xfId="35878" xr:uid="{00000000-0005-0000-0000-00001A130000}"/>
    <cellStyle name="Normal 2 2 3 2 4 4 5" xfId="20654" xr:uid="{00000000-0005-0000-0000-00001B130000}"/>
    <cellStyle name="Normal 2 2 3 2 4 5" xfId="12244" xr:uid="{00000000-0005-0000-0000-00001C130000}"/>
    <cellStyle name="Normal 2 2 3 2 4 5 2" xfId="42566" xr:uid="{00000000-0005-0000-0000-00001D130000}"/>
    <cellStyle name="Normal 2 2 3 2 4 5 3" xfId="27342" xr:uid="{00000000-0005-0000-0000-00001E130000}"/>
    <cellStyle name="Normal 2 2 3 2 4 6" xfId="7223" xr:uid="{00000000-0005-0000-0000-00001F130000}"/>
    <cellStyle name="Normal 2 2 3 2 4 6 2" xfId="37549" xr:uid="{00000000-0005-0000-0000-000020130000}"/>
    <cellStyle name="Normal 2 2 3 2 4 6 3" xfId="22325" xr:uid="{00000000-0005-0000-0000-000021130000}"/>
    <cellStyle name="Normal 2 2 3 2 4 7" xfId="32537" xr:uid="{00000000-0005-0000-0000-000022130000}"/>
    <cellStyle name="Normal 2 2 3 2 4 8" xfId="17312" xr:uid="{00000000-0005-0000-0000-000023130000}"/>
    <cellStyle name="Normal 2 2 3 2 5" xfId="2570" xr:uid="{00000000-0005-0000-0000-000024130000}"/>
    <cellStyle name="Normal 2 2 3 2 5 2" xfId="4260" xr:uid="{00000000-0005-0000-0000-000025130000}"/>
    <cellStyle name="Normal 2 2 3 2 5 2 2" xfId="14333" xr:uid="{00000000-0005-0000-0000-000026130000}"/>
    <cellStyle name="Normal 2 2 3 2 5 2 2 2" xfId="44655" xr:uid="{00000000-0005-0000-0000-000027130000}"/>
    <cellStyle name="Normal 2 2 3 2 5 2 2 3" xfId="29431" xr:uid="{00000000-0005-0000-0000-000028130000}"/>
    <cellStyle name="Normal 2 2 3 2 5 2 3" xfId="9313" xr:uid="{00000000-0005-0000-0000-000029130000}"/>
    <cellStyle name="Normal 2 2 3 2 5 2 3 2" xfId="39638" xr:uid="{00000000-0005-0000-0000-00002A130000}"/>
    <cellStyle name="Normal 2 2 3 2 5 2 3 3" xfId="24414" xr:uid="{00000000-0005-0000-0000-00002B130000}"/>
    <cellStyle name="Normal 2 2 3 2 5 2 4" xfId="34625" xr:uid="{00000000-0005-0000-0000-00002C130000}"/>
    <cellStyle name="Normal 2 2 3 2 5 2 5" xfId="19401" xr:uid="{00000000-0005-0000-0000-00002D130000}"/>
    <cellStyle name="Normal 2 2 3 2 5 3" xfId="5952" xr:uid="{00000000-0005-0000-0000-00002E130000}"/>
    <cellStyle name="Normal 2 2 3 2 5 3 2" xfId="16004" xr:uid="{00000000-0005-0000-0000-00002F130000}"/>
    <cellStyle name="Normal 2 2 3 2 5 3 2 2" xfId="46326" xr:uid="{00000000-0005-0000-0000-000030130000}"/>
    <cellStyle name="Normal 2 2 3 2 5 3 2 3" xfId="31102" xr:uid="{00000000-0005-0000-0000-000031130000}"/>
    <cellStyle name="Normal 2 2 3 2 5 3 3" xfId="10984" xr:uid="{00000000-0005-0000-0000-000032130000}"/>
    <cellStyle name="Normal 2 2 3 2 5 3 3 2" xfId="41309" xr:uid="{00000000-0005-0000-0000-000033130000}"/>
    <cellStyle name="Normal 2 2 3 2 5 3 3 3" xfId="26085" xr:uid="{00000000-0005-0000-0000-000034130000}"/>
    <cellStyle name="Normal 2 2 3 2 5 3 4" xfId="36296" xr:uid="{00000000-0005-0000-0000-000035130000}"/>
    <cellStyle name="Normal 2 2 3 2 5 3 5" xfId="21072" xr:uid="{00000000-0005-0000-0000-000036130000}"/>
    <cellStyle name="Normal 2 2 3 2 5 4" xfId="12662" xr:uid="{00000000-0005-0000-0000-000037130000}"/>
    <cellStyle name="Normal 2 2 3 2 5 4 2" xfId="42984" xr:uid="{00000000-0005-0000-0000-000038130000}"/>
    <cellStyle name="Normal 2 2 3 2 5 4 3" xfId="27760" xr:uid="{00000000-0005-0000-0000-000039130000}"/>
    <cellStyle name="Normal 2 2 3 2 5 5" xfId="7641" xr:uid="{00000000-0005-0000-0000-00003A130000}"/>
    <cellStyle name="Normal 2 2 3 2 5 5 2" xfId="37967" xr:uid="{00000000-0005-0000-0000-00003B130000}"/>
    <cellStyle name="Normal 2 2 3 2 5 5 3" xfId="22743" xr:uid="{00000000-0005-0000-0000-00003C130000}"/>
    <cellStyle name="Normal 2 2 3 2 5 6" xfId="32955" xr:uid="{00000000-0005-0000-0000-00003D130000}"/>
    <cellStyle name="Normal 2 2 3 2 5 7" xfId="17730" xr:uid="{00000000-0005-0000-0000-00003E130000}"/>
    <cellStyle name="Normal 2 2 3 2 6" xfId="3423" xr:uid="{00000000-0005-0000-0000-00003F130000}"/>
    <cellStyle name="Normal 2 2 3 2 6 2" xfId="13497" xr:uid="{00000000-0005-0000-0000-000040130000}"/>
    <cellStyle name="Normal 2 2 3 2 6 2 2" xfId="43819" xr:uid="{00000000-0005-0000-0000-000041130000}"/>
    <cellStyle name="Normal 2 2 3 2 6 2 3" xfId="28595" xr:uid="{00000000-0005-0000-0000-000042130000}"/>
    <cellStyle name="Normal 2 2 3 2 6 3" xfId="8477" xr:uid="{00000000-0005-0000-0000-000043130000}"/>
    <cellStyle name="Normal 2 2 3 2 6 3 2" xfId="38802" xr:uid="{00000000-0005-0000-0000-000044130000}"/>
    <cellStyle name="Normal 2 2 3 2 6 3 3" xfId="23578" xr:uid="{00000000-0005-0000-0000-000045130000}"/>
    <cellStyle name="Normal 2 2 3 2 6 4" xfId="33789" xr:uid="{00000000-0005-0000-0000-000046130000}"/>
    <cellStyle name="Normal 2 2 3 2 6 5" xfId="18565" xr:uid="{00000000-0005-0000-0000-000047130000}"/>
    <cellStyle name="Normal 2 2 3 2 7" xfId="5116" xr:uid="{00000000-0005-0000-0000-000048130000}"/>
    <cellStyle name="Normal 2 2 3 2 7 2" xfId="15168" xr:uid="{00000000-0005-0000-0000-000049130000}"/>
    <cellStyle name="Normal 2 2 3 2 7 2 2" xfId="45490" xr:uid="{00000000-0005-0000-0000-00004A130000}"/>
    <cellStyle name="Normal 2 2 3 2 7 2 3" xfId="30266" xr:uid="{00000000-0005-0000-0000-00004B130000}"/>
    <cellStyle name="Normal 2 2 3 2 7 3" xfId="10148" xr:uid="{00000000-0005-0000-0000-00004C130000}"/>
    <cellStyle name="Normal 2 2 3 2 7 3 2" xfId="40473" xr:uid="{00000000-0005-0000-0000-00004D130000}"/>
    <cellStyle name="Normal 2 2 3 2 7 3 3" xfId="25249" xr:uid="{00000000-0005-0000-0000-00004E130000}"/>
    <cellStyle name="Normal 2 2 3 2 7 4" xfId="35460" xr:uid="{00000000-0005-0000-0000-00004F130000}"/>
    <cellStyle name="Normal 2 2 3 2 7 5" xfId="20236" xr:uid="{00000000-0005-0000-0000-000050130000}"/>
    <cellStyle name="Normal 2 2 3 2 8" xfId="11826" xr:uid="{00000000-0005-0000-0000-000051130000}"/>
    <cellStyle name="Normal 2 2 3 2 8 2" xfId="42148" xr:uid="{00000000-0005-0000-0000-000052130000}"/>
    <cellStyle name="Normal 2 2 3 2 8 3" xfId="26924" xr:uid="{00000000-0005-0000-0000-000053130000}"/>
    <cellStyle name="Normal 2 2 3 2 9" xfId="6805" xr:uid="{00000000-0005-0000-0000-000054130000}"/>
    <cellStyle name="Normal 2 2 3 2 9 2" xfId="37131" xr:uid="{00000000-0005-0000-0000-000055130000}"/>
    <cellStyle name="Normal 2 2 3 2 9 3" xfId="21907" xr:uid="{00000000-0005-0000-0000-000056130000}"/>
    <cellStyle name="Normal 2 2 3 3" xfId="1769" xr:uid="{00000000-0005-0000-0000-000057130000}"/>
    <cellStyle name="Normal 2 2 3 3 10" xfId="16946" xr:uid="{00000000-0005-0000-0000-000058130000}"/>
    <cellStyle name="Normal 2 2 3 3 2" xfId="1988" xr:uid="{00000000-0005-0000-0000-000059130000}"/>
    <cellStyle name="Normal 2 2 3 3 2 2" xfId="2409" xr:uid="{00000000-0005-0000-0000-00005A130000}"/>
    <cellStyle name="Normal 2 2 3 3 2 2 2" xfId="3248" xr:uid="{00000000-0005-0000-0000-00005B130000}"/>
    <cellStyle name="Normal 2 2 3 3 2 2 2 2" xfId="4938" xr:uid="{00000000-0005-0000-0000-00005C130000}"/>
    <cellStyle name="Normal 2 2 3 3 2 2 2 2 2" xfId="15011" xr:uid="{00000000-0005-0000-0000-00005D130000}"/>
    <cellStyle name="Normal 2 2 3 3 2 2 2 2 2 2" xfId="45333" xr:uid="{00000000-0005-0000-0000-00005E130000}"/>
    <cellStyle name="Normal 2 2 3 3 2 2 2 2 2 3" xfId="30109" xr:uid="{00000000-0005-0000-0000-00005F130000}"/>
    <cellStyle name="Normal 2 2 3 3 2 2 2 2 3" xfId="9991" xr:uid="{00000000-0005-0000-0000-000060130000}"/>
    <cellStyle name="Normal 2 2 3 3 2 2 2 2 3 2" xfId="40316" xr:uid="{00000000-0005-0000-0000-000061130000}"/>
    <cellStyle name="Normal 2 2 3 3 2 2 2 2 3 3" xfId="25092" xr:uid="{00000000-0005-0000-0000-000062130000}"/>
    <cellStyle name="Normal 2 2 3 3 2 2 2 2 4" xfId="35303" xr:uid="{00000000-0005-0000-0000-000063130000}"/>
    <cellStyle name="Normal 2 2 3 3 2 2 2 2 5" xfId="20079" xr:uid="{00000000-0005-0000-0000-000064130000}"/>
    <cellStyle name="Normal 2 2 3 3 2 2 2 3" xfId="6630" xr:uid="{00000000-0005-0000-0000-000065130000}"/>
    <cellStyle name="Normal 2 2 3 3 2 2 2 3 2" xfId="16682" xr:uid="{00000000-0005-0000-0000-000066130000}"/>
    <cellStyle name="Normal 2 2 3 3 2 2 2 3 2 2" xfId="47004" xr:uid="{00000000-0005-0000-0000-000067130000}"/>
    <cellStyle name="Normal 2 2 3 3 2 2 2 3 2 3" xfId="31780" xr:uid="{00000000-0005-0000-0000-000068130000}"/>
    <cellStyle name="Normal 2 2 3 3 2 2 2 3 3" xfId="11662" xr:uid="{00000000-0005-0000-0000-000069130000}"/>
    <cellStyle name="Normal 2 2 3 3 2 2 2 3 3 2" xfId="41987" xr:uid="{00000000-0005-0000-0000-00006A130000}"/>
    <cellStyle name="Normal 2 2 3 3 2 2 2 3 3 3" xfId="26763" xr:uid="{00000000-0005-0000-0000-00006B130000}"/>
    <cellStyle name="Normal 2 2 3 3 2 2 2 3 4" xfId="36974" xr:uid="{00000000-0005-0000-0000-00006C130000}"/>
    <cellStyle name="Normal 2 2 3 3 2 2 2 3 5" xfId="21750" xr:uid="{00000000-0005-0000-0000-00006D130000}"/>
    <cellStyle name="Normal 2 2 3 3 2 2 2 4" xfId="13340" xr:uid="{00000000-0005-0000-0000-00006E130000}"/>
    <cellStyle name="Normal 2 2 3 3 2 2 2 4 2" xfId="43662" xr:uid="{00000000-0005-0000-0000-00006F130000}"/>
    <cellStyle name="Normal 2 2 3 3 2 2 2 4 3" xfId="28438" xr:uid="{00000000-0005-0000-0000-000070130000}"/>
    <cellStyle name="Normal 2 2 3 3 2 2 2 5" xfId="8319" xr:uid="{00000000-0005-0000-0000-000071130000}"/>
    <cellStyle name="Normal 2 2 3 3 2 2 2 5 2" xfId="38645" xr:uid="{00000000-0005-0000-0000-000072130000}"/>
    <cellStyle name="Normal 2 2 3 3 2 2 2 5 3" xfId="23421" xr:uid="{00000000-0005-0000-0000-000073130000}"/>
    <cellStyle name="Normal 2 2 3 3 2 2 2 6" xfId="33633" xr:uid="{00000000-0005-0000-0000-000074130000}"/>
    <cellStyle name="Normal 2 2 3 3 2 2 2 7" xfId="18408" xr:uid="{00000000-0005-0000-0000-000075130000}"/>
    <cellStyle name="Normal 2 2 3 3 2 2 3" xfId="4101" xr:uid="{00000000-0005-0000-0000-000076130000}"/>
    <cellStyle name="Normal 2 2 3 3 2 2 3 2" xfId="14175" xr:uid="{00000000-0005-0000-0000-000077130000}"/>
    <cellStyle name="Normal 2 2 3 3 2 2 3 2 2" xfId="44497" xr:uid="{00000000-0005-0000-0000-000078130000}"/>
    <cellStyle name="Normal 2 2 3 3 2 2 3 2 3" xfId="29273" xr:uid="{00000000-0005-0000-0000-000079130000}"/>
    <cellStyle name="Normal 2 2 3 3 2 2 3 3" xfId="9155" xr:uid="{00000000-0005-0000-0000-00007A130000}"/>
    <cellStyle name="Normal 2 2 3 3 2 2 3 3 2" xfId="39480" xr:uid="{00000000-0005-0000-0000-00007B130000}"/>
    <cellStyle name="Normal 2 2 3 3 2 2 3 3 3" xfId="24256" xr:uid="{00000000-0005-0000-0000-00007C130000}"/>
    <cellStyle name="Normal 2 2 3 3 2 2 3 4" xfId="34467" xr:uid="{00000000-0005-0000-0000-00007D130000}"/>
    <cellStyle name="Normal 2 2 3 3 2 2 3 5" xfId="19243" xr:uid="{00000000-0005-0000-0000-00007E130000}"/>
    <cellStyle name="Normal 2 2 3 3 2 2 4" xfId="5794" xr:uid="{00000000-0005-0000-0000-00007F130000}"/>
    <cellStyle name="Normal 2 2 3 3 2 2 4 2" xfId="15846" xr:uid="{00000000-0005-0000-0000-000080130000}"/>
    <cellStyle name="Normal 2 2 3 3 2 2 4 2 2" xfId="46168" xr:uid="{00000000-0005-0000-0000-000081130000}"/>
    <cellStyle name="Normal 2 2 3 3 2 2 4 2 3" xfId="30944" xr:uid="{00000000-0005-0000-0000-000082130000}"/>
    <cellStyle name="Normal 2 2 3 3 2 2 4 3" xfId="10826" xr:uid="{00000000-0005-0000-0000-000083130000}"/>
    <cellStyle name="Normal 2 2 3 3 2 2 4 3 2" xfId="41151" xr:uid="{00000000-0005-0000-0000-000084130000}"/>
    <cellStyle name="Normal 2 2 3 3 2 2 4 3 3" xfId="25927" xr:uid="{00000000-0005-0000-0000-000085130000}"/>
    <cellStyle name="Normal 2 2 3 3 2 2 4 4" xfId="36138" xr:uid="{00000000-0005-0000-0000-000086130000}"/>
    <cellStyle name="Normal 2 2 3 3 2 2 4 5" xfId="20914" xr:uid="{00000000-0005-0000-0000-000087130000}"/>
    <cellStyle name="Normal 2 2 3 3 2 2 5" xfId="12504" xr:uid="{00000000-0005-0000-0000-000088130000}"/>
    <cellStyle name="Normal 2 2 3 3 2 2 5 2" xfId="42826" xr:uid="{00000000-0005-0000-0000-000089130000}"/>
    <cellStyle name="Normal 2 2 3 3 2 2 5 3" xfId="27602" xr:uid="{00000000-0005-0000-0000-00008A130000}"/>
    <cellStyle name="Normal 2 2 3 3 2 2 6" xfId="7483" xr:uid="{00000000-0005-0000-0000-00008B130000}"/>
    <cellStyle name="Normal 2 2 3 3 2 2 6 2" xfId="37809" xr:uid="{00000000-0005-0000-0000-00008C130000}"/>
    <cellStyle name="Normal 2 2 3 3 2 2 6 3" xfId="22585" xr:uid="{00000000-0005-0000-0000-00008D130000}"/>
    <cellStyle name="Normal 2 2 3 3 2 2 7" xfId="32797" xr:uid="{00000000-0005-0000-0000-00008E130000}"/>
    <cellStyle name="Normal 2 2 3 3 2 2 8" xfId="17572" xr:uid="{00000000-0005-0000-0000-00008F130000}"/>
    <cellStyle name="Normal 2 2 3 3 2 3" xfId="2830" xr:uid="{00000000-0005-0000-0000-000090130000}"/>
    <cellStyle name="Normal 2 2 3 3 2 3 2" xfId="4520" xr:uid="{00000000-0005-0000-0000-000091130000}"/>
    <cellStyle name="Normal 2 2 3 3 2 3 2 2" xfId="14593" xr:uid="{00000000-0005-0000-0000-000092130000}"/>
    <cellStyle name="Normal 2 2 3 3 2 3 2 2 2" xfId="44915" xr:uid="{00000000-0005-0000-0000-000093130000}"/>
    <cellStyle name="Normal 2 2 3 3 2 3 2 2 3" xfId="29691" xr:uid="{00000000-0005-0000-0000-000094130000}"/>
    <cellStyle name="Normal 2 2 3 3 2 3 2 3" xfId="9573" xr:uid="{00000000-0005-0000-0000-000095130000}"/>
    <cellStyle name="Normal 2 2 3 3 2 3 2 3 2" xfId="39898" xr:uid="{00000000-0005-0000-0000-000096130000}"/>
    <cellStyle name="Normal 2 2 3 3 2 3 2 3 3" xfId="24674" xr:uid="{00000000-0005-0000-0000-000097130000}"/>
    <cellStyle name="Normal 2 2 3 3 2 3 2 4" xfId="34885" xr:uid="{00000000-0005-0000-0000-000098130000}"/>
    <cellStyle name="Normal 2 2 3 3 2 3 2 5" xfId="19661" xr:uid="{00000000-0005-0000-0000-000099130000}"/>
    <cellStyle name="Normal 2 2 3 3 2 3 3" xfId="6212" xr:uid="{00000000-0005-0000-0000-00009A130000}"/>
    <cellStyle name="Normal 2 2 3 3 2 3 3 2" xfId="16264" xr:uid="{00000000-0005-0000-0000-00009B130000}"/>
    <cellStyle name="Normal 2 2 3 3 2 3 3 2 2" xfId="46586" xr:uid="{00000000-0005-0000-0000-00009C130000}"/>
    <cellStyle name="Normal 2 2 3 3 2 3 3 2 3" xfId="31362" xr:uid="{00000000-0005-0000-0000-00009D130000}"/>
    <cellStyle name="Normal 2 2 3 3 2 3 3 3" xfId="11244" xr:uid="{00000000-0005-0000-0000-00009E130000}"/>
    <cellStyle name="Normal 2 2 3 3 2 3 3 3 2" xfId="41569" xr:uid="{00000000-0005-0000-0000-00009F130000}"/>
    <cellStyle name="Normal 2 2 3 3 2 3 3 3 3" xfId="26345" xr:uid="{00000000-0005-0000-0000-0000A0130000}"/>
    <cellStyle name="Normal 2 2 3 3 2 3 3 4" xfId="36556" xr:uid="{00000000-0005-0000-0000-0000A1130000}"/>
    <cellStyle name="Normal 2 2 3 3 2 3 3 5" xfId="21332" xr:uid="{00000000-0005-0000-0000-0000A2130000}"/>
    <cellStyle name="Normal 2 2 3 3 2 3 4" xfId="12922" xr:uid="{00000000-0005-0000-0000-0000A3130000}"/>
    <cellStyle name="Normal 2 2 3 3 2 3 4 2" xfId="43244" xr:uid="{00000000-0005-0000-0000-0000A4130000}"/>
    <cellStyle name="Normal 2 2 3 3 2 3 4 3" xfId="28020" xr:uid="{00000000-0005-0000-0000-0000A5130000}"/>
    <cellStyle name="Normal 2 2 3 3 2 3 5" xfId="7901" xr:uid="{00000000-0005-0000-0000-0000A6130000}"/>
    <cellStyle name="Normal 2 2 3 3 2 3 5 2" xfId="38227" xr:uid="{00000000-0005-0000-0000-0000A7130000}"/>
    <cellStyle name="Normal 2 2 3 3 2 3 5 3" xfId="23003" xr:uid="{00000000-0005-0000-0000-0000A8130000}"/>
    <cellStyle name="Normal 2 2 3 3 2 3 6" xfId="33215" xr:uid="{00000000-0005-0000-0000-0000A9130000}"/>
    <cellStyle name="Normal 2 2 3 3 2 3 7" xfId="17990" xr:uid="{00000000-0005-0000-0000-0000AA130000}"/>
    <cellStyle name="Normal 2 2 3 3 2 4" xfId="3683" xr:uid="{00000000-0005-0000-0000-0000AB130000}"/>
    <cellStyle name="Normal 2 2 3 3 2 4 2" xfId="13757" xr:uid="{00000000-0005-0000-0000-0000AC130000}"/>
    <cellStyle name="Normal 2 2 3 3 2 4 2 2" xfId="44079" xr:uid="{00000000-0005-0000-0000-0000AD130000}"/>
    <cellStyle name="Normal 2 2 3 3 2 4 2 3" xfId="28855" xr:uid="{00000000-0005-0000-0000-0000AE130000}"/>
    <cellStyle name="Normal 2 2 3 3 2 4 3" xfId="8737" xr:uid="{00000000-0005-0000-0000-0000AF130000}"/>
    <cellStyle name="Normal 2 2 3 3 2 4 3 2" xfId="39062" xr:uid="{00000000-0005-0000-0000-0000B0130000}"/>
    <cellStyle name="Normal 2 2 3 3 2 4 3 3" xfId="23838" xr:uid="{00000000-0005-0000-0000-0000B1130000}"/>
    <cellStyle name="Normal 2 2 3 3 2 4 4" xfId="34049" xr:uid="{00000000-0005-0000-0000-0000B2130000}"/>
    <cellStyle name="Normal 2 2 3 3 2 4 5" xfId="18825" xr:uid="{00000000-0005-0000-0000-0000B3130000}"/>
    <cellStyle name="Normal 2 2 3 3 2 5" xfId="5376" xr:uid="{00000000-0005-0000-0000-0000B4130000}"/>
    <cellStyle name="Normal 2 2 3 3 2 5 2" xfId="15428" xr:uid="{00000000-0005-0000-0000-0000B5130000}"/>
    <cellStyle name="Normal 2 2 3 3 2 5 2 2" xfId="45750" xr:uid="{00000000-0005-0000-0000-0000B6130000}"/>
    <cellStyle name="Normal 2 2 3 3 2 5 2 3" xfId="30526" xr:uid="{00000000-0005-0000-0000-0000B7130000}"/>
    <cellStyle name="Normal 2 2 3 3 2 5 3" xfId="10408" xr:uid="{00000000-0005-0000-0000-0000B8130000}"/>
    <cellStyle name="Normal 2 2 3 3 2 5 3 2" xfId="40733" xr:uid="{00000000-0005-0000-0000-0000B9130000}"/>
    <cellStyle name="Normal 2 2 3 3 2 5 3 3" xfId="25509" xr:uid="{00000000-0005-0000-0000-0000BA130000}"/>
    <cellStyle name="Normal 2 2 3 3 2 5 4" xfId="35720" xr:uid="{00000000-0005-0000-0000-0000BB130000}"/>
    <cellStyle name="Normal 2 2 3 3 2 5 5" xfId="20496" xr:uid="{00000000-0005-0000-0000-0000BC130000}"/>
    <cellStyle name="Normal 2 2 3 3 2 6" xfId="12086" xr:uid="{00000000-0005-0000-0000-0000BD130000}"/>
    <cellStyle name="Normal 2 2 3 3 2 6 2" xfId="42408" xr:uid="{00000000-0005-0000-0000-0000BE130000}"/>
    <cellStyle name="Normal 2 2 3 3 2 6 3" xfId="27184" xr:uid="{00000000-0005-0000-0000-0000BF130000}"/>
    <cellStyle name="Normal 2 2 3 3 2 7" xfId="7065" xr:uid="{00000000-0005-0000-0000-0000C0130000}"/>
    <cellStyle name="Normal 2 2 3 3 2 7 2" xfId="37391" xr:uid="{00000000-0005-0000-0000-0000C1130000}"/>
    <cellStyle name="Normal 2 2 3 3 2 7 3" xfId="22167" xr:uid="{00000000-0005-0000-0000-0000C2130000}"/>
    <cellStyle name="Normal 2 2 3 3 2 8" xfId="32379" xr:uid="{00000000-0005-0000-0000-0000C3130000}"/>
    <cellStyle name="Normal 2 2 3 3 2 9" xfId="17154" xr:uid="{00000000-0005-0000-0000-0000C4130000}"/>
    <cellStyle name="Normal 2 2 3 3 3" xfId="2201" xr:uid="{00000000-0005-0000-0000-0000C5130000}"/>
    <cellStyle name="Normal 2 2 3 3 3 2" xfId="3040" xr:uid="{00000000-0005-0000-0000-0000C6130000}"/>
    <cellStyle name="Normal 2 2 3 3 3 2 2" xfId="4730" xr:uid="{00000000-0005-0000-0000-0000C7130000}"/>
    <cellStyle name="Normal 2 2 3 3 3 2 2 2" xfId="14803" xr:uid="{00000000-0005-0000-0000-0000C8130000}"/>
    <cellStyle name="Normal 2 2 3 3 3 2 2 2 2" xfId="45125" xr:uid="{00000000-0005-0000-0000-0000C9130000}"/>
    <cellStyle name="Normal 2 2 3 3 3 2 2 2 3" xfId="29901" xr:uid="{00000000-0005-0000-0000-0000CA130000}"/>
    <cellStyle name="Normal 2 2 3 3 3 2 2 3" xfId="9783" xr:uid="{00000000-0005-0000-0000-0000CB130000}"/>
    <cellStyle name="Normal 2 2 3 3 3 2 2 3 2" xfId="40108" xr:uid="{00000000-0005-0000-0000-0000CC130000}"/>
    <cellStyle name="Normal 2 2 3 3 3 2 2 3 3" xfId="24884" xr:uid="{00000000-0005-0000-0000-0000CD130000}"/>
    <cellStyle name="Normal 2 2 3 3 3 2 2 4" xfId="35095" xr:uid="{00000000-0005-0000-0000-0000CE130000}"/>
    <cellStyle name="Normal 2 2 3 3 3 2 2 5" xfId="19871" xr:uid="{00000000-0005-0000-0000-0000CF130000}"/>
    <cellStyle name="Normal 2 2 3 3 3 2 3" xfId="6422" xr:uid="{00000000-0005-0000-0000-0000D0130000}"/>
    <cellStyle name="Normal 2 2 3 3 3 2 3 2" xfId="16474" xr:uid="{00000000-0005-0000-0000-0000D1130000}"/>
    <cellStyle name="Normal 2 2 3 3 3 2 3 2 2" xfId="46796" xr:uid="{00000000-0005-0000-0000-0000D2130000}"/>
    <cellStyle name="Normal 2 2 3 3 3 2 3 2 3" xfId="31572" xr:uid="{00000000-0005-0000-0000-0000D3130000}"/>
    <cellStyle name="Normal 2 2 3 3 3 2 3 3" xfId="11454" xr:uid="{00000000-0005-0000-0000-0000D4130000}"/>
    <cellStyle name="Normal 2 2 3 3 3 2 3 3 2" xfId="41779" xr:uid="{00000000-0005-0000-0000-0000D5130000}"/>
    <cellStyle name="Normal 2 2 3 3 3 2 3 3 3" xfId="26555" xr:uid="{00000000-0005-0000-0000-0000D6130000}"/>
    <cellStyle name="Normal 2 2 3 3 3 2 3 4" xfId="36766" xr:uid="{00000000-0005-0000-0000-0000D7130000}"/>
    <cellStyle name="Normal 2 2 3 3 3 2 3 5" xfId="21542" xr:uid="{00000000-0005-0000-0000-0000D8130000}"/>
    <cellStyle name="Normal 2 2 3 3 3 2 4" xfId="13132" xr:uid="{00000000-0005-0000-0000-0000D9130000}"/>
    <cellStyle name="Normal 2 2 3 3 3 2 4 2" xfId="43454" xr:uid="{00000000-0005-0000-0000-0000DA130000}"/>
    <cellStyle name="Normal 2 2 3 3 3 2 4 3" xfId="28230" xr:uid="{00000000-0005-0000-0000-0000DB130000}"/>
    <cellStyle name="Normal 2 2 3 3 3 2 5" xfId="8111" xr:uid="{00000000-0005-0000-0000-0000DC130000}"/>
    <cellStyle name="Normal 2 2 3 3 3 2 5 2" xfId="38437" xr:uid="{00000000-0005-0000-0000-0000DD130000}"/>
    <cellStyle name="Normal 2 2 3 3 3 2 5 3" xfId="23213" xr:uid="{00000000-0005-0000-0000-0000DE130000}"/>
    <cellStyle name="Normal 2 2 3 3 3 2 6" xfId="33425" xr:uid="{00000000-0005-0000-0000-0000DF130000}"/>
    <cellStyle name="Normal 2 2 3 3 3 2 7" xfId="18200" xr:uid="{00000000-0005-0000-0000-0000E0130000}"/>
    <cellStyle name="Normal 2 2 3 3 3 3" xfId="3893" xr:uid="{00000000-0005-0000-0000-0000E1130000}"/>
    <cellStyle name="Normal 2 2 3 3 3 3 2" xfId="13967" xr:uid="{00000000-0005-0000-0000-0000E2130000}"/>
    <cellStyle name="Normal 2 2 3 3 3 3 2 2" xfId="44289" xr:uid="{00000000-0005-0000-0000-0000E3130000}"/>
    <cellStyle name="Normal 2 2 3 3 3 3 2 3" xfId="29065" xr:uid="{00000000-0005-0000-0000-0000E4130000}"/>
    <cellStyle name="Normal 2 2 3 3 3 3 3" xfId="8947" xr:uid="{00000000-0005-0000-0000-0000E5130000}"/>
    <cellStyle name="Normal 2 2 3 3 3 3 3 2" xfId="39272" xr:uid="{00000000-0005-0000-0000-0000E6130000}"/>
    <cellStyle name="Normal 2 2 3 3 3 3 3 3" xfId="24048" xr:uid="{00000000-0005-0000-0000-0000E7130000}"/>
    <cellStyle name="Normal 2 2 3 3 3 3 4" xfId="34259" xr:uid="{00000000-0005-0000-0000-0000E8130000}"/>
    <cellStyle name="Normal 2 2 3 3 3 3 5" xfId="19035" xr:uid="{00000000-0005-0000-0000-0000E9130000}"/>
    <cellStyle name="Normal 2 2 3 3 3 4" xfId="5586" xr:uid="{00000000-0005-0000-0000-0000EA130000}"/>
    <cellStyle name="Normal 2 2 3 3 3 4 2" xfId="15638" xr:uid="{00000000-0005-0000-0000-0000EB130000}"/>
    <cellStyle name="Normal 2 2 3 3 3 4 2 2" xfId="45960" xr:uid="{00000000-0005-0000-0000-0000EC130000}"/>
    <cellStyle name="Normal 2 2 3 3 3 4 2 3" xfId="30736" xr:uid="{00000000-0005-0000-0000-0000ED130000}"/>
    <cellStyle name="Normal 2 2 3 3 3 4 3" xfId="10618" xr:uid="{00000000-0005-0000-0000-0000EE130000}"/>
    <cellStyle name="Normal 2 2 3 3 3 4 3 2" xfId="40943" xr:uid="{00000000-0005-0000-0000-0000EF130000}"/>
    <cellStyle name="Normal 2 2 3 3 3 4 3 3" xfId="25719" xr:uid="{00000000-0005-0000-0000-0000F0130000}"/>
    <cellStyle name="Normal 2 2 3 3 3 4 4" xfId="35930" xr:uid="{00000000-0005-0000-0000-0000F1130000}"/>
    <cellStyle name="Normal 2 2 3 3 3 4 5" xfId="20706" xr:uid="{00000000-0005-0000-0000-0000F2130000}"/>
    <cellStyle name="Normal 2 2 3 3 3 5" xfId="12296" xr:uid="{00000000-0005-0000-0000-0000F3130000}"/>
    <cellStyle name="Normal 2 2 3 3 3 5 2" xfId="42618" xr:uid="{00000000-0005-0000-0000-0000F4130000}"/>
    <cellStyle name="Normal 2 2 3 3 3 5 3" xfId="27394" xr:uid="{00000000-0005-0000-0000-0000F5130000}"/>
    <cellStyle name="Normal 2 2 3 3 3 6" xfId="7275" xr:uid="{00000000-0005-0000-0000-0000F6130000}"/>
    <cellStyle name="Normal 2 2 3 3 3 6 2" xfId="37601" xr:uid="{00000000-0005-0000-0000-0000F7130000}"/>
    <cellStyle name="Normal 2 2 3 3 3 6 3" xfId="22377" xr:uid="{00000000-0005-0000-0000-0000F8130000}"/>
    <cellStyle name="Normal 2 2 3 3 3 7" xfId="32589" xr:uid="{00000000-0005-0000-0000-0000F9130000}"/>
    <cellStyle name="Normal 2 2 3 3 3 8" xfId="17364" xr:uid="{00000000-0005-0000-0000-0000FA130000}"/>
    <cellStyle name="Normal 2 2 3 3 4" xfId="2622" xr:uid="{00000000-0005-0000-0000-0000FB130000}"/>
    <cellStyle name="Normal 2 2 3 3 4 2" xfId="4312" xr:uid="{00000000-0005-0000-0000-0000FC130000}"/>
    <cellStyle name="Normal 2 2 3 3 4 2 2" xfId="14385" xr:uid="{00000000-0005-0000-0000-0000FD130000}"/>
    <cellStyle name="Normal 2 2 3 3 4 2 2 2" xfId="44707" xr:uid="{00000000-0005-0000-0000-0000FE130000}"/>
    <cellStyle name="Normal 2 2 3 3 4 2 2 3" xfId="29483" xr:uid="{00000000-0005-0000-0000-0000FF130000}"/>
    <cellStyle name="Normal 2 2 3 3 4 2 3" xfId="9365" xr:uid="{00000000-0005-0000-0000-000000140000}"/>
    <cellStyle name="Normal 2 2 3 3 4 2 3 2" xfId="39690" xr:uid="{00000000-0005-0000-0000-000001140000}"/>
    <cellStyle name="Normal 2 2 3 3 4 2 3 3" xfId="24466" xr:uid="{00000000-0005-0000-0000-000002140000}"/>
    <cellStyle name="Normal 2 2 3 3 4 2 4" xfId="34677" xr:uid="{00000000-0005-0000-0000-000003140000}"/>
    <cellStyle name="Normal 2 2 3 3 4 2 5" xfId="19453" xr:uid="{00000000-0005-0000-0000-000004140000}"/>
    <cellStyle name="Normal 2 2 3 3 4 3" xfId="6004" xr:uid="{00000000-0005-0000-0000-000005140000}"/>
    <cellStyle name="Normal 2 2 3 3 4 3 2" xfId="16056" xr:uid="{00000000-0005-0000-0000-000006140000}"/>
    <cellStyle name="Normal 2 2 3 3 4 3 2 2" xfId="46378" xr:uid="{00000000-0005-0000-0000-000007140000}"/>
    <cellStyle name="Normal 2 2 3 3 4 3 2 3" xfId="31154" xr:uid="{00000000-0005-0000-0000-000008140000}"/>
    <cellStyle name="Normal 2 2 3 3 4 3 3" xfId="11036" xr:uid="{00000000-0005-0000-0000-000009140000}"/>
    <cellStyle name="Normal 2 2 3 3 4 3 3 2" xfId="41361" xr:uid="{00000000-0005-0000-0000-00000A140000}"/>
    <cellStyle name="Normal 2 2 3 3 4 3 3 3" xfId="26137" xr:uid="{00000000-0005-0000-0000-00000B140000}"/>
    <cellStyle name="Normal 2 2 3 3 4 3 4" xfId="36348" xr:uid="{00000000-0005-0000-0000-00000C140000}"/>
    <cellStyle name="Normal 2 2 3 3 4 3 5" xfId="21124" xr:uid="{00000000-0005-0000-0000-00000D140000}"/>
    <cellStyle name="Normal 2 2 3 3 4 4" xfId="12714" xr:uid="{00000000-0005-0000-0000-00000E140000}"/>
    <cellStyle name="Normal 2 2 3 3 4 4 2" xfId="43036" xr:uid="{00000000-0005-0000-0000-00000F140000}"/>
    <cellStyle name="Normal 2 2 3 3 4 4 3" xfId="27812" xr:uid="{00000000-0005-0000-0000-000010140000}"/>
    <cellStyle name="Normal 2 2 3 3 4 5" xfId="7693" xr:uid="{00000000-0005-0000-0000-000011140000}"/>
    <cellStyle name="Normal 2 2 3 3 4 5 2" xfId="38019" xr:uid="{00000000-0005-0000-0000-000012140000}"/>
    <cellStyle name="Normal 2 2 3 3 4 5 3" xfId="22795" xr:uid="{00000000-0005-0000-0000-000013140000}"/>
    <cellStyle name="Normal 2 2 3 3 4 6" xfId="33007" xr:uid="{00000000-0005-0000-0000-000014140000}"/>
    <cellStyle name="Normal 2 2 3 3 4 7" xfId="17782" xr:uid="{00000000-0005-0000-0000-000015140000}"/>
    <cellStyle name="Normal 2 2 3 3 5" xfId="3475" xr:uid="{00000000-0005-0000-0000-000016140000}"/>
    <cellStyle name="Normal 2 2 3 3 5 2" xfId="13549" xr:uid="{00000000-0005-0000-0000-000017140000}"/>
    <cellStyle name="Normal 2 2 3 3 5 2 2" xfId="43871" xr:uid="{00000000-0005-0000-0000-000018140000}"/>
    <cellStyle name="Normal 2 2 3 3 5 2 3" xfId="28647" xr:uid="{00000000-0005-0000-0000-000019140000}"/>
    <cellStyle name="Normal 2 2 3 3 5 3" xfId="8529" xr:uid="{00000000-0005-0000-0000-00001A140000}"/>
    <cellStyle name="Normal 2 2 3 3 5 3 2" xfId="38854" xr:uid="{00000000-0005-0000-0000-00001B140000}"/>
    <cellStyle name="Normal 2 2 3 3 5 3 3" xfId="23630" xr:uid="{00000000-0005-0000-0000-00001C140000}"/>
    <cellStyle name="Normal 2 2 3 3 5 4" xfId="33841" xr:uid="{00000000-0005-0000-0000-00001D140000}"/>
    <cellStyle name="Normal 2 2 3 3 5 5" xfId="18617" xr:uid="{00000000-0005-0000-0000-00001E140000}"/>
    <cellStyle name="Normal 2 2 3 3 6" xfId="5168" xr:uid="{00000000-0005-0000-0000-00001F140000}"/>
    <cellStyle name="Normal 2 2 3 3 6 2" xfId="15220" xr:uid="{00000000-0005-0000-0000-000020140000}"/>
    <cellStyle name="Normal 2 2 3 3 6 2 2" xfId="45542" xr:uid="{00000000-0005-0000-0000-000021140000}"/>
    <cellStyle name="Normal 2 2 3 3 6 2 3" xfId="30318" xr:uid="{00000000-0005-0000-0000-000022140000}"/>
    <cellStyle name="Normal 2 2 3 3 6 3" xfId="10200" xr:uid="{00000000-0005-0000-0000-000023140000}"/>
    <cellStyle name="Normal 2 2 3 3 6 3 2" xfId="40525" xr:uid="{00000000-0005-0000-0000-000024140000}"/>
    <cellStyle name="Normal 2 2 3 3 6 3 3" xfId="25301" xr:uid="{00000000-0005-0000-0000-000025140000}"/>
    <cellStyle name="Normal 2 2 3 3 6 4" xfId="35512" xr:uid="{00000000-0005-0000-0000-000026140000}"/>
    <cellStyle name="Normal 2 2 3 3 6 5" xfId="20288" xr:uid="{00000000-0005-0000-0000-000027140000}"/>
    <cellStyle name="Normal 2 2 3 3 7" xfId="11878" xr:uid="{00000000-0005-0000-0000-000028140000}"/>
    <cellStyle name="Normal 2 2 3 3 7 2" xfId="42200" xr:uid="{00000000-0005-0000-0000-000029140000}"/>
    <cellStyle name="Normal 2 2 3 3 7 3" xfId="26976" xr:uid="{00000000-0005-0000-0000-00002A140000}"/>
    <cellStyle name="Normal 2 2 3 3 8" xfId="6857" xr:uid="{00000000-0005-0000-0000-00002B140000}"/>
    <cellStyle name="Normal 2 2 3 3 8 2" xfId="37183" xr:uid="{00000000-0005-0000-0000-00002C140000}"/>
    <cellStyle name="Normal 2 2 3 3 8 3" xfId="21959" xr:uid="{00000000-0005-0000-0000-00002D140000}"/>
    <cellStyle name="Normal 2 2 3 3 9" xfId="32172" xr:uid="{00000000-0005-0000-0000-00002E140000}"/>
    <cellStyle name="Normal 2 2 3 4" xfId="1882" xr:uid="{00000000-0005-0000-0000-00002F140000}"/>
    <cellStyle name="Normal 2 2 3 4 2" xfId="2305" xr:uid="{00000000-0005-0000-0000-000030140000}"/>
    <cellStyle name="Normal 2 2 3 4 2 2" xfId="3144" xr:uid="{00000000-0005-0000-0000-000031140000}"/>
    <cellStyle name="Normal 2 2 3 4 2 2 2" xfId="4834" xr:uid="{00000000-0005-0000-0000-000032140000}"/>
    <cellStyle name="Normal 2 2 3 4 2 2 2 2" xfId="14907" xr:uid="{00000000-0005-0000-0000-000033140000}"/>
    <cellStyle name="Normal 2 2 3 4 2 2 2 2 2" xfId="45229" xr:uid="{00000000-0005-0000-0000-000034140000}"/>
    <cellStyle name="Normal 2 2 3 4 2 2 2 2 3" xfId="30005" xr:uid="{00000000-0005-0000-0000-000035140000}"/>
    <cellStyle name="Normal 2 2 3 4 2 2 2 3" xfId="9887" xr:uid="{00000000-0005-0000-0000-000036140000}"/>
    <cellStyle name="Normal 2 2 3 4 2 2 2 3 2" xfId="40212" xr:uid="{00000000-0005-0000-0000-000037140000}"/>
    <cellStyle name="Normal 2 2 3 4 2 2 2 3 3" xfId="24988" xr:uid="{00000000-0005-0000-0000-000038140000}"/>
    <cellStyle name="Normal 2 2 3 4 2 2 2 4" xfId="35199" xr:uid="{00000000-0005-0000-0000-000039140000}"/>
    <cellStyle name="Normal 2 2 3 4 2 2 2 5" xfId="19975" xr:uid="{00000000-0005-0000-0000-00003A140000}"/>
    <cellStyle name="Normal 2 2 3 4 2 2 3" xfId="6526" xr:uid="{00000000-0005-0000-0000-00003B140000}"/>
    <cellStyle name="Normal 2 2 3 4 2 2 3 2" xfId="16578" xr:uid="{00000000-0005-0000-0000-00003C140000}"/>
    <cellStyle name="Normal 2 2 3 4 2 2 3 2 2" xfId="46900" xr:uid="{00000000-0005-0000-0000-00003D140000}"/>
    <cellStyle name="Normal 2 2 3 4 2 2 3 2 3" xfId="31676" xr:uid="{00000000-0005-0000-0000-00003E140000}"/>
    <cellStyle name="Normal 2 2 3 4 2 2 3 3" xfId="11558" xr:uid="{00000000-0005-0000-0000-00003F140000}"/>
    <cellStyle name="Normal 2 2 3 4 2 2 3 3 2" xfId="41883" xr:uid="{00000000-0005-0000-0000-000040140000}"/>
    <cellStyle name="Normal 2 2 3 4 2 2 3 3 3" xfId="26659" xr:uid="{00000000-0005-0000-0000-000041140000}"/>
    <cellStyle name="Normal 2 2 3 4 2 2 3 4" xfId="36870" xr:uid="{00000000-0005-0000-0000-000042140000}"/>
    <cellStyle name="Normal 2 2 3 4 2 2 3 5" xfId="21646" xr:uid="{00000000-0005-0000-0000-000043140000}"/>
    <cellStyle name="Normal 2 2 3 4 2 2 4" xfId="13236" xr:uid="{00000000-0005-0000-0000-000044140000}"/>
    <cellStyle name="Normal 2 2 3 4 2 2 4 2" xfId="43558" xr:uid="{00000000-0005-0000-0000-000045140000}"/>
    <cellStyle name="Normal 2 2 3 4 2 2 4 3" xfId="28334" xr:uid="{00000000-0005-0000-0000-000046140000}"/>
    <cellStyle name="Normal 2 2 3 4 2 2 5" xfId="8215" xr:uid="{00000000-0005-0000-0000-000047140000}"/>
    <cellStyle name="Normal 2 2 3 4 2 2 5 2" xfId="38541" xr:uid="{00000000-0005-0000-0000-000048140000}"/>
    <cellStyle name="Normal 2 2 3 4 2 2 5 3" xfId="23317" xr:uid="{00000000-0005-0000-0000-000049140000}"/>
    <cellStyle name="Normal 2 2 3 4 2 2 6" xfId="33529" xr:uid="{00000000-0005-0000-0000-00004A140000}"/>
    <cellStyle name="Normal 2 2 3 4 2 2 7" xfId="18304" xr:uid="{00000000-0005-0000-0000-00004B140000}"/>
    <cellStyle name="Normal 2 2 3 4 2 3" xfId="3997" xr:uid="{00000000-0005-0000-0000-00004C140000}"/>
    <cellStyle name="Normal 2 2 3 4 2 3 2" xfId="14071" xr:uid="{00000000-0005-0000-0000-00004D140000}"/>
    <cellStyle name="Normal 2 2 3 4 2 3 2 2" xfId="44393" xr:uid="{00000000-0005-0000-0000-00004E140000}"/>
    <cellStyle name="Normal 2 2 3 4 2 3 2 3" xfId="29169" xr:uid="{00000000-0005-0000-0000-00004F140000}"/>
    <cellStyle name="Normal 2 2 3 4 2 3 3" xfId="9051" xr:uid="{00000000-0005-0000-0000-000050140000}"/>
    <cellStyle name="Normal 2 2 3 4 2 3 3 2" xfId="39376" xr:uid="{00000000-0005-0000-0000-000051140000}"/>
    <cellStyle name="Normal 2 2 3 4 2 3 3 3" xfId="24152" xr:uid="{00000000-0005-0000-0000-000052140000}"/>
    <cellStyle name="Normal 2 2 3 4 2 3 4" xfId="34363" xr:uid="{00000000-0005-0000-0000-000053140000}"/>
    <cellStyle name="Normal 2 2 3 4 2 3 5" xfId="19139" xr:uid="{00000000-0005-0000-0000-000054140000}"/>
    <cellStyle name="Normal 2 2 3 4 2 4" xfId="5690" xr:uid="{00000000-0005-0000-0000-000055140000}"/>
    <cellStyle name="Normal 2 2 3 4 2 4 2" xfId="15742" xr:uid="{00000000-0005-0000-0000-000056140000}"/>
    <cellStyle name="Normal 2 2 3 4 2 4 2 2" xfId="46064" xr:uid="{00000000-0005-0000-0000-000057140000}"/>
    <cellStyle name="Normal 2 2 3 4 2 4 2 3" xfId="30840" xr:uid="{00000000-0005-0000-0000-000058140000}"/>
    <cellStyle name="Normal 2 2 3 4 2 4 3" xfId="10722" xr:uid="{00000000-0005-0000-0000-000059140000}"/>
    <cellStyle name="Normal 2 2 3 4 2 4 3 2" xfId="41047" xr:uid="{00000000-0005-0000-0000-00005A140000}"/>
    <cellStyle name="Normal 2 2 3 4 2 4 3 3" xfId="25823" xr:uid="{00000000-0005-0000-0000-00005B140000}"/>
    <cellStyle name="Normal 2 2 3 4 2 4 4" xfId="36034" xr:uid="{00000000-0005-0000-0000-00005C140000}"/>
    <cellStyle name="Normal 2 2 3 4 2 4 5" xfId="20810" xr:uid="{00000000-0005-0000-0000-00005D140000}"/>
    <cellStyle name="Normal 2 2 3 4 2 5" xfId="12400" xr:uid="{00000000-0005-0000-0000-00005E140000}"/>
    <cellStyle name="Normal 2 2 3 4 2 5 2" xfId="42722" xr:uid="{00000000-0005-0000-0000-00005F140000}"/>
    <cellStyle name="Normal 2 2 3 4 2 5 3" xfId="27498" xr:uid="{00000000-0005-0000-0000-000060140000}"/>
    <cellStyle name="Normal 2 2 3 4 2 6" xfId="7379" xr:uid="{00000000-0005-0000-0000-000061140000}"/>
    <cellStyle name="Normal 2 2 3 4 2 6 2" xfId="37705" xr:uid="{00000000-0005-0000-0000-000062140000}"/>
    <cellStyle name="Normal 2 2 3 4 2 6 3" xfId="22481" xr:uid="{00000000-0005-0000-0000-000063140000}"/>
    <cellStyle name="Normal 2 2 3 4 2 7" xfId="32693" xr:uid="{00000000-0005-0000-0000-000064140000}"/>
    <cellStyle name="Normal 2 2 3 4 2 8" xfId="17468" xr:uid="{00000000-0005-0000-0000-000065140000}"/>
    <cellStyle name="Normal 2 2 3 4 3" xfId="2726" xr:uid="{00000000-0005-0000-0000-000066140000}"/>
    <cellStyle name="Normal 2 2 3 4 3 2" xfId="4416" xr:uid="{00000000-0005-0000-0000-000067140000}"/>
    <cellStyle name="Normal 2 2 3 4 3 2 2" xfId="14489" xr:uid="{00000000-0005-0000-0000-000068140000}"/>
    <cellStyle name="Normal 2 2 3 4 3 2 2 2" xfId="44811" xr:uid="{00000000-0005-0000-0000-000069140000}"/>
    <cellStyle name="Normal 2 2 3 4 3 2 2 3" xfId="29587" xr:uid="{00000000-0005-0000-0000-00006A140000}"/>
    <cellStyle name="Normal 2 2 3 4 3 2 3" xfId="9469" xr:uid="{00000000-0005-0000-0000-00006B140000}"/>
    <cellStyle name="Normal 2 2 3 4 3 2 3 2" xfId="39794" xr:uid="{00000000-0005-0000-0000-00006C140000}"/>
    <cellStyle name="Normal 2 2 3 4 3 2 3 3" xfId="24570" xr:uid="{00000000-0005-0000-0000-00006D140000}"/>
    <cellStyle name="Normal 2 2 3 4 3 2 4" xfId="34781" xr:uid="{00000000-0005-0000-0000-00006E140000}"/>
    <cellStyle name="Normal 2 2 3 4 3 2 5" xfId="19557" xr:uid="{00000000-0005-0000-0000-00006F140000}"/>
    <cellStyle name="Normal 2 2 3 4 3 3" xfId="6108" xr:uid="{00000000-0005-0000-0000-000070140000}"/>
    <cellStyle name="Normal 2 2 3 4 3 3 2" xfId="16160" xr:uid="{00000000-0005-0000-0000-000071140000}"/>
    <cellStyle name="Normal 2 2 3 4 3 3 2 2" xfId="46482" xr:uid="{00000000-0005-0000-0000-000072140000}"/>
    <cellStyle name="Normal 2 2 3 4 3 3 2 3" xfId="31258" xr:uid="{00000000-0005-0000-0000-000073140000}"/>
    <cellStyle name="Normal 2 2 3 4 3 3 3" xfId="11140" xr:uid="{00000000-0005-0000-0000-000074140000}"/>
    <cellStyle name="Normal 2 2 3 4 3 3 3 2" xfId="41465" xr:uid="{00000000-0005-0000-0000-000075140000}"/>
    <cellStyle name="Normal 2 2 3 4 3 3 3 3" xfId="26241" xr:uid="{00000000-0005-0000-0000-000076140000}"/>
    <cellStyle name="Normal 2 2 3 4 3 3 4" xfId="36452" xr:uid="{00000000-0005-0000-0000-000077140000}"/>
    <cellStyle name="Normal 2 2 3 4 3 3 5" xfId="21228" xr:uid="{00000000-0005-0000-0000-000078140000}"/>
    <cellStyle name="Normal 2 2 3 4 3 4" xfId="12818" xr:uid="{00000000-0005-0000-0000-000079140000}"/>
    <cellStyle name="Normal 2 2 3 4 3 4 2" xfId="43140" xr:uid="{00000000-0005-0000-0000-00007A140000}"/>
    <cellStyle name="Normal 2 2 3 4 3 4 3" xfId="27916" xr:uid="{00000000-0005-0000-0000-00007B140000}"/>
    <cellStyle name="Normal 2 2 3 4 3 5" xfId="7797" xr:uid="{00000000-0005-0000-0000-00007C140000}"/>
    <cellStyle name="Normal 2 2 3 4 3 5 2" xfId="38123" xr:uid="{00000000-0005-0000-0000-00007D140000}"/>
    <cellStyle name="Normal 2 2 3 4 3 5 3" xfId="22899" xr:uid="{00000000-0005-0000-0000-00007E140000}"/>
    <cellStyle name="Normal 2 2 3 4 3 6" xfId="33111" xr:uid="{00000000-0005-0000-0000-00007F140000}"/>
    <cellStyle name="Normal 2 2 3 4 3 7" xfId="17886" xr:uid="{00000000-0005-0000-0000-000080140000}"/>
    <cellStyle name="Normal 2 2 3 4 4" xfId="3579" xr:uid="{00000000-0005-0000-0000-000081140000}"/>
    <cellStyle name="Normal 2 2 3 4 4 2" xfId="13653" xr:uid="{00000000-0005-0000-0000-000082140000}"/>
    <cellStyle name="Normal 2 2 3 4 4 2 2" xfId="43975" xr:uid="{00000000-0005-0000-0000-000083140000}"/>
    <cellStyle name="Normal 2 2 3 4 4 2 3" xfId="28751" xr:uid="{00000000-0005-0000-0000-000084140000}"/>
    <cellStyle name="Normal 2 2 3 4 4 3" xfId="8633" xr:uid="{00000000-0005-0000-0000-000085140000}"/>
    <cellStyle name="Normal 2 2 3 4 4 3 2" xfId="38958" xr:uid="{00000000-0005-0000-0000-000086140000}"/>
    <cellStyle name="Normal 2 2 3 4 4 3 3" xfId="23734" xr:uid="{00000000-0005-0000-0000-000087140000}"/>
    <cellStyle name="Normal 2 2 3 4 4 4" xfId="33945" xr:uid="{00000000-0005-0000-0000-000088140000}"/>
    <cellStyle name="Normal 2 2 3 4 4 5" xfId="18721" xr:uid="{00000000-0005-0000-0000-000089140000}"/>
    <cellStyle name="Normal 2 2 3 4 5" xfId="5272" xr:uid="{00000000-0005-0000-0000-00008A140000}"/>
    <cellStyle name="Normal 2 2 3 4 5 2" xfId="15324" xr:uid="{00000000-0005-0000-0000-00008B140000}"/>
    <cellStyle name="Normal 2 2 3 4 5 2 2" xfId="45646" xr:uid="{00000000-0005-0000-0000-00008C140000}"/>
    <cellStyle name="Normal 2 2 3 4 5 2 3" xfId="30422" xr:uid="{00000000-0005-0000-0000-00008D140000}"/>
    <cellStyle name="Normal 2 2 3 4 5 3" xfId="10304" xr:uid="{00000000-0005-0000-0000-00008E140000}"/>
    <cellStyle name="Normal 2 2 3 4 5 3 2" xfId="40629" xr:uid="{00000000-0005-0000-0000-00008F140000}"/>
    <cellStyle name="Normal 2 2 3 4 5 3 3" xfId="25405" xr:uid="{00000000-0005-0000-0000-000090140000}"/>
    <cellStyle name="Normal 2 2 3 4 5 4" xfId="35616" xr:uid="{00000000-0005-0000-0000-000091140000}"/>
    <cellStyle name="Normal 2 2 3 4 5 5" xfId="20392" xr:uid="{00000000-0005-0000-0000-000092140000}"/>
    <cellStyle name="Normal 2 2 3 4 6" xfId="11982" xr:uid="{00000000-0005-0000-0000-000093140000}"/>
    <cellStyle name="Normal 2 2 3 4 6 2" xfId="42304" xr:uid="{00000000-0005-0000-0000-000094140000}"/>
    <cellStyle name="Normal 2 2 3 4 6 3" xfId="27080" xr:uid="{00000000-0005-0000-0000-000095140000}"/>
    <cellStyle name="Normal 2 2 3 4 7" xfId="6961" xr:uid="{00000000-0005-0000-0000-000096140000}"/>
    <cellStyle name="Normal 2 2 3 4 7 2" xfId="37287" xr:uid="{00000000-0005-0000-0000-000097140000}"/>
    <cellStyle name="Normal 2 2 3 4 7 3" xfId="22063" xr:uid="{00000000-0005-0000-0000-000098140000}"/>
    <cellStyle name="Normal 2 2 3 4 8" xfId="32275" xr:uid="{00000000-0005-0000-0000-000099140000}"/>
    <cellStyle name="Normal 2 2 3 4 9" xfId="17050" xr:uid="{00000000-0005-0000-0000-00009A140000}"/>
    <cellStyle name="Normal 2 2 3 5" xfId="2095" xr:uid="{00000000-0005-0000-0000-00009B140000}"/>
    <cellStyle name="Normal 2 2 3 5 2" xfId="2936" xr:uid="{00000000-0005-0000-0000-00009C140000}"/>
    <cellStyle name="Normal 2 2 3 5 2 2" xfId="4626" xr:uid="{00000000-0005-0000-0000-00009D140000}"/>
    <cellStyle name="Normal 2 2 3 5 2 2 2" xfId="14699" xr:uid="{00000000-0005-0000-0000-00009E140000}"/>
    <cellStyle name="Normal 2 2 3 5 2 2 2 2" xfId="45021" xr:uid="{00000000-0005-0000-0000-00009F140000}"/>
    <cellStyle name="Normal 2 2 3 5 2 2 2 3" xfId="29797" xr:uid="{00000000-0005-0000-0000-0000A0140000}"/>
    <cellStyle name="Normal 2 2 3 5 2 2 3" xfId="9679" xr:uid="{00000000-0005-0000-0000-0000A1140000}"/>
    <cellStyle name="Normal 2 2 3 5 2 2 3 2" xfId="40004" xr:uid="{00000000-0005-0000-0000-0000A2140000}"/>
    <cellStyle name="Normal 2 2 3 5 2 2 3 3" xfId="24780" xr:uid="{00000000-0005-0000-0000-0000A3140000}"/>
    <cellStyle name="Normal 2 2 3 5 2 2 4" xfId="34991" xr:uid="{00000000-0005-0000-0000-0000A4140000}"/>
    <cellStyle name="Normal 2 2 3 5 2 2 5" xfId="19767" xr:uid="{00000000-0005-0000-0000-0000A5140000}"/>
    <cellStyle name="Normal 2 2 3 5 2 3" xfId="6318" xr:uid="{00000000-0005-0000-0000-0000A6140000}"/>
    <cellStyle name="Normal 2 2 3 5 2 3 2" xfId="16370" xr:uid="{00000000-0005-0000-0000-0000A7140000}"/>
    <cellStyle name="Normal 2 2 3 5 2 3 2 2" xfId="46692" xr:uid="{00000000-0005-0000-0000-0000A8140000}"/>
    <cellStyle name="Normal 2 2 3 5 2 3 2 3" xfId="31468" xr:uid="{00000000-0005-0000-0000-0000A9140000}"/>
    <cellStyle name="Normal 2 2 3 5 2 3 3" xfId="11350" xr:uid="{00000000-0005-0000-0000-0000AA140000}"/>
    <cellStyle name="Normal 2 2 3 5 2 3 3 2" xfId="41675" xr:uid="{00000000-0005-0000-0000-0000AB140000}"/>
    <cellStyle name="Normal 2 2 3 5 2 3 3 3" xfId="26451" xr:uid="{00000000-0005-0000-0000-0000AC140000}"/>
    <cellStyle name="Normal 2 2 3 5 2 3 4" xfId="36662" xr:uid="{00000000-0005-0000-0000-0000AD140000}"/>
    <cellStyle name="Normal 2 2 3 5 2 3 5" xfId="21438" xr:uid="{00000000-0005-0000-0000-0000AE140000}"/>
    <cellStyle name="Normal 2 2 3 5 2 4" xfId="13028" xr:uid="{00000000-0005-0000-0000-0000AF140000}"/>
    <cellStyle name="Normal 2 2 3 5 2 4 2" xfId="43350" xr:uid="{00000000-0005-0000-0000-0000B0140000}"/>
    <cellStyle name="Normal 2 2 3 5 2 4 3" xfId="28126" xr:uid="{00000000-0005-0000-0000-0000B1140000}"/>
    <cellStyle name="Normal 2 2 3 5 2 5" xfId="8007" xr:uid="{00000000-0005-0000-0000-0000B2140000}"/>
    <cellStyle name="Normal 2 2 3 5 2 5 2" xfId="38333" xr:uid="{00000000-0005-0000-0000-0000B3140000}"/>
    <cellStyle name="Normal 2 2 3 5 2 5 3" xfId="23109" xr:uid="{00000000-0005-0000-0000-0000B4140000}"/>
    <cellStyle name="Normal 2 2 3 5 2 6" xfId="33321" xr:uid="{00000000-0005-0000-0000-0000B5140000}"/>
    <cellStyle name="Normal 2 2 3 5 2 7" xfId="18096" xr:uid="{00000000-0005-0000-0000-0000B6140000}"/>
    <cellStyle name="Normal 2 2 3 5 3" xfId="3789" xr:uid="{00000000-0005-0000-0000-0000B7140000}"/>
    <cellStyle name="Normal 2 2 3 5 3 2" xfId="13863" xr:uid="{00000000-0005-0000-0000-0000B8140000}"/>
    <cellStyle name="Normal 2 2 3 5 3 2 2" xfId="44185" xr:uid="{00000000-0005-0000-0000-0000B9140000}"/>
    <cellStyle name="Normal 2 2 3 5 3 2 3" xfId="28961" xr:uid="{00000000-0005-0000-0000-0000BA140000}"/>
    <cellStyle name="Normal 2 2 3 5 3 3" xfId="8843" xr:uid="{00000000-0005-0000-0000-0000BB140000}"/>
    <cellStyle name="Normal 2 2 3 5 3 3 2" xfId="39168" xr:uid="{00000000-0005-0000-0000-0000BC140000}"/>
    <cellStyle name="Normal 2 2 3 5 3 3 3" xfId="23944" xr:uid="{00000000-0005-0000-0000-0000BD140000}"/>
    <cellStyle name="Normal 2 2 3 5 3 4" xfId="34155" xr:uid="{00000000-0005-0000-0000-0000BE140000}"/>
    <cellStyle name="Normal 2 2 3 5 3 5" xfId="18931" xr:uid="{00000000-0005-0000-0000-0000BF140000}"/>
    <cellStyle name="Normal 2 2 3 5 4" xfId="5482" xr:uid="{00000000-0005-0000-0000-0000C0140000}"/>
    <cellStyle name="Normal 2 2 3 5 4 2" xfId="15534" xr:uid="{00000000-0005-0000-0000-0000C1140000}"/>
    <cellStyle name="Normal 2 2 3 5 4 2 2" xfId="45856" xr:uid="{00000000-0005-0000-0000-0000C2140000}"/>
    <cellStyle name="Normal 2 2 3 5 4 2 3" xfId="30632" xr:uid="{00000000-0005-0000-0000-0000C3140000}"/>
    <cellStyle name="Normal 2 2 3 5 4 3" xfId="10514" xr:uid="{00000000-0005-0000-0000-0000C4140000}"/>
    <cellStyle name="Normal 2 2 3 5 4 3 2" xfId="40839" xr:uid="{00000000-0005-0000-0000-0000C5140000}"/>
    <cellStyle name="Normal 2 2 3 5 4 3 3" xfId="25615" xr:uid="{00000000-0005-0000-0000-0000C6140000}"/>
    <cellStyle name="Normal 2 2 3 5 4 4" xfId="35826" xr:uid="{00000000-0005-0000-0000-0000C7140000}"/>
    <cellStyle name="Normal 2 2 3 5 4 5" xfId="20602" xr:uid="{00000000-0005-0000-0000-0000C8140000}"/>
    <cellStyle name="Normal 2 2 3 5 5" xfId="12192" xr:uid="{00000000-0005-0000-0000-0000C9140000}"/>
    <cellStyle name="Normal 2 2 3 5 5 2" xfId="42514" xr:uid="{00000000-0005-0000-0000-0000CA140000}"/>
    <cellStyle name="Normal 2 2 3 5 5 3" xfId="27290" xr:uid="{00000000-0005-0000-0000-0000CB140000}"/>
    <cellStyle name="Normal 2 2 3 5 6" xfId="7171" xr:uid="{00000000-0005-0000-0000-0000CC140000}"/>
    <cellStyle name="Normal 2 2 3 5 6 2" xfId="37497" xr:uid="{00000000-0005-0000-0000-0000CD140000}"/>
    <cellStyle name="Normal 2 2 3 5 6 3" xfId="22273" xr:uid="{00000000-0005-0000-0000-0000CE140000}"/>
    <cellStyle name="Normal 2 2 3 5 7" xfId="32485" xr:uid="{00000000-0005-0000-0000-0000CF140000}"/>
    <cellStyle name="Normal 2 2 3 5 8" xfId="17260" xr:uid="{00000000-0005-0000-0000-0000D0140000}"/>
    <cellStyle name="Normal 2 2 3 6" xfId="2516" xr:uid="{00000000-0005-0000-0000-0000D1140000}"/>
    <cellStyle name="Normal 2 2 3 6 2" xfId="4208" xr:uid="{00000000-0005-0000-0000-0000D2140000}"/>
    <cellStyle name="Normal 2 2 3 6 2 2" xfId="14281" xr:uid="{00000000-0005-0000-0000-0000D3140000}"/>
    <cellStyle name="Normal 2 2 3 6 2 2 2" xfId="44603" xr:uid="{00000000-0005-0000-0000-0000D4140000}"/>
    <cellStyle name="Normal 2 2 3 6 2 2 3" xfId="29379" xr:uid="{00000000-0005-0000-0000-0000D5140000}"/>
    <cellStyle name="Normal 2 2 3 6 2 3" xfId="9261" xr:uid="{00000000-0005-0000-0000-0000D6140000}"/>
    <cellStyle name="Normal 2 2 3 6 2 3 2" xfId="39586" xr:uid="{00000000-0005-0000-0000-0000D7140000}"/>
    <cellStyle name="Normal 2 2 3 6 2 3 3" xfId="24362" xr:uid="{00000000-0005-0000-0000-0000D8140000}"/>
    <cellStyle name="Normal 2 2 3 6 2 4" xfId="34573" xr:uid="{00000000-0005-0000-0000-0000D9140000}"/>
    <cellStyle name="Normal 2 2 3 6 2 5" xfId="19349" xr:uid="{00000000-0005-0000-0000-0000DA140000}"/>
    <cellStyle name="Normal 2 2 3 6 3" xfId="5900" xr:uid="{00000000-0005-0000-0000-0000DB140000}"/>
    <cellStyle name="Normal 2 2 3 6 3 2" xfId="15952" xr:uid="{00000000-0005-0000-0000-0000DC140000}"/>
    <cellStyle name="Normal 2 2 3 6 3 2 2" xfId="46274" xr:uid="{00000000-0005-0000-0000-0000DD140000}"/>
    <cellStyle name="Normal 2 2 3 6 3 2 3" xfId="31050" xr:uid="{00000000-0005-0000-0000-0000DE140000}"/>
    <cellStyle name="Normal 2 2 3 6 3 3" xfId="10932" xr:uid="{00000000-0005-0000-0000-0000DF140000}"/>
    <cellStyle name="Normal 2 2 3 6 3 3 2" xfId="41257" xr:uid="{00000000-0005-0000-0000-0000E0140000}"/>
    <cellStyle name="Normal 2 2 3 6 3 3 3" xfId="26033" xr:uid="{00000000-0005-0000-0000-0000E1140000}"/>
    <cellStyle name="Normal 2 2 3 6 3 4" xfId="36244" xr:uid="{00000000-0005-0000-0000-0000E2140000}"/>
    <cellStyle name="Normal 2 2 3 6 3 5" xfId="21020" xr:uid="{00000000-0005-0000-0000-0000E3140000}"/>
    <cellStyle name="Normal 2 2 3 6 4" xfId="12610" xr:uid="{00000000-0005-0000-0000-0000E4140000}"/>
    <cellStyle name="Normal 2 2 3 6 4 2" xfId="42932" xr:uid="{00000000-0005-0000-0000-0000E5140000}"/>
    <cellStyle name="Normal 2 2 3 6 4 3" xfId="27708" xr:uid="{00000000-0005-0000-0000-0000E6140000}"/>
    <cellStyle name="Normal 2 2 3 6 5" xfId="7589" xr:uid="{00000000-0005-0000-0000-0000E7140000}"/>
    <cellStyle name="Normal 2 2 3 6 5 2" xfId="37915" xr:uid="{00000000-0005-0000-0000-0000E8140000}"/>
    <cellStyle name="Normal 2 2 3 6 5 3" xfId="22691" xr:uid="{00000000-0005-0000-0000-0000E9140000}"/>
    <cellStyle name="Normal 2 2 3 6 6" xfId="32903" xr:uid="{00000000-0005-0000-0000-0000EA140000}"/>
    <cellStyle name="Normal 2 2 3 6 7" xfId="17678" xr:uid="{00000000-0005-0000-0000-0000EB140000}"/>
    <cellStyle name="Normal 2 2 3 7" xfId="3367" xr:uid="{00000000-0005-0000-0000-0000EC140000}"/>
    <cellStyle name="Normal 2 2 3 7 2" xfId="13445" xr:uid="{00000000-0005-0000-0000-0000ED140000}"/>
    <cellStyle name="Normal 2 2 3 7 2 2" xfId="43767" xr:uid="{00000000-0005-0000-0000-0000EE140000}"/>
    <cellStyle name="Normal 2 2 3 7 2 3" xfId="28543" xr:uid="{00000000-0005-0000-0000-0000EF140000}"/>
    <cellStyle name="Normal 2 2 3 7 3" xfId="8425" xr:uid="{00000000-0005-0000-0000-0000F0140000}"/>
    <cellStyle name="Normal 2 2 3 7 3 2" xfId="38750" xr:uid="{00000000-0005-0000-0000-0000F1140000}"/>
    <cellStyle name="Normal 2 2 3 7 3 3" xfId="23526" xr:uid="{00000000-0005-0000-0000-0000F2140000}"/>
    <cellStyle name="Normal 2 2 3 7 4" xfId="33737" xr:uid="{00000000-0005-0000-0000-0000F3140000}"/>
    <cellStyle name="Normal 2 2 3 7 5" xfId="18513" xr:uid="{00000000-0005-0000-0000-0000F4140000}"/>
    <cellStyle name="Normal 2 2 3 8" xfId="5061" xr:uid="{00000000-0005-0000-0000-0000F5140000}"/>
    <cellStyle name="Normal 2 2 3 8 2" xfId="15116" xr:uid="{00000000-0005-0000-0000-0000F6140000}"/>
    <cellStyle name="Normal 2 2 3 8 2 2" xfId="45438" xr:uid="{00000000-0005-0000-0000-0000F7140000}"/>
    <cellStyle name="Normal 2 2 3 8 2 3" xfId="30214" xr:uid="{00000000-0005-0000-0000-0000F8140000}"/>
    <cellStyle name="Normal 2 2 3 8 3" xfId="10096" xr:uid="{00000000-0005-0000-0000-0000F9140000}"/>
    <cellStyle name="Normal 2 2 3 8 3 2" xfId="40421" xr:uid="{00000000-0005-0000-0000-0000FA140000}"/>
    <cellStyle name="Normal 2 2 3 8 3 3" xfId="25197" xr:uid="{00000000-0005-0000-0000-0000FB140000}"/>
    <cellStyle name="Normal 2 2 3 8 4" xfId="35408" xr:uid="{00000000-0005-0000-0000-0000FC140000}"/>
    <cellStyle name="Normal 2 2 3 8 5" xfId="20184" xr:uid="{00000000-0005-0000-0000-0000FD140000}"/>
    <cellStyle name="Normal 2 2 3 9" xfId="11772" xr:uid="{00000000-0005-0000-0000-0000FE140000}"/>
    <cellStyle name="Normal 2 2 3 9 2" xfId="42096" xr:uid="{00000000-0005-0000-0000-0000FF140000}"/>
    <cellStyle name="Normal 2 2 3 9 3" xfId="26872" xr:uid="{00000000-0005-0000-0000-000000150000}"/>
    <cellStyle name="Normal 2 2 4" xfId="1107" xr:uid="{00000000-0005-0000-0000-000001150000}"/>
    <cellStyle name="Normal 2 2 5" xfId="31972" xr:uid="{00000000-0005-0000-0000-000002150000}"/>
    <cellStyle name="Normal 2 2 5 2" xfId="47416" xr:uid="{00000000-0005-0000-0000-000003150000}"/>
    <cellStyle name="Normal 2 2 5 3" xfId="47408" xr:uid="{00000000-0005-0000-0000-000004150000}"/>
    <cellStyle name="Normal 2 2 6" xfId="934" xr:uid="{00000000-0005-0000-0000-000005150000}"/>
    <cellStyle name="Normal 2 3" xfId="124" xr:uid="{00000000-0005-0000-0000-000006150000}"/>
    <cellStyle name="Normal 2 3 10" xfId="409" xr:uid="{00000000-0005-0000-0000-000007150000}"/>
    <cellStyle name="Normal 2 3 11" xfId="47280" xr:uid="{00000000-0005-0000-0000-000008150000}"/>
    <cellStyle name="Normal 2 3 2" xfId="616" xr:uid="{00000000-0005-0000-0000-000009150000}"/>
    <cellStyle name="Normal 2 3 2 10" xfId="6753" xr:uid="{00000000-0005-0000-0000-00000A150000}"/>
    <cellStyle name="Normal 2 3 2 10 2" xfId="37081" xr:uid="{00000000-0005-0000-0000-00000B150000}"/>
    <cellStyle name="Normal 2 3 2 10 3" xfId="21857" xr:uid="{00000000-0005-0000-0000-00000C150000}"/>
    <cellStyle name="Normal 2 3 2 11" xfId="32072" xr:uid="{00000000-0005-0000-0000-00000D150000}"/>
    <cellStyle name="Normal 2 3 2 12" xfId="16842" xr:uid="{00000000-0005-0000-0000-00000E150000}"/>
    <cellStyle name="Normal 2 3 2 13" xfId="1423" xr:uid="{00000000-0005-0000-0000-00000F150000}"/>
    <cellStyle name="Normal 2 3 2 14" xfId="47281" xr:uid="{00000000-0005-0000-0000-000010150000}"/>
    <cellStyle name="Normal 2 3 2 2" xfId="1717" xr:uid="{00000000-0005-0000-0000-000011150000}"/>
    <cellStyle name="Normal 2 3 2 2 10" xfId="32124" xr:uid="{00000000-0005-0000-0000-000012150000}"/>
    <cellStyle name="Normal 2 3 2 2 11" xfId="16896" xr:uid="{00000000-0005-0000-0000-000013150000}"/>
    <cellStyle name="Normal 2 3 2 2 2" xfId="1825" xr:uid="{00000000-0005-0000-0000-000014150000}"/>
    <cellStyle name="Normal 2 3 2 2 2 10" xfId="17000" xr:uid="{00000000-0005-0000-0000-000015150000}"/>
    <cellStyle name="Normal 2 3 2 2 2 2" xfId="2042" xr:uid="{00000000-0005-0000-0000-000016150000}"/>
    <cellStyle name="Normal 2 3 2 2 2 2 2" xfId="2463" xr:uid="{00000000-0005-0000-0000-000017150000}"/>
    <cellStyle name="Normal 2 3 2 2 2 2 2 2" xfId="3302" xr:uid="{00000000-0005-0000-0000-000018150000}"/>
    <cellStyle name="Normal 2 3 2 2 2 2 2 2 2" xfId="4992" xr:uid="{00000000-0005-0000-0000-000019150000}"/>
    <cellStyle name="Normal 2 3 2 2 2 2 2 2 2 2" xfId="15065" xr:uid="{00000000-0005-0000-0000-00001A150000}"/>
    <cellStyle name="Normal 2 3 2 2 2 2 2 2 2 2 2" xfId="45387" xr:uid="{00000000-0005-0000-0000-00001B150000}"/>
    <cellStyle name="Normal 2 3 2 2 2 2 2 2 2 2 3" xfId="30163" xr:uid="{00000000-0005-0000-0000-00001C150000}"/>
    <cellStyle name="Normal 2 3 2 2 2 2 2 2 2 3" xfId="10045" xr:uid="{00000000-0005-0000-0000-00001D150000}"/>
    <cellStyle name="Normal 2 3 2 2 2 2 2 2 2 3 2" xfId="40370" xr:uid="{00000000-0005-0000-0000-00001E150000}"/>
    <cellStyle name="Normal 2 3 2 2 2 2 2 2 2 3 3" xfId="25146" xr:uid="{00000000-0005-0000-0000-00001F150000}"/>
    <cellStyle name="Normal 2 3 2 2 2 2 2 2 2 4" xfId="35357" xr:uid="{00000000-0005-0000-0000-000020150000}"/>
    <cellStyle name="Normal 2 3 2 2 2 2 2 2 2 5" xfId="20133" xr:uid="{00000000-0005-0000-0000-000021150000}"/>
    <cellStyle name="Normal 2 3 2 2 2 2 2 2 3" xfId="6684" xr:uid="{00000000-0005-0000-0000-000022150000}"/>
    <cellStyle name="Normal 2 3 2 2 2 2 2 2 3 2" xfId="16736" xr:uid="{00000000-0005-0000-0000-000023150000}"/>
    <cellStyle name="Normal 2 3 2 2 2 2 2 2 3 2 2" xfId="47058" xr:uid="{00000000-0005-0000-0000-000024150000}"/>
    <cellStyle name="Normal 2 3 2 2 2 2 2 2 3 2 3" xfId="31834" xr:uid="{00000000-0005-0000-0000-000025150000}"/>
    <cellStyle name="Normal 2 3 2 2 2 2 2 2 3 3" xfId="11716" xr:uid="{00000000-0005-0000-0000-000026150000}"/>
    <cellStyle name="Normal 2 3 2 2 2 2 2 2 3 3 2" xfId="42041" xr:uid="{00000000-0005-0000-0000-000027150000}"/>
    <cellStyle name="Normal 2 3 2 2 2 2 2 2 3 3 3" xfId="26817" xr:uid="{00000000-0005-0000-0000-000028150000}"/>
    <cellStyle name="Normal 2 3 2 2 2 2 2 2 3 4" xfId="37028" xr:uid="{00000000-0005-0000-0000-000029150000}"/>
    <cellStyle name="Normal 2 3 2 2 2 2 2 2 3 5" xfId="21804" xr:uid="{00000000-0005-0000-0000-00002A150000}"/>
    <cellStyle name="Normal 2 3 2 2 2 2 2 2 4" xfId="13394" xr:uid="{00000000-0005-0000-0000-00002B150000}"/>
    <cellStyle name="Normal 2 3 2 2 2 2 2 2 4 2" xfId="43716" xr:uid="{00000000-0005-0000-0000-00002C150000}"/>
    <cellStyle name="Normal 2 3 2 2 2 2 2 2 4 3" xfId="28492" xr:uid="{00000000-0005-0000-0000-00002D150000}"/>
    <cellStyle name="Normal 2 3 2 2 2 2 2 2 5" xfId="8373" xr:uid="{00000000-0005-0000-0000-00002E150000}"/>
    <cellStyle name="Normal 2 3 2 2 2 2 2 2 5 2" xfId="38699" xr:uid="{00000000-0005-0000-0000-00002F150000}"/>
    <cellStyle name="Normal 2 3 2 2 2 2 2 2 5 3" xfId="23475" xr:uid="{00000000-0005-0000-0000-000030150000}"/>
    <cellStyle name="Normal 2 3 2 2 2 2 2 2 6" xfId="33687" xr:uid="{00000000-0005-0000-0000-000031150000}"/>
    <cellStyle name="Normal 2 3 2 2 2 2 2 2 7" xfId="18462" xr:uid="{00000000-0005-0000-0000-000032150000}"/>
    <cellStyle name="Normal 2 3 2 2 2 2 2 3" xfId="4155" xr:uid="{00000000-0005-0000-0000-000033150000}"/>
    <cellStyle name="Normal 2 3 2 2 2 2 2 3 2" xfId="14229" xr:uid="{00000000-0005-0000-0000-000034150000}"/>
    <cellStyle name="Normal 2 3 2 2 2 2 2 3 2 2" xfId="44551" xr:uid="{00000000-0005-0000-0000-000035150000}"/>
    <cellStyle name="Normal 2 3 2 2 2 2 2 3 2 3" xfId="29327" xr:uid="{00000000-0005-0000-0000-000036150000}"/>
    <cellStyle name="Normal 2 3 2 2 2 2 2 3 3" xfId="9209" xr:uid="{00000000-0005-0000-0000-000037150000}"/>
    <cellStyle name="Normal 2 3 2 2 2 2 2 3 3 2" xfId="39534" xr:uid="{00000000-0005-0000-0000-000038150000}"/>
    <cellStyle name="Normal 2 3 2 2 2 2 2 3 3 3" xfId="24310" xr:uid="{00000000-0005-0000-0000-000039150000}"/>
    <cellStyle name="Normal 2 3 2 2 2 2 2 3 4" xfId="34521" xr:uid="{00000000-0005-0000-0000-00003A150000}"/>
    <cellStyle name="Normal 2 3 2 2 2 2 2 3 5" xfId="19297" xr:uid="{00000000-0005-0000-0000-00003B150000}"/>
    <cellStyle name="Normal 2 3 2 2 2 2 2 4" xfId="5848" xr:uid="{00000000-0005-0000-0000-00003C150000}"/>
    <cellStyle name="Normal 2 3 2 2 2 2 2 4 2" xfId="15900" xr:uid="{00000000-0005-0000-0000-00003D150000}"/>
    <cellStyle name="Normal 2 3 2 2 2 2 2 4 2 2" xfId="46222" xr:uid="{00000000-0005-0000-0000-00003E150000}"/>
    <cellStyle name="Normal 2 3 2 2 2 2 2 4 2 3" xfId="30998" xr:uid="{00000000-0005-0000-0000-00003F150000}"/>
    <cellStyle name="Normal 2 3 2 2 2 2 2 4 3" xfId="10880" xr:uid="{00000000-0005-0000-0000-000040150000}"/>
    <cellStyle name="Normal 2 3 2 2 2 2 2 4 3 2" xfId="41205" xr:uid="{00000000-0005-0000-0000-000041150000}"/>
    <cellStyle name="Normal 2 3 2 2 2 2 2 4 3 3" xfId="25981" xr:uid="{00000000-0005-0000-0000-000042150000}"/>
    <cellStyle name="Normal 2 3 2 2 2 2 2 4 4" xfId="36192" xr:uid="{00000000-0005-0000-0000-000043150000}"/>
    <cellStyle name="Normal 2 3 2 2 2 2 2 4 5" xfId="20968" xr:uid="{00000000-0005-0000-0000-000044150000}"/>
    <cellStyle name="Normal 2 3 2 2 2 2 2 5" xfId="12558" xr:uid="{00000000-0005-0000-0000-000045150000}"/>
    <cellStyle name="Normal 2 3 2 2 2 2 2 5 2" xfId="42880" xr:uid="{00000000-0005-0000-0000-000046150000}"/>
    <cellStyle name="Normal 2 3 2 2 2 2 2 5 3" xfId="27656" xr:uid="{00000000-0005-0000-0000-000047150000}"/>
    <cellStyle name="Normal 2 3 2 2 2 2 2 6" xfId="7537" xr:uid="{00000000-0005-0000-0000-000048150000}"/>
    <cellStyle name="Normal 2 3 2 2 2 2 2 6 2" xfId="37863" xr:uid="{00000000-0005-0000-0000-000049150000}"/>
    <cellStyle name="Normal 2 3 2 2 2 2 2 6 3" xfId="22639" xr:uid="{00000000-0005-0000-0000-00004A150000}"/>
    <cellStyle name="Normal 2 3 2 2 2 2 2 7" xfId="32851" xr:uid="{00000000-0005-0000-0000-00004B150000}"/>
    <cellStyle name="Normal 2 3 2 2 2 2 2 8" xfId="17626" xr:uid="{00000000-0005-0000-0000-00004C150000}"/>
    <cellStyle name="Normal 2 3 2 2 2 2 3" xfId="2884" xr:uid="{00000000-0005-0000-0000-00004D150000}"/>
    <cellStyle name="Normal 2 3 2 2 2 2 3 2" xfId="4574" xr:uid="{00000000-0005-0000-0000-00004E150000}"/>
    <cellStyle name="Normal 2 3 2 2 2 2 3 2 2" xfId="14647" xr:uid="{00000000-0005-0000-0000-00004F150000}"/>
    <cellStyle name="Normal 2 3 2 2 2 2 3 2 2 2" xfId="44969" xr:uid="{00000000-0005-0000-0000-000050150000}"/>
    <cellStyle name="Normal 2 3 2 2 2 2 3 2 2 3" xfId="29745" xr:uid="{00000000-0005-0000-0000-000051150000}"/>
    <cellStyle name="Normal 2 3 2 2 2 2 3 2 3" xfId="9627" xr:uid="{00000000-0005-0000-0000-000052150000}"/>
    <cellStyle name="Normal 2 3 2 2 2 2 3 2 3 2" xfId="39952" xr:uid="{00000000-0005-0000-0000-000053150000}"/>
    <cellStyle name="Normal 2 3 2 2 2 2 3 2 3 3" xfId="24728" xr:uid="{00000000-0005-0000-0000-000054150000}"/>
    <cellStyle name="Normal 2 3 2 2 2 2 3 2 4" xfId="34939" xr:uid="{00000000-0005-0000-0000-000055150000}"/>
    <cellStyle name="Normal 2 3 2 2 2 2 3 2 5" xfId="19715" xr:uid="{00000000-0005-0000-0000-000056150000}"/>
    <cellStyle name="Normal 2 3 2 2 2 2 3 3" xfId="6266" xr:uid="{00000000-0005-0000-0000-000057150000}"/>
    <cellStyle name="Normal 2 3 2 2 2 2 3 3 2" xfId="16318" xr:uid="{00000000-0005-0000-0000-000058150000}"/>
    <cellStyle name="Normal 2 3 2 2 2 2 3 3 2 2" xfId="46640" xr:uid="{00000000-0005-0000-0000-000059150000}"/>
    <cellStyle name="Normal 2 3 2 2 2 2 3 3 2 3" xfId="31416" xr:uid="{00000000-0005-0000-0000-00005A150000}"/>
    <cellStyle name="Normal 2 3 2 2 2 2 3 3 3" xfId="11298" xr:uid="{00000000-0005-0000-0000-00005B150000}"/>
    <cellStyle name="Normal 2 3 2 2 2 2 3 3 3 2" xfId="41623" xr:uid="{00000000-0005-0000-0000-00005C150000}"/>
    <cellStyle name="Normal 2 3 2 2 2 2 3 3 3 3" xfId="26399" xr:uid="{00000000-0005-0000-0000-00005D150000}"/>
    <cellStyle name="Normal 2 3 2 2 2 2 3 3 4" xfId="36610" xr:uid="{00000000-0005-0000-0000-00005E150000}"/>
    <cellStyle name="Normal 2 3 2 2 2 2 3 3 5" xfId="21386" xr:uid="{00000000-0005-0000-0000-00005F150000}"/>
    <cellStyle name="Normal 2 3 2 2 2 2 3 4" xfId="12976" xr:uid="{00000000-0005-0000-0000-000060150000}"/>
    <cellStyle name="Normal 2 3 2 2 2 2 3 4 2" xfId="43298" xr:uid="{00000000-0005-0000-0000-000061150000}"/>
    <cellStyle name="Normal 2 3 2 2 2 2 3 4 3" xfId="28074" xr:uid="{00000000-0005-0000-0000-000062150000}"/>
    <cellStyle name="Normal 2 3 2 2 2 2 3 5" xfId="7955" xr:uid="{00000000-0005-0000-0000-000063150000}"/>
    <cellStyle name="Normal 2 3 2 2 2 2 3 5 2" xfId="38281" xr:uid="{00000000-0005-0000-0000-000064150000}"/>
    <cellStyle name="Normal 2 3 2 2 2 2 3 5 3" xfId="23057" xr:uid="{00000000-0005-0000-0000-000065150000}"/>
    <cellStyle name="Normal 2 3 2 2 2 2 3 6" xfId="33269" xr:uid="{00000000-0005-0000-0000-000066150000}"/>
    <cellStyle name="Normal 2 3 2 2 2 2 3 7" xfId="18044" xr:uid="{00000000-0005-0000-0000-000067150000}"/>
    <cellStyle name="Normal 2 3 2 2 2 2 4" xfId="3737" xr:uid="{00000000-0005-0000-0000-000068150000}"/>
    <cellStyle name="Normal 2 3 2 2 2 2 4 2" xfId="13811" xr:uid="{00000000-0005-0000-0000-000069150000}"/>
    <cellStyle name="Normal 2 3 2 2 2 2 4 2 2" xfId="44133" xr:uid="{00000000-0005-0000-0000-00006A150000}"/>
    <cellStyle name="Normal 2 3 2 2 2 2 4 2 3" xfId="28909" xr:uid="{00000000-0005-0000-0000-00006B150000}"/>
    <cellStyle name="Normal 2 3 2 2 2 2 4 3" xfId="8791" xr:uid="{00000000-0005-0000-0000-00006C150000}"/>
    <cellStyle name="Normal 2 3 2 2 2 2 4 3 2" xfId="39116" xr:uid="{00000000-0005-0000-0000-00006D150000}"/>
    <cellStyle name="Normal 2 3 2 2 2 2 4 3 3" xfId="23892" xr:uid="{00000000-0005-0000-0000-00006E150000}"/>
    <cellStyle name="Normal 2 3 2 2 2 2 4 4" xfId="34103" xr:uid="{00000000-0005-0000-0000-00006F150000}"/>
    <cellStyle name="Normal 2 3 2 2 2 2 4 5" xfId="18879" xr:uid="{00000000-0005-0000-0000-000070150000}"/>
    <cellStyle name="Normal 2 3 2 2 2 2 5" xfId="5430" xr:uid="{00000000-0005-0000-0000-000071150000}"/>
    <cellStyle name="Normal 2 3 2 2 2 2 5 2" xfId="15482" xr:uid="{00000000-0005-0000-0000-000072150000}"/>
    <cellStyle name="Normal 2 3 2 2 2 2 5 2 2" xfId="45804" xr:uid="{00000000-0005-0000-0000-000073150000}"/>
    <cellStyle name="Normal 2 3 2 2 2 2 5 2 3" xfId="30580" xr:uid="{00000000-0005-0000-0000-000074150000}"/>
    <cellStyle name="Normal 2 3 2 2 2 2 5 3" xfId="10462" xr:uid="{00000000-0005-0000-0000-000075150000}"/>
    <cellStyle name="Normal 2 3 2 2 2 2 5 3 2" xfId="40787" xr:uid="{00000000-0005-0000-0000-000076150000}"/>
    <cellStyle name="Normal 2 3 2 2 2 2 5 3 3" xfId="25563" xr:uid="{00000000-0005-0000-0000-000077150000}"/>
    <cellStyle name="Normal 2 3 2 2 2 2 5 4" xfId="35774" xr:uid="{00000000-0005-0000-0000-000078150000}"/>
    <cellStyle name="Normal 2 3 2 2 2 2 5 5" xfId="20550" xr:uid="{00000000-0005-0000-0000-000079150000}"/>
    <cellStyle name="Normal 2 3 2 2 2 2 6" xfId="12140" xr:uid="{00000000-0005-0000-0000-00007A150000}"/>
    <cellStyle name="Normal 2 3 2 2 2 2 6 2" xfId="42462" xr:uid="{00000000-0005-0000-0000-00007B150000}"/>
    <cellStyle name="Normal 2 3 2 2 2 2 6 3" xfId="27238" xr:uid="{00000000-0005-0000-0000-00007C150000}"/>
    <cellStyle name="Normal 2 3 2 2 2 2 7" xfId="7119" xr:uid="{00000000-0005-0000-0000-00007D150000}"/>
    <cellStyle name="Normal 2 3 2 2 2 2 7 2" xfId="37445" xr:uid="{00000000-0005-0000-0000-00007E150000}"/>
    <cellStyle name="Normal 2 3 2 2 2 2 7 3" xfId="22221" xr:uid="{00000000-0005-0000-0000-00007F150000}"/>
    <cellStyle name="Normal 2 3 2 2 2 2 8" xfId="32433" xr:uid="{00000000-0005-0000-0000-000080150000}"/>
    <cellStyle name="Normal 2 3 2 2 2 2 9" xfId="17208" xr:uid="{00000000-0005-0000-0000-000081150000}"/>
    <cellStyle name="Normal 2 3 2 2 2 3" xfId="2255" xr:uid="{00000000-0005-0000-0000-000082150000}"/>
    <cellStyle name="Normal 2 3 2 2 2 3 2" xfId="3094" xr:uid="{00000000-0005-0000-0000-000083150000}"/>
    <cellStyle name="Normal 2 3 2 2 2 3 2 2" xfId="4784" xr:uid="{00000000-0005-0000-0000-000084150000}"/>
    <cellStyle name="Normal 2 3 2 2 2 3 2 2 2" xfId="14857" xr:uid="{00000000-0005-0000-0000-000085150000}"/>
    <cellStyle name="Normal 2 3 2 2 2 3 2 2 2 2" xfId="45179" xr:uid="{00000000-0005-0000-0000-000086150000}"/>
    <cellStyle name="Normal 2 3 2 2 2 3 2 2 2 3" xfId="29955" xr:uid="{00000000-0005-0000-0000-000087150000}"/>
    <cellStyle name="Normal 2 3 2 2 2 3 2 2 3" xfId="9837" xr:uid="{00000000-0005-0000-0000-000088150000}"/>
    <cellStyle name="Normal 2 3 2 2 2 3 2 2 3 2" xfId="40162" xr:uid="{00000000-0005-0000-0000-000089150000}"/>
    <cellStyle name="Normal 2 3 2 2 2 3 2 2 3 3" xfId="24938" xr:uid="{00000000-0005-0000-0000-00008A150000}"/>
    <cellStyle name="Normal 2 3 2 2 2 3 2 2 4" xfId="35149" xr:uid="{00000000-0005-0000-0000-00008B150000}"/>
    <cellStyle name="Normal 2 3 2 2 2 3 2 2 5" xfId="19925" xr:uid="{00000000-0005-0000-0000-00008C150000}"/>
    <cellStyle name="Normal 2 3 2 2 2 3 2 3" xfId="6476" xr:uid="{00000000-0005-0000-0000-00008D150000}"/>
    <cellStyle name="Normal 2 3 2 2 2 3 2 3 2" xfId="16528" xr:uid="{00000000-0005-0000-0000-00008E150000}"/>
    <cellStyle name="Normal 2 3 2 2 2 3 2 3 2 2" xfId="46850" xr:uid="{00000000-0005-0000-0000-00008F150000}"/>
    <cellStyle name="Normal 2 3 2 2 2 3 2 3 2 3" xfId="31626" xr:uid="{00000000-0005-0000-0000-000090150000}"/>
    <cellStyle name="Normal 2 3 2 2 2 3 2 3 3" xfId="11508" xr:uid="{00000000-0005-0000-0000-000091150000}"/>
    <cellStyle name="Normal 2 3 2 2 2 3 2 3 3 2" xfId="41833" xr:uid="{00000000-0005-0000-0000-000092150000}"/>
    <cellStyle name="Normal 2 3 2 2 2 3 2 3 3 3" xfId="26609" xr:uid="{00000000-0005-0000-0000-000093150000}"/>
    <cellStyle name="Normal 2 3 2 2 2 3 2 3 4" xfId="36820" xr:uid="{00000000-0005-0000-0000-000094150000}"/>
    <cellStyle name="Normal 2 3 2 2 2 3 2 3 5" xfId="21596" xr:uid="{00000000-0005-0000-0000-000095150000}"/>
    <cellStyle name="Normal 2 3 2 2 2 3 2 4" xfId="13186" xr:uid="{00000000-0005-0000-0000-000096150000}"/>
    <cellStyle name="Normal 2 3 2 2 2 3 2 4 2" xfId="43508" xr:uid="{00000000-0005-0000-0000-000097150000}"/>
    <cellStyle name="Normal 2 3 2 2 2 3 2 4 3" xfId="28284" xr:uid="{00000000-0005-0000-0000-000098150000}"/>
    <cellStyle name="Normal 2 3 2 2 2 3 2 5" xfId="8165" xr:uid="{00000000-0005-0000-0000-000099150000}"/>
    <cellStyle name="Normal 2 3 2 2 2 3 2 5 2" xfId="38491" xr:uid="{00000000-0005-0000-0000-00009A150000}"/>
    <cellStyle name="Normal 2 3 2 2 2 3 2 5 3" xfId="23267" xr:uid="{00000000-0005-0000-0000-00009B150000}"/>
    <cellStyle name="Normal 2 3 2 2 2 3 2 6" xfId="33479" xr:uid="{00000000-0005-0000-0000-00009C150000}"/>
    <cellStyle name="Normal 2 3 2 2 2 3 2 7" xfId="18254" xr:uid="{00000000-0005-0000-0000-00009D150000}"/>
    <cellStyle name="Normal 2 3 2 2 2 3 3" xfId="3947" xr:uid="{00000000-0005-0000-0000-00009E150000}"/>
    <cellStyle name="Normal 2 3 2 2 2 3 3 2" xfId="14021" xr:uid="{00000000-0005-0000-0000-00009F150000}"/>
    <cellStyle name="Normal 2 3 2 2 2 3 3 2 2" xfId="44343" xr:uid="{00000000-0005-0000-0000-0000A0150000}"/>
    <cellStyle name="Normal 2 3 2 2 2 3 3 2 3" xfId="29119" xr:uid="{00000000-0005-0000-0000-0000A1150000}"/>
    <cellStyle name="Normal 2 3 2 2 2 3 3 3" xfId="9001" xr:uid="{00000000-0005-0000-0000-0000A2150000}"/>
    <cellStyle name="Normal 2 3 2 2 2 3 3 3 2" xfId="39326" xr:uid="{00000000-0005-0000-0000-0000A3150000}"/>
    <cellStyle name="Normal 2 3 2 2 2 3 3 3 3" xfId="24102" xr:uid="{00000000-0005-0000-0000-0000A4150000}"/>
    <cellStyle name="Normal 2 3 2 2 2 3 3 4" xfId="34313" xr:uid="{00000000-0005-0000-0000-0000A5150000}"/>
    <cellStyle name="Normal 2 3 2 2 2 3 3 5" xfId="19089" xr:uid="{00000000-0005-0000-0000-0000A6150000}"/>
    <cellStyle name="Normal 2 3 2 2 2 3 4" xfId="5640" xr:uid="{00000000-0005-0000-0000-0000A7150000}"/>
    <cellStyle name="Normal 2 3 2 2 2 3 4 2" xfId="15692" xr:uid="{00000000-0005-0000-0000-0000A8150000}"/>
    <cellStyle name="Normal 2 3 2 2 2 3 4 2 2" xfId="46014" xr:uid="{00000000-0005-0000-0000-0000A9150000}"/>
    <cellStyle name="Normal 2 3 2 2 2 3 4 2 3" xfId="30790" xr:uid="{00000000-0005-0000-0000-0000AA150000}"/>
    <cellStyle name="Normal 2 3 2 2 2 3 4 3" xfId="10672" xr:uid="{00000000-0005-0000-0000-0000AB150000}"/>
    <cellStyle name="Normal 2 3 2 2 2 3 4 3 2" xfId="40997" xr:uid="{00000000-0005-0000-0000-0000AC150000}"/>
    <cellStyle name="Normal 2 3 2 2 2 3 4 3 3" xfId="25773" xr:uid="{00000000-0005-0000-0000-0000AD150000}"/>
    <cellStyle name="Normal 2 3 2 2 2 3 4 4" xfId="35984" xr:uid="{00000000-0005-0000-0000-0000AE150000}"/>
    <cellStyle name="Normal 2 3 2 2 2 3 4 5" xfId="20760" xr:uid="{00000000-0005-0000-0000-0000AF150000}"/>
    <cellStyle name="Normal 2 3 2 2 2 3 5" xfId="12350" xr:uid="{00000000-0005-0000-0000-0000B0150000}"/>
    <cellStyle name="Normal 2 3 2 2 2 3 5 2" xfId="42672" xr:uid="{00000000-0005-0000-0000-0000B1150000}"/>
    <cellStyle name="Normal 2 3 2 2 2 3 5 3" xfId="27448" xr:uid="{00000000-0005-0000-0000-0000B2150000}"/>
    <cellStyle name="Normal 2 3 2 2 2 3 6" xfId="7329" xr:uid="{00000000-0005-0000-0000-0000B3150000}"/>
    <cellStyle name="Normal 2 3 2 2 2 3 6 2" xfId="37655" xr:uid="{00000000-0005-0000-0000-0000B4150000}"/>
    <cellStyle name="Normal 2 3 2 2 2 3 6 3" xfId="22431" xr:uid="{00000000-0005-0000-0000-0000B5150000}"/>
    <cellStyle name="Normal 2 3 2 2 2 3 7" xfId="32643" xr:uid="{00000000-0005-0000-0000-0000B6150000}"/>
    <cellStyle name="Normal 2 3 2 2 2 3 8" xfId="17418" xr:uid="{00000000-0005-0000-0000-0000B7150000}"/>
    <cellStyle name="Normal 2 3 2 2 2 4" xfId="2676" xr:uid="{00000000-0005-0000-0000-0000B8150000}"/>
    <cellStyle name="Normal 2 3 2 2 2 4 2" xfId="4366" xr:uid="{00000000-0005-0000-0000-0000B9150000}"/>
    <cellStyle name="Normal 2 3 2 2 2 4 2 2" xfId="14439" xr:uid="{00000000-0005-0000-0000-0000BA150000}"/>
    <cellStyle name="Normal 2 3 2 2 2 4 2 2 2" xfId="44761" xr:uid="{00000000-0005-0000-0000-0000BB150000}"/>
    <cellStyle name="Normal 2 3 2 2 2 4 2 2 3" xfId="29537" xr:uid="{00000000-0005-0000-0000-0000BC150000}"/>
    <cellStyle name="Normal 2 3 2 2 2 4 2 3" xfId="9419" xr:uid="{00000000-0005-0000-0000-0000BD150000}"/>
    <cellStyle name="Normal 2 3 2 2 2 4 2 3 2" xfId="39744" xr:uid="{00000000-0005-0000-0000-0000BE150000}"/>
    <cellStyle name="Normal 2 3 2 2 2 4 2 3 3" xfId="24520" xr:uid="{00000000-0005-0000-0000-0000BF150000}"/>
    <cellStyle name="Normal 2 3 2 2 2 4 2 4" xfId="34731" xr:uid="{00000000-0005-0000-0000-0000C0150000}"/>
    <cellStyle name="Normal 2 3 2 2 2 4 2 5" xfId="19507" xr:uid="{00000000-0005-0000-0000-0000C1150000}"/>
    <cellStyle name="Normal 2 3 2 2 2 4 3" xfId="6058" xr:uid="{00000000-0005-0000-0000-0000C2150000}"/>
    <cellStyle name="Normal 2 3 2 2 2 4 3 2" xfId="16110" xr:uid="{00000000-0005-0000-0000-0000C3150000}"/>
    <cellStyle name="Normal 2 3 2 2 2 4 3 2 2" xfId="46432" xr:uid="{00000000-0005-0000-0000-0000C4150000}"/>
    <cellStyle name="Normal 2 3 2 2 2 4 3 2 3" xfId="31208" xr:uid="{00000000-0005-0000-0000-0000C5150000}"/>
    <cellStyle name="Normal 2 3 2 2 2 4 3 3" xfId="11090" xr:uid="{00000000-0005-0000-0000-0000C6150000}"/>
    <cellStyle name="Normal 2 3 2 2 2 4 3 3 2" xfId="41415" xr:uid="{00000000-0005-0000-0000-0000C7150000}"/>
    <cellStyle name="Normal 2 3 2 2 2 4 3 3 3" xfId="26191" xr:uid="{00000000-0005-0000-0000-0000C8150000}"/>
    <cellStyle name="Normal 2 3 2 2 2 4 3 4" xfId="36402" xr:uid="{00000000-0005-0000-0000-0000C9150000}"/>
    <cellStyle name="Normal 2 3 2 2 2 4 3 5" xfId="21178" xr:uid="{00000000-0005-0000-0000-0000CA150000}"/>
    <cellStyle name="Normal 2 3 2 2 2 4 4" xfId="12768" xr:uid="{00000000-0005-0000-0000-0000CB150000}"/>
    <cellStyle name="Normal 2 3 2 2 2 4 4 2" xfId="43090" xr:uid="{00000000-0005-0000-0000-0000CC150000}"/>
    <cellStyle name="Normal 2 3 2 2 2 4 4 3" xfId="27866" xr:uid="{00000000-0005-0000-0000-0000CD150000}"/>
    <cellStyle name="Normal 2 3 2 2 2 4 5" xfId="7747" xr:uid="{00000000-0005-0000-0000-0000CE150000}"/>
    <cellStyle name="Normal 2 3 2 2 2 4 5 2" xfId="38073" xr:uid="{00000000-0005-0000-0000-0000CF150000}"/>
    <cellStyle name="Normal 2 3 2 2 2 4 5 3" xfId="22849" xr:uid="{00000000-0005-0000-0000-0000D0150000}"/>
    <cellStyle name="Normal 2 3 2 2 2 4 6" xfId="33061" xr:uid="{00000000-0005-0000-0000-0000D1150000}"/>
    <cellStyle name="Normal 2 3 2 2 2 4 7" xfId="17836" xr:uid="{00000000-0005-0000-0000-0000D2150000}"/>
    <cellStyle name="Normal 2 3 2 2 2 5" xfId="3529" xr:uid="{00000000-0005-0000-0000-0000D3150000}"/>
    <cellStyle name="Normal 2 3 2 2 2 5 2" xfId="13603" xr:uid="{00000000-0005-0000-0000-0000D4150000}"/>
    <cellStyle name="Normal 2 3 2 2 2 5 2 2" xfId="43925" xr:uid="{00000000-0005-0000-0000-0000D5150000}"/>
    <cellStyle name="Normal 2 3 2 2 2 5 2 3" xfId="28701" xr:uid="{00000000-0005-0000-0000-0000D6150000}"/>
    <cellStyle name="Normal 2 3 2 2 2 5 3" xfId="8583" xr:uid="{00000000-0005-0000-0000-0000D7150000}"/>
    <cellStyle name="Normal 2 3 2 2 2 5 3 2" xfId="38908" xr:uid="{00000000-0005-0000-0000-0000D8150000}"/>
    <cellStyle name="Normal 2 3 2 2 2 5 3 3" xfId="23684" xr:uid="{00000000-0005-0000-0000-0000D9150000}"/>
    <cellStyle name="Normal 2 3 2 2 2 5 4" xfId="33895" xr:uid="{00000000-0005-0000-0000-0000DA150000}"/>
    <cellStyle name="Normal 2 3 2 2 2 5 5" xfId="18671" xr:uid="{00000000-0005-0000-0000-0000DB150000}"/>
    <cellStyle name="Normal 2 3 2 2 2 6" xfId="5222" xr:uid="{00000000-0005-0000-0000-0000DC150000}"/>
    <cellStyle name="Normal 2 3 2 2 2 6 2" xfId="15274" xr:uid="{00000000-0005-0000-0000-0000DD150000}"/>
    <cellStyle name="Normal 2 3 2 2 2 6 2 2" xfId="45596" xr:uid="{00000000-0005-0000-0000-0000DE150000}"/>
    <cellStyle name="Normal 2 3 2 2 2 6 2 3" xfId="30372" xr:uid="{00000000-0005-0000-0000-0000DF150000}"/>
    <cellStyle name="Normal 2 3 2 2 2 6 3" xfId="10254" xr:uid="{00000000-0005-0000-0000-0000E0150000}"/>
    <cellStyle name="Normal 2 3 2 2 2 6 3 2" xfId="40579" xr:uid="{00000000-0005-0000-0000-0000E1150000}"/>
    <cellStyle name="Normal 2 3 2 2 2 6 3 3" xfId="25355" xr:uid="{00000000-0005-0000-0000-0000E2150000}"/>
    <cellStyle name="Normal 2 3 2 2 2 6 4" xfId="35566" xr:uid="{00000000-0005-0000-0000-0000E3150000}"/>
    <cellStyle name="Normal 2 3 2 2 2 6 5" xfId="20342" xr:uid="{00000000-0005-0000-0000-0000E4150000}"/>
    <cellStyle name="Normal 2 3 2 2 2 7" xfId="11932" xr:uid="{00000000-0005-0000-0000-0000E5150000}"/>
    <cellStyle name="Normal 2 3 2 2 2 7 2" xfId="42254" xr:uid="{00000000-0005-0000-0000-0000E6150000}"/>
    <cellStyle name="Normal 2 3 2 2 2 7 3" xfId="27030" xr:uid="{00000000-0005-0000-0000-0000E7150000}"/>
    <cellStyle name="Normal 2 3 2 2 2 8" xfId="6911" xr:uid="{00000000-0005-0000-0000-0000E8150000}"/>
    <cellStyle name="Normal 2 3 2 2 2 8 2" xfId="37237" xr:uid="{00000000-0005-0000-0000-0000E9150000}"/>
    <cellStyle name="Normal 2 3 2 2 2 8 3" xfId="22013" xr:uid="{00000000-0005-0000-0000-0000EA150000}"/>
    <cellStyle name="Normal 2 3 2 2 2 9" xfId="32225" xr:uid="{00000000-0005-0000-0000-0000EB150000}"/>
    <cellStyle name="Normal 2 3 2 2 3" xfId="1938" xr:uid="{00000000-0005-0000-0000-0000EC150000}"/>
    <cellStyle name="Normal 2 3 2 2 3 2" xfId="2359" xr:uid="{00000000-0005-0000-0000-0000ED150000}"/>
    <cellStyle name="Normal 2 3 2 2 3 2 2" xfId="3198" xr:uid="{00000000-0005-0000-0000-0000EE150000}"/>
    <cellStyle name="Normal 2 3 2 2 3 2 2 2" xfId="4888" xr:uid="{00000000-0005-0000-0000-0000EF150000}"/>
    <cellStyle name="Normal 2 3 2 2 3 2 2 2 2" xfId="14961" xr:uid="{00000000-0005-0000-0000-0000F0150000}"/>
    <cellStyle name="Normal 2 3 2 2 3 2 2 2 2 2" xfId="45283" xr:uid="{00000000-0005-0000-0000-0000F1150000}"/>
    <cellStyle name="Normal 2 3 2 2 3 2 2 2 2 3" xfId="30059" xr:uid="{00000000-0005-0000-0000-0000F2150000}"/>
    <cellStyle name="Normal 2 3 2 2 3 2 2 2 3" xfId="9941" xr:uid="{00000000-0005-0000-0000-0000F3150000}"/>
    <cellStyle name="Normal 2 3 2 2 3 2 2 2 3 2" xfId="40266" xr:uid="{00000000-0005-0000-0000-0000F4150000}"/>
    <cellStyle name="Normal 2 3 2 2 3 2 2 2 3 3" xfId="25042" xr:uid="{00000000-0005-0000-0000-0000F5150000}"/>
    <cellStyle name="Normal 2 3 2 2 3 2 2 2 4" xfId="35253" xr:uid="{00000000-0005-0000-0000-0000F6150000}"/>
    <cellStyle name="Normal 2 3 2 2 3 2 2 2 5" xfId="20029" xr:uid="{00000000-0005-0000-0000-0000F7150000}"/>
    <cellStyle name="Normal 2 3 2 2 3 2 2 3" xfId="6580" xr:uid="{00000000-0005-0000-0000-0000F8150000}"/>
    <cellStyle name="Normal 2 3 2 2 3 2 2 3 2" xfId="16632" xr:uid="{00000000-0005-0000-0000-0000F9150000}"/>
    <cellStyle name="Normal 2 3 2 2 3 2 2 3 2 2" xfId="46954" xr:uid="{00000000-0005-0000-0000-0000FA150000}"/>
    <cellStyle name="Normal 2 3 2 2 3 2 2 3 2 3" xfId="31730" xr:uid="{00000000-0005-0000-0000-0000FB150000}"/>
    <cellStyle name="Normal 2 3 2 2 3 2 2 3 3" xfId="11612" xr:uid="{00000000-0005-0000-0000-0000FC150000}"/>
    <cellStyle name="Normal 2 3 2 2 3 2 2 3 3 2" xfId="41937" xr:uid="{00000000-0005-0000-0000-0000FD150000}"/>
    <cellStyle name="Normal 2 3 2 2 3 2 2 3 3 3" xfId="26713" xr:uid="{00000000-0005-0000-0000-0000FE150000}"/>
    <cellStyle name="Normal 2 3 2 2 3 2 2 3 4" xfId="36924" xr:uid="{00000000-0005-0000-0000-0000FF150000}"/>
    <cellStyle name="Normal 2 3 2 2 3 2 2 3 5" xfId="21700" xr:uid="{00000000-0005-0000-0000-000000160000}"/>
    <cellStyle name="Normal 2 3 2 2 3 2 2 4" xfId="13290" xr:uid="{00000000-0005-0000-0000-000001160000}"/>
    <cellStyle name="Normal 2 3 2 2 3 2 2 4 2" xfId="43612" xr:uid="{00000000-0005-0000-0000-000002160000}"/>
    <cellStyle name="Normal 2 3 2 2 3 2 2 4 3" xfId="28388" xr:uid="{00000000-0005-0000-0000-000003160000}"/>
    <cellStyle name="Normal 2 3 2 2 3 2 2 5" xfId="8269" xr:uid="{00000000-0005-0000-0000-000004160000}"/>
    <cellStyle name="Normal 2 3 2 2 3 2 2 5 2" xfId="38595" xr:uid="{00000000-0005-0000-0000-000005160000}"/>
    <cellStyle name="Normal 2 3 2 2 3 2 2 5 3" xfId="23371" xr:uid="{00000000-0005-0000-0000-000006160000}"/>
    <cellStyle name="Normal 2 3 2 2 3 2 2 6" xfId="33583" xr:uid="{00000000-0005-0000-0000-000007160000}"/>
    <cellStyle name="Normal 2 3 2 2 3 2 2 7" xfId="18358" xr:uid="{00000000-0005-0000-0000-000008160000}"/>
    <cellStyle name="Normal 2 3 2 2 3 2 3" xfId="4051" xr:uid="{00000000-0005-0000-0000-000009160000}"/>
    <cellStyle name="Normal 2 3 2 2 3 2 3 2" xfId="14125" xr:uid="{00000000-0005-0000-0000-00000A160000}"/>
    <cellStyle name="Normal 2 3 2 2 3 2 3 2 2" xfId="44447" xr:uid="{00000000-0005-0000-0000-00000B160000}"/>
    <cellStyle name="Normal 2 3 2 2 3 2 3 2 3" xfId="29223" xr:uid="{00000000-0005-0000-0000-00000C160000}"/>
    <cellStyle name="Normal 2 3 2 2 3 2 3 3" xfId="9105" xr:uid="{00000000-0005-0000-0000-00000D160000}"/>
    <cellStyle name="Normal 2 3 2 2 3 2 3 3 2" xfId="39430" xr:uid="{00000000-0005-0000-0000-00000E160000}"/>
    <cellStyle name="Normal 2 3 2 2 3 2 3 3 3" xfId="24206" xr:uid="{00000000-0005-0000-0000-00000F160000}"/>
    <cellStyle name="Normal 2 3 2 2 3 2 3 4" xfId="34417" xr:uid="{00000000-0005-0000-0000-000010160000}"/>
    <cellStyle name="Normal 2 3 2 2 3 2 3 5" xfId="19193" xr:uid="{00000000-0005-0000-0000-000011160000}"/>
    <cellStyle name="Normal 2 3 2 2 3 2 4" xfId="5744" xr:uid="{00000000-0005-0000-0000-000012160000}"/>
    <cellStyle name="Normal 2 3 2 2 3 2 4 2" xfId="15796" xr:uid="{00000000-0005-0000-0000-000013160000}"/>
    <cellStyle name="Normal 2 3 2 2 3 2 4 2 2" xfId="46118" xr:uid="{00000000-0005-0000-0000-000014160000}"/>
    <cellStyle name="Normal 2 3 2 2 3 2 4 2 3" xfId="30894" xr:uid="{00000000-0005-0000-0000-000015160000}"/>
    <cellStyle name="Normal 2 3 2 2 3 2 4 3" xfId="10776" xr:uid="{00000000-0005-0000-0000-000016160000}"/>
    <cellStyle name="Normal 2 3 2 2 3 2 4 3 2" xfId="41101" xr:uid="{00000000-0005-0000-0000-000017160000}"/>
    <cellStyle name="Normal 2 3 2 2 3 2 4 3 3" xfId="25877" xr:uid="{00000000-0005-0000-0000-000018160000}"/>
    <cellStyle name="Normal 2 3 2 2 3 2 4 4" xfId="36088" xr:uid="{00000000-0005-0000-0000-000019160000}"/>
    <cellStyle name="Normal 2 3 2 2 3 2 4 5" xfId="20864" xr:uid="{00000000-0005-0000-0000-00001A160000}"/>
    <cellStyle name="Normal 2 3 2 2 3 2 5" xfId="12454" xr:uid="{00000000-0005-0000-0000-00001B160000}"/>
    <cellStyle name="Normal 2 3 2 2 3 2 5 2" xfId="42776" xr:uid="{00000000-0005-0000-0000-00001C160000}"/>
    <cellStyle name="Normal 2 3 2 2 3 2 5 3" xfId="27552" xr:uid="{00000000-0005-0000-0000-00001D160000}"/>
    <cellStyle name="Normal 2 3 2 2 3 2 6" xfId="7433" xr:uid="{00000000-0005-0000-0000-00001E160000}"/>
    <cellStyle name="Normal 2 3 2 2 3 2 6 2" xfId="37759" xr:uid="{00000000-0005-0000-0000-00001F160000}"/>
    <cellStyle name="Normal 2 3 2 2 3 2 6 3" xfId="22535" xr:uid="{00000000-0005-0000-0000-000020160000}"/>
    <cellStyle name="Normal 2 3 2 2 3 2 7" xfId="32747" xr:uid="{00000000-0005-0000-0000-000021160000}"/>
    <cellStyle name="Normal 2 3 2 2 3 2 8" xfId="17522" xr:uid="{00000000-0005-0000-0000-000022160000}"/>
    <cellStyle name="Normal 2 3 2 2 3 3" xfId="2780" xr:uid="{00000000-0005-0000-0000-000023160000}"/>
    <cellStyle name="Normal 2 3 2 2 3 3 2" xfId="4470" xr:uid="{00000000-0005-0000-0000-000024160000}"/>
    <cellStyle name="Normal 2 3 2 2 3 3 2 2" xfId="14543" xr:uid="{00000000-0005-0000-0000-000025160000}"/>
    <cellStyle name="Normal 2 3 2 2 3 3 2 2 2" xfId="44865" xr:uid="{00000000-0005-0000-0000-000026160000}"/>
    <cellStyle name="Normal 2 3 2 2 3 3 2 2 3" xfId="29641" xr:uid="{00000000-0005-0000-0000-000027160000}"/>
    <cellStyle name="Normal 2 3 2 2 3 3 2 3" xfId="9523" xr:uid="{00000000-0005-0000-0000-000028160000}"/>
    <cellStyle name="Normal 2 3 2 2 3 3 2 3 2" xfId="39848" xr:uid="{00000000-0005-0000-0000-000029160000}"/>
    <cellStyle name="Normal 2 3 2 2 3 3 2 3 3" xfId="24624" xr:uid="{00000000-0005-0000-0000-00002A160000}"/>
    <cellStyle name="Normal 2 3 2 2 3 3 2 4" xfId="34835" xr:uid="{00000000-0005-0000-0000-00002B160000}"/>
    <cellStyle name="Normal 2 3 2 2 3 3 2 5" xfId="19611" xr:uid="{00000000-0005-0000-0000-00002C160000}"/>
    <cellStyle name="Normal 2 3 2 2 3 3 3" xfId="6162" xr:uid="{00000000-0005-0000-0000-00002D160000}"/>
    <cellStyle name="Normal 2 3 2 2 3 3 3 2" xfId="16214" xr:uid="{00000000-0005-0000-0000-00002E160000}"/>
    <cellStyle name="Normal 2 3 2 2 3 3 3 2 2" xfId="46536" xr:uid="{00000000-0005-0000-0000-00002F160000}"/>
    <cellStyle name="Normal 2 3 2 2 3 3 3 2 3" xfId="31312" xr:uid="{00000000-0005-0000-0000-000030160000}"/>
    <cellStyle name="Normal 2 3 2 2 3 3 3 3" xfId="11194" xr:uid="{00000000-0005-0000-0000-000031160000}"/>
    <cellStyle name="Normal 2 3 2 2 3 3 3 3 2" xfId="41519" xr:uid="{00000000-0005-0000-0000-000032160000}"/>
    <cellStyle name="Normal 2 3 2 2 3 3 3 3 3" xfId="26295" xr:uid="{00000000-0005-0000-0000-000033160000}"/>
    <cellStyle name="Normal 2 3 2 2 3 3 3 4" xfId="36506" xr:uid="{00000000-0005-0000-0000-000034160000}"/>
    <cellStyle name="Normal 2 3 2 2 3 3 3 5" xfId="21282" xr:uid="{00000000-0005-0000-0000-000035160000}"/>
    <cellStyle name="Normal 2 3 2 2 3 3 4" xfId="12872" xr:uid="{00000000-0005-0000-0000-000036160000}"/>
    <cellStyle name="Normal 2 3 2 2 3 3 4 2" xfId="43194" xr:uid="{00000000-0005-0000-0000-000037160000}"/>
    <cellStyle name="Normal 2 3 2 2 3 3 4 3" xfId="27970" xr:uid="{00000000-0005-0000-0000-000038160000}"/>
    <cellStyle name="Normal 2 3 2 2 3 3 5" xfId="7851" xr:uid="{00000000-0005-0000-0000-000039160000}"/>
    <cellStyle name="Normal 2 3 2 2 3 3 5 2" xfId="38177" xr:uid="{00000000-0005-0000-0000-00003A160000}"/>
    <cellStyle name="Normal 2 3 2 2 3 3 5 3" xfId="22953" xr:uid="{00000000-0005-0000-0000-00003B160000}"/>
    <cellStyle name="Normal 2 3 2 2 3 3 6" xfId="33165" xr:uid="{00000000-0005-0000-0000-00003C160000}"/>
    <cellStyle name="Normal 2 3 2 2 3 3 7" xfId="17940" xr:uid="{00000000-0005-0000-0000-00003D160000}"/>
    <cellStyle name="Normal 2 3 2 2 3 4" xfId="3633" xr:uid="{00000000-0005-0000-0000-00003E160000}"/>
    <cellStyle name="Normal 2 3 2 2 3 4 2" xfId="13707" xr:uid="{00000000-0005-0000-0000-00003F160000}"/>
    <cellStyle name="Normal 2 3 2 2 3 4 2 2" xfId="44029" xr:uid="{00000000-0005-0000-0000-000040160000}"/>
    <cellStyle name="Normal 2 3 2 2 3 4 2 3" xfId="28805" xr:uid="{00000000-0005-0000-0000-000041160000}"/>
    <cellStyle name="Normal 2 3 2 2 3 4 3" xfId="8687" xr:uid="{00000000-0005-0000-0000-000042160000}"/>
    <cellStyle name="Normal 2 3 2 2 3 4 3 2" xfId="39012" xr:uid="{00000000-0005-0000-0000-000043160000}"/>
    <cellStyle name="Normal 2 3 2 2 3 4 3 3" xfId="23788" xr:uid="{00000000-0005-0000-0000-000044160000}"/>
    <cellStyle name="Normal 2 3 2 2 3 4 4" xfId="33999" xr:uid="{00000000-0005-0000-0000-000045160000}"/>
    <cellStyle name="Normal 2 3 2 2 3 4 5" xfId="18775" xr:uid="{00000000-0005-0000-0000-000046160000}"/>
    <cellStyle name="Normal 2 3 2 2 3 5" xfId="5326" xr:uid="{00000000-0005-0000-0000-000047160000}"/>
    <cellStyle name="Normal 2 3 2 2 3 5 2" xfId="15378" xr:uid="{00000000-0005-0000-0000-000048160000}"/>
    <cellStyle name="Normal 2 3 2 2 3 5 2 2" xfId="45700" xr:uid="{00000000-0005-0000-0000-000049160000}"/>
    <cellStyle name="Normal 2 3 2 2 3 5 2 3" xfId="30476" xr:uid="{00000000-0005-0000-0000-00004A160000}"/>
    <cellStyle name="Normal 2 3 2 2 3 5 3" xfId="10358" xr:uid="{00000000-0005-0000-0000-00004B160000}"/>
    <cellStyle name="Normal 2 3 2 2 3 5 3 2" xfId="40683" xr:uid="{00000000-0005-0000-0000-00004C160000}"/>
    <cellStyle name="Normal 2 3 2 2 3 5 3 3" xfId="25459" xr:uid="{00000000-0005-0000-0000-00004D160000}"/>
    <cellStyle name="Normal 2 3 2 2 3 5 4" xfId="35670" xr:uid="{00000000-0005-0000-0000-00004E160000}"/>
    <cellStyle name="Normal 2 3 2 2 3 5 5" xfId="20446" xr:uid="{00000000-0005-0000-0000-00004F160000}"/>
    <cellStyle name="Normal 2 3 2 2 3 6" xfId="12036" xr:uid="{00000000-0005-0000-0000-000050160000}"/>
    <cellStyle name="Normal 2 3 2 2 3 6 2" xfId="42358" xr:uid="{00000000-0005-0000-0000-000051160000}"/>
    <cellStyle name="Normal 2 3 2 2 3 6 3" xfId="27134" xr:uid="{00000000-0005-0000-0000-000052160000}"/>
    <cellStyle name="Normal 2 3 2 2 3 7" xfId="7015" xr:uid="{00000000-0005-0000-0000-000053160000}"/>
    <cellStyle name="Normal 2 3 2 2 3 7 2" xfId="37341" xr:uid="{00000000-0005-0000-0000-000054160000}"/>
    <cellStyle name="Normal 2 3 2 2 3 7 3" xfId="22117" xr:uid="{00000000-0005-0000-0000-000055160000}"/>
    <cellStyle name="Normal 2 3 2 2 3 8" xfId="32329" xr:uid="{00000000-0005-0000-0000-000056160000}"/>
    <cellStyle name="Normal 2 3 2 2 3 9" xfId="17104" xr:uid="{00000000-0005-0000-0000-000057160000}"/>
    <cellStyle name="Normal 2 3 2 2 4" xfId="2151" xr:uid="{00000000-0005-0000-0000-000058160000}"/>
    <cellStyle name="Normal 2 3 2 2 4 2" xfId="2990" xr:uid="{00000000-0005-0000-0000-000059160000}"/>
    <cellStyle name="Normal 2 3 2 2 4 2 2" xfId="4680" xr:uid="{00000000-0005-0000-0000-00005A160000}"/>
    <cellStyle name="Normal 2 3 2 2 4 2 2 2" xfId="14753" xr:uid="{00000000-0005-0000-0000-00005B160000}"/>
    <cellStyle name="Normal 2 3 2 2 4 2 2 2 2" xfId="45075" xr:uid="{00000000-0005-0000-0000-00005C160000}"/>
    <cellStyle name="Normal 2 3 2 2 4 2 2 2 3" xfId="29851" xr:uid="{00000000-0005-0000-0000-00005D160000}"/>
    <cellStyle name="Normal 2 3 2 2 4 2 2 3" xfId="9733" xr:uid="{00000000-0005-0000-0000-00005E160000}"/>
    <cellStyle name="Normal 2 3 2 2 4 2 2 3 2" xfId="40058" xr:uid="{00000000-0005-0000-0000-00005F160000}"/>
    <cellStyle name="Normal 2 3 2 2 4 2 2 3 3" xfId="24834" xr:uid="{00000000-0005-0000-0000-000060160000}"/>
    <cellStyle name="Normal 2 3 2 2 4 2 2 4" xfId="35045" xr:uid="{00000000-0005-0000-0000-000061160000}"/>
    <cellStyle name="Normal 2 3 2 2 4 2 2 5" xfId="19821" xr:uid="{00000000-0005-0000-0000-000062160000}"/>
    <cellStyle name="Normal 2 3 2 2 4 2 3" xfId="6372" xr:uid="{00000000-0005-0000-0000-000063160000}"/>
    <cellStyle name="Normal 2 3 2 2 4 2 3 2" xfId="16424" xr:uid="{00000000-0005-0000-0000-000064160000}"/>
    <cellStyle name="Normal 2 3 2 2 4 2 3 2 2" xfId="46746" xr:uid="{00000000-0005-0000-0000-000065160000}"/>
    <cellStyle name="Normal 2 3 2 2 4 2 3 2 3" xfId="31522" xr:uid="{00000000-0005-0000-0000-000066160000}"/>
    <cellStyle name="Normal 2 3 2 2 4 2 3 3" xfId="11404" xr:uid="{00000000-0005-0000-0000-000067160000}"/>
    <cellStyle name="Normal 2 3 2 2 4 2 3 3 2" xfId="41729" xr:uid="{00000000-0005-0000-0000-000068160000}"/>
    <cellStyle name="Normal 2 3 2 2 4 2 3 3 3" xfId="26505" xr:uid="{00000000-0005-0000-0000-000069160000}"/>
    <cellStyle name="Normal 2 3 2 2 4 2 3 4" xfId="36716" xr:uid="{00000000-0005-0000-0000-00006A160000}"/>
    <cellStyle name="Normal 2 3 2 2 4 2 3 5" xfId="21492" xr:uid="{00000000-0005-0000-0000-00006B160000}"/>
    <cellStyle name="Normal 2 3 2 2 4 2 4" xfId="13082" xr:uid="{00000000-0005-0000-0000-00006C160000}"/>
    <cellStyle name="Normal 2 3 2 2 4 2 4 2" xfId="43404" xr:uid="{00000000-0005-0000-0000-00006D160000}"/>
    <cellStyle name="Normal 2 3 2 2 4 2 4 3" xfId="28180" xr:uid="{00000000-0005-0000-0000-00006E160000}"/>
    <cellStyle name="Normal 2 3 2 2 4 2 5" xfId="8061" xr:uid="{00000000-0005-0000-0000-00006F160000}"/>
    <cellStyle name="Normal 2 3 2 2 4 2 5 2" xfId="38387" xr:uid="{00000000-0005-0000-0000-000070160000}"/>
    <cellStyle name="Normal 2 3 2 2 4 2 5 3" xfId="23163" xr:uid="{00000000-0005-0000-0000-000071160000}"/>
    <cellStyle name="Normal 2 3 2 2 4 2 6" xfId="33375" xr:uid="{00000000-0005-0000-0000-000072160000}"/>
    <cellStyle name="Normal 2 3 2 2 4 2 7" xfId="18150" xr:uid="{00000000-0005-0000-0000-000073160000}"/>
    <cellStyle name="Normal 2 3 2 2 4 3" xfId="3843" xr:uid="{00000000-0005-0000-0000-000074160000}"/>
    <cellStyle name="Normal 2 3 2 2 4 3 2" xfId="13917" xr:uid="{00000000-0005-0000-0000-000075160000}"/>
    <cellStyle name="Normal 2 3 2 2 4 3 2 2" xfId="44239" xr:uid="{00000000-0005-0000-0000-000076160000}"/>
    <cellStyle name="Normal 2 3 2 2 4 3 2 3" xfId="29015" xr:uid="{00000000-0005-0000-0000-000077160000}"/>
    <cellStyle name="Normal 2 3 2 2 4 3 3" xfId="8897" xr:uid="{00000000-0005-0000-0000-000078160000}"/>
    <cellStyle name="Normal 2 3 2 2 4 3 3 2" xfId="39222" xr:uid="{00000000-0005-0000-0000-000079160000}"/>
    <cellStyle name="Normal 2 3 2 2 4 3 3 3" xfId="23998" xr:uid="{00000000-0005-0000-0000-00007A160000}"/>
    <cellStyle name="Normal 2 3 2 2 4 3 4" xfId="34209" xr:uid="{00000000-0005-0000-0000-00007B160000}"/>
    <cellStyle name="Normal 2 3 2 2 4 3 5" xfId="18985" xr:uid="{00000000-0005-0000-0000-00007C160000}"/>
    <cellStyle name="Normal 2 3 2 2 4 4" xfId="5536" xr:uid="{00000000-0005-0000-0000-00007D160000}"/>
    <cellStyle name="Normal 2 3 2 2 4 4 2" xfId="15588" xr:uid="{00000000-0005-0000-0000-00007E160000}"/>
    <cellStyle name="Normal 2 3 2 2 4 4 2 2" xfId="45910" xr:uid="{00000000-0005-0000-0000-00007F160000}"/>
    <cellStyle name="Normal 2 3 2 2 4 4 2 3" xfId="30686" xr:uid="{00000000-0005-0000-0000-000080160000}"/>
    <cellStyle name="Normal 2 3 2 2 4 4 3" xfId="10568" xr:uid="{00000000-0005-0000-0000-000081160000}"/>
    <cellStyle name="Normal 2 3 2 2 4 4 3 2" xfId="40893" xr:uid="{00000000-0005-0000-0000-000082160000}"/>
    <cellStyle name="Normal 2 3 2 2 4 4 3 3" xfId="25669" xr:uid="{00000000-0005-0000-0000-000083160000}"/>
    <cellStyle name="Normal 2 3 2 2 4 4 4" xfId="35880" xr:uid="{00000000-0005-0000-0000-000084160000}"/>
    <cellStyle name="Normal 2 3 2 2 4 4 5" xfId="20656" xr:uid="{00000000-0005-0000-0000-000085160000}"/>
    <cellStyle name="Normal 2 3 2 2 4 5" xfId="12246" xr:uid="{00000000-0005-0000-0000-000086160000}"/>
    <cellStyle name="Normal 2 3 2 2 4 5 2" xfId="42568" xr:uid="{00000000-0005-0000-0000-000087160000}"/>
    <cellStyle name="Normal 2 3 2 2 4 5 3" xfId="27344" xr:uid="{00000000-0005-0000-0000-000088160000}"/>
    <cellStyle name="Normal 2 3 2 2 4 6" xfId="7225" xr:uid="{00000000-0005-0000-0000-000089160000}"/>
    <cellStyle name="Normal 2 3 2 2 4 6 2" xfId="37551" xr:uid="{00000000-0005-0000-0000-00008A160000}"/>
    <cellStyle name="Normal 2 3 2 2 4 6 3" xfId="22327" xr:uid="{00000000-0005-0000-0000-00008B160000}"/>
    <cellStyle name="Normal 2 3 2 2 4 7" xfId="32539" xr:uid="{00000000-0005-0000-0000-00008C160000}"/>
    <cellStyle name="Normal 2 3 2 2 4 8" xfId="17314" xr:uid="{00000000-0005-0000-0000-00008D160000}"/>
    <cellStyle name="Normal 2 3 2 2 5" xfId="2572" xr:uid="{00000000-0005-0000-0000-00008E160000}"/>
    <cellStyle name="Normal 2 3 2 2 5 2" xfId="4262" xr:uid="{00000000-0005-0000-0000-00008F160000}"/>
    <cellStyle name="Normal 2 3 2 2 5 2 2" xfId="14335" xr:uid="{00000000-0005-0000-0000-000090160000}"/>
    <cellStyle name="Normal 2 3 2 2 5 2 2 2" xfId="44657" xr:uid="{00000000-0005-0000-0000-000091160000}"/>
    <cellStyle name="Normal 2 3 2 2 5 2 2 3" xfId="29433" xr:uid="{00000000-0005-0000-0000-000092160000}"/>
    <cellStyle name="Normal 2 3 2 2 5 2 3" xfId="9315" xr:uid="{00000000-0005-0000-0000-000093160000}"/>
    <cellStyle name="Normal 2 3 2 2 5 2 3 2" xfId="39640" xr:uid="{00000000-0005-0000-0000-000094160000}"/>
    <cellStyle name="Normal 2 3 2 2 5 2 3 3" xfId="24416" xr:uid="{00000000-0005-0000-0000-000095160000}"/>
    <cellStyle name="Normal 2 3 2 2 5 2 4" xfId="34627" xr:uid="{00000000-0005-0000-0000-000096160000}"/>
    <cellStyle name="Normal 2 3 2 2 5 2 5" xfId="19403" xr:uid="{00000000-0005-0000-0000-000097160000}"/>
    <cellStyle name="Normal 2 3 2 2 5 3" xfId="5954" xr:uid="{00000000-0005-0000-0000-000098160000}"/>
    <cellStyle name="Normal 2 3 2 2 5 3 2" xfId="16006" xr:uid="{00000000-0005-0000-0000-000099160000}"/>
    <cellStyle name="Normal 2 3 2 2 5 3 2 2" xfId="46328" xr:uid="{00000000-0005-0000-0000-00009A160000}"/>
    <cellStyle name="Normal 2 3 2 2 5 3 2 3" xfId="31104" xr:uid="{00000000-0005-0000-0000-00009B160000}"/>
    <cellStyle name="Normal 2 3 2 2 5 3 3" xfId="10986" xr:uid="{00000000-0005-0000-0000-00009C160000}"/>
    <cellStyle name="Normal 2 3 2 2 5 3 3 2" xfId="41311" xr:uid="{00000000-0005-0000-0000-00009D160000}"/>
    <cellStyle name="Normal 2 3 2 2 5 3 3 3" xfId="26087" xr:uid="{00000000-0005-0000-0000-00009E160000}"/>
    <cellStyle name="Normal 2 3 2 2 5 3 4" xfId="36298" xr:uid="{00000000-0005-0000-0000-00009F160000}"/>
    <cellStyle name="Normal 2 3 2 2 5 3 5" xfId="21074" xr:uid="{00000000-0005-0000-0000-0000A0160000}"/>
    <cellStyle name="Normal 2 3 2 2 5 4" xfId="12664" xr:uid="{00000000-0005-0000-0000-0000A1160000}"/>
    <cellStyle name="Normal 2 3 2 2 5 4 2" xfId="42986" xr:uid="{00000000-0005-0000-0000-0000A2160000}"/>
    <cellStyle name="Normal 2 3 2 2 5 4 3" xfId="27762" xr:uid="{00000000-0005-0000-0000-0000A3160000}"/>
    <cellStyle name="Normal 2 3 2 2 5 5" xfId="7643" xr:uid="{00000000-0005-0000-0000-0000A4160000}"/>
    <cellStyle name="Normal 2 3 2 2 5 5 2" xfId="37969" xr:uid="{00000000-0005-0000-0000-0000A5160000}"/>
    <cellStyle name="Normal 2 3 2 2 5 5 3" xfId="22745" xr:uid="{00000000-0005-0000-0000-0000A6160000}"/>
    <cellStyle name="Normal 2 3 2 2 5 6" xfId="32957" xr:uid="{00000000-0005-0000-0000-0000A7160000}"/>
    <cellStyle name="Normal 2 3 2 2 5 7" xfId="17732" xr:uid="{00000000-0005-0000-0000-0000A8160000}"/>
    <cellStyle name="Normal 2 3 2 2 6" xfId="3425" xr:uid="{00000000-0005-0000-0000-0000A9160000}"/>
    <cellStyle name="Normal 2 3 2 2 6 2" xfId="13499" xr:uid="{00000000-0005-0000-0000-0000AA160000}"/>
    <cellStyle name="Normal 2 3 2 2 6 2 2" xfId="43821" xr:uid="{00000000-0005-0000-0000-0000AB160000}"/>
    <cellStyle name="Normal 2 3 2 2 6 2 3" xfId="28597" xr:uid="{00000000-0005-0000-0000-0000AC160000}"/>
    <cellStyle name="Normal 2 3 2 2 6 3" xfId="8479" xr:uid="{00000000-0005-0000-0000-0000AD160000}"/>
    <cellStyle name="Normal 2 3 2 2 6 3 2" xfId="38804" xr:uid="{00000000-0005-0000-0000-0000AE160000}"/>
    <cellStyle name="Normal 2 3 2 2 6 3 3" xfId="23580" xr:uid="{00000000-0005-0000-0000-0000AF160000}"/>
    <cellStyle name="Normal 2 3 2 2 6 4" xfId="33791" xr:uid="{00000000-0005-0000-0000-0000B0160000}"/>
    <cellStyle name="Normal 2 3 2 2 6 5" xfId="18567" xr:uid="{00000000-0005-0000-0000-0000B1160000}"/>
    <cellStyle name="Normal 2 3 2 2 7" xfId="5118" xr:uid="{00000000-0005-0000-0000-0000B2160000}"/>
    <cellStyle name="Normal 2 3 2 2 7 2" xfId="15170" xr:uid="{00000000-0005-0000-0000-0000B3160000}"/>
    <cellStyle name="Normal 2 3 2 2 7 2 2" xfId="45492" xr:uid="{00000000-0005-0000-0000-0000B4160000}"/>
    <cellStyle name="Normal 2 3 2 2 7 2 3" xfId="30268" xr:uid="{00000000-0005-0000-0000-0000B5160000}"/>
    <cellStyle name="Normal 2 3 2 2 7 3" xfId="10150" xr:uid="{00000000-0005-0000-0000-0000B6160000}"/>
    <cellStyle name="Normal 2 3 2 2 7 3 2" xfId="40475" xr:uid="{00000000-0005-0000-0000-0000B7160000}"/>
    <cellStyle name="Normal 2 3 2 2 7 3 3" xfId="25251" xr:uid="{00000000-0005-0000-0000-0000B8160000}"/>
    <cellStyle name="Normal 2 3 2 2 7 4" xfId="35462" xr:uid="{00000000-0005-0000-0000-0000B9160000}"/>
    <cellStyle name="Normal 2 3 2 2 7 5" xfId="20238" xr:uid="{00000000-0005-0000-0000-0000BA160000}"/>
    <cellStyle name="Normal 2 3 2 2 8" xfId="11828" xr:uid="{00000000-0005-0000-0000-0000BB160000}"/>
    <cellStyle name="Normal 2 3 2 2 8 2" xfId="42150" xr:uid="{00000000-0005-0000-0000-0000BC160000}"/>
    <cellStyle name="Normal 2 3 2 2 8 3" xfId="26926" xr:uid="{00000000-0005-0000-0000-0000BD160000}"/>
    <cellStyle name="Normal 2 3 2 2 9" xfId="6807" xr:uid="{00000000-0005-0000-0000-0000BE160000}"/>
    <cellStyle name="Normal 2 3 2 2 9 2" xfId="37133" xr:uid="{00000000-0005-0000-0000-0000BF160000}"/>
    <cellStyle name="Normal 2 3 2 2 9 3" xfId="21909" xr:uid="{00000000-0005-0000-0000-0000C0160000}"/>
    <cellStyle name="Normal 2 3 2 3" xfId="1771" xr:uid="{00000000-0005-0000-0000-0000C1160000}"/>
    <cellStyle name="Normal 2 3 2 3 10" xfId="16948" xr:uid="{00000000-0005-0000-0000-0000C2160000}"/>
    <cellStyle name="Normal 2 3 2 3 2" xfId="1990" xr:uid="{00000000-0005-0000-0000-0000C3160000}"/>
    <cellStyle name="Normal 2 3 2 3 2 2" xfId="2411" xr:uid="{00000000-0005-0000-0000-0000C4160000}"/>
    <cellStyle name="Normal 2 3 2 3 2 2 2" xfId="3250" xr:uid="{00000000-0005-0000-0000-0000C5160000}"/>
    <cellStyle name="Normal 2 3 2 3 2 2 2 2" xfId="4940" xr:uid="{00000000-0005-0000-0000-0000C6160000}"/>
    <cellStyle name="Normal 2 3 2 3 2 2 2 2 2" xfId="15013" xr:uid="{00000000-0005-0000-0000-0000C7160000}"/>
    <cellStyle name="Normal 2 3 2 3 2 2 2 2 2 2" xfId="45335" xr:uid="{00000000-0005-0000-0000-0000C8160000}"/>
    <cellStyle name="Normal 2 3 2 3 2 2 2 2 2 3" xfId="30111" xr:uid="{00000000-0005-0000-0000-0000C9160000}"/>
    <cellStyle name="Normal 2 3 2 3 2 2 2 2 3" xfId="9993" xr:uid="{00000000-0005-0000-0000-0000CA160000}"/>
    <cellStyle name="Normal 2 3 2 3 2 2 2 2 3 2" xfId="40318" xr:uid="{00000000-0005-0000-0000-0000CB160000}"/>
    <cellStyle name="Normal 2 3 2 3 2 2 2 2 3 3" xfId="25094" xr:uid="{00000000-0005-0000-0000-0000CC160000}"/>
    <cellStyle name="Normal 2 3 2 3 2 2 2 2 4" xfId="35305" xr:uid="{00000000-0005-0000-0000-0000CD160000}"/>
    <cellStyle name="Normal 2 3 2 3 2 2 2 2 5" xfId="20081" xr:uid="{00000000-0005-0000-0000-0000CE160000}"/>
    <cellStyle name="Normal 2 3 2 3 2 2 2 3" xfId="6632" xr:uid="{00000000-0005-0000-0000-0000CF160000}"/>
    <cellStyle name="Normal 2 3 2 3 2 2 2 3 2" xfId="16684" xr:uid="{00000000-0005-0000-0000-0000D0160000}"/>
    <cellStyle name="Normal 2 3 2 3 2 2 2 3 2 2" xfId="47006" xr:uid="{00000000-0005-0000-0000-0000D1160000}"/>
    <cellStyle name="Normal 2 3 2 3 2 2 2 3 2 3" xfId="31782" xr:uid="{00000000-0005-0000-0000-0000D2160000}"/>
    <cellStyle name="Normal 2 3 2 3 2 2 2 3 3" xfId="11664" xr:uid="{00000000-0005-0000-0000-0000D3160000}"/>
    <cellStyle name="Normal 2 3 2 3 2 2 2 3 3 2" xfId="41989" xr:uid="{00000000-0005-0000-0000-0000D4160000}"/>
    <cellStyle name="Normal 2 3 2 3 2 2 2 3 3 3" xfId="26765" xr:uid="{00000000-0005-0000-0000-0000D5160000}"/>
    <cellStyle name="Normal 2 3 2 3 2 2 2 3 4" xfId="36976" xr:uid="{00000000-0005-0000-0000-0000D6160000}"/>
    <cellStyle name="Normal 2 3 2 3 2 2 2 3 5" xfId="21752" xr:uid="{00000000-0005-0000-0000-0000D7160000}"/>
    <cellStyle name="Normal 2 3 2 3 2 2 2 4" xfId="13342" xr:uid="{00000000-0005-0000-0000-0000D8160000}"/>
    <cellStyle name="Normal 2 3 2 3 2 2 2 4 2" xfId="43664" xr:uid="{00000000-0005-0000-0000-0000D9160000}"/>
    <cellStyle name="Normal 2 3 2 3 2 2 2 4 3" xfId="28440" xr:uid="{00000000-0005-0000-0000-0000DA160000}"/>
    <cellStyle name="Normal 2 3 2 3 2 2 2 5" xfId="8321" xr:uid="{00000000-0005-0000-0000-0000DB160000}"/>
    <cellStyle name="Normal 2 3 2 3 2 2 2 5 2" xfId="38647" xr:uid="{00000000-0005-0000-0000-0000DC160000}"/>
    <cellStyle name="Normal 2 3 2 3 2 2 2 5 3" xfId="23423" xr:uid="{00000000-0005-0000-0000-0000DD160000}"/>
    <cellStyle name="Normal 2 3 2 3 2 2 2 6" xfId="33635" xr:uid="{00000000-0005-0000-0000-0000DE160000}"/>
    <cellStyle name="Normal 2 3 2 3 2 2 2 7" xfId="18410" xr:uid="{00000000-0005-0000-0000-0000DF160000}"/>
    <cellStyle name="Normal 2 3 2 3 2 2 3" xfId="4103" xr:uid="{00000000-0005-0000-0000-0000E0160000}"/>
    <cellStyle name="Normal 2 3 2 3 2 2 3 2" xfId="14177" xr:uid="{00000000-0005-0000-0000-0000E1160000}"/>
    <cellStyle name="Normal 2 3 2 3 2 2 3 2 2" xfId="44499" xr:uid="{00000000-0005-0000-0000-0000E2160000}"/>
    <cellStyle name="Normal 2 3 2 3 2 2 3 2 3" xfId="29275" xr:uid="{00000000-0005-0000-0000-0000E3160000}"/>
    <cellStyle name="Normal 2 3 2 3 2 2 3 3" xfId="9157" xr:uid="{00000000-0005-0000-0000-0000E4160000}"/>
    <cellStyle name="Normal 2 3 2 3 2 2 3 3 2" xfId="39482" xr:uid="{00000000-0005-0000-0000-0000E5160000}"/>
    <cellStyle name="Normal 2 3 2 3 2 2 3 3 3" xfId="24258" xr:uid="{00000000-0005-0000-0000-0000E6160000}"/>
    <cellStyle name="Normal 2 3 2 3 2 2 3 4" xfId="34469" xr:uid="{00000000-0005-0000-0000-0000E7160000}"/>
    <cellStyle name="Normal 2 3 2 3 2 2 3 5" xfId="19245" xr:uid="{00000000-0005-0000-0000-0000E8160000}"/>
    <cellStyle name="Normal 2 3 2 3 2 2 4" xfId="5796" xr:uid="{00000000-0005-0000-0000-0000E9160000}"/>
    <cellStyle name="Normal 2 3 2 3 2 2 4 2" xfId="15848" xr:uid="{00000000-0005-0000-0000-0000EA160000}"/>
    <cellStyle name="Normal 2 3 2 3 2 2 4 2 2" xfId="46170" xr:uid="{00000000-0005-0000-0000-0000EB160000}"/>
    <cellStyle name="Normal 2 3 2 3 2 2 4 2 3" xfId="30946" xr:uid="{00000000-0005-0000-0000-0000EC160000}"/>
    <cellStyle name="Normal 2 3 2 3 2 2 4 3" xfId="10828" xr:uid="{00000000-0005-0000-0000-0000ED160000}"/>
    <cellStyle name="Normal 2 3 2 3 2 2 4 3 2" xfId="41153" xr:uid="{00000000-0005-0000-0000-0000EE160000}"/>
    <cellStyle name="Normal 2 3 2 3 2 2 4 3 3" xfId="25929" xr:uid="{00000000-0005-0000-0000-0000EF160000}"/>
    <cellStyle name="Normal 2 3 2 3 2 2 4 4" xfId="36140" xr:uid="{00000000-0005-0000-0000-0000F0160000}"/>
    <cellStyle name="Normal 2 3 2 3 2 2 4 5" xfId="20916" xr:uid="{00000000-0005-0000-0000-0000F1160000}"/>
    <cellStyle name="Normal 2 3 2 3 2 2 5" xfId="12506" xr:uid="{00000000-0005-0000-0000-0000F2160000}"/>
    <cellStyle name="Normal 2 3 2 3 2 2 5 2" xfId="42828" xr:uid="{00000000-0005-0000-0000-0000F3160000}"/>
    <cellStyle name="Normal 2 3 2 3 2 2 5 3" xfId="27604" xr:uid="{00000000-0005-0000-0000-0000F4160000}"/>
    <cellStyle name="Normal 2 3 2 3 2 2 6" xfId="7485" xr:uid="{00000000-0005-0000-0000-0000F5160000}"/>
    <cellStyle name="Normal 2 3 2 3 2 2 6 2" xfId="37811" xr:uid="{00000000-0005-0000-0000-0000F6160000}"/>
    <cellStyle name="Normal 2 3 2 3 2 2 6 3" xfId="22587" xr:uid="{00000000-0005-0000-0000-0000F7160000}"/>
    <cellStyle name="Normal 2 3 2 3 2 2 7" xfId="32799" xr:uid="{00000000-0005-0000-0000-0000F8160000}"/>
    <cellStyle name="Normal 2 3 2 3 2 2 8" xfId="17574" xr:uid="{00000000-0005-0000-0000-0000F9160000}"/>
    <cellStyle name="Normal 2 3 2 3 2 3" xfId="2832" xr:uid="{00000000-0005-0000-0000-0000FA160000}"/>
    <cellStyle name="Normal 2 3 2 3 2 3 2" xfId="4522" xr:uid="{00000000-0005-0000-0000-0000FB160000}"/>
    <cellStyle name="Normal 2 3 2 3 2 3 2 2" xfId="14595" xr:uid="{00000000-0005-0000-0000-0000FC160000}"/>
    <cellStyle name="Normal 2 3 2 3 2 3 2 2 2" xfId="44917" xr:uid="{00000000-0005-0000-0000-0000FD160000}"/>
    <cellStyle name="Normal 2 3 2 3 2 3 2 2 3" xfId="29693" xr:uid="{00000000-0005-0000-0000-0000FE160000}"/>
    <cellStyle name="Normal 2 3 2 3 2 3 2 3" xfId="9575" xr:uid="{00000000-0005-0000-0000-0000FF160000}"/>
    <cellStyle name="Normal 2 3 2 3 2 3 2 3 2" xfId="39900" xr:uid="{00000000-0005-0000-0000-000000170000}"/>
    <cellStyle name="Normal 2 3 2 3 2 3 2 3 3" xfId="24676" xr:uid="{00000000-0005-0000-0000-000001170000}"/>
    <cellStyle name="Normal 2 3 2 3 2 3 2 4" xfId="34887" xr:uid="{00000000-0005-0000-0000-000002170000}"/>
    <cellStyle name="Normal 2 3 2 3 2 3 2 5" xfId="19663" xr:uid="{00000000-0005-0000-0000-000003170000}"/>
    <cellStyle name="Normal 2 3 2 3 2 3 3" xfId="6214" xr:uid="{00000000-0005-0000-0000-000004170000}"/>
    <cellStyle name="Normal 2 3 2 3 2 3 3 2" xfId="16266" xr:uid="{00000000-0005-0000-0000-000005170000}"/>
    <cellStyle name="Normal 2 3 2 3 2 3 3 2 2" xfId="46588" xr:uid="{00000000-0005-0000-0000-000006170000}"/>
    <cellStyle name="Normal 2 3 2 3 2 3 3 2 3" xfId="31364" xr:uid="{00000000-0005-0000-0000-000007170000}"/>
    <cellStyle name="Normal 2 3 2 3 2 3 3 3" xfId="11246" xr:uid="{00000000-0005-0000-0000-000008170000}"/>
    <cellStyle name="Normal 2 3 2 3 2 3 3 3 2" xfId="41571" xr:uid="{00000000-0005-0000-0000-000009170000}"/>
    <cellStyle name="Normal 2 3 2 3 2 3 3 3 3" xfId="26347" xr:uid="{00000000-0005-0000-0000-00000A170000}"/>
    <cellStyle name="Normal 2 3 2 3 2 3 3 4" xfId="36558" xr:uid="{00000000-0005-0000-0000-00000B170000}"/>
    <cellStyle name="Normal 2 3 2 3 2 3 3 5" xfId="21334" xr:uid="{00000000-0005-0000-0000-00000C170000}"/>
    <cellStyle name="Normal 2 3 2 3 2 3 4" xfId="12924" xr:uid="{00000000-0005-0000-0000-00000D170000}"/>
    <cellStyle name="Normal 2 3 2 3 2 3 4 2" xfId="43246" xr:uid="{00000000-0005-0000-0000-00000E170000}"/>
    <cellStyle name="Normal 2 3 2 3 2 3 4 3" xfId="28022" xr:uid="{00000000-0005-0000-0000-00000F170000}"/>
    <cellStyle name="Normal 2 3 2 3 2 3 5" xfId="7903" xr:uid="{00000000-0005-0000-0000-000010170000}"/>
    <cellStyle name="Normal 2 3 2 3 2 3 5 2" xfId="38229" xr:uid="{00000000-0005-0000-0000-000011170000}"/>
    <cellStyle name="Normal 2 3 2 3 2 3 5 3" xfId="23005" xr:uid="{00000000-0005-0000-0000-000012170000}"/>
    <cellStyle name="Normal 2 3 2 3 2 3 6" xfId="33217" xr:uid="{00000000-0005-0000-0000-000013170000}"/>
    <cellStyle name="Normal 2 3 2 3 2 3 7" xfId="17992" xr:uid="{00000000-0005-0000-0000-000014170000}"/>
    <cellStyle name="Normal 2 3 2 3 2 4" xfId="3685" xr:uid="{00000000-0005-0000-0000-000015170000}"/>
    <cellStyle name="Normal 2 3 2 3 2 4 2" xfId="13759" xr:uid="{00000000-0005-0000-0000-000016170000}"/>
    <cellStyle name="Normal 2 3 2 3 2 4 2 2" xfId="44081" xr:uid="{00000000-0005-0000-0000-000017170000}"/>
    <cellStyle name="Normal 2 3 2 3 2 4 2 3" xfId="28857" xr:uid="{00000000-0005-0000-0000-000018170000}"/>
    <cellStyle name="Normal 2 3 2 3 2 4 3" xfId="8739" xr:uid="{00000000-0005-0000-0000-000019170000}"/>
    <cellStyle name="Normal 2 3 2 3 2 4 3 2" xfId="39064" xr:uid="{00000000-0005-0000-0000-00001A170000}"/>
    <cellStyle name="Normal 2 3 2 3 2 4 3 3" xfId="23840" xr:uid="{00000000-0005-0000-0000-00001B170000}"/>
    <cellStyle name="Normal 2 3 2 3 2 4 4" xfId="34051" xr:uid="{00000000-0005-0000-0000-00001C170000}"/>
    <cellStyle name="Normal 2 3 2 3 2 4 5" xfId="18827" xr:uid="{00000000-0005-0000-0000-00001D170000}"/>
    <cellStyle name="Normal 2 3 2 3 2 5" xfId="5378" xr:uid="{00000000-0005-0000-0000-00001E170000}"/>
    <cellStyle name="Normal 2 3 2 3 2 5 2" xfId="15430" xr:uid="{00000000-0005-0000-0000-00001F170000}"/>
    <cellStyle name="Normal 2 3 2 3 2 5 2 2" xfId="45752" xr:uid="{00000000-0005-0000-0000-000020170000}"/>
    <cellStyle name="Normal 2 3 2 3 2 5 2 3" xfId="30528" xr:uid="{00000000-0005-0000-0000-000021170000}"/>
    <cellStyle name="Normal 2 3 2 3 2 5 3" xfId="10410" xr:uid="{00000000-0005-0000-0000-000022170000}"/>
    <cellStyle name="Normal 2 3 2 3 2 5 3 2" xfId="40735" xr:uid="{00000000-0005-0000-0000-000023170000}"/>
    <cellStyle name="Normal 2 3 2 3 2 5 3 3" xfId="25511" xr:uid="{00000000-0005-0000-0000-000024170000}"/>
    <cellStyle name="Normal 2 3 2 3 2 5 4" xfId="35722" xr:uid="{00000000-0005-0000-0000-000025170000}"/>
    <cellStyle name="Normal 2 3 2 3 2 5 5" xfId="20498" xr:uid="{00000000-0005-0000-0000-000026170000}"/>
    <cellStyle name="Normal 2 3 2 3 2 6" xfId="12088" xr:uid="{00000000-0005-0000-0000-000027170000}"/>
    <cellStyle name="Normal 2 3 2 3 2 6 2" xfId="42410" xr:uid="{00000000-0005-0000-0000-000028170000}"/>
    <cellStyle name="Normal 2 3 2 3 2 6 3" xfId="27186" xr:uid="{00000000-0005-0000-0000-000029170000}"/>
    <cellStyle name="Normal 2 3 2 3 2 7" xfId="7067" xr:uid="{00000000-0005-0000-0000-00002A170000}"/>
    <cellStyle name="Normal 2 3 2 3 2 7 2" xfId="37393" xr:uid="{00000000-0005-0000-0000-00002B170000}"/>
    <cellStyle name="Normal 2 3 2 3 2 7 3" xfId="22169" xr:uid="{00000000-0005-0000-0000-00002C170000}"/>
    <cellStyle name="Normal 2 3 2 3 2 8" xfId="32381" xr:uid="{00000000-0005-0000-0000-00002D170000}"/>
    <cellStyle name="Normal 2 3 2 3 2 9" xfId="17156" xr:uid="{00000000-0005-0000-0000-00002E170000}"/>
    <cellStyle name="Normal 2 3 2 3 3" xfId="2203" xr:uid="{00000000-0005-0000-0000-00002F170000}"/>
    <cellStyle name="Normal 2 3 2 3 3 2" xfId="3042" xr:uid="{00000000-0005-0000-0000-000030170000}"/>
    <cellStyle name="Normal 2 3 2 3 3 2 2" xfId="4732" xr:uid="{00000000-0005-0000-0000-000031170000}"/>
    <cellStyle name="Normal 2 3 2 3 3 2 2 2" xfId="14805" xr:uid="{00000000-0005-0000-0000-000032170000}"/>
    <cellStyle name="Normal 2 3 2 3 3 2 2 2 2" xfId="45127" xr:uid="{00000000-0005-0000-0000-000033170000}"/>
    <cellStyle name="Normal 2 3 2 3 3 2 2 2 3" xfId="29903" xr:uid="{00000000-0005-0000-0000-000034170000}"/>
    <cellStyle name="Normal 2 3 2 3 3 2 2 3" xfId="9785" xr:uid="{00000000-0005-0000-0000-000035170000}"/>
    <cellStyle name="Normal 2 3 2 3 3 2 2 3 2" xfId="40110" xr:uid="{00000000-0005-0000-0000-000036170000}"/>
    <cellStyle name="Normal 2 3 2 3 3 2 2 3 3" xfId="24886" xr:uid="{00000000-0005-0000-0000-000037170000}"/>
    <cellStyle name="Normal 2 3 2 3 3 2 2 4" xfId="35097" xr:uid="{00000000-0005-0000-0000-000038170000}"/>
    <cellStyle name="Normal 2 3 2 3 3 2 2 5" xfId="19873" xr:uid="{00000000-0005-0000-0000-000039170000}"/>
    <cellStyle name="Normal 2 3 2 3 3 2 3" xfId="6424" xr:uid="{00000000-0005-0000-0000-00003A170000}"/>
    <cellStyle name="Normal 2 3 2 3 3 2 3 2" xfId="16476" xr:uid="{00000000-0005-0000-0000-00003B170000}"/>
    <cellStyle name="Normal 2 3 2 3 3 2 3 2 2" xfId="46798" xr:uid="{00000000-0005-0000-0000-00003C170000}"/>
    <cellStyle name="Normal 2 3 2 3 3 2 3 2 3" xfId="31574" xr:uid="{00000000-0005-0000-0000-00003D170000}"/>
    <cellStyle name="Normal 2 3 2 3 3 2 3 3" xfId="11456" xr:uid="{00000000-0005-0000-0000-00003E170000}"/>
    <cellStyle name="Normal 2 3 2 3 3 2 3 3 2" xfId="41781" xr:uid="{00000000-0005-0000-0000-00003F170000}"/>
    <cellStyle name="Normal 2 3 2 3 3 2 3 3 3" xfId="26557" xr:uid="{00000000-0005-0000-0000-000040170000}"/>
    <cellStyle name="Normal 2 3 2 3 3 2 3 4" xfId="36768" xr:uid="{00000000-0005-0000-0000-000041170000}"/>
    <cellStyle name="Normal 2 3 2 3 3 2 3 5" xfId="21544" xr:uid="{00000000-0005-0000-0000-000042170000}"/>
    <cellStyle name="Normal 2 3 2 3 3 2 4" xfId="13134" xr:uid="{00000000-0005-0000-0000-000043170000}"/>
    <cellStyle name="Normal 2 3 2 3 3 2 4 2" xfId="43456" xr:uid="{00000000-0005-0000-0000-000044170000}"/>
    <cellStyle name="Normal 2 3 2 3 3 2 4 3" xfId="28232" xr:uid="{00000000-0005-0000-0000-000045170000}"/>
    <cellStyle name="Normal 2 3 2 3 3 2 5" xfId="8113" xr:uid="{00000000-0005-0000-0000-000046170000}"/>
    <cellStyle name="Normal 2 3 2 3 3 2 5 2" xfId="38439" xr:uid="{00000000-0005-0000-0000-000047170000}"/>
    <cellStyle name="Normal 2 3 2 3 3 2 5 3" xfId="23215" xr:uid="{00000000-0005-0000-0000-000048170000}"/>
    <cellStyle name="Normal 2 3 2 3 3 2 6" xfId="33427" xr:uid="{00000000-0005-0000-0000-000049170000}"/>
    <cellStyle name="Normal 2 3 2 3 3 2 7" xfId="18202" xr:uid="{00000000-0005-0000-0000-00004A170000}"/>
    <cellStyle name="Normal 2 3 2 3 3 3" xfId="3895" xr:uid="{00000000-0005-0000-0000-00004B170000}"/>
    <cellStyle name="Normal 2 3 2 3 3 3 2" xfId="13969" xr:uid="{00000000-0005-0000-0000-00004C170000}"/>
    <cellStyle name="Normal 2 3 2 3 3 3 2 2" xfId="44291" xr:uid="{00000000-0005-0000-0000-00004D170000}"/>
    <cellStyle name="Normal 2 3 2 3 3 3 2 3" xfId="29067" xr:uid="{00000000-0005-0000-0000-00004E170000}"/>
    <cellStyle name="Normal 2 3 2 3 3 3 3" xfId="8949" xr:uid="{00000000-0005-0000-0000-00004F170000}"/>
    <cellStyle name="Normal 2 3 2 3 3 3 3 2" xfId="39274" xr:uid="{00000000-0005-0000-0000-000050170000}"/>
    <cellStyle name="Normal 2 3 2 3 3 3 3 3" xfId="24050" xr:uid="{00000000-0005-0000-0000-000051170000}"/>
    <cellStyle name="Normal 2 3 2 3 3 3 4" xfId="34261" xr:uid="{00000000-0005-0000-0000-000052170000}"/>
    <cellStyle name="Normal 2 3 2 3 3 3 5" xfId="19037" xr:uid="{00000000-0005-0000-0000-000053170000}"/>
    <cellStyle name="Normal 2 3 2 3 3 4" xfId="5588" xr:uid="{00000000-0005-0000-0000-000054170000}"/>
    <cellStyle name="Normal 2 3 2 3 3 4 2" xfId="15640" xr:uid="{00000000-0005-0000-0000-000055170000}"/>
    <cellStyle name="Normal 2 3 2 3 3 4 2 2" xfId="45962" xr:uid="{00000000-0005-0000-0000-000056170000}"/>
    <cellStyle name="Normal 2 3 2 3 3 4 2 3" xfId="30738" xr:uid="{00000000-0005-0000-0000-000057170000}"/>
    <cellStyle name="Normal 2 3 2 3 3 4 3" xfId="10620" xr:uid="{00000000-0005-0000-0000-000058170000}"/>
    <cellStyle name="Normal 2 3 2 3 3 4 3 2" xfId="40945" xr:uid="{00000000-0005-0000-0000-000059170000}"/>
    <cellStyle name="Normal 2 3 2 3 3 4 3 3" xfId="25721" xr:uid="{00000000-0005-0000-0000-00005A170000}"/>
    <cellStyle name="Normal 2 3 2 3 3 4 4" xfId="35932" xr:uid="{00000000-0005-0000-0000-00005B170000}"/>
    <cellStyle name="Normal 2 3 2 3 3 4 5" xfId="20708" xr:uid="{00000000-0005-0000-0000-00005C170000}"/>
    <cellStyle name="Normal 2 3 2 3 3 5" xfId="12298" xr:uid="{00000000-0005-0000-0000-00005D170000}"/>
    <cellStyle name="Normal 2 3 2 3 3 5 2" xfId="42620" xr:uid="{00000000-0005-0000-0000-00005E170000}"/>
    <cellStyle name="Normal 2 3 2 3 3 5 3" xfId="27396" xr:uid="{00000000-0005-0000-0000-00005F170000}"/>
    <cellStyle name="Normal 2 3 2 3 3 6" xfId="7277" xr:uid="{00000000-0005-0000-0000-000060170000}"/>
    <cellStyle name="Normal 2 3 2 3 3 6 2" xfId="37603" xr:uid="{00000000-0005-0000-0000-000061170000}"/>
    <cellStyle name="Normal 2 3 2 3 3 6 3" xfId="22379" xr:uid="{00000000-0005-0000-0000-000062170000}"/>
    <cellStyle name="Normal 2 3 2 3 3 7" xfId="32591" xr:uid="{00000000-0005-0000-0000-000063170000}"/>
    <cellStyle name="Normal 2 3 2 3 3 8" xfId="17366" xr:uid="{00000000-0005-0000-0000-000064170000}"/>
    <cellStyle name="Normal 2 3 2 3 4" xfId="2624" xr:uid="{00000000-0005-0000-0000-000065170000}"/>
    <cellStyle name="Normal 2 3 2 3 4 2" xfId="4314" xr:uid="{00000000-0005-0000-0000-000066170000}"/>
    <cellStyle name="Normal 2 3 2 3 4 2 2" xfId="14387" xr:uid="{00000000-0005-0000-0000-000067170000}"/>
    <cellStyle name="Normal 2 3 2 3 4 2 2 2" xfId="44709" xr:uid="{00000000-0005-0000-0000-000068170000}"/>
    <cellStyle name="Normal 2 3 2 3 4 2 2 3" xfId="29485" xr:uid="{00000000-0005-0000-0000-000069170000}"/>
    <cellStyle name="Normal 2 3 2 3 4 2 3" xfId="9367" xr:uid="{00000000-0005-0000-0000-00006A170000}"/>
    <cellStyle name="Normal 2 3 2 3 4 2 3 2" xfId="39692" xr:uid="{00000000-0005-0000-0000-00006B170000}"/>
    <cellStyle name="Normal 2 3 2 3 4 2 3 3" xfId="24468" xr:uid="{00000000-0005-0000-0000-00006C170000}"/>
    <cellStyle name="Normal 2 3 2 3 4 2 4" xfId="34679" xr:uid="{00000000-0005-0000-0000-00006D170000}"/>
    <cellStyle name="Normal 2 3 2 3 4 2 5" xfId="19455" xr:uid="{00000000-0005-0000-0000-00006E170000}"/>
    <cellStyle name="Normal 2 3 2 3 4 3" xfId="6006" xr:uid="{00000000-0005-0000-0000-00006F170000}"/>
    <cellStyle name="Normal 2 3 2 3 4 3 2" xfId="16058" xr:uid="{00000000-0005-0000-0000-000070170000}"/>
    <cellStyle name="Normal 2 3 2 3 4 3 2 2" xfId="46380" xr:uid="{00000000-0005-0000-0000-000071170000}"/>
    <cellStyle name="Normal 2 3 2 3 4 3 2 3" xfId="31156" xr:uid="{00000000-0005-0000-0000-000072170000}"/>
    <cellStyle name="Normal 2 3 2 3 4 3 3" xfId="11038" xr:uid="{00000000-0005-0000-0000-000073170000}"/>
    <cellStyle name="Normal 2 3 2 3 4 3 3 2" xfId="41363" xr:uid="{00000000-0005-0000-0000-000074170000}"/>
    <cellStyle name="Normal 2 3 2 3 4 3 3 3" xfId="26139" xr:uid="{00000000-0005-0000-0000-000075170000}"/>
    <cellStyle name="Normal 2 3 2 3 4 3 4" xfId="36350" xr:uid="{00000000-0005-0000-0000-000076170000}"/>
    <cellStyle name="Normal 2 3 2 3 4 3 5" xfId="21126" xr:uid="{00000000-0005-0000-0000-000077170000}"/>
    <cellStyle name="Normal 2 3 2 3 4 4" xfId="12716" xr:uid="{00000000-0005-0000-0000-000078170000}"/>
    <cellStyle name="Normal 2 3 2 3 4 4 2" xfId="43038" xr:uid="{00000000-0005-0000-0000-000079170000}"/>
    <cellStyle name="Normal 2 3 2 3 4 4 3" xfId="27814" xr:uid="{00000000-0005-0000-0000-00007A170000}"/>
    <cellStyle name="Normal 2 3 2 3 4 5" xfId="7695" xr:uid="{00000000-0005-0000-0000-00007B170000}"/>
    <cellStyle name="Normal 2 3 2 3 4 5 2" xfId="38021" xr:uid="{00000000-0005-0000-0000-00007C170000}"/>
    <cellStyle name="Normal 2 3 2 3 4 5 3" xfId="22797" xr:uid="{00000000-0005-0000-0000-00007D170000}"/>
    <cellStyle name="Normal 2 3 2 3 4 6" xfId="33009" xr:uid="{00000000-0005-0000-0000-00007E170000}"/>
    <cellStyle name="Normal 2 3 2 3 4 7" xfId="17784" xr:uid="{00000000-0005-0000-0000-00007F170000}"/>
    <cellStyle name="Normal 2 3 2 3 5" xfId="3477" xr:uid="{00000000-0005-0000-0000-000080170000}"/>
    <cellStyle name="Normal 2 3 2 3 5 2" xfId="13551" xr:uid="{00000000-0005-0000-0000-000081170000}"/>
    <cellStyle name="Normal 2 3 2 3 5 2 2" xfId="43873" xr:uid="{00000000-0005-0000-0000-000082170000}"/>
    <cellStyle name="Normal 2 3 2 3 5 2 3" xfId="28649" xr:uid="{00000000-0005-0000-0000-000083170000}"/>
    <cellStyle name="Normal 2 3 2 3 5 3" xfId="8531" xr:uid="{00000000-0005-0000-0000-000084170000}"/>
    <cellStyle name="Normal 2 3 2 3 5 3 2" xfId="38856" xr:uid="{00000000-0005-0000-0000-000085170000}"/>
    <cellStyle name="Normal 2 3 2 3 5 3 3" xfId="23632" xr:uid="{00000000-0005-0000-0000-000086170000}"/>
    <cellStyle name="Normal 2 3 2 3 5 4" xfId="33843" xr:uid="{00000000-0005-0000-0000-000087170000}"/>
    <cellStyle name="Normal 2 3 2 3 5 5" xfId="18619" xr:uid="{00000000-0005-0000-0000-000088170000}"/>
    <cellStyle name="Normal 2 3 2 3 6" xfId="5170" xr:uid="{00000000-0005-0000-0000-000089170000}"/>
    <cellStyle name="Normal 2 3 2 3 6 2" xfId="15222" xr:uid="{00000000-0005-0000-0000-00008A170000}"/>
    <cellStyle name="Normal 2 3 2 3 6 2 2" xfId="45544" xr:uid="{00000000-0005-0000-0000-00008B170000}"/>
    <cellStyle name="Normal 2 3 2 3 6 2 3" xfId="30320" xr:uid="{00000000-0005-0000-0000-00008C170000}"/>
    <cellStyle name="Normal 2 3 2 3 6 3" xfId="10202" xr:uid="{00000000-0005-0000-0000-00008D170000}"/>
    <cellStyle name="Normal 2 3 2 3 6 3 2" xfId="40527" xr:uid="{00000000-0005-0000-0000-00008E170000}"/>
    <cellStyle name="Normal 2 3 2 3 6 3 3" xfId="25303" xr:uid="{00000000-0005-0000-0000-00008F170000}"/>
    <cellStyle name="Normal 2 3 2 3 6 4" xfId="35514" xr:uid="{00000000-0005-0000-0000-000090170000}"/>
    <cellStyle name="Normal 2 3 2 3 6 5" xfId="20290" xr:uid="{00000000-0005-0000-0000-000091170000}"/>
    <cellStyle name="Normal 2 3 2 3 7" xfId="11880" xr:uid="{00000000-0005-0000-0000-000092170000}"/>
    <cellStyle name="Normal 2 3 2 3 7 2" xfId="42202" xr:uid="{00000000-0005-0000-0000-000093170000}"/>
    <cellStyle name="Normal 2 3 2 3 7 3" xfId="26978" xr:uid="{00000000-0005-0000-0000-000094170000}"/>
    <cellStyle name="Normal 2 3 2 3 8" xfId="6859" xr:uid="{00000000-0005-0000-0000-000095170000}"/>
    <cellStyle name="Normal 2 3 2 3 8 2" xfId="37185" xr:uid="{00000000-0005-0000-0000-000096170000}"/>
    <cellStyle name="Normal 2 3 2 3 8 3" xfId="21961" xr:uid="{00000000-0005-0000-0000-000097170000}"/>
    <cellStyle name="Normal 2 3 2 3 9" xfId="32174" xr:uid="{00000000-0005-0000-0000-000098170000}"/>
    <cellStyle name="Normal 2 3 2 4" xfId="1884" xr:uid="{00000000-0005-0000-0000-000099170000}"/>
    <cellStyle name="Normal 2 3 2 4 2" xfId="2307" xr:uid="{00000000-0005-0000-0000-00009A170000}"/>
    <cellStyle name="Normal 2 3 2 4 2 2" xfId="3146" xr:uid="{00000000-0005-0000-0000-00009B170000}"/>
    <cellStyle name="Normal 2 3 2 4 2 2 2" xfId="4836" xr:uid="{00000000-0005-0000-0000-00009C170000}"/>
    <cellStyle name="Normal 2 3 2 4 2 2 2 2" xfId="14909" xr:uid="{00000000-0005-0000-0000-00009D170000}"/>
    <cellStyle name="Normal 2 3 2 4 2 2 2 2 2" xfId="45231" xr:uid="{00000000-0005-0000-0000-00009E170000}"/>
    <cellStyle name="Normal 2 3 2 4 2 2 2 2 3" xfId="30007" xr:uid="{00000000-0005-0000-0000-00009F170000}"/>
    <cellStyle name="Normal 2 3 2 4 2 2 2 3" xfId="9889" xr:uid="{00000000-0005-0000-0000-0000A0170000}"/>
    <cellStyle name="Normal 2 3 2 4 2 2 2 3 2" xfId="40214" xr:uid="{00000000-0005-0000-0000-0000A1170000}"/>
    <cellStyle name="Normal 2 3 2 4 2 2 2 3 3" xfId="24990" xr:uid="{00000000-0005-0000-0000-0000A2170000}"/>
    <cellStyle name="Normal 2 3 2 4 2 2 2 4" xfId="35201" xr:uid="{00000000-0005-0000-0000-0000A3170000}"/>
    <cellStyle name="Normal 2 3 2 4 2 2 2 5" xfId="19977" xr:uid="{00000000-0005-0000-0000-0000A4170000}"/>
    <cellStyle name="Normal 2 3 2 4 2 2 3" xfId="6528" xr:uid="{00000000-0005-0000-0000-0000A5170000}"/>
    <cellStyle name="Normal 2 3 2 4 2 2 3 2" xfId="16580" xr:uid="{00000000-0005-0000-0000-0000A6170000}"/>
    <cellStyle name="Normal 2 3 2 4 2 2 3 2 2" xfId="46902" xr:uid="{00000000-0005-0000-0000-0000A7170000}"/>
    <cellStyle name="Normal 2 3 2 4 2 2 3 2 3" xfId="31678" xr:uid="{00000000-0005-0000-0000-0000A8170000}"/>
    <cellStyle name="Normal 2 3 2 4 2 2 3 3" xfId="11560" xr:uid="{00000000-0005-0000-0000-0000A9170000}"/>
    <cellStyle name="Normal 2 3 2 4 2 2 3 3 2" xfId="41885" xr:uid="{00000000-0005-0000-0000-0000AA170000}"/>
    <cellStyle name="Normal 2 3 2 4 2 2 3 3 3" xfId="26661" xr:uid="{00000000-0005-0000-0000-0000AB170000}"/>
    <cellStyle name="Normal 2 3 2 4 2 2 3 4" xfId="36872" xr:uid="{00000000-0005-0000-0000-0000AC170000}"/>
    <cellStyle name="Normal 2 3 2 4 2 2 3 5" xfId="21648" xr:uid="{00000000-0005-0000-0000-0000AD170000}"/>
    <cellStyle name="Normal 2 3 2 4 2 2 4" xfId="13238" xr:uid="{00000000-0005-0000-0000-0000AE170000}"/>
    <cellStyle name="Normal 2 3 2 4 2 2 4 2" xfId="43560" xr:uid="{00000000-0005-0000-0000-0000AF170000}"/>
    <cellStyle name="Normal 2 3 2 4 2 2 4 3" xfId="28336" xr:uid="{00000000-0005-0000-0000-0000B0170000}"/>
    <cellStyle name="Normal 2 3 2 4 2 2 5" xfId="8217" xr:uid="{00000000-0005-0000-0000-0000B1170000}"/>
    <cellStyle name="Normal 2 3 2 4 2 2 5 2" xfId="38543" xr:uid="{00000000-0005-0000-0000-0000B2170000}"/>
    <cellStyle name="Normal 2 3 2 4 2 2 5 3" xfId="23319" xr:uid="{00000000-0005-0000-0000-0000B3170000}"/>
    <cellStyle name="Normal 2 3 2 4 2 2 6" xfId="33531" xr:uid="{00000000-0005-0000-0000-0000B4170000}"/>
    <cellStyle name="Normal 2 3 2 4 2 2 7" xfId="18306" xr:uid="{00000000-0005-0000-0000-0000B5170000}"/>
    <cellStyle name="Normal 2 3 2 4 2 3" xfId="3999" xr:uid="{00000000-0005-0000-0000-0000B6170000}"/>
    <cellStyle name="Normal 2 3 2 4 2 3 2" xfId="14073" xr:uid="{00000000-0005-0000-0000-0000B7170000}"/>
    <cellStyle name="Normal 2 3 2 4 2 3 2 2" xfId="44395" xr:uid="{00000000-0005-0000-0000-0000B8170000}"/>
    <cellStyle name="Normal 2 3 2 4 2 3 2 3" xfId="29171" xr:uid="{00000000-0005-0000-0000-0000B9170000}"/>
    <cellStyle name="Normal 2 3 2 4 2 3 3" xfId="9053" xr:uid="{00000000-0005-0000-0000-0000BA170000}"/>
    <cellStyle name="Normal 2 3 2 4 2 3 3 2" xfId="39378" xr:uid="{00000000-0005-0000-0000-0000BB170000}"/>
    <cellStyle name="Normal 2 3 2 4 2 3 3 3" xfId="24154" xr:uid="{00000000-0005-0000-0000-0000BC170000}"/>
    <cellStyle name="Normal 2 3 2 4 2 3 4" xfId="34365" xr:uid="{00000000-0005-0000-0000-0000BD170000}"/>
    <cellStyle name="Normal 2 3 2 4 2 3 5" xfId="19141" xr:uid="{00000000-0005-0000-0000-0000BE170000}"/>
    <cellStyle name="Normal 2 3 2 4 2 4" xfId="5692" xr:uid="{00000000-0005-0000-0000-0000BF170000}"/>
    <cellStyle name="Normal 2 3 2 4 2 4 2" xfId="15744" xr:uid="{00000000-0005-0000-0000-0000C0170000}"/>
    <cellStyle name="Normal 2 3 2 4 2 4 2 2" xfId="46066" xr:uid="{00000000-0005-0000-0000-0000C1170000}"/>
    <cellStyle name="Normal 2 3 2 4 2 4 2 3" xfId="30842" xr:uid="{00000000-0005-0000-0000-0000C2170000}"/>
    <cellStyle name="Normal 2 3 2 4 2 4 3" xfId="10724" xr:uid="{00000000-0005-0000-0000-0000C3170000}"/>
    <cellStyle name="Normal 2 3 2 4 2 4 3 2" xfId="41049" xr:uid="{00000000-0005-0000-0000-0000C4170000}"/>
    <cellStyle name="Normal 2 3 2 4 2 4 3 3" xfId="25825" xr:uid="{00000000-0005-0000-0000-0000C5170000}"/>
    <cellStyle name="Normal 2 3 2 4 2 4 4" xfId="36036" xr:uid="{00000000-0005-0000-0000-0000C6170000}"/>
    <cellStyle name="Normal 2 3 2 4 2 4 5" xfId="20812" xr:uid="{00000000-0005-0000-0000-0000C7170000}"/>
    <cellStyle name="Normal 2 3 2 4 2 5" xfId="12402" xr:uid="{00000000-0005-0000-0000-0000C8170000}"/>
    <cellStyle name="Normal 2 3 2 4 2 5 2" xfId="42724" xr:uid="{00000000-0005-0000-0000-0000C9170000}"/>
    <cellStyle name="Normal 2 3 2 4 2 5 3" xfId="27500" xr:uid="{00000000-0005-0000-0000-0000CA170000}"/>
    <cellStyle name="Normal 2 3 2 4 2 6" xfId="7381" xr:uid="{00000000-0005-0000-0000-0000CB170000}"/>
    <cellStyle name="Normal 2 3 2 4 2 6 2" xfId="37707" xr:uid="{00000000-0005-0000-0000-0000CC170000}"/>
    <cellStyle name="Normal 2 3 2 4 2 6 3" xfId="22483" xr:uid="{00000000-0005-0000-0000-0000CD170000}"/>
    <cellStyle name="Normal 2 3 2 4 2 7" xfId="32695" xr:uid="{00000000-0005-0000-0000-0000CE170000}"/>
    <cellStyle name="Normal 2 3 2 4 2 8" xfId="17470" xr:uid="{00000000-0005-0000-0000-0000CF170000}"/>
    <cellStyle name="Normal 2 3 2 4 3" xfId="2728" xr:uid="{00000000-0005-0000-0000-0000D0170000}"/>
    <cellStyle name="Normal 2 3 2 4 3 2" xfId="4418" xr:uid="{00000000-0005-0000-0000-0000D1170000}"/>
    <cellStyle name="Normal 2 3 2 4 3 2 2" xfId="14491" xr:uid="{00000000-0005-0000-0000-0000D2170000}"/>
    <cellStyle name="Normal 2 3 2 4 3 2 2 2" xfId="44813" xr:uid="{00000000-0005-0000-0000-0000D3170000}"/>
    <cellStyle name="Normal 2 3 2 4 3 2 2 3" xfId="29589" xr:uid="{00000000-0005-0000-0000-0000D4170000}"/>
    <cellStyle name="Normal 2 3 2 4 3 2 3" xfId="9471" xr:uid="{00000000-0005-0000-0000-0000D5170000}"/>
    <cellStyle name="Normal 2 3 2 4 3 2 3 2" xfId="39796" xr:uid="{00000000-0005-0000-0000-0000D6170000}"/>
    <cellStyle name="Normal 2 3 2 4 3 2 3 3" xfId="24572" xr:uid="{00000000-0005-0000-0000-0000D7170000}"/>
    <cellStyle name="Normal 2 3 2 4 3 2 4" xfId="34783" xr:uid="{00000000-0005-0000-0000-0000D8170000}"/>
    <cellStyle name="Normal 2 3 2 4 3 2 5" xfId="19559" xr:uid="{00000000-0005-0000-0000-0000D9170000}"/>
    <cellStyle name="Normal 2 3 2 4 3 3" xfId="6110" xr:uid="{00000000-0005-0000-0000-0000DA170000}"/>
    <cellStyle name="Normal 2 3 2 4 3 3 2" xfId="16162" xr:uid="{00000000-0005-0000-0000-0000DB170000}"/>
    <cellStyle name="Normal 2 3 2 4 3 3 2 2" xfId="46484" xr:uid="{00000000-0005-0000-0000-0000DC170000}"/>
    <cellStyle name="Normal 2 3 2 4 3 3 2 3" xfId="31260" xr:uid="{00000000-0005-0000-0000-0000DD170000}"/>
    <cellStyle name="Normal 2 3 2 4 3 3 3" xfId="11142" xr:uid="{00000000-0005-0000-0000-0000DE170000}"/>
    <cellStyle name="Normal 2 3 2 4 3 3 3 2" xfId="41467" xr:uid="{00000000-0005-0000-0000-0000DF170000}"/>
    <cellStyle name="Normal 2 3 2 4 3 3 3 3" xfId="26243" xr:uid="{00000000-0005-0000-0000-0000E0170000}"/>
    <cellStyle name="Normal 2 3 2 4 3 3 4" xfId="36454" xr:uid="{00000000-0005-0000-0000-0000E1170000}"/>
    <cellStyle name="Normal 2 3 2 4 3 3 5" xfId="21230" xr:uid="{00000000-0005-0000-0000-0000E2170000}"/>
    <cellStyle name="Normal 2 3 2 4 3 4" xfId="12820" xr:uid="{00000000-0005-0000-0000-0000E3170000}"/>
    <cellStyle name="Normal 2 3 2 4 3 4 2" xfId="43142" xr:uid="{00000000-0005-0000-0000-0000E4170000}"/>
    <cellStyle name="Normal 2 3 2 4 3 4 3" xfId="27918" xr:uid="{00000000-0005-0000-0000-0000E5170000}"/>
    <cellStyle name="Normal 2 3 2 4 3 5" xfId="7799" xr:uid="{00000000-0005-0000-0000-0000E6170000}"/>
    <cellStyle name="Normal 2 3 2 4 3 5 2" xfId="38125" xr:uid="{00000000-0005-0000-0000-0000E7170000}"/>
    <cellStyle name="Normal 2 3 2 4 3 5 3" xfId="22901" xr:uid="{00000000-0005-0000-0000-0000E8170000}"/>
    <cellStyle name="Normal 2 3 2 4 3 6" xfId="33113" xr:uid="{00000000-0005-0000-0000-0000E9170000}"/>
    <cellStyle name="Normal 2 3 2 4 3 7" xfId="17888" xr:uid="{00000000-0005-0000-0000-0000EA170000}"/>
    <cellStyle name="Normal 2 3 2 4 4" xfId="3581" xr:uid="{00000000-0005-0000-0000-0000EB170000}"/>
    <cellStyle name="Normal 2 3 2 4 4 2" xfId="13655" xr:uid="{00000000-0005-0000-0000-0000EC170000}"/>
    <cellStyle name="Normal 2 3 2 4 4 2 2" xfId="43977" xr:uid="{00000000-0005-0000-0000-0000ED170000}"/>
    <cellStyle name="Normal 2 3 2 4 4 2 3" xfId="28753" xr:uid="{00000000-0005-0000-0000-0000EE170000}"/>
    <cellStyle name="Normal 2 3 2 4 4 3" xfId="8635" xr:uid="{00000000-0005-0000-0000-0000EF170000}"/>
    <cellStyle name="Normal 2 3 2 4 4 3 2" xfId="38960" xr:uid="{00000000-0005-0000-0000-0000F0170000}"/>
    <cellStyle name="Normal 2 3 2 4 4 3 3" xfId="23736" xr:uid="{00000000-0005-0000-0000-0000F1170000}"/>
    <cellStyle name="Normal 2 3 2 4 4 4" xfId="33947" xr:uid="{00000000-0005-0000-0000-0000F2170000}"/>
    <cellStyle name="Normal 2 3 2 4 4 5" xfId="18723" xr:uid="{00000000-0005-0000-0000-0000F3170000}"/>
    <cellStyle name="Normal 2 3 2 4 5" xfId="5274" xr:uid="{00000000-0005-0000-0000-0000F4170000}"/>
    <cellStyle name="Normal 2 3 2 4 5 2" xfId="15326" xr:uid="{00000000-0005-0000-0000-0000F5170000}"/>
    <cellStyle name="Normal 2 3 2 4 5 2 2" xfId="45648" xr:uid="{00000000-0005-0000-0000-0000F6170000}"/>
    <cellStyle name="Normal 2 3 2 4 5 2 3" xfId="30424" xr:uid="{00000000-0005-0000-0000-0000F7170000}"/>
    <cellStyle name="Normal 2 3 2 4 5 3" xfId="10306" xr:uid="{00000000-0005-0000-0000-0000F8170000}"/>
    <cellStyle name="Normal 2 3 2 4 5 3 2" xfId="40631" xr:uid="{00000000-0005-0000-0000-0000F9170000}"/>
    <cellStyle name="Normal 2 3 2 4 5 3 3" xfId="25407" xr:uid="{00000000-0005-0000-0000-0000FA170000}"/>
    <cellStyle name="Normal 2 3 2 4 5 4" xfId="35618" xr:uid="{00000000-0005-0000-0000-0000FB170000}"/>
    <cellStyle name="Normal 2 3 2 4 5 5" xfId="20394" xr:uid="{00000000-0005-0000-0000-0000FC170000}"/>
    <cellStyle name="Normal 2 3 2 4 6" xfId="11984" xr:uid="{00000000-0005-0000-0000-0000FD170000}"/>
    <cellStyle name="Normal 2 3 2 4 6 2" xfId="42306" xr:uid="{00000000-0005-0000-0000-0000FE170000}"/>
    <cellStyle name="Normal 2 3 2 4 6 3" xfId="27082" xr:uid="{00000000-0005-0000-0000-0000FF170000}"/>
    <cellStyle name="Normal 2 3 2 4 7" xfId="6963" xr:uid="{00000000-0005-0000-0000-000000180000}"/>
    <cellStyle name="Normal 2 3 2 4 7 2" xfId="37289" xr:uid="{00000000-0005-0000-0000-000001180000}"/>
    <cellStyle name="Normal 2 3 2 4 7 3" xfId="22065" xr:uid="{00000000-0005-0000-0000-000002180000}"/>
    <cellStyle name="Normal 2 3 2 4 8" xfId="32277" xr:uid="{00000000-0005-0000-0000-000003180000}"/>
    <cellStyle name="Normal 2 3 2 4 9" xfId="17052" xr:uid="{00000000-0005-0000-0000-000004180000}"/>
    <cellStyle name="Normal 2 3 2 5" xfId="2097" xr:uid="{00000000-0005-0000-0000-000005180000}"/>
    <cellStyle name="Normal 2 3 2 5 2" xfId="2938" xr:uid="{00000000-0005-0000-0000-000006180000}"/>
    <cellStyle name="Normal 2 3 2 5 2 2" xfId="4628" xr:uid="{00000000-0005-0000-0000-000007180000}"/>
    <cellStyle name="Normal 2 3 2 5 2 2 2" xfId="14701" xr:uid="{00000000-0005-0000-0000-000008180000}"/>
    <cellStyle name="Normal 2 3 2 5 2 2 2 2" xfId="45023" xr:uid="{00000000-0005-0000-0000-000009180000}"/>
    <cellStyle name="Normal 2 3 2 5 2 2 2 3" xfId="29799" xr:uid="{00000000-0005-0000-0000-00000A180000}"/>
    <cellStyle name="Normal 2 3 2 5 2 2 3" xfId="9681" xr:uid="{00000000-0005-0000-0000-00000B180000}"/>
    <cellStyle name="Normal 2 3 2 5 2 2 3 2" xfId="40006" xr:uid="{00000000-0005-0000-0000-00000C180000}"/>
    <cellStyle name="Normal 2 3 2 5 2 2 3 3" xfId="24782" xr:uid="{00000000-0005-0000-0000-00000D180000}"/>
    <cellStyle name="Normal 2 3 2 5 2 2 4" xfId="34993" xr:uid="{00000000-0005-0000-0000-00000E180000}"/>
    <cellStyle name="Normal 2 3 2 5 2 2 5" xfId="19769" xr:uid="{00000000-0005-0000-0000-00000F180000}"/>
    <cellStyle name="Normal 2 3 2 5 2 3" xfId="6320" xr:uid="{00000000-0005-0000-0000-000010180000}"/>
    <cellStyle name="Normal 2 3 2 5 2 3 2" xfId="16372" xr:uid="{00000000-0005-0000-0000-000011180000}"/>
    <cellStyle name="Normal 2 3 2 5 2 3 2 2" xfId="46694" xr:uid="{00000000-0005-0000-0000-000012180000}"/>
    <cellStyle name="Normal 2 3 2 5 2 3 2 3" xfId="31470" xr:uid="{00000000-0005-0000-0000-000013180000}"/>
    <cellStyle name="Normal 2 3 2 5 2 3 3" xfId="11352" xr:uid="{00000000-0005-0000-0000-000014180000}"/>
    <cellStyle name="Normal 2 3 2 5 2 3 3 2" xfId="41677" xr:uid="{00000000-0005-0000-0000-000015180000}"/>
    <cellStyle name="Normal 2 3 2 5 2 3 3 3" xfId="26453" xr:uid="{00000000-0005-0000-0000-000016180000}"/>
    <cellStyle name="Normal 2 3 2 5 2 3 4" xfId="36664" xr:uid="{00000000-0005-0000-0000-000017180000}"/>
    <cellStyle name="Normal 2 3 2 5 2 3 5" xfId="21440" xr:uid="{00000000-0005-0000-0000-000018180000}"/>
    <cellStyle name="Normal 2 3 2 5 2 4" xfId="13030" xr:uid="{00000000-0005-0000-0000-000019180000}"/>
    <cellStyle name="Normal 2 3 2 5 2 4 2" xfId="43352" xr:uid="{00000000-0005-0000-0000-00001A180000}"/>
    <cellStyle name="Normal 2 3 2 5 2 4 3" xfId="28128" xr:uid="{00000000-0005-0000-0000-00001B180000}"/>
    <cellStyle name="Normal 2 3 2 5 2 5" xfId="8009" xr:uid="{00000000-0005-0000-0000-00001C180000}"/>
    <cellStyle name="Normal 2 3 2 5 2 5 2" xfId="38335" xr:uid="{00000000-0005-0000-0000-00001D180000}"/>
    <cellStyle name="Normal 2 3 2 5 2 5 3" xfId="23111" xr:uid="{00000000-0005-0000-0000-00001E180000}"/>
    <cellStyle name="Normal 2 3 2 5 2 6" xfId="33323" xr:uid="{00000000-0005-0000-0000-00001F180000}"/>
    <cellStyle name="Normal 2 3 2 5 2 7" xfId="18098" xr:uid="{00000000-0005-0000-0000-000020180000}"/>
    <cellStyle name="Normal 2 3 2 5 3" xfId="3791" xr:uid="{00000000-0005-0000-0000-000021180000}"/>
    <cellStyle name="Normal 2 3 2 5 3 2" xfId="13865" xr:uid="{00000000-0005-0000-0000-000022180000}"/>
    <cellStyle name="Normal 2 3 2 5 3 2 2" xfId="44187" xr:uid="{00000000-0005-0000-0000-000023180000}"/>
    <cellStyle name="Normal 2 3 2 5 3 2 3" xfId="28963" xr:uid="{00000000-0005-0000-0000-000024180000}"/>
    <cellStyle name="Normal 2 3 2 5 3 3" xfId="8845" xr:uid="{00000000-0005-0000-0000-000025180000}"/>
    <cellStyle name="Normal 2 3 2 5 3 3 2" xfId="39170" xr:uid="{00000000-0005-0000-0000-000026180000}"/>
    <cellStyle name="Normal 2 3 2 5 3 3 3" xfId="23946" xr:uid="{00000000-0005-0000-0000-000027180000}"/>
    <cellStyle name="Normal 2 3 2 5 3 4" xfId="34157" xr:uid="{00000000-0005-0000-0000-000028180000}"/>
    <cellStyle name="Normal 2 3 2 5 3 5" xfId="18933" xr:uid="{00000000-0005-0000-0000-000029180000}"/>
    <cellStyle name="Normal 2 3 2 5 4" xfId="5484" xr:uid="{00000000-0005-0000-0000-00002A180000}"/>
    <cellStyle name="Normal 2 3 2 5 4 2" xfId="15536" xr:uid="{00000000-0005-0000-0000-00002B180000}"/>
    <cellStyle name="Normal 2 3 2 5 4 2 2" xfId="45858" xr:uid="{00000000-0005-0000-0000-00002C180000}"/>
    <cellStyle name="Normal 2 3 2 5 4 2 3" xfId="30634" xr:uid="{00000000-0005-0000-0000-00002D180000}"/>
    <cellStyle name="Normal 2 3 2 5 4 3" xfId="10516" xr:uid="{00000000-0005-0000-0000-00002E180000}"/>
    <cellStyle name="Normal 2 3 2 5 4 3 2" xfId="40841" xr:uid="{00000000-0005-0000-0000-00002F180000}"/>
    <cellStyle name="Normal 2 3 2 5 4 3 3" xfId="25617" xr:uid="{00000000-0005-0000-0000-000030180000}"/>
    <cellStyle name="Normal 2 3 2 5 4 4" xfId="35828" xr:uid="{00000000-0005-0000-0000-000031180000}"/>
    <cellStyle name="Normal 2 3 2 5 4 5" xfId="20604" xr:uid="{00000000-0005-0000-0000-000032180000}"/>
    <cellStyle name="Normal 2 3 2 5 5" xfId="12194" xr:uid="{00000000-0005-0000-0000-000033180000}"/>
    <cellStyle name="Normal 2 3 2 5 5 2" xfId="42516" xr:uid="{00000000-0005-0000-0000-000034180000}"/>
    <cellStyle name="Normal 2 3 2 5 5 3" xfId="27292" xr:uid="{00000000-0005-0000-0000-000035180000}"/>
    <cellStyle name="Normal 2 3 2 5 6" xfId="7173" xr:uid="{00000000-0005-0000-0000-000036180000}"/>
    <cellStyle name="Normal 2 3 2 5 6 2" xfId="37499" xr:uid="{00000000-0005-0000-0000-000037180000}"/>
    <cellStyle name="Normal 2 3 2 5 6 3" xfId="22275" xr:uid="{00000000-0005-0000-0000-000038180000}"/>
    <cellStyle name="Normal 2 3 2 5 7" xfId="32487" xr:uid="{00000000-0005-0000-0000-000039180000}"/>
    <cellStyle name="Normal 2 3 2 5 8" xfId="17262" xr:uid="{00000000-0005-0000-0000-00003A180000}"/>
    <cellStyle name="Normal 2 3 2 6" xfId="2518" xr:uid="{00000000-0005-0000-0000-00003B180000}"/>
    <cellStyle name="Normal 2 3 2 6 2" xfId="4210" xr:uid="{00000000-0005-0000-0000-00003C180000}"/>
    <cellStyle name="Normal 2 3 2 6 2 2" xfId="14283" xr:uid="{00000000-0005-0000-0000-00003D180000}"/>
    <cellStyle name="Normal 2 3 2 6 2 2 2" xfId="44605" xr:uid="{00000000-0005-0000-0000-00003E180000}"/>
    <cellStyle name="Normal 2 3 2 6 2 2 3" xfId="29381" xr:uid="{00000000-0005-0000-0000-00003F180000}"/>
    <cellStyle name="Normal 2 3 2 6 2 3" xfId="9263" xr:uid="{00000000-0005-0000-0000-000040180000}"/>
    <cellStyle name="Normal 2 3 2 6 2 3 2" xfId="39588" xr:uid="{00000000-0005-0000-0000-000041180000}"/>
    <cellStyle name="Normal 2 3 2 6 2 3 3" xfId="24364" xr:uid="{00000000-0005-0000-0000-000042180000}"/>
    <cellStyle name="Normal 2 3 2 6 2 4" xfId="34575" xr:uid="{00000000-0005-0000-0000-000043180000}"/>
    <cellStyle name="Normal 2 3 2 6 2 5" xfId="19351" xr:uid="{00000000-0005-0000-0000-000044180000}"/>
    <cellStyle name="Normal 2 3 2 6 3" xfId="5902" xr:uid="{00000000-0005-0000-0000-000045180000}"/>
    <cellStyle name="Normal 2 3 2 6 3 2" xfId="15954" xr:uid="{00000000-0005-0000-0000-000046180000}"/>
    <cellStyle name="Normal 2 3 2 6 3 2 2" xfId="46276" xr:uid="{00000000-0005-0000-0000-000047180000}"/>
    <cellStyle name="Normal 2 3 2 6 3 2 3" xfId="31052" xr:uid="{00000000-0005-0000-0000-000048180000}"/>
    <cellStyle name="Normal 2 3 2 6 3 3" xfId="10934" xr:uid="{00000000-0005-0000-0000-000049180000}"/>
    <cellStyle name="Normal 2 3 2 6 3 3 2" xfId="41259" xr:uid="{00000000-0005-0000-0000-00004A180000}"/>
    <cellStyle name="Normal 2 3 2 6 3 3 3" xfId="26035" xr:uid="{00000000-0005-0000-0000-00004B180000}"/>
    <cellStyle name="Normal 2 3 2 6 3 4" xfId="36246" xr:uid="{00000000-0005-0000-0000-00004C180000}"/>
    <cellStyle name="Normal 2 3 2 6 3 5" xfId="21022" xr:uid="{00000000-0005-0000-0000-00004D180000}"/>
    <cellStyle name="Normal 2 3 2 6 4" xfId="12612" xr:uid="{00000000-0005-0000-0000-00004E180000}"/>
    <cellStyle name="Normal 2 3 2 6 4 2" xfId="42934" xr:uid="{00000000-0005-0000-0000-00004F180000}"/>
    <cellStyle name="Normal 2 3 2 6 4 3" xfId="27710" xr:uid="{00000000-0005-0000-0000-000050180000}"/>
    <cellStyle name="Normal 2 3 2 6 5" xfId="7591" xr:uid="{00000000-0005-0000-0000-000051180000}"/>
    <cellStyle name="Normal 2 3 2 6 5 2" xfId="37917" xr:uid="{00000000-0005-0000-0000-000052180000}"/>
    <cellStyle name="Normal 2 3 2 6 5 3" xfId="22693" xr:uid="{00000000-0005-0000-0000-000053180000}"/>
    <cellStyle name="Normal 2 3 2 6 6" xfId="32905" xr:uid="{00000000-0005-0000-0000-000054180000}"/>
    <cellStyle name="Normal 2 3 2 6 7" xfId="17680" xr:uid="{00000000-0005-0000-0000-000055180000}"/>
    <cellStyle name="Normal 2 3 2 7" xfId="3369" xr:uid="{00000000-0005-0000-0000-000056180000}"/>
    <cellStyle name="Normal 2 3 2 7 2" xfId="13447" xr:uid="{00000000-0005-0000-0000-000057180000}"/>
    <cellStyle name="Normal 2 3 2 7 2 2" xfId="43769" xr:uid="{00000000-0005-0000-0000-000058180000}"/>
    <cellStyle name="Normal 2 3 2 7 2 3" xfId="28545" xr:uid="{00000000-0005-0000-0000-000059180000}"/>
    <cellStyle name="Normal 2 3 2 7 3" xfId="8427" xr:uid="{00000000-0005-0000-0000-00005A180000}"/>
    <cellStyle name="Normal 2 3 2 7 3 2" xfId="38752" xr:uid="{00000000-0005-0000-0000-00005B180000}"/>
    <cellStyle name="Normal 2 3 2 7 3 3" xfId="23528" xr:uid="{00000000-0005-0000-0000-00005C180000}"/>
    <cellStyle name="Normal 2 3 2 7 4" xfId="33739" xr:uid="{00000000-0005-0000-0000-00005D180000}"/>
    <cellStyle name="Normal 2 3 2 7 5" xfId="18515" xr:uid="{00000000-0005-0000-0000-00005E180000}"/>
    <cellStyle name="Normal 2 3 2 8" xfId="5063" xr:uid="{00000000-0005-0000-0000-00005F180000}"/>
    <cellStyle name="Normal 2 3 2 8 2" xfId="15118" xr:uid="{00000000-0005-0000-0000-000060180000}"/>
    <cellStyle name="Normal 2 3 2 8 2 2" xfId="45440" xr:uid="{00000000-0005-0000-0000-000061180000}"/>
    <cellStyle name="Normal 2 3 2 8 2 3" xfId="30216" xr:uid="{00000000-0005-0000-0000-000062180000}"/>
    <cellStyle name="Normal 2 3 2 8 3" xfId="10098" xr:uid="{00000000-0005-0000-0000-000063180000}"/>
    <cellStyle name="Normal 2 3 2 8 3 2" xfId="40423" xr:uid="{00000000-0005-0000-0000-000064180000}"/>
    <cellStyle name="Normal 2 3 2 8 3 3" xfId="25199" xr:uid="{00000000-0005-0000-0000-000065180000}"/>
    <cellStyle name="Normal 2 3 2 8 4" xfId="35410" xr:uid="{00000000-0005-0000-0000-000066180000}"/>
    <cellStyle name="Normal 2 3 2 8 5" xfId="20186" xr:uid="{00000000-0005-0000-0000-000067180000}"/>
    <cellStyle name="Normal 2 3 2 9" xfId="11774" xr:uid="{00000000-0005-0000-0000-000068180000}"/>
    <cellStyle name="Normal 2 3 2 9 2" xfId="42098" xr:uid="{00000000-0005-0000-0000-000069180000}"/>
    <cellStyle name="Normal 2 3 2 9 3" xfId="26874" xr:uid="{00000000-0005-0000-0000-00006A180000}"/>
    <cellStyle name="Normal 2 3 3" xfId="1424" xr:uid="{00000000-0005-0000-0000-00006B180000}"/>
    <cellStyle name="Normal 2 3 4" xfId="1425" xr:uid="{00000000-0005-0000-0000-00006C180000}"/>
    <cellStyle name="Normal 2 3 4 10" xfId="6754" xr:uid="{00000000-0005-0000-0000-00006D180000}"/>
    <cellStyle name="Normal 2 3 4 10 2" xfId="37082" xr:uid="{00000000-0005-0000-0000-00006E180000}"/>
    <cellStyle name="Normal 2 3 4 10 3" xfId="21858" xr:uid="{00000000-0005-0000-0000-00006F180000}"/>
    <cellStyle name="Normal 2 3 4 11" xfId="32073" xr:uid="{00000000-0005-0000-0000-000070180000}"/>
    <cellStyle name="Normal 2 3 4 12" xfId="16843" xr:uid="{00000000-0005-0000-0000-000071180000}"/>
    <cellStyle name="Normal 2 3 4 13" xfId="47282" xr:uid="{00000000-0005-0000-0000-000072180000}"/>
    <cellStyle name="Normal 2 3 4 2" xfId="1718" xr:uid="{00000000-0005-0000-0000-000073180000}"/>
    <cellStyle name="Normal 2 3 4 2 10" xfId="32125" xr:uid="{00000000-0005-0000-0000-000074180000}"/>
    <cellStyle name="Normal 2 3 4 2 11" xfId="16897" xr:uid="{00000000-0005-0000-0000-000075180000}"/>
    <cellStyle name="Normal 2 3 4 2 2" xfId="1826" xr:uid="{00000000-0005-0000-0000-000076180000}"/>
    <cellStyle name="Normal 2 3 4 2 2 10" xfId="17001" xr:uid="{00000000-0005-0000-0000-000077180000}"/>
    <cellStyle name="Normal 2 3 4 2 2 2" xfId="2043" xr:uid="{00000000-0005-0000-0000-000078180000}"/>
    <cellStyle name="Normal 2 3 4 2 2 2 2" xfId="2464" xr:uid="{00000000-0005-0000-0000-000079180000}"/>
    <cellStyle name="Normal 2 3 4 2 2 2 2 2" xfId="3303" xr:uid="{00000000-0005-0000-0000-00007A180000}"/>
    <cellStyle name="Normal 2 3 4 2 2 2 2 2 2" xfId="4993" xr:uid="{00000000-0005-0000-0000-00007B180000}"/>
    <cellStyle name="Normal 2 3 4 2 2 2 2 2 2 2" xfId="15066" xr:uid="{00000000-0005-0000-0000-00007C180000}"/>
    <cellStyle name="Normal 2 3 4 2 2 2 2 2 2 2 2" xfId="45388" xr:uid="{00000000-0005-0000-0000-00007D180000}"/>
    <cellStyle name="Normal 2 3 4 2 2 2 2 2 2 2 3" xfId="30164" xr:uid="{00000000-0005-0000-0000-00007E180000}"/>
    <cellStyle name="Normal 2 3 4 2 2 2 2 2 2 3" xfId="10046" xr:uid="{00000000-0005-0000-0000-00007F180000}"/>
    <cellStyle name="Normal 2 3 4 2 2 2 2 2 2 3 2" xfId="40371" xr:uid="{00000000-0005-0000-0000-000080180000}"/>
    <cellStyle name="Normal 2 3 4 2 2 2 2 2 2 3 3" xfId="25147" xr:uid="{00000000-0005-0000-0000-000081180000}"/>
    <cellStyle name="Normal 2 3 4 2 2 2 2 2 2 4" xfId="35358" xr:uid="{00000000-0005-0000-0000-000082180000}"/>
    <cellStyle name="Normal 2 3 4 2 2 2 2 2 2 5" xfId="20134" xr:uid="{00000000-0005-0000-0000-000083180000}"/>
    <cellStyle name="Normal 2 3 4 2 2 2 2 2 3" xfId="6685" xr:uid="{00000000-0005-0000-0000-000084180000}"/>
    <cellStyle name="Normal 2 3 4 2 2 2 2 2 3 2" xfId="16737" xr:uid="{00000000-0005-0000-0000-000085180000}"/>
    <cellStyle name="Normal 2 3 4 2 2 2 2 2 3 2 2" xfId="47059" xr:uid="{00000000-0005-0000-0000-000086180000}"/>
    <cellStyle name="Normal 2 3 4 2 2 2 2 2 3 2 3" xfId="31835" xr:uid="{00000000-0005-0000-0000-000087180000}"/>
    <cellStyle name="Normal 2 3 4 2 2 2 2 2 3 3" xfId="11717" xr:uid="{00000000-0005-0000-0000-000088180000}"/>
    <cellStyle name="Normal 2 3 4 2 2 2 2 2 3 3 2" xfId="42042" xr:uid="{00000000-0005-0000-0000-000089180000}"/>
    <cellStyle name="Normal 2 3 4 2 2 2 2 2 3 3 3" xfId="26818" xr:uid="{00000000-0005-0000-0000-00008A180000}"/>
    <cellStyle name="Normal 2 3 4 2 2 2 2 2 3 4" xfId="37029" xr:uid="{00000000-0005-0000-0000-00008B180000}"/>
    <cellStyle name="Normal 2 3 4 2 2 2 2 2 3 5" xfId="21805" xr:uid="{00000000-0005-0000-0000-00008C180000}"/>
    <cellStyle name="Normal 2 3 4 2 2 2 2 2 4" xfId="13395" xr:uid="{00000000-0005-0000-0000-00008D180000}"/>
    <cellStyle name="Normal 2 3 4 2 2 2 2 2 4 2" xfId="43717" xr:uid="{00000000-0005-0000-0000-00008E180000}"/>
    <cellStyle name="Normal 2 3 4 2 2 2 2 2 4 3" xfId="28493" xr:uid="{00000000-0005-0000-0000-00008F180000}"/>
    <cellStyle name="Normal 2 3 4 2 2 2 2 2 5" xfId="8374" xr:uid="{00000000-0005-0000-0000-000090180000}"/>
    <cellStyle name="Normal 2 3 4 2 2 2 2 2 5 2" xfId="38700" xr:uid="{00000000-0005-0000-0000-000091180000}"/>
    <cellStyle name="Normal 2 3 4 2 2 2 2 2 5 3" xfId="23476" xr:uid="{00000000-0005-0000-0000-000092180000}"/>
    <cellStyle name="Normal 2 3 4 2 2 2 2 2 6" xfId="33688" xr:uid="{00000000-0005-0000-0000-000093180000}"/>
    <cellStyle name="Normal 2 3 4 2 2 2 2 2 7" xfId="18463" xr:uid="{00000000-0005-0000-0000-000094180000}"/>
    <cellStyle name="Normal 2 3 4 2 2 2 2 3" xfId="4156" xr:uid="{00000000-0005-0000-0000-000095180000}"/>
    <cellStyle name="Normal 2 3 4 2 2 2 2 3 2" xfId="14230" xr:uid="{00000000-0005-0000-0000-000096180000}"/>
    <cellStyle name="Normal 2 3 4 2 2 2 2 3 2 2" xfId="44552" xr:uid="{00000000-0005-0000-0000-000097180000}"/>
    <cellStyle name="Normal 2 3 4 2 2 2 2 3 2 3" xfId="29328" xr:uid="{00000000-0005-0000-0000-000098180000}"/>
    <cellStyle name="Normal 2 3 4 2 2 2 2 3 3" xfId="9210" xr:uid="{00000000-0005-0000-0000-000099180000}"/>
    <cellStyle name="Normal 2 3 4 2 2 2 2 3 3 2" xfId="39535" xr:uid="{00000000-0005-0000-0000-00009A180000}"/>
    <cellStyle name="Normal 2 3 4 2 2 2 2 3 3 3" xfId="24311" xr:uid="{00000000-0005-0000-0000-00009B180000}"/>
    <cellStyle name="Normal 2 3 4 2 2 2 2 3 4" xfId="34522" xr:uid="{00000000-0005-0000-0000-00009C180000}"/>
    <cellStyle name="Normal 2 3 4 2 2 2 2 3 5" xfId="19298" xr:uid="{00000000-0005-0000-0000-00009D180000}"/>
    <cellStyle name="Normal 2 3 4 2 2 2 2 4" xfId="5849" xr:uid="{00000000-0005-0000-0000-00009E180000}"/>
    <cellStyle name="Normal 2 3 4 2 2 2 2 4 2" xfId="15901" xr:uid="{00000000-0005-0000-0000-00009F180000}"/>
    <cellStyle name="Normal 2 3 4 2 2 2 2 4 2 2" xfId="46223" xr:uid="{00000000-0005-0000-0000-0000A0180000}"/>
    <cellStyle name="Normal 2 3 4 2 2 2 2 4 2 3" xfId="30999" xr:uid="{00000000-0005-0000-0000-0000A1180000}"/>
    <cellStyle name="Normal 2 3 4 2 2 2 2 4 3" xfId="10881" xr:uid="{00000000-0005-0000-0000-0000A2180000}"/>
    <cellStyle name="Normal 2 3 4 2 2 2 2 4 3 2" xfId="41206" xr:uid="{00000000-0005-0000-0000-0000A3180000}"/>
    <cellStyle name="Normal 2 3 4 2 2 2 2 4 3 3" xfId="25982" xr:uid="{00000000-0005-0000-0000-0000A4180000}"/>
    <cellStyle name="Normal 2 3 4 2 2 2 2 4 4" xfId="36193" xr:uid="{00000000-0005-0000-0000-0000A5180000}"/>
    <cellStyle name="Normal 2 3 4 2 2 2 2 4 5" xfId="20969" xr:uid="{00000000-0005-0000-0000-0000A6180000}"/>
    <cellStyle name="Normal 2 3 4 2 2 2 2 5" xfId="12559" xr:uid="{00000000-0005-0000-0000-0000A7180000}"/>
    <cellStyle name="Normal 2 3 4 2 2 2 2 5 2" xfId="42881" xr:uid="{00000000-0005-0000-0000-0000A8180000}"/>
    <cellStyle name="Normal 2 3 4 2 2 2 2 5 3" xfId="27657" xr:uid="{00000000-0005-0000-0000-0000A9180000}"/>
    <cellStyle name="Normal 2 3 4 2 2 2 2 6" xfId="7538" xr:uid="{00000000-0005-0000-0000-0000AA180000}"/>
    <cellStyle name="Normal 2 3 4 2 2 2 2 6 2" xfId="37864" xr:uid="{00000000-0005-0000-0000-0000AB180000}"/>
    <cellStyle name="Normal 2 3 4 2 2 2 2 6 3" xfId="22640" xr:uid="{00000000-0005-0000-0000-0000AC180000}"/>
    <cellStyle name="Normal 2 3 4 2 2 2 2 7" xfId="32852" xr:uid="{00000000-0005-0000-0000-0000AD180000}"/>
    <cellStyle name="Normal 2 3 4 2 2 2 2 8" xfId="17627" xr:uid="{00000000-0005-0000-0000-0000AE180000}"/>
    <cellStyle name="Normal 2 3 4 2 2 2 3" xfId="2885" xr:uid="{00000000-0005-0000-0000-0000AF180000}"/>
    <cellStyle name="Normal 2 3 4 2 2 2 3 2" xfId="4575" xr:uid="{00000000-0005-0000-0000-0000B0180000}"/>
    <cellStyle name="Normal 2 3 4 2 2 2 3 2 2" xfId="14648" xr:uid="{00000000-0005-0000-0000-0000B1180000}"/>
    <cellStyle name="Normal 2 3 4 2 2 2 3 2 2 2" xfId="44970" xr:uid="{00000000-0005-0000-0000-0000B2180000}"/>
    <cellStyle name="Normal 2 3 4 2 2 2 3 2 2 3" xfId="29746" xr:uid="{00000000-0005-0000-0000-0000B3180000}"/>
    <cellStyle name="Normal 2 3 4 2 2 2 3 2 3" xfId="9628" xr:uid="{00000000-0005-0000-0000-0000B4180000}"/>
    <cellStyle name="Normal 2 3 4 2 2 2 3 2 3 2" xfId="39953" xr:uid="{00000000-0005-0000-0000-0000B5180000}"/>
    <cellStyle name="Normal 2 3 4 2 2 2 3 2 3 3" xfId="24729" xr:uid="{00000000-0005-0000-0000-0000B6180000}"/>
    <cellStyle name="Normal 2 3 4 2 2 2 3 2 4" xfId="34940" xr:uid="{00000000-0005-0000-0000-0000B7180000}"/>
    <cellStyle name="Normal 2 3 4 2 2 2 3 2 5" xfId="19716" xr:uid="{00000000-0005-0000-0000-0000B8180000}"/>
    <cellStyle name="Normal 2 3 4 2 2 2 3 3" xfId="6267" xr:uid="{00000000-0005-0000-0000-0000B9180000}"/>
    <cellStyle name="Normal 2 3 4 2 2 2 3 3 2" xfId="16319" xr:uid="{00000000-0005-0000-0000-0000BA180000}"/>
    <cellStyle name="Normal 2 3 4 2 2 2 3 3 2 2" xfId="46641" xr:uid="{00000000-0005-0000-0000-0000BB180000}"/>
    <cellStyle name="Normal 2 3 4 2 2 2 3 3 2 3" xfId="31417" xr:uid="{00000000-0005-0000-0000-0000BC180000}"/>
    <cellStyle name="Normal 2 3 4 2 2 2 3 3 3" xfId="11299" xr:uid="{00000000-0005-0000-0000-0000BD180000}"/>
    <cellStyle name="Normal 2 3 4 2 2 2 3 3 3 2" xfId="41624" xr:uid="{00000000-0005-0000-0000-0000BE180000}"/>
    <cellStyle name="Normal 2 3 4 2 2 2 3 3 3 3" xfId="26400" xr:uid="{00000000-0005-0000-0000-0000BF180000}"/>
    <cellStyle name="Normal 2 3 4 2 2 2 3 3 4" xfId="36611" xr:uid="{00000000-0005-0000-0000-0000C0180000}"/>
    <cellStyle name="Normal 2 3 4 2 2 2 3 3 5" xfId="21387" xr:uid="{00000000-0005-0000-0000-0000C1180000}"/>
    <cellStyle name="Normal 2 3 4 2 2 2 3 4" xfId="12977" xr:uid="{00000000-0005-0000-0000-0000C2180000}"/>
    <cellStyle name="Normal 2 3 4 2 2 2 3 4 2" xfId="43299" xr:uid="{00000000-0005-0000-0000-0000C3180000}"/>
    <cellStyle name="Normal 2 3 4 2 2 2 3 4 3" xfId="28075" xr:uid="{00000000-0005-0000-0000-0000C4180000}"/>
    <cellStyle name="Normal 2 3 4 2 2 2 3 5" xfId="7956" xr:uid="{00000000-0005-0000-0000-0000C5180000}"/>
    <cellStyle name="Normal 2 3 4 2 2 2 3 5 2" xfId="38282" xr:uid="{00000000-0005-0000-0000-0000C6180000}"/>
    <cellStyle name="Normal 2 3 4 2 2 2 3 5 3" xfId="23058" xr:uid="{00000000-0005-0000-0000-0000C7180000}"/>
    <cellStyle name="Normal 2 3 4 2 2 2 3 6" xfId="33270" xr:uid="{00000000-0005-0000-0000-0000C8180000}"/>
    <cellStyle name="Normal 2 3 4 2 2 2 3 7" xfId="18045" xr:uid="{00000000-0005-0000-0000-0000C9180000}"/>
    <cellStyle name="Normal 2 3 4 2 2 2 4" xfId="3738" xr:uid="{00000000-0005-0000-0000-0000CA180000}"/>
    <cellStyle name="Normal 2 3 4 2 2 2 4 2" xfId="13812" xr:uid="{00000000-0005-0000-0000-0000CB180000}"/>
    <cellStyle name="Normal 2 3 4 2 2 2 4 2 2" xfId="44134" xr:uid="{00000000-0005-0000-0000-0000CC180000}"/>
    <cellStyle name="Normal 2 3 4 2 2 2 4 2 3" xfId="28910" xr:uid="{00000000-0005-0000-0000-0000CD180000}"/>
    <cellStyle name="Normal 2 3 4 2 2 2 4 3" xfId="8792" xr:uid="{00000000-0005-0000-0000-0000CE180000}"/>
    <cellStyle name="Normal 2 3 4 2 2 2 4 3 2" xfId="39117" xr:uid="{00000000-0005-0000-0000-0000CF180000}"/>
    <cellStyle name="Normal 2 3 4 2 2 2 4 3 3" xfId="23893" xr:uid="{00000000-0005-0000-0000-0000D0180000}"/>
    <cellStyle name="Normal 2 3 4 2 2 2 4 4" xfId="34104" xr:uid="{00000000-0005-0000-0000-0000D1180000}"/>
    <cellStyle name="Normal 2 3 4 2 2 2 4 5" xfId="18880" xr:uid="{00000000-0005-0000-0000-0000D2180000}"/>
    <cellStyle name="Normal 2 3 4 2 2 2 5" xfId="5431" xr:uid="{00000000-0005-0000-0000-0000D3180000}"/>
    <cellStyle name="Normal 2 3 4 2 2 2 5 2" xfId="15483" xr:uid="{00000000-0005-0000-0000-0000D4180000}"/>
    <cellStyle name="Normal 2 3 4 2 2 2 5 2 2" xfId="45805" xr:uid="{00000000-0005-0000-0000-0000D5180000}"/>
    <cellStyle name="Normal 2 3 4 2 2 2 5 2 3" xfId="30581" xr:uid="{00000000-0005-0000-0000-0000D6180000}"/>
    <cellStyle name="Normal 2 3 4 2 2 2 5 3" xfId="10463" xr:uid="{00000000-0005-0000-0000-0000D7180000}"/>
    <cellStyle name="Normal 2 3 4 2 2 2 5 3 2" xfId="40788" xr:uid="{00000000-0005-0000-0000-0000D8180000}"/>
    <cellStyle name="Normal 2 3 4 2 2 2 5 3 3" xfId="25564" xr:uid="{00000000-0005-0000-0000-0000D9180000}"/>
    <cellStyle name="Normal 2 3 4 2 2 2 5 4" xfId="35775" xr:uid="{00000000-0005-0000-0000-0000DA180000}"/>
    <cellStyle name="Normal 2 3 4 2 2 2 5 5" xfId="20551" xr:uid="{00000000-0005-0000-0000-0000DB180000}"/>
    <cellStyle name="Normal 2 3 4 2 2 2 6" xfId="12141" xr:uid="{00000000-0005-0000-0000-0000DC180000}"/>
    <cellStyle name="Normal 2 3 4 2 2 2 6 2" xfId="42463" xr:uid="{00000000-0005-0000-0000-0000DD180000}"/>
    <cellStyle name="Normal 2 3 4 2 2 2 6 3" xfId="27239" xr:uid="{00000000-0005-0000-0000-0000DE180000}"/>
    <cellStyle name="Normal 2 3 4 2 2 2 7" xfId="7120" xr:uid="{00000000-0005-0000-0000-0000DF180000}"/>
    <cellStyle name="Normal 2 3 4 2 2 2 7 2" xfId="37446" xr:uid="{00000000-0005-0000-0000-0000E0180000}"/>
    <cellStyle name="Normal 2 3 4 2 2 2 7 3" xfId="22222" xr:uid="{00000000-0005-0000-0000-0000E1180000}"/>
    <cellStyle name="Normal 2 3 4 2 2 2 8" xfId="32434" xr:uid="{00000000-0005-0000-0000-0000E2180000}"/>
    <cellStyle name="Normal 2 3 4 2 2 2 9" xfId="17209" xr:uid="{00000000-0005-0000-0000-0000E3180000}"/>
    <cellStyle name="Normal 2 3 4 2 2 3" xfId="2256" xr:uid="{00000000-0005-0000-0000-0000E4180000}"/>
    <cellStyle name="Normal 2 3 4 2 2 3 2" xfId="3095" xr:uid="{00000000-0005-0000-0000-0000E5180000}"/>
    <cellStyle name="Normal 2 3 4 2 2 3 2 2" xfId="4785" xr:uid="{00000000-0005-0000-0000-0000E6180000}"/>
    <cellStyle name="Normal 2 3 4 2 2 3 2 2 2" xfId="14858" xr:uid="{00000000-0005-0000-0000-0000E7180000}"/>
    <cellStyle name="Normal 2 3 4 2 2 3 2 2 2 2" xfId="45180" xr:uid="{00000000-0005-0000-0000-0000E8180000}"/>
    <cellStyle name="Normal 2 3 4 2 2 3 2 2 2 3" xfId="29956" xr:uid="{00000000-0005-0000-0000-0000E9180000}"/>
    <cellStyle name="Normal 2 3 4 2 2 3 2 2 3" xfId="9838" xr:uid="{00000000-0005-0000-0000-0000EA180000}"/>
    <cellStyle name="Normal 2 3 4 2 2 3 2 2 3 2" xfId="40163" xr:uid="{00000000-0005-0000-0000-0000EB180000}"/>
    <cellStyle name="Normal 2 3 4 2 2 3 2 2 3 3" xfId="24939" xr:uid="{00000000-0005-0000-0000-0000EC180000}"/>
    <cellStyle name="Normal 2 3 4 2 2 3 2 2 4" xfId="35150" xr:uid="{00000000-0005-0000-0000-0000ED180000}"/>
    <cellStyle name="Normal 2 3 4 2 2 3 2 2 5" xfId="19926" xr:uid="{00000000-0005-0000-0000-0000EE180000}"/>
    <cellStyle name="Normal 2 3 4 2 2 3 2 3" xfId="6477" xr:uid="{00000000-0005-0000-0000-0000EF180000}"/>
    <cellStyle name="Normal 2 3 4 2 2 3 2 3 2" xfId="16529" xr:uid="{00000000-0005-0000-0000-0000F0180000}"/>
    <cellStyle name="Normal 2 3 4 2 2 3 2 3 2 2" xfId="46851" xr:uid="{00000000-0005-0000-0000-0000F1180000}"/>
    <cellStyle name="Normal 2 3 4 2 2 3 2 3 2 3" xfId="31627" xr:uid="{00000000-0005-0000-0000-0000F2180000}"/>
    <cellStyle name="Normal 2 3 4 2 2 3 2 3 3" xfId="11509" xr:uid="{00000000-0005-0000-0000-0000F3180000}"/>
    <cellStyle name="Normal 2 3 4 2 2 3 2 3 3 2" xfId="41834" xr:uid="{00000000-0005-0000-0000-0000F4180000}"/>
    <cellStyle name="Normal 2 3 4 2 2 3 2 3 3 3" xfId="26610" xr:uid="{00000000-0005-0000-0000-0000F5180000}"/>
    <cellStyle name="Normal 2 3 4 2 2 3 2 3 4" xfId="36821" xr:uid="{00000000-0005-0000-0000-0000F6180000}"/>
    <cellStyle name="Normal 2 3 4 2 2 3 2 3 5" xfId="21597" xr:uid="{00000000-0005-0000-0000-0000F7180000}"/>
    <cellStyle name="Normal 2 3 4 2 2 3 2 4" xfId="13187" xr:uid="{00000000-0005-0000-0000-0000F8180000}"/>
    <cellStyle name="Normal 2 3 4 2 2 3 2 4 2" xfId="43509" xr:uid="{00000000-0005-0000-0000-0000F9180000}"/>
    <cellStyle name="Normal 2 3 4 2 2 3 2 4 3" xfId="28285" xr:uid="{00000000-0005-0000-0000-0000FA180000}"/>
    <cellStyle name="Normal 2 3 4 2 2 3 2 5" xfId="8166" xr:uid="{00000000-0005-0000-0000-0000FB180000}"/>
    <cellStyle name="Normal 2 3 4 2 2 3 2 5 2" xfId="38492" xr:uid="{00000000-0005-0000-0000-0000FC180000}"/>
    <cellStyle name="Normal 2 3 4 2 2 3 2 5 3" xfId="23268" xr:uid="{00000000-0005-0000-0000-0000FD180000}"/>
    <cellStyle name="Normal 2 3 4 2 2 3 2 6" xfId="33480" xr:uid="{00000000-0005-0000-0000-0000FE180000}"/>
    <cellStyle name="Normal 2 3 4 2 2 3 2 7" xfId="18255" xr:uid="{00000000-0005-0000-0000-0000FF180000}"/>
    <cellStyle name="Normal 2 3 4 2 2 3 3" xfId="3948" xr:uid="{00000000-0005-0000-0000-000000190000}"/>
    <cellStyle name="Normal 2 3 4 2 2 3 3 2" xfId="14022" xr:uid="{00000000-0005-0000-0000-000001190000}"/>
    <cellStyle name="Normal 2 3 4 2 2 3 3 2 2" xfId="44344" xr:uid="{00000000-0005-0000-0000-000002190000}"/>
    <cellStyle name="Normal 2 3 4 2 2 3 3 2 3" xfId="29120" xr:uid="{00000000-0005-0000-0000-000003190000}"/>
    <cellStyle name="Normal 2 3 4 2 2 3 3 3" xfId="9002" xr:uid="{00000000-0005-0000-0000-000004190000}"/>
    <cellStyle name="Normal 2 3 4 2 2 3 3 3 2" xfId="39327" xr:uid="{00000000-0005-0000-0000-000005190000}"/>
    <cellStyle name="Normal 2 3 4 2 2 3 3 3 3" xfId="24103" xr:uid="{00000000-0005-0000-0000-000006190000}"/>
    <cellStyle name="Normal 2 3 4 2 2 3 3 4" xfId="34314" xr:uid="{00000000-0005-0000-0000-000007190000}"/>
    <cellStyle name="Normal 2 3 4 2 2 3 3 5" xfId="19090" xr:uid="{00000000-0005-0000-0000-000008190000}"/>
    <cellStyle name="Normal 2 3 4 2 2 3 4" xfId="5641" xr:uid="{00000000-0005-0000-0000-000009190000}"/>
    <cellStyle name="Normal 2 3 4 2 2 3 4 2" xfId="15693" xr:uid="{00000000-0005-0000-0000-00000A190000}"/>
    <cellStyle name="Normal 2 3 4 2 2 3 4 2 2" xfId="46015" xr:uid="{00000000-0005-0000-0000-00000B190000}"/>
    <cellStyle name="Normal 2 3 4 2 2 3 4 2 3" xfId="30791" xr:uid="{00000000-0005-0000-0000-00000C190000}"/>
    <cellStyle name="Normal 2 3 4 2 2 3 4 3" xfId="10673" xr:uid="{00000000-0005-0000-0000-00000D190000}"/>
    <cellStyle name="Normal 2 3 4 2 2 3 4 3 2" xfId="40998" xr:uid="{00000000-0005-0000-0000-00000E190000}"/>
    <cellStyle name="Normal 2 3 4 2 2 3 4 3 3" xfId="25774" xr:uid="{00000000-0005-0000-0000-00000F190000}"/>
    <cellStyle name="Normal 2 3 4 2 2 3 4 4" xfId="35985" xr:uid="{00000000-0005-0000-0000-000010190000}"/>
    <cellStyle name="Normal 2 3 4 2 2 3 4 5" xfId="20761" xr:uid="{00000000-0005-0000-0000-000011190000}"/>
    <cellStyle name="Normal 2 3 4 2 2 3 5" xfId="12351" xr:uid="{00000000-0005-0000-0000-000012190000}"/>
    <cellStyle name="Normal 2 3 4 2 2 3 5 2" xfId="42673" xr:uid="{00000000-0005-0000-0000-000013190000}"/>
    <cellStyle name="Normal 2 3 4 2 2 3 5 3" xfId="27449" xr:uid="{00000000-0005-0000-0000-000014190000}"/>
    <cellStyle name="Normal 2 3 4 2 2 3 6" xfId="7330" xr:uid="{00000000-0005-0000-0000-000015190000}"/>
    <cellStyle name="Normal 2 3 4 2 2 3 6 2" xfId="37656" xr:uid="{00000000-0005-0000-0000-000016190000}"/>
    <cellStyle name="Normal 2 3 4 2 2 3 6 3" xfId="22432" xr:uid="{00000000-0005-0000-0000-000017190000}"/>
    <cellStyle name="Normal 2 3 4 2 2 3 7" xfId="32644" xr:uid="{00000000-0005-0000-0000-000018190000}"/>
    <cellStyle name="Normal 2 3 4 2 2 3 8" xfId="17419" xr:uid="{00000000-0005-0000-0000-000019190000}"/>
    <cellStyle name="Normal 2 3 4 2 2 4" xfId="2677" xr:uid="{00000000-0005-0000-0000-00001A190000}"/>
    <cellStyle name="Normal 2 3 4 2 2 4 2" xfId="4367" xr:uid="{00000000-0005-0000-0000-00001B190000}"/>
    <cellStyle name="Normal 2 3 4 2 2 4 2 2" xfId="14440" xr:uid="{00000000-0005-0000-0000-00001C190000}"/>
    <cellStyle name="Normal 2 3 4 2 2 4 2 2 2" xfId="44762" xr:uid="{00000000-0005-0000-0000-00001D190000}"/>
    <cellStyle name="Normal 2 3 4 2 2 4 2 2 3" xfId="29538" xr:uid="{00000000-0005-0000-0000-00001E190000}"/>
    <cellStyle name="Normal 2 3 4 2 2 4 2 3" xfId="9420" xr:uid="{00000000-0005-0000-0000-00001F190000}"/>
    <cellStyle name="Normal 2 3 4 2 2 4 2 3 2" xfId="39745" xr:uid="{00000000-0005-0000-0000-000020190000}"/>
    <cellStyle name="Normal 2 3 4 2 2 4 2 3 3" xfId="24521" xr:uid="{00000000-0005-0000-0000-000021190000}"/>
    <cellStyle name="Normal 2 3 4 2 2 4 2 4" xfId="34732" xr:uid="{00000000-0005-0000-0000-000022190000}"/>
    <cellStyle name="Normal 2 3 4 2 2 4 2 5" xfId="19508" xr:uid="{00000000-0005-0000-0000-000023190000}"/>
    <cellStyle name="Normal 2 3 4 2 2 4 3" xfId="6059" xr:uid="{00000000-0005-0000-0000-000024190000}"/>
    <cellStyle name="Normal 2 3 4 2 2 4 3 2" xfId="16111" xr:uid="{00000000-0005-0000-0000-000025190000}"/>
    <cellStyle name="Normal 2 3 4 2 2 4 3 2 2" xfId="46433" xr:uid="{00000000-0005-0000-0000-000026190000}"/>
    <cellStyle name="Normal 2 3 4 2 2 4 3 2 3" xfId="31209" xr:uid="{00000000-0005-0000-0000-000027190000}"/>
    <cellStyle name="Normal 2 3 4 2 2 4 3 3" xfId="11091" xr:uid="{00000000-0005-0000-0000-000028190000}"/>
    <cellStyle name="Normal 2 3 4 2 2 4 3 3 2" xfId="41416" xr:uid="{00000000-0005-0000-0000-000029190000}"/>
    <cellStyle name="Normal 2 3 4 2 2 4 3 3 3" xfId="26192" xr:uid="{00000000-0005-0000-0000-00002A190000}"/>
    <cellStyle name="Normal 2 3 4 2 2 4 3 4" xfId="36403" xr:uid="{00000000-0005-0000-0000-00002B190000}"/>
    <cellStyle name="Normal 2 3 4 2 2 4 3 5" xfId="21179" xr:uid="{00000000-0005-0000-0000-00002C190000}"/>
    <cellStyle name="Normal 2 3 4 2 2 4 4" xfId="12769" xr:uid="{00000000-0005-0000-0000-00002D190000}"/>
    <cellStyle name="Normal 2 3 4 2 2 4 4 2" xfId="43091" xr:uid="{00000000-0005-0000-0000-00002E190000}"/>
    <cellStyle name="Normal 2 3 4 2 2 4 4 3" xfId="27867" xr:uid="{00000000-0005-0000-0000-00002F190000}"/>
    <cellStyle name="Normal 2 3 4 2 2 4 5" xfId="7748" xr:uid="{00000000-0005-0000-0000-000030190000}"/>
    <cellStyle name="Normal 2 3 4 2 2 4 5 2" xfId="38074" xr:uid="{00000000-0005-0000-0000-000031190000}"/>
    <cellStyle name="Normal 2 3 4 2 2 4 5 3" xfId="22850" xr:uid="{00000000-0005-0000-0000-000032190000}"/>
    <cellStyle name="Normal 2 3 4 2 2 4 6" xfId="33062" xr:uid="{00000000-0005-0000-0000-000033190000}"/>
    <cellStyle name="Normal 2 3 4 2 2 4 7" xfId="17837" xr:uid="{00000000-0005-0000-0000-000034190000}"/>
    <cellStyle name="Normal 2 3 4 2 2 5" xfId="3530" xr:uid="{00000000-0005-0000-0000-000035190000}"/>
    <cellStyle name="Normal 2 3 4 2 2 5 2" xfId="13604" xr:uid="{00000000-0005-0000-0000-000036190000}"/>
    <cellStyle name="Normal 2 3 4 2 2 5 2 2" xfId="43926" xr:uid="{00000000-0005-0000-0000-000037190000}"/>
    <cellStyle name="Normal 2 3 4 2 2 5 2 3" xfId="28702" xr:uid="{00000000-0005-0000-0000-000038190000}"/>
    <cellStyle name="Normal 2 3 4 2 2 5 3" xfId="8584" xr:uid="{00000000-0005-0000-0000-000039190000}"/>
    <cellStyle name="Normal 2 3 4 2 2 5 3 2" xfId="38909" xr:uid="{00000000-0005-0000-0000-00003A190000}"/>
    <cellStyle name="Normal 2 3 4 2 2 5 3 3" xfId="23685" xr:uid="{00000000-0005-0000-0000-00003B190000}"/>
    <cellStyle name="Normal 2 3 4 2 2 5 4" xfId="33896" xr:uid="{00000000-0005-0000-0000-00003C190000}"/>
    <cellStyle name="Normal 2 3 4 2 2 5 5" xfId="18672" xr:uid="{00000000-0005-0000-0000-00003D190000}"/>
    <cellStyle name="Normal 2 3 4 2 2 6" xfId="5223" xr:uid="{00000000-0005-0000-0000-00003E190000}"/>
    <cellStyle name="Normal 2 3 4 2 2 6 2" xfId="15275" xr:uid="{00000000-0005-0000-0000-00003F190000}"/>
    <cellStyle name="Normal 2 3 4 2 2 6 2 2" xfId="45597" xr:uid="{00000000-0005-0000-0000-000040190000}"/>
    <cellStyle name="Normal 2 3 4 2 2 6 2 3" xfId="30373" xr:uid="{00000000-0005-0000-0000-000041190000}"/>
    <cellStyle name="Normal 2 3 4 2 2 6 3" xfId="10255" xr:uid="{00000000-0005-0000-0000-000042190000}"/>
    <cellStyle name="Normal 2 3 4 2 2 6 3 2" xfId="40580" xr:uid="{00000000-0005-0000-0000-000043190000}"/>
    <cellStyle name="Normal 2 3 4 2 2 6 3 3" xfId="25356" xr:uid="{00000000-0005-0000-0000-000044190000}"/>
    <cellStyle name="Normal 2 3 4 2 2 6 4" xfId="35567" xr:uid="{00000000-0005-0000-0000-000045190000}"/>
    <cellStyle name="Normal 2 3 4 2 2 6 5" xfId="20343" xr:uid="{00000000-0005-0000-0000-000046190000}"/>
    <cellStyle name="Normal 2 3 4 2 2 7" xfId="11933" xr:uid="{00000000-0005-0000-0000-000047190000}"/>
    <cellStyle name="Normal 2 3 4 2 2 7 2" xfId="42255" xr:uid="{00000000-0005-0000-0000-000048190000}"/>
    <cellStyle name="Normal 2 3 4 2 2 7 3" xfId="27031" xr:uid="{00000000-0005-0000-0000-000049190000}"/>
    <cellStyle name="Normal 2 3 4 2 2 8" xfId="6912" xr:uid="{00000000-0005-0000-0000-00004A190000}"/>
    <cellStyle name="Normal 2 3 4 2 2 8 2" xfId="37238" xr:uid="{00000000-0005-0000-0000-00004B190000}"/>
    <cellStyle name="Normal 2 3 4 2 2 8 3" xfId="22014" xr:uid="{00000000-0005-0000-0000-00004C190000}"/>
    <cellStyle name="Normal 2 3 4 2 2 9" xfId="32226" xr:uid="{00000000-0005-0000-0000-00004D190000}"/>
    <cellStyle name="Normal 2 3 4 2 3" xfId="1939" xr:uid="{00000000-0005-0000-0000-00004E190000}"/>
    <cellStyle name="Normal 2 3 4 2 3 2" xfId="2360" xr:uid="{00000000-0005-0000-0000-00004F190000}"/>
    <cellStyle name="Normal 2 3 4 2 3 2 2" xfId="3199" xr:uid="{00000000-0005-0000-0000-000050190000}"/>
    <cellStyle name="Normal 2 3 4 2 3 2 2 2" xfId="4889" xr:uid="{00000000-0005-0000-0000-000051190000}"/>
    <cellStyle name="Normal 2 3 4 2 3 2 2 2 2" xfId="14962" xr:uid="{00000000-0005-0000-0000-000052190000}"/>
    <cellStyle name="Normal 2 3 4 2 3 2 2 2 2 2" xfId="45284" xr:uid="{00000000-0005-0000-0000-000053190000}"/>
    <cellStyle name="Normal 2 3 4 2 3 2 2 2 2 3" xfId="30060" xr:uid="{00000000-0005-0000-0000-000054190000}"/>
    <cellStyle name="Normal 2 3 4 2 3 2 2 2 3" xfId="9942" xr:uid="{00000000-0005-0000-0000-000055190000}"/>
    <cellStyle name="Normal 2 3 4 2 3 2 2 2 3 2" xfId="40267" xr:uid="{00000000-0005-0000-0000-000056190000}"/>
    <cellStyle name="Normal 2 3 4 2 3 2 2 2 3 3" xfId="25043" xr:uid="{00000000-0005-0000-0000-000057190000}"/>
    <cellStyle name="Normal 2 3 4 2 3 2 2 2 4" xfId="35254" xr:uid="{00000000-0005-0000-0000-000058190000}"/>
    <cellStyle name="Normal 2 3 4 2 3 2 2 2 5" xfId="20030" xr:uid="{00000000-0005-0000-0000-000059190000}"/>
    <cellStyle name="Normal 2 3 4 2 3 2 2 3" xfId="6581" xr:uid="{00000000-0005-0000-0000-00005A190000}"/>
    <cellStyle name="Normal 2 3 4 2 3 2 2 3 2" xfId="16633" xr:uid="{00000000-0005-0000-0000-00005B190000}"/>
    <cellStyle name="Normal 2 3 4 2 3 2 2 3 2 2" xfId="46955" xr:uid="{00000000-0005-0000-0000-00005C190000}"/>
    <cellStyle name="Normal 2 3 4 2 3 2 2 3 2 3" xfId="31731" xr:uid="{00000000-0005-0000-0000-00005D190000}"/>
    <cellStyle name="Normal 2 3 4 2 3 2 2 3 3" xfId="11613" xr:uid="{00000000-0005-0000-0000-00005E190000}"/>
    <cellStyle name="Normal 2 3 4 2 3 2 2 3 3 2" xfId="41938" xr:uid="{00000000-0005-0000-0000-00005F190000}"/>
    <cellStyle name="Normal 2 3 4 2 3 2 2 3 3 3" xfId="26714" xr:uid="{00000000-0005-0000-0000-000060190000}"/>
    <cellStyle name="Normal 2 3 4 2 3 2 2 3 4" xfId="36925" xr:uid="{00000000-0005-0000-0000-000061190000}"/>
    <cellStyle name="Normal 2 3 4 2 3 2 2 3 5" xfId="21701" xr:uid="{00000000-0005-0000-0000-000062190000}"/>
    <cellStyle name="Normal 2 3 4 2 3 2 2 4" xfId="13291" xr:uid="{00000000-0005-0000-0000-000063190000}"/>
    <cellStyle name="Normal 2 3 4 2 3 2 2 4 2" xfId="43613" xr:uid="{00000000-0005-0000-0000-000064190000}"/>
    <cellStyle name="Normal 2 3 4 2 3 2 2 4 3" xfId="28389" xr:uid="{00000000-0005-0000-0000-000065190000}"/>
    <cellStyle name="Normal 2 3 4 2 3 2 2 5" xfId="8270" xr:uid="{00000000-0005-0000-0000-000066190000}"/>
    <cellStyle name="Normal 2 3 4 2 3 2 2 5 2" xfId="38596" xr:uid="{00000000-0005-0000-0000-000067190000}"/>
    <cellStyle name="Normal 2 3 4 2 3 2 2 5 3" xfId="23372" xr:uid="{00000000-0005-0000-0000-000068190000}"/>
    <cellStyle name="Normal 2 3 4 2 3 2 2 6" xfId="33584" xr:uid="{00000000-0005-0000-0000-000069190000}"/>
    <cellStyle name="Normal 2 3 4 2 3 2 2 7" xfId="18359" xr:uid="{00000000-0005-0000-0000-00006A190000}"/>
    <cellStyle name="Normal 2 3 4 2 3 2 3" xfId="4052" xr:uid="{00000000-0005-0000-0000-00006B190000}"/>
    <cellStyle name="Normal 2 3 4 2 3 2 3 2" xfId="14126" xr:uid="{00000000-0005-0000-0000-00006C190000}"/>
    <cellStyle name="Normal 2 3 4 2 3 2 3 2 2" xfId="44448" xr:uid="{00000000-0005-0000-0000-00006D190000}"/>
    <cellStyle name="Normal 2 3 4 2 3 2 3 2 3" xfId="29224" xr:uid="{00000000-0005-0000-0000-00006E190000}"/>
    <cellStyle name="Normal 2 3 4 2 3 2 3 3" xfId="9106" xr:uid="{00000000-0005-0000-0000-00006F190000}"/>
    <cellStyle name="Normal 2 3 4 2 3 2 3 3 2" xfId="39431" xr:uid="{00000000-0005-0000-0000-000070190000}"/>
    <cellStyle name="Normal 2 3 4 2 3 2 3 3 3" xfId="24207" xr:uid="{00000000-0005-0000-0000-000071190000}"/>
    <cellStyle name="Normal 2 3 4 2 3 2 3 4" xfId="34418" xr:uid="{00000000-0005-0000-0000-000072190000}"/>
    <cellStyle name="Normal 2 3 4 2 3 2 3 5" xfId="19194" xr:uid="{00000000-0005-0000-0000-000073190000}"/>
    <cellStyle name="Normal 2 3 4 2 3 2 4" xfId="5745" xr:uid="{00000000-0005-0000-0000-000074190000}"/>
    <cellStyle name="Normal 2 3 4 2 3 2 4 2" xfId="15797" xr:uid="{00000000-0005-0000-0000-000075190000}"/>
    <cellStyle name="Normal 2 3 4 2 3 2 4 2 2" xfId="46119" xr:uid="{00000000-0005-0000-0000-000076190000}"/>
    <cellStyle name="Normal 2 3 4 2 3 2 4 2 3" xfId="30895" xr:uid="{00000000-0005-0000-0000-000077190000}"/>
    <cellStyle name="Normal 2 3 4 2 3 2 4 3" xfId="10777" xr:uid="{00000000-0005-0000-0000-000078190000}"/>
    <cellStyle name="Normal 2 3 4 2 3 2 4 3 2" xfId="41102" xr:uid="{00000000-0005-0000-0000-000079190000}"/>
    <cellStyle name="Normal 2 3 4 2 3 2 4 3 3" xfId="25878" xr:uid="{00000000-0005-0000-0000-00007A190000}"/>
    <cellStyle name="Normal 2 3 4 2 3 2 4 4" xfId="36089" xr:uid="{00000000-0005-0000-0000-00007B190000}"/>
    <cellStyle name="Normal 2 3 4 2 3 2 4 5" xfId="20865" xr:uid="{00000000-0005-0000-0000-00007C190000}"/>
    <cellStyle name="Normal 2 3 4 2 3 2 5" xfId="12455" xr:uid="{00000000-0005-0000-0000-00007D190000}"/>
    <cellStyle name="Normal 2 3 4 2 3 2 5 2" xfId="42777" xr:uid="{00000000-0005-0000-0000-00007E190000}"/>
    <cellStyle name="Normal 2 3 4 2 3 2 5 3" xfId="27553" xr:uid="{00000000-0005-0000-0000-00007F190000}"/>
    <cellStyle name="Normal 2 3 4 2 3 2 6" xfId="7434" xr:uid="{00000000-0005-0000-0000-000080190000}"/>
    <cellStyle name="Normal 2 3 4 2 3 2 6 2" xfId="37760" xr:uid="{00000000-0005-0000-0000-000081190000}"/>
    <cellStyle name="Normal 2 3 4 2 3 2 6 3" xfId="22536" xr:uid="{00000000-0005-0000-0000-000082190000}"/>
    <cellStyle name="Normal 2 3 4 2 3 2 7" xfId="32748" xr:uid="{00000000-0005-0000-0000-000083190000}"/>
    <cellStyle name="Normal 2 3 4 2 3 2 8" xfId="17523" xr:uid="{00000000-0005-0000-0000-000084190000}"/>
    <cellStyle name="Normal 2 3 4 2 3 3" xfId="2781" xr:uid="{00000000-0005-0000-0000-000085190000}"/>
    <cellStyle name="Normal 2 3 4 2 3 3 2" xfId="4471" xr:uid="{00000000-0005-0000-0000-000086190000}"/>
    <cellStyle name="Normal 2 3 4 2 3 3 2 2" xfId="14544" xr:uid="{00000000-0005-0000-0000-000087190000}"/>
    <cellStyle name="Normal 2 3 4 2 3 3 2 2 2" xfId="44866" xr:uid="{00000000-0005-0000-0000-000088190000}"/>
    <cellStyle name="Normal 2 3 4 2 3 3 2 2 3" xfId="29642" xr:uid="{00000000-0005-0000-0000-000089190000}"/>
    <cellStyle name="Normal 2 3 4 2 3 3 2 3" xfId="9524" xr:uid="{00000000-0005-0000-0000-00008A190000}"/>
    <cellStyle name="Normal 2 3 4 2 3 3 2 3 2" xfId="39849" xr:uid="{00000000-0005-0000-0000-00008B190000}"/>
    <cellStyle name="Normal 2 3 4 2 3 3 2 3 3" xfId="24625" xr:uid="{00000000-0005-0000-0000-00008C190000}"/>
    <cellStyle name="Normal 2 3 4 2 3 3 2 4" xfId="34836" xr:uid="{00000000-0005-0000-0000-00008D190000}"/>
    <cellStyle name="Normal 2 3 4 2 3 3 2 5" xfId="19612" xr:uid="{00000000-0005-0000-0000-00008E190000}"/>
    <cellStyle name="Normal 2 3 4 2 3 3 3" xfId="6163" xr:uid="{00000000-0005-0000-0000-00008F190000}"/>
    <cellStyle name="Normal 2 3 4 2 3 3 3 2" xfId="16215" xr:uid="{00000000-0005-0000-0000-000090190000}"/>
    <cellStyle name="Normal 2 3 4 2 3 3 3 2 2" xfId="46537" xr:uid="{00000000-0005-0000-0000-000091190000}"/>
    <cellStyle name="Normal 2 3 4 2 3 3 3 2 3" xfId="31313" xr:uid="{00000000-0005-0000-0000-000092190000}"/>
    <cellStyle name="Normal 2 3 4 2 3 3 3 3" xfId="11195" xr:uid="{00000000-0005-0000-0000-000093190000}"/>
    <cellStyle name="Normal 2 3 4 2 3 3 3 3 2" xfId="41520" xr:uid="{00000000-0005-0000-0000-000094190000}"/>
    <cellStyle name="Normal 2 3 4 2 3 3 3 3 3" xfId="26296" xr:uid="{00000000-0005-0000-0000-000095190000}"/>
    <cellStyle name="Normal 2 3 4 2 3 3 3 4" xfId="36507" xr:uid="{00000000-0005-0000-0000-000096190000}"/>
    <cellStyle name="Normal 2 3 4 2 3 3 3 5" xfId="21283" xr:uid="{00000000-0005-0000-0000-000097190000}"/>
    <cellStyle name="Normal 2 3 4 2 3 3 4" xfId="12873" xr:uid="{00000000-0005-0000-0000-000098190000}"/>
    <cellStyle name="Normal 2 3 4 2 3 3 4 2" xfId="43195" xr:uid="{00000000-0005-0000-0000-000099190000}"/>
    <cellStyle name="Normal 2 3 4 2 3 3 4 3" xfId="27971" xr:uid="{00000000-0005-0000-0000-00009A190000}"/>
    <cellStyle name="Normal 2 3 4 2 3 3 5" xfId="7852" xr:uid="{00000000-0005-0000-0000-00009B190000}"/>
    <cellStyle name="Normal 2 3 4 2 3 3 5 2" xfId="38178" xr:uid="{00000000-0005-0000-0000-00009C190000}"/>
    <cellStyle name="Normal 2 3 4 2 3 3 5 3" xfId="22954" xr:uid="{00000000-0005-0000-0000-00009D190000}"/>
    <cellStyle name="Normal 2 3 4 2 3 3 6" xfId="33166" xr:uid="{00000000-0005-0000-0000-00009E190000}"/>
    <cellStyle name="Normal 2 3 4 2 3 3 7" xfId="17941" xr:uid="{00000000-0005-0000-0000-00009F190000}"/>
    <cellStyle name="Normal 2 3 4 2 3 4" xfId="3634" xr:uid="{00000000-0005-0000-0000-0000A0190000}"/>
    <cellStyle name="Normal 2 3 4 2 3 4 2" xfId="13708" xr:uid="{00000000-0005-0000-0000-0000A1190000}"/>
    <cellStyle name="Normal 2 3 4 2 3 4 2 2" xfId="44030" xr:uid="{00000000-0005-0000-0000-0000A2190000}"/>
    <cellStyle name="Normal 2 3 4 2 3 4 2 3" xfId="28806" xr:uid="{00000000-0005-0000-0000-0000A3190000}"/>
    <cellStyle name="Normal 2 3 4 2 3 4 3" xfId="8688" xr:uid="{00000000-0005-0000-0000-0000A4190000}"/>
    <cellStyle name="Normal 2 3 4 2 3 4 3 2" xfId="39013" xr:uid="{00000000-0005-0000-0000-0000A5190000}"/>
    <cellStyle name="Normal 2 3 4 2 3 4 3 3" xfId="23789" xr:uid="{00000000-0005-0000-0000-0000A6190000}"/>
    <cellStyle name="Normal 2 3 4 2 3 4 4" xfId="34000" xr:uid="{00000000-0005-0000-0000-0000A7190000}"/>
    <cellStyle name="Normal 2 3 4 2 3 4 5" xfId="18776" xr:uid="{00000000-0005-0000-0000-0000A8190000}"/>
    <cellStyle name="Normal 2 3 4 2 3 5" xfId="5327" xr:uid="{00000000-0005-0000-0000-0000A9190000}"/>
    <cellStyle name="Normal 2 3 4 2 3 5 2" xfId="15379" xr:uid="{00000000-0005-0000-0000-0000AA190000}"/>
    <cellStyle name="Normal 2 3 4 2 3 5 2 2" xfId="45701" xr:uid="{00000000-0005-0000-0000-0000AB190000}"/>
    <cellStyle name="Normal 2 3 4 2 3 5 2 3" xfId="30477" xr:uid="{00000000-0005-0000-0000-0000AC190000}"/>
    <cellStyle name="Normal 2 3 4 2 3 5 3" xfId="10359" xr:uid="{00000000-0005-0000-0000-0000AD190000}"/>
    <cellStyle name="Normal 2 3 4 2 3 5 3 2" xfId="40684" xr:uid="{00000000-0005-0000-0000-0000AE190000}"/>
    <cellStyle name="Normal 2 3 4 2 3 5 3 3" xfId="25460" xr:uid="{00000000-0005-0000-0000-0000AF190000}"/>
    <cellStyle name="Normal 2 3 4 2 3 5 4" xfId="35671" xr:uid="{00000000-0005-0000-0000-0000B0190000}"/>
    <cellStyle name="Normal 2 3 4 2 3 5 5" xfId="20447" xr:uid="{00000000-0005-0000-0000-0000B1190000}"/>
    <cellStyle name="Normal 2 3 4 2 3 6" xfId="12037" xr:uid="{00000000-0005-0000-0000-0000B2190000}"/>
    <cellStyle name="Normal 2 3 4 2 3 6 2" xfId="42359" xr:uid="{00000000-0005-0000-0000-0000B3190000}"/>
    <cellStyle name="Normal 2 3 4 2 3 6 3" xfId="27135" xr:uid="{00000000-0005-0000-0000-0000B4190000}"/>
    <cellStyle name="Normal 2 3 4 2 3 7" xfId="7016" xr:uid="{00000000-0005-0000-0000-0000B5190000}"/>
    <cellStyle name="Normal 2 3 4 2 3 7 2" xfId="37342" xr:uid="{00000000-0005-0000-0000-0000B6190000}"/>
    <cellStyle name="Normal 2 3 4 2 3 7 3" xfId="22118" xr:uid="{00000000-0005-0000-0000-0000B7190000}"/>
    <cellStyle name="Normal 2 3 4 2 3 8" xfId="32330" xr:uid="{00000000-0005-0000-0000-0000B8190000}"/>
    <cellStyle name="Normal 2 3 4 2 3 9" xfId="17105" xr:uid="{00000000-0005-0000-0000-0000B9190000}"/>
    <cellStyle name="Normal 2 3 4 2 4" xfId="2152" xr:uid="{00000000-0005-0000-0000-0000BA190000}"/>
    <cellStyle name="Normal 2 3 4 2 4 2" xfId="2991" xr:uid="{00000000-0005-0000-0000-0000BB190000}"/>
    <cellStyle name="Normal 2 3 4 2 4 2 2" xfId="4681" xr:uid="{00000000-0005-0000-0000-0000BC190000}"/>
    <cellStyle name="Normal 2 3 4 2 4 2 2 2" xfId="14754" xr:uid="{00000000-0005-0000-0000-0000BD190000}"/>
    <cellStyle name="Normal 2 3 4 2 4 2 2 2 2" xfId="45076" xr:uid="{00000000-0005-0000-0000-0000BE190000}"/>
    <cellStyle name="Normal 2 3 4 2 4 2 2 2 3" xfId="29852" xr:uid="{00000000-0005-0000-0000-0000BF190000}"/>
    <cellStyle name="Normal 2 3 4 2 4 2 2 3" xfId="9734" xr:uid="{00000000-0005-0000-0000-0000C0190000}"/>
    <cellStyle name="Normal 2 3 4 2 4 2 2 3 2" xfId="40059" xr:uid="{00000000-0005-0000-0000-0000C1190000}"/>
    <cellStyle name="Normal 2 3 4 2 4 2 2 3 3" xfId="24835" xr:uid="{00000000-0005-0000-0000-0000C2190000}"/>
    <cellStyle name="Normal 2 3 4 2 4 2 2 4" xfId="35046" xr:uid="{00000000-0005-0000-0000-0000C3190000}"/>
    <cellStyle name="Normal 2 3 4 2 4 2 2 5" xfId="19822" xr:uid="{00000000-0005-0000-0000-0000C4190000}"/>
    <cellStyle name="Normal 2 3 4 2 4 2 3" xfId="6373" xr:uid="{00000000-0005-0000-0000-0000C5190000}"/>
    <cellStyle name="Normal 2 3 4 2 4 2 3 2" xfId="16425" xr:uid="{00000000-0005-0000-0000-0000C6190000}"/>
    <cellStyle name="Normal 2 3 4 2 4 2 3 2 2" xfId="46747" xr:uid="{00000000-0005-0000-0000-0000C7190000}"/>
    <cellStyle name="Normal 2 3 4 2 4 2 3 2 3" xfId="31523" xr:uid="{00000000-0005-0000-0000-0000C8190000}"/>
    <cellStyle name="Normal 2 3 4 2 4 2 3 3" xfId="11405" xr:uid="{00000000-0005-0000-0000-0000C9190000}"/>
    <cellStyle name="Normal 2 3 4 2 4 2 3 3 2" xfId="41730" xr:uid="{00000000-0005-0000-0000-0000CA190000}"/>
    <cellStyle name="Normal 2 3 4 2 4 2 3 3 3" xfId="26506" xr:uid="{00000000-0005-0000-0000-0000CB190000}"/>
    <cellStyle name="Normal 2 3 4 2 4 2 3 4" xfId="36717" xr:uid="{00000000-0005-0000-0000-0000CC190000}"/>
    <cellStyle name="Normal 2 3 4 2 4 2 3 5" xfId="21493" xr:uid="{00000000-0005-0000-0000-0000CD190000}"/>
    <cellStyle name="Normal 2 3 4 2 4 2 4" xfId="13083" xr:uid="{00000000-0005-0000-0000-0000CE190000}"/>
    <cellStyle name="Normal 2 3 4 2 4 2 4 2" xfId="43405" xr:uid="{00000000-0005-0000-0000-0000CF190000}"/>
    <cellStyle name="Normal 2 3 4 2 4 2 4 3" xfId="28181" xr:uid="{00000000-0005-0000-0000-0000D0190000}"/>
    <cellStyle name="Normal 2 3 4 2 4 2 5" xfId="8062" xr:uid="{00000000-0005-0000-0000-0000D1190000}"/>
    <cellStyle name="Normal 2 3 4 2 4 2 5 2" xfId="38388" xr:uid="{00000000-0005-0000-0000-0000D2190000}"/>
    <cellStyle name="Normal 2 3 4 2 4 2 5 3" xfId="23164" xr:uid="{00000000-0005-0000-0000-0000D3190000}"/>
    <cellStyle name="Normal 2 3 4 2 4 2 6" xfId="33376" xr:uid="{00000000-0005-0000-0000-0000D4190000}"/>
    <cellStyle name="Normal 2 3 4 2 4 2 7" xfId="18151" xr:uid="{00000000-0005-0000-0000-0000D5190000}"/>
    <cellStyle name="Normal 2 3 4 2 4 3" xfId="3844" xr:uid="{00000000-0005-0000-0000-0000D6190000}"/>
    <cellStyle name="Normal 2 3 4 2 4 3 2" xfId="13918" xr:uid="{00000000-0005-0000-0000-0000D7190000}"/>
    <cellStyle name="Normal 2 3 4 2 4 3 2 2" xfId="44240" xr:uid="{00000000-0005-0000-0000-0000D8190000}"/>
    <cellStyle name="Normal 2 3 4 2 4 3 2 3" xfId="29016" xr:uid="{00000000-0005-0000-0000-0000D9190000}"/>
    <cellStyle name="Normal 2 3 4 2 4 3 3" xfId="8898" xr:uid="{00000000-0005-0000-0000-0000DA190000}"/>
    <cellStyle name="Normal 2 3 4 2 4 3 3 2" xfId="39223" xr:uid="{00000000-0005-0000-0000-0000DB190000}"/>
    <cellStyle name="Normal 2 3 4 2 4 3 3 3" xfId="23999" xr:uid="{00000000-0005-0000-0000-0000DC190000}"/>
    <cellStyle name="Normal 2 3 4 2 4 3 4" xfId="34210" xr:uid="{00000000-0005-0000-0000-0000DD190000}"/>
    <cellStyle name="Normal 2 3 4 2 4 3 5" xfId="18986" xr:uid="{00000000-0005-0000-0000-0000DE190000}"/>
    <cellStyle name="Normal 2 3 4 2 4 4" xfId="5537" xr:uid="{00000000-0005-0000-0000-0000DF190000}"/>
    <cellStyle name="Normal 2 3 4 2 4 4 2" xfId="15589" xr:uid="{00000000-0005-0000-0000-0000E0190000}"/>
    <cellStyle name="Normal 2 3 4 2 4 4 2 2" xfId="45911" xr:uid="{00000000-0005-0000-0000-0000E1190000}"/>
    <cellStyle name="Normal 2 3 4 2 4 4 2 3" xfId="30687" xr:uid="{00000000-0005-0000-0000-0000E2190000}"/>
    <cellStyle name="Normal 2 3 4 2 4 4 3" xfId="10569" xr:uid="{00000000-0005-0000-0000-0000E3190000}"/>
    <cellStyle name="Normal 2 3 4 2 4 4 3 2" xfId="40894" xr:uid="{00000000-0005-0000-0000-0000E4190000}"/>
    <cellStyle name="Normal 2 3 4 2 4 4 3 3" xfId="25670" xr:uid="{00000000-0005-0000-0000-0000E5190000}"/>
    <cellStyle name="Normal 2 3 4 2 4 4 4" xfId="35881" xr:uid="{00000000-0005-0000-0000-0000E6190000}"/>
    <cellStyle name="Normal 2 3 4 2 4 4 5" xfId="20657" xr:uid="{00000000-0005-0000-0000-0000E7190000}"/>
    <cellStyle name="Normal 2 3 4 2 4 5" xfId="12247" xr:uid="{00000000-0005-0000-0000-0000E8190000}"/>
    <cellStyle name="Normal 2 3 4 2 4 5 2" xfId="42569" xr:uid="{00000000-0005-0000-0000-0000E9190000}"/>
    <cellStyle name="Normal 2 3 4 2 4 5 3" xfId="27345" xr:uid="{00000000-0005-0000-0000-0000EA190000}"/>
    <cellStyle name="Normal 2 3 4 2 4 6" xfId="7226" xr:uid="{00000000-0005-0000-0000-0000EB190000}"/>
    <cellStyle name="Normal 2 3 4 2 4 6 2" xfId="37552" xr:uid="{00000000-0005-0000-0000-0000EC190000}"/>
    <cellStyle name="Normal 2 3 4 2 4 6 3" xfId="22328" xr:uid="{00000000-0005-0000-0000-0000ED190000}"/>
    <cellStyle name="Normal 2 3 4 2 4 7" xfId="32540" xr:uid="{00000000-0005-0000-0000-0000EE190000}"/>
    <cellStyle name="Normal 2 3 4 2 4 8" xfId="17315" xr:uid="{00000000-0005-0000-0000-0000EF190000}"/>
    <cellStyle name="Normal 2 3 4 2 5" xfId="2573" xr:uid="{00000000-0005-0000-0000-0000F0190000}"/>
    <cellStyle name="Normal 2 3 4 2 5 2" xfId="4263" xr:uid="{00000000-0005-0000-0000-0000F1190000}"/>
    <cellStyle name="Normal 2 3 4 2 5 2 2" xfId="14336" xr:uid="{00000000-0005-0000-0000-0000F2190000}"/>
    <cellStyle name="Normal 2 3 4 2 5 2 2 2" xfId="44658" xr:uid="{00000000-0005-0000-0000-0000F3190000}"/>
    <cellStyle name="Normal 2 3 4 2 5 2 2 3" xfId="29434" xr:uid="{00000000-0005-0000-0000-0000F4190000}"/>
    <cellStyle name="Normal 2 3 4 2 5 2 3" xfId="9316" xr:uid="{00000000-0005-0000-0000-0000F5190000}"/>
    <cellStyle name="Normal 2 3 4 2 5 2 3 2" xfId="39641" xr:uid="{00000000-0005-0000-0000-0000F6190000}"/>
    <cellStyle name="Normal 2 3 4 2 5 2 3 3" xfId="24417" xr:uid="{00000000-0005-0000-0000-0000F7190000}"/>
    <cellStyle name="Normal 2 3 4 2 5 2 4" xfId="34628" xr:uid="{00000000-0005-0000-0000-0000F8190000}"/>
    <cellStyle name="Normal 2 3 4 2 5 2 5" xfId="19404" xr:uid="{00000000-0005-0000-0000-0000F9190000}"/>
    <cellStyle name="Normal 2 3 4 2 5 3" xfId="5955" xr:uid="{00000000-0005-0000-0000-0000FA190000}"/>
    <cellStyle name="Normal 2 3 4 2 5 3 2" xfId="16007" xr:uid="{00000000-0005-0000-0000-0000FB190000}"/>
    <cellStyle name="Normal 2 3 4 2 5 3 2 2" xfId="46329" xr:uid="{00000000-0005-0000-0000-0000FC190000}"/>
    <cellStyle name="Normal 2 3 4 2 5 3 2 3" xfId="31105" xr:uid="{00000000-0005-0000-0000-0000FD190000}"/>
    <cellStyle name="Normal 2 3 4 2 5 3 3" xfId="10987" xr:uid="{00000000-0005-0000-0000-0000FE190000}"/>
    <cellStyle name="Normal 2 3 4 2 5 3 3 2" xfId="41312" xr:uid="{00000000-0005-0000-0000-0000FF190000}"/>
    <cellStyle name="Normal 2 3 4 2 5 3 3 3" xfId="26088" xr:uid="{00000000-0005-0000-0000-0000001A0000}"/>
    <cellStyle name="Normal 2 3 4 2 5 3 4" xfId="36299" xr:uid="{00000000-0005-0000-0000-0000011A0000}"/>
    <cellStyle name="Normal 2 3 4 2 5 3 5" xfId="21075" xr:uid="{00000000-0005-0000-0000-0000021A0000}"/>
    <cellStyle name="Normal 2 3 4 2 5 4" xfId="12665" xr:uid="{00000000-0005-0000-0000-0000031A0000}"/>
    <cellStyle name="Normal 2 3 4 2 5 4 2" xfId="42987" xr:uid="{00000000-0005-0000-0000-0000041A0000}"/>
    <cellStyle name="Normal 2 3 4 2 5 4 3" xfId="27763" xr:uid="{00000000-0005-0000-0000-0000051A0000}"/>
    <cellStyle name="Normal 2 3 4 2 5 5" xfId="7644" xr:uid="{00000000-0005-0000-0000-0000061A0000}"/>
    <cellStyle name="Normal 2 3 4 2 5 5 2" xfId="37970" xr:uid="{00000000-0005-0000-0000-0000071A0000}"/>
    <cellStyle name="Normal 2 3 4 2 5 5 3" xfId="22746" xr:uid="{00000000-0005-0000-0000-0000081A0000}"/>
    <cellStyle name="Normal 2 3 4 2 5 6" xfId="32958" xr:uid="{00000000-0005-0000-0000-0000091A0000}"/>
    <cellStyle name="Normal 2 3 4 2 5 7" xfId="17733" xr:uid="{00000000-0005-0000-0000-00000A1A0000}"/>
    <cellStyle name="Normal 2 3 4 2 6" xfId="3426" xr:uid="{00000000-0005-0000-0000-00000B1A0000}"/>
    <cellStyle name="Normal 2 3 4 2 6 2" xfId="13500" xr:uid="{00000000-0005-0000-0000-00000C1A0000}"/>
    <cellStyle name="Normal 2 3 4 2 6 2 2" xfId="43822" xr:uid="{00000000-0005-0000-0000-00000D1A0000}"/>
    <cellStyle name="Normal 2 3 4 2 6 2 3" xfId="28598" xr:uid="{00000000-0005-0000-0000-00000E1A0000}"/>
    <cellStyle name="Normal 2 3 4 2 6 3" xfId="8480" xr:uid="{00000000-0005-0000-0000-00000F1A0000}"/>
    <cellStyle name="Normal 2 3 4 2 6 3 2" xfId="38805" xr:uid="{00000000-0005-0000-0000-0000101A0000}"/>
    <cellStyle name="Normal 2 3 4 2 6 3 3" xfId="23581" xr:uid="{00000000-0005-0000-0000-0000111A0000}"/>
    <cellStyle name="Normal 2 3 4 2 6 4" xfId="33792" xr:uid="{00000000-0005-0000-0000-0000121A0000}"/>
    <cellStyle name="Normal 2 3 4 2 6 5" xfId="18568" xr:uid="{00000000-0005-0000-0000-0000131A0000}"/>
    <cellStyle name="Normal 2 3 4 2 7" xfId="5119" xr:uid="{00000000-0005-0000-0000-0000141A0000}"/>
    <cellStyle name="Normal 2 3 4 2 7 2" xfId="15171" xr:uid="{00000000-0005-0000-0000-0000151A0000}"/>
    <cellStyle name="Normal 2 3 4 2 7 2 2" xfId="45493" xr:uid="{00000000-0005-0000-0000-0000161A0000}"/>
    <cellStyle name="Normal 2 3 4 2 7 2 3" xfId="30269" xr:uid="{00000000-0005-0000-0000-0000171A0000}"/>
    <cellStyle name="Normal 2 3 4 2 7 3" xfId="10151" xr:uid="{00000000-0005-0000-0000-0000181A0000}"/>
    <cellStyle name="Normal 2 3 4 2 7 3 2" xfId="40476" xr:uid="{00000000-0005-0000-0000-0000191A0000}"/>
    <cellStyle name="Normal 2 3 4 2 7 3 3" xfId="25252" xr:uid="{00000000-0005-0000-0000-00001A1A0000}"/>
    <cellStyle name="Normal 2 3 4 2 7 4" xfId="35463" xr:uid="{00000000-0005-0000-0000-00001B1A0000}"/>
    <cellStyle name="Normal 2 3 4 2 7 5" xfId="20239" xr:uid="{00000000-0005-0000-0000-00001C1A0000}"/>
    <cellStyle name="Normal 2 3 4 2 8" xfId="11829" xr:uid="{00000000-0005-0000-0000-00001D1A0000}"/>
    <cellStyle name="Normal 2 3 4 2 8 2" xfId="42151" xr:uid="{00000000-0005-0000-0000-00001E1A0000}"/>
    <cellStyle name="Normal 2 3 4 2 8 3" xfId="26927" xr:uid="{00000000-0005-0000-0000-00001F1A0000}"/>
    <cellStyle name="Normal 2 3 4 2 9" xfId="6808" xr:uid="{00000000-0005-0000-0000-0000201A0000}"/>
    <cellStyle name="Normal 2 3 4 2 9 2" xfId="37134" xr:uid="{00000000-0005-0000-0000-0000211A0000}"/>
    <cellStyle name="Normal 2 3 4 2 9 3" xfId="21910" xr:uid="{00000000-0005-0000-0000-0000221A0000}"/>
    <cellStyle name="Normal 2 3 4 3" xfId="1772" xr:uid="{00000000-0005-0000-0000-0000231A0000}"/>
    <cellStyle name="Normal 2 3 4 3 10" xfId="16949" xr:uid="{00000000-0005-0000-0000-0000241A0000}"/>
    <cellStyle name="Normal 2 3 4 3 2" xfId="1991" xr:uid="{00000000-0005-0000-0000-0000251A0000}"/>
    <cellStyle name="Normal 2 3 4 3 2 2" xfId="2412" xr:uid="{00000000-0005-0000-0000-0000261A0000}"/>
    <cellStyle name="Normal 2 3 4 3 2 2 2" xfId="3251" xr:uid="{00000000-0005-0000-0000-0000271A0000}"/>
    <cellStyle name="Normal 2 3 4 3 2 2 2 2" xfId="4941" xr:uid="{00000000-0005-0000-0000-0000281A0000}"/>
    <cellStyle name="Normal 2 3 4 3 2 2 2 2 2" xfId="15014" xr:uid="{00000000-0005-0000-0000-0000291A0000}"/>
    <cellStyle name="Normal 2 3 4 3 2 2 2 2 2 2" xfId="45336" xr:uid="{00000000-0005-0000-0000-00002A1A0000}"/>
    <cellStyle name="Normal 2 3 4 3 2 2 2 2 2 3" xfId="30112" xr:uid="{00000000-0005-0000-0000-00002B1A0000}"/>
    <cellStyle name="Normal 2 3 4 3 2 2 2 2 3" xfId="9994" xr:uid="{00000000-0005-0000-0000-00002C1A0000}"/>
    <cellStyle name="Normal 2 3 4 3 2 2 2 2 3 2" xfId="40319" xr:uid="{00000000-0005-0000-0000-00002D1A0000}"/>
    <cellStyle name="Normal 2 3 4 3 2 2 2 2 3 3" xfId="25095" xr:uid="{00000000-0005-0000-0000-00002E1A0000}"/>
    <cellStyle name="Normal 2 3 4 3 2 2 2 2 4" xfId="35306" xr:uid="{00000000-0005-0000-0000-00002F1A0000}"/>
    <cellStyle name="Normal 2 3 4 3 2 2 2 2 5" xfId="20082" xr:uid="{00000000-0005-0000-0000-0000301A0000}"/>
    <cellStyle name="Normal 2 3 4 3 2 2 2 3" xfId="6633" xr:uid="{00000000-0005-0000-0000-0000311A0000}"/>
    <cellStyle name="Normal 2 3 4 3 2 2 2 3 2" xfId="16685" xr:uid="{00000000-0005-0000-0000-0000321A0000}"/>
    <cellStyle name="Normal 2 3 4 3 2 2 2 3 2 2" xfId="47007" xr:uid="{00000000-0005-0000-0000-0000331A0000}"/>
    <cellStyle name="Normal 2 3 4 3 2 2 2 3 2 3" xfId="31783" xr:uid="{00000000-0005-0000-0000-0000341A0000}"/>
    <cellStyle name="Normal 2 3 4 3 2 2 2 3 3" xfId="11665" xr:uid="{00000000-0005-0000-0000-0000351A0000}"/>
    <cellStyle name="Normal 2 3 4 3 2 2 2 3 3 2" xfId="41990" xr:uid="{00000000-0005-0000-0000-0000361A0000}"/>
    <cellStyle name="Normal 2 3 4 3 2 2 2 3 3 3" xfId="26766" xr:uid="{00000000-0005-0000-0000-0000371A0000}"/>
    <cellStyle name="Normal 2 3 4 3 2 2 2 3 4" xfId="36977" xr:uid="{00000000-0005-0000-0000-0000381A0000}"/>
    <cellStyle name="Normal 2 3 4 3 2 2 2 3 5" xfId="21753" xr:uid="{00000000-0005-0000-0000-0000391A0000}"/>
    <cellStyle name="Normal 2 3 4 3 2 2 2 4" xfId="13343" xr:uid="{00000000-0005-0000-0000-00003A1A0000}"/>
    <cellStyle name="Normal 2 3 4 3 2 2 2 4 2" xfId="43665" xr:uid="{00000000-0005-0000-0000-00003B1A0000}"/>
    <cellStyle name="Normal 2 3 4 3 2 2 2 4 3" xfId="28441" xr:uid="{00000000-0005-0000-0000-00003C1A0000}"/>
    <cellStyle name="Normal 2 3 4 3 2 2 2 5" xfId="8322" xr:uid="{00000000-0005-0000-0000-00003D1A0000}"/>
    <cellStyle name="Normal 2 3 4 3 2 2 2 5 2" xfId="38648" xr:uid="{00000000-0005-0000-0000-00003E1A0000}"/>
    <cellStyle name="Normal 2 3 4 3 2 2 2 5 3" xfId="23424" xr:uid="{00000000-0005-0000-0000-00003F1A0000}"/>
    <cellStyle name="Normal 2 3 4 3 2 2 2 6" xfId="33636" xr:uid="{00000000-0005-0000-0000-0000401A0000}"/>
    <cellStyle name="Normal 2 3 4 3 2 2 2 7" xfId="18411" xr:uid="{00000000-0005-0000-0000-0000411A0000}"/>
    <cellStyle name="Normal 2 3 4 3 2 2 3" xfId="4104" xr:uid="{00000000-0005-0000-0000-0000421A0000}"/>
    <cellStyle name="Normal 2 3 4 3 2 2 3 2" xfId="14178" xr:uid="{00000000-0005-0000-0000-0000431A0000}"/>
    <cellStyle name="Normal 2 3 4 3 2 2 3 2 2" xfId="44500" xr:uid="{00000000-0005-0000-0000-0000441A0000}"/>
    <cellStyle name="Normal 2 3 4 3 2 2 3 2 3" xfId="29276" xr:uid="{00000000-0005-0000-0000-0000451A0000}"/>
    <cellStyle name="Normal 2 3 4 3 2 2 3 3" xfId="9158" xr:uid="{00000000-0005-0000-0000-0000461A0000}"/>
    <cellStyle name="Normal 2 3 4 3 2 2 3 3 2" xfId="39483" xr:uid="{00000000-0005-0000-0000-0000471A0000}"/>
    <cellStyle name="Normal 2 3 4 3 2 2 3 3 3" xfId="24259" xr:uid="{00000000-0005-0000-0000-0000481A0000}"/>
    <cellStyle name="Normal 2 3 4 3 2 2 3 4" xfId="34470" xr:uid="{00000000-0005-0000-0000-0000491A0000}"/>
    <cellStyle name="Normal 2 3 4 3 2 2 3 5" xfId="19246" xr:uid="{00000000-0005-0000-0000-00004A1A0000}"/>
    <cellStyle name="Normal 2 3 4 3 2 2 4" xfId="5797" xr:uid="{00000000-0005-0000-0000-00004B1A0000}"/>
    <cellStyle name="Normal 2 3 4 3 2 2 4 2" xfId="15849" xr:uid="{00000000-0005-0000-0000-00004C1A0000}"/>
    <cellStyle name="Normal 2 3 4 3 2 2 4 2 2" xfId="46171" xr:uid="{00000000-0005-0000-0000-00004D1A0000}"/>
    <cellStyle name="Normal 2 3 4 3 2 2 4 2 3" xfId="30947" xr:uid="{00000000-0005-0000-0000-00004E1A0000}"/>
    <cellStyle name="Normal 2 3 4 3 2 2 4 3" xfId="10829" xr:uid="{00000000-0005-0000-0000-00004F1A0000}"/>
    <cellStyle name="Normal 2 3 4 3 2 2 4 3 2" xfId="41154" xr:uid="{00000000-0005-0000-0000-0000501A0000}"/>
    <cellStyle name="Normal 2 3 4 3 2 2 4 3 3" xfId="25930" xr:uid="{00000000-0005-0000-0000-0000511A0000}"/>
    <cellStyle name="Normal 2 3 4 3 2 2 4 4" xfId="36141" xr:uid="{00000000-0005-0000-0000-0000521A0000}"/>
    <cellStyle name="Normal 2 3 4 3 2 2 4 5" xfId="20917" xr:uid="{00000000-0005-0000-0000-0000531A0000}"/>
    <cellStyle name="Normal 2 3 4 3 2 2 5" xfId="12507" xr:uid="{00000000-0005-0000-0000-0000541A0000}"/>
    <cellStyle name="Normal 2 3 4 3 2 2 5 2" xfId="42829" xr:uid="{00000000-0005-0000-0000-0000551A0000}"/>
    <cellStyle name="Normal 2 3 4 3 2 2 5 3" xfId="27605" xr:uid="{00000000-0005-0000-0000-0000561A0000}"/>
    <cellStyle name="Normal 2 3 4 3 2 2 6" xfId="7486" xr:uid="{00000000-0005-0000-0000-0000571A0000}"/>
    <cellStyle name="Normal 2 3 4 3 2 2 6 2" xfId="37812" xr:uid="{00000000-0005-0000-0000-0000581A0000}"/>
    <cellStyle name="Normal 2 3 4 3 2 2 6 3" xfId="22588" xr:uid="{00000000-0005-0000-0000-0000591A0000}"/>
    <cellStyle name="Normal 2 3 4 3 2 2 7" xfId="32800" xr:uid="{00000000-0005-0000-0000-00005A1A0000}"/>
    <cellStyle name="Normal 2 3 4 3 2 2 8" xfId="17575" xr:uid="{00000000-0005-0000-0000-00005B1A0000}"/>
    <cellStyle name="Normal 2 3 4 3 2 3" xfId="2833" xr:uid="{00000000-0005-0000-0000-00005C1A0000}"/>
    <cellStyle name="Normal 2 3 4 3 2 3 2" xfId="4523" xr:uid="{00000000-0005-0000-0000-00005D1A0000}"/>
    <cellStyle name="Normal 2 3 4 3 2 3 2 2" xfId="14596" xr:uid="{00000000-0005-0000-0000-00005E1A0000}"/>
    <cellStyle name="Normal 2 3 4 3 2 3 2 2 2" xfId="44918" xr:uid="{00000000-0005-0000-0000-00005F1A0000}"/>
    <cellStyle name="Normal 2 3 4 3 2 3 2 2 3" xfId="29694" xr:uid="{00000000-0005-0000-0000-0000601A0000}"/>
    <cellStyle name="Normal 2 3 4 3 2 3 2 3" xfId="9576" xr:uid="{00000000-0005-0000-0000-0000611A0000}"/>
    <cellStyle name="Normal 2 3 4 3 2 3 2 3 2" xfId="39901" xr:uid="{00000000-0005-0000-0000-0000621A0000}"/>
    <cellStyle name="Normal 2 3 4 3 2 3 2 3 3" xfId="24677" xr:uid="{00000000-0005-0000-0000-0000631A0000}"/>
    <cellStyle name="Normal 2 3 4 3 2 3 2 4" xfId="34888" xr:uid="{00000000-0005-0000-0000-0000641A0000}"/>
    <cellStyle name="Normal 2 3 4 3 2 3 2 5" xfId="19664" xr:uid="{00000000-0005-0000-0000-0000651A0000}"/>
    <cellStyle name="Normal 2 3 4 3 2 3 3" xfId="6215" xr:uid="{00000000-0005-0000-0000-0000661A0000}"/>
    <cellStyle name="Normal 2 3 4 3 2 3 3 2" xfId="16267" xr:uid="{00000000-0005-0000-0000-0000671A0000}"/>
    <cellStyle name="Normal 2 3 4 3 2 3 3 2 2" xfId="46589" xr:uid="{00000000-0005-0000-0000-0000681A0000}"/>
    <cellStyle name="Normal 2 3 4 3 2 3 3 2 3" xfId="31365" xr:uid="{00000000-0005-0000-0000-0000691A0000}"/>
    <cellStyle name="Normal 2 3 4 3 2 3 3 3" xfId="11247" xr:uid="{00000000-0005-0000-0000-00006A1A0000}"/>
    <cellStyle name="Normal 2 3 4 3 2 3 3 3 2" xfId="41572" xr:uid="{00000000-0005-0000-0000-00006B1A0000}"/>
    <cellStyle name="Normal 2 3 4 3 2 3 3 3 3" xfId="26348" xr:uid="{00000000-0005-0000-0000-00006C1A0000}"/>
    <cellStyle name="Normal 2 3 4 3 2 3 3 4" xfId="36559" xr:uid="{00000000-0005-0000-0000-00006D1A0000}"/>
    <cellStyle name="Normal 2 3 4 3 2 3 3 5" xfId="21335" xr:uid="{00000000-0005-0000-0000-00006E1A0000}"/>
    <cellStyle name="Normal 2 3 4 3 2 3 4" xfId="12925" xr:uid="{00000000-0005-0000-0000-00006F1A0000}"/>
    <cellStyle name="Normal 2 3 4 3 2 3 4 2" xfId="43247" xr:uid="{00000000-0005-0000-0000-0000701A0000}"/>
    <cellStyle name="Normal 2 3 4 3 2 3 4 3" xfId="28023" xr:uid="{00000000-0005-0000-0000-0000711A0000}"/>
    <cellStyle name="Normal 2 3 4 3 2 3 5" xfId="7904" xr:uid="{00000000-0005-0000-0000-0000721A0000}"/>
    <cellStyle name="Normal 2 3 4 3 2 3 5 2" xfId="38230" xr:uid="{00000000-0005-0000-0000-0000731A0000}"/>
    <cellStyle name="Normal 2 3 4 3 2 3 5 3" xfId="23006" xr:uid="{00000000-0005-0000-0000-0000741A0000}"/>
    <cellStyle name="Normal 2 3 4 3 2 3 6" xfId="33218" xr:uid="{00000000-0005-0000-0000-0000751A0000}"/>
    <cellStyle name="Normal 2 3 4 3 2 3 7" xfId="17993" xr:uid="{00000000-0005-0000-0000-0000761A0000}"/>
    <cellStyle name="Normal 2 3 4 3 2 4" xfId="3686" xr:uid="{00000000-0005-0000-0000-0000771A0000}"/>
    <cellStyle name="Normal 2 3 4 3 2 4 2" xfId="13760" xr:uid="{00000000-0005-0000-0000-0000781A0000}"/>
    <cellStyle name="Normal 2 3 4 3 2 4 2 2" xfId="44082" xr:uid="{00000000-0005-0000-0000-0000791A0000}"/>
    <cellStyle name="Normal 2 3 4 3 2 4 2 3" xfId="28858" xr:uid="{00000000-0005-0000-0000-00007A1A0000}"/>
    <cellStyle name="Normal 2 3 4 3 2 4 3" xfId="8740" xr:uid="{00000000-0005-0000-0000-00007B1A0000}"/>
    <cellStyle name="Normal 2 3 4 3 2 4 3 2" xfId="39065" xr:uid="{00000000-0005-0000-0000-00007C1A0000}"/>
    <cellStyle name="Normal 2 3 4 3 2 4 3 3" xfId="23841" xr:uid="{00000000-0005-0000-0000-00007D1A0000}"/>
    <cellStyle name="Normal 2 3 4 3 2 4 4" xfId="34052" xr:uid="{00000000-0005-0000-0000-00007E1A0000}"/>
    <cellStyle name="Normal 2 3 4 3 2 4 5" xfId="18828" xr:uid="{00000000-0005-0000-0000-00007F1A0000}"/>
    <cellStyle name="Normal 2 3 4 3 2 5" xfId="5379" xr:uid="{00000000-0005-0000-0000-0000801A0000}"/>
    <cellStyle name="Normal 2 3 4 3 2 5 2" xfId="15431" xr:uid="{00000000-0005-0000-0000-0000811A0000}"/>
    <cellStyle name="Normal 2 3 4 3 2 5 2 2" xfId="45753" xr:uid="{00000000-0005-0000-0000-0000821A0000}"/>
    <cellStyle name="Normal 2 3 4 3 2 5 2 3" xfId="30529" xr:uid="{00000000-0005-0000-0000-0000831A0000}"/>
    <cellStyle name="Normal 2 3 4 3 2 5 3" xfId="10411" xr:uid="{00000000-0005-0000-0000-0000841A0000}"/>
    <cellStyle name="Normal 2 3 4 3 2 5 3 2" xfId="40736" xr:uid="{00000000-0005-0000-0000-0000851A0000}"/>
    <cellStyle name="Normal 2 3 4 3 2 5 3 3" xfId="25512" xr:uid="{00000000-0005-0000-0000-0000861A0000}"/>
    <cellStyle name="Normal 2 3 4 3 2 5 4" xfId="35723" xr:uid="{00000000-0005-0000-0000-0000871A0000}"/>
    <cellStyle name="Normal 2 3 4 3 2 5 5" xfId="20499" xr:uid="{00000000-0005-0000-0000-0000881A0000}"/>
    <cellStyle name="Normal 2 3 4 3 2 6" xfId="12089" xr:uid="{00000000-0005-0000-0000-0000891A0000}"/>
    <cellStyle name="Normal 2 3 4 3 2 6 2" xfId="42411" xr:uid="{00000000-0005-0000-0000-00008A1A0000}"/>
    <cellStyle name="Normal 2 3 4 3 2 6 3" xfId="27187" xr:uid="{00000000-0005-0000-0000-00008B1A0000}"/>
    <cellStyle name="Normal 2 3 4 3 2 7" xfId="7068" xr:uid="{00000000-0005-0000-0000-00008C1A0000}"/>
    <cellStyle name="Normal 2 3 4 3 2 7 2" xfId="37394" xr:uid="{00000000-0005-0000-0000-00008D1A0000}"/>
    <cellStyle name="Normal 2 3 4 3 2 7 3" xfId="22170" xr:uid="{00000000-0005-0000-0000-00008E1A0000}"/>
    <cellStyle name="Normal 2 3 4 3 2 8" xfId="32382" xr:uid="{00000000-0005-0000-0000-00008F1A0000}"/>
    <cellStyle name="Normal 2 3 4 3 2 9" xfId="17157" xr:uid="{00000000-0005-0000-0000-0000901A0000}"/>
    <cellStyle name="Normal 2 3 4 3 3" xfId="2204" xr:uid="{00000000-0005-0000-0000-0000911A0000}"/>
    <cellStyle name="Normal 2 3 4 3 3 2" xfId="3043" xr:uid="{00000000-0005-0000-0000-0000921A0000}"/>
    <cellStyle name="Normal 2 3 4 3 3 2 2" xfId="4733" xr:uid="{00000000-0005-0000-0000-0000931A0000}"/>
    <cellStyle name="Normal 2 3 4 3 3 2 2 2" xfId="14806" xr:uid="{00000000-0005-0000-0000-0000941A0000}"/>
    <cellStyle name="Normal 2 3 4 3 3 2 2 2 2" xfId="45128" xr:uid="{00000000-0005-0000-0000-0000951A0000}"/>
    <cellStyle name="Normal 2 3 4 3 3 2 2 2 3" xfId="29904" xr:uid="{00000000-0005-0000-0000-0000961A0000}"/>
    <cellStyle name="Normal 2 3 4 3 3 2 2 3" xfId="9786" xr:uid="{00000000-0005-0000-0000-0000971A0000}"/>
    <cellStyle name="Normal 2 3 4 3 3 2 2 3 2" xfId="40111" xr:uid="{00000000-0005-0000-0000-0000981A0000}"/>
    <cellStyle name="Normal 2 3 4 3 3 2 2 3 3" xfId="24887" xr:uid="{00000000-0005-0000-0000-0000991A0000}"/>
    <cellStyle name="Normal 2 3 4 3 3 2 2 4" xfId="35098" xr:uid="{00000000-0005-0000-0000-00009A1A0000}"/>
    <cellStyle name="Normal 2 3 4 3 3 2 2 5" xfId="19874" xr:uid="{00000000-0005-0000-0000-00009B1A0000}"/>
    <cellStyle name="Normal 2 3 4 3 3 2 3" xfId="6425" xr:uid="{00000000-0005-0000-0000-00009C1A0000}"/>
    <cellStyle name="Normal 2 3 4 3 3 2 3 2" xfId="16477" xr:uid="{00000000-0005-0000-0000-00009D1A0000}"/>
    <cellStyle name="Normal 2 3 4 3 3 2 3 2 2" xfId="46799" xr:uid="{00000000-0005-0000-0000-00009E1A0000}"/>
    <cellStyle name="Normal 2 3 4 3 3 2 3 2 3" xfId="31575" xr:uid="{00000000-0005-0000-0000-00009F1A0000}"/>
    <cellStyle name="Normal 2 3 4 3 3 2 3 3" xfId="11457" xr:uid="{00000000-0005-0000-0000-0000A01A0000}"/>
    <cellStyle name="Normal 2 3 4 3 3 2 3 3 2" xfId="41782" xr:uid="{00000000-0005-0000-0000-0000A11A0000}"/>
    <cellStyle name="Normal 2 3 4 3 3 2 3 3 3" xfId="26558" xr:uid="{00000000-0005-0000-0000-0000A21A0000}"/>
    <cellStyle name="Normal 2 3 4 3 3 2 3 4" xfId="36769" xr:uid="{00000000-0005-0000-0000-0000A31A0000}"/>
    <cellStyle name="Normal 2 3 4 3 3 2 3 5" xfId="21545" xr:uid="{00000000-0005-0000-0000-0000A41A0000}"/>
    <cellStyle name="Normal 2 3 4 3 3 2 4" xfId="13135" xr:uid="{00000000-0005-0000-0000-0000A51A0000}"/>
    <cellStyle name="Normal 2 3 4 3 3 2 4 2" xfId="43457" xr:uid="{00000000-0005-0000-0000-0000A61A0000}"/>
    <cellStyle name="Normal 2 3 4 3 3 2 4 3" xfId="28233" xr:uid="{00000000-0005-0000-0000-0000A71A0000}"/>
    <cellStyle name="Normal 2 3 4 3 3 2 5" xfId="8114" xr:uid="{00000000-0005-0000-0000-0000A81A0000}"/>
    <cellStyle name="Normal 2 3 4 3 3 2 5 2" xfId="38440" xr:uid="{00000000-0005-0000-0000-0000A91A0000}"/>
    <cellStyle name="Normal 2 3 4 3 3 2 5 3" xfId="23216" xr:uid="{00000000-0005-0000-0000-0000AA1A0000}"/>
    <cellStyle name="Normal 2 3 4 3 3 2 6" xfId="33428" xr:uid="{00000000-0005-0000-0000-0000AB1A0000}"/>
    <cellStyle name="Normal 2 3 4 3 3 2 7" xfId="18203" xr:uid="{00000000-0005-0000-0000-0000AC1A0000}"/>
    <cellStyle name="Normal 2 3 4 3 3 3" xfId="3896" xr:uid="{00000000-0005-0000-0000-0000AD1A0000}"/>
    <cellStyle name="Normal 2 3 4 3 3 3 2" xfId="13970" xr:uid="{00000000-0005-0000-0000-0000AE1A0000}"/>
    <cellStyle name="Normal 2 3 4 3 3 3 2 2" xfId="44292" xr:uid="{00000000-0005-0000-0000-0000AF1A0000}"/>
    <cellStyle name="Normal 2 3 4 3 3 3 2 3" xfId="29068" xr:uid="{00000000-0005-0000-0000-0000B01A0000}"/>
    <cellStyle name="Normal 2 3 4 3 3 3 3" xfId="8950" xr:uid="{00000000-0005-0000-0000-0000B11A0000}"/>
    <cellStyle name="Normal 2 3 4 3 3 3 3 2" xfId="39275" xr:uid="{00000000-0005-0000-0000-0000B21A0000}"/>
    <cellStyle name="Normal 2 3 4 3 3 3 3 3" xfId="24051" xr:uid="{00000000-0005-0000-0000-0000B31A0000}"/>
    <cellStyle name="Normal 2 3 4 3 3 3 4" xfId="34262" xr:uid="{00000000-0005-0000-0000-0000B41A0000}"/>
    <cellStyle name="Normal 2 3 4 3 3 3 5" xfId="19038" xr:uid="{00000000-0005-0000-0000-0000B51A0000}"/>
    <cellStyle name="Normal 2 3 4 3 3 4" xfId="5589" xr:uid="{00000000-0005-0000-0000-0000B61A0000}"/>
    <cellStyle name="Normal 2 3 4 3 3 4 2" xfId="15641" xr:uid="{00000000-0005-0000-0000-0000B71A0000}"/>
    <cellStyle name="Normal 2 3 4 3 3 4 2 2" xfId="45963" xr:uid="{00000000-0005-0000-0000-0000B81A0000}"/>
    <cellStyle name="Normal 2 3 4 3 3 4 2 3" xfId="30739" xr:uid="{00000000-0005-0000-0000-0000B91A0000}"/>
    <cellStyle name="Normal 2 3 4 3 3 4 3" xfId="10621" xr:uid="{00000000-0005-0000-0000-0000BA1A0000}"/>
    <cellStyle name="Normal 2 3 4 3 3 4 3 2" xfId="40946" xr:uid="{00000000-0005-0000-0000-0000BB1A0000}"/>
    <cellStyle name="Normal 2 3 4 3 3 4 3 3" xfId="25722" xr:uid="{00000000-0005-0000-0000-0000BC1A0000}"/>
    <cellStyle name="Normal 2 3 4 3 3 4 4" xfId="35933" xr:uid="{00000000-0005-0000-0000-0000BD1A0000}"/>
    <cellStyle name="Normal 2 3 4 3 3 4 5" xfId="20709" xr:uid="{00000000-0005-0000-0000-0000BE1A0000}"/>
    <cellStyle name="Normal 2 3 4 3 3 5" xfId="12299" xr:uid="{00000000-0005-0000-0000-0000BF1A0000}"/>
    <cellStyle name="Normal 2 3 4 3 3 5 2" xfId="42621" xr:uid="{00000000-0005-0000-0000-0000C01A0000}"/>
    <cellStyle name="Normal 2 3 4 3 3 5 3" xfId="27397" xr:uid="{00000000-0005-0000-0000-0000C11A0000}"/>
    <cellStyle name="Normal 2 3 4 3 3 6" xfId="7278" xr:uid="{00000000-0005-0000-0000-0000C21A0000}"/>
    <cellStyle name="Normal 2 3 4 3 3 6 2" xfId="37604" xr:uid="{00000000-0005-0000-0000-0000C31A0000}"/>
    <cellStyle name="Normal 2 3 4 3 3 6 3" xfId="22380" xr:uid="{00000000-0005-0000-0000-0000C41A0000}"/>
    <cellStyle name="Normal 2 3 4 3 3 7" xfId="32592" xr:uid="{00000000-0005-0000-0000-0000C51A0000}"/>
    <cellStyle name="Normal 2 3 4 3 3 8" xfId="17367" xr:uid="{00000000-0005-0000-0000-0000C61A0000}"/>
    <cellStyle name="Normal 2 3 4 3 4" xfId="2625" xr:uid="{00000000-0005-0000-0000-0000C71A0000}"/>
    <cellStyle name="Normal 2 3 4 3 4 2" xfId="4315" xr:uid="{00000000-0005-0000-0000-0000C81A0000}"/>
    <cellStyle name="Normal 2 3 4 3 4 2 2" xfId="14388" xr:uid="{00000000-0005-0000-0000-0000C91A0000}"/>
    <cellStyle name="Normal 2 3 4 3 4 2 2 2" xfId="44710" xr:uid="{00000000-0005-0000-0000-0000CA1A0000}"/>
    <cellStyle name="Normal 2 3 4 3 4 2 2 3" xfId="29486" xr:uid="{00000000-0005-0000-0000-0000CB1A0000}"/>
    <cellStyle name="Normal 2 3 4 3 4 2 3" xfId="9368" xr:uid="{00000000-0005-0000-0000-0000CC1A0000}"/>
    <cellStyle name="Normal 2 3 4 3 4 2 3 2" xfId="39693" xr:uid="{00000000-0005-0000-0000-0000CD1A0000}"/>
    <cellStyle name="Normal 2 3 4 3 4 2 3 3" xfId="24469" xr:uid="{00000000-0005-0000-0000-0000CE1A0000}"/>
    <cellStyle name="Normal 2 3 4 3 4 2 4" xfId="34680" xr:uid="{00000000-0005-0000-0000-0000CF1A0000}"/>
    <cellStyle name="Normal 2 3 4 3 4 2 5" xfId="19456" xr:uid="{00000000-0005-0000-0000-0000D01A0000}"/>
    <cellStyle name="Normal 2 3 4 3 4 3" xfId="6007" xr:uid="{00000000-0005-0000-0000-0000D11A0000}"/>
    <cellStyle name="Normal 2 3 4 3 4 3 2" xfId="16059" xr:uid="{00000000-0005-0000-0000-0000D21A0000}"/>
    <cellStyle name="Normal 2 3 4 3 4 3 2 2" xfId="46381" xr:uid="{00000000-0005-0000-0000-0000D31A0000}"/>
    <cellStyle name="Normal 2 3 4 3 4 3 2 3" xfId="31157" xr:uid="{00000000-0005-0000-0000-0000D41A0000}"/>
    <cellStyle name="Normal 2 3 4 3 4 3 3" xfId="11039" xr:uid="{00000000-0005-0000-0000-0000D51A0000}"/>
    <cellStyle name="Normal 2 3 4 3 4 3 3 2" xfId="41364" xr:uid="{00000000-0005-0000-0000-0000D61A0000}"/>
    <cellStyle name="Normal 2 3 4 3 4 3 3 3" xfId="26140" xr:uid="{00000000-0005-0000-0000-0000D71A0000}"/>
    <cellStyle name="Normal 2 3 4 3 4 3 4" xfId="36351" xr:uid="{00000000-0005-0000-0000-0000D81A0000}"/>
    <cellStyle name="Normal 2 3 4 3 4 3 5" xfId="21127" xr:uid="{00000000-0005-0000-0000-0000D91A0000}"/>
    <cellStyle name="Normal 2 3 4 3 4 4" xfId="12717" xr:uid="{00000000-0005-0000-0000-0000DA1A0000}"/>
    <cellStyle name="Normal 2 3 4 3 4 4 2" xfId="43039" xr:uid="{00000000-0005-0000-0000-0000DB1A0000}"/>
    <cellStyle name="Normal 2 3 4 3 4 4 3" xfId="27815" xr:uid="{00000000-0005-0000-0000-0000DC1A0000}"/>
    <cellStyle name="Normal 2 3 4 3 4 5" xfId="7696" xr:uid="{00000000-0005-0000-0000-0000DD1A0000}"/>
    <cellStyle name="Normal 2 3 4 3 4 5 2" xfId="38022" xr:uid="{00000000-0005-0000-0000-0000DE1A0000}"/>
    <cellStyle name="Normal 2 3 4 3 4 5 3" xfId="22798" xr:uid="{00000000-0005-0000-0000-0000DF1A0000}"/>
    <cellStyle name="Normal 2 3 4 3 4 6" xfId="33010" xr:uid="{00000000-0005-0000-0000-0000E01A0000}"/>
    <cellStyle name="Normal 2 3 4 3 4 7" xfId="17785" xr:uid="{00000000-0005-0000-0000-0000E11A0000}"/>
    <cellStyle name="Normal 2 3 4 3 5" xfId="3478" xr:uid="{00000000-0005-0000-0000-0000E21A0000}"/>
    <cellStyle name="Normal 2 3 4 3 5 2" xfId="13552" xr:uid="{00000000-0005-0000-0000-0000E31A0000}"/>
    <cellStyle name="Normal 2 3 4 3 5 2 2" xfId="43874" xr:uid="{00000000-0005-0000-0000-0000E41A0000}"/>
    <cellStyle name="Normal 2 3 4 3 5 2 3" xfId="28650" xr:uid="{00000000-0005-0000-0000-0000E51A0000}"/>
    <cellStyle name="Normal 2 3 4 3 5 3" xfId="8532" xr:uid="{00000000-0005-0000-0000-0000E61A0000}"/>
    <cellStyle name="Normal 2 3 4 3 5 3 2" xfId="38857" xr:uid="{00000000-0005-0000-0000-0000E71A0000}"/>
    <cellStyle name="Normal 2 3 4 3 5 3 3" xfId="23633" xr:uid="{00000000-0005-0000-0000-0000E81A0000}"/>
    <cellStyle name="Normal 2 3 4 3 5 4" xfId="33844" xr:uid="{00000000-0005-0000-0000-0000E91A0000}"/>
    <cellStyle name="Normal 2 3 4 3 5 5" xfId="18620" xr:uid="{00000000-0005-0000-0000-0000EA1A0000}"/>
    <cellStyle name="Normal 2 3 4 3 6" xfId="5171" xr:uid="{00000000-0005-0000-0000-0000EB1A0000}"/>
    <cellStyle name="Normal 2 3 4 3 6 2" xfId="15223" xr:uid="{00000000-0005-0000-0000-0000EC1A0000}"/>
    <cellStyle name="Normal 2 3 4 3 6 2 2" xfId="45545" xr:uid="{00000000-0005-0000-0000-0000ED1A0000}"/>
    <cellStyle name="Normal 2 3 4 3 6 2 3" xfId="30321" xr:uid="{00000000-0005-0000-0000-0000EE1A0000}"/>
    <cellStyle name="Normal 2 3 4 3 6 3" xfId="10203" xr:uid="{00000000-0005-0000-0000-0000EF1A0000}"/>
    <cellStyle name="Normal 2 3 4 3 6 3 2" xfId="40528" xr:uid="{00000000-0005-0000-0000-0000F01A0000}"/>
    <cellStyle name="Normal 2 3 4 3 6 3 3" xfId="25304" xr:uid="{00000000-0005-0000-0000-0000F11A0000}"/>
    <cellStyle name="Normal 2 3 4 3 6 4" xfId="35515" xr:uid="{00000000-0005-0000-0000-0000F21A0000}"/>
    <cellStyle name="Normal 2 3 4 3 6 5" xfId="20291" xr:uid="{00000000-0005-0000-0000-0000F31A0000}"/>
    <cellStyle name="Normal 2 3 4 3 7" xfId="11881" xr:uid="{00000000-0005-0000-0000-0000F41A0000}"/>
    <cellStyle name="Normal 2 3 4 3 7 2" xfId="42203" xr:uid="{00000000-0005-0000-0000-0000F51A0000}"/>
    <cellStyle name="Normal 2 3 4 3 7 3" xfId="26979" xr:uid="{00000000-0005-0000-0000-0000F61A0000}"/>
    <cellStyle name="Normal 2 3 4 3 8" xfId="6860" xr:uid="{00000000-0005-0000-0000-0000F71A0000}"/>
    <cellStyle name="Normal 2 3 4 3 8 2" xfId="37186" xr:uid="{00000000-0005-0000-0000-0000F81A0000}"/>
    <cellStyle name="Normal 2 3 4 3 8 3" xfId="21962" xr:uid="{00000000-0005-0000-0000-0000F91A0000}"/>
    <cellStyle name="Normal 2 3 4 3 9" xfId="32175" xr:uid="{00000000-0005-0000-0000-0000FA1A0000}"/>
    <cellStyle name="Normal 2 3 4 4" xfId="1885" xr:uid="{00000000-0005-0000-0000-0000FB1A0000}"/>
    <cellStyle name="Normal 2 3 4 4 2" xfId="2308" xr:uid="{00000000-0005-0000-0000-0000FC1A0000}"/>
    <cellStyle name="Normal 2 3 4 4 2 2" xfId="3147" xr:uid="{00000000-0005-0000-0000-0000FD1A0000}"/>
    <cellStyle name="Normal 2 3 4 4 2 2 2" xfId="4837" xr:uid="{00000000-0005-0000-0000-0000FE1A0000}"/>
    <cellStyle name="Normal 2 3 4 4 2 2 2 2" xfId="14910" xr:uid="{00000000-0005-0000-0000-0000FF1A0000}"/>
    <cellStyle name="Normal 2 3 4 4 2 2 2 2 2" xfId="45232" xr:uid="{00000000-0005-0000-0000-0000001B0000}"/>
    <cellStyle name="Normal 2 3 4 4 2 2 2 2 3" xfId="30008" xr:uid="{00000000-0005-0000-0000-0000011B0000}"/>
    <cellStyle name="Normal 2 3 4 4 2 2 2 3" xfId="9890" xr:uid="{00000000-0005-0000-0000-0000021B0000}"/>
    <cellStyle name="Normal 2 3 4 4 2 2 2 3 2" xfId="40215" xr:uid="{00000000-0005-0000-0000-0000031B0000}"/>
    <cellStyle name="Normal 2 3 4 4 2 2 2 3 3" xfId="24991" xr:uid="{00000000-0005-0000-0000-0000041B0000}"/>
    <cellStyle name="Normal 2 3 4 4 2 2 2 4" xfId="35202" xr:uid="{00000000-0005-0000-0000-0000051B0000}"/>
    <cellStyle name="Normal 2 3 4 4 2 2 2 5" xfId="19978" xr:uid="{00000000-0005-0000-0000-0000061B0000}"/>
    <cellStyle name="Normal 2 3 4 4 2 2 3" xfId="6529" xr:uid="{00000000-0005-0000-0000-0000071B0000}"/>
    <cellStyle name="Normal 2 3 4 4 2 2 3 2" xfId="16581" xr:uid="{00000000-0005-0000-0000-0000081B0000}"/>
    <cellStyle name="Normal 2 3 4 4 2 2 3 2 2" xfId="46903" xr:uid="{00000000-0005-0000-0000-0000091B0000}"/>
    <cellStyle name="Normal 2 3 4 4 2 2 3 2 3" xfId="31679" xr:uid="{00000000-0005-0000-0000-00000A1B0000}"/>
    <cellStyle name="Normal 2 3 4 4 2 2 3 3" xfId="11561" xr:uid="{00000000-0005-0000-0000-00000B1B0000}"/>
    <cellStyle name="Normal 2 3 4 4 2 2 3 3 2" xfId="41886" xr:uid="{00000000-0005-0000-0000-00000C1B0000}"/>
    <cellStyle name="Normal 2 3 4 4 2 2 3 3 3" xfId="26662" xr:uid="{00000000-0005-0000-0000-00000D1B0000}"/>
    <cellStyle name="Normal 2 3 4 4 2 2 3 4" xfId="36873" xr:uid="{00000000-0005-0000-0000-00000E1B0000}"/>
    <cellStyle name="Normal 2 3 4 4 2 2 3 5" xfId="21649" xr:uid="{00000000-0005-0000-0000-00000F1B0000}"/>
    <cellStyle name="Normal 2 3 4 4 2 2 4" xfId="13239" xr:uid="{00000000-0005-0000-0000-0000101B0000}"/>
    <cellStyle name="Normal 2 3 4 4 2 2 4 2" xfId="43561" xr:uid="{00000000-0005-0000-0000-0000111B0000}"/>
    <cellStyle name="Normal 2 3 4 4 2 2 4 3" xfId="28337" xr:uid="{00000000-0005-0000-0000-0000121B0000}"/>
    <cellStyle name="Normal 2 3 4 4 2 2 5" xfId="8218" xr:uid="{00000000-0005-0000-0000-0000131B0000}"/>
    <cellStyle name="Normal 2 3 4 4 2 2 5 2" xfId="38544" xr:uid="{00000000-0005-0000-0000-0000141B0000}"/>
    <cellStyle name="Normal 2 3 4 4 2 2 5 3" xfId="23320" xr:uid="{00000000-0005-0000-0000-0000151B0000}"/>
    <cellStyle name="Normal 2 3 4 4 2 2 6" xfId="33532" xr:uid="{00000000-0005-0000-0000-0000161B0000}"/>
    <cellStyle name="Normal 2 3 4 4 2 2 7" xfId="18307" xr:uid="{00000000-0005-0000-0000-0000171B0000}"/>
    <cellStyle name="Normal 2 3 4 4 2 3" xfId="4000" xr:uid="{00000000-0005-0000-0000-0000181B0000}"/>
    <cellStyle name="Normal 2 3 4 4 2 3 2" xfId="14074" xr:uid="{00000000-0005-0000-0000-0000191B0000}"/>
    <cellStyle name="Normal 2 3 4 4 2 3 2 2" xfId="44396" xr:uid="{00000000-0005-0000-0000-00001A1B0000}"/>
    <cellStyle name="Normal 2 3 4 4 2 3 2 3" xfId="29172" xr:uid="{00000000-0005-0000-0000-00001B1B0000}"/>
    <cellStyle name="Normal 2 3 4 4 2 3 3" xfId="9054" xr:uid="{00000000-0005-0000-0000-00001C1B0000}"/>
    <cellStyle name="Normal 2 3 4 4 2 3 3 2" xfId="39379" xr:uid="{00000000-0005-0000-0000-00001D1B0000}"/>
    <cellStyle name="Normal 2 3 4 4 2 3 3 3" xfId="24155" xr:uid="{00000000-0005-0000-0000-00001E1B0000}"/>
    <cellStyle name="Normal 2 3 4 4 2 3 4" xfId="34366" xr:uid="{00000000-0005-0000-0000-00001F1B0000}"/>
    <cellStyle name="Normal 2 3 4 4 2 3 5" xfId="19142" xr:uid="{00000000-0005-0000-0000-0000201B0000}"/>
    <cellStyle name="Normal 2 3 4 4 2 4" xfId="5693" xr:uid="{00000000-0005-0000-0000-0000211B0000}"/>
    <cellStyle name="Normal 2 3 4 4 2 4 2" xfId="15745" xr:uid="{00000000-0005-0000-0000-0000221B0000}"/>
    <cellStyle name="Normal 2 3 4 4 2 4 2 2" xfId="46067" xr:uid="{00000000-0005-0000-0000-0000231B0000}"/>
    <cellStyle name="Normal 2 3 4 4 2 4 2 3" xfId="30843" xr:uid="{00000000-0005-0000-0000-0000241B0000}"/>
    <cellStyle name="Normal 2 3 4 4 2 4 3" xfId="10725" xr:uid="{00000000-0005-0000-0000-0000251B0000}"/>
    <cellStyle name="Normal 2 3 4 4 2 4 3 2" xfId="41050" xr:uid="{00000000-0005-0000-0000-0000261B0000}"/>
    <cellStyle name="Normal 2 3 4 4 2 4 3 3" xfId="25826" xr:uid="{00000000-0005-0000-0000-0000271B0000}"/>
    <cellStyle name="Normal 2 3 4 4 2 4 4" xfId="36037" xr:uid="{00000000-0005-0000-0000-0000281B0000}"/>
    <cellStyle name="Normal 2 3 4 4 2 4 5" xfId="20813" xr:uid="{00000000-0005-0000-0000-0000291B0000}"/>
    <cellStyle name="Normal 2 3 4 4 2 5" xfId="12403" xr:uid="{00000000-0005-0000-0000-00002A1B0000}"/>
    <cellStyle name="Normal 2 3 4 4 2 5 2" xfId="42725" xr:uid="{00000000-0005-0000-0000-00002B1B0000}"/>
    <cellStyle name="Normal 2 3 4 4 2 5 3" xfId="27501" xr:uid="{00000000-0005-0000-0000-00002C1B0000}"/>
    <cellStyle name="Normal 2 3 4 4 2 6" xfId="7382" xr:uid="{00000000-0005-0000-0000-00002D1B0000}"/>
    <cellStyle name="Normal 2 3 4 4 2 6 2" xfId="37708" xr:uid="{00000000-0005-0000-0000-00002E1B0000}"/>
    <cellStyle name="Normal 2 3 4 4 2 6 3" xfId="22484" xr:uid="{00000000-0005-0000-0000-00002F1B0000}"/>
    <cellStyle name="Normal 2 3 4 4 2 7" xfId="32696" xr:uid="{00000000-0005-0000-0000-0000301B0000}"/>
    <cellStyle name="Normal 2 3 4 4 2 8" xfId="17471" xr:uid="{00000000-0005-0000-0000-0000311B0000}"/>
    <cellStyle name="Normal 2 3 4 4 3" xfId="2729" xr:uid="{00000000-0005-0000-0000-0000321B0000}"/>
    <cellStyle name="Normal 2 3 4 4 3 2" xfId="4419" xr:uid="{00000000-0005-0000-0000-0000331B0000}"/>
    <cellStyle name="Normal 2 3 4 4 3 2 2" xfId="14492" xr:uid="{00000000-0005-0000-0000-0000341B0000}"/>
    <cellStyle name="Normal 2 3 4 4 3 2 2 2" xfId="44814" xr:uid="{00000000-0005-0000-0000-0000351B0000}"/>
    <cellStyle name="Normal 2 3 4 4 3 2 2 3" xfId="29590" xr:uid="{00000000-0005-0000-0000-0000361B0000}"/>
    <cellStyle name="Normal 2 3 4 4 3 2 3" xfId="9472" xr:uid="{00000000-0005-0000-0000-0000371B0000}"/>
    <cellStyle name="Normal 2 3 4 4 3 2 3 2" xfId="39797" xr:uid="{00000000-0005-0000-0000-0000381B0000}"/>
    <cellStyle name="Normal 2 3 4 4 3 2 3 3" xfId="24573" xr:uid="{00000000-0005-0000-0000-0000391B0000}"/>
    <cellStyle name="Normal 2 3 4 4 3 2 4" xfId="34784" xr:uid="{00000000-0005-0000-0000-00003A1B0000}"/>
    <cellStyle name="Normal 2 3 4 4 3 2 5" xfId="19560" xr:uid="{00000000-0005-0000-0000-00003B1B0000}"/>
    <cellStyle name="Normal 2 3 4 4 3 3" xfId="6111" xr:uid="{00000000-0005-0000-0000-00003C1B0000}"/>
    <cellStyle name="Normal 2 3 4 4 3 3 2" xfId="16163" xr:uid="{00000000-0005-0000-0000-00003D1B0000}"/>
    <cellStyle name="Normal 2 3 4 4 3 3 2 2" xfId="46485" xr:uid="{00000000-0005-0000-0000-00003E1B0000}"/>
    <cellStyle name="Normal 2 3 4 4 3 3 2 3" xfId="31261" xr:uid="{00000000-0005-0000-0000-00003F1B0000}"/>
    <cellStyle name="Normal 2 3 4 4 3 3 3" xfId="11143" xr:uid="{00000000-0005-0000-0000-0000401B0000}"/>
    <cellStyle name="Normal 2 3 4 4 3 3 3 2" xfId="41468" xr:uid="{00000000-0005-0000-0000-0000411B0000}"/>
    <cellStyle name="Normal 2 3 4 4 3 3 3 3" xfId="26244" xr:uid="{00000000-0005-0000-0000-0000421B0000}"/>
    <cellStyle name="Normal 2 3 4 4 3 3 4" xfId="36455" xr:uid="{00000000-0005-0000-0000-0000431B0000}"/>
    <cellStyle name="Normal 2 3 4 4 3 3 5" xfId="21231" xr:uid="{00000000-0005-0000-0000-0000441B0000}"/>
    <cellStyle name="Normal 2 3 4 4 3 4" xfId="12821" xr:uid="{00000000-0005-0000-0000-0000451B0000}"/>
    <cellStyle name="Normal 2 3 4 4 3 4 2" xfId="43143" xr:uid="{00000000-0005-0000-0000-0000461B0000}"/>
    <cellStyle name="Normal 2 3 4 4 3 4 3" xfId="27919" xr:uid="{00000000-0005-0000-0000-0000471B0000}"/>
    <cellStyle name="Normal 2 3 4 4 3 5" xfId="7800" xr:uid="{00000000-0005-0000-0000-0000481B0000}"/>
    <cellStyle name="Normal 2 3 4 4 3 5 2" xfId="38126" xr:uid="{00000000-0005-0000-0000-0000491B0000}"/>
    <cellStyle name="Normal 2 3 4 4 3 5 3" xfId="22902" xr:uid="{00000000-0005-0000-0000-00004A1B0000}"/>
    <cellStyle name="Normal 2 3 4 4 3 6" xfId="33114" xr:uid="{00000000-0005-0000-0000-00004B1B0000}"/>
    <cellStyle name="Normal 2 3 4 4 3 7" xfId="17889" xr:uid="{00000000-0005-0000-0000-00004C1B0000}"/>
    <cellStyle name="Normal 2 3 4 4 4" xfId="3582" xr:uid="{00000000-0005-0000-0000-00004D1B0000}"/>
    <cellStyle name="Normal 2 3 4 4 4 2" xfId="13656" xr:uid="{00000000-0005-0000-0000-00004E1B0000}"/>
    <cellStyle name="Normal 2 3 4 4 4 2 2" xfId="43978" xr:uid="{00000000-0005-0000-0000-00004F1B0000}"/>
    <cellStyle name="Normal 2 3 4 4 4 2 3" xfId="28754" xr:uid="{00000000-0005-0000-0000-0000501B0000}"/>
    <cellStyle name="Normal 2 3 4 4 4 3" xfId="8636" xr:uid="{00000000-0005-0000-0000-0000511B0000}"/>
    <cellStyle name="Normal 2 3 4 4 4 3 2" xfId="38961" xr:uid="{00000000-0005-0000-0000-0000521B0000}"/>
    <cellStyle name="Normal 2 3 4 4 4 3 3" xfId="23737" xr:uid="{00000000-0005-0000-0000-0000531B0000}"/>
    <cellStyle name="Normal 2 3 4 4 4 4" xfId="33948" xr:uid="{00000000-0005-0000-0000-0000541B0000}"/>
    <cellStyle name="Normal 2 3 4 4 4 5" xfId="18724" xr:uid="{00000000-0005-0000-0000-0000551B0000}"/>
    <cellStyle name="Normal 2 3 4 4 5" xfId="5275" xr:uid="{00000000-0005-0000-0000-0000561B0000}"/>
    <cellStyle name="Normal 2 3 4 4 5 2" xfId="15327" xr:uid="{00000000-0005-0000-0000-0000571B0000}"/>
    <cellStyle name="Normal 2 3 4 4 5 2 2" xfId="45649" xr:uid="{00000000-0005-0000-0000-0000581B0000}"/>
    <cellStyle name="Normal 2 3 4 4 5 2 3" xfId="30425" xr:uid="{00000000-0005-0000-0000-0000591B0000}"/>
    <cellStyle name="Normal 2 3 4 4 5 3" xfId="10307" xr:uid="{00000000-0005-0000-0000-00005A1B0000}"/>
    <cellStyle name="Normal 2 3 4 4 5 3 2" xfId="40632" xr:uid="{00000000-0005-0000-0000-00005B1B0000}"/>
    <cellStyle name="Normal 2 3 4 4 5 3 3" xfId="25408" xr:uid="{00000000-0005-0000-0000-00005C1B0000}"/>
    <cellStyle name="Normal 2 3 4 4 5 4" xfId="35619" xr:uid="{00000000-0005-0000-0000-00005D1B0000}"/>
    <cellStyle name="Normal 2 3 4 4 5 5" xfId="20395" xr:uid="{00000000-0005-0000-0000-00005E1B0000}"/>
    <cellStyle name="Normal 2 3 4 4 6" xfId="11985" xr:uid="{00000000-0005-0000-0000-00005F1B0000}"/>
    <cellStyle name="Normal 2 3 4 4 6 2" xfId="42307" xr:uid="{00000000-0005-0000-0000-0000601B0000}"/>
    <cellStyle name="Normal 2 3 4 4 6 3" xfId="27083" xr:uid="{00000000-0005-0000-0000-0000611B0000}"/>
    <cellStyle name="Normal 2 3 4 4 7" xfId="6964" xr:uid="{00000000-0005-0000-0000-0000621B0000}"/>
    <cellStyle name="Normal 2 3 4 4 7 2" xfId="37290" xr:uid="{00000000-0005-0000-0000-0000631B0000}"/>
    <cellStyle name="Normal 2 3 4 4 7 3" xfId="22066" xr:uid="{00000000-0005-0000-0000-0000641B0000}"/>
    <cellStyle name="Normal 2 3 4 4 8" xfId="32278" xr:uid="{00000000-0005-0000-0000-0000651B0000}"/>
    <cellStyle name="Normal 2 3 4 4 9" xfId="17053" xr:uid="{00000000-0005-0000-0000-0000661B0000}"/>
    <cellStyle name="Normal 2 3 4 5" xfId="2098" xr:uid="{00000000-0005-0000-0000-0000671B0000}"/>
    <cellStyle name="Normal 2 3 4 5 2" xfId="2939" xr:uid="{00000000-0005-0000-0000-0000681B0000}"/>
    <cellStyle name="Normal 2 3 4 5 2 2" xfId="4629" xr:uid="{00000000-0005-0000-0000-0000691B0000}"/>
    <cellStyle name="Normal 2 3 4 5 2 2 2" xfId="14702" xr:uid="{00000000-0005-0000-0000-00006A1B0000}"/>
    <cellStyle name="Normal 2 3 4 5 2 2 2 2" xfId="45024" xr:uid="{00000000-0005-0000-0000-00006B1B0000}"/>
    <cellStyle name="Normal 2 3 4 5 2 2 2 3" xfId="29800" xr:uid="{00000000-0005-0000-0000-00006C1B0000}"/>
    <cellStyle name="Normal 2 3 4 5 2 2 3" xfId="9682" xr:uid="{00000000-0005-0000-0000-00006D1B0000}"/>
    <cellStyle name="Normal 2 3 4 5 2 2 3 2" xfId="40007" xr:uid="{00000000-0005-0000-0000-00006E1B0000}"/>
    <cellStyle name="Normal 2 3 4 5 2 2 3 3" xfId="24783" xr:uid="{00000000-0005-0000-0000-00006F1B0000}"/>
    <cellStyle name="Normal 2 3 4 5 2 2 4" xfId="34994" xr:uid="{00000000-0005-0000-0000-0000701B0000}"/>
    <cellStyle name="Normal 2 3 4 5 2 2 5" xfId="19770" xr:uid="{00000000-0005-0000-0000-0000711B0000}"/>
    <cellStyle name="Normal 2 3 4 5 2 3" xfId="6321" xr:uid="{00000000-0005-0000-0000-0000721B0000}"/>
    <cellStyle name="Normal 2 3 4 5 2 3 2" xfId="16373" xr:uid="{00000000-0005-0000-0000-0000731B0000}"/>
    <cellStyle name="Normal 2 3 4 5 2 3 2 2" xfId="46695" xr:uid="{00000000-0005-0000-0000-0000741B0000}"/>
    <cellStyle name="Normal 2 3 4 5 2 3 2 3" xfId="31471" xr:uid="{00000000-0005-0000-0000-0000751B0000}"/>
    <cellStyle name="Normal 2 3 4 5 2 3 3" xfId="11353" xr:uid="{00000000-0005-0000-0000-0000761B0000}"/>
    <cellStyle name="Normal 2 3 4 5 2 3 3 2" xfId="41678" xr:uid="{00000000-0005-0000-0000-0000771B0000}"/>
    <cellStyle name="Normal 2 3 4 5 2 3 3 3" xfId="26454" xr:uid="{00000000-0005-0000-0000-0000781B0000}"/>
    <cellStyle name="Normal 2 3 4 5 2 3 4" xfId="36665" xr:uid="{00000000-0005-0000-0000-0000791B0000}"/>
    <cellStyle name="Normal 2 3 4 5 2 3 5" xfId="21441" xr:uid="{00000000-0005-0000-0000-00007A1B0000}"/>
    <cellStyle name="Normal 2 3 4 5 2 4" xfId="13031" xr:uid="{00000000-0005-0000-0000-00007B1B0000}"/>
    <cellStyle name="Normal 2 3 4 5 2 4 2" xfId="43353" xr:uid="{00000000-0005-0000-0000-00007C1B0000}"/>
    <cellStyle name="Normal 2 3 4 5 2 4 3" xfId="28129" xr:uid="{00000000-0005-0000-0000-00007D1B0000}"/>
    <cellStyle name="Normal 2 3 4 5 2 5" xfId="8010" xr:uid="{00000000-0005-0000-0000-00007E1B0000}"/>
    <cellStyle name="Normal 2 3 4 5 2 5 2" xfId="38336" xr:uid="{00000000-0005-0000-0000-00007F1B0000}"/>
    <cellStyle name="Normal 2 3 4 5 2 5 3" xfId="23112" xr:uid="{00000000-0005-0000-0000-0000801B0000}"/>
    <cellStyle name="Normal 2 3 4 5 2 6" xfId="33324" xr:uid="{00000000-0005-0000-0000-0000811B0000}"/>
    <cellStyle name="Normal 2 3 4 5 2 7" xfId="18099" xr:uid="{00000000-0005-0000-0000-0000821B0000}"/>
    <cellStyle name="Normal 2 3 4 5 3" xfId="3792" xr:uid="{00000000-0005-0000-0000-0000831B0000}"/>
    <cellStyle name="Normal 2 3 4 5 3 2" xfId="13866" xr:uid="{00000000-0005-0000-0000-0000841B0000}"/>
    <cellStyle name="Normal 2 3 4 5 3 2 2" xfId="44188" xr:uid="{00000000-0005-0000-0000-0000851B0000}"/>
    <cellStyle name="Normal 2 3 4 5 3 2 3" xfId="28964" xr:uid="{00000000-0005-0000-0000-0000861B0000}"/>
    <cellStyle name="Normal 2 3 4 5 3 3" xfId="8846" xr:uid="{00000000-0005-0000-0000-0000871B0000}"/>
    <cellStyle name="Normal 2 3 4 5 3 3 2" xfId="39171" xr:uid="{00000000-0005-0000-0000-0000881B0000}"/>
    <cellStyle name="Normal 2 3 4 5 3 3 3" xfId="23947" xr:uid="{00000000-0005-0000-0000-0000891B0000}"/>
    <cellStyle name="Normal 2 3 4 5 3 4" xfId="34158" xr:uid="{00000000-0005-0000-0000-00008A1B0000}"/>
    <cellStyle name="Normal 2 3 4 5 3 5" xfId="18934" xr:uid="{00000000-0005-0000-0000-00008B1B0000}"/>
    <cellStyle name="Normal 2 3 4 5 4" xfId="5485" xr:uid="{00000000-0005-0000-0000-00008C1B0000}"/>
    <cellStyle name="Normal 2 3 4 5 4 2" xfId="15537" xr:uid="{00000000-0005-0000-0000-00008D1B0000}"/>
    <cellStyle name="Normal 2 3 4 5 4 2 2" xfId="45859" xr:uid="{00000000-0005-0000-0000-00008E1B0000}"/>
    <cellStyle name="Normal 2 3 4 5 4 2 3" xfId="30635" xr:uid="{00000000-0005-0000-0000-00008F1B0000}"/>
    <cellStyle name="Normal 2 3 4 5 4 3" xfId="10517" xr:uid="{00000000-0005-0000-0000-0000901B0000}"/>
    <cellStyle name="Normal 2 3 4 5 4 3 2" xfId="40842" xr:uid="{00000000-0005-0000-0000-0000911B0000}"/>
    <cellStyle name="Normal 2 3 4 5 4 3 3" xfId="25618" xr:uid="{00000000-0005-0000-0000-0000921B0000}"/>
    <cellStyle name="Normal 2 3 4 5 4 4" xfId="35829" xr:uid="{00000000-0005-0000-0000-0000931B0000}"/>
    <cellStyle name="Normal 2 3 4 5 4 5" xfId="20605" xr:uid="{00000000-0005-0000-0000-0000941B0000}"/>
    <cellStyle name="Normal 2 3 4 5 5" xfId="12195" xr:uid="{00000000-0005-0000-0000-0000951B0000}"/>
    <cellStyle name="Normal 2 3 4 5 5 2" xfId="42517" xr:uid="{00000000-0005-0000-0000-0000961B0000}"/>
    <cellStyle name="Normal 2 3 4 5 5 3" xfId="27293" xr:uid="{00000000-0005-0000-0000-0000971B0000}"/>
    <cellStyle name="Normal 2 3 4 5 6" xfId="7174" xr:uid="{00000000-0005-0000-0000-0000981B0000}"/>
    <cellStyle name="Normal 2 3 4 5 6 2" xfId="37500" xr:uid="{00000000-0005-0000-0000-0000991B0000}"/>
    <cellStyle name="Normal 2 3 4 5 6 3" xfId="22276" xr:uid="{00000000-0005-0000-0000-00009A1B0000}"/>
    <cellStyle name="Normal 2 3 4 5 7" xfId="32488" xr:uid="{00000000-0005-0000-0000-00009B1B0000}"/>
    <cellStyle name="Normal 2 3 4 5 8" xfId="17263" xr:uid="{00000000-0005-0000-0000-00009C1B0000}"/>
    <cellStyle name="Normal 2 3 4 6" xfId="2519" xr:uid="{00000000-0005-0000-0000-00009D1B0000}"/>
    <cellStyle name="Normal 2 3 4 6 2" xfId="4211" xr:uid="{00000000-0005-0000-0000-00009E1B0000}"/>
    <cellStyle name="Normal 2 3 4 6 2 2" xfId="14284" xr:uid="{00000000-0005-0000-0000-00009F1B0000}"/>
    <cellStyle name="Normal 2 3 4 6 2 2 2" xfId="44606" xr:uid="{00000000-0005-0000-0000-0000A01B0000}"/>
    <cellStyle name="Normal 2 3 4 6 2 2 3" xfId="29382" xr:uid="{00000000-0005-0000-0000-0000A11B0000}"/>
    <cellStyle name="Normal 2 3 4 6 2 3" xfId="9264" xr:uid="{00000000-0005-0000-0000-0000A21B0000}"/>
    <cellStyle name="Normal 2 3 4 6 2 3 2" xfId="39589" xr:uid="{00000000-0005-0000-0000-0000A31B0000}"/>
    <cellStyle name="Normal 2 3 4 6 2 3 3" xfId="24365" xr:uid="{00000000-0005-0000-0000-0000A41B0000}"/>
    <cellStyle name="Normal 2 3 4 6 2 4" xfId="34576" xr:uid="{00000000-0005-0000-0000-0000A51B0000}"/>
    <cellStyle name="Normal 2 3 4 6 2 5" xfId="19352" xr:uid="{00000000-0005-0000-0000-0000A61B0000}"/>
    <cellStyle name="Normal 2 3 4 6 3" xfId="5903" xr:uid="{00000000-0005-0000-0000-0000A71B0000}"/>
    <cellStyle name="Normal 2 3 4 6 3 2" xfId="15955" xr:uid="{00000000-0005-0000-0000-0000A81B0000}"/>
    <cellStyle name="Normal 2 3 4 6 3 2 2" xfId="46277" xr:uid="{00000000-0005-0000-0000-0000A91B0000}"/>
    <cellStyle name="Normal 2 3 4 6 3 2 3" xfId="31053" xr:uid="{00000000-0005-0000-0000-0000AA1B0000}"/>
    <cellStyle name="Normal 2 3 4 6 3 3" xfId="10935" xr:uid="{00000000-0005-0000-0000-0000AB1B0000}"/>
    <cellStyle name="Normal 2 3 4 6 3 3 2" xfId="41260" xr:uid="{00000000-0005-0000-0000-0000AC1B0000}"/>
    <cellStyle name="Normal 2 3 4 6 3 3 3" xfId="26036" xr:uid="{00000000-0005-0000-0000-0000AD1B0000}"/>
    <cellStyle name="Normal 2 3 4 6 3 4" xfId="36247" xr:uid="{00000000-0005-0000-0000-0000AE1B0000}"/>
    <cellStyle name="Normal 2 3 4 6 3 5" xfId="21023" xr:uid="{00000000-0005-0000-0000-0000AF1B0000}"/>
    <cellStyle name="Normal 2 3 4 6 4" xfId="12613" xr:uid="{00000000-0005-0000-0000-0000B01B0000}"/>
    <cellStyle name="Normal 2 3 4 6 4 2" xfId="42935" xr:uid="{00000000-0005-0000-0000-0000B11B0000}"/>
    <cellStyle name="Normal 2 3 4 6 4 3" xfId="27711" xr:uid="{00000000-0005-0000-0000-0000B21B0000}"/>
    <cellStyle name="Normal 2 3 4 6 5" xfId="7592" xr:uid="{00000000-0005-0000-0000-0000B31B0000}"/>
    <cellStyle name="Normal 2 3 4 6 5 2" xfId="37918" xr:uid="{00000000-0005-0000-0000-0000B41B0000}"/>
    <cellStyle name="Normal 2 3 4 6 5 3" xfId="22694" xr:uid="{00000000-0005-0000-0000-0000B51B0000}"/>
    <cellStyle name="Normal 2 3 4 6 6" xfId="32906" xr:uid="{00000000-0005-0000-0000-0000B61B0000}"/>
    <cellStyle name="Normal 2 3 4 6 7" xfId="17681" xr:uid="{00000000-0005-0000-0000-0000B71B0000}"/>
    <cellStyle name="Normal 2 3 4 7" xfId="3370" xr:uid="{00000000-0005-0000-0000-0000B81B0000}"/>
    <cellStyle name="Normal 2 3 4 7 2" xfId="13448" xr:uid="{00000000-0005-0000-0000-0000B91B0000}"/>
    <cellStyle name="Normal 2 3 4 7 2 2" xfId="43770" xr:uid="{00000000-0005-0000-0000-0000BA1B0000}"/>
    <cellStyle name="Normal 2 3 4 7 2 3" xfId="28546" xr:uid="{00000000-0005-0000-0000-0000BB1B0000}"/>
    <cellStyle name="Normal 2 3 4 7 3" xfId="8428" xr:uid="{00000000-0005-0000-0000-0000BC1B0000}"/>
    <cellStyle name="Normal 2 3 4 7 3 2" xfId="38753" xr:uid="{00000000-0005-0000-0000-0000BD1B0000}"/>
    <cellStyle name="Normal 2 3 4 7 3 3" xfId="23529" xr:uid="{00000000-0005-0000-0000-0000BE1B0000}"/>
    <cellStyle name="Normal 2 3 4 7 4" xfId="33740" xr:uid="{00000000-0005-0000-0000-0000BF1B0000}"/>
    <cellStyle name="Normal 2 3 4 7 5" xfId="18516" xr:uid="{00000000-0005-0000-0000-0000C01B0000}"/>
    <cellStyle name="Normal 2 3 4 8" xfId="5064" xr:uid="{00000000-0005-0000-0000-0000C11B0000}"/>
    <cellStyle name="Normal 2 3 4 8 2" xfId="15119" xr:uid="{00000000-0005-0000-0000-0000C21B0000}"/>
    <cellStyle name="Normal 2 3 4 8 2 2" xfId="45441" xr:uid="{00000000-0005-0000-0000-0000C31B0000}"/>
    <cellStyle name="Normal 2 3 4 8 2 3" xfId="30217" xr:uid="{00000000-0005-0000-0000-0000C41B0000}"/>
    <cellStyle name="Normal 2 3 4 8 3" xfId="10099" xr:uid="{00000000-0005-0000-0000-0000C51B0000}"/>
    <cellStyle name="Normal 2 3 4 8 3 2" xfId="40424" xr:uid="{00000000-0005-0000-0000-0000C61B0000}"/>
    <cellStyle name="Normal 2 3 4 8 3 3" xfId="25200" xr:uid="{00000000-0005-0000-0000-0000C71B0000}"/>
    <cellStyle name="Normal 2 3 4 8 4" xfId="35411" xr:uid="{00000000-0005-0000-0000-0000C81B0000}"/>
    <cellStyle name="Normal 2 3 4 8 5" xfId="20187" xr:uid="{00000000-0005-0000-0000-0000C91B0000}"/>
    <cellStyle name="Normal 2 3 4 9" xfId="11775" xr:uid="{00000000-0005-0000-0000-0000CA1B0000}"/>
    <cellStyle name="Normal 2 3 4 9 2" xfId="42099" xr:uid="{00000000-0005-0000-0000-0000CB1B0000}"/>
    <cellStyle name="Normal 2 3 4 9 3" xfId="26875" xr:uid="{00000000-0005-0000-0000-0000CC1B0000}"/>
    <cellStyle name="Normal 2 3 5" xfId="1426" xr:uid="{00000000-0005-0000-0000-0000CD1B0000}"/>
    <cellStyle name="Normal 2 3 5 10" xfId="6755" xr:uid="{00000000-0005-0000-0000-0000CE1B0000}"/>
    <cellStyle name="Normal 2 3 5 10 2" xfId="37083" xr:uid="{00000000-0005-0000-0000-0000CF1B0000}"/>
    <cellStyle name="Normal 2 3 5 10 3" xfId="21859" xr:uid="{00000000-0005-0000-0000-0000D01B0000}"/>
    <cellStyle name="Normal 2 3 5 11" xfId="32074" xr:uid="{00000000-0005-0000-0000-0000D11B0000}"/>
    <cellStyle name="Normal 2 3 5 12" xfId="16844" xr:uid="{00000000-0005-0000-0000-0000D21B0000}"/>
    <cellStyle name="Normal 2 3 5 13" xfId="47283" xr:uid="{00000000-0005-0000-0000-0000D31B0000}"/>
    <cellStyle name="Normal 2 3 5 2" xfId="1719" xr:uid="{00000000-0005-0000-0000-0000D41B0000}"/>
    <cellStyle name="Normal 2 3 5 2 10" xfId="32126" xr:uid="{00000000-0005-0000-0000-0000D51B0000}"/>
    <cellStyle name="Normal 2 3 5 2 11" xfId="16898" xr:uid="{00000000-0005-0000-0000-0000D61B0000}"/>
    <cellStyle name="Normal 2 3 5 2 2" xfId="1827" xr:uid="{00000000-0005-0000-0000-0000D71B0000}"/>
    <cellStyle name="Normal 2 3 5 2 2 10" xfId="17002" xr:uid="{00000000-0005-0000-0000-0000D81B0000}"/>
    <cellStyle name="Normal 2 3 5 2 2 2" xfId="2044" xr:uid="{00000000-0005-0000-0000-0000D91B0000}"/>
    <cellStyle name="Normal 2 3 5 2 2 2 2" xfId="2465" xr:uid="{00000000-0005-0000-0000-0000DA1B0000}"/>
    <cellStyle name="Normal 2 3 5 2 2 2 2 2" xfId="3304" xr:uid="{00000000-0005-0000-0000-0000DB1B0000}"/>
    <cellStyle name="Normal 2 3 5 2 2 2 2 2 2" xfId="4994" xr:uid="{00000000-0005-0000-0000-0000DC1B0000}"/>
    <cellStyle name="Normal 2 3 5 2 2 2 2 2 2 2" xfId="15067" xr:uid="{00000000-0005-0000-0000-0000DD1B0000}"/>
    <cellStyle name="Normal 2 3 5 2 2 2 2 2 2 2 2" xfId="45389" xr:uid="{00000000-0005-0000-0000-0000DE1B0000}"/>
    <cellStyle name="Normal 2 3 5 2 2 2 2 2 2 2 3" xfId="30165" xr:uid="{00000000-0005-0000-0000-0000DF1B0000}"/>
    <cellStyle name="Normal 2 3 5 2 2 2 2 2 2 3" xfId="10047" xr:uid="{00000000-0005-0000-0000-0000E01B0000}"/>
    <cellStyle name="Normal 2 3 5 2 2 2 2 2 2 3 2" xfId="40372" xr:uid="{00000000-0005-0000-0000-0000E11B0000}"/>
    <cellStyle name="Normal 2 3 5 2 2 2 2 2 2 3 3" xfId="25148" xr:uid="{00000000-0005-0000-0000-0000E21B0000}"/>
    <cellStyle name="Normal 2 3 5 2 2 2 2 2 2 4" xfId="35359" xr:uid="{00000000-0005-0000-0000-0000E31B0000}"/>
    <cellStyle name="Normal 2 3 5 2 2 2 2 2 2 5" xfId="20135" xr:uid="{00000000-0005-0000-0000-0000E41B0000}"/>
    <cellStyle name="Normal 2 3 5 2 2 2 2 2 3" xfId="6686" xr:uid="{00000000-0005-0000-0000-0000E51B0000}"/>
    <cellStyle name="Normal 2 3 5 2 2 2 2 2 3 2" xfId="16738" xr:uid="{00000000-0005-0000-0000-0000E61B0000}"/>
    <cellStyle name="Normal 2 3 5 2 2 2 2 2 3 2 2" xfId="47060" xr:uid="{00000000-0005-0000-0000-0000E71B0000}"/>
    <cellStyle name="Normal 2 3 5 2 2 2 2 2 3 2 3" xfId="31836" xr:uid="{00000000-0005-0000-0000-0000E81B0000}"/>
    <cellStyle name="Normal 2 3 5 2 2 2 2 2 3 3" xfId="11718" xr:uid="{00000000-0005-0000-0000-0000E91B0000}"/>
    <cellStyle name="Normal 2 3 5 2 2 2 2 2 3 3 2" xfId="42043" xr:uid="{00000000-0005-0000-0000-0000EA1B0000}"/>
    <cellStyle name="Normal 2 3 5 2 2 2 2 2 3 3 3" xfId="26819" xr:uid="{00000000-0005-0000-0000-0000EB1B0000}"/>
    <cellStyle name="Normal 2 3 5 2 2 2 2 2 3 4" xfId="37030" xr:uid="{00000000-0005-0000-0000-0000EC1B0000}"/>
    <cellStyle name="Normal 2 3 5 2 2 2 2 2 3 5" xfId="21806" xr:uid="{00000000-0005-0000-0000-0000ED1B0000}"/>
    <cellStyle name="Normal 2 3 5 2 2 2 2 2 4" xfId="13396" xr:uid="{00000000-0005-0000-0000-0000EE1B0000}"/>
    <cellStyle name="Normal 2 3 5 2 2 2 2 2 4 2" xfId="43718" xr:uid="{00000000-0005-0000-0000-0000EF1B0000}"/>
    <cellStyle name="Normal 2 3 5 2 2 2 2 2 4 3" xfId="28494" xr:uid="{00000000-0005-0000-0000-0000F01B0000}"/>
    <cellStyle name="Normal 2 3 5 2 2 2 2 2 5" xfId="8375" xr:uid="{00000000-0005-0000-0000-0000F11B0000}"/>
    <cellStyle name="Normal 2 3 5 2 2 2 2 2 5 2" xfId="38701" xr:uid="{00000000-0005-0000-0000-0000F21B0000}"/>
    <cellStyle name="Normal 2 3 5 2 2 2 2 2 5 3" xfId="23477" xr:uid="{00000000-0005-0000-0000-0000F31B0000}"/>
    <cellStyle name="Normal 2 3 5 2 2 2 2 2 6" xfId="33689" xr:uid="{00000000-0005-0000-0000-0000F41B0000}"/>
    <cellStyle name="Normal 2 3 5 2 2 2 2 2 7" xfId="18464" xr:uid="{00000000-0005-0000-0000-0000F51B0000}"/>
    <cellStyle name="Normal 2 3 5 2 2 2 2 3" xfId="4157" xr:uid="{00000000-0005-0000-0000-0000F61B0000}"/>
    <cellStyle name="Normal 2 3 5 2 2 2 2 3 2" xfId="14231" xr:uid="{00000000-0005-0000-0000-0000F71B0000}"/>
    <cellStyle name="Normal 2 3 5 2 2 2 2 3 2 2" xfId="44553" xr:uid="{00000000-0005-0000-0000-0000F81B0000}"/>
    <cellStyle name="Normal 2 3 5 2 2 2 2 3 2 3" xfId="29329" xr:uid="{00000000-0005-0000-0000-0000F91B0000}"/>
    <cellStyle name="Normal 2 3 5 2 2 2 2 3 3" xfId="9211" xr:uid="{00000000-0005-0000-0000-0000FA1B0000}"/>
    <cellStyle name="Normal 2 3 5 2 2 2 2 3 3 2" xfId="39536" xr:uid="{00000000-0005-0000-0000-0000FB1B0000}"/>
    <cellStyle name="Normal 2 3 5 2 2 2 2 3 3 3" xfId="24312" xr:uid="{00000000-0005-0000-0000-0000FC1B0000}"/>
    <cellStyle name="Normal 2 3 5 2 2 2 2 3 4" xfId="34523" xr:uid="{00000000-0005-0000-0000-0000FD1B0000}"/>
    <cellStyle name="Normal 2 3 5 2 2 2 2 3 5" xfId="19299" xr:uid="{00000000-0005-0000-0000-0000FE1B0000}"/>
    <cellStyle name="Normal 2 3 5 2 2 2 2 4" xfId="5850" xr:uid="{00000000-0005-0000-0000-0000FF1B0000}"/>
    <cellStyle name="Normal 2 3 5 2 2 2 2 4 2" xfId="15902" xr:uid="{00000000-0005-0000-0000-0000001C0000}"/>
    <cellStyle name="Normal 2 3 5 2 2 2 2 4 2 2" xfId="46224" xr:uid="{00000000-0005-0000-0000-0000011C0000}"/>
    <cellStyle name="Normal 2 3 5 2 2 2 2 4 2 3" xfId="31000" xr:uid="{00000000-0005-0000-0000-0000021C0000}"/>
    <cellStyle name="Normal 2 3 5 2 2 2 2 4 3" xfId="10882" xr:uid="{00000000-0005-0000-0000-0000031C0000}"/>
    <cellStyle name="Normal 2 3 5 2 2 2 2 4 3 2" xfId="41207" xr:uid="{00000000-0005-0000-0000-0000041C0000}"/>
    <cellStyle name="Normal 2 3 5 2 2 2 2 4 3 3" xfId="25983" xr:uid="{00000000-0005-0000-0000-0000051C0000}"/>
    <cellStyle name="Normal 2 3 5 2 2 2 2 4 4" xfId="36194" xr:uid="{00000000-0005-0000-0000-0000061C0000}"/>
    <cellStyle name="Normal 2 3 5 2 2 2 2 4 5" xfId="20970" xr:uid="{00000000-0005-0000-0000-0000071C0000}"/>
    <cellStyle name="Normal 2 3 5 2 2 2 2 5" xfId="12560" xr:uid="{00000000-0005-0000-0000-0000081C0000}"/>
    <cellStyle name="Normal 2 3 5 2 2 2 2 5 2" xfId="42882" xr:uid="{00000000-0005-0000-0000-0000091C0000}"/>
    <cellStyle name="Normal 2 3 5 2 2 2 2 5 3" xfId="27658" xr:uid="{00000000-0005-0000-0000-00000A1C0000}"/>
    <cellStyle name="Normal 2 3 5 2 2 2 2 6" xfId="7539" xr:uid="{00000000-0005-0000-0000-00000B1C0000}"/>
    <cellStyle name="Normal 2 3 5 2 2 2 2 6 2" xfId="37865" xr:uid="{00000000-0005-0000-0000-00000C1C0000}"/>
    <cellStyle name="Normal 2 3 5 2 2 2 2 6 3" xfId="22641" xr:uid="{00000000-0005-0000-0000-00000D1C0000}"/>
    <cellStyle name="Normal 2 3 5 2 2 2 2 7" xfId="32853" xr:uid="{00000000-0005-0000-0000-00000E1C0000}"/>
    <cellStyle name="Normal 2 3 5 2 2 2 2 8" xfId="17628" xr:uid="{00000000-0005-0000-0000-00000F1C0000}"/>
    <cellStyle name="Normal 2 3 5 2 2 2 3" xfId="2886" xr:uid="{00000000-0005-0000-0000-0000101C0000}"/>
    <cellStyle name="Normal 2 3 5 2 2 2 3 2" xfId="4576" xr:uid="{00000000-0005-0000-0000-0000111C0000}"/>
    <cellStyle name="Normal 2 3 5 2 2 2 3 2 2" xfId="14649" xr:uid="{00000000-0005-0000-0000-0000121C0000}"/>
    <cellStyle name="Normal 2 3 5 2 2 2 3 2 2 2" xfId="44971" xr:uid="{00000000-0005-0000-0000-0000131C0000}"/>
    <cellStyle name="Normal 2 3 5 2 2 2 3 2 2 3" xfId="29747" xr:uid="{00000000-0005-0000-0000-0000141C0000}"/>
    <cellStyle name="Normal 2 3 5 2 2 2 3 2 3" xfId="9629" xr:uid="{00000000-0005-0000-0000-0000151C0000}"/>
    <cellStyle name="Normal 2 3 5 2 2 2 3 2 3 2" xfId="39954" xr:uid="{00000000-0005-0000-0000-0000161C0000}"/>
    <cellStyle name="Normal 2 3 5 2 2 2 3 2 3 3" xfId="24730" xr:uid="{00000000-0005-0000-0000-0000171C0000}"/>
    <cellStyle name="Normal 2 3 5 2 2 2 3 2 4" xfId="34941" xr:uid="{00000000-0005-0000-0000-0000181C0000}"/>
    <cellStyle name="Normal 2 3 5 2 2 2 3 2 5" xfId="19717" xr:uid="{00000000-0005-0000-0000-0000191C0000}"/>
    <cellStyle name="Normal 2 3 5 2 2 2 3 3" xfId="6268" xr:uid="{00000000-0005-0000-0000-00001A1C0000}"/>
    <cellStyle name="Normal 2 3 5 2 2 2 3 3 2" xfId="16320" xr:uid="{00000000-0005-0000-0000-00001B1C0000}"/>
    <cellStyle name="Normal 2 3 5 2 2 2 3 3 2 2" xfId="46642" xr:uid="{00000000-0005-0000-0000-00001C1C0000}"/>
    <cellStyle name="Normal 2 3 5 2 2 2 3 3 2 3" xfId="31418" xr:uid="{00000000-0005-0000-0000-00001D1C0000}"/>
    <cellStyle name="Normal 2 3 5 2 2 2 3 3 3" xfId="11300" xr:uid="{00000000-0005-0000-0000-00001E1C0000}"/>
    <cellStyle name="Normal 2 3 5 2 2 2 3 3 3 2" xfId="41625" xr:uid="{00000000-0005-0000-0000-00001F1C0000}"/>
    <cellStyle name="Normal 2 3 5 2 2 2 3 3 3 3" xfId="26401" xr:uid="{00000000-0005-0000-0000-0000201C0000}"/>
    <cellStyle name="Normal 2 3 5 2 2 2 3 3 4" xfId="36612" xr:uid="{00000000-0005-0000-0000-0000211C0000}"/>
    <cellStyle name="Normal 2 3 5 2 2 2 3 3 5" xfId="21388" xr:uid="{00000000-0005-0000-0000-0000221C0000}"/>
    <cellStyle name="Normal 2 3 5 2 2 2 3 4" xfId="12978" xr:uid="{00000000-0005-0000-0000-0000231C0000}"/>
    <cellStyle name="Normal 2 3 5 2 2 2 3 4 2" xfId="43300" xr:uid="{00000000-0005-0000-0000-0000241C0000}"/>
    <cellStyle name="Normal 2 3 5 2 2 2 3 4 3" xfId="28076" xr:uid="{00000000-0005-0000-0000-0000251C0000}"/>
    <cellStyle name="Normal 2 3 5 2 2 2 3 5" xfId="7957" xr:uid="{00000000-0005-0000-0000-0000261C0000}"/>
    <cellStyle name="Normal 2 3 5 2 2 2 3 5 2" xfId="38283" xr:uid="{00000000-0005-0000-0000-0000271C0000}"/>
    <cellStyle name="Normal 2 3 5 2 2 2 3 5 3" xfId="23059" xr:uid="{00000000-0005-0000-0000-0000281C0000}"/>
    <cellStyle name="Normal 2 3 5 2 2 2 3 6" xfId="33271" xr:uid="{00000000-0005-0000-0000-0000291C0000}"/>
    <cellStyle name="Normal 2 3 5 2 2 2 3 7" xfId="18046" xr:uid="{00000000-0005-0000-0000-00002A1C0000}"/>
    <cellStyle name="Normal 2 3 5 2 2 2 4" xfId="3739" xr:uid="{00000000-0005-0000-0000-00002B1C0000}"/>
    <cellStyle name="Normal 2 3 5 2 2 2 4 2" xfId="13813" xr:uid="{00000000-0005-0000-0000-00002C1C0000}"/>
    <cellStyle name="Normal 2 3 5 2 2 2 4 2 2" xfId="44135" xr:uid="{00000000-0005-0000-0000-00002D1C0000}"/>
    <cellStyle name="Normal 2 3 5 2 2 2 4 2 3" xfId="28911" xr:uid="{00000000-0005-0000-0000-00002E1C0000}"/>
    <cellStyle name="Normal 2 3 5 2 2 2 4 3" xfId="8793" xr:uid="{00000000-0005-0000-0000-00002F1C0000}"/>
    <cellStyle name="Normal 2 3 5 2 2 2 4 3 2" xfId="39118" xr:uid="{00000000-0005-0000-0000-0000301C0000}"/>
    <cellStyle name="Normal 2 3 5 2 2 2 4 3 3" xfId="23894" xr:uid="{00000000-0005-0000-0000-0000311C0000}"/>
    <cellStyle name="Normal 2 3 5 2 2 2 4 4" xfId="34105" xr:uid="{00000000-0005-0000-0000-0000321C0000}"/>
    <cellStyle name="Normal 2 3 5 2 2 2 4 5" xfId="18881" xr:uid="{00000000-0005-0000-0000-0000331C0000}"/>
    <cellStyle name="Normal 2 3 5 2 2 2 5" xfId="5432" xr:uid="{00000000-0005-0000-0000-0000341C0000}"/>
    <cellStyle name="Normal 2 3 5 2 2 2 5 2" xfId="15484" xr:uid="{00000000-0005-0000-0000-0000351C0000}"/>
    <cellStyle name="Normal 2 3 5 2 2 2 5 2 2" xfId="45806" xr:uid="{00000000-0005-0000-0000-0000361C0000}"/>
    <cellStyle name="Normal 2 3 5 2 2 2 5 2 3" xfId="30582" xr:uid="{00000000-0005-0000-0000-0000371C0000}"/>
    <cellStyle name="Normal 2 3 5 2 2 2 5 3" xfId="10464" xr:uid="{00000000-0005-0000-0000-0000381C0000}"/>
    <cellStyle name="Normal 2 3 5 2 2 2 5 3 2" xfId="40789" xr:uid="{00000000-0005-0000-0000-0000391C0000}"/>
    <cellStyle name="Normal 2 3 5 2 2 2 5 3 3" xfId="25565" xr:uid="{00000000-0005-0000-0000-00003A1C0000}"/>
    <cellStyle name="Normal 2 3 5 2 2 2 5 4" xfId="35776" xr:uid="{00000000-0005-0000-0000-00003B1C0000}"/>
    <cellStyle name="Normal 2 3 5 2 2 2 5 5" xfId="20552" xr:uid="{00000000-0005-0000-0000-00003C1C0000}"/>
    <cellStyle name="Normal 2 3 5 2 2 2 6" xfId="12142" xr:uid="{00000000-0005-0000-0000-00003D1C0000}"/>
    <cellStyle name="Normal 2 3 5 2 2 2 6 2" xfId="42464" xr:uid="{00000000-0005-0000-0000-00003E1C0000}"/>
    <cellStyle name="Normal 2 3 5 2 2 2 6 3" xfId="27240" xr:uid="{00000000-0005-0000-0000-00003F1C0000}"/>
    <cellStyle name="Normal 2 3 5 2 2 2 7" xfId="7121" xr:uid="{00000000-0005-0000-0000-0000401C0000}"/>
    <cellStyle name="Normal 2 3 5 2 2 2 7 2" xfId="37447" xr:uid="{00000000-0005-0000-0000-0000411C0000}"/>
    <cellStyle name="Normal 2 3 5 2 2 2 7 3" xfId="22223" xr:uid="{00000000-0005-0000-0000-0000421C0000}"/>
    <cellStyle name="Normal 2 3 5 2 2 2 8" xfId="32435" xr:uid="{00000000-0005-0000-0000-0000431C0000}"/>
    <cellStyle name="Normal 2 3 5 2 2 2 9" xfId="17210" xr:uid="{00000000-0005-0000-0000-0000441C0000}"/>
    <cellStyle name="Normal 2 3 5 2 2 3" xfId="2257" xr:uid="{00000000-0005-0000-0000-0000451C0000}"/>
    <cellStyle name="Normal 2 3 5 2 2 3 2" xfId="3096" xr:uid="{00000000-0005-0000-0000-0000461C0000}"/>
    <cellStyle name="Normal 2 3 5 2 2 3 2 2" xfId="4786" xr:uid="{00000000-0005-0000-0000-0000471C0000}"/>
    <cellStyle name="Normal 2 3 5 2 2 3 2 2 2" xfId="14859" xr:uid="{00000000-0005-0000-0000-0000481C0000}"/>
    <cellStyle name="Normal 2 3 5 2 2 3 2 2 2 2" xfId="45181" xr:uid="{00000000-0005-0000-0000-0000491C0000}"/>
    <cellStyle name="Normal 2 3 5 2 2 3 2 2 2 3" xfId="29957" xr:uid="{00000000-0005-0000-0000-00004A1C0000}"/>
    <cellStyle name="Normal 2 3 5 2 2 3 2 2 3" xfId="9839" xr:uid="{00000000-0005-0000-0000-00004B1C0000}"/>
    <cellStyle name="Normal 2 3 5 2 2 3 2 2 3 2" xfId="40164" xr:uid="{00000000-0005-0000-0000-00004C1C0000}"/>
    <cellStyle name="Normal 2 3 5 2 2 3 2 2 3 3" xfId="24940" xr:uid="{00000000-0005-0000-0000-00004D1C0000}"/>
    <cellStyle name="Normal 2 3 5 2 2 3 2 2 4" xfId="35151" xr:uid="{00000000-0005-0000-0000-00004E1C0000}"/>
    <cellStyle name="Normal 2 3 5 2 2 3 2 2 5" xfId="19927" xr:uid="{00000000-0005-0000-0000-00004F1C0000}"/>
    <cellStyle name="Normal 2 3 5 2 2 3 2 3" xfId="6478" xr:uid="{00000000-0005-0000-0000-0000501C0000}"/>
    <cellStyle name="Normal 2 3 5 2 2 3 2 3 2" xfId="16530" xr:uid="{00000000-0005-0000-0000-0000511C0000}"/>
    <cellStyle name="Normal 2 3 5 2 2 3 2 3 2 2" xfId="46852" xr:uid="{00000000-0005-0000-0000-0000521C0000}"/>
    <cellStyle name="Normal 2 3 5 2 2 3 2 3 2 3" xfId="31628" xr:uid="{00000000-0005-0000-0000-0000531C0000}"/>
    <cellStyle name="Normal 2 3 5 2 2 3 2 3 3" xfId="11510" xr:uid="{00000000-0005-0000-0000-0000541C0000}"/>
    <cellStyle name="Normal 2 3 5 2 2 3 2 3 3 2" xfId="41835" xr:uid="{00000000-0005-0000-0000-0000551C0000}"/>
    <cellStyle name="Normal 2 3 5 2 2 3 2 3 3 3" xfId="26611" xr:uid="{00000000-0005-0000-0000-0000561C0000}"/>
    <cellStyle name="Normal 2 3 5 2 2 3 2 3 4" xfId="36822" xr:uid="{00000000-0005-0000-0000-0000571C0000}"/>
    <cellStyle name="Normal 2 3 5 2 2 3 2 3 5" xfId="21598" xr:uid="{00000000-0005-0000-0000-0000581C0000}"/>
    <cellStyle name="Normal 2 3 5 2 2 3 2 4" xfId="13188" xr:uid="{00000000-0005-0000-0000-0000591C0000}"/>
    <cellStyle name="Normal 2 3 5 2 2 3 2 4 2" xfId="43510" xr:uid="{00000000-0005-0000-0000-00005A1C0000}"/>
    <cellStyle name="Normal 2 3 5 2 2 3 2 4 3" xfId="28286" xr:uid="{00000000-0005-0000-0000-00005B1C0000}"/>
    <cellStyle name="Normal 2 3 5 2 2 3 2 5" xfId="8167" xr:uid="{00000000-0005-0000-0000-00005C1C0000}"/>
    <cellStyle name="Normal 2 3 5 2 2 3 2 5 2" xfId="38493" xr:uid="{00000000-0005-0000-0000-00005D1C0000}"/>
    <cellStyle name="Normal 2 3 5 2 2 3 2 5 3" xfId="23269" xr:uid="{00000000-0005-0000-0000-00005E1C0000}"/>
    <cellStyle name="Normal 2 3 5 2 2 3 2 6" xfId="33481" xr:uid="{00000000-0005-0000-0000-00005F1C0000}"/>
    <cellStyle name="Normal 2 3 5 2 2 3 2 7" xfId="18256" xr:uid="{00000000-0005-0000-0000-0000601C0000}"/>
    <cellStyle name="Normal 2 3 5 2 2 3 3" xfId="3949" xr:uid="{00000000-0005-0000-0000-0000611C0000}"/>
    <cellStyle name="Normal 2 3 5 2 2 3 3 2" xfId="14023" xr:uid="{00000000-0005-0000-0000-0000621C0000}"/>
    <cellStyle name="Normal 2 3 5 2 2 3 3 2 2" xfId="44345" xr:uid="{00000000-0005-0000-0000-0000631C0000}"/>
    <cellStyle name="Normal 2 3 5 2 2 3 3 2 3" xfId="29121" xr:uid="{00000000-0005-0000-0000-0000641C0000}"/>
    <cellStyle name="Normal 2 3 5 2 2 3 3 3" xfId="9003" xr:uid="{00000000-0005-0000-0000-0000651C0000}"/>
    <cellStyle name="Normal 2 3 5 2 2 3 3 3 2" xfId="39328" xr:uid="{00000000-0005-0000-0000-0000661C0000}"/>
    <cellStyle name="Normal 2 3 5 2 2 3 3 3 3" xfId="24104" xr:uid="{00000000-0005-0000-0000-0000671C0000}"/>
    <cellStyle name="Normal 2 3 5 2 2 3 3 4" xfId="34315" xr:uid="{00000000-0005-0000-0000-0000681C0000}"/>
    <cellStyle name="Normal 2 3 5 2 2 3 3 5" xfId="19091" xr:uid="{00000000-0005-0000-0000-0000691C0000}"/>
    <cellStyle name="Normal 2 3 5 2 2 3 4" xfId="5642" xr:uid="{00000000-0005-0000-0000-00006A1C0000}"/>
    <cellStyle name="Normal 2 3 5 2 2 3 4 2" xfId="15694" xr:uid="{00000000-0005-0000-0000-00006B1C0000}"/>
    <cellStyle name="Normal 2 3 5 2 2 3 4 2 2" xfId="46016" xr:uid="{00000000-0005-0000-0000-00006C1C0000}"/>
    <cellStyle name="Normal 2 3 5 2 2 3 4 2 3" xfId="30792" xr:uid="{00000000-0005-0000-0000-00006D1C0000}"/>
    <cellStyle name="Normal 2 3 5 2 2 3 4 3" xfId="10674" xr:uid="{00000000-0005-0000-0000-00006E1C0000}"/>
    <cellStyle name="Normal 2 3 5 2 2 3 4 3 2" xfId="40999" xr:uid="{00000000-0005-0000-0000-00006F1C0000}"/>
    <cellStyle name="Normal 2 3 5 2 2 3 4 3 3" xfId="25775" xr:uid="{00000000-0005-0000-0000-0000701C0000}"/>
    <cellStyle name="Normal 2 3 5 2 2 3 4 4" xfId="35986" xr:uid="{00000000-0005-0000-0000-0000711C0000}"/>
    <cellStyle name="Normal 2 3 5 2 2 3 4 5" xfId="20762" xr:uid="{00000000-0005-0000-0000-0000721C0000}"/>
    <cellStyle name="Normal 2 3 5 2 2 3 5" xfId="12352" xr:uid="{00000000-0005-0000-0000-0000731C0000}"/>
    <cellStyle name="Normal 2 3 5 2 2 3 5 2" xfId="42674" xr:uid="{00000000-0005-0000-0000-0000741C0000}"/>
    <cellStyle name="Normal 2 3 5 2 2 3 5 3" xfId="27450" xr:uid="{00000000-0005-0000-0000-0000751C0000}"/>
    <cellStyle name="Normal 2 3 5 2 2 3 6" xfId="7331" xr:uid="{00000000-0005-0000-0000-0000761C0000}"/>
    <cellStyle name="Normal 2 3 5 2 2 3 6 2" xfId="37657" xr:uid="{00000000-0005-0000-0000-0000771C0000}"/>
    <cellStyle name="Normal 2 3 5 2 2 3 6 3" xfId="22433" xr:uid="{00000000-0005-0000-0000-0000781C0000}"/>
    <cellStyle name="Normal 2 3 5 2 2 3 7" xfId="32645" xr:uid="{00000000-0005-0000-0000-0000791C0000}"/>
    <cellStyle name="Normal 2 3 5 2 2 3 8" xfId="17420" xr:uid="{00000000-0005-0000-0000-00007A1C0000}"/>
    <cellStyle name="Normal 2 3 5 2 2 4" xfId="2678" xr:uid="{00000000-0005-0000-0000-00007B1C0000}"/>
    <cellStyle name="Normal 2 3 5 2 2 4 2" xfId="4368" xr:uid="{00000000-0005-0000-0000-00007C1C0000}"/>
    <cellStyle name="Normal 2 3 5 2 2 4 2 2" xfId="14441" xr:uid="{00000000-0005-0000-0000-00007D1C0000}"/>
    <cellStyle name="Normal 2 3 5 2 2 4 2 2 2" xfId="44763" xr:uid="{00000000-0005-0000-0000-00007E1C0000}"/>
    <cellStyle name="Normal 2 3 5 2 2 4 2 2 3" xfId="29539" xr:uid="{00000000-0005-0000-0000-00007F1C0000}"/>
    <cellStyle name="Normal 2 3 5 2 2 4 2 3" xfId="9421" xr:uid="{00000000-0005-0000-0000-0000801C0000}"/>
    <cellStyle name="Normal 2 3 5 2 2 4 2 3 2" xfId="39746" xr:uid="{00000000-0005-0000-0000-0000811C0000}"/>
    <cellStyle name="Normal 2 3 5 2 2 4 2 3 3" xfId="24522" xr:uid="{00000000-0005-0000-0000-0000821C0000}"/>
    <cellStyle name="Normal 2 3 5 2 2 4 2 4" xfId="34733" xr:uid="{00000000-0005-0000-0000-0000831C0000}"/>
    <cellStyle name="Normal 2 3 5 2 2 4 2 5" xfId="19509" xr:uid="{00000000-0005-0000-0000-0000841C0000}"/>
    <cellStyle name="Normal 2 3 5 2 2 4 3" xfId="6060" xr:uid="{00000000-0005-0000-0000-0000851C0000}"/>
    <cellStyle name="Normal 2 3 5 2 2 4 3 2" xfId="16112" xr:uid="{00000000-0005-0000-0000-0000861C0000}"/>
    <cellStyle name="Normal 2 3 5 2 2 4 3 2 2" xfId="46434" xr:uid="{00000000-0005-0000-0000-0000871C0000}"/>
    <cellStyle name="Normal 2 3 5 2 2 4 3 2 3" xfId="31210" xr:uid="{00000000-0005-0000-0000-0000881C0000}"/>
    <cellStyle name="Normal 2 3 5 2 2 4 3 3" xfId="11092" xr:uid="{00000000-0005-0000-0000-0000891C0000}"/>
    <cellStyle name="Normal 2 3 5 2 2 4 3 3 2" xfId="41417" xr:uid="{00000000-0005-0000-0000-00008A1C0000}"/>
    <cellStyle name="Normal 2 3 5 2 2 4 3 3 3" xfId="26193" xr:uid="{00000000-0005-0000-0000-00008B1C0000}"/>
    <cellStyle name="Normal 2 3 5 2 2 4 3 4" xfId="36404" xr:uid="{00000000-0005-0000-0000-00008C1C0000}"/>
    <cellStyle name="Normal 2 3 5 2 2 4 3 5" xfId="21180" xr:uid="{00000000-0005-0000-0000-00008D1C0000}"/>
    <cellStyle name="Normal 2 3 5 2 2 4 4" xfId="12770" xr:uid="{00000000-0005-0000-0000-00008E1C0000}"/>
    <cellStyle name="Normal 2 3 5 2 2 4 4 2" xfId="43092" xr:uid="{00000000-0005-0000-0000-00008F1C0000}"/>
    <cellStyle name="Normal 2 3 5 2 2 4 4 3" xfId="27868" xr:uid="{00000000-0005-0000-0000-0000901C0000}"/>
    <cellStyle name="Normal 2 3 5 2 2 4 5" xfId="7749" xr:uid="{00000000-0005-0000-0000-0000911C0000}"/>
    <cellStyle name="Normal 2 3 5 2 2 4 5 2" xfId="38075" xr:uid="{00000000-0005-0000-0000-0000921C0000}"/>
    <cellStyle name="Normal 2 3 5 2 2 4 5 3" xfId="22851" xr:uid="{00000000-0005-0000-0000-0000931C0000}"/>
    <cellStyle name="Normal 2 3 5 2 2 4 6" xfId="33063" xr:uid="{00000000-0005-0000-0000-0000941C0000}"/>
    <cellStyle name="Normal 2 3 5 2 2 4 7" xfId="17838" xr:uid="{00000000-0005-0000-0000-0000951C0000}"/>
    <cellStyle name="Normal 2 3 5 2 2 5" xfId="3531" xr:uid="{00000000-0005-0000-0000-0000961C0000}"/>
    <cellStyle name="Normal 2 3 5 2 2 5 2" xfId="13605" xr:uid="{00000000-0005-0000-0000-0000971C0000}"/>
    <cellStyle name="Normal 2 3 5 2 2 5 2 2" xfId="43927" xr:uid="{00000000-0005-0000-0000-0000981C0000}"/>
    <cellStyle name="Normal 2 3 5 2 2 5 2 3" xfId="28703" xr:uid="{00000000-0005-0000-0000-0000991C0000}"/>
    <cellStyle name="Normal 2 3 5 2 2 5 3" xfId="8585" xr:uid="{00000000-0005-0000-0000-00009A1C0000}"/>
    <cellStyle name="Normal 2 3 5 2 2 5 3 2" xfId="38910" xr:uid="{00000000-0005-0000-0000-00009B1C0000}"/>
    <cellStyle name="Normal 2 3 5 2 2 5 3 3" xfId="23686" xr:uid="{00000000-0005-0000-0000-00009C1C0000}"/>
    <cellStyle name="Normal 2 3 5 2 2 5 4" xfId="33897" xr:uid="{00000000-0005-0000-0000-00009D1C0000}"/>
    <cellStyle name="Normal 2 3 5 2 2 5 5" xfId="18673" xr:uid="{00000000-0005-0000-0000-00009E1C0000}"/>
    <cellStyle name="Normal 2 3 5 2 2 6" xfId="5224" xr:uid="{00000000-0005-0000-0000-00009F1C0000}"/>
    <cellStyle name="Normal 2 3 5 2 2 6 2" xfId="15276" xr:uid="{00000000-0005-0000-0000-0000A01C0000}"/>
    <cellStyle name="Normal 2 3 5 2 2 6 2 2" xfId="45598" xr:uid="{00000000-0005-0000-0000-0000A11C0000}"/>
    <cellStyle name="Normal 2 3 5 2 2 6 2 3" xfId="30374" xr:uid="{00000000-0005-0000-0000-0000A21C0000}"/>
    <cellStyle name="Normal 2 3 5 2 2 6 3" xfId="10256" xr:uid="{00000000-0005-0000-0000-0000A31C0000}"/>
    <cellStyle name="Normal 2 3 5 2 2 6 3 2" xfId="40581" xr:uid="{00000000-0005-0000-0000-0000A41C0000}"/>
    <cellStyle name="Normal 2 3 5 2 2 6 3 3" xfId="25357" xr:uid="{00000000-0005-0000-0000-0000A51C0000}"/>
    <cellStyle name="Normal 2 3 5 2 2 6 4" xfId="35568" xr:uid="{00000000-0005-0000-0000-0000A61C0000}"/>
    <cellStyle name="Normal 2 3 5 2 2 6 5" xfId="20344" xr:uid="{00000000-0005-0000-0000-0000A71C0000}"/>
    <cellStyle name="Normal 2 3 5 2 2 7" xfId="11934" xr:uid="{00000000-0005-0000-0000-0000A81C0000}"/>
    <cellStyle name="Normal 2 3 5 2 2 7 2" xfId="42256" xr:uid="{00000000-0005-0000-0000-0000A91C0000}"/>
    <cellStyle name="Normal 2 3 5 2 2 7 3" xfId="27032" xr:uid="{00000000-0005-0000-0000-0000AA1C0000}"/>
    <cellStyle name="Normal 2 3 5 2 2 8" xfId="6913" xr:uid="{00000000-0005-0000-0000-0000AB1C0000}"/>
    <cellStyle name="Normal 2 3 5 2 2 8 2" xfId="37239" xr:uid="{00000000-0005-0000-0000-0000AC1C0000}"/>
    <cellStyle name="Normal 2 3 5 2 2 8 3" xfId="22015" xr:uid="{00000000-0005-0000-0000-0000AD1C0000}"/>
    <cellStyle name="Normal 2 3 5 2 2 9" xfId="32227" xr:uid="{00000000-0005-0000-0000-0000AE1C0000}"/>
    <cellStyle name="Normal 2 3 5 2 3" xfId="1940" xr:uid="{00000000-0005-0000-0000-0000AF1C0000}"/>
    <cellStyle name="Normal 2 3 5 2 3 2" xfId="2361" xr:uid="{00000000-0005-0000-0000-0000B01C0000}"/>
    <cellStyle name="Normal 2 3 5 2 3 2 2" xfId="3200" xr:uid="{00000000-0005-0000-0000-0000B11C0000}"/>
    <cellStyle name="Normal 2 3 5 2 3 2 2 2" xfId="4890" xr:uid="{00000000-0005-0000-0000-0000B21C0000}"/>
    <cellStyle name="Normal 2 3 5 2 3 2 2 2 2" xfId="14963" xr:uid="{00000000-0005-0000-0000-0000B31C0000}"/>
    <cellStyle name="Normal 2 3 5 2 3 2 2 2 2 2" xfId="45285" xr:uid="{00000000-0005-0000-0000-0000B41C0000}"/>
    <cellStyle name="Normal 2 3 5 2 3 2 2 2 2 3" xfId="30061" xr:uid="{00000000-0005-0000-0000-0000B51C0000}"/>
    <cellStyle name="Normal 2 3 5 2 3 2 2 2 3" xfId="9943" xr:uid="{00000000-0005-0000-0000-0000B61C0000}"/>
    <cellStyle name="Normal 2 3 5 2 3 2 2 2 3 2" xfId="40268" xr:uid="{00000000-0005-0000-0000-0000B71C0000}"/>
    <cellStyle name="Normal 2 3 5 2 3 2 2 2 3 3" xfId="25044" xr:uid="{00000000-0005-0000-0000-0000B81C0000}"/>
    <cellStyle name="Normal 2 3 5 2 3 2 2 2 4" xfId="35255" xr:uid="{00000000-0005-0000-0000-0000B91C0000}"/>
    <cellStyle name="Normal 2 3 5 2 3 2 2 2 5" xfId="20031" xr:uid="{00000000-0005-0000-0000-0000BA1C0000}"/>
    <cellStyle name="Normal 2 3 5 2 3 2 2 3" xfId="6582" xr:uid="{00000000-0005-0000-0000-0000BB1C0000}"/>
    <cellStyle name="Normal 2 3 5 2 3 2 2 3 2" xfId="16634" xr:uid="{00000000-0005-0000-0000-0000BC1C0000}"/>
    <cellStyle name="Normal 2 3 5 2 3 2 2 3 2 2" xfId="46956" xr:uid="{00000000-0005-0000-0000-0000BD1C0000}"/>
    <cellStyle name="Normal 2 3 5 2 3 2 2 3 2 3" xfId="31732" xr:uid="{00000000-0005-0000-0000-0000BE1C0000}"/>
    <cellStyle name="Normal 2 3 5 2 3 2 2 3 3" xfId="11614" xr:uid="{00000000-0005-0000-0000-0000BF1C0000}"/>
    <cellStyle name="Normal 2 3 5 2 3 2 2 3 3 2" xfId="41939" xr:uid="{00000000-0005-0000-0000-0000C01C0000}"/>
    <cellStyle name="Normal 2 3 5 2 3 2 2 3 3 3" xfId="26715" xr:uid="{00000000-0005-0000-0000-0000C11C0000}"/>
    <cellStyle name="Normal 2 3 5 2 3 2 2 3 4" xfId="36926" xr:uid="{00000000-0005-0000-0000-0000C21C0000}"/>
    <cellStyle name="Normal 2 3 5 2 3 2 2 3 5" xfId="21702" xr:uid="{00000000-0005-0000-0000-0000C31C0000}"/>
    <cellStyle name="Normal 2 3 5 2 3 2 2 4" xfId="13292" xr:uid="{00000000-0005-0000-0000-0000C41C0000}"/>
    <cellStyle name="Normal 2 3 5 2 3 2 2 4 2" xfId="43614" xr:uid="{00000000-0005-0000-0000-0000C51C0000}"/>
    <cellStyle name="Normal 2 3 5 2 3 2 2 4 3" xfId="28390" xr:uid="{00000000-0005-0000-0000-0000C61C0000}"/>
    <cellStyle name="Normal 2 3 5 2 3 2 2 5" xfId="8271" xr:uid="{00000000-0005-0000-0000-0000C71C0000}"/>
    <cellStyle name="Normal 2 3 5 2 3 2 2 5 2" xfId="38597" xr:uid="{00000000-0005-0000-0000-0000C81C0000}"/>
    <cellStyle name="Normal 2 3 5 2 3 2 2 5 3" xfId="23373" xr:uid="{00000000-0005-0000-0000-0000C91C0000}"/>
    <cellStyle name="Normal 2 3 5 2 3 2 2 6" xfId="33585" xr:uid="{00000000-0005-0000-0000-0000CA1C0000}"/>
    <cellStyle name="Normal 2 3 5 2 3 2 2 7" xfId="18360" xr:uid="{00000000-0005-0000-0000-0000CB1C0000}"/>
    <cellStyle name="Normal 2 3 5 2 3 2 3" xfId="4053" xr:uid="{00000000-0005-0000-0000-0000CC1C0000}"/>
    <cellStyle name="Normal 2 3 5 2 3 2 3 2" xfId="14127" xr:uid="{00000000-0005-0000-0000-0000CD1C0000}"/>
    <cellStyle name="Normal 2 3 5 2 3 2 3 2 2" xfId="44449" xr:uid="{00000000-0005-0000-0000-0000CE1C0000}"/>
    <cellStyle name="Normal 2 3 5 2 3 2 3 2 3" xfId="29225" xr:uid="{00000000-0005-0000-0000-0000CF1C0000}"/>
    <cellStyle name="Normal 2 3 5 2 3 2 3 3" xfId="9107" xr:uid="{00000000-0005-0000-0000-0000D01C0000}"/>
    <cellStyle name="Normal 2 3 5 2 3 2 3 3 2" xfId="39432" xr:uid="{00000000-0005-0000-0000-0000D11C0000}"/>
    <cellStyle name="Normal 2 3 5 2 3 2 3 3 3" xfId="24208" xr:uid="{00000000-0005-0000-0000-0000D21C0000}"/>
    <cellStyle name="Normal 2 3 5 2 3 2 3 4" xfId="34419" xr:uid="{00000000-0005-0000-0000-0000D31C0000}"/>
    <cellStyle name="Normal 2 3 5 2 3 2 3 5" xfId="19195" xr:uid="{00000000-0005-0000-0000-0000D41C0000}"/>
    <cellStyle name="Normal 2 3 5 2 3 2 4" xfId="5746" xr:uid="{00000000-0005-0000-0000-0000D51C0000}"/>
    <cellStyle name="Normal 2 3 5 2 3 2 4 2" xfId="15798" xr:uid="{00000000-0005-0000-0000-0000D61C0000}"/>
    <cellStyle name="Normal 2 3 5 2 3 2 4 2 2" xfId="46120" xr:uid="{00000000-0005-0000-0000-0000D71C0000}"/>
    <cellStyle name="Normal 2 3 5 2 3 2 4 2 3" xfId="30896" xr:uid="{00000000-0005-0000-0000-0000D81C0000}"/>
    <cellStyle name="Normal 2 3 5 2 3 2 4 3" xfId="10778" xr:uid="{00000000-0005-0000-0000-0000D91C0000}"/>
    <cellStyle name="Normal 2 3 5 2 3 2 4 3 2" xfId="41103" xr:uid="{00000000-0005-0000-0000-0000DA1C0000}"/>
    <cellStyle name="Normal 2 3 5 2 3 2 4 3 3" xfId="25879" xr:uid="{00000000-0005-0000-0000-0000DB1C0000}"/>
    <cellStyle name="Normal 2 3 5 2 3 2 4 4" xfId="36090" xr:uid="{00000000-0005-0000-0000-0000DC1C0000}"/>
    <cellStyle name="Normal 2 3 5 2 3 2 4 5" xfId="20866" xr:uid="{00000000-0005-0000-0000-0000DD1C0000}"/>
    <cellStyle name="Normal 2 3 5 2 3 2 5" xfId="12456" xr:uid="{00000000-0005-0000-0000-0000DE1C0000}"/>
    <cellStyle name="Normal 2 3 5 2 3 2 5 2" xfId="42778" xr:uid="{00000000-0005-0000-0000-0000DF1C0000}"/>
    <cellStyle name="Normal 2 3 5 2 3 2 5 3" xfId="27554" xr:uid="{00000000-0005-0000-0000-0000E01C0000}"/>
    <cellStyle name="Normal 2 3 5 2 3 2 6" xfId="7435" xr:uid="{00000000-0005-0000-0000-0000E11C0000}"/>
    <cellStyle name="Normal 2 3 5 2 3 2 6 2" xfId="37761" xr:uid="{00000000-0005-0000-0000-0000E21C0000}"/>
    <cellStyle name="Normal 2 3 5 2 3 2 6 3" xfId="22537" xr:uid="{00000000-0005-0000-0000-0000E31C0000}"/>
    <cellStyle name="Normal 2 3 5 2 3 2 7" xfId="32749" xr:uid="{00000000-0005-0000-0000-0000E41C0000}"/>
    <cellStyle name="Normal 2 3 5 2 3 2 8" xfId="17524" xr:uid="{00000000-0005-0000-0000-0000E51C0000}"/>
    <cellStyle name="Normal 2 3 5 2 3 3" xfId="2782" xr:uid="{00000000-0005-0000-0000-0000E61C0000}"/>
    <cellStyle name="Normal 2 3 5 2 3 3 2" xfId="4472" xr:uid="{00000000-0005-0000-0000-0000E71C0000}"/>
    <cellStyle name="Normal 2 3 5 2 3 3 2 2" xfId="14545" xr:uid="{00000000-0005-0000-0000-0000E81C0000}"/>
    <cellStyle name="Normal 2 3 5 2 3 3 2 2 2" xfId="44867" xr:uid="{00000000-0005-0000-0000-0000E91C0000}"/>
    <cellStyle name="Normal 2 3 5 2 3 3 2 2 3" xfId="29643" xr:uid="{00000000-0005-0000-0000-0000EA1C0000}"/>
    <cellStyle name="Normal 2 3 5 2 3 3 2 3" xfId="9525" xr:uid="{00000000-0005-0000-0000-0000EB1C0000}"/>
    <cellStyle name="Normal 2 3 5 2 3 3 2 3 2" xfId="39850" xr:uid="{00000000-0005-0000-0000-0000EC1C0000}"/>
    <cellStyle name="Normal 2 3 5 2 3 3 2 3 3" xfId="24626" xr:uid="{00000000-0005-0000-0000-0000ED1C0000}"/>
    <cellStyle name="Normal 2 3 5 2 3 3 2 4" xfId="34837" xr:uid="{00000000-0005-0000-0000-0000EE1C0000}"/>
    <cellStyle name="Normal 2 3 5 2 3 3 2 5" xfId="19613" xr:uid="{00000000-0005-0000-0000-0000EF1C0000}"/>
    <cellStyle name="Normal 2 3 5 2 3 3 3" xfId="6164" xr:uid="{00000000-0005-0000-0000-0000F01C0000}"/>
    <cellStyle name="Normal 2 3 5 2 3 3 3 2" xfId="16216" xr:uid="{00000000-0005-0000-0000-0000F11C0000}"/>
    <cellStyle name="Normal 2 3 5 2 3 3 3 2 2" xfId="46538" xr:uid="{00000000-0005-0000-0000-0000F21C0000}"/>
    <cellStyle name="Normal 2 3 5 2 3 3 3 2 3" xfId="31314" xr:uid="{00000000-0005-0000-0000-0000F31C0000}"/>
    <cellStyle name="Normal 2 3 5 2 3 3 3 3" xfId="11196" xr:uid="{00000000-0005-0000-0000-0000F41C0000}"/>
    <cellStyle name="Normal 2 3 5 2 3 3 3 3 2" xfId="41521" xr:uid="{00000000-0005-0000-0000-0000F51C0000}"/>
    <cellStyle name="Normal 2 3 5 2 3 3 3 3 3" xfId="26297" xr:uid="{00000000-0005-0000-0000-0000F61C0000}"/>
    <cellStyle name="Normal 2 3 5 2 3 3 3 4" xfId="36508" xr:uid="{00000000-0005-0000-0000-0000F71C0000}"/>
    <cellStyle name="Normal 2 3 5 2 3 3 3 5" xfId="21284" xr:uid="{00000000-0005-0000-0000-0000F81C0000}"/>
    <cellStyle name="Normal 2 3 5 2 3 3 4" xfId="12874" xr:uid="{00000000-0005-0000-0000-0000F91C0000}"/>
    <cellStyle name="Normal 2 3 5 2 3 3 4 2" xfId="43196" xr:uid="{00000000-0005-0000-0000-0000FA1C0000}"/>
    <cellStyle name="Normal 2 3 5 2 3 3 4 3" xfId="27972" xr:uid="{00000000-0005-0000-0000-0000FB1C0000}"/>
    <cellStyle name="Normal 2 3 5 2 3 3 5" xfId="7853" xr:uid="{00000000-0005-0000-0000-0000FC1C0000}"/>
    <cellStyle name="Normal 2 3 5 2 3 3 5 2" xfId="38179" xr:uid="{00000000-0005-0000-0000-0000FD1C0000}"/>
    <cellStyle name="Normal 2 3 5 2 3 3 5 3" xfId="22955" xr:uid="{00000000-0005-0000-0000-0000FE1C0000}"/>
    <cellStyle name="Normal 2 3 5 2 3 3 6" xfId="33167" xr:uid="{00000000-0005-0000-0000-0000FF1C0000}"/>
    <cellStyle name="Normal 2 3 5 2 3 3 7" xfId="17942" xr:uid="{00000000-0005-0000-0000-0000001D0000}"/>
    <cellStyle name="Normal 2 3 5 2 3 4" xfId="3635" xr:uid="{00000000-0005-0000-0000-0000011D0000}"/>
    <cellStyle name="Normal 2 3 5 2 3 4 2" xfId="13709" xr:uid="{00000000-0005-0000-0000-0000021D0000}"/>
    <cellStyle name="Normal 2 3 5 2 3 4 2 2" xfId="44031" xr:uid="{00000000-0005-0000-0000-0000031D0000}"/>
    <cellStyle name="Normal 2 3 5 2 3 4 2 3" xfId="28807" xr:uid="{00000000-0005-0000-0000-0000041D0000}"/>
    <cellStyle name="Normal 2 3 5 2 3 4 3" xfId="8689" xr:uid="{00000000-0005-0000-0000-0000051D0000}"/>
    <cellStyle name="Normal 2 3 5 2 3 4 3 2" xfId="39014" xr:uid="{00000000-0005-0000-0000-0000061D0000}"/>
    <cellStyle name="Normal 2 3 5 2 3 4 3 3" xfId="23790" xr:uid="{00000000-0005-0000-0000-0000071D0000}"/>
    <cellStyle name="Normal 2 3 5 2 3 4 4" xfId="34001" xr:uid="{00000000-0005-0000-0000-0000081D0000}"/>
    <cellStyle name="Normal 2 3 5 2 3 4 5" xfId="18777" xr:uid="{00000000-0005-0000-0000-0000091D0000}"/>
    <cellStyle name="Normal 2 3 5 2 3 5" xfId="5328" xr:uid="{00000000-0005-0000-0000-00000A1D0000}"/>
    <cellStyle name="Normal 2 3 5 2 3 5 2" xfId="15380" xr:uid="{00000000-0005-0000-0000-00000B1D0000}"/>
    <cellStyle name="Normal 2 3 5 2 3 5 2 2" xfId="45702" xr:uid="{00000000-0005-0000-0000-00000C1D0000}"/>
    <cellStyle name="Normal 2 3 5 2 3 5 2 3" xfId="30478" xr:uid="{00000000-0005-0000-0000-00000D1D0000}"/>
    <cellStyle name="Normal 2 3 5 2 3 5 3" xfId="10360" xr:uid="{00000000-0005-0000-0000-00000E1D0000}"/>
    <cellStyle name="Normal 2 3 5 2 3 5 3 2" xfId="40685" xr:uid="{00000000-0005-0000-0000-00000F1D0000}"/>
    <cellStyle name="Normal 2 3 5 2 3 5 3 3" xfId="25461" xr:uid="{00000000-0005-0000-0000-0000101D0000}"/>
    <cellStyle name="Normal 2 3 5 2 3 5 4" xfId="35672" xr:uid="{00000000-0005-0000-0000-0000111D0000}"/>
    <cellStyle name="Normal 2 3 5 2 3 5 5" xfId="20448" xr:uid="{00000000-0005-0000-0000-0000121D0000}"/>
    <cellStyle name="Normal 2 3 5 2 3 6" xfId="12038" xr:uid="{00000000-0005-0000-0000-0000131D0000}"/>
    <cellStyle name="Normal 2 3 5 2 3 6 2" xfId="42360" xr:uid="{00000000-0005-0000-0000-0000141D0000}"/>
    <cellStyle name="Normal 2 3 5 2 3 6 3" xfId="27136" xr:uid="{00000000-0005-0000-0000-0000151D0000}"/>
    <cellStyle name="Normal 2 3 5 2 3 7" xfId="7017" xr:uid="{00000000-0005-0000-0000-0000161D0000}"/>
    <cellStyle name="Normal 2 3 5 2 3 7 2" xfId="37343" xr:uid="{00000000-0005-0000-0000-0000171D0000}"/>
    <cellStyle name="Normal 2 3 5 2 3 7 3" xfId="22119" xr:uid="{00000000-0005-0000-0000-0000181D0000}"/>
    <cellStyle name="Normal 2 3 5 2 3 8" xfId="32331" xr:uid="{00000000-0005-0000-0000-0000191D0000}"/>
    <cellStyle name="Normal 2 3 5 2 3 9" xfId="17106" xr:uid="{00000000-0005-0000-0000-00001A1D0000}"/>
    <cellStyle name="Normal 2 3 5 2 4" xfId="2153" xr:uid="{00000000-0005-0000-0000-00001B1D0000}"/>
    <cellStyle name="Normal 2 3 5 2 4 2" xfId="2992" xr:uid="{00000000-0005-0000-0000-00001C1D0000}"/>
    <cellStyle name="Normal 2 3 5 2 4 2 2" xfId="4682" xr:uid="{00000000-0005-0000-0000-00001D1D0000}"/>
    <cellStyle name="Normal 2 3 5 2 4 2 2 2" xfId="14755" xr:uid="{00000000-0005-0000-0000-00001E1D0000}"/>
    <cellStyle name="Normal 2 3 5 2 4 2 2 2 2" xfId="45077" xr:uid="{00000000-0005-0000-0000-00001F1D0000}"/>
    <cellStyle name="Normal 2 3 5 2 4 2 2 2 3" xfId="29853" xr:uid="{00000000-0005-0000-0000-0000201D0000}"/>
    <cellStyle name="Normal 2 3 5 2 4 2 2 3" xfId="9735" xr:uid="{00000000-0005-0000-0000-0000211D0000}"/>
    <cellStyle name="Normal 2 3 5 2 4 2 2 3 2" xfId="40060" xr:uid="{00000000-0005-0000-0000-0000221D0000}"/>
    <cellStyle name="Normal 2 3 5 2 4 2 2 3 3" xfId="24836" xr:uid="{00000000-0005-0000-0000-0000231D0000}"/>
    <cellStyle name="Normal 2 3 5 2 4 2 2 4" xfId="35047" xr:uid="{00000000-0005-0000-0000-0000241D0000}"/>
    <cellStyle name="Normal 2 3 5 2 4 2 2 5" xfId="19823" xr:uid="{00000000-0005-0000-0000-0000251D0000}"/>
    <cellStyle name="Normal 2 3 5 2 4 2 3" xfId="6374" xr:uid="{00000000-0005-0000-0000-0000261D0000}"/>
    <cellStyle name="Normal 2 3 5 2 4 2 3 2" xfId="16426" xr:uid="{00000000-0005-0000-0000-0000271D0000}"/>
    <cellStyle name="Normal 2 3 5 2 4 2 3 2 2" xfId="46748" xr:uid="{00000000-0005-0000-0000-0000281D0000}"/>
    <cellStyle name="Normal 2 3 5 2 4 2 3 2 3" xfId="31524" xr:uid="{00000000-0005-0000-0000-0000291D0000}"/>
    <cellStyle name="Normal 2 3 5 2 4 2 3 3" xfId="11406" xr:uid="{00000000-0005-0000-0000-00002A1D0000}"/>
    <cellStyle name="Normal 2 3 5 2 4 2 3 3 2" xfId="41731" xr:uid="{00000000-0005-0000-0000-00002B1D0000}"/>
    <cellStyle name="Normal 2 3 5 2 4 2 3 3 3" xfId="26507" xr:uid="{00000000-0005-0000-0000-00002C1D0000}"/>
    <cellStyle name="Normal 2 3 5 2 4 2 3 4" xfId="36718" xr:uid="{00000000-0005-0000-0000-00002D1D0000}"/>
    <cellStyle name="Normal 2 3 5 2 4 2 3 5" xfId="21494" xr:uid="{00000000-0005-0000-0000-00002E1D0000}"/>
    <cellStyle name="Normal 2 3 5 2 4 2 4" xfId="13084" xr:uid="{00000000-0005-0000-0000-00002F1D0000}"/>
    <cellStyle name="Normal 2 3 5 2 4 2 4 2" xfId="43406" xr:uid="{00000000-0005-0000-0000-0000301D0000}"/>
    <cellStyle name="Normal 2 3 5 2 4 2 4 3" xfId="28182" xr:uid="{00000000-0005-0000-0000-0000311D0000}"/>
    <cellStyle name="Normal 2 3 5 2 4 2 5" xfId="8063" xr:uid="{00000000-0005-0000-0000-0000321D0000}"/>
    <cellStyle name="Normal 2 3 5 2 4 2 5 2" xfId="38389" xr:uid="{00000000-0005-0000-0000-0000331D0000}"/>
    <cellStyle name="Normal 2 3 5 2 4 2 5 3" xfId="23165" xr:uid="{00000000-0005-0000-0000-0000341D0000}"/>
    <cellStyle name="Normal 2 3 5 2 4 2 6" xfId="33377" xr:uid="{00000000-0005-0000-0000-0000351D0000}"/>
    <cellStyle name="Normal 2 3 5 2 4 2 7" xfId="18152" xr:uid="{00000000-0005-0000-0000-0000361D0000}"/>
    <cellStyle name="Normal 2 3 5 2 4 3" xfId="3845" xr:uid="{00000000-0005-0000-0000-0000371D0000}"/>
    <cellStyle name="Normal 2 3 5 2 4 3 2" xfId="13919" xr:uid="{00000000-0005-0000-0000-0000381D0000}"/>
    <cellStyle name="Normal 2 3 5 2 4 3 2 2" xfId="44241" xr:uid="{00000000-0005-0000-0000-0000391D0000}"/>
    <cellStyle name="Normal 2 3 5 2 4 3 2 3" xfId="29017" xr:uid="{00000000-0005-0000-0000-00003A1D0000}"/>
    <cellStyle name="Normal 2 3 5 2 4 3 3" xfId="8899" xr:uid="{00000000-0005-0000-0000-00003B1D0000}"/>
    <cellStyle name="Normal 2 3 5 2 4 3 3 2" xfId="39224" xr:uid="{00000000-0005-0000-0000-00003C1D0000}"/>
    <cellStyle name="Normal 2 3 5 2 4 3 3 3" xfId="24000" xr:uid="{00000000-0005-0000-0000-00003D1D0000}"/>
    <cellStyle name="Normal 2 3 5 2 4 3 4" xfId="34211" xr:uid="{00000000-0005-0000-0000-00003E1D0000}"/>
    <cellStyle name="Normal 2 3 5 2 4 3 5" xfId="18987" xr:uid="{00000000-0005-0000-0000-00003F1D0000}"/>
    <cellStyle name="Normal 2 3 5 2 4 4" xfId="5538" xr:uid="{00000000-0005-0000-0000-0000401D0000}"/>
    <cellStyle name="Normal 2 3 5 2 4 4 2" xfId="15590" xr:uid="{00000000-0005-0000-0000-0000411D0000}"/>
    <cellStyle name="Normal 2 3 5 2 4 4 2 2" xfId="45912" xr:uid="{00000000-0005-0000-0000-0000421D0000}"/>
    <cellStyle name="Normal 2 3 5 2 4 4 2 3" xfId="30688" xr:uid="{00000000-0005-0000-0000-0000431D0000}"/>
    <cellStyle name="Normal 2 3 5 2 4 4 3" xfId="10570" xr:uid="{00000000-0005-0000-0000-0000441D0000}"/>
    <cellStyle name="Normal 2 3 5 2 4 4 3 2" xfId="40895" xr:uid="{00000000-0005-0000-0000-0000451D0000}"/>
    <cellStyle name="Normal 2 3 5 2 4 4 3 3" xfId="25671" xr:uid="{00000000-0005-0000-0000-0000461D0000}"/>
    <cellStyle name="Normal 2 3 5 2 4 4 4" xfId="35882" xr:uid="{00000000-0005-0000-0000-0000471D0000}"/>
    <cellStyle name="Normal 2 3 5 2 4 4 5" xfId="20658" xr:uid="{00000000-0005-0000-0000-0000481D0000}"/>
    <cellStyle name="Normal 2 3 5 2 4 5" xfId="12248" xr:uid="{00000000-0005-0000-0000-0000491D0000}"/>
    <cellStyle name="Normal 2 3 5 2 4 5 2" xfId="42570" xr:uid="{00000000-0005-0000-0000-00004A1D0000}"/>
    <cellStyle name="Normal 2 3 5 2 4 5 3" xfId="27346" xr:uid="{00000000-0005-0000-0000-00004B1D0000}"/>
    <cellStyle name="Normal 2 3 5 2 4 6" xfId="7227" xr:uid="{00000000-0005-0000-0000-00004C1D0000}"/>
    <cellStyle name="Normal 2 3 5 2 4 6 2" xfId="37553" xr:uid="{00000000-0005-0000-0000-00004D1D0000}"/>
    <cellStyle name="Normal 2 3 5 2 4 6 3" xfId="22329" xr:uid="{00000000-0005-0000-0000-00004E1D0000}"/>
    <cellStyle name="Normal 2 3 5 2 4 7" xfId="32541" xr:uid="{00000000-0005-0000-0000-00004F1D0000}"/>
    <cellStyle name="Normal 2 3 5 2 4 8" xfId="17316" xr:uid="{00000000-0005-0000-0000-0000501D0000}"/>
    <cellStyle name="Normal 2 3 5 2 5" xfId="2574" xr:uid="{00000000-0005-0000-0000-0000511D0000}"/>
    <cellStyle name="Normal 2 3 5 2 5 2" xfId="4264" xr:uid="{00000000-0005-0000-0000-0000521D0000}"/>
    <cellStyle name="Normal 2 3 5 2 5 2 2" xfId="14337" xr:uid="{00000000-0005-0000-0000-0000531D0000}"/>
    <cellStyle name="Normal 2 3 5 2 5 2 2 2" xfId="44659" xr:uid="{00000000-0005-0000-0000-0000541D0000}"/>
    <cellStyle name="Normal 2 3 5 2 5 2 2 3" xfId="29435" xr:uid="{00000000-0005-0000-0000-0000551D0000}"/>
    <cellStyle name="Normal 2 3 5 2 5 2 3" xfId="9317" xr:uid="{00000000-0005-0000-0000-0000561D0000}"/>
    <cellStyle name="Normal 2 3 5 2 5 2 3 2" xfId="39642" xr:uid="{00000000-0005-0000-0000-0000571D0000}"/>
    <cellStyle name="Normal 2 3 5 2 5 2 3 3" xfId="24418" xr:uid="{00000000-0005-0000-0000-0000581D0000}"/>
    <cellStyle name="Normal 2 3 5 2 5 2 4" xfId="34629" xr:uid="{00000000-0005-0000-0000-0000591D0000}"/>
    <cellStyle name="Normal 2 3 5 2 5 2 5" xfId="19405" xr:uid="{00000000-0005-0000-0000-00005A1D0000}"/>
    <cellStyle name="Normal 2 3 5 2 5 3" xfId="5956" xr:uid="{00000000-0005-0000-0000-00005B1D0000}"/>
    <cellStyle name="Normal 2 3 5 2 5 3 2" xfId="16008" xr:uid="{00000000-0005-0000-0000-00005C1D0000}"/>
    <cellStyle name="Normal 2 3 5 2 5 3 2 2" xfId="46330" xr:uid="{00000000-0005-0000-0000-00005D1D0000}"/>
    <cellStyle name="Normal 2 3 5 2 5 3 2 3" xfId="31106" xr:uid="{00000000-0005-0000-0000-00005E1D0000}"/>
    <cellStyle name="Normal 2 3 5 2 5 3 3" xfId="10988" xr:uid="{00000000-0005-0000-0000-00005F1D0000}"/>
    <cellStyle name="Normal 2 3 5 2 5 3 3 2" xfId="41313" xr:uid="{00000000-0005-0000-0000-0000601D0000}"/>
    <cellStyle name="Normal 2 3 5 2 5 3 3 3" xfId="26089" xr:uid="{00000000-0005-0000-0000-0000611D0000}"/>
    <cellStyle name="Normal 2 3 5 2 5 3 4" xfId="36300" xr:uid="{00000000-0005-0000-0000-0000621D0000}"/>
    <cellStyle name="Normal 2 3 5 2 5 3 5" xfId="21076" xr:uid="{00000000-0005-0000-0000-0000631D0000}"/>
    <cellStyle name="Normal 2 3 5 2 5 4" xfId="12666" xr:uid="{00000000-0005-0000-0000-0000641D0000}"/>
    <cellStyle name="Normal 2 3 5 2 5 4 2" xfId="42988" xr:uid="{00000000-0005-0000-0000-0000651D0000}"/>
    <cellStyle name="Normal 2 3 5 2 5 4 3" xfId="27764" xr:uid="{00000000-0005-0000-0000-0000661D0000}"/>
    <cellStyle name="Normal 2 3 5 2 5 5" xfId="7645" xr:uid="{00000000-0005-0000-0000-0000671D0000}"/>
    <cellStyle name="Normal 2 3 5 2 5 5 2" xfId="37971" xr:uid="{00000000-0005-0000-0000-0000681D0000}"/>
    <cellStyle name="Normal 2 3 5 2 5 5 3" xfId="22747" xr:uid="{00000000-0005-0000-0000-0000691D0000}"/>
    <cellStyle name="Normal 2 3 5 2 5 6" xfId="32959" xr:uid="{00000000-0005-0000-0000-00006A1D0000}"/>
    <cellStyle name="Normal 2 3 5 2 5 7" xfId="17734" xr:uid="{00000000-0005-0000-0000-00006B1D0000}"/>
    <cellStyle name="Normal 2 3 5 2 6" xfId="3427" xr:uid="{00000000-0005-0000-0000-00006C1D0000}"/>
    <cellStyle name="Normal 2 3 5 2 6 2" xfId="13501" xr:uid="{00000000-0005-0000-0000-00006D1D0000}"/>
    <cellStyle name="Normal 2 3 5 2 6 2 2" xfId="43823" xr:uid="{00000000-0005-0000-0000-00006E1D0000}"/>
    <cellStyle name="Normal 2 3 5 2 6 2 3" xfId="28599" xr:uid="{00000000-0005-0000-0000-00006F1D0000}"/>
    <cellStyle name="Normal 2 3 5 2 6 3" xfId="8481" xr:uid="{00000000-0005-0000-0000-0000701D0000}"/>
    <cellStyle name="Normal 2 3 5 2 6 3 2" xfId="38806" xr:uid="{00000000-0005-0000-0000-0000711D0000}"/>
    <cellStyle name="Normal 2 3 5 2 6 3 3" xfId="23582" xr:uid="{00000000-0005-0000-0000-0000721D0000}"/>
    <cellStyle name="Normal 2 3 5 2 6 4" xfId="33793" xr:uid="{00000000-0005-0000-0000-0000731D0000}"/>
    <cellStyle name="Normal 2 3 5 2 6 5" xfId="18569" xr:uid="{00000000-0005-0000-0000-0000741D0000}"/>
    <cellStyle name="Normal 2 3 5 2 7" xfId="5120" xr:uid="{00000000-0005-0000-0000-0000751D0000}"/>
    <cellStyle name="Normal 2 3 5 2 7 2" xfId="15172" xr:uid="{00000000-0005-0000-0000-0000761D0000}"/>
    <cellStyle name="Normal 2 3 5 2 7 2 2" xfId="45494" xr:uid="{00000000-0005-0000-0000-0000771D0000}"/>
    <cellStyle name="Normal 2 3 5 2 7 2 3" xfId="30270" xr:uid="{00000000-0005-0000-0000-0000781D0000}"/>
    <cellStyle name="Normal 2 3 5 2 7 3" xfId="10152" xr:uid="{00000000-0005-0000-0000-0000791D0000}"/>
    <cellStyle name="Normal 2 3 5 2 7 3 2" xfId="40477" xr:uid="{00000000-0005-0000-0000-00007A1D0000}"/>
    <cellStyle name="Normal 2 3 5 2 7 3 3" xfId="25253" xr:uid="{00000000-0005-0000-0000-00007B1D0000}"/>
    <cellStyle name="Normal 2 3 5 2 7 4" xfId="35464" xr:uid="{00000000-0005-0000-0000-00007C1D0000}"/>
    <cellStyle name="Normal 2 3 5 2 7 5" xfId="20240" xr:uid="{00000000-0005-0000-0000-00007D1D0000}"/>
    <cellStyle name="Normal 2 3 5 2 8" xfId="11830" xr:uid="{00000000-0005-0000-0000-00007E1D0000}"/>
    <cellStyle name="Normal 2 3 5 2 8 2" xfId="42152" xr:uid="{00000000-0005-0000-0000-00007F1D0000}"/>
    <cellStyle name="Normal 2 3 5 2 8 3" xfId="26928" xr:uid="{00000000-0005-0000-0000-0000801D0000}"/>
    <cellStyle name="Normal 2 3 5 2 9" xfId="6809" xr:uid="{00000000-0005-0000-0000-0000811D0000}"/>
    <cellStyle name="Normal 2 3 5 2 9 2" xfId="37135" xr:uid="{00000000-0005-0000-0000-0000821D0000}"/>
    <cellStyle name="Normal 2 3 5 2 9 3" xfId="21911" xr:uid="{00000000-0005-0000-0000-0000831D0000}"/>
    <cellStyle name="Normal 2 3 5 3" xfId="1773" xr:uid="{00000000-0005-0000-0000-0000841D0000}"/>
    <cellStyle name="Normal 2 3 5 3 10" xfId="16950" xr:uid="{00000000-0005-0000-0000-0000851D0000}"/>
    <cellStyle name="Normal 2 3 5 3 2" xfId="1992" xr:uid="{00000000-0005-0000-0000-0000861D0000}"/>
    <cellStyle name="Normal 2 3 5 3 2 2" xfId="2413" xr:uid="{00000000-0005-0000-0000-0000871D0000}"/>
    <cellStyle name="Normal 2 3 5 3 2 2 2" xfId="3252" xr:uid="{00000000-0005-0000-0000-0000881D0000}"/>
    <cellStyle name="Normal 2 3 5 3 2 2 2 2" xfId="4942" xr:uid="{00000000-0005-0000-0000-0000891D0000}"/>
    <cellStyle name="Normal 2 3 5 3 2 2 2 2 2" xfId="15015" xr:uid="{00000000-0005-0000-0000-00008A1D0000}"/>
    <cellStyle name="Normal 2 3 5 3 2 2 2 2 2 2" xfId="45337" xr:uid="{00000000-0005-0000-0000-00008B1D0000}"/>
    <cellStyle name="Normal 2 3 5 3 2 2 2 2 2 3" xfId="30113" xr:uid="{00000000-0005-0000-0000-00008C1D0000}"/>
    <cellStyle name="Normal 2 3 5 3 2 2 2 2 3" xfId="9995" xr:uid="{00000000-0005-0000-0000-00008D1D0000}"/>
    <cellStyle name="Normal 2 3 5 3 2 2 2 2 3 2" xfId="40320" xr:uid="{00000000-0005-0000-0000-00008E1D0000}"/>
    <cellStyle name="Normal 2 3 5 3 2 2 2 2 3 3" xfId="25096" xr:uid="{00000000-0005-0000-0000-00008F1D0000}"/>
    <cellStyle name="Normal 2 3 5 3 2 2 2 2 4" xfId="35307" xr:uid="{00000000-0005-0000-0000-0000901D0000}"/>
    <cellStyle name="Normal 2 3 5 3 2 2 2 2 5" xfId="20083" xr:uid="{00000000-0005-0000-0000-0000911D0000}"/>
    <cellStyle name="Normal 2 3 5 3 2 2 2 3" xfId="6634" xr:uid="{00000000-0005-0000-0000-0000921D0000}"/>
    <cellStyle name="Normal 2 3 5 3 2 2 2 3 2" xfId="16686" xr:uid="{00000000-0005-0000-0000-0000931D0000}"/>
    <cellStyle name="Normal 2 3 5 3 2 2 2 3 2 2" xfId="47008" xr:uid="{00000000-0005-0000-0000-0000941D0000}"/>
    <cellStyle name="Normal 2 3 5 3 2 2 2 3 2 3" xfId="31784" xr:uid="{00000000-0005-0000-0000-0000951D0000}"/>
    <cellStyle name="Normal 2 3 5 3 2 2 2 3 3" xfId="11666" xr:uid="{00000000-0005-0000-0000-0000961D0000}"/>
    <cellStyle name="Normal 2 3 5 3 2 2 2 3 3 2" xfId="41991" xr:uid="{00000000-0005-0000-0000-0000971D0000}"/>
    <cellStyle name="Normal 2 3 5 3 2 2 2 3 3 3" xfId="26767" xr:uid="{00000000-0005-0000-0000-0000981D0000}"/>
    <cellStyle name="Normal 2 3 5 3 2 2 2 3 4" xfId="36978" xr:uid="{00000000-0005-0000-0000-0000991D0000}"/>
    <cellStyle name="Normal 2 3 5 3 2 2 2 3 5" xfId="21754" xr:uid="{00000000-0005-0000-0000-00009A1D0000}"/>
    <cellStyle name="Normal 2 3 5 3 2 2 2 4" xfId="13344" xr:uid="{00000000-0005-0000-0000-00009B1D0000}"/>
    <cellStyle name="Normal 2 3 5 3 2 2 2 4 2" xfId="43666" xr:uid="{00000000-0005-0000-0000-00009C1D0000}"/>
    <cellStyle name="Normal 2 3 5 3 2 2 2 4 3" xfId="28442" xr:uid="{00000000-0005-0000-0000-00009D1D0000}"/>
    <cellStyle name="Normal 2 3 5 3 2 2 2 5" xfId="8323" xr:uid="{00000000-0005-0000-0000-00009E1D0000}"/>
    <cellStyle name="Normal 2 3 5 3 2 2 2 5 2" xfId="38649" xr:uid="{00000000-0005-0000-0000-00009F1D0000}"/>
    <cellStyle name="Normal 2 3 5 3 2 2 2 5 3" xfId="23425" xr:uid="{00000000-0005-0000-0000-0000A01D0000}"/>
    <cellStyle name="Normal 2 3 5 3 2 2 2 6" xfId="33637" xr:uid="{00000000-0005-0000-0000-0000A11D0000}"/>
    <cellStyle name="Normal 2 3 5 3 2 2 2 7" xfId="18412" xr:uid="{00000000-0005-0000-0000-0000A21D0000}"/>
    <cellStyle name="Normal 2 3 5 3 2 2 3" xfId="4105" xr:uid="{00000000-0005-0000-0000-0000A31D0000}"/>
    <cellStyle name="Normal 2 3 5 3 2 2 3 2" xfId="14179" xr:uid="{00000000-0005-0000-0000-0000A41D0000}"/>
    <cellStyle name="Normal 2 3 5 3 2 2 3 2 2" xfId="44501" xr:uid="{00000000-0005-0000-0000-0000A51D0000}"/>
    <cellStyle name="Normal 2 3 5 3 2 2 3 2 3" xfId="29277" xr:uid="{00000000-0005-0000-0000-0000A61D0000}"/>
    <cellStyle name="Normal 2 3 5 3 2 2 3 3" xfId="9159" xr:uid="{00000000-0005-0000-0000-0000A71D0000}"/>
    <cellStyle name="Normal 2 3 5 3 2 2 3 3 2" xfId="39484" xr:uid="{00000000-0005-0000-0000-0000A81D0000}"/>
    <cellStyle name="Normal 2 3 5 3 2 2 3 3 3" xfId="24260" xr:uid="{00000000-0005-0000-0000-0000A91D0000}"/>
    <cellStyle name="Normal 2 3 5 3 2 2 3 4" xfId="34471" xr:uid="{00000000-0005-0000-0000-0000AA1D0000}"/>
    <cellStyle name="Normal 2 3 5 3 2 2 3 5" xfId="19247" xr:uid="{00000000-0005-0000-0000-0000AB1D0000}"/>
    <cellStyle name="Normal 2 3 5 3 2 2 4" xfId="5798" xr:uid="{00000000-0005-0000-0000-0000AC1D0000}"/>
    <cellStyle name="Normal 2 3 5 3 2 2 4 2" xfId="15850" xr:uid="{00000000-0005-0000-0000-0000AD1D0000}"/>
    <cellStyle name="Normal 2 3 5 3 2 2 4 2 2" xfId="46172" xr:uid="{00000000-0005-0000-0000-0000AE1D0000}"/>
    <cellStyle name="Normal 2 3 5 3 2 2 4 2 3" xfId="30948" xr:uid="{00000000-0005-0000-0000-0000AF1D0000}"/>
    <cellStyle name="Normal 2 3 5 3 2 2 4 3" xfId="10830" xr:uid="{00000000-0005-0000-0000-0000B01D0000}"/>
    <cellStyle name="Normal 2 3 5 3 2 2 4 3 2" xfId="41155" xr:uid="{00000000-0005-0000-0000-0000B11D0000}"/>
    <cellStyle name="Normal 2 3 5 3 2 2 4 3 3" xfId="25931" xr:uid="{00000000-0005-0000-0000-0000B21D0000}"/>
    <cellStyle name="Normal 2 3 5 3 2 2 4 4" xfId="36142" xr:uid="{00000000-0005-0000-0000-0000B31D0000}"/>
    <cellStyle name="Normal 2 3 5 3 2 2 4 5" xfId="20918" xr:uid="{00000000-0005-0000-0000-0000B41D0000}"/>
    <cellStyle name="Normal 2 3 5 3 2 2 5" xfId="12508" xr:uid="{00000000-0005-0000-0000-0000B51D0000}"/>
    <cellStyle name="Normal 2 3 5 3 2 2 5 2" xfId="42830" xr:uid="{00000000-0005-0000-0000-0000B61D0000}"/>
    <cellStyle name="Normal 2 3 5 3 2 2 5 3" xfId="27606" xr:uid="{00000000-0005-0000-0000-0000B71D0000}"/>
    <cellStyle name="Normal 2 3 5 3 2 2 6" xfId="7487" xr:uid="{00000000-0005-0000-0000-0000B81D0000}"/>
    <cellStyle name="Normal 2 3 5 3 2 2 6 2" xfId="37813" xr:uid="{00000000-0005-0000-0000-0000B91D0000}"/>
    <cellStyle name="Normal 2 3 5 3 2 2 6 3" xfId="22589" xr:uid="{00000000-0005-0000-0000-0000BA1D0000}"/>
    <cellStyle name="Normal 2 3 5 3 2 2 7" xfId="32801" xr:uid="{00000000-0005-0000-0000-0000BB1D0000}"/>
    <cellStyle name="Normal 2 3 5 3 2 2 8" xfId="17576" xr:uid="{00000000-0005-0000-0000-0000BC1D0000}"/>
    <cellStyle name="Normal 2 3 5 3 2 3" xfId="2834" xr:uid="{00000000-0005-0000-0000-0000BD1D0000}"/>
    <cellStyle name="Normal 2 3 5 3 2 3 2" xfId="4524" xr:uid="{00000000-0005-0000-0000-0000BE1D0000}"/>
    <cellStyle name="Normal 2 3 5 3 2 3 2 2" xfId="14597" xr:uid="{00000000-0005-0000-0000-0000BF1D0000}"/>
    <cellStyle name="Normal 2 3 5 3 2 3 2 2 2" xfId="44919" xr:uid="{00000000-0005-0000-0000-0000C01D0000}"/>
    <cellStyle name="Normal 2 3 5 3 2 3 2 2 3" xfId="29695" xr:uid="{00000000-0005-0000-0000-0000C11D0000}"/>
    <cellStyle name="Normal 2 3 5 3 2 3 2 3" xfId="9577" xr:uid="{00000000-0005-0000-0000-0000C21D0000}"/>
    <cellStyle name="Normal 2 3 5 3 2 3 2 3 2" xfId="39902" xr:uid="{00000000-0005-0000-0000-0000C31D0000}"/>
    <cellStyle name="Normal 2 3 5 3 2 3 2 3 3" xfId="24678" xr:uid="{00000000-0005-0000-0000-0000C41D0000}"/>
    <cellStyle name="Normal 2 3 5 3 2 3 2 4" xfId="34889" xr:uid="{00000000-0005-0000-0000-0000C51D0000}"/>
    <cellStyle name="Normal 2 3 5 3 2 3 2 5" xfId="19665" xr:uid="{00000000-0005-0000-0000-0000C61D0000}"/>
    <cellStyle name="Normal 2 3 5 3 2 3 3" xfId="6216" xr:uid="{00000000-0005-0000-0000-0000C71D0000}"/>
    <cellStyle name="Normal 2 3 5 3 2 3 3 2" xfId="16268" xr:uid="{00000000-0005-0000-0000-0000C81D0000}"/>
    <cellStyle name="Normal 2 3 5 3 2 3 3 2 2" xfId="46590" xr:uid="{00000000-0005-0000-0000-0000C91D0000}"/>
    <cellStyle name="Normal 2 3 5 3 2 3 3 2 3" xfId="31366" xr:uid="{00000000-0005-0000-0000-0000CA1D0000}"/>
    <cellStyle name="Normal 2 3 5 3 2 3 3 3" xfId="11248" xr:uid="{00000000-0005-0000-0000-0000CB1D0000}"/>
    <cellStyle name="Normal 2 3 5 3 2 3 3 3 2" xfId="41573" xr:uid="{00000000-0005-0000-0000-0000CC1D0000}"/>
    <cellStyle name="Normal 2 3 5 3 2 3 3 3 3" xfId="26349" xr:uid="{00000000-0005-0000-0000-0000CD1D0000}"/>
    <cellStyle name="Normal 2 3 5 3 2 3 3 4" xfId="36560" xr:uid="{00000000-0005-0000-0000-0000CE1D0000}"/>
    <cellStyle name="Normal 2 3 5 3 2 3 3 5" xfId="21336" xr:uid="{00000000-0005-0000-0000-0000CF1D0000}"/>
    <cellStyle name="Normal 2 3 5 3 2 3 4" xfId="12926" xr:uid="{00000000-0005-0000-0000-0000D01D0000}"/>
    <cellStyle name="Normal 2 3 5 3 2 3 4 2" xfId="43248" xr:uid="{00000000-0005-0000-0000-0000D11D0000}"/>
    <cellStyle name="Normal 2 3 5 3 2 3 4 3" xfId="28024" xr:uid="{00000000-0005-0000-0000-0000D21D0000}"/>
    <cellStyle name="Normal 2 3 5 3 2 3 5" xfId="7905" xr:uid="{00000000-0005-0000-0000-0000D31D0000}"/>
    <cellStyle name="Normal 2 3 5 3 2 3 5 2" xfId="38231" xr:uid="{00000000-0005-0000-0000-0000D41D0000}"/>
    <cellStyle name="Normal 2 3 5 3 2 3 5 3" xfId="23007" xr:uid="{00000000-0005-0000-0000-0000D51D0000}"/>
    <cellStyle name="Normal 2 3 5 3 2 3 6" xfId="33219" xr:uid="{00000000-0005-0000-0000-0000D61D0000}"/>
    <cellStyle name="Normal 2 3 5 3 2 3 7" xfId="17994" xr:uid="{00000000-0005-0000-0000-0000D71D0000}"/>
    <cellStyle name="Normal 2 3 5 3 2 4" xfId="3687" xr:uid="{00000000-0005-0000-0000-0000D81D0000}"/>
    <cellStyle name="Normal 2 3 5 3 2 4 2" xfId="13761" xr:uid="{00000000-0005-0000-0000-0000D91D0000}"/>
    <cellStyle name="Normal 2 3 5 3 2 4 2 2" xfId="44083" xr:uid="{00000000-0005-0000-0000-0000DA1D0000}"/>
    <cellStyle name="Normal 2 3 5 3 2 4 2 3" xfId="28859" xr:uid="{00000000-0005-0000-0000-0000DB1D0000}"/>
    <cellStyle name="Normal 2 3 5 3 2 4 3" xfId="8741" xr:uid="{00000000-0005-0000-0000-0000DC1D0000}"/>
    <cellStyle name="Normal 2 3 5 3 2 4 3 2" xfId="39066" xr:uid="{00000000-0005-0000-0000-0000DD1D0000}"/>
    <cellStyle name="Normal 2 3 5 3 2 4 3 3" xfId="23842" xr:uid="{00000000-0005-0000-0000-0000DE1D0000}"/>
    <cellStyle name="Normal 2 3 5 3 2 4 4" xfId="34053" xr:uid="{00000000-0005-0000-0000-0000DF1D0000}"/>
    <cellStyle name="Normal 2 3 5 3 2 4 5" xfId="18829" xr:uid="{00000000-0005-0000-0000-0000E01D0000}"/>
    <cellStyle name="Normal 2 3 5 3 2 5" xfId="5380" xr:uid="{00000000-0005-0000-0000-0000E11D0000}"/>
    <cellStyle name="Normal 2 3 5 3 2 5 2" xfId="15432" xr:uid="{00000000-0005-0000-0000-0000E21D0000}"/>
    <cellStyle name="Normal 2 3 5 3 2 5 2 2" xfId="45754" xr:uid="{00000000-0005-0000-0000-0000E31D0000}"/>
    <cellStyle name="Normal 2 3 5 3 2 5 2 3" xfId="30530" xr:uid="{00000000-0005-0000-0000-0000E41D0000}"/>
    <cellStyle name="Normal 2 3 5 3 2 5 3" xfId="10412" xr:uid="{00000000-0005-0000-0000-0000E51D0000}"/>
    <cellStyle name="Normal 2 3 5 3 2 5 3 2" xfId="40737" xr:uid="{00000000-0005-0000-0000-0000E61D0000}"/>
    <cellStyle name="Normal 2 3 5 3 2 5 3 3" xfId="25513" xr:uid="{00000000-0005-0000-0000-0000E71D0000}"/>
    <cellStyle name="Normal 2 3 5 3 2 5 4" xfId="35724" xr:uid="{00000000-0005-0000-0000-0000E81D0000}"/>
    <cellStyle name="Normal 2 3 5 3 2 5 5" xfId="20500" xr:uid="{00000000-0005-0000-0000-0000E91D0000}"/>
    <cellStyle name="Normal 2 3 5 3 2 6" xfId="12090" xr:uid="{00000000-0005-0000-0000-0000EA1D0000}"/>
    <cellStyle name="Normal 2 3 5 3 2 6 2" xfId="42412" xr:uid="{00000000-0005-0000-0000-0000EB1D0000}"/>
    <cellStyle name="Normal 2 3 5 3 2 6 3" xfId="27188" xr:uid="{00000000-0005-0000-0000-0000EC1D0000}"/>
    <cellStyle name="Normal 2 3 5 3 2 7" xfId="7069" xr:uid="{00000000-0005-0000-0000-0000ED1D0000}"/>
    <cellStyle name="Normal 2 3 5 3 2 7 2" xfId="37395" xr:uid="{00000000-0005-0000-0000-0000EE1D0000}"/>
    <cellStyle name="Normal 2 3 5 3 2 7 3" xfId="22171" xr:uid="{00000000-0005-0000-0000-0000EF1D0000}"/>
    <cellStyle name="Normal 2 3 5 3 2 8" xfId="32383" xr:uid="{00000000-0005-0000-0000-0000F01D0000}"/>
    <cellStyle name="Normal 2 3 5 3 2 9" xfId="17158" xr:uid="{00000000-0005-0000-0000-0000F11D0000}"/>
    <cellStyle name="Normal 2 3 5 3 3" xfId="2205" xr:uid="{00000000-0005-0000-0000-0000F21D0000}"/>
    <cellStyle name="Normal 2 3 5 3 3 2" xfId="3044" xr:uid="{00000000-0005-0000-0000-0000F31D0000}"/>
    <cellStyle name="Normal 2 3 5 3 3 2 2" xfId="4734" xr:uid="{00000000-0005-0000-0000-0000F41D0000}"/>
    <cellStyle name="Normal 2 3 5 3 3 2 2 2" xfId="14807" xr:uid="{00000000-0005-0000-0000-0000F51D0000}"/>
    <cellStyle name="Normal 2 3 5 3 3 2 2 2 2" xfId="45129" xr:uid="{00000000-0005-0000-0000-0000F61D0000}"/>
    <cellStyle name="Normal 2 3 5 3 3 2 2 2 3" xfId="29905" xr:uid="{00000000-0005-0000-0000-0000F71D0000}"/>
    <cellStyle name="Normal 2 3 5 3 3 2 2 3" xfId="9787" xr:uid="{00000000-0005-0000-0000-0000F81D0000}"/>
    <cellStyle name="Normal 2 3 5 3 3 2 2 3 2" xfId="40112" xr:uid="{00000000-0005-0000-0000-0000F91D0000}"/>
    <cellStyle name="Normal 2 3 5 3 3 2 2 3 3" xfId="24888" xr:uid="{00000000-0005-0000-0000-0000FA1D0000}"/>
    <cellStyle name="Normal 2 3 5 3 3 2 2 4" xfId="35099" xr:uid="{00000000-0005-0000-0000-0000FB1D0000}"/>
    <cellStyle name="Normal 2 3 5 3 3 2 2 5" xfId="19875" xr:uid="{00000000-0005-0000-0000-0000FC1D0000}"/>
    <cellStyle name="Normal 2 3 5 3 3 2 3" xfId="6426" xr:uid="{00000000-0005-0000-0000-0000FD1D0000}"/>
    <cellStyle name="Normal 2 3 5 3 3 2 3 2" xfId="16478" xr:uid="{00000000-0005-0000-0000-0000FE1D0000}"/>
    <cellStyle name="Normal 2 3 5 3 3 2 3 2 2" xfId="46800" xr:uid="{00000000-0005-0000-0000-0000FF1D0000}"/>
    <cellStyle name="Normal 2 3 5 3 3 2 3 2 3" xfId="31576" xr:uid="{00000000-0005-0000-0000-0000001E0000}"/>
    <cellStyle name="Normal 2 3 5 3 3 2 3 3" xfId="11458" xr:uid="{00000000-0005-0000-0000-0000011E0000}"/>
    <cellStyle name="Normal 2 3 5 3 3 2 3 3 2" xfId="41783" xr:uid="{00000000-0005-0000-0000-0000021E0000}"/>
    <cellStyle name="Normal 2 3 5 3 3 2 3 3 3" xfId="26559" xr:uid="{00000000-0005-0000-0000-0000031E0000}"/>
    <cellStyle name="Normal 2 3 5 3 3 2 3 4" xfId="36770" xr:uid="{00000000-0005-0000-0000-0000041E0000}"/>
    <cellStyle name="Normal 2 3 5 3 3 2 3 5" xfId="21546" xr:uid="{00000000-0005-0000-0000-0000051E0000}"/>
    <cellStyle name="Normal 2 3 5 3 3 2 4" xfId="13136" xr:uid="{00000000-0005-0000-0000-0000061E0000}"/>
    <cellStyle name="Normal 2 3 5 3 3 2 4 2" xfId="43458" xr:uid="{00000000-0005-0000-0000-0000071E0000}"/>
    <cellStyle name="Normal 2 3 5 3 3 2 4 3" xfId="28234" xr:uid="{00000000-0005-0000-0000-0000081E0000}"/>
    <cellStyle name="Normal 2 3 5 3 3 2 5" xfId="8115" xr:uid="{00000000-0005-0000-0000-0000091E0000}"/>
    <cellStyle name="Normal 2 3 5 3 3 2 5 2" xfId="38441" xr:uid="{00000000-0005-0000-0000-00000A1E0000}"/>
    <cellStyle name="Normal 2 3 5 3 3 2 5 3" xfId="23217" xr:uid="{00000000-0005-0000-0000-00000B1E0000}"/>
    <cellStyle name="Normal 2 3 5 3 3 2 6" xfId="33429" xr:uid="{00000000-0005-0000-0000-00000C1E0000}"/>
    <cellStyle name="Normal 2 3 5 3 3 2 7" xfId="18204" xr:uid="{00000000-0005-0000-0000-00000D1E0000}"/>
    <cellStyle name="Normal 2 3 5 3 3 3" xfId="3897" xr:uid="{00000000-0005-0000-0000-00000E1E0000}"/>
    <cellStyle name="Normal 2 3 5 3 3 3 2" xfId="13971" xr:uid="{00000000-0005-0000-0000-00000F1E0000}"/>
    <cellStyle name="Normal 2 3 5 3 3 3 2 2" xfId="44293" xr:uid="{00000000-0005-0000-0000-0000101E0000}"/>
    <cellStyle name="Normal 2 3 5 3 3 3 2 3" xfId="29069" xr:uid="{00000000-0005-0000-0000-0000111E0000}"/>
    <cellStyle name="Normal 2 3 5 3 3 3 3" xfId="8951" xr:uid="{00000000-0005-0000-0000-0000121E0000}"/>
    <cellStyle name="Normal 2 3 5 3 3 3 3 2" xfId="39276" xr:uid="{00000000-0005-0000-0000-0000131E0000}"/>
    <cellStyle name="Normal 2 3 5 3 3 3 3 3" xfId="24052" xr:uid="{00000000-0005-0000-0000-0000141E0000}"/>
    <cellStyle name="Normal 2 3 5 3 3 3 4" xfId="34263" xr:uid="{00000000-0005-0000-0000-0000151E0000}"/>
    <cellStyle name="Normal 2 3 5 3 3 3 5" xfId="19039" xr:uid="{00000000-0005-0000-0000-0000161E0000}"/>
    <cellStyle name="Normal 2 3 5 3 3 4" xfId="5590" xr:uid="{00000000-0005-0000-0000-0000171E0000}"/>
    <cellStyle name="Normal 2 3 5 3 3 4 2" xfId="15642" xr:uid="{00000000-0005-0000-0000-0000181E0000}"/>
    <cellStyle name="Normal 2 3 5 3 3 4 2 2" xfId="45964" xr:uid="{00000000-0005-0000-0000-0000191E0000}"/>
    <cellStyle name="Normal 2 3 5 3 3 4 2 3" xfId="30740" xr:uid="{00000000-0005-0000-0000-00001A1E0000}"/>
    <cellStyle name="Normal 2 3 5 3 3 4 3" xfId="10622" xr:uid="{00000000-0005-0000-0000-00001B1E0000}"/>
    <cellStyle name="Normal 2 3 5 3 3 4 3 2" xfId="40947" xr:uid="{00000000-0005-0000-0000-00001C1E0000}"/>
    <cellStyle name="Normal 2 3 5 3 3 4 3 3" xfId="25723" xr:uid="{00000000-0005-0000-0000-00001D1E0000}"/>
    <cellStyle name="Normal 2 3 5 3 3 4 4" xfId="35934" xr:uid="{00000000-0005-0000-0000-00001E1E0000}"/>
    <cellStyle name="Normal 2 3 5 3 3 4 5" xfId="20710" xr:uid="{00000000-0005-0000-0000-00001F1E0000}"/>
    <cellStyle name="Normal 2 3 5 3 3 5" xfId="12300" xr:uid="{00000000-0005-0000-0000-0000201E0000}"/>
    <cellStyle name="Normal 2 3 5 3 3 5 2" xfId="42622" xr:uid="{00000000-0005-0000-0000-0000211E0000}"/>
    <cellStyle name="Normal 2 3 5 3 3 5 3" xfId="27398" xr:uid="{00000000-0005-0000-0000-0000221E0000}"/>
    <cellStyle name="Normal 2 3 5 3 3 6" xfId="7279" xr:uid="{00000000-0005-0000-0000-0000231E0000}"/>
    <cellStyle name="Normal 2 3 5 3 3 6 2" xfId="37605" xr:uid="{00000000-0005-0000-0000-0000241E0000}"/>
    <cellStyle name="Normal 2 3 5 3 3 6 3" xfId="22381" xr:uid="{00000000-0005-0000-0000-0000251E0000}"/>
    <cellStyle name="Normal 2 3 5 3 3 7" xfId="32593" xr:uid="{00000000-0005-0000-0000-0000261E0000}"/>
    <cellStyle name="Normal 2 3 5 3 3 8" xfId="17368" xr:uid="{00000000-0005-0000-0000-0000271E0000}"/>
    <cellStyle name="Normal 2 3 5 3 4" xfId="2626" xr:uid="{00000000-0005-0000-0000-0000281E0000}"/>
    <cellStyle name="Normal 2 3 5 3 4 2" xfId="4316" xr:uid="{00000000-0005-0000-0000-0000291E0000}"/>
    <cellStyle name="Normal 2 3 5 3 4 2 2" xfId="14389" xr:uid="{00000000-0005-0000-0000-00002A1E0000}"/>
    <cellStyle name="Normal 2 3 5 3 4 2 2 2" xfId="44711" xr:uid="{00000000-0005-0000-0000-00002B1E0000}"/>
    <cellStyle name="Normal 2 3 5 3 4 2 2 3" xfId="29487" xr:uid="{00000000-0005-0000-0000-00002C1E0000}"/>
    <cellStyle name="Normal 2 3 5 3 4 2 3" xfId="9369" xr:uid="{00000000-0005-0000-0000-00002D1E0000}"/>
    <cellStyle name="Normal 2 3 5 3 4 2 3 2" xfId="39694" xr:uid="{00000000-0005-0000-0000-00002E1E0000}"/>
    <cellStyle name="Normal 2 3 5 3 4 2 3 3" xfId="24470" xr:uid="{00000000-0005-0000-0000-00002F1E0000}"/>
    <cellStyle name="Normal 2 3 5 3 4 2 4" xfId="34681" xr:uid="{00000000-0005-0000-0000-0000301E0000}"/>
    <cellStyle name="Normal 2 3 5 3 4 2 5" xfId="19457" xr:uid="{00000000-0005-0000-0000-0000311E0000}"/>
    <cellStyle name="Normal 2 3 5 3 4 3" xfId="6008" xr:uid="{00000000-0005-0000-0000-0000321E0000}"/>
    <cellStyle name="Normal 2 3 5 3 4 3 2" xfId="16060" xr:uid="{00000000-0005-0000-0000-0000331E0000}"/>
    <cellStyle name="Normal 2 3 5 3 4 3 2 2" xfId="46382" xr:uid="{00000000-0005-0000-0000-0000341E0000}"/>
    <cellStyle name="Normal 2 3 5 3 4 3 2 3" xfId="31158" xr:uid="{00000000-0005-0000-0000-0000351E0000}"/>
    <cellStyle name="Normal 2 3 5 3 4 3 3" xfId="11040" xr:uid="{00000000-0005-0000-0000-0000361E0000}"/>
    <cellStyle name="Normal 2 3 5 3 4 3 3 2" xfId="41365" xr:uid="{00000000-0005-0000-0000-0000371E0000}"/>
    <cellStyle name="Normal 2 3 5 3 4 3 3 3" xfId="26141" xr:uid="{00000000-0005-0000-0000-0000381E0000}"/>
    <cellStyle name="Normal 2 3 5 3 4 3 4" xfId="36352" xr:uid="{00000000-0005-0000-0000-0000391E0000}"/>
    <cellStyle name="Normal 2 3 5 3 4 3 5" xfId="21128" xr:uid="{00000000-0005-0000-0000-00003A1E0000}"/>
    <cellStyle name="Normal 2 3 5 3 4 4" xfId="12718" xr:uid="{00000000-0005-0000-0000-00003B1E0000}"/>
    <cellStyle name="Normal 2 3 5 3 4 4 2" xfId="43040" xr:uid="{00000000-0005-0000-0000-00003C1E0000}"/>
    <cellStyle name="Normal 2 3 5 3 4 4 3" xfId="27816" xr:uid="{00000000-0005-0000-0000-00003D1E0000}"/>
    <cellStyle name="Normal 2 3 5 3 4 5" xfId="7697" xr:uid="{00000000-0005-0000-0000-00003E1E0000}"/>
    <cellStyle name="Normal 2 3 5 3 4 5 2" xfId="38023" xr:uid="{00000000-0005-0000-0000-00003F1E0000}"/>
    <cellStyle name="Normal 2 3 5 3 4 5 3" xfId="22799" xr:uid="{00000000-0005-0000-0000-0000401E0000}"/>
    <cellStyle name="Normal 2 3 5 3 4 6" xfId="33011" xr:uid="{00000000-0005-0000-0000-0000411E0000}"/>
    <cellStyle name="Normal 2 3 5 3 4 7" xfId="17786" xr:uid="{00000000-0005-0000-0000-0000421E0000}"/>
    <cellStyle name="Normal 2 3 5 3 5" xfId="3479" xr:uid="{00000000-0005-0000-0000-0000431E0000}"/>
    <cellStyle name="Normal 2 3 5 3 5 2" xfId="13553" xr:uid="{00000000-0005-0000-0000-0000441E0000}"/>
    <cellStyle name="Normal 2 3 5 3 5 2 2" xfId="43875" xr:uid="{00000000-0005-0000-0000-0000451E0000}"/>
    <cellStyle name="Normal 2 3 5 3 5 2 3" xfId="28651" xr:uid="{00000000-0005-0000-0000-0000461E0000}"/>
    <cellStyle name="Normal 2 3 5 3 5 3" xfId="8533" xr:uid="{00000000-0005-0000-0000-0000471E0000}"/>
    <cellStyle name="Normal 2 3 5 3 5 3 2" xfId="38858" xr:uid="{00000000-0005-0000-0000-0000481E0000}"/>
    <cellStyle name="Normal 2 3 5 3 5 3 3" xfId="23634" xr:uid="{00000000-0005-0000-0000-0000491E0000}"/>
    <cellStyle name="Normal 2 3 5 3 5 4" xfId="33845" xr:uid="{00000000-0005-0000-0000-00004A1E0000}"/>
    <cellStyle name="Normal 2 3 5 3 5 5" xfId="18621" xr:uid="{00000000-0005-0000-0000-00004B1E0000}"/>
    <cellStyle name="Normal 2 3 5 3 6" xfId="5172" xr:uid="{00000000-0005-0000-0000-00004C1E0000}"/>
    <cellStyle name="Normal 2 3 5 3 6 2" xfId="15224" xr:uid="{00000000-0005-0000-0000-00004D1E0000}"/>
    <cellStyle name="Normal 2 3 5 3 6 2 2" xfId="45546" xr:uid="{00000000-0005-0000-0000-00004E1E0000}"/>
    <cellStyle name="Normal 2 3 5 3 6 2 3" xfId="30322" xr:uid="{00000000-0005-0000-0000-00004F1E0000}"/>
    <cellStyle name="Normal 2 3 5 3 6 3" xfId="10204" xr:uid="{00000000-0005-0000-0000-0000501E0000}"/>
    <cellStyle name="Normal 2 3 5 3 6 3 2" xfId="40529" xr:uid="{00000000-0005-0000-0000-0000511E0000}"/>
    <cellStyle name="Normal 2 3 5 3 6 3 3" xfId="25305" xr:uid="{00000000-0005-0000-0000-0000521E0000}"/>
    <cellStyle name="Normal 2 3 5 3 6 4" xfId="35516" xr:uid="{00000000-0005-0000-0000-0000531E0000}"/>
    <cellStyle name="Normal 2 3 5 3 6 5" xfId="20292" xr:uid="{00000000-0005-0000-0000-0000541E0000}"/>
    <cellStyle name="Normal 2 3 5 3 7" xfId="11882" xr:uid="{00000000-0005-0000-0000-0000551E0000}"/>
    <cellStyle name="Normal 2 3 5 3 7 2" xfId="42204" xr:uid="{00000000-0005-0000-0000-0000561E0000}"/>
    <cellStyle name="Normal 2 3 5 3 7 3" xfId="26980" xr:uid="{00000000-0005-0000-0000-0000571E0000}"/>
    <cellStyle name="Normal 2 3 5 3 8" xfId="6861" xr:uid="{00000000-0005-0000-0000-0000581E0000}"/>
    <cellStyle name="Normal 2 3 5 3 8 2" xfId="37187" xr:uid="{00000000-0005-0000-0000-0000591E0000}"/>
    <cellStyle name="Normal 2 3 5 3 8 3" xfId="21963" xr:uid="{00000000-0005-0000-0000-00005A1E0000}"/>
    <cellStyle name="Normal 2 3 5 3 9" xfId="32176" xr:uid="{00000000-0005-0000-0000-00005B1E0000}"/>
    <cellStyle name="Normal 2 3 5 4" xfId="1886" xr:uid="{00000000-0005-0000-0000-00005C1E0000}"/>
    <cellStyle name="Normal 2 3 5 4 2" xfId="2309" xr:uid="{00000000-0005-0000-0000-00005D1E0000}"/>
    <cellStyle name="Normal 2 3 5 4 2 2" xfId="3148" xr:uid="{00000000-0005-0000-0000-00005E1E0000}"/>
    <cellStyle name="Normal 2 3 5 4 2 2 2" xfId="4838" xr:uid="{00000000-0005-0000-0000-00005F1E0000}"/>
    <cellStyle name="Normal 2 3 5 4 2 2 2 2" xfId="14911" xr:uid="{00000000-0005-0000-0000-0000601E0000}"/>
    <cellStyle name="Normal 2 3 5 4 2 2 2 2 2" xfId="45233" xr:uid="{00000000-0005-0000-0000-0000611E0000}"/>
    <cellStyle name="Normal 2 3 5 4 2 2 2 2 3" xfId="30009" xr:uid="{00000000-0005-0000-0000-0000621E0000}"/>
    <cellStyle name="Normal 2 3 5 4 2 2 2 3" xfId="9891" xr:uid="{00000000-0005-0000-0000-0000631E0000}"/>
    <cellStyle name="Normal 2 3 5 4 2 2 2 3 2" xfId="40216" xr:uid="{00000000-0005-0000-0000-0000641E0000}"/>
    <cellStyle name="Normal 2 3 5 4 2 2 2 3 3" xfId="24992" xr:uid="{00000000-0005-0000-0000-0000651E0000}"/>
    <cellStyle name="Normal 2 3 5 4 2 2 2 4" xfId="35203" xr:uid="{00000000-0005-0000-0000-0000661E0000}"/>
    <cellStyle name="Normal 2 3 5 4 2 2 2 5" xfId="19979" xr:uid="{00000000-0005-0000-0000-0000671E0000}"/>
    <cellStyle name="Normal 2 3 5 4 2 2 3" xfId="6530" xr:uid="{00000000-0005-0000-0000-0000681E0000}"/>
    <cellStyle name="Normal 2 3 5 4 2 2 3 2" xfId="16582" xr:uid="{00000000-0005-0000-0000-0000691E0000}"/>
    <cellStyle name="Normal 2 3 5 4 2 2 3 2 2" xfId="46904" xr:uid="{00000000-0005-0000-0000-00006A1E0000}"/>
    <cellStyle name="Normal 2 3 5 4 2 2 3 2 3" xfId="31680" xr:uid="{00000000-0005-0000-0000-00006B1E0000}"/>
    <cellStyle name="Normal 2 3 5 4 2 2 3 3" xfId="11562" xr:uid="{00000000-0005-0000-0000-00006C1E0000}"/>
    <cellStyle name="Normal 2 3 5 4 2 2 3 3 2" xfId="41887" xr:uid="{00000000-0005-0000-0000-00006D1E0000}"/>
    <cellStyle name="Normal 2 3 5 4 2 2 3 3 3" xfId="26663" xr:uid="{00000000-0005-0000-0000-00006E1E0000}"/>
    <cellStyle name="Normal 2 3 5 4 2 2 3 4" xfId="36874" xr:uid="{00000000-0005-0000-0000-00006F1E0000}"/>
    <cellStyle name="Normal 2 3 5 4 2 2 3 5" xfId="21650" xr:uid="{00000000-0005-0000-0000-0000701E0000}"/>
    <cellStyle name="Normal 2 3 5 4 2 2 4" xfId="13240" xr:uid="{00000000-0005-0000-0000-0000711E0000}"/>
    <cellStyle name="Normal 2 3 5 4 2 2 4 2" xfId="43562" xr:uid="{00000000-0005-0000-0000-0000721E0000}"/>
    <cellStyle name="Normal 2 3 5 4 2 2 4 3" xfId="28338" xr:uid="{00000000-0005-0000-0000-0000731E0000}"/>
    <cellStyle name="Normal 2 3 5 4 2 2 5" xfId="8219" xr:uid="{00000000-0005-0000-0000-0000741E0000}"/>
    <cellStyle name="Normal 2 3 5 4 2 2 5 2" xfId="38545" xr:uid="{00000000-0005-0000-0000-0000751E0000}"/>
    <cellStyle name="Normal 2 3 5 4 2 2 5 3" xfId="23321" xr:uid="{00000000-0005-0000-0000-0000761E0000}"/>
    <cellStyle name="Normal 2 3 5 4 2 2 6" xfId="33533" xr:uid="{00000000-0005-0000-0000-0000771E0000}"/>
    <cellStyle name="Normal 2 3 5 4 2 2 7" xfId="18308" xr:uid="{00000000-0005-0000-0000-0000781E0000}"/>
    <cellStyle name="Normal 2 3 5 4 2 3" xfId="4001" xr:uid="{00000000-0005-0000-0000-0000791E0000}"/>
    <cellStyle name="Normal 2 3 5 4 2 3 2" xfId="14075" xr:uid="{00000000-0005-0000-0000-00007A1E0000}"/>
    <cellStyle name="Normal 2 3 5 4 2 3 2 2" xfId="44397" xr:uid="{00000000-0005-0000-0000-00007B1E0000}"/>
    <cellStyle name="Normal 2 3 5 4 2 3 2 3" xfId="29173" xr:uid="{00000000-0005-0000-0000-00007C1E0000}"/>
    <cellStyle name="Normal 2 3 5 4 2 3 3" xfId="9055" xr:uid="{00000000-0005-0000-0000-00007D1E0000}"/>
    <cellStyle name="Normal 2 3 5 4 2 3 3 2" xfId="39380" xr:uid="{00000000-0005-0000-0000-00007E1E0000}"/>
    <cellStyle name="Normal 2 3 5 4 2 3 3 3" xfId="24156" xr:uid="{00000000-0005-0000-0000-00007F1E0000}"/>
    <cellStyle name="Normal 2 3 5 4 2 3 4" xfId="34367" xr:uid="{00000000-0005-0000-0000-0000801E0000}"/>
    <cellStyle name="Normal 2 3 5 4 2 3 5" xfId="19143" xr:uid="{00000000-0005-0000-0000-0000811E0000}"/>
    <cellStyle name="Normal 2 3 5 4 2 4" xfId="5694" xr:uid="{00000000-0005-0000-0000-0000821E0000}"/>
    <cellStyle name="Normal 2 3 5 4 2 4 2" xfId="15746" xr:uid="{00000000-0005-0000-0000-0000831E0000}"/>
    <cellStyle name="Normal 2 3 5 4 2 4 2 2" xfId="46068" xr:uid="{00000000-0005-0000-0000-0000841E0000}"/>
    <cellStyle name="Normal 2 3 5 4 2 4 2 3" xfId="30844" xr:uid="{00000000-0005-0000-0000-0000851E0000}"/>
    <cellStyle name="Normal 2 3 5 4 2 4 3" xfId="10726" xr:uid="{00000000-0005-0000-0000-0000861E0000}"/>
    <cellStyle name="Normal 2 3 5 4 2 4 3 2" xfId="41051" xr:uid="{00000000-0005-0000-0000-0000871E0000}"/>
    <cellStyle name="Normal 2 3 5 4 2 4 3 3" xfId="25827" xr:uid="{00000000-0005-0000-0000-0000881E0000}"/>
    <cellStyle name="Normal 2 3 5 4 2 4 4" xfId="36038" xr:uid="{00000000-0005-0000-0000-0000891E0000}"/>
    <cellStyle name="Normal 2 3 5 4 2 4 5" xfId="20814" xr:uid="{00000000-0005-0000-0000-00008A1E0000}"/>
    <cellStyle name="Normal 2 3 5 4 2 5" xfId="12404" xr:uid="{00000000-0005-0000-0000-00008B1E0000}"/>
    <cellStyle name="Normal 2 3 5 4 2 5 2" xfId="42726" xr:uid="{00000000-0005-0000-0000-00008C1E0000}"/>
    <cellStyle name="Normal 2 3 5 4 2 5 3" xfId="27502" xr:uid="{00000000-0005-0000-0000-00008D1E0000}"/>
    <cellStyle name="Normal 2 3 5 4 2 6" xfId="7383" xr:uid="{00000000-0005-0000-0000-00008E1E0000}"/>
    <cellStyle name="Normal 2 3 5 4 2 6 2" xfId="37709" xr:uid="{00000000-0005-0000-0000-00008F1E0000}"/>
    <cellStyle name="Normal 2 3 5 4 2 6 3" xfId="22485" xr:uid="{00000000-0005-0000-0000-0000901E0000}"/>
    <cellStyle name="Normal 2 3 5 4 2 7" xfId="32697" xr:uid="{00000000-0005-0000-0000-0000911E0000}"/>
    <cellStyle name="Normal 2 3 5 4 2 8" xfId="17472" xr:uid="{00000000-0005-0000-0000-0000921E0000}"/>
    <cellStyle name="Normal 2 3 5 4 3" xfId="2730" xr:uid="{00000000-0005-0000-0000-0000931E0000}"/>
    <cellStyle name="Normal 2 3 5 4 3 2" xfId="4420" xr:uid="{00000000-0005-0000-0000-0000941E0000}"/>
    <cellStyle name="Normal 2 3 5 4 3 2 2" xfId="14493" xr:uid="{00000000-0005-0000-0000-0000951E0000}"/>
    <cellStyle name="Normal 2 3 5 4 3 2 2 2" xfId="44815" xr:uid="{00000000-0005-0000-0000-0000961E0000}"/>
    <cellStyle name="Normal 2 3 5 4 3 2 2 3" xfId="29591" xr:uid="{00000000-0005-0000-0000-0000971E0000}"/>
    <cellStyle name="Normal 2 3 5 4 3 2 3" xfId="9473" xr:uid="{00000000-0005-0000-0000-0000981E0000}"/>
    <cellStyle name="Normal 2 3 5 4 3 2 3 2" xfId="39798" xr:uid="{00000000-0005-0000-0000-0000991E0000}"/>
    <cellStyle name="Normal 2 3 5 4 3 2 3 3" xfId="24574" xr:uid="{00000000-0005-0000-0000-00009A1E0000}"/>
    <cellStyle name="Normal 2 3 5 4 3 2 4" xfId="34785" xr:uid="{00000000-0005-0000-0000-00009B1E0000}"/>
    <cellStyle name="Normal 2 3 5 4 3 2 5" xfId="19561" xr:uid="{00000000-0005-0000-0000-00009C1E0000}"/>
    <cellStyle name="Normal 2 3 5 4 3 3" xfId="6112" xr:uid="{00000000-0005-0000-0000-00009D1E0000}"/>
    <cellStyle name="Normal 2 3 5 4 3 3 2" xfId="16164" xr:uid="{00000000-0005-0000-0000-00009E1E0000}"/>
    <cellStyle name="Normal 2 3 5 4 3 3 2 2" xfId="46486" xr:uid="{00000000-0005-0000-0000-00009F1E0000}"/>
    <cellStyle name="Normal 2 3 5 4 3 3 2 3" xfId="31262" xr:uid="{00000000-0005-0000-0000-0000A01E0000}"/>
    <cellStyle name="Normal 2 3 5 4 3 3 3" xfId="11144" xr:uid="{00000000-0005-0000-0000-0000A11E0000}"/>
    <cellStyle name="Normal 2 3 5 4 3 3 3 2" xfId="41469" xr:uid="{00000000-0005-0000-0000-0000A21E0000}"/>
    <cellStyle name="Normal 2 3 5 4 3 3 3 3" xfId="26245" xr:uid="{00000000-0005-0000-0000-0000A31E0000}"/>
    <cellStyle name="Normal 2 3 5 4 3 3 4" xfId="36456" xr:uid="{00000000-0005-0000-0000-0000A41E0000}"/>
    <cellStyle name="Normal 2 3 5 4 3 3 5" xfId="21232" xr:uid="{00000000-0005-0000-0000-0000A51E0000}"/>
    <cellStyle name="Normal 2 3 5 4 3 4" xfId="12822" xr:uid="{00000000-0005-0000-0000-0000A61E0000}"/>
    <cellStyle name="Normal 2 3 5 4 3 4 2" xfId="43144" xr:uid="{00000000-0005-0000-0000-0000A71E0000}"/>
    <cellStyle name="Normal 2 3 5 4 3 4 3" xfId="27920" xr:uid="{00000000-0005-0000-0000-0000A81E0000}"/>
    <cellStyle name="Normal 2 3 5 4 3 5" xfId="7801" xr:uid="{00000000-0005-0000-0000-0000A91E0000}"/>
    <cellStyle name="Normal 2 3 5 4 3 5 2" xfId="38127" xr:uid="{00000000-0005-0000-0000-0000AA1E0000}"/>
    <cellStyle name="Normal 2 3 5 4 3 5 3" xfId="22903" xr:uid="{00000000-0005-0000-0000-0000AB1E0000}"/>
    <cellStyle name="Normal 2 3 5 4 3 6" xfId="33115" xr:uid="{00000000-0005-0000-0000-0000AC1E0000}"/>
    <cellStyle name="Normal 2 3 5 4 3 7" xfId="17890" xr:uid="{00000000-0005-0000-0000-0000AD1E0000}"/>
    <cellStyle name="Normal 2 3 5 4 4" xfId="3583" xr:uid="{00000000-0005-0000-0000-0000AE1E0000}"/>
    <cellStyle name="Normal 2 3 5 4 4 2" xfId="13657" xr:uid="{00000000-0005-0000-0000-0000AF1E0000}"/>
    <cellStyle name="Normal 2 3 5 4 4 2 2" xfId="43979" xr:uid="{00000000-0005-0000-0000-0000B01E0000}"/>
    <cellStyle name="Normal 2 3 5 4 4 2 3" xfId="28755" xr:uid="{00000000-0005-0000-0000-0000B11E0000}"/>
    <cellStyle name="Normal 2 3 5 4 4 3" xfId="8637" xr:uid="{00000000-0005-0000-0000-0000B21E0000}"/>
    <cellStyle name="Normal 2 3 5 4 4 3 2" xfId="38962" xr:uid="{00000000-0005-0000-0000-0000B31E0000}"/>
    <cellStyle name="Normal 2 3 5 4 4 3 3" xfId="23738" xr:uid="{00000000-0005-0000-0000-0000B41E0000}"/>
    <cellStyle name="Normal 2 3 5 4 4 4" xfId="33949" xr:uid="{00000000-0005-0000-0000-0000B51E0000}"/>
    <cellStyle name="Normal 2 3 5 4 4 5" xfId="18725" xr:uid="{00000000-0005-0000-0000-0000B61E0000}"/>
    <cellStyle name="Normal 2 3 5 4 5" xfId="5276" xr:uid="{00000000-0005-0000-0000-0000B71E0000}"/>
    <cellStyle name="Normal 2 3 5 4 5 2" xfId="15328" xr:uid="{00000000-0005-0000-0000-0000B81E0000}"/>
    <cellStyle name="Normal 2 3 5 4 5 2 2" xfId="45650" xr:uid="{00000000-0005-0000-0000-0000B91E0000}"/>
    <cellStyle name="Normal 2 3 5 4 5 2 3" xfId="30426" xr:uid="{00000000-0005-0000-0000-0000BA1E0000}"/>
    <cellStyle name="Normal 2 3 5 4 5 3" xfId="10308" xr:uid="{00000000-0005-0000-0000-0000BB1E0000}"/>
    <cellStyle name="Normal 2 3 5 4 5 3 2" xfId="40633" xr:uid="{00000000-0005-0000-0000-0000BC1E0000}"/>
    <cellStyle name="Normal 2 3 5 4 5 3 3" xfId="25409" xr:uid="{00000000-0005-0000-0000-0000BD1E0000}"/>
    <cellStyle name="Normal 2 3 5 4 5 4" xfId="35620" xr:uid="{00000000-0005-0000-0000-0000BE1E0000}"/>
    <cellStyle name="Normal 2 3 5 4 5 5" xfId="20396" xr:uid="{00000000-0005-0000-0000-0000BF1E0000}"/>
    <cellStyle name="Normal 2 3 5 4 6" xfId="11986" xr:uid="{00000000-0005-0000-0000-0000C01E0000}"/>
    <cellStyle name="Normal 2 3 5 4 6 2" xfId="42308" xr:uid="{00000000-0005-0000-0000-0000C11E0000}"/>
    <cellStyle name="Normal 2 3 5 4 6 3" xfId="27084" xr:uid="{00000000-0005-0000-0000-0000C21E0000}"/>
    <cellStyle name="Normal 2 3 5 4 7" xfId="6965" xr:uid="{00000000-0005-0000-0000-0000C31E0000}"/>
    <cellStyle name="Normal 2 3 5 4 7 2" xfId="37291" xr:uid="{00000000-0005-0000-0000-0000C41E0000}"/>
    <cellStyle name="Normal 2 3 5 4 7 3" xfId="22067" xr:uid="{00000000-0005-0000-0000-0000C51E0000}"/>
    <cellStyle name="Normal 2 3 5 4 8" xfId="32279" xr:uid="{00000000-0005-0000-0000-0000C61E0000}"/>
    <cellStyle name="Normal 2 3 5 4 9" xfId="17054" xr:uid="{00000000-0005-0000-0000-0000C71E0000}"/>
    <cellStyle name="Normal 2 3 5 5" xfId="2099" xr:uid="{00000000-0005-0000-0000-0000C81E0000}"/>
    <cellStyle name="Normal 2 3 5 5 2" xfId="2940" xr:uid="{00000000-0005-0000-0000-0000C91E0000}"/>
    <cellStyle name="Normal 2 3 5 5 2 2" xfId="4630" xr:uid="{00000000-0005-0000-0000-0000CA1E0000}"/>
    <cellStyle name="Normal 2 3 5 5 2 2 2" xfId="14703" xr:uid="{00000000-0005-0000-0000-0000CB1E0000}"/>
    <cellStyle name="Normal 2 3 5 5 2 2 2 2" xfId="45025" xr:uid="{00000000-0005-0000-0000-0000CC1E0000}"/>
    <cellStyle name="Normal 2 3 5 5 2 2 2 3" xfId="29801" xr:uid="{00000000-0005-0000-0000-0000CD1E0000}"/>
    <cellStyle name="Normal 2 3 5 5 2 2 3" xfId="9683" xr:uid="{00000000-0005-0000-0000-0000CE1E0000}"/>
    <cellStyle name="Normal 2 3 5 5 2 2 3 2" xfId="40008" xr:uid="{00000000-0005-0000-0000-0000CF1E0000}"/>
    <cellStyle name="Normal 2 3 5 5 2 2 3 3" xfId="24784" xr:uid="{00000000-0005-0000-0000-0000D01E0000}"/>
    <cellStyle name="Normal 2 3 5 5 2 2 4" xfId="34995" xr:uid="{00000000-0005-0000-0000-0000D11E0000}"/>
    <cellStyle name="Normal 2 3 5 5 2 2 5" xfId="19771" xr:uid="{00000000-0005-0000-0000-0000D21E0000}"/>
    <cellStyle name="Normal 2 3 5 5 2 3" xfId="6322" xr:uid="{00000000-0005-0000-0000-0000D31E0000}"/>
    <cellStyle name="Normal 2 3 5 5 2 3 2" xfId="16374" xr:uid="{00000000-0005-0000-0000-0000D41E0000}"/>
    <cellStyle name="Normal 2 3 5 5 2 3 2 2" xfId="46696" xr:uid="{00000000-0005-0000-0000-0000D51E0000}"/>
    <cellStyle name="Normal 2 3 5 5 2 3 2 3" xfId="31472" xr:uid="{00000000-0005-0000-0000-0000D61E0000}"/>
    <cellStyle name="Normal 2 3 5 5 2 3 3" xfId="11354" xr:uid="{00000000-0005-0000-0000-0000D71E0000}"/>
    <cellStyle name="Normal 2 3 5 5 2 3 3 2" xfId="41679" xr:uid="{00000000-0005-0000-0000-0000D81E0000}"/>
    <cellStyle name="Normal 2 3 5 5 2 3 3 3" xfId="26455" xr:uid="{00000000-0005-0000-0000-0000D91E0000}"/>
    <cellStyle name="Normal 2 3 5 5 2 3 4" xfId="36666" xr:uid="{00000000-0005-0000-0000-0000DA1E0000}"/>
    <cellStyle name="Normal 2 3 5 5 2 3 5" xfId="21442" xr:uid="{00000000-0005-0000-0000-0000DB1E0000}"/>
    <cellStyle name="Normal 2 3 5 5 2 4" xfId="13032" xr:uid="{00000000-0005-0000-0000-0000DC1E0000}"/>
    <cellStyle name="Normal 2 3 5 5 2 4 2" xfId="43354" xr:uid="{00000000-0005-0000-0000-0000DD1E0000}"/>
    <cellStyle name="Normal 2 3 5 5 2 4 3" xfId="28130" xr:uid="{00000000-0005-0000-0000-0000DE1E0000}"/>
    <cellStyle name="Normal 2 3 5 5 2 5" xfId="8011" xr:uid="{00000000-0005-0000-0000-0000DF1E0000}"/>
    <cellStyle name="Normal 2 3 5 5 2 5 2" xfId="38337" xr:uid="{00000000-0005-0000-0000-0000E01E0000}"/>
    <cellStyle name="Normal 2 3 5 5 2 5 3" xfId="23113" xr:uid="{00000000-0005-0000-0000-0000E11E0000}"/>
    <cellStyle name="Normal 2 3 5 5 2 6" xfId="33325" xr:uid="{00000000-0005-0000-0000-0000E21E0000}"/>
    <cellStyle name="Normal 2 3 5 5 2 7" xfId="18100" xr:uid="{00000000-0005-0000-0000-0000E31E0000}"/>
    <cellStyle name="Normal 2 3 5 5 3" xfId="3793" xr:uid="{00000000-0005-0000-0000-0000E41E0000}"/>
    <cellStyle name="Normal 2 3 5 5 3 2" xfId="13867" xr:uid="{00000000-0005-0000-0000-0000E51E0000}"/>
    <cellStyle name="Normal 2 3 5 5 3 2 2" xfId="44189" xr:uid="{00000000-0005-0000-0000-0000E61E0000}"/>
    <cellStyle name="Normal 2 3 5 5 3 2 3" xfId="28965" xr:uid="{00000000-0005-0000-0000-0000E71E0000}"/>
    <cellStyle name="Normal 2 3 5 5 3 3" xfId="8847" xr:uid="{00000000-0005-0000-0000-0000E81E0000}"/>
    <cellStyle name="Normal 2 3 5 5 3 3 2" xfId="39172" xr:uid="{00000000-0005-0000-0000-0000E91E0000}"/>
    <cellStyle name="Normal 2 3 5 5 3 3 3" xfId="23948" xr:uid="{00000000-0005-0000-0000-0000EA1E0000}"/>
    <cellStyle name="Normal 2 3 5 5 3 4" xfId="34159" xr:uid="{00000000-0005-0000-0000-0000EB1E0000}"/>
    <cellStyle name="Normal 2 3 5 5 3 5" xfId="18935" xr:uid="{00000000-0005-0000-0000-0000EC1E0000}"/>
    <cellStyle name="Normal 2 3 5 5 4" xfId="5486" xr:uid="{00000000-0005-0000-0000-0000ED1E0000}"/>
    <cellStyle name="Normal 2 3 5 5 4 2" xfId="15538" xr:uid="{00000000-0005-0000-0000-0000EE1E0000}"/>
    <cellStyle name="Normal 2 3 5 5 4 2 2" xfId="45860" xr:uid="{00000000-0005-0000-0000-0000EF1E0000}"/>
    <cellStyle name="Normal 2 3 5 5 4 2 3" xfId="30636" xr:uid="{00000000-0005-0000-0000-0000F01E0000}"/>
    <cellStyle name="Normal 2 3 5 5 4 3" xfId="10518" xr:uid="{00000000-0005-0000-0000-0000F11E0000}"/>
    <cellStyle name="Normal 2 3 5 5 4 3 2" xfId="40843" xr:uid="{00000000-0005-0000-0000-0000F21E0000}"/>
    <cellStyle name="Normal 2 3 5 5 4 3 3" xfId="25619" xr:uid="{00000000-0005-0000-0000-0000F31E0000}"/>
    <cellStyle name="Normal 2 3 5 5 4 4" xfId="35830" xr:uid="{00000000-0005-0000-0000-0000F41E0000}"/>
    <cellStyle name="Normal 2 3 5 5 4 5" xfId="20606" xr:uid="{00000000-0005-0000-0000-0000F51E0000}"/>
    <cellStyle name="Normal 2 3 5 5 5" xfId="12196" xr:uid="{00000000-0005-0000-0000-0000F61E0000}"/>
    <cellStyle name="Normal 2 3 5 5 5 2" xfId="42518" xr:uid="{00000000-0005-0000-0000-0000F71E0000}"/>
    <cellStyle name="Normal 2 3 5 5 5 3" xfId="27294" xr:uid="{00000000-0005-0000-0000-0000F81E0000}"/>
    <cellStyle name="Normal 2 3 5 5 6" xfId="7175" xr:uid="{00000000-0005-0000-0000-0000F91E0000}"/>
    <cellStyle name="Normal 2 3 5 5 6 2" xfId="37501" xr:uid="{00000000-0005-0000-0000-0000FA1E0000}"/>
    <cellStyle name="Normal 2 3 5 5 6 3" xfId="22277" xr:uid="{00000000-0005-0000-0000-0000FB1E0000}"/>
    <cellStyle name="Normal 2 3 5 5 7" xfId="32489" xr:uid="{00000000-0005-0000-0000-0000FC1E0000}"/>
    <cellStyle name="Normal 2 3 5 5 8" xfId="17264" xr:uid="{00000000-0005-0000-0000-0000FD1E0000}"/>
    <cellStyle name="Normal 2 3 5 6" xfId="2520" xr:uid="{00000000-0005-0000-0000-0000FE1E0000}"/>
    <cellStyle name="Normal 2 3 5 6 2" xfId="4212" xr:uid="{00000000-0005-0000-0000-0000FF1E0000}"/>
    <cellStyle name="Normal 2 3 5 6 2 2" xfId="14285" xr:uid="{00000000-0005-0000-0000-0000001F0000}"/>
    <cellStyle name="Normal 2 3 5 6 2 2 2" xfId="44607" xr:uid="{00000000-0005-0000-0000-0000011F0000}"/>
    <cellStyle name="Normal 2 3 5 6 2 2 3" xfId="29383" xr:uid="{00000000-0005-0000-0000-0000021F0000}"/>
    <cellStyle name="Normal 2 3 5 6 2 3" xfId="9265" xr:uid="{00000000-0005-0000-0000-0000031F0000}"/>
    <cellStyle name="Normal 2 3 5 6 2 3 2" xfId="39590" xr:uid="{00000000-0005-0000-0000-0000041F0000}"/>
    <cellStyle name="Normal 2 3 5 6 2 3 3" xfId="24366" xr:uid="{00000000-0005-0000-0000-0000051F0000}"/>
    <cellStyle name="Normal 2 3 5 6 2 4" xfId="34577" xr:uid="{00000000-0005-0000-0000-0000061F0000}"/>
    <cellStyle name="Normal 2 3 5 6 2 5" xfId="19353" xr:uid="{00000000-0005-0000-0000-0000071F0000}"/>
    <cellStyle name="Normal 2 3 5 6 3" xfId="5904" xr:uid="{00000000-0005-0000-0000-0000081F0000}"/>
    <cellStyle name="Normal 2 3 5 6 3 2" xfId="15956" xr:uid="{00000000-0005-0000-0000-0000091F0000}"/>
    <cellStyle name="Normal 2 3 5 6 3 2 2" xfId="46278" xr:uid="{00000000-0005-0000-0000-00000A1F0000}"/>
    <cellStyle name="Normal 2 3 5 6 3 2 3" xfId="31054" xr:uid="{00000000-0005-0000-0000-00000B1F0000}"/>
    <cellStyle name="Normal 2 3 5 6 3 3" xfId="10936" xr:uid="{00000000-0005-0000-0000-00000C1F0000}"/>
    <cellStyle name="Normal 2 3 5 6 3 3 2" xfId="41261" xr:uid="{00000000-0005-0000-0000-00000D1F0000}"/>
    <cellStyle name="Normal 2 3 5 6 3 3 3" xfId="26037" xr:uid="{00000000-0005-0000-0000-00000E1F0000}"/>
    <cellStyle name="Normal 2 3 5 6 3 4" xfId="36248" xr:uid="{00000000-0005-0000-0000-00000F1F0000}"/>
    <cellStyle name="Normal 2 3 5 6 3 5" xfId="21024" xr:uid="{00000000-0005-0000-0000-0000101F0000}"/>
    <cellStyle name="Normal 2 3 5 6 4" xfId="12614" xr:uid="{00000000-0005-0000-0000-0000111F0000}"/>
    <cellStyle name="Normal 2 3 5 6 4 2" xfId="42936" xr:uid="{00000000-0005-0000-0000-0000121F0000}"/>
    <cellStyle name="Normal 2 3 5 6 4 3" xfId="27712" xr:uid="{00000000-0005-0000-0000-0000131F0000}"/>
    <cellStyle name="Normal 2 3 5 6 5" xfId="7593" xr:uid="{00000000-0005-0000-0000-0000141F0000}"/>
    <cellStyle name="Normal 2 3 5 6 5 2" xfId="37919" xr:uid="{00000000-0005-0000-0000-0000151F0000}"/>
    <cellStyle name="Normal 2 3 5 6 5 3" xfId="22695" xr:uid="{00000000-0005-0000-0000-0000161F0000}"/>
    <cellStyle name="Normal 2 3 5 6 6" xfId="32907" xr:uid="{00000000-0005-0000-0000-0000171F0000}"/>
    <cellStyle name="Normal 2 3 5 6 7" xfId="17682" xr:uid="{00000000-0005-0000-0000-0000181F0000}"/>
    <cellStyle name="Normal 2 3 5 7" xfId="3371" xr:uid="{00000000-0005-0000-0000-0000191F0000}"/>
    <cellStyle name="Normal 2 3 5 7 2" xfId="13449" xr:uid="{00000000-0005-0000-0000-00001A1F0000}"/>
    <cellStyle name="Normal 2 3 5 7 2 2" xfId="43771" xr:uid="{00000000-0005-0000-0000-00001B1F0000}"/>
    <cellStyle name="Normal 2 3 5 7 2 3" xfId="28547" xr:uid="{00000000-0005-0000-0000-00001C1F0000}"/>
    <cellStyle name="Normal 2 3 5 7 3" xfId="8429" xr:uid="{00000000-0005-0000-0000-00001D1F0000}"/>
    <cellStyle name="Normal 2 3 5 7 3 2" xfId="38754" xr:uid="{00000000-0005-0000-0000-00001E1F0000}"/>
    <cellStyle name="Normal 2 3 5 7 3 3" xfId="23530" xr:uid="{00000000-0005-0000-0000-00001F1F0000}"/>
    <cellStyle name="Normal 2 3 5 7 4" xfId="33741" xr:uid="{00000000-0005-0000-0000-0000201F0000}"/>
    <cellStyle name="Normal 2 3 5 7 5" xfId="18517" xr:uid="{00000000-0005-0000-0000-0000211F0000}"/>
    <cellStyle name="Normal 2 3 5 8" xfId="5065" xr:uid="{00000000-0005-0000-0000-0000221F0000}"/>
    <cellStyle name="Normal 2 3 5 8 2" xfId="15120" xr:uid="{00000000-0005-0000-0000-0000231F0000}"/>
    <cellStyle name="Normal 2 3 5 8 2 2" xfId="45442" xr:uid="{00000000-0005-0000-0000-0000241F0000}"/>
    <cellStyle name="Normal 2 3 5 8 2 3" xfId="30218" xr:uid="{00000000-0005-0000-0000-0000251F0000}"/>
    <cellStyle name="Normal 2 3 5 8 3" xfId="10100" xr:uid="{00000000-0005-0000-0000-0000261F0000}"/>
    <cellStyle name="Normal 2 3 5 8 3 2" xfId="40425" xr:uid="{00000000-0005-0000-0000-0000271F0000}"/>
    <cellStyle name="Normal 2 3 5 8 3 3" xfId="25201" xr:uid="{00000000-0005-0000-0000-0000281F0000}"/>
    <cellStyle name="Normal 2 3 5 8 4" xfId="35412" xr:uid="{00000000-0005-0000-0000-0000291F0000}"/>
    <cellStyle name="Normal 2 3 5 8 5" xfId="20188" xr:uid="{00000000-0005-0000-0000-00002A1F0000}"/>
    <cellStyle name="Normal 2 3 5 9" xfId="11776" xr:uid="{00000000-0005-0000-0000-00002B1F0000}"/>
    <cellStyle name="Normal 2 3 5 9 2" xfId="42100" xr:uid="{00000000-0005-0000-0000-00002C1F0000}"/>
    <cellStyle name="Normal 2 3 5 9 3" xfId="26876" xr:uid="{00000000-0005-0000-0000-00002D1F0000}"/>
    <cellStyle name="Normal 2 3 6" xfId="1422" xr:uid="{00000000-0005-0000-0000-00002E1F0000}"/>
    <cellStyle name="Normal 2 3 6 10" xfId="6752" xr:uid="{00000000-0005-0000-0000-00002F1F0000}"/>
    <cellStyle name="Normal 2 3 6 10 2" xfId="37080" xr:uid="{00000000-0005-0000-0000-0000301F0000}"/>
    <cellStyle name="Normal 2 3 6 10 3" xfId="21856" xr:uid="{00000000-0005-0000-0000-0000311F0000}"/>
    <cellStyle name="Normal 2 3 6 11" xfId="32071" xr:uid="{00000000-0005-0000-0000-0000321F0000}"/>
    <cellStyle name="Normal 2 3 6 12" xfId="16841" xr:uid="{00000000-0005-0000-0000-0000331F0000}"/>
    <cellStyle name="Normal 2 3 6 2" xfId="1716" xr:uid="{00000000-0005-0000-0000-0000341F0000}"/>
    <cellStyle name="Normal 2 3 6 2 10" xfId="32123" xr:uid="{00000000-0005-0000-0000-0000351F0000}"/>
    <cellStyle name="Normal 2 3 6 2 11" xfId="16895" xr:uid="{00000000-0005-0000-0000-0000361F0000}"/>
    <cellStyle name="Normal 2 3 6 2 2" xfId="1824" xr:uid="{00000000-0005-0000-0000-0000371F0000}"/>
    <cellStyle name="Normal 2 3 6 2 2 10" xfId="16999" xr:uid="{00000000-0005-0000-0000-0000381F0000}"/>
    <cellStyle name="Normal 2 3 6 2 2 2" xfId="2041" xr:uid="{00000000-0005-0000-0000-0000391F0000}"/>
    <cellStyle name="Normal 2 3 6 2 2 2 2" xfId="2462" xr:uid="{00000000-0005-0000-0000-00003A1F0000}"/>
    <cellStyle name="Normal 2 3 6 2 2 2 2 2" xfId="3301" xr:uid="{00000000-0005-0000-0000-00003B1F0000}"/>
    <cellStyle name="Normal 2 3 6 2 2 2 2 2 2" xfId="4991" xr:uid="{00000000-0005-0000-0000-00003C1F0000}"/>
    <cellStyle name="Normal 2 3 6 2 2 2 2 2 2 2" xfId="15064" xr:uid="{00000000-0005-0000-0000-00003D1F0000}"/>
    <cellStyle name="Normal 2 3 6 2 2 2 2 2 2 2 2" xfId="45386" xr:uid="{00000000-0005-0000-0000-00003E1F0000}"/>
    <cellStyle name="Normal 2 3 6 2 2 2 2 2 2 2 3" xfId="30162" xr:uid="{00000000-0005-0000-0000-00003F1F0000}"/>
    <cellStyle name="Normal 2 3 6 2 2 2 2 2 2 3" xfId="10044" xr:uid="{00000000-0005-0000-0000-0000401F0000}"/>
    <cellStyle name="Normal 2 3 6 2 2 2 2 2 2 3 2" xfId="40369" xr:uid="{00000000-0005-0000-0000-0000411F0000}"/>
    <cellStyle name="Normal 2 3 6 2 2 2 2 2 2 3 3" xfId="25145" xr:uid="{00000000-0005-0000-0000-0000421F0000}"/>
    <cellStyle name="Normal 2 3 6 2 2 2 2 2 2 4" xfId="35356" xr:uid="{00000000-0005-0000-0000-0000431F0000}"/>
    <cellStyle name="Normal 2 3 6 2 2 2 2 2 2 5" xfId="20132" xr:uid="{00000000-0005-0000-0000-0000441F0000}"/>
    <cellStyle name="Normal 2 3 6 2 2 2 2 2 3" xfId="6683" xr:uid="{00000000-0005-0000-0000-0000451F0000}"/>
    <cellStyle name="Normal 2 3 6 2 2 2 2 2 3 2" xfId="16735" xr:uid="{00000000-0005-0000-0000-0000461F0000}"/>
    <cellStyle name="Normal 2 3 6 2 2 2 2 2 3 2 2" xfId="47057" xr:uid="{00000000-0005-0000-0000-0000471F0000}"/>
    <cellStyle name="Normal 2 3 6 2 2 2 2 2 3 2 3" xfId="31833" xr:uid="{00000000-0005-0000-0000-0000481F0000}"/>
    <cellStyle name="Normal 2 3 6 2 2 2 2 2 3 3" xfId="11715" xr:uid="{00000000-0005-0000-0000-0000491F0000}"/>
    <cellStyle name="Normal 2 3 6 2 2 2 2 2 3 3 2" xfId="42040" xr:uid="{00000000-0005-0000-0000-00004A1F0000}"/>
    <cellStyle name="Normal 2 3 6 2 2 2 2 2 3 3 3" xfId="26816" xr:uid="{00000000-0005-0000-0000-00004B1F0000}"/>
    <cellStyle name="Normal 2 3 6 2 2 2 2 2 3 4" xfId="37027" xr:uid="{00000000-0005-0000-0000-00004C1F0000}"/>
    <cellStyle name="Normal 2 3 6 2 2 2 2 2 3 5" xfId="21803" xr:uid="{00000000-0005-0000-0000-00004D1F0000}"/>
    <cellStyle name="Normal 2 3 6 2 2 2 2 2 4" xfId="13393" xr:uid="{00000000-0005-0000-0000-00004E1F0000}"/>
    <cellStyle name="Normal 2 3 6 2 2 2 2 2 4 2" xfId="43715" xr:uid="{00000000-0005-0000-0000-00004F1F0000}"/>
    <cellStyle name="Normal 2 3 6 2 2 2 2 2 4 3" xfId="28491" xr:uid="{00000000-0005-0000-0000-0000501F0000}"/>
    <cellStyle name="Normal 2 3 6 2 2 2 2 2 5" xfId="8372" xr:uid="{00000000-0005-0000-0000-0000511F0000}"/>
    <cellStyle name="Normal 2 3 6 2 2 2 2 2 5 2" xfId="38698" xr:uid="{00000000-0005-0000-0000-0000521F0000}"/>
    <cellStyle name="Normal 2 3 6 2 2 2 2 2 5 3" xfId="23474" xr:uid="{00000000-0005-0000-0000-0000531F0000}"/>
    <cellStyle name="Normal 2 3 6 2 2 2 2 2 6" xfId="33686" xr:uid="{00000000-0005-0000-0000-0000541F0000}"/>
    <cellStyle name="Normal 2 3 6 2 2 2 2 2 7" xfId="18461" xr:uid="{00000000-0005-0000-0000-0000551F0000}"/>
    <cellStyle name="Normal 2 3 6 2 2 2 2 3" xfId="4154" xr:uid="{00000000-0005-0000-0000-0000561F0000}"/>
    <cellStyle name="Normal 2 3 6 2 2 2 2 3 2" xfId="14228" xr:uid="{00000000-0005-0000-0000-0000571F0000}"/>
    <cellStyle name="Normal 2 3 6 2 2 2 2 3 2 2" xfId="44550" xr:uid="{00000000-0005-0000-0000-0000581F0000}"/>
    <cellStyle name="Normal 2 3 6 2 2 2 2 3 2 3" xfId="29326" xr:uid="{00000000-0005-0000-0000-0000591F0000}"/>
    <cellStyle name="Normal 2 3 6 2 2 2 2 3 3" xfId="9208" xr:uid="{00000000-0005-0000-0000-00005A1F0000}"/>
    <cellStyle name="Normal 2 3 6 2 2 2 2 3 3 2" xfId="39533" xr:uid="{00000000-0005-0000-0000-00005B1F0000}"/>
    <cellStyle name="Normal 2 3 6 2 2 2 2 3 3 3" xfId="24309" xr:uid="{00000000-0005-0000-0000-00005C1F0000}"/>
    <cellStyle name="Normal 2 3 6 2 2 2 2 3 4" xfId="34520" xr:uid="{00000000-0005-0000-0000-00005D1F0000}"/>
    <cellStyle name="Normal 2 3 6 2 2 2 2 3 5" xfId="19296" xr:uid="{00000000-0005-0000-0000-00005E1F0000}"/>
    <cellStyle name="Normal 2 3 6 2 2 2 2 4" xfId="5847" xr:uid="{00000000-0005-0000-0000-00005F1F0000}"/>
    <cellStyle name="Normal 2 3 6 2 2 2 2 4 2" xfId="15899" xr:uid="{00000000-0005-0000-0000-0000601F0000}"/>
    <cellStyle name="Normal 2 3 6 2 2 2 2 4 2 2" xfId="46221" xr:uid="{00000000-0005-0000-0000-0000611F0000}"/>
    <cellStyle name="Normal 2 3 6 2 2 2 2 4 2 3" xfId="30997" xr:uid="{00000000-0005-0000-0000-0000621F0000}"/>
    <cellStyle name="Normal 2 3 6 2 2 2 2 4 3" xfId="10879" xr:uid="{00000000-0005-0000-0000-0000631F0000}"/>
    <cellStyle name="Normal 2 3 6 2 2 2 2 4 3 2" xfId="41204" xr:uid="{00000000-0005-0000-0000-0000641F0000}"/>
    <cellStyle name="Normal 2 3 6 2 2 2 2 4 3 3" xfId="25980" xr:uid="{00000000-0005-0000-0000-0000651F0000}"/>
    <cellStyle name="Normal 2 3 6 2 2 2 2 4 4" xfId="36191" xr:uid="{00000000-0005-0000-0000-0000661F0000}"/>
    <cellStyle name="Normal 2 3 6 2 2 2 2 4 5" xfId="20967" xr:uid="{00000000-0005-0000-0000-0000671F0000}"/>
    <cellStyle name="Normal 2 3 6 2 2 2 2 5" xfId="12557" xr:uid="{00000000-0005-0000-0000-0000681F0000}"/>
    <cellStyle name="Normal 2 3 6 2 2 2 2 5 2" xfId="42879" xr:uid="{00000000-0005-0000-0000-0000691F0000}"/>
    <cellStyle name="Normal 2 3 6 2 2 2 2 5 3" xfId="27655" xr:uid="{00000000-0005-0000-0000-00006A1F0000}"/>
    <cellStyle name="Normal 2 3 6 2 2 2 2 6" xfId="7536" xr:uid="{00000000-0005-0000-0000-00006B1F0000}"/>
    <cellStyle name="Normal 2 3 6 2 2 2 2 6 2" xfId="37862" xr:uid="{00000000-0005-0000-0000-00006C1F0000}"/>
    <cellStyle name="Normal 2 3 6 2 2 2 2 6 3" xfId="22638" xr:uid="{00000000-0005-0000-0000-00006D1F0000}"/>
    <cellStyle name="Normal 2 3 6 2 2 2 2 7" xfId="32850" xr:uid="{00000000-0005-0000-0000-00006E1F0000}"/>
    <cellStyle name="Normal 2 3 6 2 2 2 2 8" xfId="17625" xr:uid="{00000000-0005-0000-0000-00006F1F0000}"/>
    <cellStyle name="Normal 2 3 6 2 2 2 3" xfId="2883" xr:uid="{00000000-0005-0000-0000-0000701F0000}"/>
    <cellStyle name="Normal 2 3 6 2 2 2 3 2" xfId="4573" xr:uid="{00000000-0005-0000-0000-0000711F0000}"/>
    <cellStyle name="Normal 2 3 6 2 2 2 3 2 2" xfId="14646" xr:uid="{00000000-0005-0000-0000-0000721F0000}"/>
    <cellStyle name="Normal 2 3 6 2 2 2 3 2 2 2" xfId="44968" xr:uid="{00000000-0005-0000-0000-0000731F0000}"/>
    <cellStyle name="Normal 2 3 6 2 2 2 3 2 2 3" xfId="29744" xr:uid="{00000000-0005-0000-0000-0000741F0000}"/>
    <cellStyle name="Normal 2 3 6 2 2 2 3 2 3" xfId="9626" xr:uid="{00000000-0005-0000-0000-0000751F0000}"/>
    <cellStyle name="Normal 2 3 6 2 2 2 3 2 3 2" xfId="39951" xr:uid="{00000000-0005-0000-0000-0000761F0000}"/>
    <cellStyle name="Normal 2 3 6 2 2 2 3 2 3 3" xfId="24727" xr:uid="{00000000-0005-0000-0000-0000771F0000}"/>
    <cellStyle name="Normal 2 3 6 2 2 2 3 2 4" xfId="34938" xr:uid="{00000000-0005-0000-0000-0000781F0000}"/>
    <cellStyle name="Normal 2 3 6 2 2 2 3 2 5" xfId="19714" xr:uid="{00000000-0005-0000-0000-0000791F0000}"/>
    <cellStyle name="Normal 2 3 6 2 2 2 3 3" xfId="6265" xr:uid="{00000000-0005-0000-0000-00007A1F0000}"/>
    <cellStyle name="Normal 2 3 6 2 2 2 3 3 2" xfId="16317" xr:uid="{00000000-0005-0000-0000-00007B1F0000}"/>
    <cellStyle name="Normal 2 3 6 2 2 2 3 3 2 2" xfId="46639" xr:uid="{00000000-0005-0000-0000-00007C1F0000}"/>
    <cellStyle name="Normal 2 3 6 2 2 2 3 3 2 3" xfId="31415" xr:uid="{00000000-0005-0000-0000-00007D1F0000}"/>
    <cellStyle name="Normal 2 3 6 2 2 2 3 3 3" xfId="11297" xr:uid="{00000000-0005-0000-0000-00007E1F0000}"/>
    <cellStyle name="Normal 2 3 6 2 2 2 3 3 3 2" xfId="41622" xr:uid="{00000000-0005-0000-0000-00007F1F0000}"/>
    <cellStyle name="Normal 2 3 6 2 2 2 3 3 3 3" xfId="26398" xr:uid="{00000000-0005-0000-0000-0000801F0000}"/>
    <cellStyle name="Normal 2 3 6 2 2 2 3 3 4" xfId="36609" xr:uid="{00000000-0005-0000-0000-0000811F0000}"/>
    <cellStyle name="Normal 2 3 6 2 2 2 3 3 5" xfId="21385" xr:uid="{00000000-0005-0000-0000-0000821F0000}"/>
    <cellStyle name="Normal 2 3 6 2 2 2 3 4" xfId="12975" xr:uid="{00000000-0005-0000-0000-0000831F0000}"/>
    <cellStyle name="Normal 2 3 6 2 2 2 3 4 2" xfId="43297" xr:uid="{00000000-0005-0000-0000-0000841F0000}"/>
    <cellStyle name="Normal 2 3 6 2 2 2 3 4 3" xfId="28073" xr:uid="{00000000-0005-0000-0000-0000851F0000}"/>
    <cellStyle name="Normal 2 3 6 2 2 2 3 5" xfId="7954" xr:uid="{00000000-0005-0000-0000-0000861F0000}"/>
    <cellStyle name="Normal 2 3 6 2 2 2 3 5 2" xfId="38280" xr:uid="{00000000-0005-0000-0000-0000871F0000}"/>
    <cellStyle name="Normal 2 3 6 2 2 2 3 5 3" xfId="23056" xr:uid="{00000000-0005-0000-0000-0000881F0000}"/>
    <cellStyle name="Normal 2 3 6 2 2 2 3 6" xfId="33268" xr:uid="{00000000-0005-0000-0000-0000891F0000}"/>
    <cellStyle name="Normal 2 3 6 2 2 2 3 7" xfId="18043" xr:uid="{00000000-0005-0000-0000-00008A1F0000}"/>
    <cellStyle name="Normal 2 3 6 2 2 2 4" xfId="3736" xr:uid="{00000000-0005-0000-0000-00008B1F0000}"/>
    <cellStyle name="Normal 2 3 6 2 2 2 4 2" xfId="13810" xr:uid="{00000000-0005-0000-0000-00008C1F0000}"/>
    <cellStyle name="Normal 2 3 6 2 2 2 4 2 2" xfId="44132" xr:uid="{00000000-0005-0000-0000-00008D1F0000}"/>
    <cellStyle name="Normal 2 3 6 2 2 2 4 2 3" xfId="28908" xr:uid="{00000000-0005-0000-0000-00008E1F0000}"/>
    <cellStyle name="Normal 2 3 6 2 2 2 4 3" xfId="8790" xr:uid="{00000000-0005-0000-0000-00008F1F0000}"/>
    <cellStyle name="Normal 2 3 6 2 2 2 4 3 2" xfId="39115" xr:uid="{00000000-0005-0000-0000-0000901F0000}"/>
    <cellStyle name="Normal 2 3 6 2 2 2 4 3 3" xfId="23891" xr:uid="{00000000-0005-0000-0000-0000911F0000}"/>
    <cellStyle name="Normal 2 3 6 2 2 2 4 4" xfId="34102" xr:uid="{00000000-0005-0000-0000-0000921F0000}"/>
    <cellStyle name="Normal 2 3 6 2 2 2 4 5" xfId="18878" xr:uid="{00000000-0005-0000-0000-0000931F0000}"/>
    <cellStyle name="Normal 2 3 6 2 2 2 5" xfId="5429" xr:uid="{00000000-0005-0000-0000-0000941F0000}"/>
    <cellStyle name="Normal 2 3 6 2 2 2 5 2" xfId="15481" xr:uid="{00000000-0005-0000-0000-0000951F0000}"/>
    <cellStyle name="Normal 2 3 6 2 2 2 5 2 2" xfId="45803" xr:uid="{00000000-0005-0000-0000-0000961F0000}"/>
    <cellStyle name="Normal 2 3 6 2 2 2 5 2 3" xfId="30579" xr:uid="{00000000-0005-0000-0000-0000971F0000}"/>
    <cellStyle name="Normal 2 3 6 2 2 2 5 3" xfId="10461" xr:uid="{00000000-0005-0000-0000-0000981F0000}"/>
    <cellStyle name="Normal 2 3 6 2 2 2 5 3 2" xfId="40786" xr:uid="{00000000-0005-0000-0000-0000991F0000}"/>
    <cellStyle name="Normal 2 3 6 2 2 2 5 3 3" xfId="25562" xr:uid="{00000000-0005-0000-0000-00009A1F0000}"/>
    <cellStyle name="Normal 2 3 6 2 2 2 5 4" xfId="35773" xr:uid="{00000000-0005-0000-0000-00009B1F0000}"/>
    <cellStyle name="Normal 2 3 6 2 2 2 5 5" xfId="20549" xr:uid="{00000000-0005-0000-0000-00009C1F0000}"/>
    <cellStyle name="Normal 2 3 6 2 2 2 6" xfId="12139" xr:uid="{00000000-0005-0000-0000-00009D1F0000}"/>
    <cellStyle name="Normal 2 3 6 2 2 2 6 2" xfId="42461" xr:uid="{00000000-0005-0000-0000-00009E1F0000}"/>
    <cellStyle name="Normal 2 3 6 2 2 2 6 3" xfId="27237" xr:uid="{00000000-0005-0000-0000-00009F1F0000}"/>
    <cellStyle name="Normal 2 3 6 2 2 2 7" xfId="7118" xr:uid="{00000000-0005-0000-0000-0000A01F0000}"/>
    <cellStyle name="Normal 2 3 6 2 2 2 7 2" xfId="37444" xr:uid="{00000000-0005-0000-0000-0000A11F0000}"/>
    <cellStyle name="Normal 2 3 6 2 2 2 7 3" xfId="22220" xr:uid="{00000000-0005-0000-0000-0000A21F0000}"/>
    <cellStyle name="Normal 2 3 6 2 2 2 8" xfId="32432" xr:uid="{00000000-0005-0000-0000-0000A31F0000}"/>
    <cellStyle name="Normal 2 3 6 2 2 2 9" xfId="17207" xr:uid="{00000000-0005-0000-0000-0000A41F0000}"/>
    <cellStyle name="Normal 2 3 6 2 2 3" xfId="2254" xr:uid="{00000000-0005-0000-0000-0000A51F0000}"/>
    <cellStyle name="Normal 2 3 6 2 2 3 2" xfId="3093" xr:uid="{00000000-0005-0000-0000-0000A61F0000}"/>
    <cellStyle name="Normal 2 3 6 2 2 3 2 2" xfId="4783" xr:uid="{00000000-0005-0000-0000-0000A71F0000}"/>
    <cellStyle name="Normal 2 3 6 2 2 3 2 2 2" xfId="14856" xr:uid="{00000000-0005-0000-0000-0000A81F0000}"/>
    <cellStyle name="Normal 2 3 6 2 2 3 2 2 2 2" xfId="45178" xr:uid="{00000000-0005-0000-0000-0000A91F0000}"/>
    <cellStyle name="Normal 2 3 6 2 2 3 2 2 2 3" xfId="29954" xr:uid="{00000000-0005-0000-0000-0000AA1F0000}"/>
    <cellStyle name="Normal 2 3 6 2 2 3 2 2 3" xfId="9836" xr:uid="{00000000-0005-0000-0000-0000AB1F0000}"/>
    <cellStyle name="Normal 2 3 6 2 2 3 2 2 3 2" xfId="40161" xr:uid="{00000000-0005-0000-0000-0000AC1F0000}"/>
    <cellStyle name="Normal 2 3 6 2 2 3 2 2 3 3" xfId="24937" xr:uid="{00000000-0005-0000-0000-0000AD1F0000}"/>
    <cellStyle name="Normal 2 3 6 2 2 3 2 2 4" xfId="35148" xr:uid="{00000000-0005-0000-0000-0000AE1F0000}"/>
    <cellStyle name="Normal 2 3 6 2 2 3 2 2 5" xfId="19924" xr:uid="{00000000-0005-0000-0000-0000AF1F0000}"/>
    <cellStyle name="Normal 2 3 6 2 2 3 2 3" xfId="6475" xr:uid="{00000000-0005-0000-0000-0000B01F0000}"/>
    <cellStyle name="Normal 2 3 6 2 2 3 2 3 2" xfId="16527" xr:uid="{00000000-0005-0000-0000-0000B11F0000}"/>
    <cellStyle name="Normal 2 3 6 2 2 3 2 3 2 2" xfId="46849" xr:uid="{00000000-0005-0000-0000-0000B21F0000}"/>
    <cellStyle name="Normal 2 3 6 2 2 3 2 3 2 3" xfId="31625" xr:uid="{00000000-0005-0000-0000-0000B31F0000}"/>
    <cellStyle name="Normal 2 3 6 2 2 3 2 3 3" xfId="11507" xr:uid="{00000000-0005-0000-0000-0000B41F0000}"/>
    <cellStyle name="Normal 2 3 6 2 2 3 2 3 3 2" xfId="41832" xr:uid="{00000000-0005-0000-0000-0000B51F0000}"/>
    <cellStyle name="Normal 2 3 6 2 2 3 2 3 3 3" xfId="26608" xr:uid="{00000000-0005-0000-0000-0000B61F0000}"/>
    <cellStyle name="Normal 2 3 6 2 2 3 2 3 4" xfId="36819" xr:uid="{00000000-0005-0000-0000-0000B71F0000}"/>
    <cellStyle name="Normal 2 3 6 2 2 3 2 3 5" xfId="21595" xr:uid="{00000000-0005-0000-0000-0000B81F0000}"/>
    <cellStyle name="Normal 2 3 6 2 2 3 2 4" xfId="13185" xr:uid="{00000000-0005-0000-0000-0000B91F0000}"/>
    <cellStyle name="Normal 2 3 6 2 2 3 2 4 2" xfId="43507" xr:uid="{00000000-0005-0000-0000-0000BA1F0000}"/>
    <cellStyle name="Normal 2 3 6 2 2 3 2 4 3" xfId="28283" xr:uid="{00000000-0005-0000-0000-0000BB1F0000}"/>
    <cellStyle name="Normal 2 3 6 2 2 3 2 5" xfId="8164" xr:uid="{00000000-0005-0000-0000-0000BC1F0000}"/>
    <cellStyle name="Normal 2 3 6 2 2 3 2 5 2" xfId="38490" xr:uid="{00000000-0005-0000-0000-0000BD1F0000}"/>
    <cellStyle name="Normal 2 3 6 2 2 3 2 5 3" xfId="23266" xr:uid="{00000000-0005-0000-0000-0000BE1F0000}"/>
    <cellStyle name="Normal 2 3 6 2 2 3 2 6" xfId="33478" xr:uid="{00000000-0005-0000-0000-0000BF1F0000}"/>
    <cellStyle name="Normal 2 3 6 2 2 3 2 7" xfId="18253" xr:uid="{00000000-0005-0000-0000-0000C01F0000}"/>
    <cellStyle name="Normal 2 3 6 2 2 3 3" xfId="3946" xr:uid="{00000000-0005-0000-0000-0000C11F0000}"/>
    <cellStyle name="Normal 2 3 6 2 2 3 3 2" xfId="14020" xr:uid="{00000000-0005-0000-0000-0000C21F0000}"/>
    <cellStyle name="Normal 2 3 6 2 2 3 3 2 2" xfId="44342" xr:uid="{00000000-0005-0000-0000-0000C31F0000}"/>
    <cellStyle name="Normal 2 3 6 2 2 3 3 2 3" xfId="29118" xr:uid="{00000000-0005-0000-0000-0000C41F0000}"/>
    <cellStyle name="Normal 2 3 6 2 2 3 3 3" xfId="9000" xr:uid="{00000000-0005-0000-0000-0000C51F0000}"/>
    <cellStyle name="Normal 2 3 6 2 2 3 3 3 2" xfId="39325" xr:uid="{00000000-0005-0000-0000-0000C61F0000}"/>
    <cellStyle name="Normal 2 3 6 2 2 3 3 3 3" xfId="24101" xr:uid="{00000000-0005-0000-0000-0000C71F0000}"/>
    <cellStyle name="Normal 2 3 6 2 2 3 3 4" xfId="34312" xr:uid="{00000000-0005-0000-0000-0000C81F0000}"/>
    <cellStyle name="Normal 2 3 6 2 2 3 3 5" xfId="19088" xr:uid="{00000000-0005-0000-0000-0000C91F0000}"/>
    <cellStyle name="Normal 2 3 6 2 2 3 4" xfId="5639" xr:uid="{00000000-0005-0000-0000-0000CA1F0000}"/>
    <cellStyle name="Normal 2 3 6 2 2 3 4 2" xfId="15691" xr:uid="{00000000-0005-0000-0000-0000CB1F0000}"/>
    <cellStyle name="Normal 2 3 6 2 2 3 4 2 2" xfId="46013" xr:uid="{00000000-0005-0000-0000-0000CC1F0000}"/>
    <cellStyle name="Normal 2 3 6 2 2 3 4 2 3" xfId="30789" xr:uid="{00000000-0005-0000-0000-0000CD1F0000}"/>
    <cellStyle name="Normal 2 3 6 2 2 3 4 3" xfId="10671" xr:uid="{00000000-0005-0000-0000-0000CE1F0000}"/>
    <cellStyle name="Normal 2 3 6 2 2 3 4 3 2" xfId="40996" xr:uid="{00000000-0005-0000-0000-0000CF1F0000}"/>
    <cellStyle name="Normal 2 3 6 2 2 3 4 3 3" xfId="25772" xr:uid="{00000000-0005-0000-0000-0000D01F0000}"/>
    <cellStyle name="Normal 2 3 6 2 2 3 4 4" xfId="35983" xr:uid="{00000000-0005-0000-0000-0000D11F0000}"/>
    <cellStyle name="Normal 2 3 6 2 2 3 4 5" xfId="20759" xr:uid="{00000000-0005-0000-0000-0000D21F0000}"/>
    <cellStyle name="Normal 2 3 6 2 2 3 5" xfId="12349" xr:uid="{00000000-0005-0000-0000-0000D31F0000}"/>
    <cellStyle name="Normal 2 3 6 2 2 3 5 2" xfId="42671" xr:uid="{00000000-0005-0000-0000-0000D41F0000}"/>
    <cellStyle name="Normal 2 3 6 2 2 3 5 3" xfId="27447" xr:uid="{00000000-0005-0000-0000-0000D51F0000}"/>
    <cellStyle name="Normal 2 3 6 2 2 3 6" xfId="7328" xr:uid="{00000000-0005-0000-0000-0000D61F0000}"/>
    <cellStyle name="Normal 2 3 6 2 2 3 6 2" xfId="37654" xr:uid="{00000000-0005-0000-0000-0000D71F0000}"/>
    <cellStyle name="Normal 2 3 6 2 2 3 6 3" xfId="22430" xr:uid="{00000000-0005-0000-0000-0000D81F0000}"/>
    <cellStyle name="Normal 2 3 6 2 2 3 7" xfId="32642" xr:uid="{00000000-0005-0000-0000-0000D91F0000}"/>
    <cellStyle name="Normal 2 3 6 2 2 3 8" xfId="17417" xr:uid="{00000000-0005-0000-0000-0000DA1F0000}"/>
    <cellStyle name="Normal 2 3 6 2 2 4" xfId="2675" xr:uid="{00000000-0005-0000-0000-0000DB1F0000}"/>
    <cellStyle name="Normal 2 3 6 2 2 4 2" xfId="4365" xr:uid="{00000000-0005-0000-0000-0000DC1F0000}"/>
    <cellStyle name="Normal 2 3 6 2 2 4 2 2" xfId="14438" xr:uid="{00000000-0005-0000-0000-0000DD1F0000}"/>
    <cellStyle name="Normal 2 3 6 2 2 4 2 2 2" xfId="44760" xr:uid="{00000000-0005-0000-0000-0000DE1F0000}"/>
    <cellStyle name="Normal 2 3 6 2 2 4 2 2 3" xfId="29536" xr:uid="{00000000-0005-0000-0000-0000DF1F0000}"/>
    <cellStyle name="Normal 2 3 6 2 2 4 2 3" xfId="9418" xr:uid="{00000000-0005-0000-0000-0000E01F0000}"/>
    <cellStyle name="Normal 2 3 6 2 2 4 2 3 2" xfId="39743" xr:uid="{00000000-0005-0000-0000-0000E11F0000}"/>
    <cellStyle name="Normal 2 3 6 2 2 4 2 3 3" xfId="24519" xr:uid="{00000000-0005-0000-0000-0000E21F0000}"/>
    <cellStyle name="Normal 2 3 6 2 2 4 2 4" xfId="34730" xr:uid="{00000000-0005-0000-0000-0000E31F0000}"/>
    <cellStyle name="Normal 2 3 6 2 2 4 2 5" xfId="19506" xr:uid="{00000000-0005-0000-0000-0000E41F0000}"/>
    <cellStyle name="Normal 2 3 6 2 2 4 3" xfId="6057" xr:uid="{00000000-0005-0000-0000-0000E51F0000}"/>
    <cellStyle name="Normal 2 3 6 2 2 4 3 2" xfId="16109" xr:uid="{00000000-0005-0000-0000-0000E61F0000}"/>
    <cellStyle name="Normal 2 3 6 2 2 4 3 2 2" xfId="46431" xr:uid="{00000000-0005-0000-0000-0000E71F0000}"/>
    <cellStyle name="Normal 2 3 6 2 2 4 3 2 3" xfId="31207" xr:uid="{00000000-0005-0000-0000-0000E81F0000}"/>
    <cellStyle name="Normal 2 3 6 2 2 4 3 3" xfId="11089" xr:uid="{00000000-0005-0000-0000-0000E91F0000}"/>
    <cellStyle name="Normal 2 3 6 2 2 4 3 3 2" xfId="41414" xr:uid="{00000000-0005-0000-0000-0000EA1F0000}"/>
    <cellStyle name="Normal 2 3 6 2 2 4 3 3 3" xfId="26190" xr:uid="{00000000-0005-0000-0000-0000EB1F0000}"/>
    <cellStyle name="Normal 2 3 6 2 2 4 3 4" xfId="36401" xr:uid="{00000000-0005-0000-0000-0000EC1F0000}"/>
    <cellStyle name="Normal 2 3 6 2 2 4 3 5" xfId="21177" xr:uid="{00000000-0005-0000-0000-0000ED1F0000}"/>
    <cellStyle name="Normal 2 3 6 2 2 4 4" xfId="12767" xr:uid="{00000000-0005-0000-0000-0000EE1F0000}"/>
    <cellStyle name="Normal 2 3 6 2 2 4 4 2" xfId="43089" xr:uid="{00000000-0005-0000-0000-0000EF1F0000}"/>
    <cellStyle name="Normal 2 3 6 2 2 4 4 3" xfId="27865" xr:uid="{00000000-0005-0000-0000-0000F01F0000}"/>
    <cellStyle name="Normal 2 3 6 2 2 4 5" xfId="7746" xr:uid="{00000000-0005-0000-0000-0000F11F0000}"/>
    <cellStyle name="Normal 2 3 6 2 2 4 5 2" xfId="38072" xr:uid="{00000000-0005-0000-0000-0000F21F0000}"/>
    <cellStyle name="Normal 2 3 6 2 2 4 5 3" xfId="22848" xr:uid="{00000000-0005-0000-0000-0000F31F0000}"/>
    <cellStyle name="Normal 2 3 6 2 2 4 6" xfId="33060" xr:uid="{00000000-0005-0000-0000-0000F41F0000}"/>
    <cellStyle name="Normal 2 3 6 2 2 4 7" xfId="17835" xr:uid="{00000000-0005-0000-0000-0000F51F0000}"/>
    <cellStyle name="Normal 2 3 6 2 2 5" xfId="3528" xr:uid="{00000000-0005-0000-0000-0000F61F0000}"/>
    <cellStyle name="Normal 2 3 6 2 2 5 2" xfId="13602" xr:uid="{00000000-0005-0000-0000-0000F71F0000}"/>
    <cellStyle name="Normal 2 3 6 2 2 5 2 2" xfId="43924" xr:uid="{00000000-0005-0000-0000-0000F81F0000}"/>
    <cellStyle name="Normal 2 3 6 2 2 5 2 3" xfId="28700" xr:uid="{00000000-0005-0000-0000-0000F91F0000}"/>
    <cellStyle name="Normal 2 3 6 2 2 5 3" xfId="8582" xr:uid="{00000000-0005-0000-0000-0000FA1F0000}"/>
    <cellStyle name="Normal 2 3 6 2 2 5 3 2" xfId="38907" xr:uid="{00000000-0005-0000-0000-0000FB1F0000}"/>
    <cellStyle name="Normal 2 3 6 2 2 5 3 3" xfId="23683" xr:uid="{00000000-0005-0000-0000-0000FC1F0000}"/>
    <cellStyle name="Normal 2 3 6 2 2 5 4" xfId="33894" xr:uid="{00000000-0005-0000-0000-0000FD1F0000}"/>
    <cellStyle name="Normal 2 3 6 2 2 5 5" xfId="18670" xr:uid="{00000000-0005-0000-0000-0000FE1F0000}"/>
    <cellStyle name="Normal 2 3 6 2 2 6" xfId="5221" xr:uid="{00000000-0005-0000-0000-0000FF1F0000}"/>
    <cellStyle name="Normal 2 3 6 2 2 6 2" xfId="15273" xr:uid="{00000000-0005-0000-0000-000000200000}"/>
    <cellStyle name="Normal 2 3 6 2 2 6 2 2" xfId="45595" xr:uid="{00000000-0005-0000-0000-000001200000}"/>
    <cellStyle name="Normal 2 3 6 2 2 6 2 3" xfId="30371" xr:uid="{00000000-0005-0000-0000-000002200000}"/>
    <cellStyle name="Normal 2 3 6 2 2 6 3" xfId="10253" xr:uid="{00000000-0005-0000-0000-000003200000}"/>
    <cellStyle name="Normal 2 3 6 2 2 6 3 2" xfId="40578" xr:uid="{00000000-0005-0000-0000-000004200000}"/>
    <cellStyle name="Normal 2 3 6 2 2 6 3 3" xfId="25354" xr:uid="{00000000-0005-0000-0000-000005200000}"/>
    <cellStyle name="Normal 2 3 6 2 2 6 4" xfId="35565" xr:uid="{00000000-0005-0000-0000-000006200000}"/>
    <cellStyle name="Normal 2 3 6 2 2 6 5" xfId="20341" xr:uid="{00000000-0005-0000-0000-000007200000}"/>
    <cellStyle name="Normal 2 3 6 2 2 7" xfId="11931" xr:uid="{00000000-0005-0000-0000-000008200000}"/>
    <cellStyle name="Normal 2 3 6 2 2 7 2" xfId="42253" xr:uid="{00000000-0005-0000-0000-000009200000}"/>
    <cellStyle name="Normal 2 3 6 2 2 7 3" xfId="27029" xr:uid="{00000000-0005-0000-0000-00000A200000}"/>
    <cellStyle name="Normal 2 3 6 2 2 8" xfId="6910" xr:uid="{00000000-0005-0000-0000-00000B200000}"/>
    <cellStyle name="Normal 2 3 6 2 2 8 2" xfId="37236" xr:uid="{00000000-0005-0000-0000-00000C200000}"/>
    <cellStyle name="Normal 2 3 6 2 2 8 3" xfId="22012" xr:uid="{00000000-0005-0000-0000-00000D200000}"/>
    <cellStyle name="Normal 2 3 6 2 2 9" xfId="32224" xr:uid="{00000000-0005-0000-0000-00000E200000}"/>
    <cellStyle name="Normal 2 3 6 2 3" xfId="1937" xr:uid="{00000000-0005-0000-0000-00000F200000}"/>
    <cellStyle name="Normal 2 3 6 2 3 2" xfId="2358" xr:uid="{00000000-0005-0000-0000-000010200000}"/>
    <cellStyle name="Normal 2 3 6 2 3 2 2" xfId="3197" xr:uid="{00000000-0005-0000-0000-000011200000}"/>
    <cellStyle name="Normal 2 3 6 2 3 2 2 2" xfId="4887" xr:uid="{00000000-0005-0000-0000-000012200000}"/>
    <cellStyle name="Normal 2 3 6 2 3 2 2 2 2" xfId="14960" xr:uid="{00000000-0005-0000-0000-000013200000}"/>
    <cellStyle name="Normal 2 3 6 2 3 2 2 2 2 2" xfId="45282" xr:uid="{00000000-0005-0000-0000-000014200000}"/>
    <cellStyle name="Normal 2 3 6 2 3 2 2 2 2 3" xfId="30058" xr:uid="{00000000-0005-0000-0000-000015200000}"/>
    <cellStyle name="Normal 2 3 6 2 3 2 2 2 3" xfId="9940" xr:uid="{00000000-0005-0000-0000-000016200000}"/>
    <cellStyle name="Normal 2 3 6 2 3 2 2 2 3 2" xfId="40265" xr:uid="{00000000-0005-0000-0000-000017200000}"/>
    <cellStyle name="Normal 2 3 6 2 3 2 2 2 3 3" xfId="25041" xr:uid="{00000000-0005-0000-0000-000018200000}"/>
    <cellStyle name="Normal 2 3 6 2 3 2 2 2 4" xfId="35252" xr:uid="{00000000-0005-0000-0000-000019200000}"/>
    <cellStyle name="Normal 2 3 6 2 3 2 2 2 5" xfId="20028" xr:uid="{00000000-0005-0000-0000-00001A200000}"/>
    <cellStyle name="Normal 2 3 6 2 3 2 2 3" xfId="6579" xr:uid="{00000000-0005-0000-0000-00001B200000}"/>
    <cellStyle name="Normal 2 3 6 2 3 2 2 3 2" xfId="16631" xr:uid="{00000000-0005-0000-0000-00001C200000}"/>
    <cellStyle name="Normal 2 3 6 2 3 2 2 3 2 2" xfId="46953" xr:uid="{00000000-0005-0000-0000-00001D200000}"/>
    <cellStyle name="Normal 2 3 6 2 3 2 2 3 2 3" xfId="31729" xr:uid="{00000000-0005-0000-0000-00001E200000}"/>
    <cellStyle name="Normal 2 3 6 2 3 2 2 3 3" xfId="11611" xr:uid="{00000000-0005-0000-0000-00001F200000}"/>
    <cellStyle name="Normal 2 3 6 2 3 2 2 3 3 2" xfId="41936" xr:uid="{00000000-0005-0000-0000-000020200000}"/>
    <cellStyle name="Normal 2 3 6 2 3 2 2 3 3 3" xfId="26712" xr:uid="{00000000-0005-0000-0000-000021200000}"/>
    <cellStyle name="Normal 2 3 6 2 3 2 2 3 4" xfId="36923" xr:uid="{00000000-0005-0000-0000-000022200000}"/>
    <cellStyle name="Normal 2 3 6 2 3 2 2 3 5" xfId="21699" xr:uid="{00000000-0005-0000-0000-000023200000}"/>
    <cellStyle name="Normal 2 3 6 2 3 2 2 4" xfId="13289" xr:uid="{00000000-0005-0000-0000-000024200000}"/>
    <cellStyle name="Normal 2 3 6 2 3 2 2 4 2" xfId="43611" xr:uid="{00000000-0005-0000-0000-000025200000}"/>
    <cellStyle name="Normal 2 3 6 2 3 2 2 4 3" xfId="28387" xr:uid="{00000000-0005-0000-0000-000026200000}"/>
    <cellStyle name="Normal 2 3 6 2 3 2 2 5" xfId="8268" xr:uid="{00000000-0005-0000-0000-000027200000}"/>
    <cellStyle name="Normal 2 3 6 2 3 2 2 5 2" xfId="38594" xr:uid="{00000000-0005-0000-0000-000028200000}"/>
    <cellStyle name="Normal 2 3 6 2 3 2 2 5 3" xfId="23370" xr:uid="{00000000-0005-0000-0000-000029200000}"/>
    <cellStyle name="Normal 2 3 6 2 3 2 2 6" xfId="33582" xr:uid="{00000000-0005-0000-0000-00002A200000}"/>
    <cellStyle name="Normal 2 3 6 2 3 2 2 7" xfId="18357" xr:uid="{00000000-0005-0000-0000-00002B200000}"/>
    <cellStyle name="Normal 2 3 6 2 3 2 3" xfId="4050" xr:uid="{00000000-0005-0000-0000-00002C200000}"/>
    <cellStyle name="Normal 2 3 6 2 3 2 3 2" xfId="14124" xr:uid="{00000000-0005-0000-0000-00002D200000}"/>
    <cellStyle name="Normal 2 3 6 2 3 2 3 2 2" xfId="44446" xr:uid="{00000000-0005-0000-0000-00002E200000}"/>
    <cellStyle name="Normal 2 3 6 2 3 2 3 2 3" xfId="29222" xr:uid="{00000000-0005-0000-0000-00002F200000}"/>
    <cellStyle name="Normal 2 3 6 2 3 2 3 3" xfId="9104" xr:uid="{00000000-0005-0000-0000-000030200000}"/>
    <cellStyle name="Normal 2 3 6 2 3 2 3 3 2" xfId="39429" xr:uid="{00000000-0005-0000-0000-000031200000}"/>
    <cellStyle name="Normal 2 3 6 2 3 2 3 3 3" xfId="24205" xr:uid="{00000000-0005-0000-0000-000032200000}"/>
    <cellStyle name="Normal 2 3 6 2 3 2 3 4" xfId="34416" xr:uid="{00000000-0005-0000-0000-000033200000}"/>
    <cellStyle name="Normal 2 3 6 2 3 2 3 5" xfId="19192" xr:uid="{00000000-0005-0000-0000-000034200000}"/>
    <cellStyle name="Normal 2 3 6 2 3 2 4" xfId="5743" xr:uid="{00000000-0005-0000-0000-000035200000}"/>
    <cellStyle name="Normal 2 3 6 2 3 2 4 2" xfId="15795" xr:uid="{00000000-0005-0000-0000-000036200000}"/>
    <cellStyle name="Normal 2 3 6 2 3 2 4 2 2" xfId="46117" xr:uid="{00000000-0005-0000-0000-000037200000}"/>
    <cellStyle name="Normal 2 3 6 2 3 2 4 2 3" xfId="30893" xr:uid="{00000000-0005-0000-0000-000038200000}"/>
    <cellStyle name="Normal 2 3 6 2 3 2 4 3" xfId="10775" xr:uid="{00000000-0005-0000-0000-000039200000}"/>
    <cellStyle name="Normal 2 3 6 2 3 2 4 3 2" xfId="41100" xr:uid="{00000000-0005-0000-0000-00003A200000}"/>
    <cellStyle name="Normal 2 3 6 2 3 2 4 3 3" xfId="25876" xr:uid="{00000000-0005-0000-0000-00003B200000}"/>
    <cellStyle name="Normal 2 3 6 2 3 2 4 4" xfId="36087" xr:uid="{00000000-0005-0000-0000-00003C200000}"/>
    <cellStyle name="Normal 2 3 6 2 3 2 4 5" xfId="20863" xr:uid="{00000000-0005-0000-0000-00003D200000}"/>
    <cellStyle name="Normal 2 3 6 2 3 2 5" xfId="12453" xr:uid="{00000000-0005-0000-0000-00003E200000}"/>
    <cellStyle name="Normal 2 3 6 2 3 2 5 2" xfId="42775" xr:uid="{00000000-0005-0000-0000-00003F200000}"/>
    <cellStyle name="Normal 2 3 6 2 3 2 5 3" xfId="27551" xr:uid="{00000000-0005-0000-0000-000040200000}"/>
    <cellStyle name="Normal 2 3 6 2 3 2 6" xfId="7432" xr:uid="{00000000-0005-0000-0000-000041200000}"/>
    <cellStyle name="Normal 2 3 6 2 3 2 6 2" xfId="37758" xr:uid="{00000000-0005-0000-0000-000042200000}"/>
    <cellStyle name="Normal 2 3 6 2 3 2 6 3" xfId="22534" xr:uid="{00000000-0005-0000-0000-000043200000}"/>
    <cellStyle name="Normal 2 3 6 2 3 2 7" xfId="32746" xr:uid="{00000000-0005-0000-0000-000044200000}"/>
    <cellStyle name="Normal 2 3 6 2 3 2 8" xfId="17521" xr:uid="{00000000-0005-0000-0000-000045200000}"/>
    <cellStyle name="Normal 2 3 6 2 3 3" xfId="2779" xr:uid="{00000000-0005-0000-0000-000046200000}"/>
    <cellStyle name="Normal 2 3 6 2 3 3 2" xfId="4469" xr:uid="{00000000-0005-0000-0000-000047200000}"/>
    <cellStyle name="Normal 2 3 6 2 3 3 2 2" xfId="14542" xr:uid="{00000000-0005-0000-0000-000048200000}"/>
    <cellStyle name="Normal 2 3 6 2 3 3 2 2 2" xfId="44864" xr:uid="{00000000-0005-0000-0000-000049200000}"/>
    <cellStyle name="Normal 2 3 6 2 3 3 2 2 3" xfId="29640" xr:uid="{00000000-0005-0000-0000-00004A200000}"/>
    <cellStyle name="Normal 2 3 6 2 3 3 2 3" xfId="9522" xr:uid="{00000000-0005-0000-0000-00004B200000}"/>
    <cellStyle name="Normal 2 3 6 2 3 3 2 3 2" xfId="39847" xr:uid="{00000000-0005-0000-0000-00004C200000}"/>
    <cellStyle name="Normal 2 3 6 2 3 3 2 3 3" xfId="24623" xr:uid="{00000000-0005-0000-0000-00004D200000}"/>
    <cellStyle name="Normal 2 3 6 2 3 3 2 4" xfId="34834" xr:uid="{00000000-0005-0000-0000-00004E200000}"/>
    <cellStyle name="Normal 2 3 6 2 3 3 2 5" xfId="19610" xr:uid="{00000000-0005-0000-0000-00004F200000}"/>
    <cellStyle name="Normal 2 3 6 2 3 3 3" xfId="6161" xr:uid="{00000000-0005-0000-0000-000050200000}"/>
    <cellStyle name="Normal 2 3 6 2 3 3 3 2" xfId="16213" xr:uid="{00000000-0005-0000-0000-000051200000}"/>
    <cellStyle name="Normal 2 3 6 2 3 3 3 2 2" xfId="46535" xr:uid="{00000000-0005-0000-0000-000052200000}"/>
    <cellStyle name="Normal 2 3 6 2 3 3 3 2 3" xfId="31311" xr:uid="{00000000-0005-0000-0000-000053200000}"/>
    <cellStyle name="Normal 2 3 6 2 3 3 3 3" xfId="11193" xr:uid="{00000000-0005-0000-0000-000054200000}"/>
    <cellStyle name="Normal 2 3 6 2 3 3 3 3 2" xfId="41518" xr:uid="{00000000-0005-0000-0000-000055200000}"/>
    <cellStyle name="Normal 2 3 6 2 3 3 3 3 3" xfId="26294" xr:uid="{00000000-0005-0000-0000-000056200000}"/>
    <cellStyle name="Normal 2 3 6 2 3 3 3 4" xfId="36505" xr:uid="{00000000-0005-0000-0000-000057200000}"/>
    <cellStyle name="Normal 2 3 6 2 3 3 3 5" xfId="21281" xr:uid="{00000000-0005-0000-0000-000058200000}"/>
    <cellStyle name="Normal 2 3 6 2 3 3 4" xfId="12871" xr:uid="{00000000-0005-0000-0000-000059200000}"/>
    <cellStyle name="Normal 2 3 6 2 3 3 4 2" xfId="43193" xr:uid="{00000000-0005-0000-0000-00005A200000}"/>
    <cellStyle name="Normal 2 3 6 2 3 3 4 3" xfId="27969" xr:uid="{00000000-0005-0000-0000-00005B200000}"/>
    <cellStyle name="Normal 2 3 6 2 3 3 5" xfId="7850" xr:uid="{00000000-0005-0000-0000-00005C200000}"/>
    <cellStyle name="Normal 2 3 6 2 3 3 5 2" xfId="38176" xr:uid="{00000000-0005-0000-0000-00005D200000}"/>
    <cellStyle name="Normal 2 3 6 2 3 3 5 3" xfId="22952" xr:uid="{00000000-0005-0000-0000-00005E200000}"/>
    <cellStyle name="Normal 2 3 6 2 3 3 6" xfId="33164" xr:uid="{00000000-0005-0000-0000-00005F200000}"/>
    <cellStyle name="Normal 2 3 6 2 3 3 7" xfId="17939" xr:uid="{00000000-0005-0000-0000-000060200000}"/>
    <cellStyle name="Normal 2 3 6 2 3 4" xfId="3632" xr:uid="{00000000-0005-0000-0000-000061200000}"/>
    <cellStyle name="Normal 2 3 6 2 3 4 2" xfId="13706" xr:uid="{00000000-0005-0000-0000-000062200000}"/>
    <cellStyle name="Normal 2 3 6 2 3 4 2 2" xfId="44028" xr:uid="{00000000-0005-0000-0000-000063200000}"/>
    <cellStyle name="Normal 2 3 6 2 3 4 2 3" xfId="28804" xr:uid="{00000000-0005-0000-0000-000064200000}"/>
    <cellStyle name="Normal 2 3 6 2 3 4 3" xfId="8686" xr:uid="{00000000-0005-0000-0000-000065200000}"/>
    <cellStyle name="Normal 2 3 6 2 3 4 3 2" xfId="39011" xr:uid="{00000000-0005-0000-0000-000066200000}"/>
    <cellStyle name="Normal 2 3 6 2 3 4 3 3" xfId="23787" xr:uid="{00000000-0005-0000-0000-000067200000}"/>
    <cellStyle name="Normal 2 3 6 2 3 4 4" xfId="33998" xr:uid="{00000000-0005-0000-0000-000068200000}"/>
    <cellStyle name="Normal 2 3 6 2 3 4 5" xfId="18774" xr:uid="{00000000-0005-0000-0000-000069200000}"/>
    <cellStyle name="Normal 2 3 6 2 3 5" xfId="5325" xr:uid="{00000000-0005-0000-0000-00006A200000}"/>
    <cellStyle name="Normal 2 3 6 2 3 5 2" xfId="15377" xr:uid="{00000000-0005-0000-0000-00006B200000}"/>
    <cellStyle name="Normal 2 3 6 2 3 5 2 2" xfId="45699" xr:uid="{00000000-0005-0000-0000-00006C200000}"/>
    <cellStyle name="Normal 2 3 6 2 3 5 2 3" xfId="30475" xr:uid="{00000000-0005-0000-0000-00006D200000}"/>
    <cellStyle name="Normal 2 3 6 2 3 5 3" xfId="10357" xr:uid="{00000000-0005-0000-0000-00006E200000}"/>
    <cellStyle name="Normal 2 3 6 2 3 5 3 2" xfId="40682" xr:uid="{00000000-0005-0000-0000-00006F200000}"/>
    <cellStyle name="Normal 2 3 6 2 3 5 3 3" xfId="25458" xr:uid="{00000000-0005-0000-0000-000070200000}"/>
    <cellStyle name="Normal 2 3 6 2 3 5 4" xfId="35669" xr:uid="{00000000-0005-0000-0000-000071200000}"/>
    <cellStyle name="Normal 2 3 6 2 3 5 5" xfId="20445" xr:uid="{00000000-0005-0000-0000-000072200000}"/>
    <cellStyle name="Normal 2 3 6 2 3 6" xfId="12035" xr:uid="{00000000-0005-0000-0000-000073200000}"/>
    <cellStyle name="Normal 2 3 6 2 3 6 2" xfId="42357" xr:uid="{00000000-0005-0000-0000-000074200000}"/>
    <cellStyle name="Normal 2 3 6 2 3 6 3" xfId="27133" xr:uid="{00000000-0005-0000-0000-000075200000}"/>
    <cellStyle name="Normal 2 3 6 2 3 7" xfId="7014" xr:uid="{00000000-0005-0000-0000-000076200000}"/>
    <cellStyle name="Normal 2 3 6 2 3 7 2" xfId="37340" xr:uid="{00000000-0005-0000-0000-000077200000}"/>
    <cellStyle name="Normal 2 3 6 2 3 7 3" xfId="22116" xr:uid="{00000000-0005-0000-0000-000078200000}"/>
    <cellStyle name="Normal 2 3 6 2 3 8" xfId="32328" xr:uid="{00000000-0005-0000-0000-000079200000}"/>
    <cellStyle name="Normal 2 3 6 2 3 9" xfId="17103" xr:uid="{00000000-0005-0000-0000-00007A200000}"/>
    <cellStyle name="Normal 2 3 6 2 4" xfId="2150" xr:uid="{00000000-0005-0000-0000-00007B200000}"/>
    <cellStyle name="Normal 2 3 6 2 4 2" xfId="2989" xr:uid="{00000000-0005-0000-0000-00007C200000}"/>
    <cellStyle name="Normal 2 3 6 2 4 2 2" xfId="4679" xr:uid="{00000000-0005-0000-0000-00007D200000}"/>
    <cellStyle name="Normal 2 3 6 2 4 2 2 2" xfId="14752" xr:uid="{00000000-0005-0000-0000-00007E200000}"/>
    <cellStyle name="Normal 2 3 6 2 4 2 2 2 2" xfId="45074" xr:uid="{00000000-0005-0000-0000-00007F200000}"/>
    <cellStyle name="Normal 2 3 6 2 4 2 2 2 3" xfId="29850" xr:uid="{00000000-0005-0000-0000-000080200000}"/>
    <cellStyle name="Normal 2 3 6 2 4 2 2 3" xfId="9732" xr:uid="{00000000-0005-0000-0000-000081200000}"/>
    <cellStyle name="Normal 2 3 6 2 4 2 2 3 2" xfId="40057" xr:uid="{00000000-0005-0000-0000-000082200000}"/>
    <cellStyle name="Normal 2 3 6 2 4 2 2 3 3" xfId="24833" xr:uid="{00000000-0005-0000-0000-000083200000}"/>
    <cellStyle name="Normal 2 3 6 2 4 2 2 4" xfId="35044" xr:uid="{00000000-0005-0000-0000-000084200000}"/>
    <cellStyle name="Normal 2 3 6 2 4 2 2 5" xfId="19820" xr:uid="{00000000-0005-0000-0000-000085200000}"/>
    <cellStyle name="Normal 2 3 6 2 4 2 3" xfId="6371" xr:uid="{00000000-0005-0000-0000-000086200000}"/>
    <cellStyle name="Normal 2 3 6 2 4 2 3 2" xfId="16423" xr:uid="{00000000-0005-0000-0000-000087200000}"/>
    <cellStyle name="Normal 2 3 6 2 4 2 3 2 2" xfId="46745" xr:uid="{00000000-0005-0000-0000-000088200000}"/>
    <cellStyle name="Normal 2 3 6 2 4 2 3 2 3" xfId="31521" xr:uid="{00000000-0005-0000-0000-000089200000}"/>
    <cellStyle name="Normal 2 3 6 2 4 2 3 3" xfId="11403" xr:uid="{00000000-0005-0000-0000-00008A200000}"/>
    <cellStyle name="Normal 2 3 6 2 4 2 3 3 2" xfId="41728" xr:uid="{00000000-0005-0000-0000-00008B200000}"/>
    <cellStyle name="Normal 2 3 6 2 4 2 3 3 3" xfId="26504" xr:uid="{00000000-0005-0000-0000-00008C200000}"/>
    <cellStyle name="Normal 2 3 6 2 4 2 3 4" xfId="36715" xr:uid="{00000000-0005-0000-0000-00008D200000}"/>
    <cellStyle name="Normal 2 3 6 2 4 2 3 5" xfId="21491" xr:uid="{00000000-0005-0000-0000-00008E200000}"/>
    <cellStyle name="Normal 2 3 6 2 4 2 4" xfId="13081" xr:uid="{00000000-0005-0000-0000-00008F200000}"/>
    <cellStyle name="Normal 2 3 6 2 4 2 4 2" xfId="43403" xr:uid="{00000000-0005-0000-0000-000090200000}"/>
    <cellStyle name="Normal 2 3 6 2 4 2 4 3" xfId="28179" xr:uid="{00000000-0005-0000-0000-000091200000}"/>
    <cellStyle name="Normal 2 3 6 2 4 2 5" xfId="8060" xr:uid="{00000000-0005-0000-0000-000092200000}"/>
    <cellStyle name="Normal 2 3 6 2 4 2 5 2" xfId="38386" xr:uid="{00000000-0005-0000-0000-000093200000}"/>
    <cellStyle name="Normal 2 3 6 2 4 2 5 3" xfId="23162" xr:uid="{00000000-0005-0000-0000-000094200000}"/>
    <cellStyle name="Normal 2 3 6 2 4 2 6" xfId="33374" xr:uid="{00000000-0005-0000-0000-000095200000}"/>
    <cellStyle name="Normal 2 3 6 2 4 2 7" xfId="18149" xr:uid="{00000000-0005-0000-0000-000096200000}"/>
    <cellStyle name="Normal 2 3 6 2 4 3" xfId="3842" xr:uid="{00000000-0005-0000-0000-000097200000}"/>
    <cellStyle name="Normal 2 3 6 2 4 3 2" xfId="13916" xr:uid="{00000000-0005-0000-0000-000098200000}"/>
    <cellStyle name="Normal 2 3 6 2 4 3 2 2" xfId="44238" xr:uid="{00000000-0005-0000-0000-000099200000}"/>
    <cellStyle name="Normal 2 3 6 2 4 3 2 3" xfId="29014" xr:uid="{00000000-0005-0000-0000-00009A200000}"/>
    <cellStyle name="Normal 2 3 6 2 4 3 3" xfId="8896" xr:uid="{00000000-0005-0000-0000-00009B200000}"/>
    <cellStyle name="Normal 2 3 6 2 4 3 3 2" xfId="39221" xr:uid="{00000000-0005-0000-0000-00009C200000}"/>
    <cellStyle name="Normal 2 3 6 2 4 3 3 3" xfId="23997" xr:uid="{00000000-0005-0000-0000-00009D200000}"/>
    <cellStyle name="Normal 2 3 6 2 4 3 4" xfId="34208" xr:uid="{00000000-0005-0000-0000-00009E200000}"/>
    <cellStyle name="Normal 2 3 6 2 4 3 5" xfId="18984" xr:uid="{00000000-0005-0000-0000-00009F200000}"/>
    <cellStyle name="Normal 2 3 6 2 4 4" xfId="5535" xr:uid="{00000000-0005-0000-0000-0000A0200000}"/>
    <cellStyle name="Normal 2 3 6 2 4 4 2" xfId="15587" xr:uid="{00000000-0005-0000-0000-0000A1200000}"/>
    <cellStyle name="Normal 2 3 6 2 4 4 2 2" xfId="45909" xr:uid="{00000000-0005-0000-0000-0000A2200000}"/>
    <cellStyle name="Normal 2 3 6 2 4 4 2 3" xfId="30685" xr:uid="{00000000-0005-0000-0000-0000A3200000}"/>
    <cellStyle name="Normal 2 3 6 2 4 4 3" xfId="10567" xr:uid="{00000000-0005-0000-0000-0000A4200000}"/>
    <cellStyle name="Normal 2 3 6 2 4 4 3 2" xfId="40892" xr:uid="{00000000-0005-0000-0000-0000A5200000}"/>
    <cellStyle name="Normal 2 3 6 2 4 4 3 3" xfId="25668" xr:uid="{00000000-0005-0000-0000-0000A6200000}"/>
    <cellStyle name="Normal 2 3 6 2 4 4 4" xfId="35879" xr:uid="{00000000-0005-0000-0000-0000A7200000}"/>
    <cellStyle name="Normal 2 3 6 2 4 4 5" xfId="20655" xr:uid="{00000000-0005-0000-0000-0000A8200000}"/>
    <cellStyle name="Normal 2 3 6 2 4 5" xfId="12245" xr:uid="{00000000-0005-0000-0000-0000A9200000}"/>
    <cellStyle name="Normal 2 3 6 2 4 5 2" xfId="42567" xr:uid="{00000000-0005-0000-0000-0000AA200000}"/>
    <cellStyle name="Normal 2 3 6 2 4 5 3" xfId="27343" xr:uid="{00000000-0005-0000-0000-0000AB200000}"/>
    <cellStyle name="Normal 2 3 6 2 4 6" xfId="7224" xr:uid="{00000000-0005-0000-0000-0000AC200000}"/>
    <cellStyle name="Normal 2 3 6 2 4 6 2" xfId="37550" xr:uid="{00000000-0005-0000-0000-0000AD200000}"/>
    <cellStyle name="Normal 2 3 6 2 4 6 3" xfId="22326" xr:uid="{00000000-0005-0000-0000-0000AE200000}"/>
    <cellStyle name="Normal 2 3 6 2 4 7" xfId="32538" xr:uid="{00000000-0005-0000-0000-0000AF200000}"/>
    <cellStyle name="Normal 2 3 6 2 4 8" xfId="17313" xr:uid="{00000000-0005-0000-0000-0000B0200000}"/>
    <cellStyle name="Normal 2 3 6 2 5" xfId="2571" xr:uid="{00000000-0005-0000-0000-0000B1200000}"/>
    <cellStyle name="Normal 2 3 6 2 5 2" xfId="4261" xr:uid="{00000000-0005-0000-0000-0000B2200000}"/>
    <cellStyle name="Normal 2 3 6 2 5 2 2" xfId="14334" xr:uid="{00000000-0005-0000-0000-0000B3200000}"/>
    <cellStyle name="Normal 2 3 6 2 5 2 2 2" xfId="44656" xr:uid="{00000000-0005-0000-0000-0000B4200000}"/>
    <cellStyle name="Normal 2 3 6 2 5 2 2 3" xfId="29432" xr:uid="{00000000-0005-0000-0000-0000B5200000}"/>
    <cellStyle name="Normal 2 3 6 2 5 2 3" xfId="9314" xr:uid="{00000000-0005-0000-0000-0000B6200000}"/>
    <cellStyle name="Normal 2 3 6 2 5 2 3 2" xfId="39639" xr:uid="{00000000-0005-0000-0000-0000B7200000}"/>
    <cellStyle name="Normal 2 3 6 2 5 2 3 3" xfId="24415" xr:uid="{00000000-0005-0000-0000-0000B8200000}"/>
    <cellStyle name="Normal 2 3 6 2 5 2 4" xfId="34626" xr:uid="{00000000-0005-0000-0000-0000B9200000}"/>
    <cellStyle name="Normal 2 3 6 2 5 2 5" xfId="19402" xr:uid="{00000000-0005-0000-0000-0000BA200000}"/>
    <cellStyle name="Normal 2 3 6 2 5 3" xfId="5953" xr:uid="{00000000-0005-0000-0000-0000BB200000}"/>
    <cellStyle name="Normal 2 3 6 2 5 3 2" xfId="16005" xr:uid="{00000000-0005-0000-0000-0000BC200000}"/>
    <cellStyle name="Normal 2 3 6 2 5 3 2 2" xfId="46327" xr:uid="{00000000-0005-0000-0000-0000BD200000}"/>
    <cellStyle name="Normal 2 3 6 2 5 3 2 3" xfId="31103" xr:uid="{00000000-0005-0000-0000-0000BE200000}"/>
    <cellStyle name="Normal 2 3 6 2 5 3 3" xfId="10985" xr:uid="{00000000-0005-0000-0000-0000BF200000}"/>
    <cellStyle name="Normal 2 3 6 2 5 3 3 2" xfId="41310" xr:uid="{00000000-0005-0000-0000-0000C0200000}"/>
    <cellStyle name="Normal 2 3 6 2 5 3 3 3" xfId="26086" xr:uid="{00000000-0005-0000-0000-0000C1200000}"/>
    <cellStyle name="Normal 2 3 6 2 5 3 4" xfId="36297" xr:uid="{00000000-0005-0000-0000-0000C2200000}"/>
    <cellStyle name="Normal 2 3 6 2 5 3 5" xfId="21073" xr:uid="{00000000-0005-0000-0000-0000C3200000}"/>
    <cellStyle name="Normal 2 3 6 2 5 4" xfId="12663" xr:uid="{00000000-0005-0000-0000-0000C4200000}"/>
    <cellStyle name="Normal 2 3 6 2 5 4 2" xfId="42985" xr:uid="{00000000-0005-0000-0000-0000C5200000}"/>
    <cellStyle name="Normal 2 3 6 2 5 4 3" xfId="27761" xr:uid="{00000000-0005-0000-0000-0000C6200000}"/>
    <cellStyle name="Normal 2 3 6 2 5 5" xfId="7642" xr:uid="{00000000-0005-0000-0000-0000C7200000}"/>
    <cellStyle name="Normal 2 3 6 2 5 5 2" xfId="37968" xr:uid="{00000000-0005-0000-0000-0000C8200000}"/>
    <cellStyle name="Normal 2 3 6 2 5 5 3" xfId="22744" xr:uid="{00000000-0005-0000-0000-0000C9200000}"/>
    <cellStyle name="Normal 2 3 6 2 5 6" xfId="32956" xr:uid="{00000000-0005-0000-0000-0000CA200000}"/>
    <cellStyle name="Normal 2 3 6 2 5 7" xfId="17731" xr:uid="{00000000-0005-0000-0000-0000CB200000}"/>
    <cellStyle name="Normal 2 3 6 2 6" xfId="3424" xr:uid="{00000000-0005-0000-0000-0000CC200000}"/>
    <cellStyle name="Normal 2 3 6 2 6 2" xfId="13498" xr:uid="{00000000-0005-0000-0000-0000CD200000}"/>
    <cellStyle name="Normal 2 3 6 2 6 2 2" xfId="43820" xr:uid="{00000000-0005-0000-0000-0000CE200000}"/>
    <cellStyle name="Normal 2 3 6 2 6 2 3" xfId="28596" xr:uid="{00000000-0005-0000-0000-0000CF200000}"/>
    <cellStyle name="Normal 2 3 6 2 6 3" xfId="8478" xr:uid="{00000000-0005-0000-0000-0000D0200000}"/>
    <cellStyle name="Normal 2 3 6 2 6 3 2" xfId="38803" xr:uid="{00000000-0005-0000-0000-0000D1200000}"/>
    <cellStyle name="Normal 2 3 6 2 6 3 3" xfId="23579" xr:uid="{00000000-0005-0000-0000-0000D2200000}"/>
    <cellStyle name="Normal 2 3 6 2 6 4" xfId="33790" xr:uid="{00000000-0005-0000-0000-0000D3200000}"/>
    <cellStyle name="Normal 2 3 6 2 6 5" xfId="18566" xr:uid="{00000000-0005-0000-0000-0000D4200000}"/>
    <cellStyle name="Normal 2 3 6 2 7" xfId="5117" xr:uid="{00000000-0005-0000-0000-0000D5200000}"/>
    <cellStyle name="Normal 2 3 6 2 7 2" xfId="15169" xr:uid="{00000000-0005-0000-0000-0000D6200000}"/>
    <cellStyle name="Normal 2 3 6 2 7 2 2" xfId="45491" xr:uid="{00000000-0005-0000-0000-0000D7200000}"/>
    <cellStyle name="Normal 2 3 6 2 7 2 3" xfId="30267" xr:uid="{00000000-0005-0000-0000-0000D8200000}"/>
    <cellStyle name="Normal 2 3 6 2 7 3" xfId="10149" xr:uid="{00000000-0005-0000-0000-0000D9200000}"/>
    <cellStyle name="Normal 2 3 6 2 7 3 2" xfId="40474" xr:uid="{00000000-0005-0000-0000-0000DA200000}"/>
    <cellStyle name="Normal 2 3 6 2 7 3 3" xfId="25250" xr:uid="{00000000-0005-0000-0000-0000DB200000}"/>
    <cellStyle name="Normal 2 3 6 2 7 4" xfId="35461" xr:uid="{00000000-0005-0000-0000-0000DC200000}"/>
    <cellStyle name="Normal 2 3 6 2 7 5" xfId="20237" xr:uid="{00000000-0005-0000-0000-0000DD200000}"/>
    <cellStyle name="Normal 2 3 6 2 8" xfId="11827" xr:uid="{00000000-0005-0000-0000-0000DE200000}"/>
    <cellStyle name="Normal 2 3 6 2 8 2" xfId="42149" xr:uid="{00000000-0005-0000-0000-0000DF200000}"/>
    <cellStyle name="Normal 2 3 6 2 8 3" xfId="26925" xr:uid="{00000000-0005-0000-0000-0000E0200000}"/>
    <cellStyle name="Normal 2 3 6 2 9" xfId="6806" xr:uid="{00000000-0005-0000-0000-0000E1200000}"/>
    <cellStyle name="Normal 2 3 6 2 9 2" xfId="37132" xr:uid="{00000000-0005-0000-0000-0000E2200000}"/>
    <cellStyle name="Normal 2 3 6 2 9 3" xfId="21908" xr:uid="{00000000-0005-0000-0000-0000E3200000}"/>
    <cellStyle name="Normal 2 3 6 3" xfId="1770" xr:uid="{00000000-0005-0000-0000-0000E4200000}"/>
    <cellStyle name="Normal 2 3 6 3 10" xfId="16947" xr:uid="{00000000-0005-0000-0000-0000E5200000}"/>
    <cellStyle name="Normal 2 3 6 3 2" xfId="1989" xr:uid="{00000000-0005-0000-0000-0000E6200000}"/>
    <cellStyle name="Normal 2 3 6 3 2 2" xfId="2410" xr:uid="{00000000-0005-0000-0000-0000E7200000}"/>
    <cellStyle name="Normal 2 3 6 3 2 2 2" xfId="3249" xr:uid="{00000000-0005-0000-0000-0000E8200000}"/>
    <cellStyle name="Normal 2 3 6 3 2 2 2 2" xfId="4939" xr:uid="{00000000-0005-0000-0000-0000E9200000}"/>
    <cellStyle name="Normal 2 3 6 3 2 2 2 2 2" xfId="15012" xr:uid="{00000000-0005-0000-0000-0000EA200000}"/>
    <cellStyle name="Normal 2 3 6 3 2 2 2 2 2 2" xfId="45334" xr:uid="{00000000-0005-0000-0000-0000EB200000}"/>
    <cellStyle name="Normal 2 3 6 3 2 2 2 2 2 3" xfId="30110" xr:uid="{00000000-0005-0000-0000-0000EC200000}"/>
    <cellStyle name="Normal 2 3 6 3 2 2 2 2 3" xfId="9992" xr:uid="{00000000-0005-0000-0000-0000ED200000}"/>
    <cellStyle name="Normal 2 3 6 3 2 2 2 2 3 2" xfId="40317" xr:uid="{00000000-0005-0000-0000-0000EE200000}"/>
    <cellStyle name="Normal 2 3 6 3 2 2 2 2 3 3" xfId="25093" xr:uid="{00000000-0005-0000-0000-0000EF200000}"/>
    <cellStyle name="Normal 2 3 6 3 2 2 2 2 4" xfId="35304" xr:uid="{00000000-0005-0000-0000-0000F0200000}"/>
    <cellStyle name="Normal 2 3 6 3 2 2 2 2 5" xfId="20080" xr:uid="{00000000-0005-0000-0000-0000F1200000}"/>
    <cellStyle name="Normal 2 3 6 3 2 2 2 3" xfId="6631" xr:uid="{00000000-0005-0000-0000-0000F2200000}"/>
    <cellStyle name="Normal 2 3 6 3 2 2 2 3 2" xfId="16683" xr:uid="{00000000-0005-0000-0000-0000F3200000}"/>
    <cellStyle name="Normal 2 3 6 3 2 2 2 3 2 2" xfId="47005" xr:uid="{00000000-0005-0000-0000-0000F4200000}"/>
    <cellStyle name="Normal 2 3 6 3 2 2 2 3 2 3" xfId="31781" xr:uid="{00000000-0005-0000-0000-0000F5200000}"/>
    <cellStyle name="Normal 2 3 6 3 2 2 2 3 3" xfId="11663" xr:uid="{00000000-0005-0000-0000-0000F6200000}"/>
    <cellStyle name="Normal 2 3 6 3 2 2 2 3 3 2" xfId="41988" xr:uid="{00000000-0005-0000-0000-0000F7200000}"/>
    <cellStyle name="Normal 2 3 6 3 2 2 2 3 3 3" xfId="26764" xr:uid="{00000000-0005-0000-0000-0000F8200000}"/>
    <cellStyle name="Normal 2 3 6 3 2 2 2 3 4" xfId="36975" xr:uid="{00000000-0005-0000-0000-0000F9200000}"/>
    <cellStyle name="Normal 2 3 6 3 2 2 2 3 5" xfId="21751" xr:uid="{00000000-0005-0000-0000-0000FA200000}"/>
    <cellStyle name="Normal 2 3 6 3 2 2 2 4" xfId="13341" xr:uid="{00000000-0005-0000-0000-0000FB200000}"/>
    <cellStyle name="Normal 2 3 6 3 2 2 2 4 2" xfId="43663" xr:uid="{00000000-0005-0000-0000-0000FC200000}"/>
    <cellStyle name="Normal 2 3 6 3 2 2 2 4 3" xfId="28439" xr:uid="{00000000-0005-0000-0000-0000FD200000}"/>
    <cellStyle name="Normal 2 3 6 3 2 2 2 5" xfId="8320" xr:uid="{00000000-0005-0000-0000-0000FE200000}"/>
    <cellStyle name="Normal 2 3 6 3 2 2 2 5 2" xfId="38646" xr:uid="{00000000-0005-0000-0000-0000FF200000}"/>
    <cellStyle name="Normal 2 3 6 3 2 2 2 5 3" xfId="23422" xr:uid="{00000000-0005-0000-0000-000000210000}"/>
    <cellStyle name="Normal 2 3 6 3 2 2 2 6" xfId="33634" xr:uid="{00000000-0005-0000-0000-000001210000}"/>
    <cellStyle name="Normal 2 3 6 3 2 2 2 7" xfId="18409" xr:uid="{00000000-0005-0000-0000-000002210000}"/>
    <cellStyle name="Normal 2 3 6 3 2 2 3" xfId="4102" xr:uid="{00000000-0005-0000-0000-000003210000}"/>
    <cellStyle name="Normal 2 3 6 3 2 2 3 2" xfId="14176" xr:uid="{00000000-0005-0000-0000-000004210000}"/>
    <cellStyle name="Normal 2 3 6 3 2 2 3 2 2" xfId="44498" xr:uid="{00000000-0005-0000-0000-000005210000}"/>
    <cellStyle name="Normal 2 3 6 3 2 2 3 2 3" xfId="29274" xr:uid="{00000000-0005-0000-0000-000006210000}"/>
    <cellStyle name="Normal 2 3 6 3 2 2 3 3" xfId="9156" xr:uid="{00000000-0005-0000-0000-000007210000}"/>
    <cellStyle name="Normal 2 3 6 3 2 2 3 3 2" xfId="39481" xr:uid="{00000000-0005-0000-0000-000008210000}"/>
    <cellStyle name="Normal 2 3 6 3 2 2 3 3 3" xfId="24257" xr:uid="{00000000-0005-0000-0000-000009210000}"/>
    <cellStyle name="Normal 2 3 6 3 2 2 3 4" xfId="34468" xr:uid="{00000000-0005-0000-0000-00000A210000}"/>
    <cellStyle name="Normal 2 3 6 3 2 2 3 5" xfId="19244" xr:uid="{00000000-0005-0000-0000-00000B210000}"/>
    <cellStyle name="Normal 2 3 6 3 2 2 4" xfId="5795" xr:uid="{00000000-0005-0000-0000-00000C210000}"/>
    <cellStyle name="Normal 2 3 6 3 2 2 4 2" xfId="15847" xr:uid="{00000000-0005-0000-0000-00000D210000}"/>
    <cellStyle name="Normal 2 3 6 3 2 2 4 2 2" xfId="46169" xr:uid="{00000000-0005-0000-0000-00000E210000}"/>
    <cellStyle name="Normal 2 3 6 3 2 2 4 2 3" xfId="30945" xr:uid="{00000000-0005-0000-0000-00000F210000}"/>
    <cellStyle name="Normal 2 3 6 3 2 2 4 3" xfId="10827" xr:uid="{00000000-0005-0000-0000-000010210000}"/>
    <cellStyle name="Normal 2 3 6 3 2 2 4 3 2" xfId="41152" xr:uid="{00000000-0005-0000-0000-000011210000}"/>
    <cellStyle name="Normal 2 3 6 3 2 2 4 3 3" xfId="25928" xr:uid="{00000000-0005-0000-0000-000012210000}"/>
    <cellStyle name="Normal 2 3 6 3 2 2 4 4" xfId="36139" xr:uid="{00000000-0005-0000-0000-000013210000}"/>
    <cellStyle name="Normal 2 3 6 3 2 2 4 5" xfId="20915" xr:uid="{00000000-0005-0000-0000-000014210000}"/>
    <cellStyle name="Normal 2 3 6 3 2 2 5" xfId="12505" xr:uid="{00000000-0005-0000-0000-000015210000}"/>
    <cellStyle name="Normal 2 3 6 3 2 2 5 2" xfId="42827" xr:uid="{00000000-0005-0000-0000-000016210000}"/>
    <cellStyle name="Normal 2 3 6 3 2 2 5 3" xfId="27603" xr:uid="{00000000-0005-0000-0000-000017210000}"/>
    <cellStyle name="Normal 2 3 6 3 2 2 6" xfId="7484" xr:uid="{00000000-0005-0000-0000-000018210000}"/>
    <cellStyle name="Normal 2 3 6 3 2 2 6 2" xfId="37810" xr:uid="{00000000-0005-0000-0000-000019210000}"/>
    <cellStyle name="Normal 2 3 6 3 2 2 6 3" xfId="22586" xr:uid="{00000000-0005-0000-0000-00001A210000}"/>
    <cellStyle name="Normal 2 3 6 3 2 2 7" xfId="32798" xr:uid="{00000000-0005-0000-0000-00001B210000}"/>
    <cellStyle name="Normal 2 3 6 3 2 2 8" xfId="17573" xr:uid="{00000000-0005-0000-0000-00001C210000}"/>
    <cellStyle name="Normal 2 3 6 3 2 3" xfId="2831" xr:uid="{00000000-0005-0000-0000-00001D210000}"/>
    <cellStyle name="Normal 2 3 6 3 2 3 2" xfId="4521" xr:uid="{00000000-0005-0000-0000-00001E210000}"/>
    <cellStyle name="Normal 2 3 6 3 2 3 2 2" xfId="14594" xr:uid="{00000000-0005-0000-0000-00001F210000}"/>
    <cellStyle name="Normal 2 3 6 3 2 3 2 2 2" xfId="44916" xr:uid="{00000000-0005-0000-0000-000020210000}"/>
    <cellStyle name="Normal 2 3 6 3 2 3 2 2 3" xfId="29692" xr:uid="{00000000-0005-0000-0000-000021210000}"/>
    <cellStyle name="Normal 2 3 6 3 2 3 2 3" xfId="9574" xr:uid="{00000000-0005-0000-0000-000022210000}"/>
    <cellStyle name="Normal 2 3 6 3 2 3 2 3 2" xfId="39899" xr:uid="{00000000-0005-0000-0000-000023210000}"/>
    <cellStyle name="Normal 2 3 6 3 2 3 2 3 3" xfId="24675" xr:uid="{00000000-0005-0000-0000-000024210000}"/>
    <cellStyle name="Normal 2 3 6 3 2 3 2 4" xfId="34886" xr:uid="{00000000-0005-0000-0000-000025210000}"/>
    <cellStyle name="Normal 2 3 6 3 2 3 2 5" xfId="19662" xr:uid="{00000000-0005-0000-0000-000026210000}"/>
    <cellStyle name="Normal 2 3 6 3 2 3 3" xfId="6213" xr:uid="{00000000-0005-0000-0000-000027210000}"/>
    <cellStyle name="Normal 2 3 6 3 2 3 3 2" xfId="16265" xr:uid="{00000000-0005-0000-0000-000028210000}"/>
    <cellStyle name="Normal 2 3 6 3 2 3 3 2 2" xfId="46587" xr:uid="{00000000-0005-0000-0000-000029210000}"/>
    <cellStyle name="Normal 2 3 6 3 2 3 3 2 3" xfId="31363" xr:uid="{00000000-0005-0000-0000-00002A210000}"/>
    <cellStyle name="Normal 2 3 6 3 2 3 3 3" xfId="11245" xr:uid="{00000000-0005-0000-0000-00002B210000}"/>
    <cellStyle name="Normal 2 3 6 3 2 3 3 3 2" xfId="41570" xr:uid="{00000000-0005-0000-0000-00002C210000}"/>
    <cellStyle name="Normal 2 3 6 3 2 3 3 3 3" xfId="26346" xr:uid="{00000000-0005-0000-0000-00002D210000}"/>
    <cellStyle name="Normal 2 3 6 3 2 3 3 4" xfId="36557" xr:uid="{00000000-0005-0000-0000-00002E210000}"/>
    <cellStyle name="Normal 2 3 6 3 2 3 3 5" xfId="21333" xr:uid="{00000000-0005-0000-0000-00002F210000}"/>
    <cellStyle name="Normal 2 3 6 3 2 3 4" xfId="12923" xr:uid="{00000000-0005-0000-0000-000030210000}"/>
    <cellStyle name="Normal 2 3 6 3 2 3 4 2" xfId="43245" xr:uid="{00000000-0005-0000-0000-000031210000}"/>
    <cellStyle name="Normal 2 3 6 3 2 3 4 3" xfId="28021" xr:uid="{00000000-0005-0000-0000-000032210000}"/>
    <cellStyle name="Normal 2 3 6 3 2 3 5" xfId="7902" xr:uid="{00000000-0005-0000-0000-000033210000}"/>
    <cellStyle name="Normal 2 3 6 3 2 3 5 2" xfId="38228" xr:uid="{00000000-0005-0000-0000-000034210000}"/>
    <cellStyle name="Normal 2 3 6 3 2 3 5 3" xfId="23004" xr:uid="{00000000-0005-0000-0000-000035210000}"/>
    <cellStyle name="Normal 2 3 6 3 2 3 6" xfId="33216" xr:uid="{00000000-0005-0000-0000-000036210000}"/>
    <cellStyle name="Normal 2 3 6 3 2 3 7" xfId="17991" xr:uid="{00000000-0005-0000-0000-000037210000}"/>
    <cellStyle name="Normal 2 3 6 3 2 4" xfId="3684" xr:uid="{00000000-0005-0000-0000-000038210000}"/>
    <cellStyle name="Normal 2 3 6 3 2 4 2" xfId="13758" xr:uid="{00000000-0005-0000-0000-000039210000}"/>
    <cellStyle name="Normal 2 3 6 3 2 4 2 2" xfId="44080" xr:uid="{00000000-0005-0000-0000-00003A210000}"/>
    <cellStyle name="Normal 2 3 6 3 2 4 2 3" xfId="28856" xr:uid="{00000000-0005-0000-0000-00003B210000}"/>
    <cellStyle name="Normal 2 3 6 3 2 4 3" xfId="8738" xr:uid="{00000000-0005-0000-0000-00003C210000}"/>
    <cellStyle name="Normal 2 3 6 3 2 4 3 2" xfId="39063" xr:uid="{00000000-0005-0000-0000-00003D210000}"/>
    <cellStyle name="Normal 2 3 6 3 2 4 3 3" xfId="23839" xr:uid="{00000000-0005-0000-0000-00003E210000}"/>
    <cellStyle name="Normal 2 3 6 3 2 4 4" xfId="34050" xr:uid="{00000000-0005-0000-0000-00003F210000}"/>
    <cellStyle name="Normal 2 3 6 3 2 4 5" xfId="18826" xr:uid="{00000000-0005-0000-0000-000040210000}"/>
    <cellStyle name="Normal 2 3 6 3 2 5" xfId="5377" xr:uid="{00000000-0005-0000-0000-000041210000}"/>
    <cellStyle name="Normal 2 3 6 3 2 5 2" xfId="15429" xr:uid="{00000000-0005-0000-0000-000042210000}"/>
    <cellStyle name="Normal 2 3 6 3 2 5 2 2" xfId="45751" xr:uid="{00000000-0005-0000-0000-000043210000}"/>
    <cellStyle name="Normal 2 3 6 3 2 5 2 3" xfId="30527" xr:uid="{00000000-0005-0000-0000-000044210000}"/>
    <cellStyle name="Normal 2 3 6 3 2 5 3" xfId="10409" xr:uid="{00000000-0005-0000-0000-000045210000}"/>
    <cellStyle name="Normal 2 3 6 3 2 5 3 2" xfId="40734" xr:uid="{00000000-0005-0000-0000-000046210000}"/>
    <cellStyle name="Normal 2 3 6 3 2 5 3 3" xfId="25510" xr:uid="{00000000-0005-0000-0000-000047210000}"/>
    <cellStyle name="Normal 2 3 6 3 2 5 4" xfId="35721" xr:uid="{00000000-0005-0000-0000-000048210000}"/>
    <cellStyle name="Normal 2 3 6 3 2 5 5" xfId="20497" xr:uid="{00000000-0005-0000-0000-000049210000}"/>
    <cellStyle name="Normal 2 3 6 3 2 6" xfId="12087" xr:uid="{00000000-0005-0000-0000-00004A210000}"/>
    <cellStyle name="Normal 2 3 6 3 2 6 2" xfId="42409" xr:uid="{00000000-0005-0000-0000-00004B210000}"/>
    <cellStyle name="Normal 2 3 6 3 2 6 3" xfId="27185" xr:uid="{00000000-0005-0000-0000-00004C210000}"/>
    <cellStyle name="Normal 2 3 6 3 2 7" xfId="7066" xr:uid="{00000000-0005-0000-0000-00004D210000}"/>
    <cellStyle name="Normal 2 3 6 3 2 7 2" xfId="37392" xr:uid="{00000000-0005-0000-0000-00004E210000}"/>
    <cellStyle name="Normal 2 3 6 3 2 7 3" xfId="22168" xr:uid="{00000000-0005-0000-0000-00004F210000}"/>
    <cellStyle name="Normal 2 3 6 3 2 8" xfId="32380" xr:uid="{00000000-0005-0000-0000-000050210000}"/>
    <cellStyle name="Normal 2 3 6 3 2 9" xfId="17155" xr:uid="{00000000-0005-0000-0000-000051210000}"/>
    <cellStyle name="Normal 2 3 6 3 3" xfId="2202" xr:uid="{00000000-0005-0000-0000-000052210000}"/>
    <cellStyle name="Normal 2 3 6 3 3 2" xfId="3041" xr:uid="{00000000-0005-0000-0000-000053210000}"/>
    <cellStyle name="Normal 2 3 6 3 3 2 2" xfId="4731" xr:uid="{00000000-0005-0000-0000-000054210000}"/>
    <cellStyle name="Normal 2 3 6 3 3 2 2 2" xfId="14804" xr:uid="{00000000-0005-0000-0000-000055210000}"/>
    <cellStyle name="Normal 2 3 6 3 3 2 2 2 2" xfId="45126" xr:uid="{00000000-0005-0000-0000-000056210000}"/>
    <cellStyle name="Normal 2 3 6 3 3 2 2 2 3" xfId="29902" xr:uid="{00000000-0005-0000-0000-000057210000}"/>
    <cellStyle name="Normal 2 3 6 3 3 2 2 3" xfId="9784" xr:uid="{00000000-0005-0000-0000-000058210000}"/>
    <cellStyle name="Normal 2 3 6 3 3 2 2 3 2" xfId="40109" xr:uid="{00000000-0005-0000-0000-000059210000}"/>
    <cellStyle name="Normal 2 3 6 3 3 2 2 3 3" xfId="24885" xr:uid="{00000000-0005-0000-0000-00005A210000}"/>
    <cellStyle name="Normal 2 3 6 3 3 2 2 4" xfId="35096" xr:uid="{00000000-0005-0000-0000-00005B210000}"/>
    <cellStyle name="Normal 2 3 6 3 3 2 2 5" xfId="19872" xr:uid="{00000000-0005-0000-0000-00005C210000}"/>
    <cellStyle name="Normal 2 3 6 3 3 2 3" xfId="6423" xr:uid="{00000000-0005-0000-0000-00005D210000}"/>
    <cellStyle name="Normal 2 3 6 3 3 2 3 2" xfId="16475" xr:uid="{00000000-0005-0000-0000-00005E210000}"/>
    <cellStyle name="Normal 2 3 6 3 3 2 3 2 2" xfId="46797" xr:uid="{00000000-0005-0000-0000-00005F210000}"/>
    <cellStyle name="Normal 2 3 6 3 3 2 3 2 3" xfId="31573" xr:uid="{00000000-0005-0000-0000-000060210000}"/>
    <cellStyle name="Normal 2 3 6 3 3 2 3 3" xfId="11455" xr:uid="{00000000-0005-0000-0000-000061210000}"/>
    <cellStyle name="Normal 2 3 6 3 3 2 3 3 2" xfId="41780" xr:uid="{00000000-0005-0000-0000-000062210000}"/>
    <cellStyle name="Normal 2 3 6 3 3 2 3 3 3" xfId="26556" xr:uid="{00000000-0005-0000-0000-000063210000}"/>
    <cellStyle name="Normal 2 3 6 3 3 2 3 4" xfId="36767" xr:uid="{00000000-0005-0000-0000-000064210000}"/>
    <cellStyle name="Normal 2 3 6 3 3 2 3 5" xfId="21543" xr:uid="{00000000-0005-0000-0000-000065210000}"/>
    <cellStyle name="Normal 2 3 6 3 3 2 4" xfId="13133" xr:uid="{00000000-0005-0000-0000-000066210000}"/>
    <cellStyle name="Normal 2 3 6 3 3 2 4 2" xfId="43455" xr:uid="{00000000-0005-0000-0000-000067210000}"/>
    <cellStyle name="Normal 2 3 6 3 3 2 4 3" xfId="28231" xr:uid="{00000000-0005-0000-0000-000068210000}"/>
    <cellStyle name="Normal 2 3 6 3 3 2 5" xfId="8112" xr:uid="{00000000-0005-0000-0000-000069210000}"/>
    <cellStyle name="Normal 2 3 6 3 3 2 5 2" xfId="38438" xr:uid="{00000000-0005-0000-0000-00006A210000}"/>
    <cellStyle name="Normal 2 3 6 3 3 2 5 3" xfId="23214" xr:uid="{00000000-0005-0000-0000-00006B210000}"/>
    <cellStyle name="Normal 2 3 6 3 3 2 6" xfId="33426" xr:uid="{00000000-0005-0000-0000-00006C210000}"/>
    <cellStyle name="Normal 2 3 6 3 3 2 7" xfId="18201" xr:uid="{00000000-0005-0000-0000-00006D210000}"/>
    <cellStyle name="Normal 2 3 6 3 3 3" xfId="3894" xr:uid="{00000000-0005-0000-0000-00006E210000}"/>
    <cellStyle name="Normal 2 3 6 3 3 3 2" xfId="13968" xr:uid="{00000000-0005-0000-0000-00006F210000}"/>
    <cellStyle name="Normal 2 3 6 3 3 3 2 2" xfId="44290" xr:uid="{00000000-0005-0000-0000-000070210000}"/>
    <cellStyle name="Normal 2 3 6 3 3 3 2 3" xfId="29066" xr:uid="{00000000-0005-0000-0000-000071210000}"/>
    <cellStyle name="Normal 2 3 6 3 3 3 3" xfId="8948" xr:uid="{00000000-0005-0000-0000-000072210000}"/>
    <cellStyle name="Normal 2 3 6 3 3 3 3 2" xfId="39273" xr:uid="{00000000-0005-0000-0000-000073210000}"/>
    <cellStyle name="Normal 2 3 6 3 3 3 3 3" xfId="24049" xr:uid="{00000000-0005-0000-0000-000074210000}"/>
    <cellStyle name="Normal 2 3 6 3 3 3 4" xfId="34260" xr:uid="{00000000-0005-0000-0000-000075210000}"/>
    <cellStyle name="Normal 2 3 6 3 3 3 5" xfId="19036" xr:uid="{00000000-0005-0000-0000-000076210000}"/>
    <cellStyle name="Normal 2 3 6 3 3 4" xfId="5587" xr:uid="{00000000-0005-0000-0000-000077210000}"/>
    <cellStyle name="Normal 2 3 6 3 3 4 2" xfId="15639" xr:uid="{00000000-0005-0000-0000-000078210000}"/>
    <cellStyle name="Normal 2 3 6 3 3 4 2 2" xfId="45961" xr:uid="{00000000-0005-0000-0000-000079210000}"/>
    <cellStyle name="Normal 2 3 6 3 3 4 2 3" xfId="30737" xr:uid="{00000000-0005-0000-0000-00007A210000}"/>
    <cellStyle name="Normal 2 3 6 3 3 4 3" xfId="10619" xr:uid="{00000000-0005-0000-0000-00007B210000}"/>
    <cellStyle name="Normal 2 3 6 3 3 4 3 2" xfId="40944" xr:uid="{00000000-0005-0000-0000-00007C210000}"/>
    <cellStyle name="Normal 2 3 6 3 3 4 3 3" xfId="25720" xr:uid="{00000000-0005-0000-0000-00007D210000}"/>
    <cellStyle name="Normal 2 3 6 3 3 4 4" xfId="35931" xr:uid="{00000000-0005-0000-0000-00007E210000}"/>
    <cellStyle name="Normal 2 3 6 3 3 4 5" xfId="20707" xr:uid="{00000000-0005-0000-0000-00007F210000}"/>
    <cellStyle name="Normal 2 3 6 3 3 5" xfId="12297" xr:uid="{00000000-0005-0000-0000-000080210000}"/>
    <cellStyle name="Normal 2 3 6 3 3 5 2" xfId="42619" xr:uid="{00000000-0005-0000-0000-000081210000}"/>
    <cellStyle name="Normal 2 3 6 3 3 5 3" xfId="27395" xr:uid="{00000000-0005-0000-0000-000082210000}"/>
    <cellStyle name="Normal 2 3 6 3 3 6" xfId="7276" xr:uid="{00000000-0005-0000-0000-000083210000}"/>
    <cellStyle name="Normal 2 3 6 3 3 6 2" xfId="37602" xr:uid="{00000000-0005-0000-0000-000084210000}"/>
    <cellStyle name="Normal 2 3 6 3 3 6 3" xfId="22378" xr:uid="{00000000-0005-0000-0000-000085210000}"/>
    <cellStyle name="Normal 2 3 6 3 3 7" xfId="32590" xr:uid="{00000000-0005-0000-0000-000086210000}"/>
    <cellStyle name="Normal 2 3 6 3 3 8" xfId="17365" xr:uid="{00000000-0005-0000-0000-000087210000}"/>
    <cellStyle name="Normal 2 3 6 3 4" xfId="2623" xr:uid="{00000000-0005-0000-0000-000088210000}"/>
    <cellStyle name="Normal 2 3 6 3 4 2" xfId="4313" xr:uid="{00000000-0005-0000-0000-000089210000}"/>
    <cellStyle name="Normal 2 3 6 3 4 2 2" xfId="14386" xr:uid="{00000000-0005-0000-0000-00008A210000}"/>
    <cellStyle name="Normal 2 3 6 3 4 2 2 2" xfId="44708" xr:uid="{00000000-0005-0000-0000-00008B210000}"/>
    <cellStyle name="Normal 2 3 6 3 4 2 2 3" xfId="29484" xr:uid="{00000000-0005-0000-0000-00008C210000}"/>
    <cellStyle name="Normal 2 3 6 3 4 2 3" xfId="9366" xr:uid="{00000000-0005-0000-0000-00008D210000}"/>
    <cellStyle name="Normal 2 3 6 3 4 2 3 2" xfId="39691" xr:uid="{00000000-0005-0000-0000-00008E210000}"/>
    <cellStyle name="Normal 2 3 6 3 4 2 3 3" xfId="24467" xr:uid="{00000000-0005-0000-0000-00008F210000}"/>
    <cellStyle name="Normal 2 3 6 3 4 2 4" xfId="34678" xr:uid="{00000000-0005-0000-0000-000090210000}"/>
    <cellStyle name="Normal 2 3 6 3 4 2 5" xfId="19454" xr:uid="{00000000-0005-0000-0000-000091210000}"/>
    <cellStyle name="Normal 2 3 6 3 4 3" xfId="6005" xr:uid="{00000000-0005-0000-0000-000092210000}"/>
    <cellStyle name="Normal 2 3 6 3 4 3 2" xfId="16057" xr:uid="{00000000-0005-0000-0000-000093210000}"/>
    <cellStyle name="Normal 2 3 6 3 4 3 2 2" xfId="46379" xr:uid="{00000000-0005-0000-0000-000094210000}"/>
    <cellStyle name="Normal 2 3 6 3 4 3 2 3" xfId="31155" xr:uid="{00000000-0005-0000-0000-000095210000}"/>
    <cellStyle name="Normal 2 3 6 3 4 3 3" xfId="11037" xr:uid="{00000000-0005-0000-0000-000096210000}"/>
    <cellStyle name="Normal 2 3 6 3 4 3 3 2" xfId="41362" xr:uid="{00000000-0005-0000-0000-000097210000}"/>
    <cellStyle name="Normal 2 3 6 3 4 3 3 3" xfId="26138" xr:uid="{00000000-0005-0000-0000-000098210000}"/>
    <cellStyle name="Normal 2 3 6 3 4 3 4" xfId="36349" xr:uid="{00000000-0005-0000-0000-000099210000}"/>
    <cellStyle name="Normal 2 3 6 3 4 3 5" xfId="21125" xr:uid="{00000000-0005-0000-0000-00009A210000}"/>
    <cellStyle name="Normal 2 3 6 3 4 4" xfId="12715" xr:uid="{00000000-0005-0000-0000-00009B210000}"/>
    <cellStyle name="Normal 2 3 6 3 4 4 2" xfId="43037" xr:uid="{00000000-0005-0000-0000-00009C210000}"/>
    <cellStyle name="Normal 2 3 6 3 4 4 3" xfId="27813" xr:uid="{00000000-0005-0000-0000-00009D210000}"/>
    <cellStyle name="Normal 2 3 6 3 4 5" xfId="7694" xr:uid="{00000000-0005-0000-0000-00009E210000}"/>
    <cellStyle name="Normal 2 3 6 3 4 5 2" xfId="38020" xr:uid="{00000000-0005-0000-0000-00009F210000}"/>
    <cellStyle name="Normal 2 3 6 3 4 5 3" xfId="22796" xr:uid="{00000000-0005-0000-0000-0000A0210000}"/>
    <cellStyle name="Normal 2 3 6 3 4 6" xfId="33008" xr:uid="{00000000-0005-0000-0000-0000A1210000}"/>
    <cellStyle name="Normal 2 3 6 3 4 7" xfId="17783" xr:uid="{00000000-0005-0000-0000-0000A2210000}"/>
    <cellStyle name="Normal 2 3 6 3 5" xfId="3476" xr:uid="{00000000-0005-0000-0000-0000A3210000}"/>
    <cellStyle name="Normal 2 3 6 3 5 2" xfId="13550" xr:uid="{00000000-0005-0000-0000-0000A4210000}"/>
    <cellStyle name="Normal 2 3 6 3 5 2 2" xfId="43872" xr:uid="{00000000-0005-0000-0000-0000A5210000}"/>
    <cellStyle name="Normal 2 3 6 3 5 2 3" xfId="28648" xr:uid="{00000000-0005-0000-0000-0000A6210000}"/>
    <cellStyle name="Normal 2 3 6 3 5 3" xfId="8530" xr:uid="{00000000-0005-0000-0000-0000A7210000}"/>
    <cellStyle name="Normal 2 3 6 3 5 3 2" xfId="38855" xr:uid="{00000000-0005-0000-0000-0000A8210000}"/>
    <cellStyle name="Normal 2 3 6 3 5 3 3" xfId="23631" xr:uid="{00000000-0005-0000-0000-0000A9210000}"/>
    <cellStyle name="Normal 2 3 6 3 5 4" xfId="33842" xr:uid="{00000000-0005-0000-0000-0000AA210000}"/>
    <cellStyle name="Normal 2 3 6 3 5 5" xfId="18618" xr:uid="{00000000-0005-0000-0000-0000AB210000}"/>
    <cellStyle name="Normal 2 3 6 3 6" xfId="5169" xr:uid="{00000000-0005-0000-0000-0000AC210000}"/>
    <cellStyle name="Normal 2 3 6 3 6 2" xfId="15221" xr:uid="{00000000-0005-0000-0000-0000AD210000}"/>
    <cellStyle name="Normal 2 3 6 3 6 2 2" xfId="45543" xr:uid="{00000000-0005-0000-0000-0000AE210000}"/>
    <cellStyle name="Normal 2 3 6 3 6 2 3" xfId="30319" xr:uid="{00000000-0005-0000-0000-0000AF210000}"/>
    <cellStyle name="Normal 2 3 6 3 6 3" xfId="10201" xr:uid="{00000000-0005-0000-0000-0000B0210000}"/>
    <cellStyle name="Normal 2 3 6 3 6 3 2" xfId="40526" xr:uid="{00000000-0005-0000-0000-0000B1210000}"/>
    <cellStyle name="Normal 2 3 6 3 6 3 3" xfId="25302" xr:uid="{00000000-0005-0000-0000-0000B2210000}"/>
    <cellStyle name="Normal 2 3 6 3 6 4" xfId="35513" xr:uid="{00000000-0005-0000-0000-0000B3210000}"/>
    <cellStyle name="Normal 2 3 6 3 6 5" xfId="20289" xr:uid="{00000000-0005-0000-0000-0000B4210000}"/>
    <cellStyle name="Normal 2 3 6 3 7" xfId="11879" xr:uid="{00000000-0005-0000-0000-0000B5210000}"/>
    <cellStyle name="Normal 2 3 6 3 7 2" xfId="42201" xr:uid="{00000000-0005-0000-0000-0000B6210000}"/>
    <cellStyle name="Normal 2 3 6 3 7 3" xfId="26977" xr:uid="{00000000-0005-0000-0000-0000B7210000}"/>
    <cellStyle name="Normal 2 3 6 3 8" xfId="6858" xr:uid="{00000000-0005-0000-0000-0000B8210000}"/>
    <cellStyle name="Normal 2 3 6 3 8 2" xfId="37184" xr:uid="{00000000-0005-0000-0000-0000B9210000}"/>
    <cellStyle name="Normal 2 3 6 3 8 3" xfId="21960" xr:uid="{00000000-0005-0000-0000-0000BA210000}"/>
    <cellStyle name="Normal 2 3 6 3 9" xfId="32173" xr:uid="{00000000-0005-0000-0000-0000BB210000}"/>
    <cellStyle name="Normal 2 3 6 4" xfId="1883" xr:uid="{00000000-0005-0000-0000-0000BC210000}"/>
    <cellStyle name="Normal 2 3 6 4 2" xfId="2306" xr:uid="{00000000-0005-0000-0000-0000BD210000}"/>
    <cellStyle name="Normal 2 3 6 4 2 2" xfId="3145" xr:uid="{00000000-0005-0000-0000-0000BE210000}"/>
    <cellStyle name="Normal 2 3 6 4 2 2 2" xfId="4835" xr:uid="{00000000-0005-0000-0000-0000BF210000}"/>
    <cellStyle name="Normal 2 3 6 4 2 2 2 2" xfId="14908" xr:uid="{00000000-0005-0000-0000-0000C0210000}"/>
    <cellStyle name="Normal 2 3 6 4 2 2 2 2 2" xfId="45230" xr:uid="{00000000-0005-0000-0000-0000C1210000}"/>
    <cellStyle name="Normal 2 3 6 4 2 2 2 2 3" xfId="30006" xr:uid="{00000000-0005-0000-0000-0000C2210000}"/>
    <cellStyle name="Normal 2 3 6 4 2 2 2 3" xfId="9888" xr:uid="{00000000-0005-0000-0000-0000C3210000}"/>
    <cellStyle name="Normal 2 3 6 4 2 2 2 3 2" xfId="40213" xr:uid="{00000000-0005-0000-0000-0000C4210000}"/>
    <cellStyle name="Normal 2 3 6 4 2 2 2 3 3" xfId="24989" xr:uid="{00000000-0005-0000-0000-0000C5210000}"/>
    <cellStyle name="Normal 2 3 6 4 2 2 2 4" xfId="35200" xr:uid="{00000000-0005-0000-0000-0000C6210000}"/>
    <cellStyle name="Normal 2 3 6 4 2 2 2 5" xfId="19976" xr:uid="{00000000-0005-0000-0000-0000C7210000}"/>
    <cellStyle name="Normal 2 3 6 4 2 2 3" xfId="6527" xr:uid="{00000000-0005-0000-0000-0000C8210000}"/>
    <cellStyle name="Normal 2 3 6 4 2 2 3 2" xfId="16579" xr:uid="{00000000-0005-0000-0000-0000C9210000}"/>
    <cellStyle name="Normal 2 3 6 4 2 2 3 2 2" xfId="46901" xr:uid="{00000000-0005-0000-0000-0000CA210000}"/>
    <cellStyle name="Normal 2 3 6 4 2 2 3 2 3" xfId="31677" xr:uid="{00000000-0005-0000-0000-0000CB210000}"/>
    <cellStyle name="Normal 2 3 6 4 2 2 3 3" xfId="11559" xr:uid="{00000000-0005-0000-0000-0000CC210000}"/>
    <cellStyle name="Normal 2 3 6 4 2 2 3 3 2" xfId="41884" xr:uid="{00000000-0005-0000-0000-0000CD210000}"/>
    <cellStyle name="Normal 2 3 6 4 2 2 3 3 3" xfId="26660" xr:uid="{00000000-0005-0000-0000-0000CE210000}"/>
    <cellStyle name="Normal 2 3 6 4 2 2 3 4" xfId="36871" xr:uid="{00000000-0005-0000-0000-0000CF210000}"/>
    <cellStyle name="Normal 2 3 6 4 2 2 3 5" xfId="21647" xr:uid="{00000000-0005-0000-0000-0000D0210000}"/>
    <cellStyle name="Normal 2 3 6 4 2 2 4" xfId="13237" xr:uid="{00000000-0005-0000-0000-0000D1210000}"/>
    <cellStyle name="Normal 2 3 6 4 2 2 4 2" xfId="43559" xr:uid="{00000000-0005-0000-0000-0000D2210000}"/>
    <cellStyle name="Normal 2 3 6 4 2 2 4 3" xfId="28335" xr:uid="{00000000-0005-0000-0000-0000D3210000}"/>
    <cellStyle name="Normal 2 3 6 4 2 2 5" xfId="8216" xr:uid="{00000000-0005-0000-0000-0000D4210000}"/>
    <cellStyle name="Normal 2 3 6 4 2 2 5 2" xfId="38542" xr:uid="{00000000-0005-0000-0000-0000D5210000}"/>
    <cellStyle name="Normal 2 3 6 4 2 2 5 3" xfId="23318" xr:uid="{00000000-0005-0000-0000-0000D6210000}"/>
    <cellStyle name="Normal 2 3 6 4 2 2 6" xfId="33530" xr:uid="{00000000-0005-0000-0000-0000D7210000}"/>
    <cellStyle name="Normal 2 3 6 4 2 2 7" xfId="18305" xr:uid="{00000000-0005-0000-0000-0000D8210000}"/>
    <cellStyle name="Normal 2 3 6 4 2 3" xfId="3998" xr:uid="{00000000-0005-0000-0000-0000D9210000}"/>
    <cellStyle name="Normal 2 3 6 4 2 3 2" xfId="14072" xr:uid="{00000000-0005-0000-0000-0000DA210000}"/>
    <cellStyle name="Normal 2 3 6 4 2 3 2 2" xfId="44394" xr:uid="{00000000-0005-0000-0000-0000DB210000}"/>
    <cellStyle name="Normal 2 3 6 4 2 3 2 3" xfId="29170" xr:uid="{00000000-0005-0000-0000-0000DC210000}"/>
    <cellStyle name="Normal 2 3 6 4 2 3 3" xfId="9052" xr:uid="{00000000-0005-0000-0000-0000DD210000}"/>
    <cellStyle name="Normal 2 3 6 4 2 3 3 2" xfId="39377" xr:uid="{00000000-0005-0000-0000-0000DE210000}"/>
    <cellStyle name="Normal 2 3 6 4 2 3 3 3" xfId="24153" xr:uid="{00000000-0005-0000-0000-0000DF210000}"/>
    <cellStyle name="Normal 2 3 6 4 2 3 4" xfId="34364" xr:uid="{00000000-0005-0000-0000-0000E0210000}"/>
    <cellStyle name="Normal 2 3 6 4 2 3 5" xfId="19140" xr:uid="{00000000-0005-0000-0000-0000E1210000}"/>
    <cellStyle name="Normal 2 3 6 4 2 4" xfId="5691" xr:uid="{00000000-0005-0000-0000-0000E2210000}"/>
    <cellStyle name="Normal 2 3 6 4 2 4 2" xfId="15743" xr:uid="{00000000-0005-0000-0000-0000E3210000}"/>
    <cellStyle name="Normal 2 3 6 4 2 4 2 2" xfId="46065" xr:uid="{00000000-0005-0000-0000-0000E4210000}"/>
    <cellStyle name="Normal 2 3 6 4 2 4 2 3" xfId="30841" xr:uid="{00000000-0005-0000-0000-0000E5210000}"/>
    <cellStyle name="Normal 2 3 6 4 2 4 3" xfId="10723" xr:uid="{00000000-0005-0000-0000-0000E6210000}"/>
    <cellStyle name="Normal 2 3 6 4 2 4 3 2" xfId="41048" xr:uid="{00000000-0005-0000-0000-0000E7210000}"/>
    <cellStyle name="Normal 2 3 6 4 2 4 3 3" xfId="25824" xr:uid="{00000000-0005-0000-0000-0000E8210000}"/>
    <cellStyle name="Normal 2 3 6 4 2 4 4" xfId="36035" xr:uid="{00000000-0005-0000-0000-0000E9210000}"/>
    <cellStyle name="Normal 2 3 6 4 2 4 5" xfId="20811" xr:uid="{00000000-0005-0000-0000-0000EA210000}"/>
    <cellStyle name="Normal 2 3 6 4 2 5" xfId="12401" xr:uid="{00000000-0005-0000-0000-0000EB210000}"/>
    <cellStyle name="Normal 2 3 6 4 2 5 2" xfId="42723" xr:uid="{00000000-0005-0000-0000-0000EC210000}"/>
    <cellStyle name="Normal 2 3 6 4 2 5 3" xfId="27499" xr:uid="{00000000-0005-0000-0000-0000ED210000}"/>
    <cellStyle name="Normal 2 3 6 4 2 6" xfId="7380" xr:uid="{00000000-0005-0000-0000-0000EE210000}"/>
    <cellStyle name="Normal 2 3 6 4 2 6 2" xfId="37706" xr:uid="{00000000-0005-0000-0000-0000EF210000}"/>
    <cellStyle name="Normal 2 3 6 4 2 6 3" xfId="22482" xr:uid="{00000000-0005-0000-0000-0000F0210000}"/>
    <cellStyle name="Normal 2 3 6 4 2 7" xfId="32694" xr:uid="{00000000-0005-0000-0000-0000F1210000}"/>
    <cellStyle name="Normal 2 3 6 4 2 8" xfId="17469" xr:uid="{00000000-0005-0000-0000-0000F2210000}"/>
    <cellStyle name="Normal 2 3 6 4 3" xfId="2727" xr:uid="{00000000-0005-0000-0000-0000F3210000}"/>
    <cellStyle name="Normal 2 3 6 4 3 2" xfId="4417" xr:uid="{00000000-0005-0000-0000-0000F4210000}"/>
    <cellStyle name="Normal 2 3 6 4 3 2 2" xfId="14490" xr:uid="{00000000-0005-0000-0000-0000F5210000}"/>
    <cellStyle name="Normal 2 3 6 4 3 2 2 2" xfId="44812" xr:uid="{00000000-0005-0000-0000-0000F6210000}"/>
    <cellStyle name="Normal 2 3 6 4 3 2 2 3" xfId="29588" xr:uid="{00000000-0005-0000-0000-0000F7210000}"/>
    <cellStyle name="Normal 2 3 6 4 3 2 3" xfId="9470" xr:uid="{00000000-0005-0000-0000-0000F8210000}"/>
    <cellStyle name="Normal 2 3 6 4 3 2 3 2" xfId="39795" xr:uid="{00000000-0005-0000-0000-0000F9210000}"/>
    <cellStyle name="Normal 2 3 6 4 3 2 3 3" xfId="24571" xr:uid="{00000000-0005-0000-0000-0000FA210000}"/>
    <cellStyle name="Normal 2 3 6 4 3 2 4" xfId="34782" xr:uid="{00000000-0005-0000-0000-0000FB210000}"/>
    <cellStyle name="Normal 2 3 6 4 3 2 5" xfId="19558" xr:uid="{00000000-0005-0000-0000-0000FC210000}"/>
    <cellStyle name="Normal 2 3 6 4 3 3" xfId="6109" xr:uid="{00000000-0005-0000-0000-0000FD210000}"/>
    <cellStyle name="Normal 2 3 6 4 3 3 2" xfId="16161" xr:uid="{00000000-0005-0000-0000-0000FE210000}"/>
    <cellStyle name="Normal 2 3 6 4 3 3 2 2" xfId="46483" xr:uid="{00000000-0005-0000-0000-0000FF210000}"/>
    <cellStyle name="Normal 2 3 6 4 3 3 2 3" xfId="31259" xr:uid="{00000000-0005-0000-0000-000000220000}"/>
    <cellStyle name="Normal 2 3 6 4 3 3 3" xfId="11141" xr:uid="{00000000-0005-0000-0000-000001220000}"/>
    <cellStyle name="Normal 2 3 6 4 3 3 3 2" xfId="41466" xr:uid="{00000000-0005-0000-0000-000002220000}"/>
    <cellStyle name="Normal 2 3 6 4 3 3 3 3" xfId="26242" xr:uid="{00000000-0005-0000-0000-000003220000}"/>
    <cellStyle name="Normal 2 3 6 4 3 3 4" xfId="36453" xr:uid="{00000000-0005-0000-0000-000004220000}"/>
    <cellStyle name="Normal 2 3 6 4 3 3 5" xfId="21229" xr:uid="{00000000-0005-0000-0000-000005220000}"/>
    <cellStyle name="Normal 2 3 6 4 3 4" xfId="12819" xr:uid="{00000000-0005-0000-0000-000006220000}"/>
    <cellStyle name="Normal 2 3 6 4 3 4 2" xfId="43141" xr:uid="{00000000-0005-0000-0000-000007220000}"/>
    <cellStyle name="Normal 2 3 6 4 3 4 3" xfId="27917" xr:uid="{00000000-0005-0000-0000-000008220000}"/>
    <cellStyle name="Normal 2 3 6 4 3 5" xfId="7798" xr:uid="{00000000-0005-0000-0000-000009220000}"/>
    <cellStyle name="Normal 2 3 6 4 3 5 2" xfId="38124" xr:uid="{00000000-0005-0000-0000-00000A220000}"/>
    <cellStyle name="Normal 2 3 6 4 3 5 3" xfId="22900" xr:uid="{00000000-0005-0000-0000-00000B220000}"/>
    <cellStyle name="Normal 2 3 6 4 3 6" xfId="33112" xr:uid="{00000000-0005-0000-0000-00000C220000}"/>
    <cellStyle name="Normal 2 3 6 4 3 7" xfId="17887" xr:uid="{00000000-0005-0000-0000-00000D220000}"/>
    <cellStyle name="Normal 2 3 6 4 4" xfId="3580" xr:uid="{00000000-0005-0000-0000-00000E220000}"/>
    <cellStyle name="Normal 2 3 6 4 4 2" xfId="13654" xr:uid="{00000000-0005-0000-0000-00000F220000}"/>
    <cellStyle name="Normal 2 3 6 4 4 2 2" xfId="43976" xr:uid="{00000000-0005-0000-0000-000010220000}"/>
    <cellStyle name="Normal 2 3 6 4 4 2 3" xfId="28752" xr:uid="{00000000-0005-0000-0000-000011220000}"/>
    <cellStyle name="Normal 2 3 6 4 4 3" xfId="8634" xr:uid="{00000000-0005-0000-0000-000012220000}"/>
    <cellStyle name="Normal 2 3 6 4 4 3 2" xfId="38959" xr:uid="{00000000-0005-0000-0000-000013220000}"/>
    <cellStyle name="Normal 2 3 6 4 4 3 3" xfId="23735" xr:uid="{00000000-0005-0000-0000-000014220000}"/>
    <cellStyle name="Normal 2 3 6 4 4 4" xfId="33946" xr:uid="{00000000-0005-0000-0000-000015220000}"/>
    <cellStyle name="Normal 2 3 6 4 4 5" xfId="18722" xr:uid="{00000000-0005-0000-0000-000016220000}"/>
    <cellStyle name="Normal 2 3 6 4 5" xfId="5273" xr:uid="{00000000-0005-0000-0000-000017220000}"/>
    <cellStyle name="Normal 2 3 6 4 5 2" xfId="15325" xr:uid="{00000000-0005-0000-0000-000018220000}"/>
    <cellStyle name="Normal 2 3 6 4 5 2 2" xfId="45647" xr:uid="{00000000-0005-0000-0000-000019220000}"/>
    <cellStyle name="Normal 2 3 6 4 5 2 3" xfId="30423" xr:uid="{00000000-0005-0000-0000-00001A220000}"/>
    <cellStyle name="Normal 2 3 6 4 5 3" xfId="10305" xr:uid="{00000000-0005-0000-0000-00001B220000}"/>
    <cellStyle name="Normal 2 3 6 4 5 3 2" xfId="40630" xr:uid="{00000000-0005-0000-0000-00001C220000}"/>
    <cellStyle name="Normal 2 3 6 4 5 3 3" xfId="25406" xr:uid="{00000000-0005-0000-0000-00001D220000}"/>
    <cellStyle name="Normal 2 3 6 4 5 4" xfId="35617" xr:uid="{00000000-0005-0000-0000-00001E220000}"/>
    <cellStyle name="Normal 2 3 6 4 5 5" xfId="20393" xr:uid="{00000000-0005-0000-0000-00001F220000}"/>
    <cellStyle name="Normal 2 3 6 4 6" xfId="11983" xr:uid="{00000000-0005-0000-0000-000020220000}"/>
    <cellStyle name="Normal 2 3 6 4 6 2" xfId="42305" xr:uid="{00000000-0005-0000-0000-000021220000}"/>
    <cellStyle name="Normal 2 3 6 4 6 3" xfId="27081" xr:uid="{00000000-0005-0000-0000-000022220000}"/>
    <cellStyle name="Normal 2 3 6 4 7" xfId="6962" xr:uid="{00000000-0005-0000-0000-000023220000}"/>
    <cellStyle name="Normal 2 3 6 4 7 2" xfId="37288" xr:uid="{00000000-0005-0000-0000-000024220000}"/>
    <cellStyle name="Normal 2 3 6 4 7 3" xfId="22064" xr:uid="{00000000-0005-0000-0000-000025220000}"/>
    <cellStyle name="Normal 2 3 6 4 8" xfId="32276" xr:uid="{00000000-0005-0000-0000-000026220000}"/>
    <cellStyle name="Normal 2 3 6 4 9" xfId="17051" xr:uid="{00000000-0005-0000-0000-000027220000}"/>
    <cellStyle name="Normal 2 3 6 5" xfId="2096" xr:uid="{00000000-0005-0000-0000-000028220000}"/>
    <cellStyle name="Normal 2 3 6 5 2" xfId="2937" xr:uid="{00000000-0005-0000-0000-000029220000}"/>
    <cellStyle name="Normal 2 3 6 5 2 2" xfId="4627" xr:uid="{00000000-0005-0000-0000-00002A220000}"/>
    <cellStyle name="Normal 2 3 6 5 2 2 2" xfId="14700" xr:uid="{00000000-0005-0000-0000-00002B220000}"/>
    <cellStyle name="Normal 2 3 6 5 2 2 2 2" xfId="45022" xr:uid="{00000000-0005-0000-0000-00002C220000}"/>
    <cellStyle name="Normal 2 3 6 5 2 2 2 3" xfId="29798" xr:uid="{00000000-0005-0000-0000-00002D220000}"/>
    <cellStyle name="Normal 2 3 6 5 2 2 3" xfId="9680" xr:uid="{00000000-0005-0000-0000-00002E220000}"/>
    <cellStyle name="Normal 2 3 6 5 2 2 3 2" xfId="40005" xr:uid="{00000000-0005-0000-0000-00002F220000}"/>
    <cellStyle name="Normal 2 3 6 5 2 2 3 3" xfId="24781" xr:uid="{00000000-0005-0000-0000-000030220000}"/>
    <cellStyle name="Normal 2 3 6 5 2 2 4" xfId="34992" xr:uid="{00000000-0005-0000-0000-000031220000}"/>
    <cellStyle name="Normal 2 3 6 5 2 2 5" xfId="19768" xr:uid="{00000000-0005-0000-0000-000032220000}"/>
    <cellStyle name="Normal 2 3 6 5 2 3" xfId="6319" xr:uid="{00000000-0005-0000-0000-000033220000}"/>
    <cellStyle name="Normal 2 3 6 5 2 3 2" xfId="16371" xr:uid="{00000000-0005-0000-0000-000034220000}"/>
    <cellStyle name="Normal 2 3 6 5 2 3 2 2" xfId="46693" xr:uid="{00000000-0005-0000-0000-000035220000}"/>
    <cellStyle name="Normal 2 3 6 5 2 3 2 3" xfId="31469" xr:uid="{00000000-0005-0000-0000-000036220000}"/>
    <cellStyle name="Normal 2 3 6 5 2 3 3" xfId="11351" xr:uid="{00000000-0005-0000-0000-000037220000}"/>
    <cellStyle name="Normal 2 3 6 5 2 3 3 2" xfId="41676" xr:uid="{00000000-0005-0000-0000-000038220000}"/>
    <cellStyle name="Normal 2 3 6 5 2 3 3 3" xfId="26452" xr:uid="{00000000-0005-0000-0000-000039220000}"/>
    <cellStyle name="Normal 2 3 6 5 2 3 4" xfId="36663" xr:uid="{00000000-0005-0000-0000-00003A220000}"/>
    <cellStyle name="Normal 2 3 6 5 2 3 5" xfId="21439" xr:uid="{00000000-0005-0000-0000-00003B220000}"/>
    <cellStyle name="Normal 2 3 6 5 2 4" xfId="13029" xr:uid="{00000000-0005-0000-0000-00003C220000}"/>
    <cellStyle name="Normal 2 3 6 5 2 4 2" xfId="43351" xr:uid="{00000000-0005-0000-0000-00003D220000}"/>
    <cellStyle name="Normal 2 3 6 5 2 4 3" xfId="28127" xr:uid="{00000000-0005-0000-0000-00003E220000}"/>
    <cellStyle name="Normal 2 3 6 5 2 5" xfId="8008" xr:uid="{00000000-0005-0000-0000-00003F220000}"/>
    <cellStyle name="Normal 2 3 6 5 2 5 2" xfId="38334" xr:uid="{00000000-0005-0000-0000-000040220000}"/>
    <cellStyle name="Normal 2 3 6 5 2 5 3" xfId="23110" xr:uid="{00000000-0005-0000-0000-000041220000}"/>
    <cellStyle name="Normal 2 3 6 5 2 6" xfId="33322" xr:uid="{00000000-0005-0000-0000-000042220000}"/>
    <cellStyle name="Normal 2 3 6 5 2 7" xfId="18097" xr:uid="{00000000-0005-0000-0000-000043220000}"/>
    <cellStyle name="Normal 2 3 6 5 3" xfId="3790" xr:uid="{00000000-0005-0000-0000-000044220000}"/>
    <cellStyle name="Normal 2 3 6 5 3 2" xfId="13864" xr:uid="{00000000-0005-0000-0000-000045220000}"/>
    <cellStyle name="Normal 2 3 6 5 3 2 2" xfId="44186" xr:uid="{00000000-0005-0000-0000-000046220000}"/>
    <cellStyle name="Normal 2 3 6 5 3 2 3" xfId="28962" xr:uid="{00000000-0005-0000-0000-000047220000}"/>
    <cellStyle name="Normal 2 3 6 5 3 3" xfId="8844" xr:uid="{00000000-0005-0000-0000-000048220000}"/>
    <cellStyle name="Normal 2 3 6 5 3 3 2" xfId="39169" xr:uid="{00000000-0005-0000-0000-000049220000}"/>
    <cellStyle name="Normal 2 3 6 5 3 3 3" xfId="23945" xr:uid="{00000000-0005-0000-0000-00004A220000}"/>
    <cellStyle name="Normal 2 3 6 5 3 4" xfId="34156" xr:uid="{00000000-0005-0000-0000-00004B220000}"/>
    <cellStyle name="Normal 2 3 6 5 3 5" xfId="18932" xr:uid="{00000000-0005-0000-0000-00004C220000}"/>
    <cellStyle name="Normal 2 3 6 5 4" xfId="5483" xr:uid="{00000000-0005-0000-0000-00004D220000}"/>
    <cellStyle name="Normal 2 3 6 5 4 2" xfId="15535" xr:uid="{00000000-0005-0000-0000-00004E220000}"/>
    <cellStyle name="Normal 2 3 6 5 4 2 2" xfId="45857" xr:uid="{00000000-0005-0000-0000-00004F220000}"/>
    <cellStyle name="Normal 2 3 6 5 4 2 3" xfId="30633" xr:uid="{00000000-0005-0000-0000-000050220000}"/>
    <cellStyle name="Normal 2 3 6 5 4 3" xfId="10515" xr:uid="{00000000-0005-0000-0000-000051220000}"/>
    <cellStyle name="Normal 2 3 6 5 4 3 2" xfId="40840" xr:uid="{00000000-0005-0000-0000-000052220000}"/>
    <cellStyle name="Normal 2 3 6 5 4 3 3" xfId="25616" xr:uid="{00000000-0005-0000-0000-000053220000}"/>
    <cellStyle name="Normal 2 3 6 5 4 4" xfId="35827" xr:uid="{00000000-0005-0000-0000-000054220000}"/>
    <cellStyle name="Normal 2 3 6 5 4 5" xfId="20603" xr:uid="{00000000-0005-0000-0000-000055220000}"/>
    <cellStyle name="Normal 2 3 6 5 5" xfId="12193" xr:uid="{00000000-0005-0000-0000-000056220000}"/>
    <cellStyle name="Normal 2 3 6 5 5 2" xfId="42515" xr:uid="{00000000-0005-0000-0000-000057220000}"/>
    <cellStyle name="Normal 2 3 6 5 5 3" xfId="27291" xr:uid="{00000000-0005-0000-0000-000058220000}"/>
    <cellStyle name="Normal 2 3 6 5 6" xfId="7172" xr:uid="{00000000-0005-0000-0000-000059220000}"/>
    <cellStyle name="Normal 2 3 6 5 6 2" xfId="37498" xr:uid="{00000000-0005-0000-0000-00005A220000}"/>
    <cellStyle name="Normal 2 3 6 5 6 3" xfId="22274" xr:uid="{00000000-0005-0000-0000-00005B220000}"/>
    <cellStyle name="Normal 2 3 6 5 7" xfId="32486" xr:uid="{00000000-0005-0000-0000-00005C220000}"/>
    <cellStyle name="Normal 2 3 6 5 8" xfId="17261" xr:uid="{00000000-0005-0000-0000-00005D220000}"/>
    <cellStyle name="Normal 2 3 6 6" xfId="2517" xr:uid="{00000000-0005-0000-0000-00005E220000}"/>
    <cellStyle name="Normal 2 3 6 6 2" xfId="4209" xr:uid="{00000000-0005-0000-0000-00005F220000}"/>
    <cellStyle name="Normal 2 3 6 6 2 2" xfId="14282" xr:uid="{00000000-0005-0000-0000-000060220000}"/>
    <cellStyle name="Normal 2 3 6 6 2 2 2" xfId="44604" xr:uid="{00000000-0005-0000-0000-000061220000}"/>
    <cellStyle name="Normal 2 3 6 6 2 2 3" xfId="29380" xr:uid="{00000000-0005-0000-0000-000062220000}"/>
    <cellStyle name="Normal 2 3 6 6 2 3" xfId="9262" xr:uid="{00000000-0005-0000-0000-000063220000}"/>
    <cellStyle name="Normal 2 3 6 6 2 3 2" xfId="39587" xr:uid="{00000000-0005-0000-0000-000064220000}"/>
    <cellStyle name="Normal 2 3 6 6 2 3 3" xfId="24363" xr:uid="{00000000-0005-0000-0000-000065220000}"/>
    <cellStyle name="Normal 2 3 6 6 2 4" xfId="34574" xr:uid="{00000000-0005-0000-0000-000066220000}"/>
    <cellStyle name="Normal 2 3 6 6 2 5" xfId="19350" xr:uid="{00000000-0005-0000-0000-000067220000}"/>
    <cellStyle name="Normal 2 3 6 6 3" xfId="5901" xr:uid="{00000000-0005-0000-0000-000068220000}"/>
    <cellStyle name="Normal 2 3 6 6 3 2" xfId="15953" xr:uid="{00000000-0005-0000-0000-000069220000}"/>
    <cellStyle name="Normal 2 3 6 6 3 2 2" xfId="46275" xr:uid="{00000000-0005-0000-0000-00006A220000}"/>
    <cellStyle name="Normal 2 3 6 6 3 2 3" xfId="31051" xr:uid="{00000000-0005-0000-0000-00006B220000}"/>
    <cellStyle name="Normal 2 3 6 6 3 3" xfId="10933" xr:uid="{00000000-0005-0000-0000-00006C220000}"/>
    <cellStyle name="Normal 2 3 6 6 3 3 2" xfId="41258" xr:uid="{00000000-0005-0000-0000-00006D220000}"/>
    <cellStyle name="Normal 2 3 6 6 3 3 3" xfId="26034" xr:uid="{00000000-0005-0000-0000-00006E220000}"/>
    <cellStyle name="Normal 2 3 6 6 3 4" xfId="36245" xr:uid="{00000000-0005-0000-0000-00006F220000}"/>
    <cellStyle name="Normal 2 3 6 6 3 5" xfId="21021" xr:uid="{00000000-0005-0000-0000-000070220000}"/>
    <cellStyle name="Normal 2 3 6 6 4" xfId="12611" xr:uid="{00000000-0005-0000-0000-000071220000}"/>
    <cellStyle name="Normal 2 3 6 6 4 2" xfId="42933" xr:uid="{00000000-0005-0000-0000-000072220000}"/>
    <cellStyle name="Normal 2 3 6 6 4 3" xfId="27709" xr:uid="{00000000-0005-0000-0000-000073220000}"/>
    <cellStyle name="Normal 2 3 6 6 5" xfId="7590" xr:uid="{00000000-0005-0000-0000-000074220000}"/>
    <cellStyle name="Normal 2 3 6 6 5 2" xfId="37916" xr:uid="{00000000-0005-0000-0000-000075220000}"/>
    <cellStyle name="Normal 2 3 6 6 5 3" xfId="22692" xr:uid="{00000000-0005-0000-0000-000076220000}"/>
    <cellStyle name="Normal 2 3 6 6 6" xfId="32904" xr:uid="{00000000-0005-0000-0000-000077220000}"/>
    <cellStyle name="Normal 2 3 6 6 7" xfId="17679" xr:uid="{00000000-0005-0000-0000-000078220000}"/>
    <cellStyle name="Normal 2 3 6 7" xfId="3368" xr:uid="{00000000-0005-0000-0000-000079220000}"/>
    <cellStyle name="Normal 2 3 6 7 2" xfId="13446" xr:uid="{00000000-0005-0000-0000-00007A220000}"/>
    <cellStyle name="Normal 2 3 6 7 2 2" xfId="43768" xr:uid="{00000000-0005-0000-0000-00007B220000}"/>
    <cellStyle name="Normal 2 3 6 7 2 3" xfId="28544" xr:uid="{00000000-0005-0000-0000-00007C220000}"/>
    <cellStyle name="Normal 2 3 6 7 3" xfId="8426" xr:uid="{00000000-0005-0000-0000-00007D220000}"/>
    <cellStyle name="Normal 2 3 6 7 3 2" xfId="38751" xr:uid="{00000000-0005-0000-0000-00007E220000}"/>
    <cellStyle name="Normal 2 3 6 7 3 3" xfId="23527" xr:uid="{00000000-0005-0000-0000-00007F220000}"/>
    <cellStyle name="Normal 2 3 6 7 4" xfId="33738" xr:uid="{00000000-0005-0000-0000-000080220000}"/>
    <cellStyle name="Normal 2 3 6 7 5" xfId="18514" xr:uid="{00000000-0005-0000-0000-000081220000}"/>
    <cellStyle name="Normal 2 3 6 8" xfId="5062" xr:uid="{00000000-0005-0000-0000-000082220000}"/>
    <cellStyle name="Normal 2 3 6 8 2" xfId="15117" xr:uid="{00000000-0005-0000-0000-000083220000}"/>
    <cellStyle name="Normal 2 3 6 8 2 2" xfId="45439" xr:uid="{00000000-0005-0000-0000-000084220000}"/>
    <cellStyle name="Normal 2 3 6 8 2 3" xfId="30215" xr:uid="{00000000-0005-0000-0000-000085220000}"/>
    <cellStyle name="Normal 2 3 6 8 3" xfId="10097" xr:uid="{00000000-0005-0000-0000-000086220000}"/>
    <cellStyle name="Normal 2 3 6 8 3 2" xfId="40422" xr:uid="{00000000-0005-0000-0000-000087220000}"/>
    <cellStyle name="Normal 2 3 6 8 3 3" xfId="25198" xr:uid="{00000000-0005-0000-0000-000088220000}"/>
    <cellStyle name="Normal 2 3 6 8 4" xfId="35409" xr:uid="{00000000-0005-0000-0000-000089220000}"/>
    <cellStyle name="Normal 2 3 6 8 5" xfId="20185" xr:uid="{00000000-0005-0000-0000-00008A220000}"/>
    <cellStyle name="Normal 2 3 6 9" xfId="11773" xr:uid="{00000000-0005-0000-0000-00008B220000}"/>
    <cellStyle name="Normal 2 3 6 9 2" xfId="42097" xr:uid="{00000000-0005-0000-0000-00008C220000}"/>
    <cellStyle name="Normal 2 3 6 9 3" xfId="26873" xr:uid="{00000000-0005-0000-0000-00008D220000}"/>
    <cellStyle name="Normal 2 3 7" xfId="1156" xr:uid="{00000000-0005-0000-0000-00008E220000}"/>
    <cellStyle name="Normal 2 3 8" xfId="32018" xr:uid="{00000000-0005-0000-0000-00008F220000}"/>
    <cellStyle name="Normal 2 3 9" xfId="935" xr:uid="{00000000-0005-0000-0000-000090220000}"/>
    <cellStyle name="Normal 2 4" xfId="776" xr:uid="{00000000-0005-0000-0000-000091220000}"/>
    <cellStyle name="Normal 2 4 2" xfId="1427" xr:uid="{00000000-0005-0000-0000-000092220000}"/>
    <cellStyle name="Normal 2 4 2 10" xfId="6756" xr:uid="{00000000-0005-0000-0000-000093220000}"/>
    <cellStyle name="Normal 2 4 2 10 2" xfId="37084" xr:uid="{00000000-0005-0000-0000-000094220000}"/>
    <cellStyle name="Normal 2 4 2 10 3" xfId="21860" xr:uid="{00000000-0005-0000-0000-000095220000}"/>
    <cellStyle name="Normal 2 4 2 11" xfId="32075" xr:uid="{00000000-0005-0000-0000-000096220000}"/>
    <cellStyle name="Normal 2 4 2 12" xfId="16845" xr:uid="{00000000-0005-0000-0000-000097220000}"/>
    <cellStyle name="Normal 2 4 2 2" xfId="1720" xr:uid="{00000000-0005-0000-0000-000098220000}"/>
    <cellStyle name="Normal 2 4 2 2 10" xfId="32127" xr:uid="{00000000-0005-0000-0000-000099220000}"/>
    <cellStyle name="Normal 2 4 2 2 11" xfId="16899" xr:uid="{00000000-0005-0000-0000-00009A220000}"/>
    <cellStyle name="Normal 2 4 2 2 2" xfId="1828" xr:uid="{00000000-0005-0000-0000-00009B220000}"/>
    <cellStyle name="Normal 2 4 2 2 2 10" xfId="17003" xr:uid="{00000000-0005-0000-0000-00009C220000}"/>
    <cellStyle name="Normal 2 4 2 2 2 2" xfId="2045" xr:uid="{00000000-0005-0000-0000-00009D220000}"/>
    <cellStyle name="Normal 2 4 2 2 2 2 2" xfId="2466" xr:uid="{00000000-0005-0000-0000-00009E220000}"/>
    <cellStyle name="Normal 2 4 2 2 2 2 2 2" xfId="3305" xr:uid="{00000000-0005-0000-0000-00009F220000}"/>
    <cellStyle name="Normal 2 4 2 2 2 2 2 2 2" xfId="4995" xr:uid="{00000000-0005-0000-0000-0000A0220000}"/>
    <cellStyle name="Normal 2 4 2 2 2 2 2 2 2 2" xfId="15068" xr:uid="{00000000-0005-0000-0000-0000A1220000}"/>
    <cellStyle name="Normal 2 4 2 2 2 2 2 2 2 2 2" xfId="45390" xr:uid="{00000000-0005-0000-0000-0000A2220000}"/>
    <cellStyle name="Normal 2 4 2 2 2 2 2 2 2 2 3" xfId="30166" xr:uid="{00000000-0005-0000-0000-0000A3220000}"/>
    <cellStyle name="Normal 2 4 2 2 2 2 2 2 2 3" xfId="10048" xr:uid="{00000000-0005-0000-0000-0000A4220000}"/>
    <cellStyle name="Normal 2 4 2 2 2 2 2 2 2 3 2" xfId="40373" xr:uid="{00000000-0005-0000-0000-0000A5220000}"/>
    <cellStyle name="Normal 2 4 2 2 2 2 2 2 2 3 3" xfId="25149" xr:uid="{00000000-0005-0000-0000-0000A6220000}"/>
    <cellStyle name="Normal 2 4 2 2 2 2 2 2 2 4" xfId="35360" xr:uid="{00000000-0005-0000-0000-0000A7220000}"/>
    <cellStyle name="Normal 2 4 2 2 2 2 2 2 2 5" xfId="20136" xr:uid="{00000000-0005-0000-0000-0000A8220000}"/>
    <cellStyle name="Normal 2 4 2 2 2 2 2 2 3" xfId="6687" xr:uid="{00000000-0005-0000-0000-0000A9220000}"/>
    <cellStyle name="Normal 2 4 2 2 2 2 2 2 3 2" xfId="16739" xr:uid="{00000000-0005-0000-0000-0000AA220000}"/>
    <cellStyle name="Normal 2 4 2 2 2 2 2 2 3 2 2" xfId="47061" xr:uid="{00000000-0005-0000-0000-0000AB220000}"/>
    <cellStyle name="Normal 2 4 2 2 2 2 2 2 3 2 3" xfId="31837" xr:uid="{00000000-0005-0000-0000-0000AC220000}"/>
    <cellStyle name="Normal 2 4 2 2 2 2 2 2 3 3" xfId="11719" xr:uid="{00000000-0005-0000-0000-0000AD220000}"/>
    <cellStyle name="Normal 2 4 2 2 2 2 2 2 3 3 2" xfId="42044" xr:uid="{00000000-0005-0000-0000-0000AE220000}"/>
    <cellStyle name="Normal 2 4 2 2 2 2 2 2 3 3 3" xfId="26820" xr:uid="{00000000-0005-0000-0000-0000AF220000}"/>
    <cellStyle name="Normal 2 4 2 2 2 2 2 2 3 4" xfId="37031" xr:uid="{00000000-0005-0000-0000-0000B0220000}"/>
    <cellStyle name="Normal 2 4 2 2 2 2 2 2 3 5" xfId="21807" xr:uid="{00000000-0005-0000-0000-0000B1220000}"/>
    <cellStyle name="Normal 2 4 2 2 2 2 2 2 4" xfId="13397" xr:uid="{00000000-0005-0000-0000-0000B2220000}"/>
    <cellStyle name="Normal 2 4 2 2 2 2 2 2 4 2" xfId="43719" xr:uid="{00000000-0005-0000-0000-0000B3220000}"/>
    <cellStyle name="Normal 2 4 2 2 2 2 2 2 4 3" xfId="28495" xr:uid="{00000000-0005-0000-0000-0000B4220000}"/>
    <cellStyle name="Normal 2 4 2 2 2 2 2 2 5" xfId="8376" xr:uid="{00000000-0005-0000-0000-0000B5220000}"/>
    <cellStyle name="Normal 2 4 2 2 2 2 2 2 5 2" xfId="38702" xr:uid="{00000000-0005-0000-0000-0000B6220000}"/>
    <cellStyle name="Normal 2 4 2 2 2 2 2 2 5 3" xfId="23478" xr:uid="{00000000-0005-0000-0000-0000B7220000}"/>
    <cellStyle name="Normal 2 4 2 2 2 2 2 2 6" xfId="33690" xr:uid="{00000000-0005-0000-0000-0000B8220000}"/>
    <cellStyle name="Normal 2 4 2 2 2 2 2 2 7" xfId="18465" xr:uid="{00000000-0005-0000-0000-0000B9220000}"/>
    <cellStyle name="Normal 2 4 2 2 2 2 2 3" xfId="4158" xr:uid="{00000000-0005-0000-0000-0000BA220000}"/>
    <cellStyle name="Normal 2 4 2 2 2 2 2 3 2" xfId="14232" xr:uid="{00000000-0005-0000-0000-0000BB220000}"/>
    <cellStyle name="Normal 2 4 2 2 2 2 2 3 2 2" xfId="44554" xr:uid="{00000000-0005-0000-0000-0000BC220000}"/>
    <cellStyle name="Normal 2 4 2 2 2 2 2 3 2 3" xfId="29330" xr:uid="{00000000-0005-0000-0000-0000BD220000}"/>
    <cellStyle name="Normal 2 4 2 2 2 2 2 3 3" xfId="9212" xr:uid="{00000000-0005-0000-0000-0000BE220000}"/>
    <cellStyle name="Normal 2 4 2 2 2 2 2 3 3 2" xfId="39537" xr:uid="{00000000-0005-0000-0000-0000BF220000}"/>
    <cellStyle name="Normal 2 4 2 2 2 2 2 3 3 3" xfId="24313" xr:uid="{00000000-0005-0000-0000-0000C0220000}"/>
    <cellStyle name="Normal 2 4 2 2 2 2 2 3 4" xfId="34524" xr:uid="{00000000-0005-0000-0000-0000C1220000}"/>
    <cellStyle name="Normal 2 4 2 2 2 2 2 3 5" xfId="19300" xr:uid="{00000000-0005-0000-0000-0000C2220000}"/>
    <cellStyle name="Normal 2 4 2 2 2 2 2 4" xfId="5851" xr:uid="{00000000-0005-0000-0000-0000C3220000}"/>
    <cellStyle name="Normal 2 4 2 2 2 2 2 4 2" xfId="15903" xr:uid="{00000000-0005-0000-0000-0000C4220000}"/>
    <cellStyle name="Normal 2 4 2 2 2 2 2 4 2 2" xfId="46225" xr:uid="{00000000-0005-0000-0000-0000C5220000}"/>
    <cellStyle name="Normal 2 4 2 2 2 2 2 4 2 3" xfId="31001" xr:uid="{00000000-0005-0000-0000-0000C6220000}"/>
    <cellStyle name="Normal 2 4 2 2 2 2 2 4 3" xfId="10883" xr:uid="{00000000-0005-0000-0000-0000C7220000}"/>
    <cellStyle name="Normal 2 4 2 2 2 2 2 4 3 2" xfId="41208" xr:uid="{00000000-0005-0000-0000-0000C8220000}"/>
    <cellStyle name="Normal 2 4 2 2 2 2 2 4 3 3" xfId="25984" xr:uid="{00000000-0005-0000-0000-0000C9220000}"/>
    <cellStyle name="Normal 2 4 2 2 2 2 2 4 4" xfId="36195" xr:uid="{00000000-0005-0000-0000-0000CA220000}"/>
    <cellStyle name="Normal 2 4 2 2 2 2 2 4 5" xfId="20971" xr:uid="{00000000-0005-0000-0000-0000CB220000}"/>
    <cellStyle name="Normal 2 4 2 2 2 2 2 5" xfId="12561" xr:uid="{00000000-0005-0000-0000-0000CC220000}"/>
    <cellStyle name="Normal 2 4 2 2 2 2 2 5 2" xfId="42883" xr:uid="{00000000-0005-0000-0000-0000CD220000}"/>
    <cellStyle name="Normal 2 4 2 2 2 2 2 5 3" xfId="27659" xr:uid="{00000000-0005-0000-0000-0000CE220000}"/>
    <cellStyle name="Normal 2 4 2 2 2 2 2 6" xfId="7540" xr:uid="{00000000-0005-0000-0000-0000CF220000}"/>
    <cellStyle name="Normal 2 4 2 2 2 2 2 6 2" xfId="37866" xr:uid="{00000000-0005-0000-0000-0000D0220000}"/>
    <cellStyle name="Normal 2 4 2 2 2 2 2 6 3" xfId="22642" xr:uid="{00000000-0005-0000-0000-0000D1220000}"/>
    <cellStyle name="Normal 2 4 2 2 2 2 2 7" xfId="32854" xr:uid="{00000000-0005-0000-0000-0000D2220000}"/>
    <cellStyle name="Normal 2 4 2 2 2 2 2 8" xfId="17629" xr:uid="{00000000-0005-0000-0000-0000D3220000}"/>
    <cellStyle name="Normal 2 4 2 2 2 2 3" xfId="2887" xr:uid="{00000000-0005-0000-0000-0000D4220000}"/>
    <cellStyle name="Normal 2 4 2 2 2 2 3 2" xfId="4577" xr:uid="{00000000-0005-0000-0000-0000D5220000}"/>
    <cellStyle name="Normal 2 4 2 2 2 2 3 2 2" xfId="14650" xr:uid="{00000000-0005-0000-0000-0000D6220000}"/>
    <cellStyle name="Normal 2 4 2 2 2 2 3 2 2 2" xfId="44972" xr:uid="{00000000-0005-0000-0000-0000D7220000}"/>
    <cellStyle name="Normal 2 4 2 2 2 2 3 2 2 3" xfId="29748" xr:uid="{00000000-0005-0000-0000-0000D8220000}"/>
    <cellStyle name="Normal 2 4 2 2 2 2 3 2 3" xfId="9630" xr:uid="{00000000-0005-0000-0000-0000D9220000}"/>
    <cellStyle name="Normal 2 4 2 2 2 2 3 2 3 2" xfId="39955" xr:uid="{00000000-0005-0000-0000-0000DA220000}"/>
    <cellStyle name="Normal 2 4 2 2 2 2 3 2 3 3" xfId="24731" xr:uid="{00000000-0005-0000-0000-0000DB220000}"/>
    <cellStyle name="Normal 2 4 2 2 2 2 3 2 4" xfId="34942" xr:uid="{00000000-0005-0000-0000-0000DC220000}"/>
    <cellStyle name="Normal 2 4 2 2 2 2 3 2 5" xfId="19718" xr:uid="{00000000-0005-0000-0000-0000DD220000}"/>
    <cellStyle name="Normal 2 4 2 2 2 2 3 3" xfId="6269" xr:uid="{00000000-0005-0000-0000-0000DE220000}"/>
    <cellStyle name="Normal 2 4 2 2 2 2 3 3 2" xfId="16321" xr:uid="{00000000-0005-0000-0000-0000DF220000}"/>
    <cellStyle name="Normal 2 4 2 2 2 2 3 3 2 2" xfId="46643" xr:uid="{00000000-0005-0000-0000-0000E0220000}"/>
    <cellStyle name="Normal 2 4 2 2 2 2 3 3 2 3" xfId="31419" xr:uid="{00000000-0005-0000-0000-0000E1220000}"/>
    <cellStyle name="Normal 2 4 2 2 2 2 3 3 3" xfId="11301" xr:uid="{00000000-0005-0000-0000-0000E2220000}"/>
    <cellStyle name="Normal 2 4 2 2 2 2 3 3 3 2" xfId="41626" xr:uid="{00000000-0005-0000-0000-0000E3220000}"/>
    <cellStyle name="Normal 2 4 2 2 2 2 3 3 3 3" xfId="26402" xr:uid="{00000000-0005-0000-0000-0000E4220000}"/>
    <cellStyle name="Normal 2 4 2 2 2 2 3 3 4" xfId="36613" xr:uid="{00000000-0005-0000-0000-0000E5220000}"/>
    <cellStyle name="Normal 2 4 2 2 2 2 3 3 5" xfId="21389" xr:uid="{00000000-0005-0000-0000-0000E6220000}"/>
    <cellStyle name="Normal 2 4 2 2 2 2 3 4" xfId="12979" xr:uid="{00000000-0005-0000-0000-0000E7220000}"/>
    <cellStyle name="Normal 2 4 2 2 2 2 3 4 2" xfId="43301" xr:uid="{00000000-0005-0000-0000-0000E8220000}"/>
    <cellStyle name="Normal 2 4 2 2 2 2 3 4 3" xfId="28077" xr:uid="{00000000-0005-0000-0000-0000E9220000}"/>
    <cellStyle name="Normal 2 4 2 2 2 2 3 5" xfId="7958" xr:uid="{00000000-0005-0000-0000-0000EA220000}"/>
    <cellStyle name="Normal 2 4 2 2 2 2 3 5 2" xfId="38284" xr:uid="{00000000-0005-0000-0000-0000EB220000}"/>
    <cellStyle name="Normal 2 4 2 2 2 2 3 5 3" xfId="23060" xr:uid="{00000000-0005-0000-0000-0000EC220000}"/>
    <cellStyle name="Normal 2 4 2 2 2 2 3 6" xfId="33272" xr:uid="{00000000-0005-0000-0000-0000ED220000}"/>
    <cellStyle name="Normal 2 4 2 2 2 2 3 7" xfId="18047" xr:uid="{00000000-0005-0000-0000-0000EE220000}"/>
    <cellStyle name="Normal 2 4 2 2 2 2 4" xfId="3740" xr:uid="{00000000-0005-0000-0000-0000EF220000}"/>
    <cellStyle name="Normal 2 4 2 2 2 2 4 2" xfId="13814" xr:uid="{00000000-0005-0000-0000-0000F0220000}"/>
    <cellStyle name="Normal 2 4 2 2 2 2 4 2 2" xfId="44136" xr:uid="{00000000-0005-0000-0000-0000F1220000}"/>
    <cellStyle name="Normal 2 4 2 2 2 2 4 2 3" xfId="28912" xr:uid="{00000000-0005-0000-0000-0000F2220000}"/>
    <cellStyle name="Normal 2 4 2 2 2 2 4 3" xfId="8794" xr:uid="{00000000-0005-0000-0000-0000F3220000}"/>
    <cellStyle name="Normal 2 4 2 2 2 2 4 3 2" xfId="39119" xr:uid="{00000000-0005-0000-0000-0000F4220000}"/>
    <cellStyle name="Normal 2 4 2 2 2 2 4 3 3" xfId="23895" xr:uid="{00000000-0005-0000-0000-0000F5220000}"/>
    <cellStyle name="Normal 2 4 2 2 2 2 4 4" xfId="34106" xr:uid="{00000000-0005-0000-0000-0000F6220000}"/>
    <cellStyle name="Normal 2 4 2 2 2 2 4 5" xfId="18882" xr:uid="{00000000-0005-0000-0000-0000F7220000}"/>
    <cellStyle name="Normal 2 4 2 2 2 2 5" xfId="5433" xr:uid="{00000000-0005-0000-0000-0000F8220000}"/>
    <cellStyle name="Normal 2 4 2 2 2 2 5 2" xfId="15485" xr:uid="{00000000-0005-0000-0000-0000F9220000}"/>
    <cellStyle name="Normal 2 4 2 2 2 2 5 2 2" xfId="45807" xr:uid="{00000000-0005-0000-0000-0000FA220000}"/>
    <cellStyle name="Normal 2 4 2 2 2 2 5 2 3" xfId="30583" xr:uid="{00000000-0005-0000-0000-0000FB220000}"/>
    <cellStyle name="Normal 2 4 2 2 2 2 5 3" xfId="10465" xr:uid="{00000000-0005-0000-0000-0000FC220000}"/>
    <cellStyle name="Normal 2 4 2 2 2 2 5 3 2" xfId="40790" xr:uid="{00000000-0005-0000-0000-0000FD220000}"/>
    <cellStyle name="Normal 2 4 2 2 2 2 5 3 3" xfId="25566" xr:uid="{00000000-0005-0000-0000-0000FE220000}"/>
    <cellStyle name="Normal 2 4 2 2 2 2 5 4" xfId="35777" xr:uid="{00000000-0005-0000-0000-0000FF220000}"/>
    <cellStyle name="Normal 2 4 2 2 2 2 5 5" xfId="20553" xr:uid="{00000000-0005-0000-0000-000000230000}"/>
    <cellStyle name="Normal 2 4 2 2 2 2 6" xfId="12143" xr:uid="{00000000-0005-0000-0000-000001230000}"/>
    <cellStyle name="Normal 2 4 2 2 2 2 6 2" xfId="42465" xr:uid="{00000000-0005-0000-0000-000002230000}"/>
    <cellStyle name="Normal 2 4 2 2 2 2 6 3" xfId="27241" xr:uid="{00000000-0005-0000-0000-000003230000}"/>
    <cellStyle name="Normal 2 4 2 2 2 2 7" xfId="7122" xr:uid="{00000000-0005-0000-0000-000004230000}"/>
    <cellStyle name="Normal 2 4 2 2 2 2 7 2" xfId="37448" xr:uid="{00000000-0005-0000-0000-000005230000}"/>
    <cellStyle name="Normal 2 4 2 2 2 2 7 3" xfId="22224" xr:uid="{00000000-0005-0000-0000-000006230000}"/>
    <cellStyle name="Normal 2 4 2 2 2 2 8" xfId="32436" xr:uid="{00000000-0005-0000-0000-000007230000}"/>
    <cellStyle name="Normal 2 4 2 2 2 2 9" xfId="17211" xr:uid="{00000000-0005-0000-0000-000008230000}"/>
    <cellStyle name="Normal 2 4 2 2 2 3" xfId="2258" xr:uid="{00000000-0005-0000-0000-000009230000}"/>
    <cellStyle name="Normal 2 4 2 2 2 3 2" xfId="3097" xr:uid="{00000000-0005-0000-0000-00000A230000}"/>
    <cellStyle name="Normal 2 4 2 2 2 3 2 2" xfId="4787" xr:uid="{00000000-0005-0000-0000-00000B230000}"/>
    <cellStyle name="Normal 2 4 2 2 2 3 2 2 2" xfId="14860" xr:uid="{00000000-0005-0000-0000-00000C230000}"/>
    <cellStyle name="Normal 2 4 2 2 2 3 2 2 2 2" xfId="45182" xr:uid="{00000000-0005-0000-0000-00000D230000}"/>
    <cellStyle name="Normal 2 4 2 2 2 3 2 2 2 3" xfId="29958" xr:uid="{00000000-0005-0000-0000-00000E230000}"/>
    <cellStyle name="Normal 2 4 2 2 2 3 2 2 3" xfId="9840" xr:uid="{00000000-0005-0000-0000-00000F230000}"/>
    <cellStyle name="Normal 2 4 2 2 2 3 2 2 3 2" xfId="40165" xr:uid="{00000000-0005-0000-0000-000010230000}"/>
    <cellStyle name="Normal 2 4 2 2 2 3 2 2 3 3" xfId="24941" xr:uid="{00000000-0005-0000-0000-000011230000}"/>
    <cellStyle name="Normal 2 4 2 2 2 3 2 2 4" xfId="35152" xr:uid="{00000000-0005-0000-0000-000012230000}"/>
    <cellStyle name="Normal 2 4 2 2 2 3 2 2 5" xfId="19928" xr:uid="{00000000-0005-0000-0000-000013230000}"/>
    <cellStyle name="Normal 2 4 2 2 2 3 2 3" xfId="6479" xr:uid="{00000000-0005-0000-0000-000014230000}"/>
    <cellStyle name="Normal 2 4 2 2 2 3 2 3 2" xfId="16531" xr:uid="{00000000-0005-0000-0000-000015230000}"/>
    <cellStyle name="Normal 2 4 2 2 2 3 2 3 2 2" xfId="46853" xr:uid="{00000000-0005-0000-0000-000016230000}"/>
    <cellStyle name="Normal 2 4 2 2 2 3 2 3 2 3" xfId="31629" xr:uid="{00000000-0005-0000-0000-000017230000}"/>
    <cellStyle name="Normal 2 4 2 2 2 3 2 3 3" xfId="11511" xr:uid="{00000000-0005-0000-0000-000018230000}"/>
    <cellStyle name="Normal 2 4 2 2 2 3 2 3 3 2" xfId="41836" xr:uid="{00000000-0005-0000-0000-000019230000}"/>
    <cellStyle name="Normal 2 4 2 2 2 3 2 3 3 3" xfId="26612" xr:uid="{00000000-0005-0000-0000-00001A230000}"/>
    <cellStyle name="Normal 2 4 2 2 2 3 2 3 4" xfId="36823" xr:uid="{00000000-0005-0000-0000-00001B230000}"/>
    <cellStyle name="Normal 2 4 2 2 2 3 2 3 5" xfId="21599" xr:uid="{00000000-0005-0000-0000-00001C230000}"/>
    <cellStyle name="Normal 2 4 2 2 2 3 2 4" xfId="13189" xr:uid="{00000000-0005-0000-0000-00001D230000}"/>
    <cellStyle name="Normal 2 4 2 2 2 3 2 4 2" xfId="43511" xr:uid="{00000000-0005-0000-0000-00001E230000}"/>
    <cellStyle name="Normal 2 4 2 2 2 3 2 4 3" xfId="28287" xr:uid="{00000000-0005-0000-0000-00001F230000}"/>
    <cellStyle name="Normal 2 4 2 2 2 3 2 5" xfId="8168" xr:uid="{00000000-0005-0000-0000-000020230000}"/>
    <cellStyle name="Normal 2 4 2 2 2 3 2 5 2" xfId="38494" xr:uid="{00000000-0005-0000-0000-000021230000}"/>
    <cellStyle name="Normal 2 4 2 2 2 3 2 5 3" xfId="23270" xr:uid="{00000000-0005-0000-0000-000022230000}"/>
    <cellStyle name="Normal 2 4 2 2 2 3 2 6" xfId="33482" xr:uid="{00000000-0005-0000-0000-000023230000}"/>
    <cellStyle name="Normal 2 4 2 2 2 3 2 7" xfId="18257" xr:uid="{00000000-0005-0000-0000-000024230000}"/>
    <cellStyle name="Normal 2 4 2 2 2 3 3" xfId="3950" xr:uid="{00000000-0005-0000-0000-000025230000}"/>
    <cellStyle name="Normal 2 4 2 2 2 3 3 2" xfId="14024" xr:uid="{00000000-0005-0000-0000-000026230000}"/>
    <cellStyle name="Normal 2 4 2 2 2 3 3 2 2" xfId="44346" xr:uid="{00000000-0005-0000-0000-000027230000}"/>
    <cellStyle name="Normal 2 4 2 2 2 3 3 2 3" xfId="29122" xr:uid="{00000000-0005-0000-0000-000028230000}"/>
    <cellStyle name="Normal 2 4 2 2 2 3 3 3" xfId="9004" xr:uid="{00000000-0005-0000-0000-000029230000}"/>
    <cellStyle name="Normal 2 4 2 2 2 3 3 3 2" xfId="39329" xr:uid="{00000000-0005-0000-0000-00002A230000}"/>
    <cellStyle name="Normal 2 4 2 2 2 3 3 3 3" xfId="24105" xr:uid="{00000000-0005-0000-0000-00002B230000}"/>
    <cellStyle name="Normal 2 4 2 2 2 3 3 4" xfId="34316" xr:uid="{00000000-0005-0000-0000-00002C230000}"/>
    <cellStyle name="Normal 2 4 2 2 2 3 3 5" xfId="19092" xr:uid="{00000000-0005-0000-0000-00002D230000}"/>
    <cellStyle name="Normal 2 4 2 2 2 3 4" xfId="5643" xr:uid="{00000000-0005-0000-0000-00002E230000}"/>
    <cellStyle name="Normal 2 4 2 2 2 3 4 2" xfId="15695" xr:uid="{00000000-0005-0000-0000-00002F230000}"/>
    <cellStyle name="Normal 2 4 2 2 2 3 4 2 2" xfId="46017" xr:uid="{00000000-0005-0000-0000-000030230000}"/>
    <cellStyle name="Normal 2 4 2 2 2 3 4 2 3" xfId="30793" xr:uid="{00000000-0005-0000-0000-000031230000}"/>
    <cellStyle name="Normal 2 4 2 2 2 3 4 3" xfId="10675" xr:uid="{00000000-0005-0000-0000-000032230000}"/>
    <cellStyle name="Normal 2 4 2 2 2 3 4 3 2" xfId="41000" xr:uid="{00000000-0005-0000-0000-000033230000}"/>
    <cellStyle name="Normal 2 4 2 2 2 3 4 3 3" xfId="25776" xr:uid="{00000000-0005-0000-0000-000034230000}"/>
    <cellStyle name="Normal 2 4 2 2 2 3 4 4" xfId="35987" xr:uid="{00000000-0005-0000-0000-000035230000}"/>
    <cellStyle name="Normal 2 4 2 2 2 3 4 5" xfId="20763" xr:uid="{00000000-0005-0000-0000-000036230000}"/>
    <cellStyle name="Normal 2 4 2 2 2 3 5" xfId="12353" xr:uid="{00000000-0005-0000-0000-000037230000}"/>
    <cellStyle name="Normal 2 4 2 2 2 3 5 2" xfId="42675" xr:uid="{00000000-0005-0000-0000-000038230000}"/>
    <cellStyle name="Normal 2 4 2 2 2 3 5 3" xfId="27451" xr:uid="{00000000-0005-0000-0000-000039230000}"/>
    <cellStyle name="Normal 2 4 2 2 2 3 6" xfId="7332" xr:uid="{00000000-0005-0000-0000-00003A230000}"/>
    <cellStyle name="Normal 2 4 2 2 2 3 6 2" xfId="37658" xr:uid="{00000000-0005-0000-0000-00003B230000}"/>
    <cellStyle name="Normal 2 4 2 2 2 3 6 3" xfId="22434" xr:uid="{00000000-0005-0000-0000-00003C230000}"/>
    <cellStyle name="Normal 2 4 2 2 2 3 7" xfId="32646" xr:uid="{00000000-0005-0000-0000-00003D230000}"/>
    <cellStyle name="Normal 2 4 2 2 2 3 8" xfId="17421" xr:uid="{00000000-0005-0000-0000-00003E230000}"/>
    <cellStyle name="Normal 2 4 2 2 2 4" xfId="2679" xr:uid="{00000000-0005-0000-0000-00003F230000}"/>
    <cellStyle name="Normal 2 4 2 2 2 4 2" xfId="4369" xr:uid="{00000000-0005-0000-0000-000040230000}"/>
    <cellStyle name="Normal 2 4 2 2 2 4 2 2" xfId="14442" xr:uid="{00000000-0005-0000-0000-000041230000}"/>
    <cellStyle name="Normal 2 4 2 2 2 4 2 2 2" xfId="44764" xr:uid="{00000000-0005-0000-0000-000042230000}"/>
    <cellStyle name="Normal 2 4 2 2 2 4 2 2 3" xfId="29540" xr:uid="{00000000-0005-0000-0000-000043230000}"/>
    <cellStyle name="Normal 2 4 2 2 2 4 2 3" xfId="9422" xr:uid="{00000000-0005-0000-0000-000044230000}"/>
    <cellStyle name="Normal 2 4 2 2 2 4 2 3 2" xfId="39747" xr:uid="{00000000-0005-0000-0000-000045230000}"/>
    <cellStyle name="Normal 2 4 2 2 2 4 2 3 3" xfId="24523" xr:uid="{00000000-0005-0000-0000-000046230000}"/>
    <cellStyle name="Normal 2 4 2 2 2 4 2 4" xfId="34734" xr:uid="{00000000-0005-0000-0000-000047230000}"/>
    <cellStyle name="Normal 2 4 2 2 2 4 2 5" xfId="19510" xr:uid="{00000000-0005-0000-0000-000048230000}"/>
    <cellStyle name="Normal 2 4 2 2 2 4 3" xfId="6061" xr:uid="{00000000-0005-0000-0000-000049230000}"/>
    <cellStyle name="Normal 2 4 2 2 2 4 3 2" xfId="16113" xr:uid="{00000000-0005-0000-0000-00004A230000}"/>
    <cellStyle name="Normal 2 4 2 2 2 4 3 2 2" xfId="46435" xr:uid="{00000000-0005-0000-0000-00004B230000}"/>
    <cellStyle name="Normal 2 4 2 2 2 4 3 2 3" xfId="31211" xr:uid="{00000000-0005-0000-0000-00004C230000}"/>
    <cellStyle name="Normal 2 4 2 2 2 4 3 3" xfId="11093" xr:uid="{00000000-0005-0000-0000-00004D230000}"/>
    <cellStyle name="Normal 2 4 2 2 2 4 3 3 2" xfId="41418" xr:uid="{00000000-0005-0000-0000-00004E230000}"/>
    <cellStyle name="Normal 2 4 2 2 2 4 3 3 3" xfId="26194" xr:uid="{00000000-0005-0000-0000-00004F230000}"/>
    <cellStyle name="Normal 2 4 2 2 2 4 3 4" xfId="36405" xr:uid="{00000000-0005-0000-0000-000050230000}"/>
    <cellStyle name="Normal 2 4 2 2 2 4 3 5" xfId="21181" xr:uid="{00000000-0005-0000-0000-000051230000}"/>
    <cellStyle name="Normal 2 4 2 2 2 4 4" xfId="12771" xr:uid="{00000000-0005-0000-0000-000052230000}"/>
    <cellStyle name="Normal 2 4 2 2 2 4 4 2" xfId="43093" xr:uid="{00000000-0005-0000-0000-000053230000}"/>
    <cellStyle name="Normal 2 4 2 2 2 4 4 3" xfId="27869" xr:uid="{00000000-0005-0000-0000-000054230000}"/>
    <cellStyle name="Normal 2 4 2 2 2 4 5" xfId="7750" xr:uid="{00000000-0005-0000-0000-000055230000}"/>
    <cellStyle name="Normal 2 4 2 2 2 4 5 2" xfId="38076" xr:uid="{00000000-0005-0000-0000-000056230000}"/>
    <cellStyle name="Normal 2 4 2 2 2 4 5 3" xfId="22852" xr:uid="{00000000-0005-0000-0000-000057230000}"/>
    <cellStyle name="Normal 2 4 2 2 2 4 6" xfId="33064" xr:uid="{00000000-0005-0000-0000-000058230000}"/>
    <cellStyle name="Normal 2 4 2 2 2 4 7" xfId="17839" xr:uid="{00000000-0005-0000-0000-000059230000}"/>
    <cellStyle name="Normal 2 4 2 2 2 5" xfId="3532" xr:uid="{00000000-0005-0000-0000-00005A230000}"/>
    <cellStyle name="Normal 2 4 2 2 2 5 2" xfId="13606" xr:uid="{00000000-0005-0000-0000-00005B230000}"/>
    <cellStyle name="Normal 2 4 2 2 2 5 2 2" xfId="43928" xr:uid="{00000000-0005-0000-0000-00005C230000}"/>
    <cellStyle name="Normal 2 4 2 2 2 5 2 3" xfId="28704" xr:uid="{00000000-0005-0000-0000-00005D230000}"/>
    <cellStyle name="Normal 2 4 2 2 2 5 3" xfId="8586" xr:uid="{00000000-0005-0000-0000-00005E230000}"/>
    <cellStyle name="Normal 2 4 2 2 2 5 3 2" xfId="38911" xr:uid="{00000000-0005-0000-0000-00005F230000}"/>
    <cellStyle name="Normal 2 4 2 2 2 5 3 3" xfId="23687" xr:uid="{00000000-0005-0000-0000-000060230000}"/>
    <cellStyle name="Normal 2 4 2 2 2 5 4" xfId="33898" xr:uid="{00000000-0005-0000-0000-000061230000}"/>
    <cellStyle name="Normal 2 4 2 2 2 5 5" xfId="18674" xr:uid="{00000000-0005-0000-0000-000062230000}"/>
    <cellStyle name="Normal 2 4 2 2 2 6" xfId="5225" xr:uid="{00000000-0005-0000-0000-000063230000}"/>
    <cellStyle name="Normal 2 4 2 2 2 6 2" xfId="15277" xr:uid="{00000000-0005-0000-0000-000064230000}"/>
    <cellStyle name="Normal 2 4 2 2 2 6 2 2" xfId="45599" xr:uid="{00000000-0005-0000-0000-000065230000}"/>
    <cellStyle name="Normal 2 4 2 2 2 6 2 3" xfId="30375" xr:uid="{00000000-0005-0000-0000-000066230000}"/>
    <cellStyle name="Normal 2 4 2 2 2 6 3" xfId="10257" xr:uid="{00000000-0005-0000-0000-000067230000}"/>
    <cellStyle name="Normal 2 4 2 2 2 6 3 2" xfId="40582" xr:uid="{00000000-0005-0000-0000-000068230000}"/>
    <cellStyle name="Normal 2 4 2 2 2 6 3 3" xfId="25358" xr:uid="{00000000-0005-0000-0000-000069230000}"/>
    <cellStyle name="Normal 2 4 2 2 2 6 4" xfId="35569" xr:uid="{00000000-0005-0000-0000-00006A230000}"/>
    <cellStyle name="Normal 2 4 2 2 2 6 5" xfId="20345" xr:uid="{00000000-0005-0000-0000-00006B230000}"/>
    <cellStyle name="Normal 2 4 2 2 2 7" xfId="11935" xr:uid="{00000000-0005-0000-0000-00006C230000}"/>
    <cellStyle name="Normal 2 4 2 2 2 7 2" xfId="42257" xr:uid="{00000000-0005-0000-0000-00006D230000}"/>
    <cellStyle name="Normal 2 4 2 2 2 7 3" xfId="27033" xr:uid="{00000000-0005-0000-0000-00006E230000}"/>
    <cellStyle name="Normal 2 4 2 2 2 8" xfId="6914" xr:uid="{00000000-0005-0000-0000-00006F230000}"/>
    <cellStyle name="Normal 2 4 2 2 2 8 2" xfId="37240" xr:uid="{00000000-0005-0000-0000-000070230000}"/>
    <cellStyle name="Normal 2 4 2 2 2 8 3" xfId="22016" xr:uid="{00000000-0005-0000-0000-000071230000}"/>
    <cellStyle name="Normal 2 4 2 2 2 9" xfId="32228" xr:uid="{00000000-0005-0000-0000-000072230000}"/>
    <cellStyle name="Normal 2 4 2 2 3" xfId="1941" xr:uid="{00000000-0005-0000-0000-000073230000}"/>
    <cellStyle name="Normal 2 4 2 2 3 2" xfId="2362" xr:uid="{00000000-0005-0000-0000-000074230000}"/>
    <cellStyle name="Normal 2 4 2 2 3 2 2" xfId="3201" xr:uid="{00000000-0005-0000-0000-000075230000}"/>
    <cellStyle name="Normal 2 4 2 2 3 2 2 2" xfId="4891" xr:uid="{00000000-0005-0000-0000-000076230000}"/>
    <cellStyle name="Normal 2 4 2 2 3 2 2 2 2" xfId="14964" xr:uid="{00000000-0005-0000-0000-000077230000}"/>
    <cellStyle name="Normal 2 4 2 2 3 2 2 2 2 2" xfId="45286" xr:uid="{00000000-0005-0000-0000-000078230000}"/>
    <cellStyle name="Normal 2 4 2 2 3 2 2 2 2 3" xfId="30062" xr:uid="{00000000-0005-0000-0000-000079230000}"/>
    <cellStyle name="Normal 2 4 2 2 3 2 2 2 3" xfId="9944" xr:uid="{00000000-0005-0000-0000-00007A230000}"/>
    <cellStyle name="Normal 2 4 2 2 3 2 2 2 3 2" xfId="40269" xr:uid="{00000000-0005-0000-0000-00007B230000}"/>
    <cellStyle name="Normal 2 4 2 2 3 2 2 2 3 3" xfId="25045" xr:uid="{00000000-0005-0000-0000-00007C230000}"/>
    <cellStyle name="Normal 2 4 2 2 3 2 2 2 4" xfId="35256" xr:uid="{00000000-0005-0000-0000-00007D230000}"/>
    <cellStyle name="Normal 2 4 2 2 3 2 2 2 5" xfId="20032" xr:uid="{00000000-0005-0000-0000-00007E230000}"/>
    <cellStyle name="Normal 2 4 2 2 3 2 2 3" xfId="6583" xr:uid="{00000000-0005-0000-0000-00007F230000}"/>
    <cellStyle name="Normal 2 4 2 2 3 2 2 3 2" xfId="16635" xr:uid="{00000000-0005-0000-0000-000080230000}"/>
    <cellStyle name="Normal 2 4 2 2 3 2 2 3 2 2" xfId="46957" xr:uid="{00000000-0005-0000-0000-000081230000}"/>
    <cellStyle name="Normal 2 4 2 2 3 2 2 3 2 3" xfId="31733" xr:uid="{00000000-0005-0000-0000-000082230000}"/>
    <cellStyle name="Normal 2 4 2 2 3 2 2 3 3" xfId="11615" xr:uid="{00000000-0005-0000-0000-000083230000}"/>
    <cellStyle name="Normal 2 4 2 2 3 2 2 3 3 2" xfId="41940" xr:uid="{00000000-0005-0000-0000-000084230000}"/>
    <cellStyle name="Normal 2 4 2 2 3 2 2 3 3 3" xfId="26716" xr:uid="{00000000-0005-0000-0000-000085230000}"/>
    <cellStyle name="Normal 2 4 2 2 3 2 2 3 4" xfId="36927" xr:uid="{00000000-0005-0000-0000-000086230000}"/>
    <cellStyle name="Normal 2 4 2 2 3 2 2 3 5" xfId="21703" xr:uid="{00000000-0005-0000-0000-000087230000}"/>
    <cellStyle name="Normal 2 4 2 2 3 2 2 4" xfId="13293" xr:uid="{00000000-0005-0000-0000-000088230000}"/>
    <cellStyle name="Normal 2 4 2 2 3 2 2 4 2" xfId="43615" xr:uid="{00000000-0005-0000-0000-000089230000}"/>
    <cellStyle name="Normal 2 4 2 2 3 2 2 4 3" xfId="28391" xr:uid="{00000000-0005-0000-0000-00008A230000}"/>
    <cellStyle name="Normal 2 4 2 2 3 2 2 5" xfId="8272" xr:uid="{00000000-0005-0000-0000-00008B230000}"/>
    <cellStyle name="Normal 2 4 2 2 3 2 2 5 2" xfId="38598" xr:uid="{00000000-0005-0000-0000-00008C230000}"/>
    <cellStyle name="Normal 2 4 2 2 3 2 2 5 3" xfId="23374" xr:uid="{00000000-0005-0000-0000-00008D230000}"/>
    <cellStyle name="Normal 2 4 2 2 3 2 2 6" xfId="33586" xr:uid="{00000000-0005-0000-0000-00008E230000}"/>
    <cellStyle name="Normal 2 4 2 2 3 2 2 7" xfId="18361" xr:uid="{00000000-0005-0000-0000-00008F230000}"/>
    <cellStyle name="Normal 2 4 2 2 3 2 3" xfId="4054" xr:uid="{00000000-0005-0000-0000-000090230000}"/>
    <cellStyle name="Normal 2 4 2 2 3 2 3 2" xfId="14128" xr:uid="{00000000-0005-0000-0000-000091230000}"/>
    <cellStyle name="Normal 2 4 2 2 3 2 3 2 2" xfId="44450" xr:uid="{00000000-0005-0000-0000-000092230000}"/>
    <cellStyle name="Normal 2 4 2 2 3 2 3 2 3" xfId="29226" xr:uid="{00000000-0005-0000-0000-000093230000}"/>
    <cellStyle name="Normal 2 4 2 2 3 2 3 3" xfId="9108" xr:uid="{00000000-0005-0000-0000-000094230000}"/>
    <cellStyle name="Normal 2 4 2 2 3 2 3 3 2" xfId="39433" xr:uid="{00000000-0005-0000-0000-000095230000}"/>
    <cellStyle name="Normal 2 4 2 2 3 2 3 3 3" xfId="24209" xr:uid="{00000000-0005-0000-0000-000096230000}"/>
    <cellStyle name="Normal 2 4 2 2 3 2 3 4" xfId="34420" xr:uid="{00000000-0005-0000-0000-000097230000}"/>
    <cellStyle name="Normal 2 4 2 2 3 2 3 5" xfId="19196" xr:uid="{00000000-0005-0000-0000-000098230000}"/>
    <cellStyle name="Normal 2 4 2 2 3 2 4" xfId="5747" xr:uid="{00000000-0005-0000-0000-000099230000}"/>
    <cellStyle name="Normal 2 4 2 2 3 2 4 2" xfId="15799" xr:uid="{00000000-0005-0000-0000-00009A230000}"/>
    <cellStyle name="Normal 2 4 2 2 3 2 4 2 2" xfId="46121" xr:uid="{00000000-0005-0000-0000-00009B230000}"/>
    <cellStyle name="Normal 2 4 2 2 3 2 4 2 3" xfId="30897" xr:uid="{00000000-0005-0000-0000-00009C230000}"/>
    <cellStyle name="Normal 2 4 2 2 3 2 4 3" xfId="10779" xr:uid="{00000000-0005-0000-0000-00009D230000}"/>
    <cellStyle name="Normal 2 4 2 2 3 2 4 3 2" xfId="41104" xr:uid="{00000000-0005-0000-0000-00009E230000}"/>
    <cellStyle name="Normal 2 4 2 2 3 2 4 3 3" xfId="25880" xr:uid="{00000000-0005-0000-0000-00009F230000}"/>
    <cellStyle name="Normal 2 4 2 2 3 2 4 4" xfId="36091" xr:uid="{00000000-0005-0000-0000-0000A0230000}"/>
    <cellStyle name="Normal 2 4 2 2 3 2 4 5" xfId="20867" xr:uid="{00000000-0005-0000-0000-0000A1230000}"/>
    <cellStyle name="Normal 2 4 2 2 3 2 5" xfId="12457" xr:uid="{00000000-0005-0000-0000-0000A2230000}"/>
    <cellStyle name="Normal 2 4 2 2 3 2 5 2" xfId="42779" xr:uid="{00000000-0005-0000-0000-0000A3230000}"/>
    <cellStyle name="Normal 2 4 2 2 3 2 5 3" xfId="27555" xr:uid="{00000000-0005-0000-0000-0000A4230000}"/>
    <cellStyle name="Normal 2 4 2 2 3 2 6" xfId="7436" xr:uid="{00000000-0005-0000-0000-0000A5230000}"/>
    <cellStyle name="Normal 2 4 2 2 3 2 6 2" xfId="37762" xr:uid="{00000000-0005-0000-0000-0000A6230000}"/>
    <cellStyle name="Normal 2 4 2 2 3 2 6 3" xfId="22538" xr:uid="{00000000-0005-0000-0000-0000A7230000}"/>
    <cellStyle name="Normal 2 4 2 2 3 2 7" xfId="32750" xr:uid="{00000000-0005-0000-0000-0000A8230000}"/>
    <cellStyle name="Normal 2 4 2 2 3 2 8" xfId="17525" xr:uid="{00000000-0005-0000-0000-0000A9230000}"/>
    <cellStyle name="Normal 2 4 2 2 3 3" xfId="2783" xr:uid="{00000000-0005-0000-0000-0000AA230000}"/>
    <cellStyle name="Normal 2 4 2 2 3 3 2" xfId="4473" xr:uid="{00000000-0005-0000-0000-0000AB230000}"/>
    <cellStyle name="Normal 2 4 2 2 3 3 2 2" xfId="14546" xr:uid="{00000000-0005-0000-0000-0000AC230000}"/>
    <cellStyle name="Normal 2 4 2 2 3 3 2 2 2" xfId="44868" xr:uid="{00000000-0005-0000-0000-0000AD230000}"/>
    <cellStyle name="Normal 2 4 2 2 3 3 2 2 3" xfId="29644" xr:uid="{00000000-0005-0000-0000-0000AE230000}"/>
    <cellStyle name="Normal 2 4 2 2 3 3 2 3" xfId="9526" xr:uid="{00000000-0005-0000-0000-0000AF230000}"/>
    <cellStyle name="Normal 2 4 2 2 3 3 2 3 2" xfId="39851" xr:uid="{00000000-0005-0000-0000-0000B0230000}"/>
    <cellStyle name="Normal 2 4 2 2 3 3 2 3 3" xfId="24627" xr:uid="{00000000-0005-0000-0000-0000B1230000}"/>
    <cellStyle name="Normal 2 4 2 2 3 3 2 4" xfId="34838" xr:uid="{00000000-0005-0000-0000-0000B2230000}"/>
    <cellStyle name="Normal 2 4 2 2 3 3 2 5" xfId="19614" xr:uid="{00000000-0005-0000-0000-0000B3230000}"/>
    <cellStyle name="Normal 2 4 2 2 3 3 3" xfId="6165" xr:uid="{00000000-0005-0000-0000-0000B4230000}"/>
    <cellStyle name="Normal 2 4 2 2 3 3 3 2" xfId="16217" xr:uid="{00000000-0005-0000-0000-0000B5230000}"/>
    <cellStyle name="Normal 2 4 2 2 3 3 3 2 2" xfId="46539" xr:uid="{00000000-0005-0000-0000-0000B6230000}"/>
    <cellStyle name="Normal 2 4 2 2 3 3 3 2 3" xfId="31315" xr:uid="{00000000-0005-0000-0000-0000B7230000}"/>
    <cellStyle name="Normal 2 4 2 2 3 3 3 3" xfId="11197" xr:uid="{00000000-0005-0000-0000-0000B8230000}"/>
    <cellStyle name="Normal 2 4 2 2 3 3 3 3 2" xfId="41522" xr:uid="{00000000-0005-0000-0000-0000B9230000}"/>
    <cellStyle name="Normal 2 4 2 2 3 3 3 3 3" xfId="26298" xr:uid="{00000000-0005-0000-0000-0000BA230000}"/>
    <cellStyle name="Normal 2 4 2 2 3 3 3 4" xfId="36509" xr:uid="{00000000-0005-0000-0000-0000BB230000}"/>
    <cellStyle name="Normal 2 4 2 2 3 3 3 5" xfId="21285" xr:uid="{00000000-0005-0000-0000-0000BC230000}"/>
    <cellStyle name="Normal 2 4 2 2 3 3 4" xfId="12875" xr:uid="{00000000-0005-0000-0000-0000BD230000}"/>
    <cellStyle name="Normal 2 4 2 2 3 3 4 2" xfId="43197" xr:uid="{00000000-0005-0000-0000-0000BE230000}"/>
    <cellStyle name="Normal 2 4 2 2 3 3 4 3" xfId="27973" xr:uid="{00000000-0005-0000-0000-0000BF230000}"/>
    <cellStyle name="Normal 2 4 2 2 3 3 5" xfId="7854" xr:uid="{00000000-0005-0000-0000-0000C0230000}"/>
    <cellStyle name="Normal 2 4 2 2 3 3 5 2" xfId="38180" xr:uid="{00000000-0005-0000-0000-0000C1230000}"/>
    <cellStyle name="Normal 2 4 2 2 3 3 5 3" xfId="22956" xr:uid="{00000000-0005-0000-0000-0000C2230000}"/>
    <cellStyle name="Normal 2 4 2 2 3 3 6" xfId="33168" xr:uid="{00000000-0005-0000-0000-0000C3230000}"/>
    <cellStyle name="Normal 2 4 2 2 3 3 7" xfId="17943" xr:uid="{00000000-0005-0000-0000-0000C4230000}"/>
    <cellStyle name="Normal 2 4 2 2 3 4" xfId="3636" xr:uid="{00000000-0005-0000-0000-0000C5230000}"/>
    <cellStyle name="Normal 2 4 2 2 3 4 2" xfId="13710" xr:uid="{00000000-0005-0000-0000-0000C6230000}"/>
    <cellStyle name="Normal 2 4 2 2 3 4 2 2" xfId="44032" xr:uid="{00000000-0005-0000-0000-0000C7230000}"/>
    <cellStyle name="Normal 2 4 2 2 3 4 2 3" xfId="28808" xr:uid="{00000000-0005-0000-0000-0000C8230000}"/>
    <cellStyle name="Normal 2 4 2 2 3 4 3" xfId="8690" xr:uid="{00000000-0005-0000-0000-0000C9230000}"/>
    <cellStyle name="Normal 2 4 2 2 3 4 3 2" xfId="39015" xr:uid="{00000000-0005-0000-0000-0000CA230000}"/>
    <cellStyle name="Normal 2 4 2 2 3 4 3 3" xfId="23791" xr:uid="{00000000-0005-0000-0000-0000CB230000}"/>
    <cellStyle name="Normal 2 4 2 2 3 4 4" xfId="34002" xr:uid="{00000000-0005-0000-0000-0000CC230000}"/>
    <cellStyle name="Normal 2 4 2 2 3 4 5" xfId="18778" xr:uid="{00000000-0005-0000-0000-0000CD230000}"/>
    <cellStyle name="Normal 2 4 2 2 3 5" xfId="5329" xr:uid="{00000000-0005-0000-0000-0000CE230000}"/>
    <cellStyle name="Normal 2 4 2 2 3 5 2" xfId="15381" xr:uid="{00000000-0005-0000-0000-0000CF230000}"/>
    <cellStyle name="Normal 2 4 2 2 3 5 2 2" xfId="45703" xr:uid="{00000000-0005-0000-0000-0000D0230000}"/>
    <cellStyle name="Normal 2 4 2 2 3 5 2 3" xfId="30479" xr:uid="{00000000-0005-0000-0000-0000D1230000}"/>
    <cellStyle name="Normal 2 4 2 2 3 5 3" xfId="10361" xr:uid="{00000000-0005-0000-0000-0000D2230000}"/>
    <cellStyle name="Normal 2 4 2 2 3 5 3 2" xfId="40686" xr:uid="{00000000-0005-0000-0000-0000D3230000}"/>
    <cellStyle name="Normal 2 4 2 2 3 5 3 3" xfId="25462" xr:uid="{00000000-0005-0000-0000-0000D4230000}"/>
    <cellStyle name="Normal 2 4 2 2 3 5 4" xfId="35673" xr:uid="{00000000-0005-0000-0000-0000D5230000}"/>
    <cellStyle name="Normal 2 4 2 2 3 5 5" xfId="20449" xr:uid="{00000000-0005-0000-0000-0000D6230000}"/>
    <cellStyle name="Normal 2 4 2 2 3 6" xfId="12039" xr:uid="{00000000-0005-0000-0000-0000D7230000}"/>
    <cellStyle name="Normal 2 4 2 2 3 6 2" xfId="42361" xr:uid="{00000000-0005-0000-0000-0000D8230000}"/>
    <cellStyle name="Normal 2 4 2 2 3 6 3" xfId="27137" xr:uid="{00000000-0005-0000-0000-0000D9230000}"/>
    <cellStyle name="Normal 2 4 2 2 3 7" xfId="7018" xr:uid="{00000000-0005-0000-0000-0000DA230000}"/>
    <cellStyle name="Normal 2 4 2 2 3 7 2" xfId="37344" xr:uid="{00000000-0005-0000-0000-0000DB230000}"/>
    <cellStyle name="Normal 2 4 2 2 3 7 3" xfId="22120" xr:uid="{00000000-0005-0000-0000-0000DC230000}"/>
    <cellStyle name="Normal 2 4 2 2 3 8" xfId="32332" xr:uid="{00000000-0005-0000-0000-0000DD230000}"/>
    <cellStyle name="Normal 2 4 2 2 3 9" xfId="17107" xr:uid="{00000000-0005-0000-0000-0000DE230000}"/>
    <cellStyle name="Normal 2 4 2 2 4" xfId="2154" xr:uid="{00000000-0005-0000-0000-0000DF230000}"/>
    <cellStyle name="Normal 2 4 2 2 4 2" xfId="2993" xr:uid="{00000000-0005-0000-0000-0000E0230000}"/>
    <cellStyle name="Normal 2 4 2 2 4 2 2" xfId="4683" xr:uid="{00000000-0005-0000-0000-0000E1230000}"/>
    <cellStyle name="Normal 2 4 2 2 4 2 2 2" xfId="14756" xr:uid="{00000000-0005-0000-0000-0000E2230000}"/>
    <cellStyle name="Normal 2 4 2 2 4 2 2 2 2" xfId="45078" xr:uid="{00000000-0005-0000-0000-0000E3230000}"/>
    <cellStyle name="Normal 2 4 2 2 4 2 2 2 3" xfId="29854" xr:uid="{00000000-0005-0000-0000-0000E4230000}"/>
    <cellStyle name="Normal 2 4 2 2 4 2 2 3" xfId="9736" xr:uid="{00000000-0005-0000-0000-0000E5230000}"/>
    <cellStyle name="Normal 2 4 2 2 4 2 2 3 2" xfId="40061" xr:uid="{00000000-0005-0000-0000-0000E6230000}"/>
    <cellStyle name="Normal 2 4 2 2 4 2 2 3 3" xfId="24837" xr:uid="{00000000-0005-0000-0000-0000E7230000}"/>
    <cellStyle name="Normal 2 4 2 2 4 2 2 4" xfId="35048" xr:uid="{00000000-0005-0000-0000-0000E8230000}"/>
    <cellStyle name="Normal 2 4 2 2 4 2 2 5" xfId="19824" xr:uid="{00000000-0005-0000-0000-0000E9230000}"/>
    <cellStyle name="Normal 2 4 2 2 4 2 3" xfId="6375" xr:uid="{00000000-0005-0000-0000-0000EA230000}"/>
    <cellStyle name="Normal 2 4 2 2 4 2 3 2" xfId="16427" xr:uid="{00000000-0005-0000-0000-0000EB230000}"/>
    <cellStyle name="Normal 2 4 2 2 4 2 3 2 2" xfId="46749" xr:uid="{00000000-0005-0000-0000-0000EC230000}"/>
    <cellStyle name="Normal 2 4 2 2 4 2 3 2 3" xfId="31525" xr:uid="{00000000-0005-0000-0000-0000ED230000}"/>
    <cellStyle name="Normal 2 4 2 2 4 2 3 3" xfId="11407" xr:uid="{00000000-0005-0000-0000-0000EE230000}"/>
    <cellStyle name="Normal 2 4 2 2 4 2 3 3 2" xfId="41732" xr:uid="{00000000-0005-0000-0000-0000EF230000}"/>
    <cellStyle name="Normal 2 4 2 2 4 2 3 3 3" xfId="26508" xr:uid="{00000000-0005-0000-0000-0000F0230000}"/>
    <cellStyle name="Normal 2 4 2 2 4 2 3 4" xfId="36719" xr:uid="{00000000-0005-0000-0000-0000F1230000}"/>
    <cellStyle name="Normal 2 4 2 2 4 2 3 5" xfId="21495" xr:uid="{00000000-0005-0000-0000-0000F2230000}"/>
    <cellStyle name="Normal 2 4 2 2 4 2 4" xfId="13085" xr:uid="{00000000-0005-0000-0000-0000F3230000}"/>
    <cellStyle name="Normal 2 4 2 2 4 2 4 2" xfId="43407" xr:uid="{00000000-0005-0000-0000-0000F4230000}"/>
    <cellStyle name="Normal 2 4 2 2 4 2 4 3" xfId="28183" xr:uid="{00000000-0005-0000-0000-0000F5230000}"/>
    <cellStyle name="Normal 2 4 2 2 4 2 5" xfId="8064" xr:uid="{00000000-0005-0000-0000-0000F6230000}"/>
    <cellStyle name="Normal 2 4 2 2 4 2 5 2" xfId="38390" xr:uid="{00000000-0005-0000-0000-0000F7230000}"/>
    <cellStyle name="Normal 2 4 2 2 4 2 5 3" xfId="23166" xr:uid="{00000000-0005-0000-0000-0000F8230000}"/>
    <cellStyle name="Normal 2 4 2 2 4 2 6" xfId="33378" xr:uid="{00000000-0005-0000-0000-0000F9230000}"/>
    <cellStyle name="Normal 2 4 2 2 4 2 7" xfId="18153" xr:uid="{00000000-0005-0000-0000-0000FA230000}"/>
    <cellStyle name="Normal 2 4 2 2 4 3" xfId="3846" xr:uid="{00000000-0005-0000-0000-0000FB230000}"/>
    <cellStyle name="Normal 2 4 2 2 4 3 2" xfId="13920" xr:uid="{00000000-0005-0000-0000-0000FC230000}"/>
    <cellStyle name="Normal 2 4 2 2 4 3 2 2" xfId="44242" xr:uid="{00000000-0005-0000-0000-0000FD230000}"/>
    <cellStyle name="Normal 2 4 2 2 4 3 2 3" xfId="29018" xr:uid="{00000000-0005-0000-0000-0000FE230000}"/>
    <cellStyle name="Normal 2 4 2 2 4 3 3" xfId="8900" xr:uid="{00000000-0005-0000-0000-0000FF230000}"/>
    <cellStyle name="Normal 2 4 2 2 4 3 3 2" xfId="39225" xr:uid="{00000000-0005-0000-0000-000000240000}"/>
    <cellStyle name="Normal 2 4 2 2 4 3 3 3" xfId="24001" xr:uid="{00000000-0005-0000-0000-000001240000}"/>
    <cellStyle name="Normal 2 4 2 2 4 3 4" xfId="34212" xr:uid="{00000000-0005-0000-0000-000002240000}"/>
    <cellStyle name="Normal 2 4 2 2 4 3 5" xfId="18988" xr:uid="{00000000-0005-0000-0000-000003240000}"/>
    <cellStyle name="Normal 2 4 2 2 4 4" xfId="5539" xr:uid="{00000000-0005-0000-0000-000004240000}"/>
    <cellStyle name="Normal 2 4 2 2 4 4 2" xfId="15591" xr:uid="{00000000-0005-0000-0000-000005240000}"/>
    <cellStyle name="Normal 2 4 2 2 4 4 2 2" xfId="45913" xr:uid="{00000000-0005-0000-0000-000006240000}"/>
    <cellStyle name="Normal 2 4 2 2 4 4 2 3" xfId="30689" xr:uid="{00000000-0005-0000-0000-000007240000}"/>
    <cellStyle name="Normal 2 4 2 2 4 4 3" xfId="10571" xr:uid="{00000000-0005-0000-0000-000008240000}"/>
    <cellStyle name="Normal 2 4 2 2 4 4 3 2" xfId="40896" xr:uid="{00000000-0005-0000-0000-000009240000}"/>
    <cellStyle name="Normal 2 4 2 2 4 4 3 3" xfId="25672" xr:uid="{00000000-0005-0000-0000-00000A240000}"/>
    <cellStyle name="Normal 2 4 2 2 4 4 4" xfId="35883" xr:uid="{00000000-0005-0000-0000-00000B240000}"/>
    <cellStyle name="Normal 2 4 2 2 4 4 5" xfId="20659" xr:uid="{00000000-0005-0000-0000-00000C240000}"/>
    <cellStyle name="Normal 2 4 2 2 4 5" xfId="12249" xr:uid="{00000000-0005-0000-0000-00000D240000}"/>
    <cellStyle name="Normal 2 4 2 2 4 5 2" xfId="42571" xr:uid="{00000000-0005-0000-0000-00000E240000}"/>
    <cellStyle name="Normal 2 4 2 2 4 5 3" xfId="27347" xr:uid="{00000000-0005-0000-0000-00000F240000}"/>
    <cellStyle name="Normal 2 4 2 2 4 6" xfId="7228" xr:uid="{00000000-0005-0000-0000-000010240000}"/>
    <cellStyle name="Normal 2 4 2 2 4 6 2" xfId="37554" xr:uid="{00000000-0005-0000-0000-000011240000}"/>
    <cellStyle name="Normal 2 4 2 2 4 6 3" xfId="22330" xr:uid="{00000000-0005-0000-0000-000012240000}"/>
    <cellStyle name="Normal 2 4 2 2 4 7" xfId="32542" xr:uid="{00000000-0005-0000-0000-000013240000}"/>
    <cellStyle name="Normal 2 4 2 2 4 8" xfId="17317" xr:uid="{00000000-0005-0000-0000-000014240000}"/>
    <cellStyle name="Normal 2 4 2 2 5" xfId="2575" xr:uid="{00000000-0005-0000-0000-000015240000}"/>
    <cellStyle name="Normal 2 4 2 2 5 2" xfId="4265" xr:uid="{00000000-0005-0000-0000-000016240000}"/>
    <cellStyle name="Normal 2 4 2 2 5 2 2" xfId="14338" xr:uid="{00000000-0005-0000-0000-000017240000}"/>
    <cellStyle name="Normal 2 4 2 2 5 2 2 2" xfId="44660" xr:uid="{00000000-0005-0000-0000-000018240000}"/>
    <cellStyle name="Normal 2 4 2 2 5 2 2 3" xfId="29436" xr:uid="{00000000-0005-0000-0000-000019240000}"/>
    <cellStyle name="Normal 2 4 2 2 5 2 3" xfId="9318" xr:uid="{00000000-0005-0000-0000-00001A240000}"/>
    <cellStyle name="Normal 2 4 2 2 5 2 3 2" xfId="39643" xr:uid="{00000000-0005-0000-0000-00001B240000}"/>
    <cellStyle name="Normal 2 4 2 2 5 2 3 3" xfId="24419" xr:uid="{00000000-0005-0000-0000-00001C240000}"/>
    <cellStyle name="Normal 2 4 2 2 5 2 4" xfId="34630" xr:uid="{00000000-0005-0000-0000-00001D240000}"/>
    <cellStyle name="Normal 2 4 2 2 5 2 5" xfId="19406" xr:uid="{00000000-0005-0000-0000-00001E240000}"/>
    <cellStyle name="Normal 2 4 2 2 5 3" xfId="5957" xr:uid="{00000000-0005-0000-0000-00001F240000}"/>
    <cellStyle name="Normal 2 4 2 2 5 3 2" xfId="16009" xr:uid="{00000000-0005-0000-0000-000020240000}"/>
    <cellStyle name="Normal 2 4 2 2 5 3 2 2" xfId="46331" xr:uid="{00000000-0005-0000-0000-000021240000}"/>
    <cellStyle name="Normal 2 4 2 2 5 3 2 3" xfId="31107" xr:uid="{00000000-0005-0000-0000-000022240000}"/>
    <cellStyle name="Normal 2 4 2 2 5 3 3" xfId="10989" xr:uid="{00000000-0005-0000-0000-000023240000}"/>
    <cellStyle name="Normal 2 4 2 2 5 3 3 2" xfId="41314" xr:uid="{00000000-0005-0000-0000-000024240000}"/>
    <cellStyle name="Normal 2 4 2 2 5 3 3 3" xfId="26090" xr:uid="{00000000-0005-0000-0000-000025240000}"/>
    <cellStyle name="Normal 2 4 2 2 5 3 4" xfId="36301" xr:uid="{00000000-0005-0000-0000-000026240000}"/>
    <cellStyle name="Normal 2 4 2 2 5 3 5" xfId="21077" xr:uid="{00000000-0005-0000-0000-000027240000}"/>
    <cellStyle name="Normal 2 4 2 2 5 4" xfId="12667" xr:uid="{00000000-0005-0000-0000-000028240000}"/>
    <cellStyle name="Normal 2 4 2 2 5 4 2" xfId="42989" xr:uid="{00000000-0005-0000-0000-000029240000}"/>
    <cellStyle name="Normal 2 4 2 2 5 4 3" xfId="27765" xr:uid="{00000000-0005-0000-0000-00002A240000}"/>
    <cellStyle name="Normal 2 4 2 2 5 5" xfId="7646" xr:uid="{00000000-0005-0000-0000-00002B240000}"/>
    <cellStyle name="Normal 2 4 2 2 5 5 2" xfId="37972" xr:uid="{00000000-0005-0000-0000-00002C240000}"/>
    <cellStyle name="Normal 2 4 2 2 5 5 3" xfId="22748" xr:uid="{00000000-0005-0000-0000-00002D240000}"/>
    <cellStyle name="Normal 2 4 2 2 5 6" xfId="32960" xr:uid="{00000000-0005-0000-0000-00002E240000}"/>
    <cellStyle name="Normal 2 4 2 2 5 7" xfId="17735" xr:uid="{00000000-0005-0000-0000-00002F240000}"/>
    <cellStyle name="Normal 2 4 2 2 6" xfId="3428" xr:uid="{00000000-0005-0000-0000-000030240000}"/>
    <cellStyle name="Normal 2 4 2 2 6 2" xfId="13502" xr:uid="{00000000-0005-0000-0000-000031240000}"/>
    <cellStyle name="Normal 2 4 2 2 6 2 2" xfId="43824" xr:uid="{00000000-0005-0000-0000-000032240000}"/>
    <cellStyle name="Normal 2 4 2 2 6 2 3" xfId="28600" xr:uid="{00000000-0005-0000-0000-000033240000}"/>
    <cellStyle name="Normal 2 4 2 2 6 3" xfId="8482" xr:uid="{00000000-0005-0000-0000-000034240000}"/>
    <cellStyle name="Normal 2 4 2 2 6 3 2" xfId="38807" xr:uid="{00000000-0005-0000-0000-000035240000}"/>
    <cellStyle name="Normal 2 4 2 2 6 3 3" xfId="23583" xr:uid="{00000000-0005-0000-0000-000036240000}"/>
    <cellStyle name="Normal 2 4 2 2 6 4" xfId="33794" xr:uid="{00000000-0005-0000-0000-000037240000}"/>
    <cellStyle name="Normal 2 4 2 2 6 5" xfId="18570" xr:uid="{00000000-0005-0000-0000-000038240000}"/>
    <cellStyle name="Normal 2 4 2 2 7" xfId="5121" xr:uid="{00000000-0005-0000-0000-000039240000}"/>
    <cellStyle name="Normal 2 4 2 2 7 2" xfId="15173" xr:uid="{00000000-0005-0000-0000-00003A240000}"/>
    <cellStyle name="Normal 2 4 2 2 7 2 2" xfId="45495" xr:uid="{00000000-0005-0000-0000-00003B240000}"/>
    <cellStyle name="Normal 2 4 2 2 7 2 3" xfId="30271" xr:uid="{00000000-0005-0000-0000-00003C240000}"/>
    <cellStyle name="Normal 2 4 2 2 7 3" xfId="10153" xr:uid="{00000000-0005-0000-0000-00003D240000}"/>
    <cellStyle name="Normal 2 4 2 2 7 3 2" xfId="40478" xr:uid="{00000000-0005-0000-0000-00003E240000}"/>
    <cellStyle name="Normal 2 4 2 2 7 3 3" xfId="25254" xr:uid="{00000000-0005-0000-0000-00003F240000}"/>
    <cellStyle name="Normal 2 4 2 2 7 4" xfId="35465" xr:uid="{00000000-0005-0000-0000-000040240000}"/>
    <cellStyle name="Normal 2 4 2 2 7 5" xfId="20241" xr:uid="{00000000-0005-0000-0000-000041240000}"/>
    <cellStyle name="Normal 2 4 2 2 8" xfId="11831" xr:uid="{00000000-0005-0000-0000-000042240000}"/>
    <cellStyle name="Normal 2 4 2 2 8 2" xfId="42153" xr:uid="{00000000-0005-0000-0000-000043240000}"/>
    <cellStyle name="Normal 2 4 2 2 8 3" xfId="26929" xr:uid="{00000000-0005-0000-0000-000044240000}"/>
    <cellStyle name="Normal 2 4 2 2 9" xfId="6810" xr:uid="{00000000-0005-0000-0000-000045240000}"/>
    <cellStyle name="Normal 2 4 2 2 9 2" xfId="37136" xr:uid="{00000000-0005-0000-0000-000046240000}"/>
    <cellStyle name="Normal 2 4 2 2 9 3" xfId="21912" xr:uid="{00000000-0005-0000-0000-000047240000}"/>
    <cellStyle name="Normal 2 4 2 3" xfId="1774" xr:uid="{00000000-0005-0000-0000-000048240000}"/>
    <cellStyle name="Normal 2 4 2 3 10" xfId="16951" xr:uid="{00000000-0005-0000-0000-000049240000}"/>
    <cellStyle name="Normal 2 4 2 3 2" xfId="1993" xr:uid="{00000000-0005-0000-0000-00004A240000}"/>
    <cellStyle name="Normal 2 4 2 3 2 2" xfId="2414" xr:uid="{00000000-0005-0000-0000-00004B240000}"/>
    <cellStyle name="Normal 2 4 2 3 2 2 2" xfId="3253" xr:uid="{00000000-0005-0000-0000-00004C240000}"/>
    <cellStyle name="Normal 2 4 2 3 2 2 2 2" xfId="4943" xr:uid="{00000000-0005-0000-0000-00004D240000}"/>
    <cellStyle name="Normal 2 4 2 3 2 2 2 2 2" xfId="15016" xr:uid="{00000000-0005-0000-0000-00004E240000}"/>
    <cellStyle name="Normal 2 4 2 3 2 2 2 2 2 2" xfId="45338" xr:uid="{00000000-0005-0000-0000-00004F240000}"/>
    <cellStyle name="Normal 2 4 2 3 2 2 2 2 2 3" xfId="30114" xr:uid="{00000000-0005-0000-0000-000050240000}"/>
    <cellStyle name="Normal 2 4 2 3 2 2 2 2 3" xfId="9996" xr:uid="{00000000-0005-0000-0000-000051240000}"/>
    <cellStyle name="Normal 2 4 2 3 2 2 2 2 3 2" xfId="40321" xr:uid="{00000000-0005-0000-0000-000052240000}"/>
    <cellStyle name="Normal 2 4 2 3 2 2 2 2 3 3" xfId="25097" xr:uid="{00000000-0005-0000-0000-000053240000}"/>
    <cellStyle name="Normal 2 4 2 3 2 2 2 2 4" xfId="35308" xr:uid="{00000000-0005-0000-0000-000054240000}"/>
    <cellStyle name="Normal 2 4 2 3 2 2 2 2 5" xfId="20084" xr:uid="{00000000-0005-0000-0000-000055240000}"/>
    <cellStyle name="Normal 2 4 2 3 2 2 2 3" xfId="6635" xr:uid="{00000000-0005-0000-0000-000056240000}"/>
    <cellStyle name="Normal 2 4 2 3 2 2 2 3 2" xfId="16687" xr:uid="{00000000-0005-0000-0000-000057240000}"/>
    <cellStyle name="Normal 2 4 2 3 2 2 2 3 2 2" xfId="47009" xr:uid="{00000000-0005-0000-0000-000058240000}"/>
    <cellStyle name="Normal 2 4 2 3 2 2 2 3 2 3" xfId="31785" xr:uid="{00000000-0005-0000-0000-000059240000}"/>
    <cellStyle name="Normal 2 4 2 3 2 2 2 3 3" xfId="11667" xr:uid="{00000000-0005-0000-0000-00005A240000}"/>
    <cellStyle name="Normal 2 4 2 3 2 2 2 3 3 2" xfId="41992" xr:uid="{00000000-0005-0000-0000-00005B240000}"/>
    <cellStyle name="Normal 2 4 2 3 2 2 2 3 3 3" xfId="26768" xr:uid="{00000000-0005-0000-0000-00005C240000}"/>
    <cellStyle name="Normal 2 4 2 3 2 2 2 3 4" xfId="36979" xr:uid="{00000000-0005-0000-0000-00005D240000}"/>
    <cellStyle name="Normal 2 4 2 3 2 2 2 3 5" xfId="21755" xr:uid="{00000000-0005-0000-0000-00005E240000}"/>
    <cellStyle name="Normal 2 4 2 3 2 2 2 4" xfId="13345" xr:uid="{00000000-0005-0000-0000-00005F240000}"/>
    <cellStyle name="Normal 2 4 2 3 2 2 2 4 2" xfId="43667" xr:uid="{00000000-0005-0000-0000-000060240000}"/>
    <cellStyle name="Normal 2 4 2 3 2 2 2 4 3" xfId="28443" xr:uid="{00000000-0005-0000-0000-000061240000}"/>
    <cellStyle name="Normal 2 4 2 3 2 2 2 5" xfId="8324" xr:uid="{00000000-0005-0000-0000-000062240000}"/>
    <cellStyle name="Normal 2 4 2 3 2 2 2 5 2" xfId="38650" xr:uid="{00000000-0005-0000-0000-000063240000}"/>
    <cellStyle name="Normal 2 4 2 3 2 2 2 5 3" xfId="23426" xr:uid="{00000000-0005-0000-0000-000064240000}"/>
    <cellStyle name="Normal 2 4 2 3 2 2 2 6" xfId="33638" xr:uid="{00000000-0005-0000-0000-000065240000}"/>
    <cellStyle name="Normal 2 4 2 3 2 2 2 7" xfId="18413" xr:uid="{00000000-0005-0000-0000-000066240000}"/>
    <cellStyle name="Normal 2 4 2 3 2 2 3" xfId="4106" xr:uid="{00000000-0005-0000-0000-000067240000}"/>
    <cellStyle name="Normal 2 4 2 3 2 2 3 2" xfId="14180" xr:uid="{00000000-0005-0000-0000-000068240000}"/>
    <cellStyle name="Normal 2 4 2 3 2 2 3 2 2" xfId="44502" xr:uid="{00000000-0005-0000-0000-000069240000}"/>
    <cellStyle name="Normal 2 4 2 3 2 2 3 2 3" xfId="29278" xr:uid="{00000000-0005-0000-0000-00006A240000}"/>
    <cellStyle name="Normal 2 4 2 3 2 2 3 3" xfId="9160" xr:uid="{00000000-0005-0000-0000-00006B240000}"/>
    <cellStyle name="Normal 2 4 2 3 2 2 3 3 2" xfId="39485" xr:uid="{00000000-0005-0000-0000-00006C240000}"/>
    <cellStyle name="Normal 2 4 2 3 2 2 3 3 3" xfId="24261" xr:uid="{00000000-0005-0000-0000-00006D240000}"/>
    <cellStyle name="Normal 2 4 2 3 2 2 3 4" xfId="34472" xr:uid="{00000000-0005-0000-0000-00006E240000}"/>
    <cellStyle name="Normal 2 4 2 3 2 2 3 5" xfId="19248" xr:uid="{00000000-0005-0000-0000-00006F240000}"/>
    <cellStyle name="Normal 2 4 2 3 2 2 4" xfId="5799" xr:uid="{00000000-0005-0000-0000-000070240000}"/>
    <cellStyle name="Normal 2 4 2 3 2 2 4 2" xfId="15851" xr:uid="{00000000-0005-0000-0000-000071240000}"/>
    <cellStyle name="Normal 2 4 2 3 2 2 4 2 2" xfId="46173" xr:uid="{00000000-0005-0000-0000-000072240000}"/>
    <cellStyle name="Normal 2 4 2 3 2 2 4 2 3" xfId="30949" xr:uid="{00000000-0005-0000-0000-000073240000}"/>
    <cellStyle name="Normal 2 4 2 3 2 2 4 3" xfId="10831" xr:uid="{00000000-0005-0000-0000-000074240000}"/>
    <cellStyle name="Normal 2 4 2 3 2 2 4 3 2" xfId="41156" xr:uid="{00000000-0005-0000-0000-000075240000}"/>
    <cellStyle name="Normal 2 4 2 3 2 2 4 3 3" xfId="25932" xr:uid="{00000000-0005-0000-0000-000076240000}"/>
    <cellStyle name="Normal 2 4 2 3 2 2 4 4" xfId="36143" xr:uid="{00000000-0005-0000-0000-000077240000}"/>
    <cellStyle name="Normal 2 4 2 3 2 2 4 5" xfId="20919" xr:uid="{00000000-0005-0000-0000-000078240000}"/>
    <cellStyle name="Normal 2 4 2 3 2 2 5" xfId="12509" xr:uid="{00000000-0005-0000-0000-000079240000}"/>
    <cellStyle name="Normal 2 4 2 3 2 2 5 2" xfId="42831" xr:uid="{00000000-0005-0000-0000-00007A240000}"/>
    <cellStyle name="Normal 2 4 2 3 2 2 5 3" xfId="27607" xr:uid="{00000000-0005-0000-0000-00007B240000}"/>
    <cellStyle name="Normal 2 4 2 3 2 2 6" xfId="7488" xr:uid="{00000000-0005-0000-0000-00007C240000}"/>
    <cellStyle name="Normal 2 4 2 3 2 2 6 2" xfId="37814" xr:uid="{00000000-0005-0000-0000-00007D240000}"/>
    <cellStyle name="Normal 2 4 2 3 2 2 6 3" xfId="22590" xr:uid="{00000000-0005-0000-0000-00007E240000}"/>
    <cellStyle name="Normal 2 4 2 3 2 2 7" xfId="32802" xr:uid="{00000000-0005-0000-0000-00007F240000}"/>
    <cellStyle name="Normal 2 4 2 3 2 2 8" xfId="17577" xr:uid="{00000000-0005-0000-0000-000080240000}"/>
    <cellStyle name="Normal 2 4 2 3 2 3" xfId="2835" xr:uid="{00000000-0005-0000-0000-000081240000}"/>
    <cellStyle name="Normal 2 4 2 3 2 3 2" xfId="4525" xr:uid="{00000000-0005-0000-0000-000082240000}"/>
    <cellStyle name="Normal 2 4 2 3 2 3 2 2" xfId="14598" xr:uid="{00000000-0005-0000-0000-000083240000}"/>
    <cellStyle name="Normal 2 4 2 3 2 3 2 2 2" xfId="44920" xr:uid="{00000000-0005-0000-0000-000084240000}"/>
    <cellStyle name="Normal 2 4 2 3 2 3 2 2 3" xfId="29696" xr:uid="{00000000-0005-0000-0000-000085240000}"/>
    <cellStyle name="Normal 2 4 2 3 2 3 2 3" xfId="9578" xr:uid="{00000000-0005-0000-0000-000086240000}"/>
    <cellStyle name="Normal 2 4 2 3 2 3 2 3 2" xfId="39903" xr:uid="{00000000-0005-0000-0000-000087240000}"/>
    <cellStyle name="Normal 2 4 2 3 2 3 2 3 3" xfId="24679" xr:uid="{00000000-0005-0000-0000-000088240000}"/>
    <cellStyle name="Normal 2 4 2 3 2 3 2 4" xfId="34890" xr:uid="{00000000-0005-0000-0000-000089240000}"/>
    <cellStyle name="Normal 2 4 2 3 2 3 2 5" xfId="19666" xr:uid="{00000000-0005-0000-0000-00008A240000}"/>
    <cellStyle name="Normal 2 4 2 3 2 3 3" xfId="6217" xr:uid="{00000000-0005-0000-0000-00008B240000}"/>
    <cellStyle name="Normal 2 4 2 3 2 3 3 2" xfId="16269" xr:uid="{00000000-0005-0000-0000-00008C240000}"/>
    <cellStyle name="Normal 2 4 2 3 2 3 3 2 2" xfId="46591" xr:uid="{00000000-0005-0000-0000-00008D240000}"/>
    <cellStyle name="Normal 2 4 2 3 2 3 3 2 3" xfId="31367" xr:uid="{00000000-0005-0000-0000-00008E240000}"/>
    <cellStyle name="Normal 2 4 2 3 2 3 3 3" xfId="11249" xr:uid="{00000000-0005-0000-0000-00008F240000}"/>
    <cellStyle name="Normal 2 4 2 3 2 3 3 3 2" xfId="41574" xr:uid="{00000000-0005-0000-0000-000090240000}"/>
    <cellStyle name="Normal 2 4 2 3 2 3 3 3 3" xfId="26350" xr:uid="{00000000-0005-0000-0000-000091240000}"/>
    <cellStyle name="Normal 2 4 2 3 2 3 3 4" xfId="36561" xr:uid="{00000000-0005-0000-0000-000092240000}"/>
    <cellStyle name="Normal 2 4 2 3 2 3 3 5" xfId="21337" xr:uid="{00000000-0005-0000-0000-000093240000}"/>
    <cellStyle name="Normal 2 4 2 3 2 3 4" xfId="12927" xr:uid="{00000000-0005-0000-0000-000094240000}"/>
    <cellStyle name="Normal 2 4 2 3 2 3 4 2" xfId="43249" xr:uid="{00000000-0005-0000-0000-000095240000}"/>
    <cellStyle name="Normal 2 4 2 3 2 3 4 3" xfId="28025" xr:uid="{00000000-0005-0000-0000-000096240000}"/>
    <cellStyle name="Normal 2 4 2 3 2 3 5" xfId="7906" xr:uid="{00000000-0005-0000-0000-000097240000}"/>
    <cellStyle name="Normal 2 4 2 3 2 3 5 2" xfId="38232" xr:uid="{00000000-0005-0000-0000-000098240000}"/>
    <cellStyle name="Normal 2 4 2 3 2 3 5 3" xfId="23008" xr:uid="{00000000-0005-0000-0000-000099240000}"/>
    <cellStyle name="Normal 2 4 2 3 2 3 6" xfId="33220" xr:uid="{00000000-0005-0000-0000-00009A240000}"/>
    <cellStyle name="Normal 2 4 2 3 2 3 7" xfId="17995" xr:uid="{00000000-0005-0000-0000-00009B240000}"/>
    <cellStyle name="Normal 2 4 2 3 2 4" xfId="3688" xr:uid="{00000000-0005-0000-0000-00009C240000}"/>
    <cellStyle name="Normal 2 4 2 3 2 4 2" xfId="13762" xr:uid="{00000000-0005-0000-0000-00009D240000}"/>
    <cellStyle name="Normal 2 4 2 3 2 4 2 2" xfId="44084" xr:uid="{00000000-0005-0000-0000-00009E240000}"/>
    <cellStyle name="Normal 2 4 2 3 2 4 2 3" xfId="28860" xr:uid="{00000000-0005-0000-0000-00009F240000}"/>
    <cellStyle name="Normal 2 4 2 3 2 4 3" xfId="8742" xr:uid="{00000000-0005-0000-0000-0000A0240000}"/>
    <cellStyle name="Normal 2 4 2 3 2 4 3 2" xfId="39067" xr:uid="{00000000-0005-0000-0000-0000A1240000}"/>
    <cellStyle name="Normal 2 4 2 3 2 4 3 3" xfId="23843" xr:uid="{00000000-0005-0000-0000-0000A2240000}"/>
    <cellStyle name="Normal 2 4 2 3 2 4 4" xfId="34054" xr:uid="{00000000-0005-0000-0000-0000A3240000}"/>
    <cellStyle name="Normal 2 4 2 3 2 4 5" xfId="18830" xr:uid="{00000000-0005-0000-0000-0000A4240000}"/>
    <cellStyle name="Normal 2 4 2 3 2 5" xfId="5381" xr:uid="{00000000-0005-0000-0000-0000A5240000}"/>
    <cellStyle name="Normal 2 4 2 3 2 5 2" xfId="15433" xr:uid="{00000000-0005-0000-0000-0000A6240000}"/>
    <cellStyle name="Normal 2 4 2 3 2 5 2 2" xfId="45755" xr:uid="{00000000-0005-0000-0000-0000A7240000}"/>
    <cellStyle name="Normal 2 4 2 3 2 5 2 3" xfId="30531" xr:uid="{00000000-0005-0000-0000-0000A8240000}"/>
    <cellStyle name="Normal 2 4 2 3 2 5 3" xfId="10413" xr:uid="{00000000-0005-0000-0000-0000A9240000}"/>
    <cellStyle name="Normal 2 4 2 3 2 5 3 2" xfId="40738" xr:uid="{00000000-0005-0000-0000-0000AA240000}"/>
    <cellStyle name="Normal 2 4 2 3 2 5 3 3" xfId="25514" xr:uid="{00000000-0005-0000-0000-0000AB240000}"/>
    <cellStyle name="Normal 2 4 2 3 2 5 4" xfId="35725" xr:uid="{00000000-0005-0000-0000-0000AC240000}"/>
    <cellStyle name="Normal 2 4 2 3 2 5 5" xfId="20501" xr:uid="{00000000-0005-0000-0000-0000AD240000}"/>
    <cellStyle name="Normal 2 4 2 3 2 6" xfId="12091" xr:uid="{00000000-0005-0000-0000-0000AE240000}"/>
    <cellStyle name="Normal 2 4 2 3 2 6 2" xfId="42413" xr:uid="{00000000-0005-0000-0000-0000AF240000}"/>
    <cellStyle name="Normal 2 4 2 3 2 6 3" xfId="27189" xr:uid="{00000000-0005-0000-0000-0000B0240000}"/>
    <cellStyle name="Normal 2 4 2 3 2 7" xfId="7070" xr:uid="{00000000-0005-0000-0000-0000B1240000}"/>
    <cellStyle name="Normal 2 4 2 3 2 7 2" xfId="37396" xr:uid="{00000000-0005-0000-0000-0000B2240000}"/>
    <cellStyle name="Normal 2 4 2 3 2 7 3" xfId="22172" xr:uid="{00000000-0005-0000-0000-0000B3240000}"/>
    <cellStyle name="Normal 2 4 2 3 2 8" xfId="32384" xr:uid="{00000000-0005-0000-0000-0000B4240000}"/>
    <cellStyle name="Normal 2 4 2 3 2 9" xfId="17159" xr:uid="{00000000-0005-0000-0000-0000B5240000}"/>
    <cellStyle name="Normal 2 4 2 3 3" xfId="2206" xr:uid="{00000000-0005-0000-0000-0000B6240000}"/>
    <cellStyle name="Normal 2 4 2 3 3 2" xfId="3045" xr:uid="{00000000-0005-0000-0000-0000B7240000}"/>
    <cellStyle name="Normal 2 4 2 3 3 2 2" xfId="4735" xr:uid="{00000000-0005-0000-0000-0000B8240000}"/>
    <cellStyle name="Normal 2 4 2 3 3 2 2 2" xfId="14808" xr:uid="{00000000-0005-0000-0000-0000B9240000}"/>
    <cellStyle name="Normal 2 4 2 3 3 2 2 2 2" xfId="45130" xr:uid="{00000000-0005-0000-0000-0000BA240000}"/>
    <cellStyle name="Normal 2 4 2 3 3 2 2 2 3" xfId="29906" xr:uid="{00000000-0005-0000-0000-0000BB240000}"/>
    <cellStyle name="Normal 2 4 2 3 3 2 2 3" xfId="9788" xr:uid="{00000000-0005-0000-0000-0000BC240000}"/>
    <cellStyle name="Normal 2 4 2 3 3 2 2 3 2" xfId="40113" xr:uid="{00000000-0005-0000-0000-0000BD240000}"/>
    <cellStyle name="Normal 2 4 2 3 3 2 2 3 3" xfId="24889" xr:uid="{00000000-0005-0000-0000-0000BE240000}"/>
    <cellStyle name="Normal 2 4 2 3 3 2 2 4" xfId="35100" xr:uid="{00000000-0005-0000-0000-0000BF240000}"/>
    <cellStyle name="Normal 2 4 2 3 3 2 2 5" xfId="19876" xr:uid="{00000000-0005-0000-0000-0000C0240000}"/>
    <cellStyle name="Normal 2 4 2 3 3 2 3" xfId="6427" xr:uid="{00000000-0005-0000-0000-0000C1240000}"/>
    <cellStyle name="Normal 2 4 2 3 3 2 3 2" xfId="16479" xr:uid="{00000000-0005-0000-0000-0000C2240000}"/>
    <cellStyle name="Normal 2 4 2 3 3 2 3 2 2" xfId="46801" xr:uid="{00000000-0005-0000-0000-0000C3240000}"/>
    <cellStyle name="Normal 2 4 2 3 3 2 3 2 3" xfId="31577" xr:uid="{00000000-0005-0000-0000-0000C4240000}"/>
    <cellStyle name="Normal 2 4 2 3 3 2 3 3" xfId="11459" xr:uid="{00000000-0005-0000-0000-0000C5240000}"/>
    <cellStyle name="Normal 2 4 2 3 3 2 3 3 2" xfId="41784" xr:uid="{00000000-0005-0000-0000-0000C6240000}"/>
    <cellStyle name="Normal 2 4 2 3 3 2 3 3 3" xfId="26560" xr:uid="{00000000-0005-0000-0000-0000C7240000}"/>
    <cellStyle name="Normal 2 4 2 3 3 2 3 4" xfId="36771" xr:uid="{00000000-0005-0000-0000-0000C8240000}"/>
    <cellStyle name="Normal 2 4 2 3 3 2 3 5" xfId="21547" xr:uid="{00000000-0005-0000-0000-0000C9240000}"/>
    <cellStyle name="Normal 2 4 2 3 3 2 4" xfId="13137" xr:uid="{00000000-0005-0000-0000-0000CA240000}"/>
    <cellStyle name="Normal 2 4 2 3 3 2 4 2" xfId="43459" xr:uid="{00000000-0005-0000-0000-0000CB240000}"/>
    <cellStyle name="Normal 2 4 2 3 3 2 4 3" xfId="28235" xr:uid="{00000000-0005-0000-0000-0000CC240000}"/>
    <cellStyle name="Normal 2 4 2 3 3 2 5" xfId="8116" xr:uid="{00000000-0005-0000-0000-0000CD240000}"/>
    <cellStyle name="Normal 2 4 2 3 3 2 5 2" xfId="38442" xr:uid="{00000000-0005-0000-0000-0000CE240000}"/>
    <cellStyle name="Normal 2 4 2 3 3 2 5 3" xfId="23218" xr:uid="{00000000-0005-0000-0000-0000CF240000}"/>
    <cellStyle name="Normal 2 4 2 3 3 2 6" xfId="33430" xr:uid="{00000000-0005-0000-0000-0000D0240000}"/>
    <cellStyle name="Normal 2 4 2 3 3 2 7" xfId="18205" xr:uid="{00000000-0005-0000-0000-0000D1240000}"/>
    <cellStyle name="Normal 2 4 2 3 3 3" xfId="3898" xr:uid="{00000000-0005-0000-0000-0000D2240000}"/>
    <cellStyle name="Normal 2 4 2 3 3 3 2" xfId="13972" xr:uid="{00000000-0005-0000-0000-0000D3240000}"/>
    <cellStyle name="Normal 2 4 2 3 3 3 2 2" xfId="44294" xr:uid="{00000000-0005-0000-0000-0000D4240000}"/>
    <cellStyle name="Normal 2 4 2 3 3 3 2 3" xfId="29070" xr:uid="{00000000-0005-0000-0000-0000D5240000}"/>
    <cellStyle name="Normal 2 4 2 3 3 3 3" xfId="8952" xr:uid="{00000000-0005-0000-0000-0000D6240000}"/>
    <cellStyle name="Normal 2 4 2 3 3 3 3 2" xfId="39277" xr:uid="{00000000-0005-0000-0000-0000D7240000}"/>
    <cellStyle name="Normal 2 4 2 3 3 3 3 3" xfId="24053" xr:uid="{00000000-0005-0000-0000-0000D8240000}"/>
    <cellStyle name="Normal 2 4 2 3 3 3 4" xfId="34264" xr:uid="{00000000-0005-0000-0000-0000D9240000}"/>
    <cellStyle name="Normal 2 4 2 3 3 3 5" xfId="19040" xr:uid="{00000000-0005-0000-0000-0000DA240000}"/>
    <cellStyle name="Normal 2 4 2 3 3 4" xfId="5591" xr:uid="{00000000-0005-0000-0000-0000DB240000}"/>
    <cellStyle name="Normal 2 4 2 3 3 4 2" xfId="15643" xr:uid="{00000000-0005-0000-0000-0000DC240000}"/>
    <cellStyle name="Normal 2 4 2 3 3 4 2 2" xfId="45965" xr:uid="{00000000-0005-0000-0000-0000DD240000}"/>
    <cellStyle name="Normal 2 4 2 3 3 4 2 3" xfId="30741" xr:uid="{00000000-0005-0000-0000-0000DE240000}"/>
    <cellStyle name="Normal 2 4 2 3 3 4 3" xfId="10623" xr:uid="{00000000-0005-0000-0000-0000DF240000}"/>
    <cellStyle name="Normal 2 4 2 3 3 4 3 2" xfId="40948" xr:uid="{00000000-0005-0000-0000-0000E0240000}"/>
    <cellStyle name="Normal 2 4 2 3 3 4 3 3" xfId="25724" xr:uid="{00000000-0005-0000-0000-0000E1240000}"/>
    <cellStyle name="Normal 2 4 2 3 3 4 4" xfId="35935" xr:uid="{00000000-0005-0000-0000-0000E2240000}"/>
    <cellStyle name="Normal 2 4 2 3 3 4 5" xfId="20711" xr:uid="{00000000-0005-0000-0000-0000E3240000}"/>
    <cellStyle name="Normal 2 4 2 3 3 5" xfId="12301" xr:uid="{00000000-0005-0000-0000-0000E4240000}"/>
    <cellStyle name="Normal 2 4 2 3 3 5 2" xfId="42623" xr:uid="{00000000-0005-0000-0000-0000E5240000}"/>
    <cellStyle name="Normal 2 4 2 3 3 5 3" xfId="27399" xr:uid="{00000000-0005-0000-0000-0000E6240000}"/>
    <cellStyle name="Normal 2 4 2 3 3 6" xfId="7280" xr:uid="{00000000-0005-0000-0000-0000E7240000}"/>
    <cellStyle name="Normal 2 4 2 3 3 6 2" xfId="37606" xr:uid="{00000000-0005-0000-0000-0000E8240000}"/>
    <cellStyle name="Normal 2 4 2 3 3 6 3" xfId="22382" xr:uid="{00000000-0005-0000-0000-0000E9240000}"/>
    <cellStyle name="Normal 2 4 2 3 3 7" xfId="32594" xr:uid="{00000000-0005-0000-0000-0000EA240000}"/>
    <cellStyle name="Normal 2 4 2 3 3 8" xfId="17369" xr:uid="{00000000-0005-0000-0000-0000EB240000}"/>
    <cellStyle name="Normal 2 4 2 3 4" xfId="2627" xr:uid="{00000000-0005-0000-0000-0000EC240000}"/>
    <cellStyle name="Normal 2 4 2 3 4 2" xfId="4317" xr:uid="{00000000-0005-0000-0000-0000ED240000}"/>
    <cellStyle name="Normal 2 4 2 3 4 2 2" xfId="14390" xr:uid="{00000000-0005-0000-0000-0000EE240000}"/>
    <cellStyle name="Normal 2 4 2 3 4 2 2 2" xfId="44712" xr:uid="{00000000-0005-0000-0000-0000EF240000}"/>
    <cellStyle name="Normal 2 4 2 3 4 2 2 3" xfId="29488" xr:uid="{00000000-0005-0000-0000-0000F0240000}"/>
    <cellStyle name="Normal 2 4 2 3 4 2 3" xfId="9370" xr:uid="{00000000-0005-0000-0000-0000F1240000}"/>
    <cellStyle name="Normal 2 4 2 3 4 2 3 2" xfId="39695" xr:uid="{00000000-0005-0000-0000-0000F2240000}"/>
    <cellStyle name="Normal 2 4 2 3 4 2 3 3" xfId="24471" xr:uid="{00000000-0005-0000-0000-0000F3240000}"/>
    <cellStyle name="Normal 2 4 2 3 4 2 4" xfId="34682" xr:uid="{00000000-0005-0000-0000-0000F4240000}"/>
    <cellStyle name="Normal 2 4 2 3 4 2 5" xfId="19458" xr:uid="{00000000-0005-0000-0000-0000F5240000}"/>
    <cellStyle name="Normal 2 4 2 3 4 3" xfId="6009" xr:uid="{00000000-0005-0000-0000-0000F6240000}"/>
    <cellStyle name="Normal 2 4 2 3 4 3 2" xfId="16061" xr:uid="{00000000-0005-0000-0000-0000F7240000}"/>
    <cellStyle name="Normal 2 4 2 3 4 3 2 2" xfId="46383" xr:uid="{00000000-0005-0000-0000-0000F8240000}"/>
    <cellStyle name="Normal 2 4 2 3 4 3 2 3" xfId="31159" xr:uid="{00000000-0005-0000-0000-0000F9240000}"/>
    <cellStyle name="Normal 2 4 2 3 4 3 3" xfId="11041" xr:uid="{00000000-0005-0000-0000-0000FA240000}"/>
    <cellStyle name="Normal 2 4 2 3 4 3 3 2" xfId="41366" xr:uid="{00000000-0005-0000-0000-0000FB240000}"/>
    <cellStyle name="Normal 2 4 2 3 4 3 3 3" xfId="26142" xr:uid="{00000000-0005-0000-0000-0000FC240000}"/>
    <cellStyle name="Normal 2 4 2 3 4 3 4" xfId="36353" xr:uid="{00000000-0005-0000-0000-0000FD240000}"/>
    <cellStyle name="Normal 2 4 2 3 4 3 5" xfId="21129" xr:uid="{00000000-0005-0000-0000-0000FE240000}"/>
    <cellStyle name="Normal 2 4 2 3 4 4" xfId="12719" xr:uid="{00000000-0005-0000-0000-0000FF240000}"/>
    <cellStyle name="Normal 2 4 2 3 4 4 2" xfId="43041" xr:uid="{00000000-0005-0000-0000-000000250000}"/>
    <cellStyle name="Normal 2 4 2 3 4 4 3" xfId="27817" xr:uid="{00000000-0005-0000-0000-000001250000}"/>
    <cellStyle name="Normal 2 4 2 3 4 5" xfId="7698" xr:uid="{00000000-0005-0000-0000-000002250000}"/>
    <cellStyle name="Normal 2 4 2 3 4 5 2" xfId="38024" xr:uid="{00000000-0005-0000-0000-000003250000}"/>
    <cellStyle name="Normal 2 4 2 3 4 5 3" xfId="22800" xr:uid="{00000000-0005-0000-0000-000004250000}"/>
    <cellStyle name="Normal 2 4 2 3 4 6" xfId="33012" xr:uid="{00000000-0005-0000-0000-000005250000}"/>
    <cellStyle name="Normal 2 4 2 3 4 7" xfId="17787" xr:uid="{00000000-0005-0000-0000-000006250000}"/>
    <cellStyle name="Normal 2 4 2 3 5" xfId="3480" xr:uid="{00000000-0005-0000-0000-000007250000}"/>
    <cellStyle name="Normal 2 4 2 3 5 2" xfId="13554" xr:uid="{00000000-0005-0000-0000-000008250000}"/>
    <cellStyle name="Normal 2 4 2 3 5 2 2" xfId="43876" xr:uid="{00000000-0005-0000-0000-000009250000}"/>
    <cellStyle name="Normal 2 4 2 3 5 2 3" xfId="28652" xr:uid="{00000000-0005-0000-0000-00000A250000}"/>
    <cellStyle name="Normal 2 4 2 3 5 3" xfId="8534" xr:uid="{00000000-0005-0000-0000-00000B250000}"/>
    <cellStyle name="Normal 2 4 2 3 5 3 2" xfId="38859" xr:uid="{00000000-0005-0000-0000-00000C250000}"/>
    <cellStyle name="Normal 2 4 2 3 5 3 3" xfId="23635" xr:uid="{00000000-0005-0000-0000-00000D250000}"/>
    <cellStyle name="Normal 2 4 2 3 5 4" xfId="33846" xr:uid="{00000000-0005-0000-0000-00000E250000}"/>
    <cellStyle name="Normal 2 4 2 3 5 5" xfId="18622" xr:uid="{00000000-0005-0000-0000-00000F250000}"/>
    <cellStyle name="Normal 2 4 2 3 6" xfId="5173" xr:uid="{00000000-0005-0000-0000-000010250000}"/>
    <cellStyle name="Normal 2 4 2 3 6 2" xfId="15225" xr:uid="{00000000-0005-0000-0000-000011250000}"/>
    <cellStyle name="Normal 2 4 2 3 6 2 2" xfId="45547" xr:uid="{00000000-0005-0000-0000-000012250000}"/>
    <cellStyle name="Normal 2 4 2 3 6 2 3" xfId="30323" xr:uid="{00000000-0005-0000-0000-000013250000}"/>
    <cellStyle name="Normal 2 4 2 3 6 3" xfId="10205" xr:uid="{00000000-0005-0000-0000-000014250000}"/>
    <cellStyle name="Normal 2 4 2 3 6 3 2" xfId="40530" xr:uid="{00000000-0005-0000-0000-000015250000}"/>
    <cellStyle name="Normal 2 4 2 3 6 3 3" xfId="25306" xr:uid="{00000000-0005-0000-0000-000016250000}"/>
    <cellStyle name="Normal 2 4 2 3 6 4" xfId="35517" xr:uid="{00000000-0005-0000-0000-000017250000}"/>
    <cellStyle name="Normal 2 4 2 3 6 5" xfId="20293" xr:uid="{00000000-0005-0000-0000-000018250000}"/>
    <cellStyle name="Normal 2 4 2 3 7" xfId="11883" xr:uid="{00000000-0005-0000-0000-000019250000}"/>
    <cellStyle name="Normal 2 4 2 3 7 2" xfId="42205" xr:uid="{00000000-0005-0000-0000-00001A250000}"/>
    <cellStyle name="Normal 2 4 2 3 7 3" xfId="26981" xr:uid="{00000000-0005-0000-0000-00001B250000}"/>
    <cellStyle name="Normal 2 4 2 3 8" xfId="6862" xr:uid="{00000000-0005-0000-0000-00001C250000}"/>
    <cellStyle name="Normal 2 4 2 3 8 2" xfId="37188" xr:uid="{00000000-0005-0000-0000-00001D250000}"/>
    <cellStyle name="Normal 2 4 2 3 8 3" xfId="21964" xr:uid="{00000000-0005-0000-0000-00001E250000}"/>
    <cellStyle name="Normal 2 4 2 3 9" xfId="32177" xr:uid="{00000000-0005-0000-0000-00001F250000}"/>
    <cellStyle name="Normal 2 4 2 4" xfId="1887" xr:uid="{00000000-0005-0000-0000-000020250000}"/>
    <cellStyle name="Normal 2 4 2 4 2" xfId="2310" xr:uid="{00000000-0005-0000-0000-000021250000}"/>
    <cellStyle name="Normal 2 4 2 4 2 2" xfId="3149" xr:uid="{00000000-0005-0000-0000-000022250000}"/>
    <cellStyle name="Normal 2 4 2 4 2 2 2" xfId="4839" xr:uid="{00000000-0005-0000-0000-000023250000}"/>
    <cellStyle name="Normal 2 4 2 4 2 2 2 2" xfId="14912" xr:uid="{00000000-0005-0000-0000-000024250000}"/>
    <cellStyle name="Normal 2 4 2 4 2 2 2 2 2" xfId="45234" xr:uid="{00000000-0005-0000-0000-000025250000}"/>
    <cellStyle name="Normal 2 4 2 4 2 2 2 2 3" xfId="30010" xr:uid="{00000000-0005-0000-0000-000026250000}"/>
    <cellStyle name="Normal 2 4 2 4 2 2 2 3" xfId="9892" xr:uid="{00000000-0005-0000-0000-000027250000}"/>
    <cellStyle name="Normal 2 4 2 4 2 2 2 3 2" xfId="40217" xr:uid="{00000000-0005-0000-0000-000028250000}"/>
    <cellStyle name="Normal 2 4 2 4 2 2 2 3 3" xfId="24993" xr:uid="{00000000-0005-0000-0000-000029250000}"/>
    <cellStyle name="Normal 2 4 2 4 2 2 2 4" xfId="35204" xr:uid="{00000000-0005-0000-0000-00002A250000}"/>
    <cellStyle name="Normal 2 4 2 4 2 2 2 5" xfId="19980" xr:uid="{00000000-0005-0000-0000-00002B250000}"/>
    <cellStyle name="Normal 2 4 2 4 2 2 3" xfId="6531" xr:uid="{00000000-0005-0000-0000-00002C250000}"/>
    <cellStyle name="Normal 2 4 2 4 2 2 3 2" xfId="16583" xr:uid="{00000000-0005-0000-0000-00002D250000}"/>
    <cellStyle name="Normal 2 4 2 4 2 2 3 2 2" xfId="46905" xr:uid="{00000000-0005-0000-0000-00002E250000}"/>
    <cellStyle name="Normal 2 4 2 4 2 2 3 2 3" xfId="31681" xr:uid="{00000000-0005-0000-0000-00002F250000}"/>
    <cellStyle name="Normal 2 4 2 4 2 2 3 3" xfId="11563" xr:uid="{00000000-0005-0000-0000-000030250000}"/>
    <cellStyle name="Normal 2 4 2 4 2 2 3 3 2" xfId="41888" xr:uid="{00000000-0005-0000-0000-000031250000}"/>
    <cellStyle name="Normal 2 4 2 4 2 2 3 3 3" xfId="26664" xr:uid="{00000000-0005-0000-0000-000032250000}"/>
    <cellStyle name="Normal 2 4 2 4 2 2 3 4" xfId="36875" xr:uid="{00000000-0005-0000-0000-000033250000}"/>
    <cellStyle name="Normal 2 4 2 4 2 2 3 5" xfId="21651" xr:uid="{00000000-0005-0000-0000-000034250000}"/>
    <cellStyle name="Normal 2 4 2 4 2 2 4" xfId="13241" xr:uid="{00000000-0005-0000-0000-000035250000}"/>
    <cellStyle name="Normal 2 4 2 4 2 2 4 2" xfId="43563" xr:uid="{00000000-0005-0000-0000-000036250000}"/>
    <cellStyle name="Normal 2 4 2 4 2 2 4 3" xfId="28339" xr:uid="{00000000-0005-0000-0000-000037250000}"/>
    <cellStyle name="Normal 2 4 2 4 2 2 5" xfId="8220" xr:uid="{00000000-0005-0000-0000-000038250000}"/>
    <cellStyle name="Normal 2 4 2 4 2 2 5 2" xfId="38546" xr:uid="{00000000-0005-0000-0000-000039250000}"/>
    <cellStyle name="Normal 2 4 2 4 2 2 5 3" xfId="23322" xr:uid="{00000000-0005-0000-0000-00003A250000}"/>
    <cellStyle name="Normal 2 4 2 4 2 2 6" xfId="33534" xr:uid="{00000000-0005-0000-0000-00003B250000}"/>
    <cellStyle name="Normal 2 4 2 4 2 2 7" xfId="18309" xr:uid="{00000000-0005-0000-0000-00003C250000}"/>
    <cellStyle name="Normal 2 4 2 4 2 3" xfId="4002" xr:uid="{00000000-0005-0000-0000-00003D250000}"/>
    <cellStyle name="Normal 2 4 2 4 2 3 2" xfId="14076" xr:uid="{00000000-0005-0000-0000-00003E250000}"/>
    <cellStyle name="Normal 2 4 2 4 2 3 2 2" xfId="44398" xr:uid="{00000000-0005-0000-0000-00003F250000}"/>
    <cellStyle name="Normal 2 4 2 4 2 3 2 3" xfId="29174" xr:uid="{00000000-0005-0000-0000-000040250000}"/>
    <cellStyle name="Normal 2 4 2 4 2 3 3" xfId="9056" xr:uid="{00000000-0005-0000-0000-000041250000}"/>
    <cellStyle name="Normal 2 4 2 4 2 3 3 2" xfId="39381" xr:uid="{00000000-0005-0000-0000-000042250000}"/>
    <cellStyle name="Normal 2 4 2 4 2 3 3 3" xfId="24157" xr:uid="{00000000-0005-0000-0000-000043250000}"/>
    <cellStyle name="Normal 2 4 2 4 2 3 4" xfId="34368" xr:uid="{00000000-0005-0000-0000-000044250000}"/>
    <cellStyle name="Normal 2 4 2 4 2 3 5" xfId="19144" xr:uid="{00000000-0005-0000-0000-000045250000}"/>
    <cellStyle name="Normal 2 4 2 4 2 4" xfId="5695" xr:uid="{00000000-0005-0000-0000-000046250000}"/>
    <cellStyle name="Normal 2 4 2 4 2 4 2" xfId="15747" xr:uid="{00000000-0005-0000-0000-000047250000}"/>
    <cellStyle name="Normal 2 4 2 4 2 4 2 2" xfId="46069" xr:uid="{00000000-0005-0000-0000-000048250000}"/>
    <cellStyle name="Normal 2 4 2 4 2 4 2 3" xfId="30845" xr:uid="{00000000-0005-0000-0000-000049250000}"/>
    <cellStyle name="Normal 2 4 2 4 2 4 3" xfId="10727" xr:uid="{00000000-0005-0000-0000-00004A250000}"/>
    <cellStyle name="Normal 2 4 2 4 2 4 3 2" xfId="41052" xr:uid="{00000000-0005-0000-0000-00004B250000}"/>
    <cellStyle name="Normal 2 4 2 4 2 4 3 3" xfId="25828" xr:uid="{00000000-0005-0000-0000-00004C250000}"/>
    <cellStyle name="Normal 2 4 2 4 2 4 4" xfId="36039" xr:uid="{00000000-0005-0000-0000-00004D250000}"/>
    <cellStyle name="Normal 2 4 2 4 2 4 5" xfId="20815" xr:uid="{00000000-0005-0000-0000-00004E250000}"/>
    <cellStyle name="Normal 2 4 2 4 2 5" xfId="12405" xr:uid="{00000000-0005-0000-0000-00004F250000}"/>
    <cellStyle name="Normal 2 4 2 4 2 5 2" xfId="42727" xr:uid="{00000000-0005-0000-0000-000050250000}"/>
    <cellStyle name="Normal 2 4 2 4 2 5 3" xfId="27503" xr:uid="{00000000-0005-0000-0000-000051250000}"/>
    <cellStyle name="Normal 2 4 2 4 2 6" xfId="7384" xr:uid="{00000000-0005-0000-0000-000052250000}"/>
    <cellStyle name="Normal 2 4 2 4 2 6 2" xfId="37710" xr:uid="{00000000-0005-0000-0000-000053250000}"/>
    <cellStyle name="Normal 2 4 2 4 2 6 3" xfId="22486" xr:uid="{00000000-0005-0000-0000-000054250000}"/>
    <cellStyle name="Normal 2 4 2 4 2 7" xfId="32698" xr:uid="{00000000-0005-0000-0000-000055250000}"/>
    <cellStyle name="Normal 2 4 2 4 2 8" xfId="17473" xr:uid="{00000000-0005-0000-0000-000056250000}"/>
    <cellStyle name="Normal 2 4 2 4 3" xfId="2731" xr:uid="{00000000-0005-0000-0000-000057250000}"/>
    <cellStyle name="Normal 2 4 2 4 3 2" xfId="4421" xr:uid="{00000000-0005-0000-0000-000058250000}"/>
    <cellStyle name="Normal 2 4 2 4 3 2 2" xfId="14494" xr:uid="{00000000-0005-0000-0000-000059250000}"/>
    <cellStyle name="Normal 2 4 2 4 3 2 2 2" xfId="44816" xr:uid="{00000000-0005-0000-0000-00005A250000}"/>
    <cellStyle name="Normal 2 4 2 4 3 2 2 3" xfId="29592" xr:uid="{00000000-0005-0000-0000-00005B250000}"/>
    <cellStyle name="Normal 2 4 2 4 3 2 3" xfId="9474" xr:uid="{00000000-0005-0000-0000-00005C250000}"/>
    <cellStyle name="Normal 2 4 2 4 3 2 3 2" xfId="39799" xr:uid="{00000000-0005-0000-0000-00005D250000}"/>
    <cellStyle name="Normal 2 4 2 4 3 2 3 3" xfId="24575" xr:uid="{00000000-0005-0000-0000-00005E250000}"/>
    <cellStyle name="Normal 2 4 2 4 3 2 4" xfId="34786" xr:uid="{00000000-0005-0000-0000-00005F250000}"/>
    <cellStyle name="Normal 2 4 2 4 3 2 5" xfId="19562" xr:uid="{00000000-0005-0000-0000-000060250000}"/>
    <cellStyle name="Normal 2 4 2 4 3 3" xfId="6113" xr:uid="{00000000-0005-0000-0000-000061250000}"/>
    <cellStyle name="Normal 2 4 2 4 3 3 2" xfId="16165" xr:uid="{00000000-0005-0000-0000-000062250000}"/>
    <cellStyle name="Normal 2 4 2 4 3 3 2 2" xfId="46487" xr:uid="{00000000-0005-0000-0000-000063250000}"/>
    <cellStyle name="Normal 2 4 2 4 3 3 2 3" xfId="31263" xr:uid="{00000000-0005-0000-0000-000064250000}"/>
    <cellStyle name="Normal 2 4 2 4 3 3 3" xfId="11145" xr:uid="{00000000-0005-0000-0000-000065250000}"/>
    <cellStyle name="Normal 2 4 2 4 3 3 3 2" xfId="41470" xr:uid="{00000000-0005-0000-0000-000066250000}"/>
    <cellStyle name="Normal 2 4 2 4 3 3 3 3" xfId="26246" xr:uid="{00000000-0005-0000-0000-000067250000}"/>
    <cellStyle name="Normal 2 4 2 4 3 3 4" xfId="36457" xr:uid="{00000000-0005-0000-0000-000068250000}"/>
    <cellStyle name="Normal 2 4 2 4 3 3 5" xfId="21233" xr:uid="{00000000-0005-0000-0000-000069250000}"/>
    <cellStyle name="Normal 2 4 2 4 3 4" xfId="12823" xr:uid="{00000000-0005-0000-0000-00006A250000}"/>
    <cellStyle name="Normal 2 4 2 4 3 4 2" xfId="43145" xr:uid="{00000000-0005-0000-0000-00006B250000}"/>
    <cellStyle name="Normal 2 4 2 4 3 4 3" xfId="27921" xr:uid="{00000000-0005-0000-0000-00006C250000}"/>
    <cellStyle name="Normal 2 4 2 4 3 5" xfId="7802" xr:uid="{00000000-0005-0000-0000-00006D250000}"/>
    <cellStyle name="Normal 2 4 2 4 3 5 2" xfId="38128" xr:uid="{00000000-0005-0000-0000-00006E250000}"/>
    <cellStyle name="Normal 2 4 2 4 3 5 3" xfId="22904" xr:uid="{00000000-0005-0000-0000-00006F250000}"/>
    <cellStyle name="Normal 2 4 2 4 3 6" xfId="33116" xr:uid="{00000000-0005-0000-0000-000070250000}"/>
    <cellStyle name="Normal 2 4 2 4 3 7" xfId="17891" xr:uid="{00000000-0005-0000-0000-000071250000}"/>
    <cellStyle name="Normal 2 4 2 4 4" xfId="3584" xr:uid="{00000000-0005-0000-0000-000072250000}"/>
    <cellStyle name="Normal 2 4 2 4 4 2" xfId="13658" xr:uid="{00000000-0005-0000-0000-000073250000}"/>
    <cellStyle name="Normal 2 4 2 4 4 2 2" xfId="43980" xr:uid="{00000000-0005-0000-0000-000074250000}"/>
    <cellStyle name="Normal 2 4 2 4 4 2 3" xfId="28756" xr:uid="{00000000-0005-0000-0000-000075250000}"/>
    <cellStyle name="Normal 2 4 2 4 4 3" xfId="8638" xr:uid="{00000000-0005-0000-0000-000076250000}"/>
    <cellStyle name="Normal 2 4 2 4 4 3 2" xfId="38963" xr:uid="{00000000-0005-0000-0000-000077250000}"/>
    <cellStyle name="Normal 2 4 2 4 4 3 3" xfId="23739" xr:uid="{00000000-0005-0000-0000-000078250000}"/>
    <cellStyle name="Normal 2 4 2 4 4 4" xfId="33950" xr:uid="{00000000-0005-0000-0000-000079250000}"/>
    <cellStyle name="Normal 2 4 2 4 4 5" xfId="18726" xr:uid="{00000000-0005-0000-0000-00007A250000}"/>
    <cellStyle name="Normal 2 4 2 4 5" xfId="5277" xr:uid="{00000000-0005-0000-0000-00007B250000}"/>
    <cellStyle name="Normal 2 4 2 4 5 2" xfId="15329" xr:uid="{00000000-0005-0000-0000-00007C250000}"/>
    <cellStyle name="Normal 2 4 2 4 5 2 2" xfId="45651" xr:uid="{00000000-0005-0000-0000-00007D250000}"/>
    <cellStyle name="Normal 2 4 2 4 5 2 3" xfId="30427" xr:uid="{00000000-0005-0000-0000-00007E250000}"/>
    <cellStyle name="Normal 2 4 2 4 5 3" xfId="10309" xr:uid="{00000000-0005-0000-0000-00007F250000}"/>
    <cellStyle name="Normal 2 4 2 4 5 3 2" xfId="40634" xr:uid="{00000000-0005-0000-0000-000080250000}"/>
    <cellStyle name="Normal 2 4 2 4 5 3 3" xfId="25410" xr:uid="{00000000-0005-0000-0000-000081250000}"/>
    <cellStyle name="Normal 2 4 2 4 5 4" xfId="35621" xr:uid="{00000000-0005-0000-0000-000082250000}"/>
    <cellStyle name="Normal 2 4 2 4 5 5" xfId="20397" xr:uid="{00000000-0005-0000-0000-000083250000}"/>
    <cellStyle name="Normal 2 4 2 4 6" xfId="11987" xr:uid="{00000000-0005-0000-0000-000084250000}"/>
    <cellStyle name="Normal 2 4 2 4 6 2" xfId="42309" xr:uid="{00000000-0005-0000-0000-000085250000}"/>
    <cellStyle name="Normal 2 4 2 4 6 3" xfId="27085" xr:uid="{00000000-0005-0000-0000-000086250000}"/>
    <cellStyle name="Normal 2 4 2 4 7" xfId="6966" xr:uid="{00000000-0005-0000-0000-000087250000}"/>
    <cellStyle name="Normal 2 4 2 4 7 2" xfId="37292" xr:uid="{00000000-0005-0000-0000-000088250000}"/>
    <cellStyle name="Normal 2 4 2 4 7 3" xfId="22068" xr:uid="{00000000-0005-0000-0000-000089250000}"/>
    <cellStyle name="Normal 2 4 2 4 8" xfId="32280" xr:uid="{00000000-0005-0000-0000-00008A250000}"/>
    <cellStyle name="Normal 2 4 2 4 9" xfId="17055" xr:uid="{00000000-0005-0000-0000-00008B250000}"/>
    <cellStyle name="Normal 2 4 2 5" xfId="2100" xr:uid="{00000000-0005-0000-0000-00008C250000}"/>
    <cellStyle name="Normal 2 4 2 5 2" xfId="2941" xr:uid="{00000000-0005-0000-0000-00008D250000}"/>
    <cellStyle name="Normal 2 4 2 5 2 2" xfId="4631" xr:uid="{00000000-0005-0000-0000-00008E250000}"/>
    <cellStyle name="Normal 2 4 2 5 2 2 2" xfId="14704" xr:uid="{00000000-0005-0000-0000-00008F250000}"/>
    <cellStyle name="Normal 2 4 2 5 2 2 2 2" xfId="45026" xr:uid="{00000000-0005-0000-0000-000090250000}"/>
    <cellStyle name="Normal 2 4 2 5 2 2 2 3" xfId="29802" xr:uid="{00000000-0005-0000-0000-000091250000}"/>
    <cellStyle name="Normal 2 4 2 5 2 2 3" xfId="9684" xr:uid="{00000000-0005-0000-0000-000092250000}"/>
    <cellStyle name="Normal 2 4 2 5 2 2 3 2" xfId="40009" xr:uid="{00000000-0005-0000-0000-000093250000}"/>
    <cellStyle name="Normal 2 4 2 5 2 2 3 3" xfId="24785" xr:uid="{00000000-0005-0000-0000-000094250000}"/>
    <cellStyle name="Normal 2 4 2 5 2 2 4" xfId="34996" xr:uid="{00000000-0005-0000-0000-000095250000}"/>
    <cellStyle name="Normal 2 4 2 5 2 2 5" xfId="19772" xr:uid="{00000000-0005-0000-0000-000096250000}"/>
    <cellStyle name="Normal 2 4 2 5 2 3" xfId="6323" xr:uid="{00000000-0005-0000-0000-000097250000}"/>
    <cellStyle name="Normal 2 4 2 5 2 3 2" xfId="16375" xr:uid="{00000000-0005-0000-0000-000098250000}"/>
    <cellStyle name="Normal 2 4 2 5 2 3 2 2" xfId="46697" xr:uid="{00000000-0005-0000-0000-000099250000}"/>
    <cellStyle name="Normal 2 4 2 5 2 3 2 3" xfId="31473" xr:uid="{00000000-0005-0000-0000-00009A250000}"/>
    <cellStyle name="Normal 2 4 2 5 2 3 3" xfId="11355" xr:uid="{00000000-0005-0000-0000-00009B250000}"/>
    <cellStyle name="Normal 2 4 2 5 2 3 3 2" xfId="41680" xr:uid="{00000000-0005-0000-0000-00009C250000}"/>
    <cellStyle name="Normal 2 4 2 5 2 3 3 3" xfId="26456" xr:uid="{00000000-0005-0000-0000-00009D250000}"/>
    <cellStyle name="Normal 2 4 2 5 2 3 4" xfId="36667" xr:uid="{00000000-0005-0000-0000-00009E250000}"/>
    <cellStyle name="Normal 2 4 2 5 2 3 5" xfId="21443" xr:uid="{00000000-0005-0000-0000-00009F250000}"/>
    <cellStyle name="Normal 2 4 2 5 2 4" xfId="13033" xr:uid="{00000000-0005-0000-0000-0000A0250000}"/>
    <cellStyle name="Normal 2 4 2 5 2 4 2" xfId="43355" xr:uid="{00000000-0005-0000-0000-0000A1250000}"/>
    <cellStyle name="Normal 2 4 2 5 2 4 3" xfId="28131" xr:uid="{00000000-0005-0000-0000-0000A2250000}"/>
    <cellStyle name="Normal 2 4 2 5 2 5" xfId="8012" xr:uid="{00000000-0005-0000-0000-0000A3250000}"/>
    <cellStyle name="Normal 2 4 2 5 2 5 2" xfId="38338" xr:uid="{00000000-0005-0000-0000-0000A4250000}"/>
    <cellStyle name="Normal 2 4 2 5 2 5 3" xfId="23114" xr:uid="{00000000-0005-0000-0000-0000A5250000}"/>
    <cellStyle name="Normal 2 4 2 5 2 6" xfId="33326" xr:uid="{00000000-0005-0000-0000-0000A6250000}"/>
    <cellStyle name="Normal 2 4 2 5 2 7" xfId="18101" xr:uid="{00000000-0005-0000-0000-0000A7250000}"/>
    <cellStyle name="Normal 2 4 2 5 3" xfId="3794" xr:uid="{00000000-0005-0000-0000-0000A8250000}"/>
    <cellStyle name="Normal 2 4 2 5 3 2" xfId="13868" xr:uid="{00000000-0005-0000-0000-0000A9250000}"/>
    <cellStyle name="Normal 2 4 2 5 3 2 2" xfId="44190" xr:uid="{00000000-0005-0000-0000-0000AA250000}"/>
    <cellStyle name="Normal 2 4 2 5 3 2 3" xfId="28966" xr:uid="{00000000-0005-0000-0000-0000AB250000}"/>
    <cellStyle name="Normal 2 4 2 5 3 3" xfId="8848" xr:uid="{00000000-0005-0000-0000-0000AC250000}"/>
    <cellStyle name="Normal 2 4 2 5 3 3 2" xfId="39173" xr:uid="{00000000-0005-0000-0000-0000AD250000}"/>
    <cellStyle name="Normal 2 4 2 5 3 3 3" xfId="23949" xr:uid="{00000000-0005-0000-0000-0000AE250000}"/>
    <cellStyle name="Normal 2 4 2 5 3 4" xfId="34160" xr:uid="{00000000-0005-0000-0000-0000AF250000}"/>
    <cellStyle name="Normal 2 4 2 5 3 5" xfId="18936" xr:uid="{00000000-0005-0000-0000-0000B0250000}"/>
    <cellStyle name="Normal 2 4 2 5 4" xfId="5487" xr:uid="{00000000-0005-0000-0000-0000B1250000}"/>
    <cellStyle name="Normal 2 4 2 5 4 2" xfId="15539" xr:uid="{00000000-0005-0000-0000-0000B2250000}"/>
    <cellStyle name="Normal 2 4 2 5 4 2 2" xfId="45861" xr:uid="{00000000-0005-0000-0000-0000B3250000}"/>
    <cellStyle name="Normal 2 4 2 5 4 2 3" xfId="30637" xr:uid="{00000000-0005-0000-0000-0000B4250000}"/>
    <cellStyle name="Normal 2 4 2 5 4 3" xfId="10519" xr:uid="{00000000-0005-0000-0000-0000B5250000}"/>
    <cellStyle name="Normal 2 4 2 5 4 3 2" xfId="40844" xr:uid="{00000000-0005-0000-0000-0000B6250000}"/>
    <cellStyle name="Normal 2 4 2 5 4 3 3" xfId="25620" xr:uid="{00000000-0005-0000-0000-0000B7250000}"/>
    <cellStyle name="Normal 2 4 2 5 4 4" xfId="35831" xr:uid="{00000000-0005-0000-0000-0000B8250000}"/>
    <cellStyle name="Normal 2 4 2 5 4 5" xfId="20607" xr:uid="{00000000-0005-0000-0000-0000B9250000}"/>
    <cellStyle name="Normal 2 4 2 5 5" xfId="12197" xr:uid="{00000000-0005-0000-0000-0000BA250000}"/>
    <cellStyle name="Normal 2 4 2 5 5 2" xfId="42519" xr:uid="{00000000-0005-0000-0000-0000BB250000}"/>
    <cellStyle name="Normal 2 4 2 5 5 3" xfId="27295" xr:uid="{00000000-0005-0000-0000-0000BC250000}"/>
    <cellStyle name="Normal 2 4 2 5 6" xfId="7176" xr:uid="{00000000-0005-0000-0000-0000BD250000}"/>
    <cellStyle name="Normal 2 4 2 5 6 2" xfId="37502" xr:uid="{00000000-0005-0000-0000-0000BE250000}"/>
    <cellStyle name="Normal 2 4 2 5 6 3" xfId="22278" xr:uid="{00000000-0005-0000-0000-0000BF250000}"/>
    <cellStyle name="Normal 2 4 2 5 7" xfId="32490" xr:uid="{00000000-0005-0000-0000-0000C0250000}"/>
    <cellStyle name="Normal 2 4 2 5 8" xfId="17265" xr:uid="{00000000-0005-0000-0000-0000C1250000}"/>
    <cellStyle name="Normal 2 4 2 6" xfId="2521" xr:uid="{00000000-0005-0000-0000-0000C2250000}"/>
    <cellStyle name="Normal 2 4 2 6 2" xfId="4213" xr:uid="{00000000-0005-0000-0000-0000C3250000}"/>
    <cellStyle name="Normal 2 4 2 6 2 2" xfId="14286" xr:uid="{00000000-0005-0000-0000-0000C4250000}"/>
    <cellStyle name="Normal 2 4 2 6 2 2 2" xfId="44608" xr:uid="{00000000-0005-0000-0000-0000C5250000}"/>
    <cellStyle name="Normal 2 4 2 6 2 2 3" xfId="29384" xr:uid="{00000000-0005-0000-0000-0000C6250000}"/>
    <cellStyle name="Normal 2 4 2 6 2 3" xfId="9266" xr:uid="{00000000-0005-0000-0000-0000C7250000}"/>
    <cellStyle name="Normal 2 4 2 6 2 3 2" xfId="39591" xr:uid="{00000000-0005-0000-0000-0000C8250000}"/>
    <cellStyle name="Normal 2 4 2 6 2 3 3" xfId="24367" xr:uid="{00000000-0005-0000-0000-0000C9250000}"/>
    <cellStyle name="Normal 2 4 2 6 2 4" xfId="34578" xr:uid="{00000000-0005-0000-0000-0000CA250000}"/>
    <cellStyle name="Normal 2 4 2 6 2 5" xfId="19354" xr:uid="{00000000-0005-0000-0000-0000CB250000}"/>
    <cellStyle name="Normal 2 4 2 6 3" xfId="5905" xr:uid="{00000000-0005-0000-0000-0000CC250000}"/>
    <cellStyle name="Normal 2 4 2 6 3 2" xfId="15957" xr:uid="{00000000-0005-0000-0000-0000CD250000}"/>
    <cellStyle name="Normal 2 4 2 6 3 2 2" xfId="46279" xr:uid="{00000000-0005-0000-0000-0000CE250000}"/>
    <cellStyle name="Normal 2 4 2 6 3 2 3" xfId="31055" xr:uid="{00000000-0005-0000-0000-0000CF250000}"/>
    <cellStyle name="Normal 2 4 2 6 3 3" xfId="10937" xr:uid="{00000000-0005-0000-0000-0000D0250000}"/>
    <cellStyle name="Normal 2 4 2 6 3 3 2" xfId="41262" xr:uid="{00000000-0005-0000-0000-0000D1250000}"/>
    <cellStyle name="Normal 2 4 2 6 3 3 3" xfId="26038" xr:uid="{00000000-0005-0000-0000-0000D2250000}"/>
    <cellStyle name="Normal 2 4 2 6 3 4" xfId="36249" xr:uid="{00000000-0005-0000-0000-0000D3250000}"/>
    <cellStyle name="Normal 2 4 2 6 3 5" xfId="21025" xr:uid="{00000000-0005-0000-0000-0000D4250000}"/>
    <cellStyle name="Normal 2 4 2 6 4" xfId="12615" xr:uid="{00000000-0005-0000-0000-0000D5250000}"/>
    <cellStyle name="Normal 2 4 2 6 4 2" xfId="42937" xr:uid="{00000000-0005-0000-0000-0000D6250000}"/>
    <cellStyle name="Normal 2 4 2 6 4 3" xfId="27713" xr:uid="{00000000-0005-0000-0000-0000D7250000}"/>
    <cellStyle name="Normal 2 4 2 6 5" xfId="7594" xr:uid="{00000000-0005-0000-0000-0000D8250000}"/>
    <cellStyle name="Normal 2 4 2 6 5 2" xfId="37920" xr:uid="{00000000-0005-0000-0000-0000D9250000}"/>
    <cellStyle name="Normal 2 4 2 6 5 3" xfId="22696" xr:uid="{00000000-0005-0000-0000-0000DA250000}"/>
    <cellStyle name="Normal 2 4 2 6 6" xfId="32908" xr:uid="{00000000-0005-0000-0000-0000DB250000}"/>
    <cellStyle name="Normal 2 4 2 6 7" xfId="17683" xr:uid="{00000000-0005-0000-0000-0000DC250000}"/>
    <cellStyle name="Normal 2 4 2 7" xfId="3372" xr:uid="{00000000-0005-0000-0000-0000DD250000}"/>
    <cellStyle name="Normal 2 4 2 7 2" xfId="13450" xr:uid="{00000000-0005-0000-0000-0000DE250000}"/>
    <cellStyle name="Normal 2 4 2 7 2 2" xfId="43772" xr:uid="{00000000-0005-0000-0000-0000DF250000}"/>
    <cellStyle name="Normal 2 4 2 7 2 3" xfId="28548" xr:uid="{00000000-0005-0000-0000-0000E0250000}"/>
    <cellStyle name="Normal 2 4 2 7 3" xfId="8430" xr:uid="{00000000-0005-0000-0000-0000E1250000}"/>
    <cellStyle name="Normal 2 4 2 7 3 2" xfId="38755" xr:uid="{00000000-0005-0000-0000-0000E2250000}"/>
    <cellStyle name="Normal 2 4 2 7 3 3" xfId="23531" xr:uid="{00000000-0005-0000-0000-0000E3250000}"/>
    <cellStyle name="Normal 2 4 2 7 4" xfId="33742" xr:uid="{00000000-0005-0000-0000-0000E4250000}"/>
    <cellStyle name="Normal 2 4 2 7 5" xfId="18518" xr:uid="{00000000-0005-0000-0000-0000E5250000}"/>
    <cellStyle name="Normal 2 4 2 8" xfId="5066" xr:uid="{00000000-0005-0000-0000-0000E6250000}"/>
    <cellStyle name="Normal 2 4 2 8 2" xfId="15121" xr:uid="{00000000-0005-0000-0000-0000E7250000}"/>
    <cellStyle name="Normal 2 4 2 8 2 2" xfId="45443" xr:uid="{00000000-0005-0000-0000-0000E8250000}"/>
    <cellStyle name="Normal 2 4 2 8 2 3" xfId="30219" xr:uid="{00000000-0005-0000-0000-0000E9250000}"/>
    <cellStyle name="Normal 2 4 2 8 3" xfId="10101" xr:uid="{00000000-0005-0000-0000-0000EA250000}"/>
    <cellStyle name="Normal 2 4 2 8 3 2" xfId="40426" xr:uid="{00000000-0005-0000-0000-0000EB250000}"/>
    <cellStyle name="Normal 2 4 2 8 3 3" xfId="25202" xr:uid="{00000000-0005-0000-0000-0000EC250000}"/>
    <cellStyle name="Normal 2 4 2 8 4" xfId="35413" xr:uid="{00000000-0005-0000-0000-0000ED250000}"/>
    <cellStyle name="Normal 2 4 2 8 5" xfId="20189" xr:uid="{00000000-0005-0000-0000-0000EE250000}"/>
    <cellStyle name="Normal 2 4 2 9" xfId="11777" xr:uid="{00000000-0005-0000-0000-0000EF250000}"/>
    <cellStyle name="Normal 2 4 2 9 2" xfId="42101" xr:uid="{00000000-0005-0000-0000-0000F0250000}"/>
    <cellStyle name="Normal 2 4 2 9 3" xfId="26877" xr:uid="{00000000-0005-0000-0000-0000F1250000}"/>
    <cellStyle name="Normal 2 4 3" xfId="936" xr:uid="{00000000-0005-0000-0000-0000F2250000}"/>
    <cellStyle name="Normal 2 4 4" xfId="47284" xr:uid="{00000000-0005-0000-0000-0000F3250000}"/>
    <cellStyle name="Normal 2 5" xfId="1428" xr:uid="{00000000-0005-0000-0000-0000F4250000}"/>
    <cellStyle name="Normal 2 5 10" xfId="6757" xr:uid="{00000000-0005-0000-0000-0000F5250000}"/>
    <cellStyle name="Normal 2 5 10 2" xfId="37085" xr:uid="{00000000-0005-0000-0000-0000F6250000}"/>
    <cellStyle name="Normal 2 5 10 3" xfId="21861" xr:uid="{00000000-0005-0000-0000-0000F7250000}"/>
    <cellStyle name="Normal 2 5 11" xfId="32076" xr:uid="{00000000-0005-0000-0000-0000F8250000}"/>
    <cellStyle name="Normal 2 5 12" xfId="16846" xr:uid="{00000000-0005-0000-0000-0000F9250000}"/>
    <cellStyle name="Normal 2 5 13" xfId="47172" xr:uid="{00000000-0005-0000-0000-0000FA250000}"/>
    <cellStyle name="Normal 2 5 14" xfId="47285" xr:uid="{00000000-0005-0000-0000-0000FB250000}"/>
    <cellStyle name="Normal 2 5 2" xfId="1721" xr:uid="{00000000-0005-0000-0000-0000FC250000}"/>
    <cellStyle name="Normal 2 5 2 10" xfId="32128" xr:uid="{00000000-0005-0000-0000-0000FD250000}"/>
    <cellStyle name="Normal 2 5 2 11" xfId="16900" xr:uid="{00000000-0005-0000-0000-0000FE250000}"/>
    <cellStyle name="Normal 2 5 2 2" xfId="1829" xr:uid="{00000000-0005-0000-0000-0000FF250000}"/>
    <cellStyle name="Normal 2 5 2 2 10" xfId="17004" xr:uid="{00000000-0005-0000-0000-000000260000}"/>
    <cellStyle name="Normal 2 5 2 2 2" xfId="2046" xr:uid="{00000000-0005-0000-0000-000001260000}"/>
    <cellStyle name="Normal 2 5 2 2 2 2" xfId="2467" xr:uid="{00000000-0005-0000-0000-000002260000}"/>
    <cellStyle name="Normal 2 5 2 2 2 2 2" xfId="3306" xr:uid="{00000000-0005-0000-0000-000003260000}"/>
    <cellStyle name="Normal 2 5 2 2 2 2 2 2" xfId="4996" xr:uid="{00000000-0005-0000-0000-000004260000}"/>
    <cellStyle name="Normal 2 5 2 2 2 2 2 2 2" xfId="15069" xr:uid="{00000000-0005-0000-0000-000005260000}"/>
    <cellStyle name="Normal 2 5 2 2 2 2 2 2 2 2" xfId="45391" xr:uid="{00000000-0005-0000-0000-000006260000}"/>
    <cellStyle name="Normal 2 5 2 2 2 2 2 2 2 3" xfId="30167" xr:uid="{00000000-0005-0000-0000-000007260000}"/>
    <cellStyle name="Normal 2 5 2 2 2 2 2 2 3" xfId="10049" xr:uid="{00000000-0005-0000-0000-000008260000}"/>
    <cellStyle name="Normal 2 5 2 2 2 2 2 2 3 2" xfId="40374" xr:uid="{00000000-0005-0000-0000-000009260000}"/>
    <cellStyle name="Normal 2 5 2 2 2 2 2 2 3 3" xfId="25150" xr:uid="{00000000-0005-0000-0000-00000A260000}"/>
    <cellStyle name="Normal 2 5 2 2 2 2 2 2 4" xfId="35361" xr:uid="{00000000-0005-0000-0000-00000B260000}"/>
    <cellStyle name="Normal 2 5 2 2 2 2 2 2 5" xfId="20137" xr:uid="{00000000-0005-0000-0000-00000C260000}"/>
    <cellStyle name="Normal 2 5 2 2 2 2 2 3" xfId="6688" xr:uid="{00000000-0005-0000-0000-00000D260000}"/>
    <cellStyle name="Normal 2 5 2 2 2 2 2 3 2" xfId="16740" xr:uid="{00000000-0005-0000-0000-00000E260000}"/>
    <cellStyle name="Normal 2 5 2 2 2 2 2 3 2 2" xfId="47062" xr:uid="{00000000-0005-0000-0000-00000F260000}"/>
    <cellStyle name="Normal 2 5 2 2 2 2 2 3 2 3" xfId="31838" xr:uid="{00000000-0005-0000-0000-000010260000}"/>
    <cellStyle name="Normal 2 5 2 2 2 2 2 3 3" xfId="11720" xr:uid="{00000000-0005-0000-0000-000011260000}"/>
    <cellStyle name="Normal 2 5 2 2 2 2 2 3 3 2" xfId="42045" xr:uid="{00000000-0005-0000-0000-000012260000}"/>
    <cellStyle name="Normal 2 5 2 2 2 2 2 3 3 3" xfId="26821" xr:uid="{00000000-0005-0000-0000-000013260000}"/>
    <cellStyle name="Normal 2 5 2 2 2 2 2 3 4" xfId="37032" xr:uid="{00000000-0005-0000-0000-000014260000}"/>
    <cellStyle name="Normal 2 5 2 2 2 2 2 3 5" xfId="21808" xr:uid="{00000000-0005-0000-0000-000015260000}"/>
    <cellStyle name="Normal 2 5 2 2 2 2 2 4" xfId="13398" xr:uid="{00000000-0005-0000-0000-000016260000}"/>
    <cellStyle name="Normal 2 5 2 2 2 2 2 4 2" xfId="43720" xr:uid="{00000000-0005-0000-0000-000017260000}"/>
    <cellStyle name="Normal 2 5 2 2 2 2 2 4 3" xfId="28496" xr:uid="{00000000-0005-0000-0000-000018260000}"/>
    <cellStyle name="Normal 2 5 2 2 2 2 2 5" xfId="8377" xr:uid="{00000000-0005-0000-0000-000019260000}"/>
    <cellStyle name="Normal 2 5 2 2 2 2 2 5 2" xfId="38703" xr:uid="{00000000-0005-0000-0000-00001A260000}"/>
    <cellStyle name="Normal 2 5 2 2 2 2 2 5 3" xfId="23479" xr:uid="{00000000-0005-0000-0000-00001B260000}"/>
    <cellStyle name="Normal 2 5 2 2 2 2 2 6" xfId="33691" xr:uid="{00000000-0005-0000-0000-00001C260000}"/>
    <cellStyle name="Normal 2 5 2 2 2 2 2 7" xfId="18466" xr:uid="{00000000-0005-0000-0000-00001D260000}"/>
    <cellStyle name="Normal 2 5 2 2 2 2 3" xfId="4159" xr:uid="{00000000-0005-0000-0000-00001E260000}"/>
    <cellStyle name="Normal 2 5 2 2 2 2 3 2" xfId="14233" xr:uid="{00000000-0005-0000-0000-00001F260000}"/>
    <cellStyle name="Normal 2 5 2 2 2 2 3 2 2" xfId="44555" xr:uid="{00000000-0005-0000-0000-000020260000}"/>
    <cellStyle name="Normal 2 5 2 2 2 2 3 2 3" xfId="29331" xr:uid="{00000000-0005-0000-0000-000021260000}"/>
    <cellStyle name="Normal 2 5 2 2 2 2 3 3" xfId="9213" xr:uid="{00000000-0005-0000-0000-000022260000}"/>
    <cellStyle name="Normal 2 5 2 2 2 2 3 3 2" xfId="39538" xr:uid="{00000000-0005-0000-0000-000023260000}"/>
    <cellStyle name="Normal 2 5 2 2 2 2 3 3 3" xfId="24314" xr:uid="{00000000-0005-0000-0000-000024260000}"/>
    <cellStyle name="Normal 2 5 2 2 2 2 3 4" xfId="34525" xr:uid="{00000000-0005-0000-0000-000025260000}"/>
    <cellStyle name="Normal 2 5 2 2 2 2 3 5" xfId="19301" xr:uid="{00000000-0005-0000-0000-000026260000}"/>
    <cellStyle name="Normal 2 5 2 2 2 2 4" xfId="5852" xr:uid="{00000000-0005-0000-0000-000027260000}"/>
    <cellStyle name="Normal 2 5 2 2 2 2 4 2" xfId="15904" xr:uid="{00000000-0005-0000-0000-000028260000}"/>
    <cellStyle name="Normal 2 5 2 2 2 2 4 2 2" xfId="46226" xr:uid="{00000000-0005-0000-0000-000029260000}"/>
    <cellStyle name="Normal 2 5 2 2 2 2 4 2 3" xfId="31002" xr:uid="{00000000-0005-0000-0000-00002A260000}"/>
    <cellStyle name="Normal 2 5 2 2 2 2 4 3" xfId="10884" xr:uid="{00000000-0005-0000-0000-00002B260000}"/>
    <cellStyle name="Normal 2 5 2 2 2 2 4 3 2" xfId="41209" xr:uid="{00000000-0005-0000-0000-00002C260000}"/>
    <cellStyle name="Normal 2 5 2 2 2 2 4 3 3" xfId="25985" xr:uid="{00000000-0005-0000-0000-00002D260000}"/>
    <cellStyle name="Normal 2 5 2 2 2 2 4 4" xfId="36196" xr:uid="{00000000-0005-0000-0000-00002E260000}"/>
    <cellStyle name="Normal 2 5 2 2 2 2 4 5" xfId="20972" xr:uid="{00000000-0005-0000-0000-00002F260000}"/>
    <cellStyle name="Normal 2 5 2 2 2 2 5" xfId="12562" xr:uid="{00000000-0005-0000-0000-000030260000}"/>
    <cellStyle name="Normal 2 5 2 2 2 2 5 2" xfId="42884" xr:uid="{00000000-0005-0000-0000-000031260000}"/>
    <cellStyle name="Normal 2 5 2 2 2 2 5 3" xfId="27660" xr:uid="{00000000-0005-0000-0000-000032260000}"/>
    <cellStyle name="Normal 2 5 2 2 2 2 6" xfId="7541" xr:uid="{00000000-0005-0000-0000-000033260000}"/>
    <cellStyle name="Normal 2 5 2 2 2 2 6 2" xfId="37867" xr:uid="{00000000-0005-0000-0000-000034260000}"/>
    <cellStyle name="Normal 2 5 2 2 2 2 6 3" xfId="22643" xr:uid="{00000000-0005-0000-0000-000035260000}"/>
    <cellStyle name="Normal 2 5 2 2 2 2 7" xfId="32855" xr:uid="{00000000-0005-0000-0000-000036260000}"/>
    <cellStyle name="Normal 2 5 2 2 2 2 8" xfId="17630" xr:uid="{00000000-0005-0000-0000-000037260000}"/>
    <cellStyle name="Normal 2 5 2 2 2 3" xfId="2888" xr:uid="{00000000-0005-0000-0000-000038260000}"/>
    <cellStyle name="Normal 2 5 2 2 2 3 2" xfId="4578" xr:uid="{00000000-0005-0000-0000-000039260000}"/>
    <cellStyle name="Normal 2 5 2 2 2 3 2 2" xfId="14651" xr:uid="{00000000-0005-0000-0000-00003A260000}"/>
    <cellStyle name="Normal 2 5 2 2 2 3 2 2 2" xfId="44973" xr:uid="{00000000-0005-0000-0000-00003B260000}"/>
    <cellStyle name="Normal 2 5 2 2 2 3 2 2 3" xfId="29749" xr:uid="{00000000-0005-0000-0000-00003C260000}"/>
    <cellStyle name="Normal 2 5 2 2 2 3 2 3" xfId="9631" xr:uid="{00000000-0005-0000-0000-00003D260000}"/>
    <cellStyle name="Normal 2 5 2 2 2 3 2 3 2" xfId="39956" xr:uid="{00000000-0005-0000-0000-00003E260000}"/>
    <cellStyle name="Normal 2 5 2 2 2 3 2 3 3" xfId="24732" xr:uid="{00000000-0005-0000-0000-00003F260000}"/>
    <cellStyle name="Normal 2 5 2 2 2 3 2 4" xfId="34943" xr:uid="{00000000-0005-0000-0000-000040260000}"/>
    <cellStyle name="Normal 2 5 2 2 2 3 2 5" xfId="19719" xr:uid="{00000000-0005-0000-0000-000041260000}"/>
    <cellStyle name="Normal 2 5 2 2 2 3 3" xfId="6270" xr:uid="{00000000-0005-0000-0000-000042260000}"/>
    <cellStyle name="Normal 2 5 2 2 2 3 3 2" xfId="16322" xr:uid="{00000000-0005-0000-0000-000043260000}"/>
    <cellStyle name="Normal 2 5 2 2 2 3 3 2 2" xfId="46644" xr:uid="{00000000-0005-0000-0000-000044260000}"/>
    <cellStyle name="Normal 2 5 2 2 2 3 3 2 3" xfId="31420" xr:uid="{00000000-0005-0000-0000-000045260000}"/>
    <cellStyle name="Normal 2 5 2 2 2 3 3 3" xfId="11302" xr:uid="{00000000-0005-0000-0000-000046260000}"/>
    <cellStyle name="Normal 2 5 2 2 2 3 3 3 2" xfId="41627" xr:uid="{00000000-0005-0000-0000-000047260000}"/>
    <cellStyle name="Normal 2 5 2 2 2 3 3 3 3" xfId="26403" xr:uid="{00000000-0005-0000-0000-000048260000}"/>
    <cellStyle name="Normal 2 5 2 2 2 3 3 4" xfId="36614" xr:uid="{00000000-0005-0000-0000-000049260000}"/>
    <cellStyle name="Normal 2 5 2 2 2 3 3 5" xfId="21390" xr:uid="{00000000-0005-0000-0000-00004A260000}"/>
    <cellStyle name="Normal 2 5 2 2 2 3 4" xfId="12980" xr:uid="{00000000-0005-0000-0000-00004B260000}"/>
    <cellStyle name="Normal 2 5 2 2 2 3 4 2" xfId="43302" xr:uid="{00000000-0005-0000-0000-00004C260000}"/>
    <cellStyle name="Normal 2 5 2 2 2 3 4 3" xfId="28078" xr:uid="{00000000-0005-0000-0000-00004D260000}"/>
    <cellStyle name="Normal 2 5 2 2 2 3 5" xfId="7959" xr:uid="{00000000-0005-0000-0000-00004E260000}"/>
    <cellStyle name="Normal 2 5 2 2 2 3 5 2" xfId="38285" xr:uid="{00000000-0005-0000-0000-00004F260000}"/>
    <cellStyle name="Normal 2 5 2 2 2 3 5 3" xfId="23061" xr:uid="{00000000-0005-0000-0000-000050260000}"/>
    <cellStyle name="Normal 2 5 2 2 2 3 6" xfId="33273" xr:uid="{00000000-0005-0000-0000-000051260000}"/>
    <cellStyle name="Normal 2 5 2 2 2 3 7" xfId="18048" xr:uid="{00000000-0005-0000-0000-000052260000}"/>
    <cellStyle name="Normal 2 5 2 2 2 4" xfId="3741" xr:uid="{00000000-0005-0000-0000-000053260000}"/>
    <cellStyle name="Normal 2 5 2 2 2 4 2" xfId="13815" xr:uid="{00000000-0005-0000-0000-000054260000}"/>
    <cellStyle name="Normal 2 5 2 2 2 4 2 2" xfId="44137" xr:uid="{00000000-0005-0000-0000-000055260000}"/>
    <cellStyle name="Normal 2 5 2 2 2 4 2 3" xfId="28913" xr:uid="{00000000-0005-0000-0000-000056260000}"/>
    <cellStyle name="Normal 2 5 2 2 2 4 3" xfId="8795" xr:uid="{00000000-0005-0000-0000-000057260000}"/>
    <cellStyle name="Normal 2 5 2 2 2 4 3 2" xfId="39120" xr:uid="{00000000-0005-0000-0000-000058260000}"/>
    <cellStyle name="Normal 2 5 2 2 2 4 3 3" xfId="23896" xr:uid="{00000000-0005-0000-0000-000059260000}"/>
    <cellStyle name="Normal 2 5 2 2 2 4 4" xfId="34107" xr:uid="{00000000-0005-0000-0000-00005A260000}"/>
    <cellStyle name="Normal 2 5 2 2 2 4 5" xfId="18883" xr:uid="{00000000-0005-0000-0000-00005B260000}"/>
    <cellStyle name="Normal 2 5 2 2 2 5" xfId="5434" xr:uid="{00000000-0005-0000-0000-00005C260000}"/>
    <cellStyle name="Normal 2 5 2 2 2 5 2" xfId="15486" xr:uid="{00000000-0005-0000-0000-00005D260000}"/>
    <cellStyle name="Normal 2 5 2 2 2 5 2 2" xfId="45808" xr:uid="{00000000-0005-0000-0000-00005E260000}"/>
    <cellStyle name="Normal 2 5 2 2 2 5 2 3" xfId="30584" xr:uid="{00000000-0005-0000-0000-00005F260000}"/>
    <cellStyle name="Normal 2 5 2 2 2 5 3" xfId="10466" xr:uid="{00000000-0005-0000-0000-000060260000}"/>
    <cellStyle name="Normal 2 5 2 2 2 5 3 2" xfId="40791" xr:uid="{00000000-0005-0000-0000-000061260000}"/>
    <cellStyle name="Normal 2 5 2 2 2 5 3 3" xfId="25567" xr:uid="{00000000-0005-0000-0000-000062260000}"/>
    <cellStyle name="Normal 2 5 2 2 2 5 4" xfId="35778" xr:uid="{00000000-0005-0000-0000-000063260000}"/>
    <cellStyle name="Normal 2 5 2 2 2 5 5" xfId="20554" xr:uid="{00000000-0005-0000-0000-000064260000}"/>
    <cellStyle name="Normal 2 5 2 2 2 6" xfId="12144" xr:uid="{00000000-0005-0000-0000-000065260000}"/>
    <cellStyle name="Normal 2 5 2 2 2 6 2" xfId="42466" xr:uid="{00000000-0005-0000-0000-000066260000}"/>
    <cellStyle name="Normal 2 5 2 2 2 6 3" xfId="27242" xr:uid="{00000000-0005-0000-0000-000067260000}"/>
    <cellStyle name="Normal 2 5 2 2 2 7" xfId="7123" xr:uid="{00000000-0005-0000-0000-000068260000}"/>
    <cellStyle name="Normal 2 5 2 2 2 7 2" xfId="37449" xr:uid="{00000000-0005-0000-0000-000069260000}"/>
    <cellStyle name="Normal 2 5 2 2 2 7 3" xfId="22225" xr:uid="{00000000-0005-0000-0000-00006A260000}"/>
    <cellStyle name="Normal 2 5 2 2 2 8" xfId="32437" xr:uid="{00000000-0005-0000-0000-00006B260000}"/>
    <cellStyle name="Normal 2 5 2 2 2 9" xfId="17212" xr:uid="{00000000-0005-0000-0000-00006C260000}"/>
    <cellStyle name="Normal 2 5 2 2 3" xfId="2259" xr:uid="{00000000-0005-0000-0000-00006D260000}"/>
    <cellStyle name="Normal 2 5 2 2 3 2" xfId="3098" xr:uid="{00000000-0005-0000-0000-00006E260000}"/>
    <cellStyle name="Normal 2 5 2 2 3 2 2" xfId="4788" xr:uid="{00000000-0005-0000-0000-00006F260000}"/>
    <cellStyle name="Normal 2 5 2 2 3 2 2 2" xfId="14861" xr:uid="{00000000-0005-0000-0000-000070260000}"/>
    <cellStyle name="Normal 2 5 2 2 3 2 2 2 2" xfId="45183" xr:uid="{00000000-0005-0000-0000-000071260000}"/>
    <cellStyle name="Normal 2 5 2 2 3 2 2 2 3" xfId="29959" xr:uid="{00000000-0005-0000-0000-000072260000}"/>
    <cellStyle name="Normal 2 5 2 2 3 2 2 3" xfId="9841" xr:uid="{00000000-0005-0000-0000-000073260000}"/>
    <cellStyle name="Normal 2 5 2 2 3 2 2 3 2" xfId="40166" xr:uid="{00000000-0005-0000-0000-000074260000}"/>
    <cellStyle name="Normal 2 5 2 2 3 2 2 3 3" xfId="24942" xr:uid="{00000000-0005-0000-0000-000075260000}"/>
    <cellStyle name="Normal 2 5 2 2 3 2 2 4" xfId="35153" xr:uid="{00000000-0005-0000-0000-000076260000}"/>
    <cellStyle name="Normal 2 5 2 2 3 2 2 5" xfId="19929" xr:uid="{00000000-0005-0000-0000-000077260000}"/>
    <cellStyle name="Normal 2 5 2 2 3 2 3" xfId="6480" xr:uid="{00000000-0005-0000-0000-000078260000}"/>
    <cellStyle name="Normal 2 5 2 2 3 2 3 2" xfId="16532" xr:uid="{00000000-0005-0000-0000-000079260000}"/>
    <cellStyle name="Normal 2 5 2 2 3 2 3 2 2" xfId="46854" xr:uid="{00000000-0005-0000-0000-00007A260000}"/>
    <cellStyle name="Normal 2 5 2 2 3 2 3 2 3" xfId="31630" xr:uid="{00000000-0005-0000-0000-00007B260000}"/>
    <cellStyle name="Normal 2 5 2 2 3 2 3 3" xfId="11512" xr:uid="{00000000-0005-0000-0000-00007C260000}"/>
    <cellStyle name="Normal 2 5 2 2 3 2 3 3 2" xfId="41837" xr:uid="{00000000-0005-0000-0000-00007D260000}"/>
    <cellStyle name="Normal 2 5 2 2 3 2 3 3 3" xfId="26613" xr:uid="{00000000-0005-0000-0000-00007E260000}"/>
    <cellStyle name="Normal 2 5 2 2 3 2 3 4" xfId="36824" xr:uid="{00000000-0005-0000-0000-00007F260000}"/>
    <cellStyle name="Normal 2 5 2 2 3 2 3 5" xfId="21600" xr:uid="{00000000-0005-0000-0000-000080260000}"/>
    <cellStyle name="Normal 2 5 2 2 3 2 4" xfId="13190" xr:uid="{00000000-0005-0000-0000-000081260000}"/>
    <cellStyle name="Normal 2 5 2 2 3 2 4 2" xfId="43512" xr:uid="{00000000-0005-0000-0000-000082260000}"/>
    <cellStyle name="Normal 2 5 2 2 3 2 4 3" xfId="28288" xr:uid="{00000000-0005-0000-0000-000083260000}"/>
    <cellStyle name="Normal 2 5 2 2 3 2 5" xfId="8169" xr:uid="{00000000-0005-0000-0000-000084260000}"/>
    <cellStyle name="Normal 2 5 2 2 3 2 5 2" xfId="38495" xr:uid="{00000000-0005-0000-0000-000085260000}"/>
    <cellStyle name="Normal 2 5 2 2 3 2 5 3" xfId="23271" xr:uid="{00000000-0005-0000-0000-000086260000}"/>
    <cellStyle name="Normal 2 5 2 2 3 2 6" xfId="33483" xr:uid="{00000000-0005-0000-0000-000087260000}"/>
    <cellStyle name="Normal 2 5 2 2 3 2 7" xfId="18258" xr:uid="{00000000-0005-0000-0000-000088260000}"/>
    <cellStyle name="Normal 2 5 2 2 3 3" xfId="3951" xr:uid="{00000000-0005-0000-0000-000089260000}"/>
    <cellStyle name="Normal 2 5 2 2 3 3 2" xfId="14025" xr:uid="{00000000-0005-0000-0000-00008A260000}"/>
    <cellStyle name="Normal 2 5 2 2 3 3 2 2" xfId="44347" xr:uid="{00000000-0005-0000-0000-00008B260000}"/>
    <cellStyle name="Normal 2 5 2 2 3 3 2 3" xfId="29123" xr:uid="{00000000-0005-0000-0000-00008C260000}"/>
    <cellStyle name="Normal 2 5 2 2 3 3 3" xfId="9005" xr:uid="{00000000-0005-0000-0000-00008D260000}"/>
    <cellStyle name="Normal 2 5 2 2 3 3 3 2" xfId="39330" xr:uid="{00000000-0005-0000-0000-00008E260000}"/>
    <cellStyle name="Normal 2 5 2 2 3 3 3 3" xfId="24106" xr:uid="{00000000-0005-0000-0000-00008F260000}"/>
    <cellStyle name="Normal 2 5 2 2 3 3 4" xfId="34317" xr:uid="{00000000-0005-0000-0000-000090260000}"/>
    <cellStyle name="Normal 2 5 2 2 3 3 5" xfId="19093" xr:uid="{00000000-0005-0000-0000-000091260000}"/>
    <cellStyle name="Normal 2 5 2 2 3 4" xfId="5644" xr:uid="{00000000-0005-0000-0000-000092260000}"/>
    <cellStyle name="Normal 2 5 2 2 3 4 2" xfId="15696" xr:uid="{00000000-0005-0000-0000-000093260000}"/>
    <cellStyle name="Normal 2 5 2 2 3 4 2 2" xfId="46018" xr:uid="{00000000-0005-0000-0000-000094260000}"/>
    <cellStyle name="Normal 2 5 2 2 3 4 2 3" xfId="30794" xr:uid="{00000000-0005-0000-0000-000095260000}"/>
    <cellStyle name="Normal 2 5 2 2 3 4 3" xfId="10676" xr:uid="{00000000-0005-0000-0000-000096260000}"/>
    <cellStyle name="Normal 2 5 2 2 3 4 3 2" xfId="41001" xr:uid="{00000000-0005-0000-0000-000097260000}"/>
    <cellStyle name="Normal 2 5 2 2 3 4 3 3" xfId="25777" xr:uid="{00000000-0005-0000-0000-000098260000}"/>
    <cellStyle name="Normal 2 5 2 2 3 4 4" xfId="35988" xr:uid="{00000000-0005-0000-0000-000099260000}"/>
    <cellStyle name="Normal 2 5 2 2 3 4 5" xfId="20764" xr:uid="{00000000-0005-0000-0000-00009A260000}"/>
    <cellStyle name="Normal 2 5 2 2 3 5" xfId="12354" xr:uid="{00000000-0005-0000-0000-00009B260000}"/>
    <cellStyle name="Normal 2 5 2 2 3 5 2" xfId="42676" xr:uid="{00000000-0005-0000-0000-00009C260000}"/>
    <cellStyle name="Normal 2 5 2 2 3 5 3" xfId="27452" xr:uid="{00000000-0005-0000-0000-00009D260000}"/>
    <cellStyle name="Normal 2 5 2 2 3 6" xfId="7333" xr:uid="{00000000-0005-0000-0000-00009E260000}"/>
    <cellStyle name="Normal 2 5 2 2 3 6 2" xfId="37659" xr:uid="{00000000-0005-0000-0000-00009F260000}"/>
    <cellStyle name="Normal 2 5 2 2 3 6 3" xfId="22435" xr:uid="{00000000-0005-0000-0000-0000A0260000}"/>
    <cellStyle name="Normal 2 5 2 2 3 7" xfId="32647" xr:uid="{00000000-0005-0000-0000-0000A1260000}"/>
    <cellStyle name="Normal 2 5 2 2 3 8" xfId="17422" xr:uid="{00000000-0005-0000-0000-0000A2260000}"/>
    <cellStyle name="Normal 2 5 2 2 4" xfId="2680" xr:uid="{00000000-0005-0000-0000-0000A3260000}"/>
    <cellStyle name="Normal 2 5 2 2 4 2" xfId="4370" xr:uid="{00000000-0005-0000-0000-0000A4260000}"/>
    <cellStyle name="Normal 2 5 2 2 4 2 2" xfId="14443" xr:uid="{00000000-0005-0000-0000-0000A5260000}"/>
    <cellStyle name="Normal 2 5 2 2 4 2 2 2" xfId="44765" xr:uid="{00000000-0005-0000-0000-0000A6260000}"/>
    <cellStyle name="Normal 2 5 2 2 4 2 2 3" xfId="29541" xr:uid="{00000000-0005-0000-0000-0000A7260000}"/>
    <cellStyle name="Normal 2 5 2 2 4 2 3" xfId="9423" xr:uid="{00000000-0005-0000-0000-0000A8260000}"/>
    <cellStyle name="Normal 2 5 2 2 4 2 3 2" xfId="39748" xr:uid="{00000000-0005-0000-0000-0000A9260000}"/>
    <cellStyle name="Normal 2 5 2 2 4 2 3 3" xfId="24524" xr:uid="{00000000-0005-0000-0000-0000AA260000}"/>
    <cellStyle name="Normal 2 5 2 2 4 2 4" xfId="34735" xr:uid="{00000000-0005-0000-0000-0000AB260000}"/>
    <cellStyle name="Normal 2 5 2 2 4 2 5" xfId="19511" xr:uid="{00000000-0005-0000-0000-0000AC260000}"/>
    <cellStyle name="Normal 2 5 2 2 4 3" xfId="6062" xr:uid="{00000000-0005-0000-0000-0000AD260000}"/>
    <cellStyle name="Normal 2 5 2 2 4 3 2" xfId="16114" xr:uid="{00000000-0005-0000-0000-0000AE260000}"/>
    <cellStyle name="Normal 2 5 2 2 4 3 2 2" xfId="46436" xr:uid="{00000000-0005-0000-0000-0000AF260000}"/>
    <cellStyle name="Normal 2 5 2 2 4 3 2 3" xfId="31212" xr:uid="{00000000-0005-0000-0000-0000B0260000}"/>
    <cellStyle name="Normal 2 5 2 2 4 3 3" xfId="11094" xr:uid="{00000000-0005-0000-0000-0000B1260000}"/>
    <cellStyle name="Normal 2 5 2 2 4 3 3 2" xfId="41419" xr:uid="{00000000-0005-0000-0000-0000B2260000}"/>
    <cellStyle name="Normal 2 5 2 2 4 3 3 3" xfId="26195" xr:uid="{00000000-0005-0000-0000-0000B3260000}"/>
    <cellStyle name="Normal 2 5 2 2 4 3 4" xfId="36406" xr:uid="{00000000-0005-0000-0000-0000B4260000}"/>
    <cellStyle name="Normal 2 5 2 2 4 3 5" xfId="21182" xr:uid="{00000000-0005-0000-0000-0000B5260000}"/>
    <cellStyle name="Normal 2 5 2 2 4 4" xfId="12772" xr:uid="{00000000-0005-0000-0000-0000B6260000}"/>
    <cellStyle name="Normal 2 5 2 2 4 4 2" xfId="43094" xr:uid="{00000000-0005-0000-0000-0000B7260000}"/>
    <cellStyle name="Normal 2 5 2 2 4 4 3" xfId="27870" xr:uid="{00000000-0005-0000-0000-0000B8260000}"/>
    <cellStyle name="Normal 2 5 2 2 4 5" xfId="7751" xr:uid="{00000000-0005-0000-0000-0000B9260000}"/>
    <cellStyle name="Normal 2 5 2 2 4 5 2" xfId="38077" xr:uid="{00000000-0005-0000-0000-0000BA260000}"/>
    <cellStyle name="Normal 2 5 2 2 4 5 3" xfId="22853" xr:uid="{00000000-0005-0000-0000-0000BB260000}"/>
    <cellStyle name="Normal 2 5 2 2 4 6" xfId="33065" xr:uid="{00000000-0005-0000-0000-0000BC260000}"/>
    <cellStyle name="Normal 2 5 2 2 4 7" xfId="17840" xr:uid="{00000000-0005-0000-0000-0000BD260000}"/>
    <cellStyle name="Normal 2 5 2 2 5" xfId="3533" xr:uid="{00000000-0005-0000-0000-0000BE260000}"/>
    <cellStyle name="Normal 2 5 2 2 5 2" xfId="13607" xr:uid="{00000000-0005-0000-0000-0000BF260000}"/>
    <cellStyle name="Normal 2 5 2 2 5 2 2" xfId="43929" xr:uid="{00000000-0005-0000-0000-0000C0260000}"/>
    <cellStyle name="Normal 2 5 2 2 5 2 3" xfId="28705" xr:uid="{00000000-0005-0000-0000-0000C1260000}"/>
    <cellStyle name="Normal 2 5 2 2 5 3" xfId="8587" xr:uid="{00000000-0005-0000-0000-0000C2260000}"/>
    <cellStyle name="Normal 2 5 2 2 5 3 2" xfId="38912" xr:uid="{00000000-0005-0000-0000-0000C3260000}"/>
    <cellStyle name="Normal 2 5 2 2 5 3 3" xfId="23688" xr:uid="{00000000-0005-0000-0000-0000C4260000}"/>
    <cellStyle name="Normal 2 5 2 2 5 4" xfId="33899" xr:uid="{00000000-0005-0000-0000-0000C5260000}"/>
    <cellStyle name="Normal 2 5 2 2 5 5" xfId="18675" xr:uid="{00000000-0005-0000-0000-0000C6260000}"/>
    <cellStyle name="Normal 2 5 2 2 6" xfId="5226" xr:uid="{00000000-0005-0000-0000-0000C7260000}"/>
    <cellStyle name="Normal 2 5 2 2 6 2" xfId="15278" xr:uid="{00000000-0005-0000-0000-0000C8260000}"/>
    <cellStyle name="Normal 2 5 2 2 6 2 2" xfId="45600" xr:uid="{00000000-0005-0000-0000-0000C9260000}"/>
    <cellStyle name="Normal 2 5 2 2 6 2 3" xfId="30376" xr:uid="{00000000-0005-0000-0000-0000CA260000}"/>
    <cellStyle name="Normal 2 5 2 2 6 3" xfId="10258" xr:uid="{00000000-0005-0000-0000-0000CB260000}"/>
    <cellStyle name="Normal 2 5 2 2 6 3 2" xfId="40583" xr:uid="{00000000-0005-0000-0000-0000CC260000}"/>
    <cellStyle name="Normal 2 5 2 2 6 3 3" xfId="25359" xr:uid="{00000000-0005-0000-0000-0000CD260000}"/>
    <cellStyle name="Normal 2 5 2 2 6 4" xfId="35570" xr:uid="{00000000-0005-0000-0000-0000CE260000}"/>
    <cellStyle name="Normal 2 5 2 2 6 5" xfId="20346" xr:uid="{00000000-0005-0000-0000-0000CF260000}"/>
    <cellStyle name="Normal 2 5 2 2 7" xfId="11936" xr:uid="{00000000-0005-0000-0000-0000D0260000}"/>
    <cellStyle name="Normal 2 5 2 2 7 2" xfId="42258" xr:uid="{00000000-0005-0000-0000-0000D1260000}"/>
    <cellStyle name="Normal 2 5 2 2 7 3" xfId="27034" xr:uid="{00000000-0005-0000-0000-0000D2260000}"/>
    <cellStyle name="Normal 2 5 2 2 8" xfId="6915" xr:uid="{00000000-0005-0000-0000-0000D3260000}"/>
    <cellStyle name="Normal 2 5 2 2 8 2" xfId="37241" xr:uid="{00000000-0005-0000-0000-0000D4260000}"/>
    <cellStyle name="Normal 2 5 2 2 8 3" xfId="22017" xr:uid="{00000000-0005-0000-0000-0000D5260000}"/>
    <cellStyle name="Normal 2 5 2 2 9" xfId="32229" xr:uid="{00000000-0005-0000-0000-0000D6260000}"/>
    <cellStyle name="Normal 2 5 2 3" xfId="1942" xr:uid="{00000000-0005-0000-0000-0000D7260000}"/>
    <cellStyle name="Normal 2 5 2 3 2" xfId="2363" xr:uid="{00000000-0005-0000-0000-0000D8260000}"/>
    <cellStyle name="Normal 2 5 2 3 2 2" xfId="3202" xr:uid="{00000000-0005-0000-0000-0000D9260000}"/>
    <cellStyle name="Normal 2 5 2 3 2 2 2" xfId="4892" xr:uid="{00000000-0005-0000-0000-0000DA260000}"/>
    <cellStyle name="Normal 2 5 2 3 2 2 2 2" xfId="14965" xr:uid="{00000000-0005-0000-0000-0000DB260000}"/>
    <cellStyle name="Normal 2 5 2 3 2 2 2 2 2" xfId="45287" xr:uid="{00000000-0005-0000-0000-0000DC260000}"/>
    <cellStyle name="Normal 2 5 2 3 2 2 2 2 3" xfId="30063" xr:uid="{00000000-0005-0000-0000-0000DD260000}"/>
    <cellStyle name="Normal 2 5 2 3 2 2 2 3" xfId="9945" xr:uid="{00000000-0005-0000-0000-0000DE260000}"/>
    <cellStyle name="Normal 2 5 2 3 2 2 2 3 2" xfId="40270" xr:uid="{00000000-0005-0000-0000-0000DF260000}"/>
    <cellStyle name="Normal 2 5 2 3 2 2 2 3 3" xfId="25046" xr:uid="{00000000-0005-0000-0000-0000E0260000}"/>
    <cellStyle name="Normal 2 5 2 3 2 2 2 4" xfId="35257" xr:uid="{00000000-0005-0000-0000-0000E1260000}"/>
    <cellStyle name="Normal 2 5 2 3 2 2 2 5" xfId="20033" xr:uid="{00000000-0005-0000-0000-0000E2260000}"/>
    <cellStyle name="Normal 2 5 2 3 2 2 3" xfId="6584" xr:uid="{00000000-0005-0000-0000-0000E3260000}"/>
    <cellStyle name="Normal 2 5 2 3 2 2 3 2" xfId="16636" xr:uid="{00000000-0005-0000-0000-0000E4260000}"/>
    <cellStyle name="Normal 2 5 2 3 2 2 3 2 2" xfId="46958" xr:uid="{00000000-0005-0000-0000-0000E5260000}"/>
    <cellStyle name="Normal 2 5 2 3 2 2 3 2 3" xfId="31734" xr:uid="{00000000-0005-0000-0000-0000E6260000}"/>
    <cellStyle name="Normal 2 5 2 3 2 2 3 3" xfId="11616" xr:uid="{00000000-0005-0000-0000-0000E7260000}"/>
    <cellStyle name="Normal 2 5 2 3 2 2 3 3 2" xfId="41941" xr:uid="{00000000-0005-0000-0000-0000E8260000}"/>
    <cellStyle name="Normal 2 5 2 3 2 2 3 3 3" xfId="26717" xr:uid="{00000000-0005-0000-0000-0000E9260000}"/>
    <cellStyle name="Normal 2 5 2 3 2 2 3 4" xfId="36928" xr:uid="{00000000-0005-0000-0000-0000EA260000}"/>
    <cellStyle name="Normal 2 5 2 3 2 2 3 5" xfId="21704" xr:uid="{00000000-0005-0000-0000-0000EB260000}"/>
    <cellStyle name="Normal 2 5 2 3 2 2 4" xfId="13294" xr:uid="{00000000-0005-0000-0000-0000EC260000}"/>
    <cellStyle name="Normal 2 5 2 3 2 2 4 2" xfId="43616" xr:uid="{00000000-0005-0000-0000-0000ED260000}"/>
    <cellStyle name="Normal 2 5 2 3 2 2 4 3" xfId="28392" xr:uid="{00000000-0005-0000-0000-0000EE260000}"/>
    <cellStyle name="Normal 2 5 2 3 2 2 5" xfId="8273" xr:uid="{00000000-0005-0000-0000-0000EF260000}"/>
    <cellStyle name="Normal 2 5 2 3 2 2 5 2" xfId="38599" xr:uid="{00000000-0005-0000-0000-0000F0260000}"/>
    <cellStyle name="Normal 2 5 2 3 2 2 5 3" xfId="23375" xr:uid="{00000000-0005-0000-0000-0000F1260000}"/>
    <cellStyle name="Normal 2 5 2 3 2 2 6" xfId="33587" xr:uid="{00000000-0005-0000-0000-0000F2260000}"/>
    <cellStyle name="Normal 2 5 2 3 2 2 7" xfId="18362" xr:uid="{00000000-0005-0000-0000-0000F3260000}"/>
    <cellStyle name="Normal 2 5 2 3 2 3" xfId="4055" xr:uid="{00000000-0005-0000-0000-0000F4260000}"/>
    <cellStyle name="Normal 2 5 2 3 2 3 2" xfId="14129" xr:uid="{00000000-0005-0000-0000-0000F5260000}"/>
    <cellStyle name="Normal 2 5 2 3 2 3 2 2" xfId="44451" xr:uid="{00000000-0005-0000-0000-0000F6260000}"/>
    <cellStyle name="Normal 2 5 2 3 2 3 2 3" xfId="29227" xr:uid="{00000000-0005-0000-0000-0000F7260000}"/>
    <cellStyle name="Normal 2 5 2 3 2 3 3" xfId="9109" xr:uid="{00000000-0005-0000-0000-0000F8260000}"/>
    <cellStyle name="Normal 2 5 2 3 2 3 3 2" xfId="39434" xr:uid="{00000000-0005-0000-0000-0000F9260000}"/>
    <cellStyle name="Normal 2 5 2 3 2 3 3 3" xfId="24210" xr:uid="{00000000-0005-0000-0000-0000FA260000}"/>
    <cellStyle name="Normal 2 5 2 3 2 3 4" xfId="34421" xr:uid="{00000000-0005-0000-0000-0000FB260000}"/>
    <cellStyle name="Normal 2 5 2 3 2 3 5" xfId="19197" xr:uid="{00000000-0005-0000-0000-0000FC260000}"/>
    <cellStyle name="Normal 2 5 2 3 2 4" xfId="5748" xr:uid="{00000000-0005-0000-0000-0000FD260000}"/>
    <cellStyle name="Normal 2 5 2 3 2 4 2" xfId="15800" xr:uid="{00000000-0005-0000-0000-0000FE260000}"/>
    <cellStyle name="Normal 2 5 2 3 2 4 2 2" xfId="46122" xr:uid="{00000000-0005-0000-0000-0000FF260000}"/>
    <cellStyle name="Normal 2 5 2 3 2 4 2 3" xfId="30898" xr:uid="{00000000-0005-0000-0000-000000270000}"/>
    <cellStyle name="Normal 2 5 2 3 2 4 3" xfId="10780" xr:uid="{00000000-0005-0000-0000-000001270000}"/>
    <cellStyle name="Normal 2 5 2 3 2 4 3 2" xfId="41105" xr:uid="{00000000-0005-0000-0000-000002270000}"/>
    <cellStyle name="Normal 2 5 2 3 2 4 3 3" xfId="25881" xr:uid="{00000000-0005-0000-0000-000003270000}"/>
    <cellStyle name="Normal 2 5 2 3 2 4 4" xfId="36092" xr:uid="{00000000-0005-0000-0000-000004270000}"/>
    <cellStyle name="Normal 2 5 2 3 2 4 5" xfId="20868" xr:uid="{00000000-0005-0000-0000-000005270000}"/>
    <cellStyle name="Normal 2 5 2 3 2 5" xfId="12458" xr:uid="{00000000-0005-0000-0000-000006270000}"/>
    <cellStyle name="Normal 2 5 2 3 2 5 2" xfId="42780" xr:uid="{00000000-0005-0000-0000-000007270000}"/>
    <cellStyle name="Normal 2 5 2 3 2 5 3" xfId="27556" xr:uid="{00000000-0005-0000-0000-000008270000}"/>
    <cellStyle name="Normal 2 5 2 3 2 6" xfId="7437" xr:uid="{00000000-0005-0000-0000-000009270000}"/>
    <cellStyle name="Normal 2 5 2 3 2 6 2" xfId="37763" xr:uid="{00000000-0005-0000-0000-00000A270000}"/>
    <cellStyle name="Normal 2 5 2 3 2 6 3" xfId="22539" xr:uid="{00000000-0005-0000-0000-00000B270000}"/>
    <cellStyle name="Normal 2 5 2 3 2 7" xfId="32751" xr:uid="{00000000-0005-0000-0000-00000C270000}"/>
    <cellStyle name="Normal 2 5 2 3 2 8" xfId="17526" xr:uid="{00000000-0005-0000-0000-00000D270000}"/>
    <cellStyle name="Normal 2 5 2 3 3" xfId="2784" xr:uid="{00000000-0005-0000-0000-00000E270000}"/>
    <cellStyle name="Normal 2 5 2 3 3 2" xfId="4474" xr:uid="{00000000-0005-0000-0000-00000F270000}"/>
    <cellStyle name="Normal 2 5 2 3 3 2 2" xfId="14547" xr:uid="{00000000-0005-0000-0000-000010270000}"/>
    <cellStyle name="Normal 2 5 2 3 3 2 2 2" xfId="44869" xr:uid="{00000000-0005-0000-0000-000011270000}"/>
    <cellStyle name="Normal 2 5 2 3 3 2 2 3" xfId="29645" xr:uid="{00000000-0005-0000-0000-000012270000}"/>
    <cellStyle name="Normal 2 5 2 3 3 2 3" xfId="9527" xr:uid="{00000000-0005-0000-0000-000013270000}"/>
    <cellStyle name="Normal 2 5 2 3 3 2 3 2" xfId="39852" xr:uid="{00000000-0005-0000-0000-000014270000}"/>
    <cellStyle name="Normal 2 5 2 3 3 2 3 3" xfId="24628" xr:uid="{00000000-0005-0000-0000-000015270000}"/>
    <cellStyle name="Normal 2 5 2 3 3 2 4" xfId="34839" xr:uid="{00000000-0005-0000-0000-000016270000}"/>
    <cellStyle name="Normal 2 5 2 3 3 2 5" xfId="19615" xr:uid="{00000000-0005-0000-0000-000017270000}"/>
    <cellStyle name="Normal 2 5 2 3 3 3" xfId="6166" xr:uid="{00000000-0005-0000-0000-000018270000}"/>
    <cellStyle name="Normal 2 5 2 3 3 3 2" xfId="16218" xr:uid="{00000000-0005-0000-0000-000019270000}"/>
    <cellStyle name="Normal 2 5 2 3 3 3 2 2" xfId="46540" xr:uid="{00000000-0005-0000-0000-00001A270000}"/>
    <cellStyle name="Normal 2 5 2 3 3 3 2 3" xfId="31316" xr:uid="{00000000-0005-0000-0000-00001B270000}"/>
    <cellStyle name="Normal 2 5 2 3 3 3 3" xfId="11198" xr:uid="{00000000-0005-0000-0000-00001C270000}"/>
    <cellStyle name="Normal 2 5 2 3 3 3 3 2" xfId="41523" xr:uid="{00000000-0005-0000-0000-00001D270000}"/>
    <cellStyle name="Normal 2 5 2 3 3 3 3 3" xfId="26299" xr:uid="{00000000-0005-0000-0000-00001E270000}"/>
    <cellStyle name="Normal 2 5 2 3 3 3 4" xfId="36510" xr:uid="{00000000-0005-0000-0000-00001F270000}"/>
    <cellStyle name="Normal 2 5 2 3 3 3 5" xfId="21286" xr:uid="{00000000-0005-0000-0000-000020270000}"/>
    <cellStyle name="Normal 2 5 2 3 3 4" xfId="12876" xr:uid="{00000000-0005-0000-0000-000021270000}"/>
    <cellStyle name="Normal 2 5 2 3 3 4 2" xfId="43198" xr:uid="{00000000-0005-0000-0000-000022270000}"/>
    <cellStyle name="Normal 2 5 2 3 3 4 3" xfId="27974" xr:uid="{00000000-0005-0000-0000-000023270000}"/>
    <cellStyle name="Normal 2 5 2 3 3 5" xfId="7855" xr:uid="{00000000-0005-0000-0000-000024270000}"/>
    <cellStyle name="Normal 2 5 2 3 3 5 2" xfId="38181" xr:uid="{00000000-0005-0000-0000-000025270000}"/>
    <cellStyle name="Normal 2 5 2 3 3 5 3" xfId="22957" xr:uid="{00000000-0005-0000-0000-000026270000}"/>
    <cellStyle name="Normal 2 5 2 3 3 6" xfId="33169" xr:uid="{00000000-0005-0000-0000-000027270000}"/>
    <cellStyle name="Normal 2 5 2 3 3 7" xfId="17944" xr:uid="{00000000-0005-0000-0000-000028270000}"/>
    <cellStyle name="Normal 2 5 2 3 4" xfId="3637" xr:uid="{00000000-0005-0000-0000-000029270000}"/>
    <cellStyle name="Normal 2 5 2 3 4 2" xfId="13711" xr:uid="{00000000-0005-0000-0000-00002A270000}"/>
    <cellStyle name="Normal 2 5 2 3 4 2 2" xfId="44033" xr:uid="{00000000-0005-0000-0000-00002B270000}"/>
    <cellStyle name="Normal 2 5 2 3 4 2 3" xfId="28809" xr:uid="{00000000-0005-0000-0000-00002C270000}"/>
    <cellStyle name="Normal 2 5 2 3 4 3" xfId="8691" xr:uid="{00000000-0005-0000-0000-00002D270000}"/>
    <cellStyle name="Normal 2 5 2 3 4 3 2" xfId="39016" xr:uid="{00000000-0005-0000-0000-00002E270000}"/>
    <cellStyle name="Normal 2 5 2 3 4 3 3" xfId="23792" xr:uid="{00000000-0005-0000-0000-00002F270000}"/>
    <cellStyle name="Normal 2 5 2 3 4 4" xfId="34003" xr:uid="{00000000-0005-0000-0000-000030270000}"/>
    <cellStyle name="Normal 2 5 2 3 4 5" xfId="18779" xr:uid="{00000000-0005-0000-0000-000031270000}"/>
    <cellStyle name="Normal 2 5 2 3 5" xfId="5330" xr:uid="{00000000-0005-0000-0000-000032270000}"/>
    <cellStyle name="Normal 2 5 2 3 5 2" xfId="15382" xr:uid="{00000000-0005-0000-0000-000033270000}"/>
    <cellStyle name="Normal 2 5 2 3 5 2 2" xfId="45704" xr:uid="{00000000-0005-0000-0000-000034270000}"/>
    <cellStyle name="Normal 2 5 2 3 5 2 3" xfId="30480" xr:uid="{00000000-0005-0000-0000-000035270000}"/>
    <cellStyle name="Normal 2 5 2 3 5 3" xfId="10362" xr:uid="{00000000-0005-0000-0000-000036270000}"/>
    <cellStyle name="Normal 2 5 2 3 5 3 2" xfId="40687" xr:uid="{00000000-0005-0000-0000-000037270000}"/>
    <cellStyle name="Normal 2 5 2 3 5 3 3" xfId="25463" xr:uid="{00000000-0005-0000-0000-000038270000}"/>
    <cellStyle name="Normal 2 5 2 3 5 4" xfId="35674" xr:uid="{00000000-0005-0000-0000-000039270000}"/>
    <cellStyle name="Normal 2 5 2 3 5 5" xfId="20450" xr:uid="{00000000-0005-0000-0000-00003A270000}"/>
    <cellStyle name="Normal 2 5 2 3 6" xfId="12040" xr:uid="{00000000-0005-0000-0000-00003B270000}"/>
    <cellStyle name="Normal 2 5 2 3 6 2" xfId="42362" xr:uid="{00000000-0005-0000-0000-00003C270000}"/>
    <cellStyle name="Normal 2 5 2 3 6 3" xfId="27138" xr:uid="{00000000-0005-0000-0000-00003D270000}"/>
    <cellStyle name="Normal 2 5 2 3 7" xfId="7019" xr:uid="{00000000-0005-0000-0000-00003E270000}"/>
    <cellStyle name="Normal 2 5 2 3 7 2" xfId="37345" xr:uid="{00000000-0005-0000-0000-00003F270000}"/>
    <cellStyle name="Normal 2 5 2 3 7 3" xfId="22121" xr:uid="{00000000-0005-0000-0000-000040270000}"/>
    <cellStyle name="Normal 2 5 2 3 8" xfId="32333" xr:uid="{00000000-0005-0000-0000-000041270000}"/>
    <cellStyle name="Normal 2 5 2 3 9" xfId="17108" xr:uid="{00000000-0005-0000-0000-000042270000}"/>
    <cellStyle name="Normal 2 5 2 4" xfId="2155" xr:uid="{00000000-0005-0000-0000-000043270000}"/>
    <cellStyle name="Normal 2 5 2 4 2" xfId="2994" xr:uid="{00000000-0005-0000-0000-000044270000}"/>
    <cellStyle name="Normal 2 5 2 4 2 2" xfId="4684" xr:uid="{00000000-0005-0000-0000-000045270000}"/>
    <cellStyle name="Normal 2 5 2 4 2 2 2" xfId="14757" xr:uid="{00000000-0005-0000-0000-000046270000}"/>
    <cellStyle name="Normal 2 5 2 4 2 2 2 2" xfId="45079" xr:uid="{00000000-0005-0000-0000-000047270000}"/>
    <cellStyle name="Normal 2 5 2 4 2 2 2 3" xfId="29855" xr:uid="{00000000-0005-0000-0000-000048270000}"/>
    <cellStyle name="Normal 2 5 2 4 2 2 3" xfId="9737" xr:uid="{00000000-0005-0000-0000-000049270000}"/>
    <cellStyle name="Normal 2 5 2 4 2 2 3 2" xfId="40062" xr:uid="{00000000-0005-0000-0000-00004A270000}"/>
    <cellStyle name="Normal 2 5 2 4 2 2 3 3" xfId="24838" xr:uid="{00000000-0005-0000-0000-00004B270000}"/>
    <cellStyle name="Normal 2 5 2 4 2 2 4" xfId="35049" xr:uid="{00000000-0005-0000-0000-00004C270000}"/>
    <cellStyle name="Normal 2 5 2 4 2 2 5" xfId="19825" xr:uid="{00000000-0005-0000-0000-00004D270000}"/>
    <cellStyle name="Normal 2 5 2 4 2 3" xfId="6376" xr:uid="{00000000-0005-0000-0000-00004E270000}"/>
    <cellStyle name="Normal 2 5 2 4 2 3 2" xfId="16428" xr:uid="{00000000-0005-0000-0000-00004F270000}"/>
    <cellStyle name="Normal 2 5 2 4 2 3 2 2" xfId="46750" xr:uid="{00000000-0005-0000-0000-000050270000}"/>
    <cellStyle name="Normal 2 5 2 4 2 3 2 3" xfId="31526" xr:uid="{00000000-0005-0000-0000-000051270000}"/>
    <cellStyle name="Normal 2 5 2 4 2 3 3" xfId="11408" xr:uid="{00000000-0005-0000-0000-000052270000}"/>
    <cellStyle name="Normal 2 5 2 4 2 3 3 2" xfId="41733" xr:uid="{00000000-0005-0000-0000-000053270000}"/>
    <cellStyle name="Normal 2 5 2 4 2 3 3 3" xfId="26509" xr:uid="{00000000-0005-0000-0000-000054270000}"/>
    <cellStyle name="Normal 2 5 2 4 2 3 4" xfId="36720" xr:uid="{00000000-0005-0000-0000-000055270000}"/>
    <cellStyle name="Normal 2 5 2 4 2 3 5" xfId="21496" xr:uid="{00000000-0005-0000-0000-000056270000}"/>
    <cellStyle name="Normal 2 5 2 4 2 4" xfId="13086" xr:uid="{00000000-0005-0000-0000-000057270000}"/>
    <cellStyle name="Normal 2 5 2 4 2 4 2" xfId="43408" xr:uid="{00000000-0005-0000-0000-000058270000}"/>
    <cellStyle name="Normal 2 5 2 4 2 4 3" xfId="28184" xr:uid="{00000000-0005-0000-0000-000059270000}"/>
    <cellStyle name="Normal 2 5 2 4 2 5" xfId="8065" xr:uid="{00000000-0005-0000-0000-00005A270000}"/>
    <cellStyle name="Normal 2 5 2 4 2 5 2" xfId="38391" xr:uid="{00000000-0005-0000-0000-00005B270000}"/>
    <cellStyle name="Normal 2 5 2 4 2 5 3" xfId="23167" xr:uid="{00000000-0005-0000-0000-00005C270000}"/>
    <cellStyle name="Normal 2 5 2 4 2 6" xfId="33379" xr:uid="{00000000-0005-0000-0000-00005D270000}"/>
    <cellStyle name="Normal 2 5 2 4 2 7" xfId="18154" xr:uid="{00000000-0005-0000-0000-00005E270000}"/>
    <cellStyle name="Normal 2 5 2 4 3" xfId="3847" xr:uid="{00000000-0005-0000-0000-00005F270000}"/>
    <cellStyle name="Normal 2 5 2 4 3 2" xfId="13921" xr:uid="{00000000-0005-0000-0000-000060270000}"/>
    <cellStyle name="Normal 2 5 2 4 3 2 2" xfId="44243" xr:uid="{00000000-0005-0000-0000-000061270000}"/>
    <cellStyle name="Normal 2 5 2 4 3 2 3" xfId="29019" xr:uid="{00000000-0005-0000-0000-000062270000}"/>
    <cellStyle name="Normal 2 5 2 4 3 3" xfId="8901" xr:uid="{00000000-0005-0000-0000-000063270000}"/>
    <cellStyle name="Normal 2 5 2 4 3 3 2" xfId="39226" xr:uid="{00000000-0005-0000-0000-000064270000}"/>
    <cellStyle name="Normal 2 5 2 4 3 3 3" xfId="24002" xr:uid="{00000000-0005-0000-0000-000065270000}"/>
    <cellStyle name="Normal 2 5 2 4 3 4" xfId="34213" xr:uid="{00000000-0005-0000-0000-000066270000}"/>
    <cellStyle name="Normal 2 5 2 4 3 5" xfId="18989" xr:uid="{00000000-0005-0000-0000-000067270000}"/>
    <cellStyle name="Normal 2 5 2 4 4" xfId="5540" xr:uid="{00000000-0005-0000-0000-000068270000}"/>
    <cellStyle name="Normal 2 5 2 4 4 2" xfId="15592" xr:uid="{00000000-0005-0000-0000-000069270000}"/>
    <cellStyle name="Normal 2 5 2 4 4 2 2" xfId="45914" xr:uid="{00000000-0005-0000-0000-00006A270000}"/>
    <cellStyle name="Normal 2 5 2 4 4 2 3" xfId="30690" xr:uid="{00000000-0005-0000-0000-00006B270000}"/>
    <cellStyle name="Normal 2 5 2 4 4 3" xfId="10572" xr:uid="{00000000-0005-0000-0000-00006C270000}"/>
    <cellStyle name="Normal 2 5 2 4 4 3 2" xfId="40897" xr:uid="{00000000-0005-0000-0000-00006D270000}"/>
    <cellStyle name="Normal 2 5 2 4 4 3 3" xfId="25673" xr:uid="{00000000-0005-0000-0000-00006E270000}"/>
    <cellStyle name="Normal 2 5 2 4 4 4" xfId="35884" xr:uid="{00000000-0005-0000-0000-00006F270000}"/>
    <cellStyle name="Normal 2 5 2 4 4 5" xfId="20660" xr:uid="{00000000-0005-0000-0000-000070270000}"/>
    <cellStyle name="Normal 2 5 2 4 5" xfId="12250" xr:uid="{00000000-0005-0000-0000-000071270000}"/>
    <cellStyle name="Normal 2 5 2 4 5 2" xfId="42572" xr:uid="{00000000-0005-0000-0000-000072270000}"/>
    <cellStyle name="Normal 2 5 2 4 5 3" xfId="27348" xr:uid="{00000000-0005-0000-0000-000073270000}"/>
    <cellStyle name="Normal 2 5 2 4 6" xfId="7229" xr:uid="{00000000-0005-0000-0000-000074270000}"/>
    <cellStyle name="Normal 2 5 2 4 6 2" xfId="37555" xr:uid="{00000000-0005-0000-0000-000075270000}"/>
    <cellStyle name="Normal 2 5 2 4 6 3" xfId="22331" xr:uid="{00000000-0005-0000-0000-000076270000}"/>
    <cellStyle name="Normal 2 5 2 4 7" xfId="32543" xr:uid="{00000000-0005-0000-0000-000077270000}"/>
    <cellStyle name="Normal 2 5 2 4 8" xfId="17318" xr:uid="{00000000-0005-0000-0000-000078270000}"/>
    <cellStyle name="Normal 2 5 2 5" xfId="2576" xr:uid="{00000000-0005-0000-0000-000079270000}"/>
    <cellStyle name="Normal 2 5 2 5 2" xfId="4266" xr:uid="{00000000-0005-0000-0000-00007A270000}"/>
    <cellStyle name="Normal 2 5 2 5 2 2" xfId="14339" xr:uid="{00000000-0005-0000-0000-00007B270000}"/>
    <cellStyle name="Normal 2 5 2 5 2 2 2" xfId="44661" xr:uid="{00000000-0005-0000-0000-00007C270000}"/>
    <cellStyle name="Normal 2 5 2 5 2 2 3" xfId="29437" xr:uid="{00000000-0005-0000-0000-00007D270000}"/>
    <cellStyle name="Normal 2 5 2 5 2 3" xfId="9319" xr:uid="{00000000-0005-0000-0000-00007E270000}"/>
    <cellStyle name="Normal 2 5 2 5 2 3 2" xfId="39644" xr:uid="{00000000-0005-0000-0000-00007F270000}"/>
    <cellStyle name="Normal 2 5 2 5 2 3 3" xfId="24420" xr:uid="{00000000-0005-0000-0000-000080270000}"/>
    <cellStyle name="Normal 2 5 2 5 2 4" xfId="34631" xr:uid="{00000000-0005-0000-0000-000081270000}"/>
    <cellStyle name="Normal 2 5 2 5 2 5" xfId="19407" xr:uid="{00000000-0005-0000-0000-000082270000}"/>
    <cellStyle name="Normal 2 5 2 5 3" xfId="5958" xr:uid="{00000000-0005-0000-0000-000083270000}"/>
    <cellStyle name="Normal 2 5 2 5 3 2" xfId="16010" xr:uid="{00000000-0005-0000-0000-000084270000}"/>
    <cellStyle name="Normal 2 5 2 5 3 2 2" xfId="46332" xr:uid="{00000000-0005-0000-0000-000085270000}"/>
    <cellStyle name="Normal 2 5 2 5 3 2 3" xfId="31108" xr:uid="{00000000-0005-0000-0000-000086270000}"/>
    <cellStyle name="Normal 2 5 2 5 3 3" xfId="10990" xr:uid="{00000000-0005-0000-0000-000087270000}"/>
    <cellStyle name="Normal 2 5 2 5 3 3 2" xfId="41315" xr:uid="{00000000-0005-0000-0000-000088270000}"/>
    <cellStyle name="Normal 2 5 2 5 3 3 3" xfId="26091" xr:uid="{00000000-0005-0000-0000-000089270000}"/>
    <cellStyle name="Normal 2 5 2 5 3 4" xfId="36302" xr:uid="{00000000-0005-0000-0000-00008A270000}"/>
    <cellStyle name="Normal 2 5 2 5 3 5" xfId="21078" xr:uid="{00000000-0005-0000-0000-00008B270000}"/>
    <cellStyle name="Normal 2 5 2 5 4" xfId="12668" xr:uid="{00000000-0005-0000-0000-00008C270000}"/>
    <cellStyle name="Normal 2 5 2 5 4 2" xfId="42990" xr:uid="{00000000-0005-0000-0000-00008D270000}"/>
    <cellStyle name="Normal 2 5 2 5 4 3" xfId="27766" xr:uid="{00000000-0005-0000-0000-00008E270000}"/>
    <cellStyle name="Normal 2 5 2 5 5" xfId="7647" xr:uid="{00000000-0005-0000-0000-00008F270000}"/>
    <cellStyle name="Normal 2 5 2 5 5 2" xfId="37973" xr:uid="{00000000-0005-0000-0000-000090270000}"/>
    <cellStyle name="Normal 2 5 2 5 5 3" xfId="22749" xr:uid="{00000000-0005-0000-0000-000091270000}"/>
    <cellStyle name="Normal 2 5 2 5 6" xfId="32961" xr:uid="{00000000-0005-0000-0000-000092270000}"/>
    <cellStyle name="Normal 2 5 2 5 7" xfId="17736" xr:uid="{00000000-0005-0000-0000-000093270000}"/>
    <cellStyle name="Normal 2 5 2 6" xfId="3429" xr:uid="{00000000-0005-0000-0000-000094270000}"/>
    <cellStyle name="Normal 2 5 2 6 2" xfId="13503" xr:uid="{00000000-0005-0000-0000-000095270000}"/>
    <cellStyle name="Normal 2 5 2 6 2 2" xfId="43825" xr:uid="{00000000-0005-0000-0000-000096270000}"/>
    <cellStyle name="Normal 2 5 2 6 2 3" xfId="28601" xr:uid="{00000000-0005-0000-0000-000097270000}"/>
    <cellStyle name="Normal 2 5 2 6 3" xfId="8483" xr:uid="{00000000-0005-0000-0000-000098270000}"/>
    <cellStyle name="Normal 2 5 2 6 3 2" xfId="38808" xr:uid="{00000000-0005-0000-0000-000099270000}"/>
    <cellStyle name="Normal 2 5 2 6 3 3" xfId="23584" xr:uid="{00000000-0005-0000-0000-00009A270000}"/>
    <cellStyle name="Normal 2 5 2 6 4" xfId="33795" xr:uid="{00000000-0005-0000-0000-00009B270000}"/>
    <cellStyle name="Normal 2 5 2 6 5" xfId="18571" xr:uid="{00000000-0005-0000-0000-00009C270000}"/>
    <cellStyle name="Normal 2 5 2 7" xfId="5122" xr:uid="{00000000-0005-0000-0000-00009D270000}"/>
    <cellStyle name="Normal 2 5 2 7 2" xfId="15174" xr:uid="{00000000-0005-0000-0000-00009E270000}"/>
    <cellStyle name="Normal 2 5 2 7 2 2" xfId="45496" xr:uid="{00000000-0005-0000-0000-00009F270000}"/>
    <cellStyle name="Normal 2 5 2 7 2 3" xfId="30272" xr:uid="{00000000-0005-0000-0000-0000A0270000}"/>
    <cellStyle name="Normal 2 5 2 7 3" xfId="10154" xr:uid="{00000000-0005-0000-0000-0000A1270000}"/>
    <cellStyle name="Normal 2 5 2 7 3 2" xfId="40479" xr:uid="{00000000-0005-0000-0000-0000A2270000}"/>
    <cellStyle name="Normal 2 5 2 7 3 3" xfId="25255" xr:uid="{00000000-0005-0000-0000-0000A3270000}"/>
    <cellStyle name="Normal 2 5 2 7 4" xfId="35466" xr:uid="{00000000-0005-0000-0000-0000A4270000}"/>
    <cellStyle name="Normal 2 5 2 7 5" xfId="20242" xr:uid="{00000000-0005-0000-0000-0000A5270000}"/>
    <cellStyle name="Normal 2 5 2 8" xfId="11832" xr:uid="{00000000-0005-0000-0000-0000A6270000}"/>
    <cellStyle name="Normal 2 5 2 8 2" xfId="42154" xr:uid="{00000000-0005-0000-0000-0000A7270000}"/>
    <cellStyle name="Normal 2 5 2 8 3" xfId="26930" xr:uid="{00000000-0005-0000-0000-0000A8270000}"/>
    <cellStyle name="Normal 2 5 2 9" xfId="6811" xr:uid="{00000000-0005-0000-0000-0000A9270000}"/>
    <cellStyle name="Normal 2 5 2 9 2" xfId="37137" xr:uid="{00000000-0005-0000-0000-0000AA270000}"/>
    <cellStyle name="Normal 2 5 2 9 3" xfId="21913" xr:uid="{00000000-0005-0000-0000-0000AB270000}"/>
    <cellStyle name="Normal 2 5 3" xfId="1775" xr:uid="{00000000-0005-0000-0000-0000AC270000}"/>
    <cellStyle name="Normal 2 5 3 10" xfId="16952" xr:uid="{00000000-0005-0000-0000-0000AD270000}"/>
    <cellStyle name="Normal 2 5 3 2" xfId="1994" xr:uid="{00000000-0005-0000-0000-0000AE270000}"/>
    <cellStyle name="Normal 2 5 3 2 2" xfId="2415" xr:uid="{00000000-0005-0000-0000-0000AF270000}"/>
    <cellStyle name="Normal 2 5 3 2 2 2" xfId="3254" xr:uid="{00000000-0005-0000-0000-0000B0270000}"/>
    <cellStyle name="Normal 2 5 3 2 2 2 2" xfId="4944" xr:uid="{00000000-0005-0000-0000-0000B1270000}"/>
    <cellStyle name="Normal 2 5 3 2 2 2 2 2" xfId="15017" xr:uid="{00000000-0005-0000-0000-0000B2270000}"/>
    <cellStyle name="Normal 2 5 3 2 2 2 2 2 2" xfId="45339" xr:uid="{00000000-0005-0000-0000-0000B3270000}"/>
    <cellStyle name="Normal 2 5 3 2 2 2 2 2 3" xfId="30115" xr:uid="{00000000-0005-0000-0000-0000B4270000}"/>
    <cellStyle name="Normal 2 5 3 2 2 2 2 3" xfId="9997" xr:uid="{00000000-0005-0000-0000-0000B5270000}"/>
    <cellStyle name="Normal 2 5 3 2 2 2 2 3 2" xfId="40322" xr:uid="{00000000-0005-0000-0000-0000B6270000}"/>
    <cellStyle name="Normal 2 5 3 2 2 2 2 3 3" xfId="25098" xr:uid="{00000000-0005-0000-0000-0000B7270000}"/>
    <cellStyle name="Normal 2 5 3 2 2 2 2 4" xfId="35309" xr:uid="{00000000-0005-0000-0000-0000B8270000}"/>
    <cellStyle name="Normal 2 5 3 2 2 2 2 5" xfId="20085" xr:uid="{00000000-0005-0000-0000-0000B9270000}"/>
    <cellStyle name="Normal 2 5 3 2 2 2 3" xfId="6636" xr:uid="{00000000-0005-0000-0000-0000BA270000}"/>
    <cellStyle name="Normal 2 5 3 2 2 2 3 2" xfId="16688" xr:uid="{00000000-0005-0000-0000-0000BB270000}"/>
    <cellStyle name="Normal 2 5 3 2 2 2 3 2 2" xfId="47010" xr:uid="{00000000-0005-0000-0000-0000BC270000}"/>
    <cellStyle name="Normal 2 5 3 2 2 2 3 2 3" xfId="31786" xr:uid="{00000000-0005-0000-0000-0000BD270000}"/>
    <cellStyle name="Normal 2 5 3 2 2 2 3 3" xfId="11668" xr:uid="{00000000-0005-0000-0000-0000BE270000}"/>
    <cellStyle name="Normal 2 5 3 2 2 2 3 3 2" xfId="41993" xr:uid="{00000000-0005-0000-0000-0000BF270000}"/>
    <cellStyle name="Normal 2 5 3 2 2 2 3 3 3" xfId="26769" xr:uid="{00000000-0005-0000-0000-0000C0270000}"/>
    <cellStyle name="Normal 2 5 3 2 2 2 3 4" xfId="36980" xr:uid="{00000000-0005-0000-0000-0000C1270000}"/>
    <cellStyle name="Normal 2 5 3 2 2 2 3 5" xfId="21756" xr:uid="{00000000-0005-0000-0000-0000C2270000}"/>
    <cellStyle name="Normal 2 5 3 2 2 2 4" xfId="13346" xr:uid="{00000000-0005-0000-0000-0000C3270000}"/>
    <cellStyle name="Normal 2 5 3 2 2 2 4 2" xfId="43668" xr:uid="{00000000-0005-0000-0000-0000C4270000}"/>
    <cellStyle name="Normal 2 5 3 2 2 2 4 3" xfId="28444" xr:uid="{00000000-0005-0000-0000-0000C5270000}"/>
    <cellStyle name="Normal 2 5 3 2 2 2 5" xfId="8325" xr:uid="{00000000-0005-0000-0000-0000C6270000}"/>
    <cellStyle name="Normal 2 5 3 2 2 2 5 2" xfId="38651" xr:uid="{00000000-0005-0000-0000-0000C7270000}"/>
    <cellStyle name="Normal 2 5 3 2 2 2 5 3" xfId="23427" xr:uid="{00000000-0005-0000-0000-0000C8270000}"/>
    <cellStyle name="Normal 2 5 3 2 2 2 6" xfId="33639" xr:uid="{00000000-0005-0000-0000-0000C9270000}"/>
    <cellStyle name="Normal 2 5 3 2 2 2 7" xfId="18414" xr:uid="{00000000-0005-0000-0000-0000CA270000}"/>
    <cellStyle name="Normal 2 5 3 2 2 3" xfId="4107" xr:uid="{00000000-0005-0000-0000-0000CB270000}"/>
    <cellStyle name="Normal 2 5 3 2 2 3 2" xfId="14181" xr:uid="{00000000-0005-0000-0000-0000CC270000}"/>
    <cellStyle name="Normal 2 5 3 2 2 3 2 2" xfId="44503" xr:uid="{00000000-0005-0000-0000-0000CD270000}"/>
    <cellStyle name="Normal 2 5 3 2 2 3 2 3" xfId="29279" xr:uid="{00000000-0005-0000-0000-0000CE270000}"/>
    <cellStyle name="Normal 2 5 3 2 2 3 3" xfId="9161" xr:uid="{00000000-0005-0000-0000-0000CF270000}"/>
    <cellStyle name="Normal 2 5 3 2 2 3 3 2" xfId="39486" xr:uid="{00000000-0005-0000-0000-0000D0270000}"/>
    <cellStyle name="Normal 2 5 3 2 2 3 3 3" xfId="24262" xr:uid="{00000000-0005-0000-0000-0000D1270000}"/>
    <cellStyle name="Normal 2 5 3 2 2 3 4" xfId="34473" xr:uid="{00000000-0005-0000-0000-0000D2270000}"/>
    <cellStyle name="Normal 2 5 3 2 2 3 5" xfId="19249" xr:uid="{00000000-0005-0000-0000-0000D3270000}"/>
    <cellStyle name="Normal 2 5 3 2 2 4" xfId="5800" xr:uid="{00000000-0005-0000-0000-0000D4270000}"/>
    <cellStyle name="Normal 2 5 3 2 2 4 2" xfId="15852" xr:uid="{00000000-0005-0000-0000-0000D5270000}"/>
    <cellStyle name="Normal 2 5 3 2 2 4 2 2" xfId="46174" xr:uid="{00000000-0005-0000-0000-0000D6270000}"/>
    <cellStyle name="Normal 2 5 3 2 2 4 2 3" xfId="30950" xr:uid="{00000000-0005-0000-0000-0000D7270000}"/>
    <cellStyle name="Normal 2 5 3 2 2 4 3" xfId="10832" xr:uid="{00000000-0005-0000-0000-0000D8270000}"/>
    <cellStyle name="Normal 2 5 3 2 2 4 3 2" xfId="41157" xr:uid="{00000000-0005-0000-0000-0000D9270000}"/>
    <cellStyle name="Normal 2 5 3 2 2 4 3 3" xfId="25933" xr:uid="{00000000-0005-0000-0000-0000DA270000}"/>
    <cellStyle name="Normal 2 5 3 2 2 4 4" xfId="36144" xr:uid="{00000000-0005-0000-0000-0000DB270000}"/>
    <cellStyle name="Normal 2 5 3 2 2 4 5" xfId="20920" xr:uid="{00000000-0005-0000-0000-0000DC270000}"/>
    <cellStyle name="Normal 2 5 3 2 2 5" xfId="12510" xr:uid="{00000000-0005-0000-0000-0000DD270000}"/>
    <cellStyle name="Normal 2 5 3 2 2 5 2" xfId="42832" xr:uid="{00000000-0005-0000-0000-0000DE270000}"/>
    <cellStyle name="Normal 2 5 3 2 2 5 3" xfId="27608" xr:uid="{00000000-0005-0000-0000-0000DF270000}"/>
    <cellStyle name="Normal 2 5 3 2 2 6" xfId="7489" xr:uid="{00000000-0005-0000-0000-0000E0270000}"/>
    <cellStyle name="Normal 2 5 3 2 2 6 2" xfId="37815" xr:uid="{00000000-0005-0000-0000-0000E1270000}"/>
    <cellStyle name="Normal 2 5 3 2 2 6 3" xfId="22591" xr:uid="{00000000-0005-0000-0000-0000E2270000}"/>
    <cellStyle name="Normal 2 5 3 2 2 7" xfId="32803" xr:uid="{00000000-0005-0000-0000-0000E3270000}"/>
    <cellStyle name="Normal 2 5 3 2 2 8" xfId="17578" xr:uid="{00000000-0005-0000-0000-0000E4270000}"/>
    <cellStyle name="Normal 2 5 3 2 3" xfId="2836" xr:uid="{00000000-0005-0000-0000-0000E5270000}"/>
    <cellStyle name="Normal 2 5 3 2 3 2" xfId="4526" xr:uid="{00000000-0005-0000-0000-0000E6270000}"/>
    <cellStyle name="Normal 2 5 3 2 3 2 2" xfId="14599" xr:uid="{00000000-0005-0000-0000-0000E7270000}"/>
    <cellStyle name="Normal 2 5 3 2 3 2 2 2" xfId="44921" xr:uid="{00000000-0005-0000-0000-0000E8270000}"/>
    <cellStyle name="Normal 2 5 3 2 3 2 2 3" xfId="29697" xr:uid="{00000000-0005-0000-0000-0000E9270000}"/>
    <cellStyle name="Normal 2 5 3 2 3 2 3" xfId="9579" xr:uid="{00000000-0005-0000-0000-0000EA270000}"/>
    <cellStyle name="Normal 2 5 3 2 3 2 3 2" xfId="39904" xr:uid="{00000000-0005-0000-0000-0000EB270000}"/>
    <cellStyle name="Normal 2 5 3 2 3 2 3 3" xfId="24680" xr:uid="{00000000-0005-0000-0000-0000EC270000}"/>
    <cellStyle name="Normal 2 5 3 2 3 2 4" xfId="34891" xr:uid="{00000000-0005-0000-0000-0000ED270000}"/>
    <cellStyle name="Normal 2 5 3 2 3 2 5" xfId="19667" xr:uid="{00000000-0005-0000-0000-0000EE270000}"/>
    <cellStyle name="Normal 2 5 3 2 3 3" xfId="6218" xr:uid="{00000000-0005-0000-0000-0000EF270000}"/>
    <cellStyle name="Normal 2 5 3 2 3 3 2" xfId="16270" xr:uid="{00000000-0005-0000-0000-0000F0270000}"/>
    <cellStyle name="Normal 2 5 3 2 3 3 2 2" xfId="46592" xr:uid="{00000000-0005-0000-0000-0000F1270000}"/>
    <cellStyle name="Normal 2 5 3 2 3 3 2 3" xfId="31368" xr:uid="{00000000-0005-0000-0000-0000F2270000}"/>
    <cellStyle name="Normal 2 5 3 2 3 3 3" xfId="11250" xr:uid="{00000000-0005-0000-0000-0000F3270000}"/>
    <cellStyle name="Normal 2 5 3 2 3 3 3 2" xfId="41575" xr:uid="{00000000-0005-0000-0000-0000F4270000}"/>
    <cellStyle name="Normal 2 5 3 2 3 3 3 3" xfId="26351" xr:uid="{00000000-0005-0000-0000-0000F5270000}"/>
    <cellStyle name="Normal 2 5 3 2 3 3 4" xfId="36562" xr:uid="{00000000-0005-0000-0000-0000F6270000}"/>
    <cellStyle name="Normal 2 5 3 2 3 3 5" xfId="21338" xr:uid="{00000000-0005-0000-0000-0000F7270000}"/>
    <cellStyle name="Normal 2 5 3 2 3 4" xfId="12928" xr:uid="{00000000-0005-0000-0000-0000F8270000}"/>
    <cellStyle name="Normal 2 5 3 2 3 4 2" xfId="43250" xr:uid="{00000000-0005-0000-0000-0000F9270000}"/>
    <cellStyle name="Normal 2 5 3 2 3 4 3" xfId="28026" xr:uid="{00000000-0005-0000-0000-0000FA270000}"/>
    <cellStyle name="Normal 2 5 3 2 3 5" xfId="7907" xr:uid="{00000000-0005-0000-0000-0000FB270000}"/>
    <cellStyle name="Normal 2 5 3 2 3 5 2" xfId="38233" xr:uid="{00000000-0005-0000-0000-0000FC270000}"/>
    <cellStyle name="Normal 2 5 3 2 3 5 3" xfId="23009" xr:uid="{00000000-0005-0000-0000-0000FD270000}"/>
    <cellStyle name="Normal 2 5 3 2 3 6" xfId="33221" xr:uid="{00000000-0005-0000-0000-0000FE270000}"/>
    <cellStyle name="Normal 2 5 3 2 3 7" xfId="17996" xr:uid="{00000000-0005-0000-0000-0000FF270000}"/>
    <cellStyle name="Normal 2 5 3 2 4" xfId="3689" xr:uid="{00000000-0005-0000-0000-000000280000}"/>
    <cellStyle name="Normal 2 5 3 2 4 2" xfId="13763" xr:uid="{00000000-0005-0000-0000-000001280000}"/>
    <cellStyle name="Normal 2 5 3 2 4 2 2" xfId="44085" xr:uid="{00000000-0005-0000-0000-000002280000}"/>
    <cellStyle name="Normal 2 5 3 2 4 2 3" xfId="28861" xr:uid="{00000000-0005-0000-0000-000003280000}"/>
    <cellStyle name="Normal 2 5 3 2 4 3" xfId="8743" xr:uid="{00000000-0005-0000-0000-000004280000}"/>
    <cellStyle name="Normal 2 5 3 2 4 3 2" xfId="39068" xr:uid="{00000000-0005-0000-0000-000005280000}"/>
    <cellStyle name="Normal 2 5 3 2 4 3 3" xfId="23844" xr:uid="{00000000-0005-0000-0000-000006280000}"/>
    <cellStyle name="Normal 2 5 3 2 4 4" xfId="34055" xr:uid="{00000000-0005-0000-0000-000007280000}"/>
    <cellStyle name="Normal 2 5 3 2 4 5" xfId="18831" xr:uid="{00000000-0005-0000-0000-000008280000}"/>
    <cellStyle name="Normal 2 5 3 2 5" xfId="5382" xr:uid="{00000000-0005-0000-0000-000009280000}"/>
    <cellStyle name="Normal 2 5 3 2 5 2" xfId="15434" xr:uid="{00000000-0005-0000-0000-00000A280000}"/>
    <cellStyle name="Normal 2 5 3 2 5 2 2" xfId="45756" xr:uid="{00000000-0005-0000-0000-00000B280000}"/>
    <cellStyle name="Normal 2 5 3 2 5 2 3" xfId="30532" xr:uid="{00000000-0005-0000-0000-00000C280000}"/>
    <cellStyle name="Normal 2 5 3 2 5 3" xfId="10414" xr:uid="{00000000-0005-0000-0000-00000D280000}"/>
    <cellStyle name="Normal 2 5 3 2 5 3 2" xfId="40739" xr:uid="{00000000-0005-0000-0000-00000E280000}"/>
    <cellStyle name="Normal 2 5 3 2 5 3 3" xfId="25515" xr:uid="{00000000-0005-0000-0000-00000F280000}"/>
    <cellStyle name="Normal 2 5 3 2 5 4" xfId="35726" xr:uid="{00000000-0005-0000-0000-000010280000}"/>
    <cellStyle name="Normal 2 5 3 2 5 5" xfId="20502" xr:uid="{00000000-0005-0000-0000-000011280000}"/>
    <cellStyle name="Normal 2 5 3 2 6" xfId="12092" xr:uid="{00000000-0005-0000-0000-000012280000}"/>
    <cellStyle name="Normal 2 5 3 2 6 2" xfId="42414" xr:uid="{00000000-0005-0000-0000-000013280000}"/>
    <cellStyle name="Normal 2 5 3 2 6 3" xfId="27190" xr:uid="{00000000-0005-0000-0000-000014280000}"/>
    <cellStyle name="Normal 2 5 3 2 7" xfId="7071" xr:uid="{00000000-0005-0000-0000-000015280000}"/>
    <cellStyle name="Normal 2 5 3 2 7 2" xfId="37397" xr:uid="{00000000-0005-0000-0000-000016280000}"/>
    <cellStyle name="Normal 2 5 3 2 7 3" xfId="22173" xr:uid="{00000000-0005-0000-0000-000017280000}"/>
    <cellStyle name="Normal 2 5 3 2 8" xfId="32385" xr:uid="{00000000-0005-0000-0000-000018280000}"/>
    <cellStyle name="Normal 2 5 3 2 9" xfId="17160" xr:uid="{00000000-0005-0000-0000-000019280000}"/>
    <cellStyle name="Normal 2 5 3 3" xfId="2207" xr:uid="{00000000-0005-0000-0000-00001A280000}"/>
    <cellStyle name="Normal 2 5 3 3 2" xfId="3046" xr:uid="{00000000-0005-0000-0000-00001B280000}"/>
    <cellStyle name="Normal 2 5 3 3 2 2" xfId="4736" xr:uid="{00000000-0005-0000-0000-00001C280000}"/>
    <cellStyle name="Normal 2 5 3 3 2 2 2" xfId="14809" xr:uid="{00000000-0005-0000-0000-00001D280000}"/>
    <cellStyle name="Normal 2 5 3 3 2 2 2 2" xfId="45131" xr:uid="{00000000-0005-0000-0000-00001E280000}"/>
    <cellStyle name="Normal 2 5 3 3 2 2 2 3" xfId="29907" xr:uid="{00000000-0005-0000-0000-00001F280000}"/>
    <cellStyle name="Normal 2 5 3 3 2 2 3" xfId="9789" xr:uid="{00000000-0005-0000-0000-000020280000}"/>
    <cellStyle name="Normal 2 5 3 3 2 2 3 2" xfId="40114" xr:uid="{00000000-0005-0000-0000-000021280000}"/>
    <cellStyle name="Normal 2 5 3 3 2 2 3 3" xfId="24890" xr:uid="{00000000-0005-0000-0000-000022280000}"/>
    <cellStyle name="Normal 2 5 3 3 2 2 4" xfId="35101" xr:uid="{00000000-0005-0000-0000-000023280000}"/>
    <cellStyle name="Normal 2 5 3 3 2 2 5" xfId="19877" xr:uid="{00000000-0005-0000-0000-000024280000}"/>
    <cellStyle name="Normal 2 5 3 3 2 3" xfId="6428" xr:uid="{00000000-0005-0000-0000-000025280000}"/>
    <cellStyle name="Normal 2 5 3 3 2 3 2" xfId="16480" xr:uid="{00000000-0005-0000-0000-000026280000}"/>
    <cellStyle name="Normal 2 5 3 3 2 3 2 2" xfId="46802" xr:uid="{00000000-0005-0000-0000-000027280000}"/>
    <cellStyle name="Normal 2 5 3 3 2 3 2 3" xfId="31578" xr:uid="{00000000-0005-0000-0000-000028280000}"/>
    <cellStyle name="Normal 2 5 3 3 2 3 3" xfId="11460" xr:uid="{00000000-0005-0000-0000-000029280000}"/>
    <cellStyle name="Normal 2 5 3 3 2 3 3 2" xfId="41785" xr:uid="{00000000-0005-0000-0000-00002A280000}"/>
    <cellStyle name="Normal 2 5 3 3 2 3 3 3" xfId="26561" xr:uid="{00000000-0005-0000-0000-00002B280000}"/>
    <cellStyle name="Normal 2 5 3 3 2 3 4" xfId="36772" xr:uid="{00000000-0005-0000-0000-00002C280000}"/>
    <cellStyle name="Normal 2 5 3 3 2 3 5" xfId="21548" xr:uid="{00000000-0005-0000-0000-00002D280000}"/>
    <cellStyle name="Normal 2 5 3 3 2 4" xfId="13138" xr:uid="{00000000-0005-0000-0000-00002E280000}"/>
    <cellStyle name="Normal 2 5 3 3 2 4 2" xfId="43460" xr:uid="{00000000-0005-0000-0000-00002F280000}"/>
    <cellStyle name="Normal 2 5 3 3 2 4 3" xfId="28236" xr:uid="{00000000-0005-0000-0000-000030280000}"/>
    <cellStyle name="Normal 2 5 3 3 2 5" xfId="8117" xr:uid="{00000000-0005-0000-0000-000031280000}"/>
    <cellStyle name="Normal 2 5 3 3 2 5 2" xfId="38443" xr:uid="{00000000-0005-0000-0000-000032280000}"/>
    <cellStyle name="Normal 2 5 3 3 2 5 3" xfId="23219" xr:uid="{00000000-0005-0000-0000-000033280000}"/>
    <cellStyle name="Normal 2 5 3 3 2 6" xfId="33431" xr:uid="{00000000-0005-0000-0000-000034280000}"/>
    <cellStyle name="Normal 2 5 3 3 2 7" xfId="18206" xr:uid="{00000000-0005-0000-0000-000035280000}"/>
    <cellStyle name="Normal 2 5 3 3 3" xfId="3899" xr:uid="{00000000-0005-0000-0000-000036280000}"/>
    <cellStyle name="Normal 2 5 3 3 3 2" xfId="13973" xr:uid="{00000000-0005-0000-0000-000037280000}"/>
    <cellStyle name="Normal 2 5 3 3 3 2 2" xfId="44295" xr:uid="{00000000-0005-0000-0000-000038280000}"/>
    <cellStyle name="Normal 2 5 3 3 3 2 3" xfId="29071" xr:uid="{00000000-0005-0000-0000-000039280000}"/>
    <cellStyle name="Normal 2 5 3 3 3 3" xfId="8953" xr:uid="{00000000-0005-0000-0000-00003A280000}"/>
    <cellStyle name="Normal 2 5 3 3 3 3 2" xfId="39278" xr:uid="{00000000-0005-0000-0000-00003B280000}"/>
    <cellStyle name="Normal 2 5 3 3 3 3 3" xfId="24054" xr:uid="{00000000-0005-0000-0000-00003C280000}"/>
    <cellStyle name="Normal 2 5 3 3 3 4" xfId="34265" xr:uid="{00000000-0005-0000-0000-00003D280000}"/>
    <cellStyle name="Normal 2 5 3 3 3 5" xfId="19041" xr:uid="{00000000-0005-0000-0000-00003E280000}"/>
    <cellStyle name="Normal 2 5 3 3 4" xfId="5592" xr:uid="{00000000-0005-0000-0000-00003F280000}"/>
    <cellStyle name="Normal 2 5 3 3 4 2" xfId="15644" xr:uid="{00000000-0005-0000-0000-000040280000}"/>
    <cellStyle name="Normal 2 5 3 3 4 2 2" xfId="45966" xr:uid="{00000000-0005-0000-0000-000041280000}"/>
    <cellStyle name="Normal 2 5 3 3 4 2 3" xfId="30742" xr:uid="{00000000-0005-0000-0000-000042280000}"/>
    <cellStyle name="Normal 2 5 3 3 4 3" xfId="10624" xr:uid="{00000000-0005-0000-0000-000043280000}"/>
    <cellStyle name="Normal 2 5 3 3 4 3 2" xfId="40949" xr:uid="{00000000-0005-0000-0000-000044280000}"/>
    <cellStyle name="Normal 2 5 3 3 4 3 3" xfId="25725" xr:uid="{00000000-0005-0000-0000-000045280000}"/>
    <cellStyle name="Normal 2 5 3 3 4 4" xfId="35936" xr:uid="{00000000-0005-0000-0000-000046280000}"/>
    <cellStyle name="Normal 2 5 3 3 4 5" xfId="20712" xr:uid="{00000000-0005-0000-0000-000047280000}"/>
    <cellStyle name="Normal 2 5 3 3 5" xfId="12302" xr:uid="{00000000-0005-0000-0000-000048280000}"/>
    <cellStyle name="Normal 2 5 3 3 5 2" xfId="42624" xr:uid="{00000000-0005-0000-0000-000049280000}"/>
    <cellStyle name="Normal 2 5 3 3 5 3" xfId="27400" xr:uid="{00000000-0005-0000-0000-00004A280000}"/>
    <cellStyle name="Normal 2 5 3 3 6" xfId="7281" xr:uid="{00000000-0005-0000-0000-00004B280000}"/>
    <cellStyle name="Normal 2 5 3 3 6 2" xfId="37607" xr:uid="{00000000-0005-0000-0000-00004C280000}"/>
    <cellStyle name="Normal 2 5 3 3 6 3" xfId="22383" xr:uid="{00000000-0005-0000-0000-00004D280000}"/>
    <cellStyle name="Normal 2 5 3 3 7" xfId="32595" xr:uid="{00000000-0005-0000-0000-00004E280000}"/>
    <cellStyle name="Normal 2 5 3 3 8" xfId="17370" xr:uid="{00000000-0005-0000-0000-00004F280000}"/>
    <cellStyle name="Normal 2 5 3 4" xfId="2628" xr:uid="{00000000-0005-0000-0000-000050280000}"/>
    <cellStyle name="Normal 2 5 3 4 2" xfId="4318" xr:uid="{00000000-0005-0000-0000-000051280000}"/>
    <cellStyle name="Normal 2 5 3 4 2 2" xfId="14391" xr:uid="{00000000-0005-0000-0000-000052280000}"/>
    <cellStyle name="Normal 2 5 3 4 2 2 2" xfId="44713" xr:uid="{00000000-0005-0000-0000-000053280000}"/>
    <cellStyle name="Normal 2 5 3 4 2 2 3" xfId="29489" xr:uid="{00000000-0005-0000-0000-000054280000}"/>
    <cellStyle name="Normal 2 5 3 4 2 3" xfId="9371" xr:uid="{00000000-0005-0000-0000-000055280000}"/>
    <cellStyle name="Normal 2 5 3 4 2 3 2" xfId="39696" xr:uid="{00000000-0005-0000-0000-000056280000}"/>
    <cellStyle name="Normal 2 5 3 4 2 3 3" xfId="24472" xr:uid="{00000000-0005-0000-0000-000057280000}"/>
    <cellStyle name="Normal 2 5 3 4 2 4" xfId="34683" xr:uid="{00000000-0005-0000-0000-000058280000}"/>
    <cellStyle name="Normal 2 5 3 4 2 5" xfId="19459" xr:uid="{00000000-0005-0000-0000-000059280000}"/>
    <cellStyle name="Normal 2 5 3 4 3" xfId="6010" xr:uid="{00000000-0005-0000-0000-00005A280000}"/>
    <cellStyle name="Normal 2 5 3 4 3 2" xfId="16062" xr:uid="{00000000-0005-0000-0000-00005B280000}"/>
    <cellStyle name="Normal 2 5 3 4 3 2 2" xfId="46384" xr:uid="{00000000-0005-0000-0000-00005C280000}"/>
    <cellStyle name="Normal 2 5 3 4 3 2 3" xfId="31160" xr:uid="{00000000-0005-0000-0000-00005D280000}"/>
    <cellStyle name="Normal 2 5 3 4 3 3" xfId="11042" xr:uid="{00000000-0005-0000-0000-00005E280000}"/>
    <cellStyle name="Normal 2 5 3 4 3 3 2" xfId="41367" xr:uid="{00000000-0005-0000-0000-00005F280000}"/>
    <cellStyle name="Normal 2 5 3 4 3 3 3" xfId="26143" xr:uid="{00000000-0005-0000-0000-000060280000}"/>
    <cellStyle name="Normal 2 5 3 4 3 4" xfId="36354" xr:uid="{00000000-0005-0000-0000-000061280000}"/>
    <cellStyle name="Normal 2 5 3 4 3 5" xfId="21130" xr:uid="{00000000-0005-0000-0000-000062280000}"/>
    <cellStyle name="Normal 2 5 3 4 4" xfId="12720" xr:uid="{00000000-0005-0000-0000-000063280000}"/>
    <cellStyle name="Normal 2 5 3 4 4 2" xfId="43042" xr:uid="{00000000-0005-0000-0000-000064280000}"/>
    <cellStyle name="Normal 2 5 3 4 4 3" xfId="27818" xr:uid="{00000000-0005-0000-0000-000065280000}"/>
    <cellStyle name="Normal 2 5 3 4 5" xfId="7699" xr:uid="{00000000-0005-0000-0000-000066280000}"/>
    <cellStyle name="Normal 2 5 3 4 5 2" xfId="38025" xr:uid="{00000000-0005-0000-0000-000067280000}"/>
    <cellStyle name="Normal 2 5 3 4 5 3" xfId="22801" xr:uid="{00000000-0005-0000-0000-000068280000}"/>
    <cellStyle name="Normal 2 5 3 4 6" xfId="33013" xr:uid="{00000000-0005-0000-0000-000069280000}"/>
    <cellStyle name="Normal 2 5 3 4 7" xfId="17788" xr:uid="{00000000-0005-0000-0000-00006A280000}"/>
    <cellStyle name="Normal 2 5 3 5" xfId="3481" xr:uid="{00000000-0005-0000-0000-00006B280000}"/>
    <cellStyle name="Normal 2 5 3 5 2" xfId="13555" xr:uid="{00000000-0005-0000-0000-00006C280000}"/>
    <cellStyle name="Normal 2 5 3 5 2 2" xfId="43877" xr:uid="{00000000-0005-0000-0000-00006D280000}"/>
    <cellStyle name="Normal 2 5 3 5 2 3" xfId="28653" xr:uid="{00000000-0005-0000-0000-00006E280000}"/>
    <cellStyle name="Normal 2 5 3 5 3" xfId="8535" xr:uid="{00000000-0005-0000-0000-00006F280000}"/>
    <cellStyle name="Normal 2 5 3 5 3 2" xfId="38860" xr:uid="{00000000-0005-0000-0000-000070280000}"/>
    <cellStyle name="Normal 2 5 3 5 3 3" xfId="23636" xr:uid="{00000000-0005-0000-0000-000071280000}"/>
    <cellStyle name="Normal 2 5 3 5 4" xfId="33847" xr:uid="{00000000-0005-0000-0000-000072280000}"/>
    <cellStyle name="Normal 2 5 3 5 5" xfId="18623" xr:uid="{00000000-0005-0000-0000-000073280000}"/>
    <cellStyle name="Normal 2 5 3 6" xfId="5174" xr:uid="{00000000-0005-0000-0000-000074280000}"/>
    <cellStyle name="Normal 2 5 3 6 2" xfId="15226" xr:uid="{00000000-0005-0000-0000-000075280000}"/>
    <cellStyle name="Normal 2 5 3 6 2 2" xfId="45548" xr:uid="{00000000-0005-0000-0000-000076280000}"/>
    <cellStyle name="Normal 2 5 3 6 2 3" xfId="30324" xr:uid="{00000000-0005-0000-0000-000077280000}"/>
    <cellStyle name="Normal 2 5 3 6 3" xfId="10206" xr:uid="{00000000-0005-0000-0000-000078280000}"/>
    <cellStyle name="Normal 2 5 3 6 3 2" xfId="40531" xr:uid="{00000000-0005-0000-0000-000079280000}"/>
    <cellStyle name="Normal 2 5 3 6 3 3" xfId="25307" xr:uid="{00000000-0005-0000-0000-00007A280000}"/>
    <cellStyle name="Normal 2 5 3 6 4" xfId="35518" xr:uid="{00000000-0005-0000-0000-00007B280000}"/>
    <cellStyle name="Normal 2 5 3 6 5" xfId="20294" xr:uid="{00000000-0005-0000-0000-00007C280000}"/>
    <cellStyle name="Normal 2 5 3 7" xfId="11884" xr:uid="{00000000-0005-0000-0000-00007D280000}"/>
    <cellStyle name="Normal 2 5 3 7 2" xfId="42206" xr:uid="{00000000-0005-0000-0000-00007E280000}"/>
    <cellStyle name="Normal 2 5 3 7 3" xfId="26982" xr:uid="{00000000-0005-0000-0000-00007F280000}"/>
    <cellStyle name="Normal 2 5 3 8" xfId="6863" xr:uid="{00000000-0005-0000-0000-000080280000}"/>
    <cellStyle name="Normal 2 5 3 8 2" xfId="37189" xr:uid="{00000000-0005-0000-0000-000081280000}"/>
    <cellStyle name="Normal 2 5 3 8 3" xfId="21965" xr:uid="{00000000-0005-0000-0000-000082280000}"/>
    <cellStyle name="Normal 2 5 3 9" xfId="32178" xr:uid="{00000000-0005-0000-0000-000083280000}"/>
    <cellStyle name="Normal 2 5 4" xfId="1888" xr:uid="{00000000-0005-0000-0000-000084280000}"/>
    <cellStyle name="Normal 2 5 4 2" xfId="2311" xr:uid="{00000000-0005-0000-0000-000085280000}"/>
    <cellStyle name="Normal 2 5 4 2 2" xfId="3150" xr:uid="{00000000-0005-0000-0000-000086280000}"/>
    <cellStyle name="Normal 2 5 4 2 2 2" xfId="4840" xr:uid="{00000000-0005-0000-0000-000087280000}"/>
    <cellStyle name="Normal 2 5 4 2 2 2 2" xfId="14913" xr:uid="{00000000-0005-0000-0000-000088280000}"/>
    <cellStyle name="Normal 2 5 4 2 2 2 2 2" xfId="45235" xr:uid="{00000000-0005-0000-0000-000089280000}"/>
    <cellStyle name="Normal 2 5 4 2 2 2 2 3" xfId="30011" xr:uid="{00000000-0005-0000-0000-00008A280000}"/>
    <cellStyle name="Normal 2 5 4 2 2 2 3" xfId="9893" xr:uid="{00000000-0005-0000-0000-00008B280000}"/>
    <cellStyle name="Normal 2 5 4 2 2 2 3 2" xfId="40218" xr:uid="{00000000-0005-0000-0000-00008C280000}"/>
    <cellStyle name="Normal 2 5 4 2 2 2 3 3" xfId="24994" xr:uid="{00000000-0005-0000-0000-00008D280000}"/>
    <cellStyle name="Normal 2 5 4 2 2 2 4" xfId="35205" xr:uid="{00000000-0005-0000-0000-00008E280000}"/>
    <cellStyle name="Normal 2 5 4 2 2 2 5" xfId="19981" xr:uid="{00000000-0005-0000-0000-00008F280000}"/>
    <cellStyle name="Normal 2 5 4 2 2 3" xfId="6532" xr:uid="{00000000-0005-0000-0000-000090280000}"/>
    <cellStyle name="Normal 2 5 4 2 2 3 2" xfId="16584" xr:uid="{00000000-0005-0000-0000-000091280000}"/>
    <cellStyle name="Normal 2 5 4 2 2 3 2 2" xfId="46906" xr:uid="{00000000-0005-0000-0000-000092280000}"/>
    <cellStyle name="Normal 2 5 4 2 2 3 2 3" xfId="31682" xr:uid="{00000000-0005-0000-0000-000093280000}"/>
    <cellStyle name="Normal 2 5 4 2 2 3 3" xfId="11564" xr:uid="{00000000-0005-0000-0000-000094280000}"/>
    <cellStyle name="Normal 2 5 4 2 2 3 3 2" xfId="41889" xr:uid="{00000000-0005-0000-0000-000095280000}"/>
    <cellStyle name="Normal 2 5 4 2 2 3 3 3" xfId="26665" xr:uid="{00000000-0005-0000-0000-000096280000}"/>
    <cellStyle name="Normal 2 5 4 2 2 3 4" xfId="36876" xr:uid="{00000000-0005-0000-0000-000097280000}"/>
    <cellStyle name="Normal 2 5 4 2 2 3 5" xfId="21652" xr:uid="{00000000-0005-0000-0000-000098280000}"/>
    <cellStyle name="Normal 2 5 4 2 2 4" xfId="13242" xr:uid="{00000000-0005-0000-0000-000099280000}"/>
    <cellStyle name="Normal 2 5 4 2 2 4 2" xfId="43564" xr:uid="{00000000-0005-0000-0000-00009A280000}"/>
    <cellStyle name="Normal 2 5 4 2 2 4 3" xfId="28340" xr:uid="{00000000-0005-0000-0000-00009B280000}"/>
    <cellStyle name="Normal 2 5 4 2 2 5" xfId="8221" xr:uid="{00000000-0005-0000-0000-00009C280000}"/>
    <cellStyle name="Normal 2 5 4 2 2 5 2" xfId="38547" xr:uid="{00000000-0005-0000-0000-00009D280000}"/>
    <cellStyle name="Normal 2 5 4 2 2 5 3" xfId="23323" xr:uid="{00000000-0005-0000-0000-00009E280000}"/>
    <cellStyle name="Normal 2 5 4 2 2 6" xfId="33535" xr:uid="{00000000-0005-0000-0000-00009F280000}"/>
    <cellStyle name="Normal 2 5 4 2 2 7" xfId="18310" xr:uid="{00000000-0005-0000-0000-0000A0280000}"/>
    <cellStyle name="Normal 2 5 4 2 3" xfId="4003" xr:uid="{00000000-0005-0000-0000-0000A1280000}"/>
    <cellStyle name="Normal 2 5 4 2 3 2" xfId="14077" xr:uid="{00000000-0005-0000-0000-0000A2280000}"/>
    <cellStyle name="Normal 2 5 4 2 3 2 2" xfId="44399" xr:uid="{00000000-0005-0000-0000-0000A3280000}"/>
    <cellStyle name="Normal 2 5 4 2 3 2 3" xfId="29175" xr:uid="{00000000-0005-0000-0000-0000A4280000}"/>
    <cellStyle name="Normal 2 5 4 2 3 3" xfId="9057" xr:uid="{00000000-0005-0000-0000-0000A5280000}"/>
    <cellStyle name="Normal 2 5 4 2 3 3 2" xfId="39382" xr:uid="{00000000-0005-0000-0000-0000A6280000}"/>
    <cellStyle name="Normal 2 5 4 2 3 3 3" xfId="24158" xr:uid="{00000000-0005-0000-0000-0000A7280000}"/>
    <cellStyle name="Normal 2 5 4 2 3 4" xfId="34369" xr:uid="{00000000-0005-0000-0000-0000A8280000}"/>
    <cellStyle name="Normal 2 5 4 2 3 5" xfId="19145" xr:uid="{00000000-0005-0000-0000-0000A9280000}"/>
    <cellStyle name="Normal 2 5 4 2 4" xfId="5696" xr:uid="{00000000-0005-0000-0000-0000AA280000}"/>
    <cellStyle name="Normal 2 5 4 2 4 2" xfId="15748" xr:uid="{00000000-0005-0000-0000-0000AB280000}"/>
    <cellStyle name="Normal 2 5 4 2 4 2 2" xfId="46070" xr:uid="{00000000-0005-0000-0000-0000AC280000}"/>
    <cellStyle name="Normal 2 5 4 2 4 2 3" xfId="30846" xr:uid="{00000000-0005-0000-0000-0000AD280000}"/>
    <cellStyle name="Normal 2 5 4 2 4 3" xfId="10728" xr:uid="{00000000-0005-0000-0000-0000AE280000}"/>
    <cellStyle name="Normal 2 5 4 2 4 3 2" xfId="41053" xr:uid="{00000000-0005-0000-0000-0000AF280000}"/>
    <cellStyle name="Normal 2 5 4 2 4 3 3" xfId="25829" xr:uid="{00000000-0005-0000-0000-0000B0280000}"/>
    <cellStyle name="Normal 2 5 4 2 4 4" xfId="36040" xr:uid="{00000000-0005-0000-0000-0000B1280000}"/>
    <cellStyle name="Normal 2 5 4 2 4 5" xfId="20816" xr:uid="{00000000-0005-0000-0000-0000B2280000}"/>
    <cellStyle name="Normal 2 5 4 2 5" xfId="12406" xr:uid="{00000000-0005-0000-0000-0000B3280000}"/>
    <cellStyle name="Normal 2 5 4 2 5 2" xfId="42728" xr:uid="{00000000-0005-0000-0000-0000B4280000}"/>
    <cellStyle name="Normal 2 5 4 2 5 3" xfId="27504" xr:uid="{00000000-0005-0000-0000-0000B5280000}"/>
    <cellStyle name="Normal 2 5 4 2 6" xfId="7385" xr:uid="{00000000-0005-0000-0000-0000B6280000}"/>
    <cellStyle name="Normal 2 5 4 2 6 2" xfId="37711" xr:uid="{00000000-0005-0000-0000-0000B7280000}"/>
    <cellStyle name="Normal 2 5 4 2 6 3" xfId="22487" xr:uid="{00000000-0005-0000-0000-0000B8280000}"/>
    <cellStyle name="Normal 2 5 4 2 7" xfId="32699" xr:uid="{00000000-0005-0000-0000-0000B9280000}"/>
    <cellStyle name="Normal 2 5 4 2 8" xfId="17474" xr:uid="{00000000-0005-0000-0000-0000BA280000}"/>
    <cellStyle name="Normal 2 5 4 3" xfId="2732" xr:uid="{00000000-0005-0000-0000-0000BB280000}"/>
    <cellStyle name="Normal 2 5 4 3 2" xfId="4422" xr:uid="{00000000-0005-0000-0000-0000BC280000}"/>
    <cellStyle name="Normal 2 5 4 3 2 2" xfId="14495" xr:uid="{00000000-0005-0000-0000-0000BD280000}"/>
    <cellStyle name="Normal 2 5 4 3 2 2 2" xfId="44817" xr:uid="{00000000-0005-0000-0000-0000BE280000}"/>
    <cellStyle name="Normal 2 5 4 3 2 2 3" xfId="29593" xr:uid="{00000000-0005-0000-0000-0000BF280000}"/>
    <cellStyle name="Normal 2 5 4 3 2 3" xfId="9475" xr:uid="{00000000-0005-0000-0000-0000C0280000}"/>
    <cellStyle name="Normal 2 5 4 3 2 3 2" xfId="39800" xr:uid="{00000000-0005-0000-0000-0000C1280000}"/>
    <cellStyle name="Normal 2 5 4 3 2 3 3" xfId="24576" xr:uid="{00000000-0005-0000-0000-0000C2280000}"/>
    <cellStyle name="Normal 2 5 4 3 2 4" xfId="34787" xr:uid="{00000000-0005-0000-0000-0000C3280000}"/>
    <cellStyle name="Normal 2 5 4 3 2 5" xfId="19563" xr:uid="{00000000-0005-0000-0000-0000C4280000}"/>
    <cellStyle name="Normal 2 5 4 3 3" xfId="6114" xr:uid="{00000000-0005-0000-0000-0000C5280000}"/>
    <cellStyle name="Normal 2 5 4 3 3 2" xfId="16166" xr:uid="{00000000-0005-0000-0000-0000C6280000}"/>
    <cellStyle name="Normal 2 5 4 3 3 2 2" xfId="46488" xr:uid="{00000000-0005-0000-0000-0000C7280000}"/>
    <cellStyle name="Normal 2 5 4 3 3 2 3" xfId="31264" xr:uid="{00000000-0005-0000-0000-0000C8280000}"/>
    <cellStyle name="Normal 2 5 4 3 3 3" xfId="11146" xr:uid="{00000000-0005-0000-0000-0000C9280000}"/>
    <cellStyle name="Normal 2 5 4 3 3 3 2" xfId="41471" xr:uid="{00000000-0005-0000-0000-0000CA280000}"/>
    <cellStyle name="Normal 2 5 4 3 3 3 3" xfId="26247" xr:uid="{00000000-0005-0000-0000-0000CB280000}"/>
    <cellStyle name="Normal 2 5 4 3 3 4" xfId="36458" xr:uid="{00000000-0005-0000-0000-0000CC280000}"/>
    <cellStyle name="Normal 2 5 4 3 3 5" xfId="21234" xr:uid="{00000000-0005-0000-0000-0000CD280000}"/>
    <cellStyle name="Normal 2 5 4 3 4" xfId="12824" xr:uid="{00000000-0005-0000-0000-0000CE280000}"/>
    <cellStyle name="Normal 2 5 4 3 4 2" xfId="43146" xr:uid="{00000000-0005-0000-0000-0000CF280000}"/>
    <cellStyle name="Normal 2 5 4 3 4 3" xfId="27922" xr:uid="{00000000-0005-0000-0000-0000D0280000}"/>
    <cellStyle name="Normal 2 5 4 3 5" xfId="7803" xr:uid="{00000000-0005-0000-0000-0000D1280000}"/>
    <cellStyle name="Normal 2 5 4 3 5 2" xfId="38129" xr:uid="{00000000-0005-0000-0000-0000D2280000}"/>
    <cellStyle name="Normal 2 5 4 3 5 3" xfId="22905" xr:uid="{00000000-0005-0000-0000-0000D3280000}"/>
    <cellStyle name="Normal 2 5 4 3 6" xfId="33117" xr:uid="{00000000-0005-0000-0000-0000D4280000}"/>
    <cellStyle name="Normal 2 5 4 3 7" xfId="17892" xr:uid="{00000000-0005-0000-0000-0000D5280000}"/>
    <cellStyle name="Normal 2 5 4 4" xfId="3585" xr:uid="{00000000-0005-0000-0000-0000D6280000}"/>
    <cellStyle name="Normal 2 5 4 4 2" xfId="13659" xr:uid="{00000000-0005-0000-0000-0000D7280000}"/>
    <cellStyle name="Normal 2 5 4 4 2 2" xfId="43981" xr:uid="{00000000-0005-0000-0000-0000D8280000}"/>
    <cellStyle name="Normal 2 5 4 4 2 3" xfId="28757" xr:uid="{00000000-0005-0000-0000-0000D9280000}"/>
    <cellStyle name="Normal 2 5 4 4 3" xfId="8639" xr:uid="{00000000-0005-0000-0000-0000DA280000}"/>
    <cellStyle name="Normal 2 5 4 4 3 2" xfId="38964" xr:uid="{00000000-0005-0000-0000-0000DB280000}"/>
    <cellStyle name="Normal 2 5 4 4 3 3" xfId="23740" xr:uid="{00000000-0005-0000-0000-0000DC280000}"/>
    <cellStyle name="Normal 2 5 4 4 4" xfId="33951" xr:uid="{00000000-0005-0000-0000-0000DD280000}"/>
    <cellStyle name="Normal 2 5 4 4 5" xfId="18727" xr:uid="{00000000-0005-0000-0000-0000DE280000}"/>
    <cellStyle name="Normal 2 5 4 5" xfId="5278" xr:uid="{00000000-0005-0000-0000-0000DF280000}"/>
    <cellStyle name="Normal 2 5 4 5 2" xfId="15330" xr:uid="{00000000-0005-0000-0000-0000E0280000}"/>
    <cellStyle name="Normal 2 5 4 5 2 2" xfId="45652" xr:uid="{00000000-0005-0000-0000-0000E1280000}"/>
    <cellStyle name="Normal 2 5 4 5 2 3" xfId="30428" xr:uid="{00000000-0005-0000-0000-0000E2280000}"/>
    <cellStyle name="Normal 2 5 4 5 3" xfId="10310" xr:uid="{00000000-0005-0000-0000-0000E3280000}"/>
    <cellStyle name="Normal 2 5 4 5 3 2" xfId="40635" xr:uid="{00000000-0005-0000-0000-0000E4280000}"/>
    <cellStyle name="Normal 2 5 4 5 3 3" xfId="25411" xr:uid="{00000000-0005-0000-0000-0000E5280000}"/>
    <cellStyle name="Normal 2 5 4 5 4" xfId="35622" xr:uid="{00000000-0005-0000-0000-0000E6280000}"/>
    <cellStyle name="Normal 2 5 4 5 5" xfId="20398" xr:uid="{00000000-0005-0000-0000-0000E7280000}"/>
    <cellStyle name="Normal 2 5 4 6" xfId="11988" xr:uid="{00000000-0005-0000-0000-0000E8280000}"/>
    <cellStyle name="Normal 2 5 4 6 2" xfId="42310" xr:uid="{00000000-0005-0000-0000-0000E9280000}"/>
    <cellStyle name="Normal 2 5 4 6 3" xfId="27086" xr:uid="{00000000-0005-0000-0000-0000EA280000}"/>
    <cellStyle name="Normal 2 5 4 7" xfId="6967" xr:uid="{00000000-0005-0000-0000-0000EB280000}"/>
    <cellStyle name="Normal 2 5 4 7 2" xfId="37293" xr:uid="{00000000-0005-0000-0000-0000EC280000}"/>
    <cellStyle name="Normal 2 5 4 7 3" xfId="22069" xr:uid="{00000000-0005-0000-0000-0000ED280000}"/>
    <cellStyle name="Normal 2 5 4 8" xfId="32281" xr:uid="{00000000-0005-0000-0000-0000EE280000}"/>
    <cellStyle name="Normal 2 5 4 9" xfId="17056" xr:uid="{00000000-0005-0000-0000-0000EF280000}"/>
    <cellStyle name="Normal 2 5 5" xfId="2101" xr:uid="{00000000-0005-0000-0000-0000F0280000}"/>
    <cellStyle name="Normal 2 5 5 2" xfId="2942" xr:uid="{00000000-0005-0000-0000-0000F1280000}"/>
    <cellStyle name="Normal 2 5 5 2 2" xfId="4632" xr:uid="{00000000-0005-0000-0000-0000F2280000}"/>
    <cellStyle name="Normal 2 5 5 2 2 2" xfId="14705" xr:uid="{00000000-0005-0000-0000-0000F3280000}"/>
    <cellStyle name="Normal 2 5 5 2 2 2 2" xfId="45027" xr:uid="{00000000-0005-0000-0000-0000F4280000}"/>
    <cellStyle name="Normal 2 5 5 2 2 2 3" xfId="29803" xr:uid="{00000000-0005-0000-0000-0000F5280000}"/>
    <cellStyle name="Normal 2 5 5 2 2 3" xfId="9685" xr:uid="{00000000-0005-0000-0000-0000F6280000}"/>
    <cellStyle name="Normal 2 5 5 2 2 3 2" xfId="40010" xr:uid="{00000000-0005-0000-0000-0000F7280000}"/>
    <cellStyle name="Normal 2 5 5 2 2 3 3" xfId="24786" xr:uid="{00000000-0005-0000-0000-0000F8280000}"/>
    <cellStyle name="Normal 2 5 5 2 2 4" xfId="34997" xr:uid="{00000000-0005-0000-0000-0000F9280000}"/>
    <cellStyle name="Normal 2 5 5 2 2 5" xfId="19773" xr:uid="{00000000-0005-0000-0000-0000FA280000}"/>
    <cellStyle name="Normal 2 5 5 2 3" xfId="6324" xr:uid="{00000000-0005-0000-0000-0000FB280000}"/>
    <cellStyle name="Normal 2 5 5 2 3 2" xfId="16376" xr:uid="{00000000-0005-0000-0000-0000FC280000}"/>
    <cellStyle name="Normal 2 5 5 2 3 2 2" xfId="46698" xr:uid="{00000000-0005-0000-0000-0000FD280000}"/>
    <cellStyle name="Normal 2 5 5 2 3 2 3" xfId="31474" xr:uid="{00000000-0005-0000-0000-0000FE280000}"/>
    <cellStyle name="Normal 2 5 5 2 3 3" xfId="11356" xr:uid="{00000000-0005-0000-0000-0000FF280000}"/>
    <cellStyle name="Normal 2 5 5 2 3 3 2" xfId="41681" xr:uid="{00000000-0005-0000-0000-000000290000}"/>
    <cellStyle name="Normal 2 5 5 2 3 3 3" xfId="26457" xr:uid="{00000000-0005-0000-0000-000001290000}"/>
    <cellStyle name="Normal 2 5 5 2 3 4" xfId="36668" xr:uid="{00000000-0005-0000-0000-000002290000}"/>
    <cellStyle name="Normal 2 5 5 2 3 5" xfId="21444" xr:uid="{00000000-0005-0000-0000-000003290000}"/>
    <cellStyle name="Normal 2 5 5 2 4" xfId="13034" xr:uid="{00000000-0005-0000-0000-000004290000}"/>
    <cellStyle name="Normal 2 5 5 2 4 2" xfId="43356" xr:uid="{00000000-0005-0000-0000-000005290000}"/>
    <cellStyle name="Normal 2 5 5 2 4 3" xfId="28132" xr:uid="{00000000-0005-0000-0000-000006290000}"/>
    <cellStyle name="Normal 2 5 5 2 5" xfId="8013" xr:uid="{00000000-0005-0000-0000-000007290000}"/>
    <cellStyle name="Normal 2 5 5 2 5 2" xfId="38339" xr:uid="{00000000-0005-0000-0000-000008290000}"/>
    <cellStyle name="Normal 2 5 5 2 5 3" xfId="23115" xr:uid="{00000000-0005-0000-0000-000009290000}"/>
    <cellStyle name="Normal 2 5 5 2 6" xfId="33327" xr:uid="{00000000-0005-0000-0000-00000A290000}"/>
    <cellStyle name="Normal 2 5 5 2 7" xfId="18102" xr:uid="{00000000-0005-0000-0000-00000B290000}"/>
    <cellStyle name="Normal 2 5 5 3" xfId="3795" xr:uid="{00000000-0005-0000-0000-00000C290000}"/>
    <cellStyle name="Normal 2 5 5 3 2" xfId="13869" xr:uid="{00000000-0005-0000-0000-00000D290000}"/>
    <cellStyle name="Normal 2 5 5 3 2 2" xfId="44191" xr:uid="{00000000-0005-0000-0000-00000E290000}"/>
    <cellStyle name="Normal 2 5 5 3 2 3" xfId="28967" xr:uid="{00000000-0005-0000-0000-00000F290000}"/>
    <cellStyle name="Normal 2 5 5 3 3" xfId="8849" xr:uid="{00000000-0005-0000-0000-000010290000}"/>
    <cellStyle name="Normal 2 5 5 3 3 2" xfId="39174" xr:uid="{00000000-0005-0000-0000-000011290000}"/>
    <cellStyle name="Normal 2 5 5 3 3 3" xfId="23950" xr:uid="{00000000-0005-0000-0000-000012290000}"/>
    <cellStyle name="Normal 2 5 5 3 4" xfId="34161" xr:uid="{00000000-0005-0000-0000-000013290000}"/>
    <cellStyle name="Normal 2 5 5 3 5" xfId="18937" xr:uid="{00000000-0005-0000-0000-000014290000}"/>
    <cellStyle name="Normal 2 5 5 4" xfId="5488" xr:uid="{00000000-0005-0000-0000-000015290000}"/>
    <cellStyle name="Normal 2 5 5 4 2" xfId="15540" xr:uid="{00000000-0005-0000-0000-000016290000}"/>
    <cellStyle name="Normal 2 5 5 4 2 2" xfId="45862" xr:uid="{00000000-0005-0000-0000-000017290000}"/>
    <cellStyle name="Normal 2 5 5 4 2 3" xfId="30638" xr:uid="{00000000-0005-0000-0000-000018290000}"/>
    <cellStyle name="Normal 2 5 5 4 3" xfId="10520" xr:uid="{00000000-0005-0000-0000-000019290000}"/>
    <cellStyle name="Normal 2 5 5 4 3 2" xfId="40845" xr:uid="{00000000-0005-0000-0000-00001A290000}"/>
    <cellStyle name="Normal 2 5 5 4 3 3" xfId="25621" xr:uid="{00000000-0005-0000-0000-00001B290000}"/>
    <cellStyle name="Normal 2 5 5 4 4" xfId="35832" xr:uid="{00000000-0005-0000-0000-00001C290000}"/>
    <cellStyle name="Normal 2 5 5 4 5" xfId="20608" xr:uid="{00000000-0005-0000-0000-00001D290000}"/>
    <cellStyle name="Normal 2 5 5 5" xfId="12198" xr:uid="{00000000-0005-0000-0000-00001E290000}"/>
    <cellStyle name="Normal 2 5 5 5 2" xfId="42520" xr:uid="{00000000-0005-0000-0000-00001F290000}"/>
    <cellStyle name="Normal 2 5 5 5 3" xfId="27296" xr:uid="{00000000-0005-0000-0000-000020290000}"/>
    <cellStyle name="Normal 2 5 5 6" xfId="7177" xr:uid="{00000000-0005-0000-0000-000021290000}"/>
    <cellStyle name="Normal 2 5 5 6 2" xfId="37503" xr:uid="{00000000-0005-0000-0000-000022290000}"/>
    <cellStyle name="Normal 2 5 5 6 3" xfId="22279" xr:uid="{00000000-0005-0000-0000-000023290000}"/>
    <cellStyle name="Normal 2 5 5 7" xfId="32491" xr:uid="{00000000-0005-0000-0000-000024290000}"/>
    <cellStyle name="Normal 2 5 5 8" xfId="17266" xr:uid="{00000000-0005-0000-0000-000025290000}"/>
    <cellStyle name="Normal 2 5 6" xfId="2522" xr:uid="{00000000-0005-0000-0000-000026290000}"/>
    <cellStyle name="Normal 2 5 6 2" xfId="4214" xr:uid="{00000000-0005-0000-0000-000027290000}"/>
    <cellStyle name="Normal 2 5 6 2 2" xfId="14287" xr:uid="{00000000-0005-0000-0000-000028290000}"/>
    <cellStyle name="Normal 2 5 6 2 2 2" xfId="44609" xr:uid="{00000000-0005-0000-0000-000029290000}"/>
    <cellStyle name="Normal 2 5 6 2 2 3" xfId="29385" xr:uid="{00000000-0005-0000-0000-00002A290000}"/>
    <cellStyle name="Normal 2 5 6 2 3" xfId="9267" xr:uid="{00000000-0005-0000-0000-00002B290000}"/>
    <cellStyle name="Normal 2 5 6 2 3 2" xfId="39592" xr:uid="{00000000-0005-0000-0000-00002C290000}"/>
    <cellStyle name="Normal 2 5 6 2 3 3" xfId="24368" xr:uid="{00000000-0005-0000-0000-00002D290000}"/>
    <cellStyle name="Normal 2 5 6 2 4" xfId="34579" xr:uid="{00000000-0005-0000-0000-00002E290000}"/>
    <cellStyle name="Normal 2 5 6 2 5" xfId="19355" xr:uid="{00000000-0005-0000-0000-00002F290000}"/>
    <cellStyle name="Normal 2 5 6 3" xfId="5906" xr:uid="{00000000-0005-0000-0000-000030290000}"/>
    <cellStyle name="Normal 2 5 6 3 2" xfId="15958" xr:uid="{00000000-0005-0000-0000-000031290000}"/>
    <cellStyle name="Normal 2 5 6 3 2 2" xfId="46280" xr:uid="{00000000-0005-0000-0000-000032290000}"/>
    <cellStyle name="Normal 2 5 6 3 2 3" xfId="31056" xr:uid="{00000000-0005-0000-0000-000033290000}"/>
    <cellStyle name="Normal 2 5 6 3 3" xfId="10938" xr:uid="{00000000-0005-0000-0000-000034290000}"/>
    <cellStyle name="Normal 2 5 6 3 3 2" xfId="41263" xr:uid="{00000000-0005-0000-0000-000035290000}"/>
    <cellStyle name="Normal 2 5 6 3 3 3" xfId="26039" xr:uid="{00000000-0005-0000-0000-000036290000}"/>
    <cellStyle name="Normal 2 5 6 3 4" xfId="36250" xr:uid="{00000000-0005-0000-0000-000037290000}"/>
    <cellStyle name="Normal 2 5 6 3 5" xfId="21026" xr:uid="{00000000-0005-0000-0000-000038290000}"/>
    <cellStyle name="Normal 2 5 6 4" xfId="12616" xr:uid="{00000000-0005-0000-0000-000039290000}"/>
    <cellStyle name="Normal 2 5 6 4 2" xfId="42938" xr:uid="{00000000-0005-0000-0000-00003A290000}"/>
    <cellStyle name="Normal 2 5 6 4 3" xfId="27714" xr:uid="{00000000-0005-0000-0000-00003B290000}"/>
    <cellStyle name="Normal 2 5 6 5" xfId="7595" xr:uid="{00000000-0005-0000-0000-00003C290000}"/>
    <cellStyle name="Normal 2 5 6 5 2" xfId="37921" xr:uid="{00000000-0005-0000-0000-00003D290000}"/>
    <cellStyle name="Normal 2 5 6 5 3" xfId="22697" xr:uid="{00000000-0005-0000-0000-00003E290000}"/>
    <cellStyle name="Normal 2 5 6 6" xfId="32909" xr:uid="{00000000-0005-0000-0000-00003F290000}"/>
    <cellStyle name="Normal 2 5 6 7" xfId="17684" xr:uid="{00000000-0005-0000-0000-000040290000}"/>
    <cellStyle name="Normal 2 5 7" xfId="3373" xr:uid="{00000000-0005-0000-0000-000041290000}"/>
    <cellStyle name="Normal 2 5 7 2" xfId="13451" xr:uid="{00000000-0005-0000-0000-000042290000}"/>
    <cellStyle name="Normal 2 5 7 2 2" xfId="43773" xr:uid="{00000000-0005-0000-0000-000043290000}"/>
    <cellStyle name="Normal 2 5 7 2 3" xfId="28549" xr:uid="{00000000-0005-0000-0000-000044290000}"/>
    <cellStyle name="Normal 2 5 7 3" xfId="8431" xr:uid="{00000000-0005-0000-0000-000045290000}"/>
    <cellStyle name="Normal 2 5 7 3 2" xfId="38756" xr:uid="{00000000-0005-0000-0000-000046290000}"/>
    <cellStyle name="Normal 2 5 7 3 3" xfId="23532" xr:uid="{00000000-0005-0000-0000-000047290000}"/>
    <cellStyle name="Normal 2 5 7 4" xfId="33743" xr:uid="{00000000-0005-0000-0000-000048290000}"/>
    <cellStyle name="Normal 2 5 7 5" xfId="18519" xr:uid="{00000000-0005-0000-0000-000049290000}"/>
    <cellStyle name="Normal 2 5 8" xfId="5067" xr:uid="{00000000-0005-0000-0000-00004A290000}"/>
    <cellStyle name="Normal 2 5 8 2" xfId="15122" xr:uid="{00000000-0005-0000-0000-00004B290000}"/>
    <cellStyle name="Normal 2 5 8 2 2" xfId="45444" xr:uid="{00000000-0005-0000-0000-00004C290000}"/>
    <cellStyle name="Normal 2 5 8 2 3" xfId="30220" xr:uid="{00000000-0005-0000-0000-00004D290000}"/>
    <cellStyle name="Normal 2 5 8 3" xfId="10102" xr:uid="{00000000-0005-0000-0000-00004E290000}"/>
    <cellStyle name="Normal 2 5 8 3 2" xfId="40427" xr:uid="{00000000-0005-0000-0000-00004F290000}"/>
    <cellStyle name="Normal 2 5 8 3 3" xfId="25203" xr:uid="{00000000-0005-0000-0000-000050290000}"/>
    <cellStyle name="Normal 2 5 8 4" xfId="35414" xr:uid="{00000000-0005-0000-0000-000051290000}"/>
    <cellStyle name="Normal 2 5 8 5" xfId="20190" xr:uid="{00000000-0005-0000-0000-000052290000}"/>
    <cellStyle name="Normal 2 5 9" xfId="11778" xr:uid="{00000000-0005-0000-0000-000053290000}"/>
    <cellStyle name="Normal 2 5 9 2" xfId="42102" xr:uid="{00000000-0005-0000-0000-000054290000}"/>
    <cellStyle name="Normal 2 5 9 3" xfId="26878" xr:uid="{00000000-0005-0000-0000-000055290000}"/>
    <cellStyle name="Normal 2 6" xfId="31973" xr:uid="{00000000-0005-0000-0000-000056290000}"/>
    <cellStyle name="Normal 2 7" xfId="933" xr:uid="{00000000-0005-0000-0000-000057290000}"/>
    <cellStyle name="Normal 2 8" xfId="408" xr:uid="{00000000-0005-0000-0000-000058290000}"/>
    <cellStyle name="Normal 2 9" xfId="47340" xr:uid="{00000000-0005-0000-0000-000059290000}"/>
    <cellStyle name="Normal 20" xfId="937" xr:uid="{00000000-0005-0000-0000-00005A290000}"/>
    <cellStyle name="Normal 21" xfId="938" xr:uid="{00000000-0005-0000-0000-00005B290000}"/>
    <cellStyle name="Normal 22" xfId="939" xr:uid="{00000000-0005-0000-0000-00005C290000}"/>
    <cellStyle name="Normal 23" xfId="940" xr:uid="{00000000-0005-0000-0000-00005D290000}"/>
    <cellStyle name="Normal 24" xfId="941" xr:uid="{00000000-0005-0000-0000-00005E290000}"/>
    <cellStyle name="Normal 25" xfId="942" xr:uid="{00000000-0005-0000-0000-00005F290000}"/>
    <cellStyle name="Normal 26" xfId="943" xr:uid="{00000000-0005-0000-0000-000060290000}"/>
    <cellStyle name="Normal 26 2" xfId="944" xr:uid="{00000000-0005-0000-0000-000061290000}"/>
    <cellStyle name="Normal 26_Sheet2" xfId="1049" xr:uid="{00000000-0005-0000-0000-000062290000}"/>
    <cellStyle name="Normal 27" xfId="945" xr:uid="{00000000-0005-0000-0000-000063290000}"/>
    <cellStyle name="Normal 27 2" xfId="946" xr:uid="{00000000-0005-0000-0000-000064290000}"/>
    <cellStyle name="Normal 27_Sheet2" xfId="1048" xr:uid="{00000000-0005-0000-0000-000065290000}"/>
    <cellStyle name="Normal 28" xfId="947" xr:uid="{00000000-0005-0000-0000-000066290000}"/>
    <cellStyle name="Normal 28 2" xfId="948" xr:uid="{00000000-0005-0000-0000-000067290000}"/>
    <cellStyle name="Normal 28 3" xfId="1429" xr:uid="{00000000-0005-0000-0000-000068290000}"/>
    <cellStyle name="Normal 28 3 10" xfId="6758" xr:uid="{00000000-0005-0000-0000-000069290000}"/>
    <cellStyle name="Normal 28 3 10 2" xfId="37086" xr:uid="{00000000-0005-0000-0000-00006A290000}"/>
    <cellStyle name="Normal 28 3 10 3" xfId="21862" xr:uid="{00000000-0005-0000-0000-00006B290000}"/>
    <cellStyle name="Normal 28 3 11" xfId="32077" xr:uid="{00000000-0005-0000-0000-00006C290000}"/>
    <cellStyle name="Normal 28 3 12" xfId="16847" xr:uid="{00000000-0005-0000-0000-00006D290000}"/>
    <cellStyle name="Normal 28 3 2" xfId="1722" xr:uid="{00000000-0005-0000-0000-00006E290000}"/>
    <cellStyle name="Normal 28 3 2 10" xfId="32129" xr:uid="{00000000-0005-0000-0000-00006F290000}"/>
    <cellStyle name="Normal 28 3 2 11" xfId="16901" xr:uid="{00000000-0005-0000-0000-000070290000}"/>
    <cellStyle name="Normal 28 3 2 2" xfId="1830" xr:uid="{00000000-0005-0000-0000-000071290000}"/>
    <cellStyle name="Normal 28 3 2 2 10" xfId="17005" xr:uid="{00000000-0005-0000-0000-000072290000}"/>
    <cellStyle name="Normal 28 3 2 2 2" xfId="2047" xr:uid="{00000000-0005-0000-0000-000073290000}"/>
    <cellStyle name="Normal 28 3 2 2 2 2" xfId="2468" xr:uid="{00000000-0005-0000-0000-000074290000}"/>
    <cellStyle name="Normal 28 3 2 2 2 2 2" xfId="3307" xr:uid="{00000000-0005-0000-0000-000075290000}"/>
    <cellStyle name="Normal 28 3 2 2 2 2 2 2" xfId="4997" xr:uid="{00000000-0005-0000-0000-000076290000}"/>
    <cellStyle name="Normal 28 3 2 2 2 2 2 2 2" xfId="15070" xr:uid="{00000000-0005-0000-0000-000077290000}"/>
    <cellStyle name="Normal 28 3 2 2 2 2 2 2 2 2" xfId="45392" xr:uid="{00000000-0005-0000-0000-000078290000}"/>
    <cellStyle name="Normal 28 3 2 2 2 2 2 2 2 3" xfId="30168" xr:uid="{00000000-0005-0000-0000-000079290000}"/>
    <cellStyle name="Normal 28 3 2 2 2 2 2 2 3" xfId="10050" xr:uid="{00000000-0005-0000-0000-00007A290000}"/>
    <cellStyle name="Normal 28 3 2 2 2 2 2 2 3 2" xfId="40375" xr:uid="{00000000-0005-0000-0000-00007B290000}"/>
    <cellStyle name="Normal 28 3 2 2 2 2 2 2 3 3" xfId="25151" xr:uid="{00000000-0005-0000-0000-00007C290000}"/>
    <cellStyle name="Normal 28 3 2 2 2 2 2 2 4" xfId="35362" xr:uid="{00000000-0005-0000-0000-00007D290000}"/>
    <cellStyle name="Normal 28 3 2 2 2 2 2 2 5" xfId="20138" xr:uid="{00000000-0005-0000-0000-00007E290000}"/>
    <cellStyle name="Normal 28 3 2 2 2 2 2 3" xfId="6689" xr:uid="{00000000-0005-0000-0000-00007F290000}"/>
    <cellStyle name="Normal 28 3 2 2 2 2 2 3 2" xfId="16741" xr:uid="{00000000-0005-0000-0000-000080290000}"/>
    <cellStyle name="Normal 28 3 2 2 2 2 2 3 2 2" xfId="47063" xr:uid="{00000000-0005-0000-0000-000081290000}"/>
    <cellStyle name="Normal 28 3 2 2 2 2 2 3 2 3" xfId="31839" xr:uid="{00000000-0005-0000-0000-000082290000}"/>
    <cellStyle name="Normal 28 3 2 2 2 2 2 3 3" xfId="11721" xr:uid="{00000000-0005-0000-0000-000083290000}"/>
    <cellStyle name="Normal 28 3 2 2 2 2 2 3 3 2" xfId="42046" xr:uid="{00000000-0005-0000-0000-000084290000}"/>
    <cellStyle name="Normal 28 3 2 2 2 2 2 3 3 3" xfId="26822" xr:uid="{00000000-0005-0000-0000-000085290000}"/>
    <cellStyle name="Normal 28 3 2 2 2 2 2 3 4" xfId="37033" xr:uid="{00000000-0005-0000-0000-000086290000}"/>
    <cellStyle name="Normal 28 3 2 2 2 2 2 3 5" xfId="21809" xr:uid="{00000000-0005-0000-0000-000087290000}"/>
    <cellStyle name="Normal 28 3 2 2 2 2 2 4" xfId="13399" xr:uid="{00000000-0005-0000-0000-000088290000}"/>
    <cellStyle name="Normal 28 3 2 2 2 2 2 4 2" xfId="43721" xr:uid="{00000000-0005-0000-0000-000089290000}"/>
    <cellStyle name="Normal 28 3 2 2 2 2 2 4 3" xfId="28497" xr:uid="{00000000-0005-0000-0000-00008A290000}"/>
    <cellStyle name="Normal 28 3 2 2 2 2 2 5" xfId="8378" xr:uid="{00000000-0005-0000-0000-00008B290000}"/>
    <cellStyle name="Normal 28 3 2 2 2 2 2 5 2" xfId="38704" xr:uid="{00000000-0005-0000-0000-00008C290000}"/>
    <cellStyle name="Normal 28 3 2 2 2 2 2 5 3" xfId="23480" xr:uid="{00000000-0005-0000-0000-00008D290000}"/>
    <cellStyle name="Normal 28 3 2 2 2 2 2 6" xfId="33692" xr:uid="{00000000-0005-0000-0000-00008E290000}"/>
    <cellStyle name="Normal 28 3 2 2 2 2 2 7" xfId="18467" xr:uid="{00000000-0005-0000-0000-00008F290000}"/>
    <cellStyle name="Normal 28 3 2 2 2 2 3" xfId="4160" xr:uid="{00000000-0005-0000-0000-000090290000}"/>
    <cellStyle name="Normal 28 3 2 2 2 2 3 2" xfId="14234" xr:uid="{00000000-0005-0000-0000-000091290000}"/>
    <cellStyle name="Normal 28 3 2 2 2 2 3 2 2" xfId="44556" xr:uid="{00000000-0005-0000-0000-000092290000}"/>
    <cellStyle name="Normal 28 3 2 2 2 2 3 2 3" xfId="29332" xr:uid="{00000000-0005-0000-0000-000093290000}"/>
    <cellStyle name="Normal 28 3 2 2 2 2 3 3" xfId="9214" xr:uid="{00000000-0005-0000-0000-000094290000}"/>
    <cellStyle name="Normal 28 3 2 2 2 2 3 3 2" xfId="39539" xr:uid="{00000000-0005-0000-0000-000095290000}"/>
    <cellStyle name="Normal 28 3 2 2 2 2 3 3 3" xfId="24315" xr:uid="{00000000-0005-0000-0000-000096290000}"/>
    <cellStyle name="Normal 28 3 2 2 2 2 3 4" xfId="34526" xr:uid="{00000000-0005-0000-0000-000097290000}"/>
    <cellStyle name="Normal 28 3 2 2 2 2 3 5" xfId="19302" xr:uid="{00000000-0005-0000-0000-000098290000}"/>
    <cellStyle name="Normal 28 3 2 2 2 2 4" xfId="5853" xr:uid="{00000000-0005-0000-0000-000099290000}"/>
    <cellStyle name="Normal 28 3 2 2 2 2 4 2" xfId="15905" xr:uid="{00000000-0005-0000-0000-00009A290000}"/>
    <cellStyle name="Normal 28 3 2 2 2 2 4 2 2" xfId="46227" xr:uid="{00000000-0005-0000-0000-00009B290000}"/>
    <cellStyle name="Normal 28 3 2 2 2 2 4 2 3" xfId="31003" xr:uid="{00000000-0005-0000-0000-00009C290000}"/>
    <cellStyle name="Normal 28 3 2 2 2 2 4 3" xfId="10885" xr:uid="{00000000-0005-0000-0000-00009D290000}"/>
    <cellStyle name="Normal 28 3 2 2 2 2 4 3 2" xfId="41210" xr:uid="{00000000-0005-0000-0000-00009E290000}"/>
    <cellStyle name="Normal 28 3 2 2 2 2 4 3 3" xfId="25986" xr:uid="{00000000-0005-0000-0000-00009F290000}"/>
    <cellStyle name="Normal 28 3 2 2 2 2 4 4" xfId="36197" xr:uid="{00000000-0005-0000-0000-0000A0290000}"/>
    <cellStyle name="Normal 28 3 2 2 2 2 4 5" xfId="20973" xr:uid="{00000000-0005-0000-0000-0000A1290000}"/>
    <cellStyle name="Normal 28 3 2 2 2 2 5" xfId="12563" xr:uid="{00000000-0005-0000-0000-0000A2290000}"/>
    <cellStyle name="Normal 28 3 2 2 2 2 5 2" xfId="42885" xr:uid="{00000000-0005-0000-0000-0000A3290000}"/>
    <cellStyle name="Normal 28 3 2 2 2 2 5 3" xfId="27661" xr:uid="{00000000-0005-0000-0000-0000A4290000}"/>
    <cellStyle name="Normal 28 3 2 2 2 2 6" xfId="7542" xr:uid="{00000000-0005-0000-0000-0000A5290000}"/>
    <cellStyle name="Normal 28 3 2 2 2 2 6 2" xfId="37868" xr:uid="{00000000-0005-0000-0000-0000A6290000}"/>
    <cellStyle name="Normal 28 3 2 2 2 2 6 3" xfId="22644" xr:uid="{00000000-0005-0000-0000-0000A7290000}"/>
    <cellStyle name="Normal 28 3 2 2 2 2 7" xfId="32856" xr:uid="{00000000-0005-0000-0000-0000A8290000}"/>
    <cellStyle name="Normal 28 3 2 2 2 2 8" xfId="17631" xr:uid="{00000000-0005-0000-0000-0000A9290000}"/>
    <cellStyle name="Normal 28 3 2 2 2 3" xfId="2889" xr:uid="{00000000-0005-0000-0000-0000AA290000}"/>
    <cellStyle name="Normal 28 3 2 2 2 3 2" xfId="4579" xr:uid="{00000000-0005-0000-0000-0000AB290000}"/>
    <cellStyle name="Normal 28 3 2 2 2 3 2 2" xfId="14652" xr:uid="{00000000-0005-0000-0000-0000AC290000}"/>
    <cellStyle name="Normal 28 3 2 2 2 3 2 2 2" xfId="44974" xr:uid="{00000000-0005-0000-0000-0000AD290000}"/>
    <cellStyle name="Normal 28 3 2 2 2 3 2 2 3" xfId="29750" xr:uid="{00000000-0005-0000-0000-0000AE290000}"/>
    <cellStyle name="Normal 28 3 2 2 2 3 2 3" xfId="9632" xr:uid="{00000000-0005-0000-0000-0000AF290000}"/>
    <cellStyle name="Normal 28 3 2 2 2 3 2 3 2" xfId="39957" xr:uid="{00000000-0005-0000-0000-0000B0290000}"/>
    <cellStyle name="Normal 28 3 2 2 2 3 2 3 3" xfId="24733" xr:uid="{00000000-0005-0000-0000-0000B1290000}"/>
    <cellStyle name="Normal 28 3 2 2 2 3 2 4" xfId="34944" xr:uid="{00000000-0005-0000-0000-0000B2290000}"/>
    <cellStyle name="Normal 28 3 2 2 2 3 2 5" xfId="19720" xr:uid="{00000000-0005-0000-0000-0000B3290000}"/>
    <cellStyle name="Normal 28 3 2 2 2 3 3" xfId="6271" xr:uid="{00000000-0005-0000-0000-0000B4290000}"/>
    <cellStyle name="Normal 28 3 2 2 2 3 3 2" xfId="16323" xr:uid="{00000000-0005-0000-0000-0000B5290000}"/>
    <cellStyle name="Normal 28 3 2 2 2 3 3 2 2" xfId="46645" xr:uid="{00000000-0005-0000-0000-0000B6290000}"/>
    <cellStyle name="Normal 28 3 2 2 2 3 3 2 3" xfId="31421" xr:uid="{00000000-0005-0000-0000-0000B7290000}"/>
    <cellStyle name="Normal 28 3 2 2 2 3 3 3" xfId="11303" xr:uid="{00000000-0005-0000-0000-0000B8290000}"/>
    <cellStyle name="Normal 28 3 2 2 2 3 3 3 2" xfId="41628" xr:uid="{00000000-0005-0000-0000-0000B9290000}"/>
    <cellStyle name="Normal 28 3 2 2 2 3 3 3 3" xfId="26404" xr:uid="{00000000-0005-0000-0000-0000BA290000}"/>
    <cellStyle name="Normal 28 3 2 2 2 3 3 4" xfId="36615" xr:uid="{00000000-0005-0000-0000-0000BB290000}"/>
    <cellStyle name="Normal 28 3 2 2 2 3 3 5" xfId="21391" xr:uid="{00000000-0005-0000-0000-0000BC290000}"/>
    <cellStyle name="Normal 28 3 2 2 2 3 4" xfId="12981" xr:uid="{00000000-0005-0000-0000-0000BD290000}"/>
    <cellStyle name="Normal 28 3 2 2 2 3 4 2" xfId="43303" xr:uid="{00000000-0005-0000-0000-0000BE290000}"/>
    <cellStyle name="Normal 28 3 2 2 2 3 4 3" xfId="28079" xr:uid="{00000000-0005-0000-0000-0000BF290000}"/>
    <cellStyle name="Normal 28 3 2 2 2 3 5" xfId="7960" xr:uid="{00000000-0005-0000-0000-0000C0290000}"/>
    <cellStyle name="Normal 28 3 2 2 2 3 5 2" xfId="38286" xr:uid="{00000000-0005-0000-0000-0000C1290000}"/>
    <cellStyle name="Normal 28 3 2 2 2 3 5 3" xfId="23062" xr:uid="{00000000-0005-0000-0000-0000C2290000}"/>
    <cellStyle name="Normal 28 3 2 2 2 3 6" xfId="33274" xr:uid="{00000000-0005-0000-0000-0000C3290000}"/>
    <cellStyle name="Normal 28 3 2 2 2 3 7" xfId="18049" xr:uid="{00000000-0005-0000-0000-0000C4290000}"/>
    <cellStyle name="Normal 28 3 2 2 2 4" xfId="3742" xr:uid="{00000000-0005-0000-0000-0000C5290000}"/>
    <cellStyle name="Normal 28 3 2 2 2 4 2" xfId="13816" xr:uid="{00000000-0005-0000-0000-0000C6290000}"/>
    <cellStyle name="Normal 28 3 2 2 2 4 2 2" xfId="44138" xr:uid="{00000000-0005-0000-0000-0000C7290000}"/>
    <cellStyle name="Normal 28 3 2 2 2 4 2 3" xfId="28914" xr:uid="{00000000-0005-0000-0000-0000C8290000}"/>
    <cellStyle name="Normal 28 3 2 2 2 4 3" xfId="8796" xr:uid="{00000000-0005-0000-0000-0000C9290000}"/>
    <cellStyle name="Normal 28 3 2 2 2 4 3 2" xfId="39121" xr:uid="{00000000-0005-0000-0000-0000CA290000}"/>
    <cellStyle name="Normal 28 3 2 2 2 4 3 3" xfId="23897" xr:uid="{00000000-0005-0000-0000-0000CB290000}"/>
    <cellStyle name="Normal 28 3 2 2 2 4 4" xfId="34108" xr:uid="{00000000-0005-0000-0000-0000CC290000}"/>
    <cellStyle name="Normal 28 3 2 2 2 4 5" xfId="18884" xr:uid="{00000000-0005-0000-0000-0000CD290000}"/>
    <cellStyle name="Normal 28 3 2 2 2 5" xfId="5435" xr:uid="{00000000-0005-0000-0000-0000CE290000}"/>
    <cellStyle name="Normal 28 3 2 2 2 5 2" xfId="15487" xr:uid="{00000000-0005-0000-0000-0000CF290000}"/>
    <cellStyle name="Normal 28 3 2 2 2 5 2 2" xfId="45809" xr:uid="{00000000-0005-0000-0000-0000D0290000}"/>
    <cellStyle name="Normal 28 3 2 2 2 5 2 3" xfId="30585" xr:uid="{00000000-0005-0000-0000-0000D1290000}"/>
    <cellStyle name="Normal 28 3 2 2 2 5 3" xfId="10467" xr:uid="{00000000-0005-0000-0000-0000D2290000}"/>
    <cellStyle name="Normal 28 3 2 2 2 5 3 2" xfId="40792" xr:uid="{00000000-0005-0000-0000-0000D3290000}"/>
    <cellStyle name="Normal 28 3 2 2 2 5 3 3" xfId="25568" xr:uid="{00000000-0005-0000-0000-0000D4290000}"/>
    <cellStyle name="Normal 28 3 2 2 2 5 4" xfId="35779" xr:uid="{00000000-0005-0000-0000-0000D5290000}"/>
    <cellStyle name="Normal 28 3 2 2 2 5 5" xfId="20555" xr:uid="{00000000-0005-0000-0000-0000D6290000}"/>
    <cellStyle name="Normal 28 3 2 2 2 6" xfId="12145" xr:uid="{00000000-0005-0000-0000-0000D7290000}"/>
    <cellStyle name="Normal 28 3 2 2 2 6 2" xfId="42467" xr:uid="{00000000-0005-0000-0000-0000D8290000}"/>
    <cellStyle name="Normal 28 3 2 2 2 6 3" xfId="27243" xr:uid="{00000000-0005-0000-0000-0000D9290000}"/>
    <cellStyle name="Normal 28 3 2 2 2 7" xfId="7124" xr:uid="{00000000-0005-0000-0000-0000DA290000}"/>
    <cellStyle name="Normal 28 3 2 2 2 7 2" xfId="37450" xr:uid="{00000000-0005-0000-0000-0000DB290000}"/>
    <cellStyle name="Normal 28 3 2 2 2 7 3" xfId="22226" xr:uid="{00000000-0005-0000-0000-0000DC290000}"/>
    <cellStyle name="Normal 28 3 2 2 2 8" xfId="32438" xr:uid="{00000000-0005-0000-0000-0000DD290000}"/>
    <cellStyle name="Normal 28 3 2 2 2 9" xfId="17213" xr:uid="{00000000-0005-0000-0000-0000DE290000}"/>
    <cellStyle name="Normal 28 3 2 2 3" xfId="2260" xr:uid="{00000000-0005-0000-0000-0000DF290000}"/>
    <cellStyle name="Normal 28 3 2 2 3 2" xfId="3099" xr:uid="{00000000-0005-0000-0000-0000E0290000}"/>
    <cellStyle name="Normal 28 3 2 2 3 2 2" xfId="4789" xr:uid="{00000000-0005-0000-0000-0000E1290000}"/>
    <cellStyle name="Normal 28 3 2 2 3 2 2 2" xfId="14862" xr:uid="{00000000-0005-0000-0000-0000E2290000}"/>
    <cellStyle name="Normal 28 3 2 2 3 2 2 2 2" xfId="45184" xr:uid="{00000000-0005-0000-0000-0000E3290000}"/>
    <cellStyle name="Normal 28 3 2 2 3 2 2 2 3" xfId="29960" xr:uid="{00000000-0005-0000-0000-0000E4290000}"/>
    <cellStyle name="Normal 28 3 2 2 3 2 2 3" xfId="9842" xr:uid="{00000000-0005-0000-0000-0000E5290000}"/>
    <cellStyle name="Normal 28 3 2 2 3 2 2 3 2" xfId="40167" xr:uid="{00000000-0005-0000-0000-0000E6290000}"/>
    <cellStyle name="Normal 28 3 2 2 3 2 2 3 3" xfId="24943" xr:uid="{00000000-0005-0000-0000-0000E7290000}"/>
    <cellStyle name="Normal 28 3 2 2 3 2 2 4" xfId="35154" xr:uid="{00000000-0005-0000-0000-0000E8290000}"/>
    <cellStyle name="Normal 28 3 2 2 3 2 2 5" xfId="19930" xr:uid="{00000000-0005-0000-0000-0000E9290000}"/>
    <cellStyle name="Normal 28 3 2 2 3 2 3" xfId="6481" xr:uid="{00000000-0005-0000-0000-0000EA290000}"/>
    <cellStyle name="Normal 28 3 2 2 3 2 3 2" xfId="16533" xr:uid="{00000000-0005-0000-0000-0000EB290000}"/>
    <cellStyle name="Normal 28 3 2 2 3 2 3 2 2" xfId="46855" xr:uid="{00000000-0005-0000-0000-0000EC290000}"/>
    <cellStyle name="Normal 28 3 2 2 3 2 3 2 3" xfId="31631" xr:uid="{00000000-0005-0000-0000-0000ED290000}"/>
    <cellStyle name="Normal 28 3 2 2 3 2 3 3" xfId="11513" xr:uid="{00000000-0005-0000-0000-0000EE290000}"/>
    <cellStyle name="Normal 28 3 2 2 3 2 3 3 2" xfId="41838" xr:uid="{00000000-0005-0000-0000-0000EF290000}"/>
    <cellStyle name="Normal 28 3 2 2 3 2 3 3 3" xfId="26614" xr:uid="{00000000-0005-0000-0000-0000F0290000}"/>
    <cellStyle name="Normal 28 3 2 2 3 2 3 4" xfId="36825" xr:uid="{00000000-0005-0000-0000-0000F1290000}"/>
    <cellStyle name="Normal 28 3 2 2 3 2 3 5" xfId="21601" xr:uid="{00000000-0005-0000-0000-0000F2290000}"/>
    <cellStyle name="Normal 28 3 2 2 3 2 4" xfId="13191" xr:uid="{00000000-0005-0000-0000-0000F3290000}"/>
    <cellStyle name="Normal 28 3 2 2 3 2 4 2" xfId="43513" xr:uid="{00000000-0005-0000-0000-0000F4290000}"/>
    <cellStyle name="Normal 28 3 2 2 3 2 4 3" xfId="28289" xr:uid="{00000000-0005-0000-0000-0000F5290000}"/>
    <cellStyle name="Normal 28 3 2 2 3 2 5" xfId="8170" xr:uid="{00000000-0005-0000-0000-0000F6290000}"/>
    <cellStyle name="Normal 28 3 2 2 3 2 5 2" xfId="38496" xr:uid="{00000000-0005-0000-0000-0000F7290000}"/>
    <cellStyle name="Normal 28 3 2 2 3 2 5 3" xfId="23272" xr:uid="{00000000-0005-0000-0000-0000F8290000}"/>
    <cellStyle name="Normal 28 3 2 2 3 2 6" xfId="33484" xr:uid="{00000000-0005-0000-0000-0000F9290000}"/>
    <cellStyle name="Normal 28 3 2 2 3 2 7" xfId="18259" xr:uid="{00000000-0005-0000-0000-0000FA290000}"/>
    <cellStyle name="Normal 28 3 2 2 3 3" xfId="3952" xr:uid="{00000000-0005-0000-0000-0000FB290000}"/>
    <cellStyle name="Normal 28 3 2 2 3 3 2" xfId="14026" xr:uid="{00000000-0005-0000-0000-0000FC290000}"/>
    <cellStyle name="Normal 28 3 2 2 3 3 2 2" xfId="44348" xr:uid="{00000000-0005-0000-0000-0000FD290000}"/>
    <cellStyle name="Normal 28 3 2 2 3 3 2 3" xfId="29124" xr:uid="{00000000-0005-0000-0000-0000FE290000}"/>
    <cellStyle name="Normal 28 3 2 2 3 3 3" xfId="9006" xr:uid="{00000000-0005-0000-0000-0000FF290000}"/>
    <cellStyle name="Normal 28 3 2 2 3 3 3 2" xfId="39331" xr:uid="{00000000-0005-0000-0000-0000002A0000}"/>
    <cellStyle name="Normal 28 3 2 2 3 3 3 3" xfId="24107" xr:uid="{00000000-0005-0000-0000-0000012A0000}"/>
    <cellStyle name="Normal 28 3 2 2 3 3 4" xfId="34318" xr:uid="{00000000-0005-0000-0000-0000022A0000}"/>
    <cellStyle name="Normal 28 3 2 2 3 3 5" xfId="19094" xr:uid="{00000000-0005-0000-0000-0000032A0000}"/>
    <cellStyle name="Normal 28 3 2 2 3 4" xfId="5645" xr:uid="{00000000-0005-0000-0000-0000042A0000}"/>
    <cellStyle name="Normal 28 3 2 2 3 4 2" xfId="15697" xr:uid="{00000000-0005-0000-0000-0000052A0000}"/>
    <cellStyle name="Normal 28 3 2 2 3 4 2 2" xfId="46019" xr:uid="{00000000-0005-0000-0000-0000062A0000}"/>
    <cellStyle name="Normal 28 3 2 2 3 4 2 3" xfId="30795" xr:uid="{00000000-0005-0000-0000-0000072A0000}"/>
    <cellStyle name="Normal 28 3 2 2 3 4 3" xfId="10677" xr:uid="{00000000-0005-0000-0000-0000082A0000}"/>
    <cellStyle name="Normal 28 3 2 2 3 4 3 2" xfId="41002" xr:uid="{00000000-0005-0000-0000-0000092A0000}"/>
    <cellStyle name="Normal 28 3 2 2 3 4 3 3" xfId="25778" xr:uid="{00000000-0005-0000-0000-00000A2A0000}"/>
    <cellStyle name="Normal 28 3 2 2 3 4 4" xfId="35989" xr:uid="{00000000-0005-0000-0000-00000B2A0000}"/>
    <cellStyle name="Normal 28 3 2 2 3 4 5" xfId="20765" xr:uid="{00000000-0005-0000-0000-00000C2A0000}"/>
    <cellStyle name="Normal 28 3 2 2 3 5" xfId="12355" xr:uid="{00000000-0005-0000-0000-00000D2A0000}"/>
    <cellStyle name="Normal 28 3 2 2 3 5 2" xfId="42677" xr:uid="{00000000-0005-0000-0000-00000E2A0000}"/>
    <cellStyle name="Normal 28 3 2 2 3 5 3" xfId="27453" xr:uid="{00000000-0005-0000-0000-00000F2A0000}"/>
    <cellStyle name="Normal 28 3 2 2 3 6" xfId="7334" xr:uid="{00000000-0005-0000-0000-0000102A0000}"/>
    <cellStyle name="Normal 28 3 2 2 3 6 2" xfId="37660" xr:uid="{00000000-0005-0000-0000-0000112A0000}"/>
    <cellStyle name="Normal 28 3 2 2 3 6 3" xfId="22436" xr:uid="{00000000-0005-0000-0000-0000122A0000}"/>
    <cellStyle name="Normal 28 3 2 2 3 7" xfId="32648" xr:uid="{00000000-0005-0000-0000-0000132A0000}"/>
    <cellStyle name="Normal 28 3 2 2 3 8" xfId="17423" xr:uid="{00000000-0005-0000-0000-0000142A0000}"/>
    <cellStyle name="Normal 28 3 2 2 4" xfId="2681" xr:uid="{00000000-0005-0000-0000-0000152A0000}"/>
    <cellStyle name="Normal 28 3 2 2 4 2" xfId="4371" xr:uid="{00000000-0005-0000-0000-0000162A0000}"/>
    <cellStyle name="Normal 28 3 2 2 4 2 2" xfId="14444" xr:uid="{00000000-0005-0000-0000-0000172A0000}"/>
    <cellStyle name="Normal 28 3 2 2 4 2 2 2" xfId="44766" xr:uid="{00000000-0005-0000-0000-0000182A0000}"/>
    <cellStyle name="Normal 28 3 2 2 4 2 2 3" xfId="29542" xr:uid="{00000000-0005-0000-0000-0000192A0000}"/>
    <cellStyle name="Normal 28 3 2 2 4 2 3" xfId="9424" xr:uid="{00000000-0005-0000-0000-00001A2A0000}"/>
    <cellStyle name="Normal 28 3 2 2 4 2 3 2" xfId="39749" xr:uid="{00000000-0005-0000-0000-00001B2A0000}"/>
    <cellStyle name="Normal 28 3 2 2 4 2 3 3" xfId="24525" xr:uid="{00000000-0005-0000-0000-00001C2A0000}"/>
    <cellStyle name="Normal 28 3 2 2 4 2 4" xfId="34736" xr:uid="{00000000-0005-0000-0000-00001D2A0000}"/>
    <cellStyle name="Normal 28 3 2 2 4 2 5" xfId="19512" xr:uid="{00000000-0005-0000-0000-00001E2A0000}"/>
    <cellStyle name="Normal 28 3 2 2 4 3" xfId="6063" xr:uid="{00000000-0005-0000-0000-00001F2A0000}"/>
    <cellStyle name="Normal 28 3 2 2 4 3 2" xfId="16115" xr:uid="{00000000-0005-0000-0000-0000202A0000}"/>
    <cellStyle name="Normal 28 3 2 2 4 3 2 2" xfId="46437" xr:uid="{00000000-0005-0000-0000-0000212A0000}"/>
    <cellStyle name="Normal 28 3 2 2 4 3 2 3" xfId="31213" xr:uid="{00000000-0005-0000-0000-0000222A0000}"/>
    <cellStyle name="Normal 28 3 2 2 4 3 3" xfId="11095" xr:uid="{00000000-0005-0000-0000-0000232A0000}"/>
    <cellStyle name="Normal 28 3 2 2 4 3 3 2" xfId="41420" xr:uid="{00000000-0005-0000-0000-0000242A0000}"/>
    <cellStyle name="Normal 28 3 2 2 4 3 3 3" xfId="26196" xr:uid="{00000000-0005-0000-0000-0000252A0000}"/>
    <cellStyle name="Normal 28 3 2 2 4 3 4" xfId="36407" xr:uid="{00000000-0005-0000-0000-0000262A0000}"/>
    <cellStyle name="Normal 28 3 2 2 4 3 5" xfId="21183" xr:uid="{00000000-0005-0000-0000-0000272A0000}"/>
    <cellStyle name="Normal 28 3 2 2 4 4" xfId="12773" xr:uid="{00000000-0005-0000-0000-0000282A0000}"/>
    <cellStyle name="Normal 28 3 2 2 4 4 2" xfId="43095" xr:uid="{00000000-0005-0000-0000-0000292A0000}"/>
    <cellStyle name="Normal 28 3 2 2 4 4 3" xfId="27871" xr:uid="{00000000-0005-0000-0000-00002A2A0000}"/>
    <cellStyle name="Normal 28 3 2 2 4 5" xfId="7752" xr:uid="{00000000-0005-0000-0000-00002B2A0000}"/>
    <cellStyle name="Normal 28 3 2 2 4 5 2" xfId="38078" xr:uid="{00000000-0005-0000-0000-00002C2A0000}"/>
    <cellStyle name="Normal 28 3 2 2 4 5 3" xfId="22854" xr:uid="{00000000-0005-0000-0000-00002D2A0000}"/>
    <cellStyle name="Normal 28 3 2 2 4 6" xfId="33066" xr:uid="{00000000-0005-0000-0000-00002E2A0000}"/>
    <cellStyle name="Normal 28 3 2 2 4 7" xfId="17841" xr:uid="{00000000-0005-0000-0000-00002F2A0000}"/>
    <cellStyle name="Normal 28 3 2 2 5" xfId="3534" xr:uid="{00000000-0005-0000-0000-0000302A0000}"/>
    <cellStyle name="Normal 28 3 2 2 5 2" xfId="13608" xr:uid="{00000000-0005-0000-0000-0000312A0000}"/>
    <cellStyle name="Normal 28 3 2 2 5 2 2" xfId="43930" xr:uid="{00000000-0005-0000-0000-0000322A0000}"/>
    <cellStyle name="Normal 28 3 2 2 5 2 3" xfId="28706" xr:uid="{00000000-0005-0000-0000-0000332A0000}"/>
    <cellStyle name="Normal 28 3 2 2 5 3" xfId="8588" xr:uid="{00000000-0005-0000-0000-0000342A0000}"/>
    <cellStyle name="Normal 28 3 2 2 5 3 2" xfId="38913" xr:uid="{00000000-0005-0000-0000-0000352A0000}"/>
    <cellStyle name="Normal 28 3 2 2 5 3 3" xfId="23689" xr:uid="{00000000-0005-0000-0000-0000362A0000}"/>
    <cellStyle name="Normal 28 3 2 2 5 4" xfId="33900" xr:uid="{00000000-0005-0000-0000-0000372A0000}"/>
    <cellStyle name="Normal 28 3 2 2 5 5" xfId="18676" xr:uid="{00000000-0005-0000-0000-0000382A0000}"/>
    <cellStyle name="Normal 28 3 2 2 6" xfId="5227" xr:uid="{00000000-0005-0000-0000-0000392A0000}"/>
    <cellStyle name="Normal 28 3 2 2 6 2" xfId="15279" xr:uid="{00000000-0005-0000-0000-00003A2A0000}"/>
    <cellStyle name="Normal 28 3 2 2 6 2 2" xfId="45601" xr:uid="{00000000-0005-0000-0000-00003B2A0000}"/>
    <cellStyle name="Normal 28 3 2 2 6 2 3" xfId="30377" xr:uid="{00000000-0005-0000-0000-00003C2A0000}"/>
    <cellStyle name="Normal 28 3 2 2 6 3" xfId="10259" xr:uid="{00000000-0005-0000-0000-00003D2A0000}"/>
    <cellStyle name="Normal 28 3 2 2 6 3 2" xfId="40584" xr:uid="{00000000-0005-0000-0000-00003E2A0000}"/>
    <cellStyle name="Normal 28 3 2 2 6 3 3" xfId="25360" xr:uid="{00000000-0005-0000-0000-00003F2A0000}"/>
    <cellStyle name="Normal 28 3 2 2 6 4" xfId="35571" xr:uid="{00000000-0005-0000-0000-0000402A0000}"/>
    <cellStyle name="Normal 28 3 2 2 6 5" xfId="20347" xr:uid="{00000000-0005-0000-0000-0000412A0000}"/>
    <cellStyle name="Normal 28 3 2 2 7" xfId="11937" xr:uid="{00000000-0005-0000-0000-0000422A0000}"/>
    <cellStyle name="Normal 28 3 2 2 7 2" xfId="42259" xr:uid="{00000000-0005-0000-0000-0000432A0000}"/>
    <cellStyle name="Normal 28 3 2 2 7 3" xfId="27035" xr:uid="{00000000-0005-0000-0000-0000442A0000}"/>
    <cellStyle name="Normal 28 3 2 2 8" xfId="6916" xr:uid="{00000000-0005-0000-0000-0000452A0000}"/>
    <cellStyle name="Normal 28 3 2 2 8 2" xfId="37242" xr:uid="{00000000-0005-0000-0000-0000462A0000}"/>
    <cellStyle name="Normal 28 3 2 2 8 3" xfId="22018" xr:uid="{00000000-0005-0000-0000-0000472A0000}"/>
    <cellStyle name="Normal 28 3 2 2 9" xfId="32230" xr:uid="{00000000-0005-0000-0000-0000482A0000}"/>
    <cellStyle name="Normal 28 3 2 3" xfId="1943" xr:uid="{00000000-0005-0000-0000-0000492A0000}"/>
    <cellStyle name="Normal 28 3 2 3 2" xfId="2364" xr:uid="{00000000-0005-0000-0000-00004A2A0000}"/>
    <cellStyle name="Normal 28 3 2 3 2 2" xfId="3203" xr:uid="{00000000-0005-0000-0000-00004B2A0000}"/>
    <cellStyle name="Normal 28 3 2 3 2 2 2" xfId="4893" xr:uid="{00000000-0005-0000-0000-00004C2A0000}"/>
    <cellStyle name="Normal 28 3 2 3 2 2 2 2" xfId="14966" xr:uid="{00000000-0005-0000-0000-00004D2A0000}"/>
    <cellStyle name="Normal 28 3 2 3 2 2 2 2 2" xfId="45288" xr:uid="{00000000-0005-0000-0000-00004E2A0000}"/>
    <cellStyle name="Normal 28 3 2 3 2 2 2 2 3" xfId="30064" xr:uid="{00000000-0005-0000-0000-00004F2A0000}"/>
    <cellStyle name="Normal 28 3 2 3 2 2 2 3" xfId="9946" xr:uid="{00000000-0005-0000-0000-0000502A0000}"/>
    <cellStyle name="Normal 28 3 2 3 2 2 2 3 2" xfId="40271" xr:uid="{00000000-0005-0000-0000-0000512A0000}"/>
    <cellStyle name="Normal 28 3 2 3 2 2 2 3 3" xfId="25047" xr:uid="{00000000-0005-0000-0000-0000522A0000}"/>
    <cellStyle name="Normal 28 3 2 3 2 2 2 4" xfId="35258" xr:uid="{00000000-0005-0000-0000-0000532A0000}"/>
    <cellStyle name="Normal 28 3 2 3 2 2 2 5" xfId="20034" xr:uid="{00000000-0005-0000-0000-0000542A0000}"/>
    <cellStyle name="Normal 28 3 2 3 2 2 3" xfId="6585" xr:uid="{00000000-0005-0000-0000-0000552A0000}"/>
    <cellStyle name="Normal 28 3 2 3 2 2 3 2" xfId="16637" xr:uid="{00000000-0005-0000-0000-0000562A0000}"/>
    <cellStyle name="Normal 28 3 2 3 2 2 3 2 2" xfId="46959" xr:uid="{00000000-0005-0000-0000-0000572A0000}"/>
    <cellStyle name="Normal 28 3 2 3 2 2 3 2 3" xfId="31735" xr:uid="{00000000-0005-0000-0000-0000582A0000}"/>
    <cellStyle name="Normal 28 3 2 3 2 2 3 3" xfId="11617" xr:uid="{00000000-0005-0000-0000-0000592A0000}"/>
    <cellStyle name="Normal 28 3 2 3 2 2 3 3 2" xfId="41942" xr:uid="{00000000-0005-0000-0000-00005A2A0000}"/>
    <cellStyle name="Normal 28 3 2 3 2 2 3 3 3" xfId="26718" xr:uid="{00000000-0005-0000-0000-00005B2A0000}"/>
    <cellStyle name="Normal 28 3 2 3 2 2 3 4" xfId="36929" xr:uid="{00000000-0005-0000-0000-00005C2A0000}"/>
    <cellStyle name="Normal 28 3 2 3 2 2 3 5" xfId="21705" xr:uid="{00000000-0005-0000-0000-00005D2A0000}"/>
    <cellStyle name="Normal 28 3 2 3 2 2 4" xfId="13295" xr:uid="{00000000-0005-0000-0000-00005E2A0000}"/>
    <cellStyle name="Normal 28 3 2 3 2 2 4 2" xfId="43617" xr:uid="{00000000-0005-0000-0000-00005F2A0000}"/>
    <cellStyle name="Normal 28 3 2 3 2 2 4 3" xfId="28393" xr:uid="{00000000-0005-0000-0000-0000602A0000}"/>
    <cellStyle name="Normal 28 3 2 3 2 2 5" xfId="8274" xr:uid="{00000000-0005-0000-0000-0000612A0000}"/>
    <cellStyle name="Normal 28 3 2 3 2 2 5 2" xfId="38600" xr:uid="{00000000-0005-0000-0000-0000622A0000}"/>
    <cellStyle name="Normal 28 3 2 3 2 2 5 3" xfId="23376" xr:uid="{00000000-0005-0000-0000-0000632A0000}"/>
    <cellStyle name="Normal 28 3 2 3 2 2 6" xfId="33588" xr:uid="{00000000-0005-0000-0000-0000642A0000}"/>
    <cellStyle name="Normal 28 3 2 3 2 2 7" xfId="18363" xr:uid="{00000000-0005-0000-0000-0000652A0000}"/>
    <cellStyle name="Normal 28 3 2 3 2 3" xfId="4056" xr:uid="{00000000-0005-0000-0000-0000662A0000}"/>
    <cellStyle name="Normal 28 3 2 3 2 3 2" xfId="14130" xr:uid="{00000000-0005-0000-0000-0000672A0000}"/>
    <cellStyle name="Normal 28 3 2 3 2 3 2 2" xfId="44452" xr:uid="{00000000-0005-0000-0000-0000682A0000}"/>
    <cellStyle name="Normal 28 3 2 3 2 3 2 3" xfId="29228" xr:uid="{00000000-0005-0000-0000-0000692A0000}"/>
    <cellStyle name="Normal 28 3 2 3 2 3 3" xfId="9110" xr:uid="{00000000-0005-0000-0000-00006A2A0000}"/>
    <cellStyle name="Normal 28 3 2 3 2 3 3 2" xfId="39435" xr:uid="{00000000-0005-0000-0000-00006B2A0000}"/>
    <cellStyle name="Normal 28 3 2 3 2 3 3 3" xfId="24211" xr:uid="{00000000-0005-0000-0000-00006C2A0000}"/>
    <cellStyle name="Normal 28 3 2 3 2 3 4" xfId="34422" xr:uid="{00000000-0005-0000-0000-00006D2A0000}"/>
    <cellStyle name="Normal 28 3 2 3 2 3 5" xfId="19198" xr:uid="{00000000-0005-0000-0000-00006E2A0000}"/>
    <cellStyle name="Normal 28 3 2 3 2 4" xfId="5749" xr:uid="{00000000-0005-0000-0000-00006F2A0000}"/>
    <cellStyle name="Normal 28 3 2 3 2 4 2" xfId="15801" xr:uid="{00000000-0005-0000-0000-0000702A0000}"/>
    <cellStyle name="Normal 28 3 2 3 2 4 2 2" xfId="46123" xr:uid="{00000000-0005-0000-0000-0000712A0000}"/>
    <cellStyle name="Normal 28 3 2 3 2 4 2 3" xfId="30899" xr:uid="{00000000-0005-0000-0000-0000722A0000}"/>
    <cellStyle name="Normal 28 3 2 3 2 4 3" xfId="10781" xr:uid="{00000000-0005-0000-0000-0000732A0000}"/>
    <cellStyle name="Normal 28 3 2 3 2 4 3 2" xfId="41106" xr:uid="{00000000-0005-0000-0000-0000742A0000}"/>
    <cellStyle name="Normal 28 3 2 3 2 4 3 3" xfId="25882" xr:uid="{00000000-0005-0000-0000-0000752A0000}"/>
    <cellStyle name="Normal 28 3 2 3 2 4 4" xfId="36093" xr:uid="{00000000-0005-0000-0000-0000762A0000}"/>
    <cellStyle name="Normal 28 3 2 3 2 4 5" xfId="20869" xr:uid="{00000000-0005-0000-0000-0000772A0000}"/>
    <cellStyle name="Normal 28 3 2 3 2 5" xfId="12459" xr:uid="{00000000-0005-0000-0000-0000782A0000}"/>
    <cellStyle name="Normal 28 3 2 3 2 5 2" xfId="42781" xr:uid="{00000000-0005-0000-0000-0000792A0000}"/>
    <cellStyle name="Normal 28 3 2 3 2 5 3" xfId="27557" xr:uid="{00000000-0005-0000-0000-00007A2A0000}"/>
    <cellStyle name="Normal 28 3 2 3 2 6" xfId="7438" xr:uid="{00000000-0005-0000-0000-00007B2A0000}"/>
    <cellStyle name="Normal 28 3 2 3 2 6 2" xfId="37764" xr:uid="{00000000-0005-0000-0000-00007C2A0000}"/>
    <cellStyle name="Normal 28 3 2 3 2 6 3" xfId="22540" xr:uid="{00000000-0005-0000-0000-00007D2A0000}"/>
    <cellStyle name="Normal 28 3 2 3 2 7" xfId="32752" xr:uid="{00000000-0005-0000-0000-00007E2A0000}"/>
    <cellStyle name="Normal 28 3 2 3 2 8" xfId="17527" xr:uid="{00000000-0005-0000-0000-00007F2A0000}"/>
    <cellStyle name="Normal 28 3 2 3 3" xfId="2785" xr:uid="{00000000-0005-0000-0000-0000802A0000}"/>
    <cellStyle name="Normal 28 3 2 3 3 2" xfId="4475" xr:uid="{00000000-0005-0000-0000-0000812A0000}"/>
    <cellStyle name="Normal 28 3 2 3 3 2 2" xfId="14548" xr:uid="{00000000-0005-0000-0000-0000822A0000}"/>
    <cellStyle name="Normal 28 3 2 3 3 2 2 2" xfId="44870" xr:uid="{00000000-0005-0000-0000-0000832A0000}"/>
    <cellStyle name="Normal 28 3 2 3 3 2 2 3" xfId="29646" xr:uid="{00000000-0005-0000-0000-0000842A0000}"/>
    <cellStyle name="Normal 28 3 2 3 3 2 3" xfId="9528" xr:uid="{00000000-0005-0000-0000-0000852A0000}"/>
    <cellStyle name="Normal 28 3 2 3 3 2 3 2" xfId="39853" xr:uid="{00000000-0005-0000-0000-0000862A0000}"/>
    <cellStyle name="Normal 28 3 2 3 3 2 3 3" xfId="24629" xr:uid="{00000000-0005-0000-0000-0000872A0000}"/>
    <cellStyle name="Normal 28 3 2 3 3 2 4" xfId="34840" xr:uid="{00000000-0005-0000-0000-0000882A0000}"/>
    <cellStyle name="Normal 28 3 2 3 3 2 5" xfId="19616" xr:uid="{00000000-0005-0000-0000-0000892A0000}"/>
    <cellStyle name="Normal 28 3 2 3 3 3" xfId="6167" xr:uid="{00000000-0005-0000-0000-00008A2A0000}"/>
    <cellStyle name="Normal 28 3 2 3 3 3 2" xfId="16219" xr:uid="{00000000-0005-0000-0000-00008B2A0000}"/>
    <cellStyle name="Normal 28 3 2 3 3 3 2 2" xfId="46541" xr:uid="{00000000-0005-0000-0000-00008C2A0000}"/>
    <cellStyle name="Normal 28 3 2 3 3 3 2 3" xfId="31317" xr:uid="{00000000-0005-0000-0000-00008D2A0000}"/>
    <cellStyle name="Normal 28 3 2 3 3 3 3" xfId="11199" xr:uid="{00000000-0005-0000-0000-00008E2A0000}"/>
    <cellStyle name="Normal 28 3 2 3 3 3 3 2" xfId="41524" xr:uid="{00000000-0005-0000-0000-00008F2A0000}"/>
    <cellStyle name="Normal 28 3 2 3 3 3 3 3" xfId="26300" xr:uid="{00000000-0005-0000-0000-0000902A0000}"/>
    <cellStyle name="Normal 28 3 2 3 3 3 4" xfId="36511" xr:uid="{00000000-0005-0000-0000-0000912A0000}"/>
    <cellStyle name="Normal 28 3 2 3 3 3 5" xfId="21287" xr:uid="{00000000-0005-0000-0000-0000922A0000}"/>
    <cellStyle name="Normal 28 3 2 3 3 4" xfId="12877" xr:uid="{00000000-0005-0000-0000-0000932A0000}"/>
    <cellStyle name="Normal 28 3 2 3 3 4 2" xfId="43199" xr:uid="{00000000-0005-0000-0000-0000942A0000}"/>
    <cellStyle name="Normal 28 3 2 3 3 4 3" xfId="27975" xr:uid="{00000000-0005-0000-0000-0000952A0000}"/>
    <cellStyle name="Normal 28 3 2 3 3 5" xfId="7856" xr:uid="{00000000-0005-0000-0000-0000962A0000}"/>
    <cellStyle name="Normal 28 3 2 3 3 5 2" xfId="38182" xr:uid="{00000000-0005-0000-0000-0000972A0000}"/>
    <cellStyle name="Normal 28 3 2 3 3 5 3" xfId="22958" xr:uid="{00000000-0005-0000-0000-0000982A0000}"/>
    <cellStyle name="Normal 28 3 2 3 3 6" xfId="33170" xr:uid="{00000000-0005-0000-0000-0000992A0000}"/>
    <cellStyle name="Normal 28 3 2 3 3 7" xfId="17945" xr:uid="{00000000-0005-0000-0000-00009A2A0000}"/>
    <cellStyle name="Normal 28 3 2 3 4" xfId="3638" xr:uid="{00000000-0005-0000-0000-00009B2A0000}"/>
    <cellStyle name="Normal 28 3 2 3 4 2" xfId="13712" xr:uid="{00000000-0005-0000-0000-00009C2A0000}"/>
    <cellStyle name="Normal 28 3 2 3 4 2 2" xfId="44034" xr:uid="{00000000-0005-0000-0000-00009D2A0000}"/>
    <cellStyle name="Normal 28 3 2 3 4 2 3" xfId="28810" xr:uid="{00000000-0005-0000-0000-00009E2A0000}"/>
    <cellStyle name="Normal 28 3 2 3 4 3" xfId="8692" xr:uid="{00000000-0005-0000-0000-00009F2A0000}"/>
    <cellStyle name="Normal 28 3 2 3 4 3 2" xfId="39017" xr:uid="{00000000-0005-0000-0000-0000A02A0000}"/>
    <cellStyle name="Normal 28 3 2 3 4 3 3" xfId="23793" xr:uid="{00000000-0005-0000-0000-0000A12A0000}"/>
    <cellStyle name="Normal 28 3 2 3 4 4" xfId="34004" xr:uid="{00000000-0005-0000-0000-0000A22A0000}"/>
    <cellStyle name="Normal 28 3 2 3 4 5" xfId="18780" xr:uid="{00000000-0005-0000-0000-0000A32A0000}"/>
    <cellStyle name="Normal 28 3 2 3 5" xfId="5331" xr:uid="{00000000-0005-0000-0000-0000A42A0000}"/>
    <cellStyle name="Normal 28 3 2 3 5 2" xfId="15383" xr:uid="{00000000-0005-0000-0000-0000A52A0000}"/>
    <cellStyle name="Normal 28 3 2 3 5 2 2" xfId="45705" xr:uid="{00000000-0005-0000-0000-0000A62A0000}"/>
    <cellStyle name="Normal 28 3 2 3 5 2 3" xfId="30481" xr:uid="{00000000-0005-0000-0000-0000A72A0000}"/>
    <cellStyle name="Normal 28 3 2 3 5 3" xfId="10363" xr:uid="{00000000-0005-0000-0000-0000A82A0000}"/>
    <cellStyle name="Normal 28 3 2 3 5 3 2" xfId="40688" xr:uid="{00000000-0005-0000-0000-0000A92A0000}"/>
    <cellStyle name="Normal 28 3 2 3 5 3 3" xfId="25464" xr:uid="{00000000-0005-0000-0000-0000AA2A0000}"/>
    <cellStyle name="Normal 28 3 2 3 5 4" xfId="35675" xr:uid="{00000000-0005-0000-0000-0000AB2A0000}"/>
    <cellStyle name="Normal 28 3 2 3 5 5" xfId="20451" xr:uid="{00000000-0005-0000-0000-0000AC2A0000}"/>
    <cellStyle name="Normal 28 3 2 3 6" xfId="12041" xr:uid="{00000000-0005-0000-0000-0000AD2A0000}"/>
    <cellStyle name="Normal 28 3 2 3 6 2" xfId="42363" xr:uid="{00000000-0005-0000-0000-0000AE2A0000}"/>
    <cellStyle name="Normal 28 3 2 3 6 3" xfId="27139" xr:uid="{00000000-0005-0000-0000-0000AF2A0000}"/>
    <cellStyle name="Normal 28 3 2 3 7" xfId="7020" xr:uid="{00000000-0005-0000-0000-0000B02A0000}"/>
    <cellStyle name="Normal 28 3 2 3 7 2" xfId="37346" xr:uid="{00000000-0005-0000-0000-0000B12A0000}"/>
    <cellStyle name="Normal 28 3 2 3 7 3" xfId="22122" xr:uid="{00000000-0005-0000-0000-0000B22A0000}"/>
    <cellStyle name="Normal 28 3 2 3 8" xfId="32334" xr:uid="{00000000-0005-0000-0000-0000B32A0000}"/>
    <cellStyle name="Normal 28 3 2 3 9" xfId="17109" xr:uid="{00000000-0005-0000-0000-0000B42A0000}"/>
    <cellStyle name="Normal 28 3 2 4" xfId="2156" xr:uid="{00000000-0005-0000-0000-0000B52A0000}"/>
    <cellStyle name="Normal 28 3 2 4 2" xfId="2995" xr:uid="{00000000-0005-0000-0000-0000B62A0000}"/>
    <cellStyle name="Normal 28 3 2 4 2 2" xfId="4685" xr:uid="{00000000-0005-0000-0000-0000B72A0000}"/>
    <cellStyle name="Normal 28 3 2 4 2 2 2" xfId="14758" xr:uid="{00000000-0005-0000-0000-0000B82A0000}"/>
    <cellStyle name="Normal 28 3 2 4 2 2 2 2" xfId="45080" xr:uid="{00000000-0005-0000-0000-0000B92A0000}"/>
    <cellStyle name="Normal 28 3 2 4 2 2 2 3" xfId="29856" xr:uid="{00000000-0005-0000-0000-0000BA2A0000}"/>
    <cellStyle name="Normal 28 3 2 4 2 2 3" xfId="9738" xr:uid="{00000000-0005-0000-0000-0000BB2A0000}"/>
    <cellStyle name="Normal 28 3 2 4 2 2 3 2" xfId="40063" xr:uid="{00000000-0005-0000-0000-0000BC2A0000}"/>
    <cellStyle name="Normal 28 3 2 4 2 2 3 3" xfId="24839" xr:uid="{00000000-0005-0000-0000-0000BD2A0000}"/>
    <cellStyle name="Normal 28 3 2 4 2 2 4" xfId="35050" xr:uid="{00000000-0005-0000-0000-0000BE2A0000}"/>
    <cellStyle name="Normal 28 3 2 4 2 2 5" xfId="19826" xr:uid="{00000000-0005-0000-0000-0000BF2A0000}"/>
    <cellStyle name="Normal 28 3 2 4 2 3" xfId="6377" xr:uid="{00000000-0005-0000-0000-0000C02A0000}"/>
    <cellStyle name="Normal 28 3 2 4 2 3 2" xfId="16429" xr:uid="{00000000-0005-0000-0000-0000C12A0000}"/>
    <cellStyle name="Normal 28 3 2 4 2 3 2 2" xfId="46751" xr:uid="{00000000-0005-0000-0000-0000C22A0000}"/>
    <cellStyle name="Normal 28 3 2 4 2 3 2 3" xfId="31527" xr:uid="{00000000-0005-0000-0000-0000C32A0000}"/>
    <cellStyle name="Normal 28 3 2 4 2 3 3" xfId="11409" xr:uid="{00000000-0005-0000-0000-0000C42A0000}"/>
    <cellStyle name="Normal 28 3 2 4 2 3 3 2" xfId="41734" xr:uid="{00000000-0005-0000-0000-0000C52A0000}"/>
    <cellStyle name="Normal 28 3 2 4 2 3 3 3" xfId="26510" xr:uid="{00000000-0005-0000-0000-0000C62A0000}"/>
    <cellStyle name="Normal 28 3 2 4 2 3 4" xfId="36721" xr:uid="{00000000-0005-0000-0000-0000C72A0000}"/>
    <cellStyle name="Normal 28 3 2 4 2 3 5" xfId="21497" xr:uid="{00000000-0005-0000-0000-0000C82A0000}"/>
    <cellStyle name="Normal 28 3 2 4 2 4" xfId="13087" xr:uid="{00000000-0005-0000-0000-0000C92A0000}"/>
    <cellStyle name="Normal 28 3 2 4 2 4 2" xfId="43409" xr:uid="{00000000-0005-0000-0000-0000CA2A0000}"/>
    <cellStyle name="Normal 28 3 2 4 2 4 3" xfId="28185" xr:uid="{00000000-0005-0000-0000-0000CB2A0000}"/>
    <cellStyle name="Normal 28 3 2 4 2 5" xfId="8066" xr:uid="{00000000-0005-0000-0000-0000CC2A0000}"/>
    <cellStyle name="Normal 28 3 2 4 2 5 2" xfId="38392" xr:uid="{00000000-0005-0000-0000-0000CD2A0000}"/>
    <cellStyle name="Normal 28 3 2 4 2 5 3" xfId="23168" xr:uid="{00000000-0005-0000-0000-0000CE2A0000}"/>
    <cellStyle name="Normal 28 3 2 4 2 6" xfId="33380" xr:uid="{00000000-0005-0000-0000-0000CF2A0000}"/>
    <cellStyle name="Normal 28 3 2 4 2 7" xfId="18155" xr:uid="{00000000-0005-0000-0000-0000D02A0000}"/>
    <cellStyle name="Normal 28 3 2 4 3" xfId="3848" xr:uid="{00000000-0005-0000-0000-0000D12A0000}"/>
    <cellStyle name="Normal 28 3 2 4 3 2" xfId="13922" xr:uid="{00000000-0005-0000-0000-0000D22A0000}"/>
    <cellStyle name="Normal 28 3 2 4 3 2 2" xfId="44244" xr:uid="{00000000-0005-0000-0000-0000D32A0000}"/>
    <cellStyle name="Normal 28 3 2 4 3 2 3" xfId="29020" xr:uid="{00000000-0005-0000-0000-0000D42A0000}"/>
    <cellStyle name="Normal 28 3 2 4 3 3" xfId="8902" xr:uid="{00000000-0005-0000-0000-0000D52A0000}"/>
    <cellStyle name="Normal 28 3 2 4 3 3 2" xfId="39227" xr:uid="{00000000-0005-0000-0000-0000D62A0000}"/>
    <cellStyle name="Normal 28 3 2 4 3 3 3" xfId="24003" xr:uid="{00000000-0005-0000-0000-0000D72A0000}"/>
    <cellStyle name="Normal 28 3 2 4 3 4" xfId="34214" xr:uid="{00000000-0005-0000-0000-0000D82A0000}"/>
    <cellStyle name="Normal 28 3 2 4 3 5" xfId="18990" xr:uid="{00000000-0005-0000-0000-0000D92A0000}"/>
    <cellStyle name="Normal 28 3 2 4 4" xfId="5541" xr:uid="{00000000-0005-0000-0000-0000DA2A0000}"/>
    <cellStyle name="Normal 28 3 2 4 4 2" xfId="15593" xr:uid="{00000000-0005-0000-0000-0000DB2A0000}"/>
    <cellStyle name="Normal 28 3 2 4 4 2 2" xfId="45915" xr:uid="{00000000-0005-0000-0000-0000DC2A0000}"/>
    <cellStyle name="Normal 28 3 2 4 4 2 3" xfId="30691" xr:uid="{00000000-0005-0000-0000-0000DD2A0000}"/>
    <cellStyle name="Normal 28 3 2 4 4 3" xfId="10573" xr:uid="{00000000-0005-0000-0000-0000DE2A0000}"/>
    <cellStyle name="Normal 28 3 2 4 4 3 2" xfId="40898" xr:uid="{00000000-0005-0000-0000-0000DF2A0000}"/>
    <cellStyle name="Normal 28 3 2 4 4 3 3" xfId="25674" xr:uid="{00000000-0005-0000-0000-0000E02A0000}"/>
    <cellStyle name="Normal 28 3 2 4 4 4" xfId="35885" xr:uid="{00000000-0005-0000-0000-0000E12A0000}"/>
    <cellStyle name="Normal 28 3 2 4 4 5" xfId="20661" xr:uid="{00000000-0005-0000-0000-0000E22A0000}"/>
    <cellStyle name="Normal 28 3 2 4 5" xfId="12251" xr:uid="{00000000-0005-0000-0000-0000E32A0000}"/>
    <cellStyle name="Normal 28 3 2 4 5 2" xfId="42573" xr:uid="{00000000-0005-0000-0000-0000E42A0000}"/>
    <cellStyle name="Normal 28 3 2 4 5 3" xfId="27349" xr:uid="{00000000-0005-0000-0000-0000E52A0000}"/>
    <cellStyle name="Normal 28 3 2 4 6" xfId="7230" xr:uid="{00000000-0005-0000-0000-0000E62A0000}"/>
    <cellStyle name="Normal 28 3 2 4 6 2" xfId="37556" xr:uid="{00000000-0005-0000-0000-0000E72A0000}"/>
    <cellStyle name="Normal 28 3 2 4 6 3" xfId="22332" xr:uid="{00000000-0005-0000-0000-0000E82A0000}"/>
    <cellStyle name="Normal 28 3 2 4 7" xfId="32544" xr:uid="{00000000-0005-0000-0000-0000E92A0000}"/>
    <cellStyle name="Normal 28 3 2 4 8" xfId="17319" xr:uid="{00000000-0005-0000-0000-0000EA2A0000}"/>
    <cellStyle name="Normal 28 3 2 5" xfId="2577" xr:uid="{00000000-0005-0000-0000-0000EB2A0000}"/>
    <cellStyle name="Normal 28 3 2 5 2" xfId="4267" xr:uid="{00000000-0005-0000-0000-0000EC2A0000}"/>
    <cellStyle name="Normal 28 3 2 5 2 2" xfId="14340" xr:uid="{00000000-0005-0000-0000-0000ED2A0000}"/>
    <cellStyle name="Normal 28 3 2 5 2 2 2" xfId="44662" xr:uid="{00000000-0005-0000-0000-0000EE2A0000}"/>
    <cellStyle name="Normal 28 3 2 5 2 2 3" xfId="29438" xr:uid="{00000000-0005-0000-0000-0000EF2A0000}"/>
    <cellStyle name="Normal 28 3 2 5 2 3" xfId="9320" xr:uid="{00000000-0005-0000-0000-0000F02A0000}"/>
    <cellStyle name="Normal 28 3 2 5 2 3 2" xfId="39645" xr:uid="{00000000-0005-0000-0000-0000F12A0000}"/>
    <cellStyle name="Normal 28 3 2 5 2 3 3" xfId="24421" xr:uid="{00000000-0005-0000-0000-0000F22A0000}"/>
    <cellStyle name="Normal 28 3 2 5 2 4" xfId="34632" xr:uid="{00000000-0005-0000-0000-0000F32A0000}"/>
    <cellStyle name="Normal 28 3 2 5 2 5" xfId="19408" xr:uid="{00000000-0005-0000-0000-0000F42A0000}"/>
    <cellStyle name="Normal 28 3 2 5 3" xfId="5959" xr:uid="{00000000-0005-0000-0000-0000F52A0000}"/>
    <cellStyle name="Normal 28 3 2 5 3 2" xfId="16011" xr:uid="{00000000-0005-0000-0000-0000F62A0000}"/>
    <cellStyle name="Normal 28 3 2 5 3 2 2" xfId="46333" xr:uid="{00000000-0005-0000-0000-0000F72A0000}"/>
    <cellStyle name="Normal 28 3 2 5 3 2 3" xfId="31109" xr:uid="{00000000-0005-0000-0000-0000F82A0000}"/>
    <cellStyle name="Normal 28 3 2 5 3 3" xfId="10991" xr:uid="{00000000-0005-0000-0000-0000F92A0000}"/>
    <cellStyle name="Normal 28 3 2 5 3 3 2" xfId="41316" xr:uid="{00000000-0005-0000-0000-0000FA2A0000}"/>
    <cellStyle name="Normal 28 3 2 5 3 3 3" xfId="26092" xr:uid="{00000000-0005-0000-0000-0000FB2A0000}"/>
    <cellStyle name="Normal 28 3 2 5 3 4" xfId="36303" xr:uid="{00000000-0005-0000-0000-0000FC2A0000}"/>
    <cellStyle name="Normal 28 3 2 5 3 5" xfId="21079" xr:uid="{00000000-0005-0000-0000-0000FD2A0000}"/>
    <cellStyle name="Normal 28 3 2 5 4" xfId="12669" xr:uid="{00000000-0005-0000-0000-0000FE2A0000}"/>
    <cellStyle name="Normal 28 3 2 5 4 2" xfId="42991" xr:uid="{00000000-0005-0000-0000-0000FF2A0000}"/>
    <cellStyle name="Normal 28 3 2 5 4 3" xfId="27767" xr:uid="{00000000-0005-0000-0000-0000002B0000}"/>
    <cellStyle name="Normal 28 3 2 5 5" xfId="7648" xr:uid="{00000000-0005-0000-0000-0000012B0000}"/>
    <cellStyle name="Normal 28 3 2 5 5 2" xfId="37974" xr:uid="{00000000-0005-0000-0000-0000022B0000}"/>
    <cellStyle name="Normal 28 3 2 5 5 3" xfId="22750" xr:uid="{00000000-0005-0000-0000-0000032B0000}"/>
    <cellStyle name="Normal 28 3 2 5 6" xfId="32962" xr:uid="{00000000-0005-0000-0000-0000042B0000}"/>
    <cellStyle name="Normal 28 3 2 5 7" xfId="17737" xr:uid="{00000000-0005-0000-0000-0000052B0000}"/>
    <cellStyle name="Normal 28 3 2 6" xfId="3430" xr:uid="{00000000-0005-0000-0000-0000062B0000}"/>
    <cellStyle name="Normal 28 3 2 6 2" xfId="13504" xr:uid="{00000000-0005-0000-0000-0000072B0000}"/>
    <cellStyle name="Normal 28 3 2 6 2 2" xfId="43826" xr:uid="{00000000-0005-0000-0000-0000082B0000}"/>
    <cellStyle name="Normal 28 3 2 6 2 3" xfId="28602" xr:uid="{00000000-0005-0000-0000-0000092B0000}"/>
    <cellStyle name="Normal 28 3 2 6 3" xfId="8484" xr:uid="{00000000-0005-0000-0000-00000A2B0000}"/>
    <cellStyle name="Normal 28 3 2 6 3 2" xfId="38809" xr:uid="{00000000-0005-0000-0000-00000B2B0000}"/>
    <cellStyle name="Normal 28 3 2 6 3 3" xfId="23585" xr:uid="{00000000-0005-0000-0000-00000C2B0000}"/>
    <cellStyle name="Normal 28 3 2 6 4" xfId="33796" xr:uid="{00000000-0005-0000-0000-00000D2B0000}"/>
    <cellStyle name="Normal 28 3 2 6 5" xfId="18572" xr:uid="{00000000-0005-0000-0000-00000E2B0000}"/>
    <cellStyle name="Normal 28 3 2 7" xfId="5123" xr:uid="{00000000-0005-0000-0000-00000F2B0000}"/>
    <cellStyle name="Normal 28 3 2 7 2" xfId="15175" xr:uid="{00000000-0005-0000-0000-0000102B0000}"/>
    <cellStyle name="Normal 28 3 2 7 2 2" xfId="45497" xr:uid="{00000000-0005-0000-0000-0000112B0000}"/>
    <cellStyle name="Normal 28 3 2 7 2 3" xfId="30273" xr:uid="{00000000-0005-0000-0000-0000122B0000}"/>
    <cellStyle name="Normal 28 3 2 7 3" xfId="10155" xr:uid="{00000000-0005-0000-0000-0000132B0000}"/>
    <cellStyle name="Normal 28 3 2 7 3 2" xfId="40480" xr:uid="{00000000-0005-0000-0000-0000142B0000}"/>
    <cellStyle name="Normal 28 3 2 7 3 3" xfId="25256" xr:uid="{00000000-0005-0000-0000-0000152B0000}"/>
    <cellStyle name="Normal 28 3 2 7 4" xfId="35467" xr:uid="{00000000-0005-0000-0000-0000162B0000}"/>
    <cellStyle name="Normal 28 3 2 7 5" xfId="20243" xr:uid="{00000000-0005-0000-0000-0000172B0000}"/>
    <cellStyle name="Normal 28 3 2 8" xfId="11833" xr:uid="{00000000-0005-0000-0000-0000182B0000}"/>
    <cellStyle name="Normal 28 3 2 8 2" xfId="42155" xr:uid="{00000000-0005-0000-0000-0000192B0000}"/>
    <cellStyle name="Normal 28 3 2 8 3" xfId="26931" xr:uid="{00000000-0005-0000-0000-00001A2B0000}"/>
    <cellStyle name="Normal 28 3 2 9" xfId="6812" xr:uid="{00000000-0005-0000-0000-00001B2B0000}"/>
    <cellStyle name="Normal 28 3 2 9 2" xfId="37138" xr:uid="{00000000-0005-0000-0000-00001C2B0000}"/>
    <cellStyle name="Normal 28 3 2 9 3" xfId="21914" xr:uid="{00000000-0005-0000-0000-00001D2B0000}"/>
    <cellStyle name="Normal 28 3 3" xfId="1776" xr:uid="{00000000-0005-0000-0000-00001E2B0000}"/>
    <cellStyle name="Normal 28 3 3 10" xfId="16953" xr:uid="{00000000-0005-0000-0000-00001F2B0000}"/>
    <cellStyle name="Normal 28 3 3 2" xfId="1995" xr:uid="{00000000-0005-0000-0000-0000202B0000}"/>
    <cellStyle name="Normal 28 3 3 2 2" xfId="2416" xr:uid="{00000000-0005-0000-0000-0000212B0000}"/>
    <cellStyle name="Normal 28 3 3 2 2 2" xfId="3255" xr:uid="{00000000-0005-0000-0000-0000222B0000}"/>
    <cellStyle name="Normal 28 3 3 2 2 2 2" xfId="4945" xr:uid="{00000000-0005-0000-0000-0000232B0000}"/>
    <cellStyle name="Normal 28 3 3 2 2 2 2 2" xfId="15018" xr:uid="{00000000-0005-0000-0000-0000242B0000}"/>
    <cellStyle name="Normal 28 3 3 2 2 2 2 2 2" xfId="45340" xr:uid="{00000000-0005-0000-0000-0000252B0000}"/>
    <cellStyle name="Normal 28 3 3 2 2 2 2 2 3" xfId="30116" xr:uid="{00000000-0005-0000-0000-0000262B0000}"/>
    <cellStyle name="Normal 28 3 3 2 2 2 2 3" xfId="9998" xr:uid="{00000000-0005-0000-0000-0000272B0000}"/>
    <cellStyle name="Normal 28 3 3 2 2 2 2 3 2" xfId="40323" xr:uid="{00000000-0005-0000-0000-0000282B0000}"/>
    <cellStyle name="Normal 28 3 3 2 2 2 2 3 3" xfId="25099" xr:uid="{00000000-0005-0000-0000-0000292B0000}"/>
    <cellStyle name="Normal 28 3 3 2 2 2 2 4" xfId="35310" xr:uid="{00000000-0005-0000-0000-00002A2B0000}"/>
    <cellStyle name="Normal 28 3 3 2 2 2 2 5" xfId="20086" xr:uid="{00000000-0005-0000-0000-00002B2B0000}"/>
    <cellStyle name="Normal 28 3 3 2 2 2 3" xfId="6637" xr:uid="{00000000-0005-0000-0000-00002C2B0000}"/>
    <cellStyle name="Normal 28 3 3 2 2 2 3 2" xfId="16689" xr:uid="{00000000-0005-0000-0000-00002D2B0000}"/>
    <cellStyle name="Normal 28 3 3 2 2 2 3 2 2" xfId="47011" xr:uid="{00000000-0005-0000-0000-00002E2B0000}"/>
    <cellStyle name="Normal 28 3 3 2 2 2 3 2 3" xfId="31787" xr:uid="{00000000-0005-0000-0000-00002F2B0000}"/>
    <cellStyle name="Normal 28 3 3 2 2 2 3 3" xfId="11669" xr:uid="{00000000-0005-0000-0000-0000302B0000}"/>
    <cellStyle name="Normal 28 3 3 2 2 2 3 3 2" xfId="41994" xr:uid="{00000000-0005-0000-0000-0000312B0000}"/>
    <cellStyle name="Normal 28 3 3 2 2 2 3 3 3" xfId="26770" xr:uid="{00000000-0005-0000-0000-0000322B0000}"/>
    <cellStyle name="Normal 28 3 3 2 2 2 3 4" xfId="36981" xr:uid="{00000000-0005-0000-0000-0000332B0000}"/>
    <cellStyle name="Normal 28 3 3 2 2 2 3 5" xfId="21757" xr:uid="{00000000-0005-0000-0000-0000342B0000}"/>
    <cellStyle name="Normal 28 3 3 2 2 2 4" xfId="13347" xr:uid="{00000000-0005-0000-0000-0000352B0000}"/>
    <cellStyle name="Normal 28 3 3 2 2 2 4 2" xfId="43669" xr:uid="{00000000-0005-0000-0000-0000362B0000}"/>
    <cellStyle name="Normal 28 3 3 2 2 2 4 3" xfId="28445" xr:uid="{00000000-0005-0000-0000-0000372B0000}"/>
    <cellStyle name="Normal 28 3 3 2 2 2 5" xfId="8326" xr:uid="{00000000-0005-0000-0000-0000382B0000}"/>
    <cellStyle name="Normal 28 3 3 2 2 2 5 2" xfId="38652" xr:uid="{00000000-0005-0000-0000-0000392B0000}"/>
    <cellStyle name="Normal 28 3 3 2 2 2 5 3" xfId="23428" xr:uid="{00000000-0005-0000-0000-00003A2B0000}"/>
    <cellStyle name="Normal 28 3 3 2 2 2 6" xfId="33640" xr:uid="{00000000-0005-0000-0000-00003B2B0000}"/>
    <cellStyle name="Normal 28 3 3 2 2 2 7" xfId="18415" xr:uid="{00000000-0005-0000-0000-00003C2B0000}"/>
    <cellStyle name="Normal 28 3 3 2 2 3" xfId="4108" xr:uid="{00000000-0005-0000-0000-00003D2B0000}"/>
    <cellStyle name="Normal 28 3 3 2 2 3 2" xfId="14182" xr:uid="{00000000-0005-0000-0000-00003E2B0000}"/>
    <cellStyle name="Normal 28 3 3 2 2 3 2 2" xfId="44504" xr:uid="{00000000-0005-0000-0000-00003F2B0000}"/>
    <cellStyle name="Normal 28 3 3 2 2 3 2 3" xfId="29280" xr:uid="{00000000-0005-0000-0000-0000402B0000}"/>
    <cellStyle name="Normal 28 3 3 2 2 3 3" xfId="9162" xr:uid="{00000000-0005-0000-0000-0000412B0000}"/>
    <cellStyle name="Normal 28 3 3 2 2 3 3 2" xfId="39487" xr:uid="{00000000-0005-0000-0000-0000422B0000}"/>
    <cellStyle name="Normal 28 3 3 2 2 3 3 3" xfId="24263" xr:uid="{00000000-0005-0000-0000-0000432B0000}"/>
    <cellStyle name="Normal 28 3 3 2 2 3 4" xfId="34474" xr:uid="{00000000-0005-0000-0000-0000442B0000}"/>
    <cellStyle name="Normal 28 3 3 2 2 3 5" xfId="19250" xr:uid="{00000000-0005-0000-0000-0000452B0000}"/>
    <cellStyle name="Normal 28 3 3 2 2 4" xfId="5801" xr:uid="{00000000-0005-0000-0000-0000462B0000}"/>
    <cellStyle name="Normal 28 3 3 2 2 4 2" xfId="15853" xr:uid="{00000000-0005-0000-0000-0000472B0000}"/>
    <cellStyle name="Normal 28 3 3 2 2 4 2 2" xfId="46175" xr:uid="{00000000-0005-0000-0000-0000482B0000}"/>
    <cellStyle name="Normal 28 3 3 2 2 4 2 3" xfId="30951" xr:uid="{00000000-0005-0000-0000-0000492B0000}"/>
    <cellStyle name="Normal 28 3 3 2 2 4 3" xfId="10833" xr:uid="{00000000-0005-0000-0000-00004A2B0000}"/>
    <cellStyle name="Normal 28 3 3 2 2 4 3 2" xfId="41158" xr:uid="{00000000-0005-0000-0000-00004B2B0000}"/>
    <cellStyle name="Normal 28 3 3 2 2 4 3 3" xfId="25934" xr:uid="{00000000-0005-0000-0000-00004C2B0000}"/>
    <cellStyle name="Normal 28 3 3 2 2 4 4" xfId="36145" xr:uid="{00000000-0005-0000-0000-00004D2B0000}"/>
    <cellStyle name="Normal 28 3 3 2 2 4 5" xfId="20921" xr:uid="{00000000-0005-0000-0000-00004E2B0000}"/>
    <cellStyle name="Normal 28 3 3 2 2 5" xfId="12511" xr:uid="{00000000-0005-0000-0000-00004F2B0000}"/>
    <cellStyle name="Normal 28 3 3 2 2 5 2" xfId="42833" xr:uid="{00000000-0005-0000-0000-0000502B0000}"/>
    <cellStyle name="Normal 28 3 3 2 2 5 3" xfId="27609" xr:uid="{00000000-0005-0000-0000-0000512B0000}"/>
    <cellStyle name="Normal 28 3 3 2 2 6" xfId="7490" xr:uid="{00000000-0005-0000-0000-0000522B0000}"/>
    <cellStyle name="Normal 28 3 3 2 2 6 2" xfId="37816" xr:uid="{00000000-0005-0000-0000-0000532B0000}"/>
    <cellStyle name="Normal 28 3 3 2 2 6 3" xfId="22592" xr:uid="{00000000-0005-0000-0000-0000542B0000}"/>
    <cellStyle name="Normal 28 3 3 2 2 7" xfId="32804" xr:uid="{00000000-0005-0000-0000-0000552B0000}"/>
    <cellStyle name="Normal 28 3 3 2 2 8" xfId="17579" xr:uid="{00000000-0005-0000-0000-0000562B0000}"/>
    <cellStyle name="Normal 28 3 3 2 3" xfId="2837" xr:uid="{00000000-0005-0000-0000-0000572B0000}"/>
    <cellStyle name="Normal 28 3 3 2 3 2" xfId="4527" xr:uid="{00000000-0005-0000-0000-0000582B0000}"/>
    <cellStyle name="Normal 28 3 3 2 3 2 2" xfId="14600" xr:uid="{00000000-0005-0000-0000-0000592B0000}"/>
    <cellStyle name="Normal 28 3 3 2 3 2 2 2" xfId="44922" xr:uid="{00000000-0005-0000-0000-00005A2B0000}"/>
    <cellStyle name="Normal 28 3 3 2 3 2 2 3" xfId="29698" xr:uid="{00000000-0005-0000-0000-00005B2B0000}"/>
    <cellStyle name="Normal 28 3 3 2 3 2 3" xfId="9580" xr:uid="{00000000-0005-0000-0000-00005C2B0000}"/>
    <cellStyle name="Normal 28 3 3 2 3 2 3 2" xfId="39905" xr:uid="{00000000-0005-0000-0000-00005D2B0000}"/>
    <cellStyle name="Normal 28 3 3 2 3 2 3 3" xfId="24681" xr:uid="{00000000-0005-0000-0000-00005E2B0000}"/>
    <cellStyle name="Normal 28 3 3 2 3 2 4" xfId="34892" xr:uid="{00000000-0005-0000-0000-00005F2B0000}"/>
    <cellStyle name="Normal 28 3 3 2 3 2 5" xfId="19668" xr:uid="{00000000-0005-0000-0000-0000602B0000}"/>
    <cellStyle name="Normal 28 3 3 2 3 3" xfId="6219" xr:uid="{00000000-0005-0000-0000-0000612B0000}"/>
    <cellStyle name="Normal 28 3 3 2 3 3 2" xfId="16271" xr:uid="{00000000-0005-0000-0000-0000622B0000}"/>
    <cellStyle name="Normal 28 3 3 2 3 3 2 2" xfId="46593" xr:uid="{00000000-0005-0000-0000-0000632B0000}"/>
    <cellStyle name="Normal 28 3 3 2 3 3 2 3" xfId="31369" xr:uid="{00000000-0005-0000-0000-0000642B0000}"/>
    <cellStyle name="Normal 28 3 3 2 3 3 3" xfId="11251" xr:uid="{00000000-0005-0000-0000-0000652B0000}"/>
    <cellStyle name="Normal 28 3 3 2 3 3 3 2" xfId="41576" xr:uid="{00000000-0005-0000-0000-0000662B0000}"/>
    <cellStyle name="Normal 28 3 3 2 3 3 3 3" xfId="26352" xr:uid="{00000000-0005-0000-0000-0000672B0000}"/>
    <cellStyle name="Normal 28 3 3 2 3 3 4" xfId="36563" xr:uid="{00000000-0005-0000-0000-0000682B0000}"/>
    <cellStyle name="Normal 28 3 3 2 3 3 5" xfId="21339" xr:uid="{00000000-0005-0000-0000-0000692B0000}"/>
    <cellStyle name="Normal 28 3 3 2 3 4" xfId="12929" xr:uid="{00000000-0005-0000-0000-00006A2B0000}"/>
    <cellStyle name="Normal 28 3 3 2 3 4 2" xfId="43251" xr:uid="{00000000-0005-0000-0000-00006B2B0000}"/>
    <cellStyle name="Normal 28 3 3 2 3 4 3" xfId="28027" xr:uid="{00000000-0005-0000-0000-00006C2B0000}"/>
    <cellStyle name="Normal 28 3 3 2 3 5" xfId="7908" xr:uid="{00000000-0005-0000-0000-00006D2B0000}"/>
    <cellStyle name="Normal 28 3 3 2 3 5 2" xfId="38234" xr:uid="{00000000-0005-0000-0000-00006E2B0000}"/>
    <cellStyle name="Normal 28 3 3 2 3 5 3" xfId="23010" xr:uid="{00000000-0005-0000-0000-00006F2B0000}"/>
    <cellStyle name="Normal 28 3 3 2 3 6" xfId="33222" xr:uid="{00000000-0005-0000-0000-0000702B0000}"/>
    <cellStyle name="Normal 28 3 3 2 3 7" xfId="17997" xr:uid="{00000000-0005-0000-0000-0000712B0000}"/>
    <cellStyle name="Normal 28 3 3 2 4" xfId="3690" xr:uid="{00000000-0005-0000-0000-0000722B0000}"/>
    <cellStyle name="Normal 28 3 3 2 4 2" xfId="13764" xr:uid="{00000000-0005-0000-0000-0000732B0000}"/>
    <cellStyle name="Normal 28 3 3 2 4 2 2" xfId="44086" xr:uid="{00000000-0005-0000-0000-0000742B0000}"/>
    <cellStyle name="Normal 28 3 3 2 4 2 3" xfId="28862" xr:uid="{00000000-0005-0000-0000-0000752B0000}"/>
    <cellStyle name="Normal 28 3 3 2 4 3" xfId="8744" xr:uid="{00000000-0005-0000-0000-0000762B0000}"/>
    <cellStyle name="Normal 28 3 3 2 4 3 2" xfId="39069" xr:uid="{00000000-0005-0000-0000-0000772B0000}"/>
    <cellStyle name="Normal 28 3 3 2 4 3 3" xfId="23845" xr:uid="{00000000-0005-0000-0000-0000782B0000}"/>
    <cellStyle name="Normal 28 3 3 2 4 4" xfId="34056" xr:uid="{00000000-0005-0000-0000-0000792B0000}"/>
    <cellStyle name="Normal 28 3 3 2 4 5" xfId="18832" xr:uid="{00000000-0005-0000-0000-00007A2B0000}"/>
    <cellStyle name="Normal 28 3 3 2 5" xfId="5383" xr:uid="{00000000-0005-0000-0000-00007B2B0000}"/>
    <cellStyle name="Normal 28 3 3 2 5 2" xfId="15435" xr:uid="{00000000-0005-0000-0000-00007C2B0000}"/>
    <cellStyle name="Normal 28 3 3 2 5 2 2" xfId="45757" xr:uid="{00000000-0005-0000-0000-00007D2B0000}"/>
    <cellStyle name="Normal 28 3 3 2 5 2 3" xfId="30533" xr:uid="{00000000-0005-0000-0000-00007E2B0000}"/>
    <cellStyle name="Normal 28 3 3 2 5 3" xfId="10415" xr:uid="{00000000-0005-0000-0000-00007F2B0000}"/>
    <cellStyle name="Normal 28 3 3 2 5 3 2" xfId="40740" xr:uid="{00000000-0005-0000-0000-0000802B0000}"/>
    <cellStyle name="Normal 28 3 3 2 5 3 3" xfId="25516" xr:uid="{00000000-0005-0000-0000-0000812B0000}"/>
    <cellStyle name="Normal 28 3 3 2 5 4" xfId="35727" xr:uid="{00000000-0005-0000-0000-0000822B0000}"/>
    <cellStyle name="Normal 28 3 3 2 5 5" xfId="20503" xr:uid="{00000000-0005-0000-0000-0000832B0000}"/>
    <cellStyle name="Normal 28 3 3 2 6" xfId="12093" xr:uid="{00000000-0005-0000-0000-0000842B0000}"/>
    <cellStyle name="Normal 28 3 3 2 6 2" xfId="42415" xr:uid="{00000000-0005-0000-0000-0000852B0000}"/>
    <cellStyle name="Normal 28 3 3 2 6 3" xfId="27191" xr:uid="{00000000-0005-0000-0000-0000862B0000}"/>
    <cellStyle name="Normal 28 3 3 2 7" xfId="7072" xr:uid="{00000000-0005-0000-0000-0000872B0000}"/>
    <cellStyle name="Normal 28 3 3 2 7 2" xfId="37398" xr:uid="{00000000-0005-0000-0000-0000882B0000}"/>
    <cellStyle name="Normal 28 3 3 2 7 3" xfId="22174" xr:uid="{00000000-0005-0000-0000-0000892B0000}"/>
    <cellStyle name="Normal 28 3 3 2 8" xfId="32386" xr:uid="{00000000-0005-0000-0000-00008A2B0000}"/>
    <cellStyle name="Normal 28 3 3 2 9" xfId="17161" xr:uid="{00000000-0005-0000-0000-00008B2B0000}"/>
    <cellStyle name="Normal 28 3 3 3" xfId="2208" xr:uid="{00000000-0005-0000-0000-00008C2B0000}"/>
    <cellStyle name="Normal 28 3 3 3 2" xfId="3047" xr:uid="{00000000-0005-0000-0000-00008D2B0000}"/>
    <cellStyle name="Normal 28 3 3 3 2 2" xfId="4737" xr:uid="{00000000-0005-0000-0000-00008E2B0000}"/>
    <cellStyle name="Normal 28 3 3 3 2 2 2" xfId="14810" xr:uid="{00000000-0005-0000-0000-00008F2B0000}"/>
    <cellStyle name="Normal 28 3 3 3 2 2 2 2" xfId="45132" xr:uid="{00000000-0005-0000-0000-0000902B0000}"/>
    <cellStyle name="Normal 28 3 3 3 2 2 2 3" xfId="29908" xr:uid="{00000000-0005-0000-0000-0000912B0000}"/>
    <cellStyle name="Normal 28 3 3 3 2 2 3" xfId="9790" xr:uid="{00000000-0005-0000-0000-0000922B0000}"/>
    <cellStyle name="Normal 28 3 3 3 2 2 3 2" xfId="40115" xr:uid="{00000000-0005-0000-0000-0000932B0000}"/>
    <cellStyle name="Normal 28 3 3 3 2 2 3 3" xfId="24891" xr:uid="{00000000-0005-0000-0000-0000942B0000}"/>
    <cellStyle name="Normal 28 3 3 3 2 2 4" xfId="35102" xr:uid="{00000000-0005-0000-0000-0000952B0000}"/>
    <cellStyle name="Normal 28 3 3 3 2 2 5" xfId="19878" xr:uid="{00000000-0005-0000-0000-0000962B0000}"/>
    <cellStyle name="Normal 28 3 3 3 2 3" xfId="6429" xr:uid="{00000000-0005-0000-0000-0000972B0000}"/>
    <cellStyle name="Normal 28 3 3 3 2 3 2" xfId="16481" xr:uid="{00000000-0005-0000-0000-0000982B0000}"/>
    <cellStyle name="Normal 28 3 3 3 2 3 2 2" xfId="46803" xr:uid="{00000000-0005-0000-0000-0000992B0000}"/>
    <cellStyle name="Normal 28 3 3 3 2 3 2 3" xfId="31579" xr:uid="{00000000-0005-0000-0000-00009A2B0000}"/>
    <cellStyle name="Normal 28 3 3 3 2 3 3" xfId="11461" xr:uid="{00000000-0005-0000-0000-00009B2B0000}"/>
    <cellStyle name="Normal 28 3 3 3 2 3 3 2" xfId="41786" xr:uid="{00000000-0005-0000-0000-00009C2B0000}"/>
    <cellStyle name="Normal 28 3 3 3 2 3 3 3" xfId="26562" xr:uid="{00000000-0005-0000-0000-00009D2B0000}"/>
    <cellStyle name="Normal 28 3 3 3 2 3 4" xfId="36773" xr:uid="{00000000-0005-0000-0000-00009E2B0000}"/>
    <cellStyle name="Normal 28 3 3 3 2 3 5" xfId="21549" xr:uid="{00000000-0005-0000-0000-00009F2B0000}"/>
    <cellStyle name="Normal 28 3 3 3 2 4" xfId="13139" xr:uid="{00000000-0005-0000-0000-0000A02B0000}"/>
    <cellStyle name="Normal 28 3 3 3 2 4 2" xfId="43461" xr:uid="{00000000-0005-0000-0000-0000A12B0000}"/>
    <cellStyle name="Normal 28 3 3 3 2 4 3" xfId="28237" xr:uid="{00000000-0005-0000-0000-0000A22B0000}"/>
    <cellStyle name="Normal 28 3 3 3 2 5" xfId="8118" xr:uid="{00000000-0005-0000-0000-0000A32B0000}"/>
    <cellStyle name="Normal 28 3 3 3 2 5 2" xfId="38444" xr:uid="{00000000-0005-0000-0000-0000A42B0000}"/>
    <cellStyle name="Normal 28 3 3 3 2 5 3" xfId="23220" xr:uid="{00000000-0005-0000-0000-0000A52B0000}"/>
    <cellStyle name="Normal 28 3 3 3 2 6" xfId="33432" xr:uid="{00000000-0005-0000-0000-0000A62B0000}"/>
    <cellStyle name="Normal 28 3 3 3 2 7" xfId="18207" xr:uid="{00000000-0005-0000-0000-0000A72B0000}"/>
    <cellStyle name="Normal 28 3 3 3 3" xfId="3900" xr:uid="{00000000-0005-0000-0000-0000A82B0000}"/>
    <cellStyle name="Normal 28 3 3 3 3 2" xfId="13974" xr:uid="{00000000-0005-0000-0000-0000A92B0000}"/>
    <cellStyle name="Normal 28 3 3 3 3 2 2" xfId="44296" xr:uid="{00000000-0005-0000-0000-0000AA2B0000}"/>
    <cellStyle name="Normal 28 3 3 3 3 2 3" xfId="29072" xr:uid="{00000000-0005-0000-0000-0000AB2B0000}"/>
    <cellStyle name="Normal 28 3 3 3 3 3" xfId="8954" xr:uid="{00000000-0005-0000-0000-0000AC2B0000}"/>
    <cellStyle name="Normal 28 3 3 3 3 3 2" xfId="39279" xr:uid="{00000000-0005-0000-0000-0000AD2B0000}"/>
    <cellStyle name="Normal 28 3 3 3 3 3 3" xfId="24055" xr:uid="{00000000-0005-0000-0000-0000AE2B0000}"/>
    <cellStyle name="Normal 28 3 3 3 3 4" xfId="34266" xr:uid="{00000000-0005-0000-0000-0000AF2B0000}"/>
    <cellStyle name="Normal 28 3 3 3 3 5" xfId="19042" xr:uid="{00000000-0005-0000-0000-0000B02B0000}"/>
    <cellStyle name="Normal 28 3 3 3 4" xfId="5593" xr:uid="{00000000-0005-0000-0000-0000B12B0000}"/>
    <cellStyle name="Normal 28 3 3 3 4 2" xfId="15645" xr:uid="{00000000-0005-0000-0000-0000B22B0000}"/>
    <cellStyle name="Normal 28 3 3 3 4 2 2" xfId="45967" xr:uid="{00000000-0005-0000-0000-0000B32B0000}"/>
    <cellStyle name="Normal 28 3 3 3 4 2 3" xfId="30743" xr:uid="{00000000-0005-0000-0000-0000B42B0000}"/>
    <cellStyle name="Normal 28 3 3 3 4 3" xfId="10625" xr:uid="{00000000-0005-0000-0000-0000B52B0000}"/>
    <cellStyle name="Normal 28 3 3 3 4 3 2" xfId="40950" xr:uid="{00000000-0005-0000-0000-0000B62B0000}"/>
    <cellStyle name="Normal 28 3 3 3 4 3 3" xfId="25726" xr:uid="{00000000-0005-0000-0000-0000B72B0000}"/>
    <cellStyle name="Normal 28 3 3 3 4 4" xfId="35937" xr:uid="{00000000-0005-0000-0000-0000B82B0000}"/>
    <cellStyle name="Normal 28 3 3 3 4 5" xfId="20713" xr:uid="{00000000-0005-0000-0000-0000B92B0000}"/>
    <cellStyle name="Normal 28 3 3 3 5" xfId="12303" xr:uid="{00000000-0005-0000-0000-0000BA2B0000}"/>
    <cellStyle name="Normal 28 3 3 3 5 2" xfId="42625" xr:uid="{00000000-0005-0000-0000-0000BB2B0000}"/>
    <cellStyle name="Normal 28 3 3 3 5 3" xfId="27401" xr:uid="{00000000-0005-0000-0000-0000BC2B0000}"/>
    <cellStyle name="Normal 28 3 3 3 6" xfId="7282" xr:uid="{00000000-0005-0000-0000-0000BD2B0000}"/>
    <cellStyle name="Normal 28 3 3 3 6 2" xfId="37608" xr:uid="{00000000-0005-0000-0000-0000BE2B0000}"/>
    <cellStyle name="Normal 28 3 3 3 6 3" xfId="22384" xr:uid="{00000000-0005-0000-0000-0000BF2B0000}"/>
    <cellStyle name="Normal 28 3 3 3 7" xfId="32596" xr:uid="{00000000-0005-0000-0000-0000C02B0000}"/>
    <cellStyle name="Normal 28 3 3 3 8" xfId="17371" xr:uid="{00000000-0005-0000-0000-0000C12B0000}"/>
    <cellStyle name="Normal 28 3 3 4" xfId="2629" xr:uid="{00000000-0005-0000-0000-0000C22B0000}"/>
    <cellStyle name="Normal 28 3 3 4 2" xfId="4319" xr:uid="{00000000-0005-0000-0000-0000C32B0000}"/>
    <cellStyle name="Normal 28 3 3 4 2 2" xfId="14392" xr:uid="{00000000-0005-0000-0000-0000C42B0000}"/>
    <cellStyle name="Normal 28 3 3 4 2 2 2" xfId="44714" xr:uid="{00000000-0005-0000-0000-0000C52B0000}"/>
    <cellStyle name="Normal 28 3 3 4 2 2 3" xfId="29490" xr:uid="{00000000-0005-0000-0000-0000C62B0000}"/>
    <cellStyle name="Normal 28 3 3 4 2 3" xfId="9372" xr:uid="{00000000-0005-0000-0000-0000C72B0000}"/>
    <cellStyle name="Normal 28 3 3 4 2 3 2" xfId="39697" xr:uid="{00000000-0005-0000-0000-0000C82B0000}"/>
    <cellStyle name="Normal 28 3 3 4 2 3 3" xfId="24473" xr:uid="{00000000-0005-0000-0000-0000C92B0000}"/>
    <cellStyle name="Normal 28 3 3 4 2 4" xfId="34684" xr:uid="{00000000-0005-0000-0000-0000CA2B0000}"/>
    <cellStyle name="Normal 28 3 3 4 2 5" xfId="19460" xr:uid="{00000000-0005-0000-0000-0000CB2B0000}"/>
    <cellStyle name="Normal 28 3 3 4 3" xfId="6011" xr:uid="{00000000-0005-0000-0000-0000CC2B0000}"/>
    <cellStyle name="Normal 28 3 3 4 3 2" xfId="16063" xr:uid="{00000000-0005-0000-0000-0000CD2B0000}"/>
    <cellStyle name="Normal 28 3 3 4 3 2 2" xfId="46385" xr:uid="{00000000-0005-0000-0000-0000CE2B0000}"/>
    <cellStyle name="Normal 28 3 3 4 3 2 3" xfId="31161" xr:uid="{00000000-0005-0000-0000-0000CF2B0000}"/>
    <cellStyle name="Normal 28 3 3 4 3 3" xfId="11043" xr:uid="{00000000-0005-0000-0000-0000D02B0000}"/>
    <cellStyle name="Normal 28 3 3 4 3 3 2" xfId="41368" xr:uid="{00000000-0005-0000-0000-0000D12B0000}"/>
    <cellStyle name="Normal 28 3 3 4 3 3 3" xfId="26144" xr:uid="{00000000-0005-0000-0000-0000D22B0000}"/>
    <cellStyle name="Normal 28 3 3 4 3 4" xfId="36355" xr:uid="{00000000-0005-0000-0000-0000D32B0000}"/>
    <cellStyle name="Normal 28 3 3 4 3 5" xfId="21131" xr:uid="{00000000-0005-0000-0000-0000D42B0000}"/>
    <cellStyle name="Normal 28 3 3 4 4" xfId="12721" xr:uid="{00000000-0005-0000-0000-0000D52B0000}"/>
    <cellStyle name="Normal 28 3 3 4 4 2" xfId="43043" xr:uid="{00000000-0005-0000-0000-0000D62B0000}"/>
    <cellStyle name="Normal 28 3 3 4 4 3" xfId="27819" xr:uid="{00000000-0005-0000-0000-0000D72B0000}"/>
    <cellStyle name="Normal 28 3 3 4 5" xfId="7700" xr:uid="{00000000-0005-0000-0000-0000D82B0000}"/>
    <cellStyle name="Normal 28 3 3 4 5 2" xfId="38026" xr:uid="{00000000-0005-0000-0000-0000D92B0000}"/>
    <cellStyle name="Normal 28 3 3 4 5 3" xfId="22802" xr:uid="{00000000-0005-0000-0000-0000DA2B0000}"/>
    <cellStyle name="Normal 28 3 3 4 6" xfId="33014" xr:uid="{00000000-0005-0000-0000-0000DB2B0000}"/>
    <cellStyle name="Normal 28 3 3 4 7" xfId="17789" xr:uid="{00000000-0005-0000-0000-0000DC2B0000}"/>
    <cellStyle name="Normal 28 3 3 5" xfId="3482" xr:uid="{00000000-0005-0000-0000-0000DD2B0000}"/>
    <cellStyle name="Normal 28 3 3 5 2" xfId="13556" xr:uid="{00000000-0005-0000-0000-0000DE2B0000}"/>
    <cellStyle name="Normal 28 3 3 5 2 2" xfId="43878" xr:uid="{00000000-0005-0000-0000-0000DF2B0000}"/>
    <cellStyle name="Normal 28 3 3 5 2 3" xfId="28654" xr:uid="{00000000-0005-0000-0000-0000E02B0000}"/>
    <cellStyle name="Normal 28 3 3 5 3" xfId="8536" xr:uid="{00000000-0005-0000-0000-0000E12B0000}"/>
    <cellStyle name="Normal 28 3 3 5 3 2" xfId="38861" xr:uid="{00000000-0005-0000-0000-0000E22B0000}"/>
    <cellStyle name="Normal 28 3 3 5 3 3" xfId="23637" xr:uid="{00000000-0005-0000-0000-0000E32B0000}"/>
    <cellStyle name="Normal 28 3 3 5 4" xfId="33848" xr:uid="{00000000-0005-0000-0000-0000E42B0000}"/>
    <cellStyle name="Normal 28 3 3 5 5" xfId="18624" xr:uid="{00000000-0005-0000-0000-0000E52B0000}"/>
    <cellStyle name="Normal 28 3 3 6" xfId="5175" xr:uid="{00000000-0005-0000-0000-0000E62B0000}"/>
    <cellStyle name="Normal 28 3 3 6 2" xfId="15227" xr:uid="{00000000-0005-0000-0000-0000E72B0000}"/>
    <cellStyle name="Normal 28 3 3 6 2 2" xfId="45549" xr:uid="{00000000-0005-0000-0000-0000E82B0000}"/>
    <cellStyle name="Normal 28 3 3 6 2 3" xfId="30325" xr:uid="{00000000-0005-0000-0000-0000E92B0000}"/>
    <cellStyle name="Normal 28 3 3 6 3" xfId="10207" xr:uid="{00000000-0005-0000-0000-0000EA2B0000}"/>
    <cellStyle name="Normal 28 3 3 6 3 2" xfId="40532" xr:uid="{00000000-0005-0000-0000-0000EB2B0000}"/>
    <cellStyle name="Normal 28 3 3 6 3 3" xfId="25308" xr:uid="{00000000-0005-0000-0000-0000EC2B0000}"/>
    <cellStyle name="Normal 28 3 3 6 4" xfId="35519" xr:uid="{00000000-0005-0000-0000-0000ED2B0000}"/>
    <cellStyle name="Normal 28 3 3 6 5" xfId="20295" xr:uid="{00000000-0005-0000-0000-0000EE2B0000}"/>
    <cellStyle name="Normal 28 3 3 7" xfId="11885" xr:uid="{00000000-0005-0000-0000-0000EF2B0000}"/>
    <cellStyle name="Normal 28 3 3 7 2" xfId="42207" xr:uid="{00000000-0005-0000-0000-0000F02B0000}"/>
    <cellStyle name="Normal 28 3 3 7 3" xfId="26983" xr:uid="{00000000-0005-0000-0000-0000F12B0000}"/>
    <cellStyle name="Normal 28 3 3 8" xfId="6864" xr:uid="{00000000-0005-0000-0000-0000F22B0000}"/>
    <cellStyle name="Normal 28 3 3 8 2" xfId="37190" xr:uid="{00000000-0005-0000-0000-0000F32B0000}"/>
    <cellStyle name="Normal 28 3 3 8 3" xfId="21966" xr:uid="{00000000-0005-0000-0000-0000F42B0000}"/>
    <cellStyle name="Normal 28 3 3 9" xfId="32179" xr:uid="{00000000-0005-0000-0000-0000F52B0000}"/>
    <cellStyle name="Normal 28 3 4" xfId="1889" xr:uid="{00000000-0005-0000-0000-0000F62B0000}"/>
    <cellStyle name="Normal 28 3 4 2" xfId="2312" xr:uid="{00000000-0005-0000-0000-0000F72B0000}"/>
    <cellStyle name="Normal 28 3 4 2 2" xfId="3151" xr:uid="{00000000-0005-0000-0000-0000F82B0000}"/>
    <cellStyle name="Normal 28 3 4 2 2 2" xfId="4841" xr:uid="{00000000-0005-0000-0000-0000F92B0000}"/>
    <cellStyle name="Normal 28 3 4 2 2 2 2" xfId="14914" xr:uid="{00000000-0005-0000-0000-0000FA2B0000}"/>
    <cellStyle name="Normal 28 3 4 2 2 2 2 2" xfId="45236" xr:uid="{00000000-0005-0000-0000-0000FB2B0000}"/>
    <cellStyle name="Normal 28 3 4 2 2 2 2 3" xfId="30012" xr:uid="{00000000-0005-0000-0000-0000FC2B0000}"/>
    <cellStyle name="Normal 28 3 4 2 2 2 3" xfId="9894" xr:uid="{00000000-0005-0000-0000-0000FD2B0000}"/>
    <cellStyle name="Normal 28 3 4 2 2 2 3 2" xfId="40219" xr:uid="{00000000-0005-0000-0000-0000FE2B0000}"/>
    <cellStyle name="Normal 28 3 4 2 2 2 3 3" xfId="24995" xr:uid="{00000000-0005-0000-0000-0000FF2B0000}"/>
    <cellStyle name="Normal 28 3 4 2 2 2 4" xfId="35206" xr:uid="{00000000-0005-0000-0000-0000002C0000}"/>
    <cellStyle name="Normal 28 3 4 2 2 2 5" xfId="19982" xr:uid="{00000000-0005-0000-0000-0000012C0000}"/>
    <cellStyle name="Normal 28 3 4 2 2 3" xfId="6533" xr:uid="{00000000-0005-0000-0000-0000022C0000}"/>
    <cellStyle name="Normal 28 3 4 2 2 3 2" xfId="16585" xr:uid="{00000000-0005-0000-0000-0000032C0000}"/>
    <cellStyle name="Normal 28 3 4 2 2 3 2 2" xfId="46907" xr:uid="{00000000-0005-0000-0000-0000042C0000}"/>
    <cellStyle name="Normal 28 3 4 2 2 3 2 3" xfId="31683" xr:uid="{00000000-0005-0000-0000-0000052C0000}"/>
    <cellStyle name="Normal 28 3 4 2 2 3 3" xfId="11565" xr:uid="{00000000-0005-0000-0000-0000062C0000}"/>
    <cellStyle name="Normal 28 3 4 2 2 3 3 2" xfId="41890" xr:uid="{00000000-0005-0000-0000-0000072C0000}"/>
    <cellStyle name="Normal 28 3 4 2 2 3 3 3" xfId="26666" xr:uid="{00000000-0005-0000-0000-0000082C0000}"/>
    <cellStyle name="Normal 28 3 4 2 2 3 4" xfId="36877" xr:uid="{00000000-0005-0000-0000-0000092C0000}"/>
    <cellStyle name="Normal 28 3 4 2 2 3 5" xfId="21653" xr:uid="{00000000-0005-0000-0000-00000A2C0000}"/>
    <cellStyle name="Normal 28 3 4 2 2 4" xfId="13243" xr:uid="{00000000-0005-0000-0000-00000B2C0000}"/>
    <cellStyle name="Normal 28 3 4 2 2 4 2" xfId="43565" xr:uid="{00000000-0005-0000-0000-00000C2C0000}"/>
    <cellStyle name="Normal 28 3 4 2 2 4 3" xfId="28341" xr:uid="{00000000-0005-0000-0000-00000D2C0000}"/>
    <cellStyle name="Normal 28 3 4 2 2 5" xfId="8222" xr:uid="{00000000-0005-0000-0000-00000E2C0000}"/>
    <cellStyle name="Normal 28 3 4 2 2 5 2" xfId="38548" xr:uid="{00000000-0005-0000-0000-00000F2C0000}"/>
    <cellStyle name="Normal 28 3 4 2 2 5 3" xfId="23324" xr:uid="{00000000-0005-0000-0000-0000102C0000}"/>
    <cellStyle name="Normal 28 3 4 2 2 6" xfId="33536" xr:uid="{00000000-0005-0000-0000-0000112C0000}"/>
    <cellStyle name="Normal 28 3 4 2 2 7" xfId="18311" xr:uid="{00000000-0005-0000-0000-0000122C0000}"/>
    <cellStyle name="Normal 28 3 4 2 3" xfId="4004" xr:uid="{00000000-0005-0000-0000-0000132C0000}"/>
    <cellStyle name="Normal 28 3 4 2 3 2" xfId="14078" xr:uid="{00000000-0005-0000-0000-0000142C0000}"/>
    <cellStyle name="Normal 28 3 4 2 3 2 2" xfId="44400" xr:uid="{00000000-0005-0000-0000-0000152C0000}"/>
    <cellStyle name="Normal 28 3 4 2 3 2 3" xfId="29176" xr:uid="{00000000-0005-0000-0000-0000162C0000}"/>
    <cellStyle name="Normal 28 3 4 2 3 3" xfId="9058" xr:uid="{00000000-0005-0000-0000-0000172C0000}"/>
    <cellStyle name="Normal 28 3 4 2 3 3 2" xfId="39383" xr:uid="{00000000-0005-0000-0000-0000182C0000}"/>
    <cellStyle name="Normal 28 3 4 2 3 3 3" xfId="24159" xr:uid="{00000000-0005-0000-0000-0000192C0000}"/>
    <cellStyle name="Normal 28 3 4 2 3 4" xfId="34370" xr:uid="{00000000-0005-0000-0000-00001A2C0000}"/>
    <cellStyle name="Normal 28 3 4 2 3 5" xfId="19146" xr:uid="{00000000-0005-0000-0000-00001B2C0000}"/>
    <cellStyle name="Normal 28 3 4 2 4" xfId="5697" xr:uid="{00000000-0005-0000-0000-00001C2C0000}"/>
    <cellStyle name="Normal 28 3 4 2 4 2" xfId="15749" xr:uid="{00000000-0005-0000-0000-00001D2C0000}"/>
    <cellStyle name="Normal 28 3 4 2 4 2 2" xfId="46071" xr:uid="{00000000-0005-0000-0000-00001E2C0000}"/>
    <cellStyle name="Normal 28 3 4 2 4 2 3" xfId="30847" xr:uid="{00000000-0005-0000-0000-00001F2C0000}"/>
    <cellStyle name="Normal 28 3 4 2 4 3" xfId="10729" xr:uid="{00000000-0005-0000-0000-0000202C0000}"/>
    <cellStyle name="Normal 28 3 4 2 4 3 2" xfId="41054" xr:uid="{00000000-0005-0000-0000-0000212C0000}"/>
    <cellStyle name="Normal 28 3 4 2 4 3 3" xfId="25830" xr:uid="{00000000-0005-0000-0000-0000222C0000}"/>
    <cellStyle name="Normal 28 3 4 2 4 4" xfId="36041" xr:uid="{00000000-0005-0000-0000-0000232C0000}"/>
    <cellStyle name="Normal 28 3 4 2 4 5" xfId="20817" xr:uid="{00000000-0005-0000-0000-0000242C0000}"/>
    <cellStyle name="Normal 28 3 4 2 5" xfId="12407" xr:uid="{00000000-0005-0000-0000-0000252C0000}"/>
    <cellStyle name="Normal 28 3 4 2 5 2" xfId="42729" xr:uid="{00000000-0005-0000-0000-0000262C0000}"/>
    <cellStyle name="Normal 28 3 4 2 5 3" xfId="27505" xr:uid="{00000000-0005-0000-0000-0000272C0000}"/>
    <cellStyle name="Normal 28 3 4 2 6" xfId="7386" xr:uid="{00000000-0005-0000-0000-0000282C0000}"/>
    <cellStyle name="Normal 28 3 4 2 6 2" xfId="37712" xr:uid="{00000000-0005-0000-0000-0000292C0000}"/>
    <cellStyle name="Normal 28 3 4 2 6 3" xfId="22488" xr:uid="{00000000-0005-0000-0000-00002A2C0000}"/>
    <cellStyle name="Normal 28 3 4 2 7" xfId="32700" xr:uid="{00000000-0005-0000-0000-00002B2C0000}"/>
    <cellStyle name="Normal 28 3 4 2 8" xfId="17475" xr:uid="{00000000-0005-0000-0000-00002C2C0000}"/>
    <cellStyle name="Normal 28 3 4 3" xfId="2733" xr:uid="{00000000-0005-0000-0000-00002D2C0000}"/>
    <cellStyle name="Normal 28 3 4 3 2" xfId="4423" xr:uid="{00000000-0005-0000-0000-00002E2C0000}"/>
    <cellStyle name="Normal 28 3 4 3 2 2" xfId="14496" xr:uid="{00000000-0005-0000-0000-00002F2C0000}"/>
    <cellStyle name="Normal 28 3 4 3 2 2 2" xfId="44818" xr:uid="{00000000-0005-0000-0000-0000302C0000}"/>
    <cellStyle name="Normal 28 3 4 3 2 2 3" xfId="29594" xr:uid="{00000000-0005-0000-0000-0000312C0000}"/>
    <cellStyle name="Normal 28 3 4 3 2 3" xfId="9476" xr:uid="{00000000-0005-0000-0000-0000322C0000}"/>
    <cellStyle name="Normal 28 3 4 3 2 3 2" xfId="39801" xr:uid="{00000000-0005-0000-0000-0000332C0000}"/>
    <cellStyle name="Normal 28 3 4 3 2 3 3" xfId="24577" xr:uid="{00000000-0005-0000-0000-0000342C0000}"/>
    <cellStyle name="Normal 28 3 4 3 2 4" xfId="34788" xr:uid="{00000000-0005-0000-0000-0000352C0000}"/>
    <cellStyle name="Normal 28 3 4 3 2 5" xfId="19564" xr:uid="{00000000-0005-0000-0000-0000362C0000}"/>
    <cellStyle name="Normal 28 3 4 3 3" xfId="6115" xr:uid="{00000000-0005-0000-0000-0000372C0000}"/>
    <cellStyle name="Normal 28 3 4 3 3 2" xfId="16167" xr:uid="{00000000-0005-0000-0000-0000382C0000}"/>
    <cellStyle name="Normal 28 3 4 3 3 2 2" xfId="46489" xr:uid="{00000000-0005-0000-0000-0000392C0000}"/>
    <cellStyle name="Normal 28 3 4 3 3 2 3" xfId="31265" xr:uid="{00000000-0005-0000-0000-00003A2C0000}"/>
    <cellStyle name="Normal 28 3 4 3 3 3" xfId="11147" xr:uid="{00000000-0005-0000-0000-00003B2C0000}"/>
    <cellStyle name="Normal 28 3 4 3 3 3 2" xfId="41472" xr:uid="{00000000-0005-0000-0000-00003C2C0000}"/>
    <cellStyle name="Normal 28 3 4 3 3 3 3" xfId="26248" xr:uid="{00000000-0005-0000-0000-00003D2C0000}"/>
    <cellStyle name="Normal 28 3 4 3 3 4" xfId="36459" xr:uid="{00000000-0005-0000-0000-00003E2C0000}"/>
    <cellStyle name="Normal 28 3 4 3 3 5" xfId="21235" xr:uid="{00000000-0005-0000-0000-00003F2C0000}"/>
    <cellStyle name="Normal 28 3 4 3 4" xfId="12825" xr:uid="{00000000-0005-0000-0000-0000402C0000}"/>
    <cellStyle name="Normal 28 3 4 3 4 2" xfId="43147" xr:uid="{00000000-0005-0000-0000-0000412C0000}"/>
    <cellStyle name="Normal 28 3 4 3 4 3" xfId="27923" xr:uid="{00000000-0005-0000-0000-0000422C0000}"/>
    <cellStyle name="Normal 28 3 4 3 5" xfId="7804" xr:uid="{00000000-0005-0000-0000-0000432C0000}"/>
    <cellStyle name="Normal 28 3 4 3 5 2" xfId="38130" xr:uid="{00000000-0005-0000-0000-0000442C0000}"/>
    <cellStyle name="Normal 28 3 4 3 5 3" xfId="22906" xr:uid="{00000000-0005-0000-0000-0000452C0000}"/>
    <cellStyle name="Normal 28 3 4 3 6" xfId="33118" xr:uid="{00000000-0005-0000-0000-0000462C0000}"/>
    <cellStyle name="Normal 28 3 4 3 7" xfId="17893" xr:uid="{00000000-0005-0000-0000-0000472C0000}"/>
    <cellStyle name="Normal 28 3 4 4" xfId="3586" xr:uid="{00000000-0005-0000-0000-0000482C0000}"/>
    <cellStyle name="Normal 28 3 4 4 2" xfId="13660" xr:uid="{00000000-0005-0000-0000-0000492C0000}"/>
    <cellStyle name="Normal 28 3 4 4 2 2" xfId="43982" xr:uid="{00000000-0005-0000-0000-00004A2C0000}"/>
    <cellStyle name="Normal 28 3 4 4 2 3" xfId="28758" xr:uid="{00000000-0005-0000-0000-00004B2C0000}"/>
    <cellStyle name="Normal 28 3 4 4 3" xfId="8640" xr:uid="{00000000-0005-0000-0000-00004C2C0000}"/>
    <cellStyle name="Normal 28 3 4 4 3 2" xfId="38965" xr:uid="{00000000-0005-0000-0000-00004D2C0000}"/>
    <cellStyle name="Normal 28 3 4 4 3 3" xfId="23741" xr:uid="{00000000-0005-0000-0000-00004E2C0000}"/>
    <cellStyle name="Normal 28 3 4 4 4" xfId="33952" xr:uid="{00000000-0005-0000-0000-00004F2C0000}"/>
    <cellStyle name="Normal 28 3 4 4 5" xfId="18728" xr:uid="{00000000-0005-0000-0000-0000502C0000}"/>
    <cellStyle name="Normal 28 3 4 5" xfId="5279" xr:uid="{00000000-0005-0000-0000-0000512C0000}"/>
    <cellStyle name="Normal 28 3 4 5 2" xfId="15331" xr:uid="{00000000-0005-0000-0000-0000522C0000}"/>
    <cellStyle name="Normal 28 3 4 5 2 2" xfId="45653" xr:uid="{00000000-0005-0000-0000-0000532C0000}"/>
    <cellStyle name="Normal 28 3 4 5 2 3" xfId="30429" xr:uid="{00000000-0005-0000-0000-0000542C0000}"/>
    <cellStyle name="Normal 28 3 4 5 3" xfId="10311" xr:uid="{00000000-0005-0000-0000-0000552C0000}"/>
    <cellStyle name="Normal 28 3 4 5 3 2" xfId="40636" xr:uid="{00000000-0005-0000-0000-0000562C0000}"/>
    <cellStyle name="Normal 28 3 4 5 3 3" xfId="25412" xr:uid="{00000000-0005-0000-0000-0000572C0000}"/>
    <cellStyle name="Normal 28 3 4 5 4" xfId="35623" xr:uid="{00000000-0005-0000-0000-0000582C0000}"/>
    <cellStyle name="Normal 28 3 4 5 5" xfId="20399" xr:uid="{00000000-0005-0000-0000-0000592C0000}"/>
    <cellStyle name="Normal 28 3 4 6" xfId="11989" xr:uid="{00000000-0005-0000-0000-00005A2C0000}"/>
    <cellStyle name="Normal 28 3 4 6 2" xfId="42311" xr:uid="{00000000-0005-0000-0000-00005B2C0000}"/>
    <cellStyle name="Normal 28 3 4 6 3" xfId="27087" xr:uid="{00000000-0005-0000-0000-00005C2C0000}"/>
    <cellStyle name="Normal 28 3 4 7" xfId="6968" xr:uid="{00000000-0005-0000-0000-00005D2C0000}"/>
    <cellStyle name="Normal 28 3 4 7 2" xfId="37294" xr:uid="{00000000-0005-0000-0000-00005E2C0000}"/>
    <cellStyle name="Normal 28 3 4 7 3" xfId="22070" xr:uid="{00000000-0005-0000-0000-00005F2C0000}"/>
    <cellStyle name="Normal 28 3 4 8" xfId="32282" xr:uid="{00000000-0005-0000-0000-0000602C0000}"/>
    <cellStyle name="Normal 28 3 4 9" xfId="17057" xr:uid="{00000000-0005-0000-0000-0000612C0000}"/>
    <cellStyle name="Normal 28 3 5" xfId="2102" xr:uid="{00000000-0005-0000-0000-0000622C0000}"/>
    <cellStyle name="Normal 28 3 5 2" xfId="2943" xr:uid="{00000000-0005-0000-0000-0000632C0000}"/>
    <cellStyle name="Normal 28 3 5 2 2" xfId="4633" xr:uid="{00000000-0005-0000-0000-0000642C0000}"/>
    <cellStyle name="Normal 28 3 5 2 2 2" xfId="14706" xr:uid="{00000000-0005-0000-0000-0000652C0000}"/>
    <cellStyle name="Normal 28 3 5 2 2 2 2" xfId="45028" xr:uid="{00000000-0005-0000-0000-0000662C0000}"/>
    <cellStyle name="Normal 28 3 5 2 2 2 3" xfId="29804" xr:uid="{00000000-0005-0000-0000-0000672C0000}"/>
    <cellStyle name="Normal 28 3 5 2 2 3" xfId="9686" xr:uid="{00000000-0005-0000-0000-0000682C0000}"/>
    <cellStyle name="Normal 28 3 5 2 2 3 2" xfId="40011" xr:uid="{00000000-0005-0000-0000-0000692C0000}"/>
    <cellStyle name="Normal 28 3 5 2 2 3 3" xfId="24787" xr:uid="{00000000-0005-0000-0000-00006A2C0000}"/>
    <cellStyle name="Normal 28 3 5 2 2 4" xfId="34998" xr:uid="{00000000-0005-0000-0000-00006B2C0000}"/>
    <cellStyle name="Normal 28 3 5 2 2 5" xfId="19774" xr:uid="{00000000-0005-0000-0000-00006C2C0000}"/>
    <cellStyle name="Normal 28 3 5 2 3" xfId="6325" xr:uid="{00000000-0005-0000-0000-00006D2C0000}"/>
    <cellStyle name="Normal 28 3 5 2 3 2" xfId="16377" xr:uid="{00000000-0005-0000-0000-00006E2C0000}"/>
    <cellStyle name="Normal 28 3 5 2 3 2 2" xfId="46699" xr:uid="{00000000-0005-0000-0000-00006F2C0000}"/>
    <cellStyle name="Normal 28 3 5 2 3 2 3" xfId="31475" xr:uid="{00000000-0005-0000-0000-0000702C0000}"/>
    <cellStyle name="Normal 28 3 5 2 3 3" xfId="11357" xr:uid="{00000000-0005-0000-0000-0000712C0000}"/>
    <cellStyle name="Normal 28 3 5 2 3 3 2" xfId="41682" xr:uid="{00000000-0005-0000-0000-0000722C0000}"/>
    <cellStyle name="Normal 28 3 5 2 3 3 3" xfId="26458" xr:uid="{00000000-0005-0000-0000-0000732C0000}"/>
    <cellStyle name="Normal 28 3 5 2 3 4" xfId="36669" xr:uid="{00000000-0005-0000-0000-0000742C0000}"/>
    <cellStyle name="Normal 28 3 5 2 3 5" xfId="21445" xr:uid="{00000000-0005-0000-0000-0000752C0000}"/>
    <cellStyle name="Normal 28 3 5 2 4" xfId="13035" xr:uid="{00000000-0005-0000-0000-0000762C0000}"/>
    <cellStyle name="Normal 28 3 5 2 4 2" xfId="43357" xr:uid="{00000000-0005-0000-0000-0000772C0000}"/>
    <cellStyle name="Normal 28 3 5 2 4 3" xfId="28133" xr:uid="{00000000-0005-0000-0000-0000782C0000}"/>
    <cellStyle name="Normal 28 3 5 2 5" xfId="8014" xr:uid="{00000000-0005-0000-0000-0000792C0000}"/>
    <cellStyle name="Normal 28 3 5 2 5 2" xfId="38340" xr:uid="{00000000-0005-0000-0000-00007A2C0000}"/>
    <cellStyle name="Normal 28 3 5 2 5 3" xfId="23116" xr:uid="{00000000-0005-0000-0000-00007B2C0000}"/>
    <cellStyle name="Normal 28 3 5 2 6" xfId="33328" xr:uid="{00000000-0005-0000-0000-00007C2C0000}"/>
    <cellStyle name="Normal 28 3 5 2 7" xfId="18103" xr:uid="{00000000-0005-0000-0000-00007D2C0000}"/>
    <cellStyle name="Normal 28 3 5 3" xfId="3796" xr:uid="{00000000-0005-0000-0000-00007E2C0000}"/>
    <cellStyle name="Normal 28 3 5 3 2" xfId="13870" xr:uid="{00000000-0005-0000-0000-00007F2C0000}"/>
    <cellStyle name="Normal 28 3 5 3 2 2" xfId="44192" xr:uid="{00000000-0005-0000-0000-0000802C0000}"/>
    <cellStyle name="Normal 28 3 5 3 2 3" xfId="28968" xr:uid="{00000000-0005-0000-0000-0000812C0000}"/>
    <cellStyle name="Normal 28 3 5 3 3" xfId="8850" xr:uid="{00000000-0005-0000-0000-0000822C0000}"/>
    <cellStyle name="Normal 28 3 5 3 3 2" xfId="39175" xr:uid="{00000000-0005-0000-0000-0000832C0000}"/>
    <cellStyle name="Normal 28 3 5 3 3 3" xfId="23951" xr:uid="{00000000-0005-0000-0000-0000842C0000}"/>
    <cellStyle name="Normal 28 3 5 3 4" xfId="34162" xr:uid="{00000000-0005-0000-0000-0000852C0000}"/>
    <cellStyle name="Normal 28 3 5 3 5" xfId="18938" xr:uid="{00000000-0005-0000-0000-0000862C0000}"/>
    <cellStyle name="Normal 28 3 5 4" xfId="5489" xr:uid="{00000000-0005-0000-0000-0000872C0000}"/>
    <cellStyle name="Normal 28 3 5 4 2" xfId="15541" xr:uid="{00000000-0005-0000-0000-0000882C0000}"/>
    <cellStyle name="Normal 28 3 5 4 2 2" xfId="45863" xr:uid="{00000000-0005-0000-0000-0000892C0000}"/>
    <cellStyle name="Normal 28 3 5 4 2 3" xfId="30639" xr:uid="{00000000-0005-0000-0000-00008A2C0000}"/>
    <cellStyle name="Normal 28 3 5 4 3" xfId="10521" xr:uid="{00000000-0005-0000-0000-00008B2C0000}"/>
    <cellStyle name="Normal 28 3 5 4 3 2" xfId="40846" xr:uid="{00000000-0005-0000-0000-00008C2C0000}"/>
    <cellStyle name="Normal 28 3 5 4 3 3" xfId="25622" xr:uid="{00000000-0005-0000-0000-00008D2C0000}"/>
    <cellStyle name="Normal 28 3 5 4 4" xfId="35833" xr:uid="{00000000-0005-0000-0000-00008E2C0000}"/>
    <cellStyle name="Normal 28 3 5 4 5" xfId="20609" xr:uid="{00000000-0005-0000-0000-00008F2C0000}"/>
    <cellStyle name="Normal 28 3 5 5" xfId="12199" xr:uid="{00000000-0005-0000-0000-0000902C0000}"/>
    <cellStyle name="Normal 28 3 5 5 2" xfId="42521" xr:uid="{00000000-0005-0000-0000-0000912C0000}"/>
    <cellStyle name="Normal 28 3 5 5 3" xfId="27297" xr:uid="{00000000-0005-0000-0000-0000922C0000}"/>
    <cellStyle name="Normal 28 3 5 6" xfId="7178" xr:uid="{00000000-0005-0000-0000-0000932C0000}"/>
    <cellStyle name="Normal 28 3 5 6 2" xfId="37504" xr:uid="{00000000-0005-0000-0000-0000942C0000}"/>
    <cellStyle name="Normal 28 3 5 6 3" xfId="22280" xr:uid="{00000000-0005-0000-0000-0000952C0000}"/>
    <cellStyle name="Normal 28 3 5 7" xfId="32492" xr:uid="{00000000-0005-0000-0000-0000962C0000}"/>
    <cellStyle name="Normal 28 3 5 8" xfId="17267" xr:uid="{00000000-0005-0000-0000-0000972C0000}"/>
    <cellStyle name="Normal 28 3 6" xfId="2523" xr:uid="{00000000-0005-0000-0000-0000982C0000}"/>
    <cellStyle name="Normal 28 3 6 2" xfId="4215" xr:uid="{00000000-0005-0000-0000-0000992C0000}"/>
    <cellStyle name="Normal 28 3 6 2 2" xfId="14288" xr:uid="{00000000-0005-0000-0000-00009A2C0000}"/>
    <cellStyle name="Normal 28 3 6 2 2 2" xfId="44610" xr:uid="{00000000-0005-0000-0000-00009B2C0000}"/>
    <cellStyle name="Normal 28 3 6 2 2 3" xfId="29386" xr:uid="{00000000-0005-0000-0000-00009C2C0000}"/>
    <cellStyle name="Normal 28 3 6 2 3" xfId="9268" xr:uid="{00000000-0005-0000-0000-00009D2C0000}"/>
    <cellStyle name="Normal 28 3 6 2 3 2" xfId="39593" xr:uid="{00000000-0005-0000-0000-00009E2C0000}"/>
    <cellStyle name="Normal 28 3 6 2 3 3" xfId="24369" xr:uid="{00000000-0005-0000-0000-00009F2C0000}"/>
    <cellStyle name="Normal 28 3 6 2 4" xfId="34580" xr:uid="{00000000-0005-0000-0000-0000A02C0000}"/>
    <cellStyle name="Normal 28 3 6 2 5" xfId="19356" xr:uid="{00000000-0005-0000-0000-0000A12C0000}"/>
    <cellStyle name="Normal 28 3 6 3" xfId="5907" xr:uid="{00000000-0005-0000-0000-0000A22C0000}"/>
    <cellStyle name="Normal 28 3 6 3 2" xfId="15959" xr:uid="{00000000-0005-0000-0000-0000A32C0000}"/>
    <cellStyle name="Normal 28 3 6 3 2 2" xfId="46281" xr:uid="{00000000-0005-0000-0000-0000A42C0000}"/>
    <cellStyle name="Normal 28 3 6 3 2 3" xfId="31057" xr:uid="{00000000-0005-0000-0000-0000A52C0000}"/>
    <cellStyle name="Normal 28 3 6 3 3" xfId="10939" xr:uid="{00000000-0005-0000-0000-0000A62C0000}"/>
    <cellStyle name="Normal 28 3 6 3 3 2" xfId="41264" xr:uid="{00000000-0005-0000-0000-0000A72C0000}"/>
    <cellStyle name="Normal 28 3 6 3 3 3" xfId="26040" xr:uid="{00000000-0005-0000-0000-0000A82C0000}"/>
    <cellStyle name="Normal 28 3 6 3 4" xfId="36251" xr:uid="{00000000-0005-0000-0000-0000A92C0000}"/>
    <cellStyle name="Normal 28 3 6 3 5" xfId="21027" xr:uid="{00000000-0005-0000-0000-0000AA2C0000}"/>
    <cellStyle name="Normal 28 3 6 4" xfId="12617" xr:uid="{00000000-0005-0000-0000-0000AB2C0000}"/>
    <cellStyle name="Normal 28 3 6 4 2" xfId="42939" xr:uid="{00000000-0005-0000-0000-0000AC2C0000}"/>
    <cellStyle name="Normal 28 3 6 4 3" xfId="27715" xr:uid="{00000000-0005-0000-0000-0000AD2C0000}"/>
    <cellStyle name="Normal 28 3 6 5" xfId="7596" xr:uid="{00000000-0005-0000-0000-0000AE2C0000}"/>
    <cellStyle name="Normal 28 3 6 5 2" xfId="37922" xr:uid="{00000000-0005-0000-0000-0000AF2C0000}"/>
    <cellStyle name="Normal 28 3 6 5 3" xfId="22698" xr:uid="{00000000-0005-0000-0000-0000B02C0000}"/>
    <cellStyle name="Normal 28 3 6 6" xfId="32910" xr:uid="{00000000-0005-0000-0000-0000B12C0000}"/>
    <cellStyle name="Normal 28 3 6 7" xfId="17685" xr:uid="{00000000-0005-0000-0000-0000B22C0000}"/>
    <cellStyle name="Normal 28 3 7" xfId="3374" xr:uid="{00000000-0005-0000-0000-0000B32C0000}"/>
    <cellStyle name="Normal 28 3 7 2" xfId="13452" xr:uid="{00000000-0005-0000-0000-0000B42C0000}"/>
    <cellStyle name="Normal 28 3 7 2 2" xfId="43774" xr:uid="{00000000-0005-0000-0000-0000B52C0000}"/>
    <cellStyle name="Normal 28 3 7 2 3" xfId="28550" xr:uid="{00000000-0005-0000-0000-0000B62C0000}"/>
    <cellStyle name="Normal 28 3 7 3" xfId="8432" xr:uid="{00000000-0005-0000-0000-0000B72C0000}"/>
    <cellStyle name="Normal 28 3 7 3 2" xfId="38757" xr:uid="{00000000-0005-0000-0000-0000B82C0000}"/>
    <cellStyle name="Normal 28 3 7 3 3" xfId="23533" xr:uid="{00000000-0005-0000-0000-0000B92C0000}"/>
    <cellStyle name="Normal 28 3 7 4" xfId="33744" xr:uid="{00000000-0005-0000-0000-0000BA2C0000}"/>
    <cellStyle name="Normal 28 3 7 5" xfId="18520" xr:uid="{00000000-0005-0000-0000-0000BB2C0000}"/>
    <cellStyle name="Normal 28 3 8" xfId="5068" xr:uid="{00000000-0005-0000-0000-0000BC2C0000}"/>
    <cellStyle name="Normal 28 3 8 2" xfId="15123" xr:uid="{00000000-0005-0000-0000-0000BD2C0000}"/>
    <cellStyle name="Normal 28 3 8 2 2" xfId="45445" xr:uid="{00000000-0005-0000-0000-0000BE2C0000}"/>
    <cellStyle name="Normal 28 3 8 2 3" xfId="30221" xr:uid="{00000000-0005-0000-0000-0000BF2C0000}"/>
    <cellStyle name="Normal 28 3 8 3" xfId="10103" xr:uid="{00000000-0005-0000-0000-0000C02C0000}"/>
    <cellStyle name="Normal 28 3 8 3 2" xfId="40428" xr:uid="{00000000-0005-0000-0000-0000C12C0000}"/>
    <cellStyle name="Normal 28 3 8 3 3" xfId="25204" xr:uid="{00000000-0005-0000-0000-0000C22C0000}"/>
    <cellStyle name="Normal 28 3 8 4" xfId="35415" xr:uid="{00000000-0005-0000-0000-0000C32C0000}"/>
    <cellStyle name="Normal 28 3 8 5" xfId="20191" xr:uid="{00000000-0005-0000-0000-0000C42C0000}"/>
    <cellStyle name="Normal 28 3 9" xfId="11779" xr:uid="{00000000-0005-0000-0000-0000C52C0000}"/>
    <cellStyle name="Normal 28 3 9 2" xfId="42103" xr:uid="{00000000-0005-0000-0000-0000C62C0000}"/>
    <cellStyle name="Normal 28 3 9 3" xfId="26879" xr:uid="{00000000-0005-0000-0000-0000C72C0000}"/>
    <cellStyle name="Normal 28 4" xfId="47286" xr:uid="{00000000-0005-0000-0000-0000C82C0000}"/>
    <cellStyle name="Normal 28_Sheet2" xfId="1047" xr:uid="{00000000-0005-0000-0000-0000C92C0000}"/>
    <cellStyle name="Normal 29" xfId="949" xr:uid="{00000000-0005-0000-0000-0000CA2C0000}"/>
    <cellStyle name="Normal 29 2" xfId="950" xr:uid="{00000000-0005-0000-0000-0000CB2C0000}"/>
    <cellStyle name="Normal 29 2 3" xfId="327" xr:uid="{00000000-0005-0000-0000-0000CC2C0000}"/>
    <cellStyle name="Normal 29 2 3 2" xfId="329" xr:uid="{00000000-0005-0000-0000-0000CD2C0000}"/>
    <cellStyle name="Normal 29_Sheet2" xfId="1046" xr:uid="{00000000-0005-0000-0000-0000CE2C0000}"/>
    <cellStyle name="Normal 3" xfId="125" xr:uid="{00000000-0005-0000-0000-0000CF2C0000}"/>
    <cellStyle name="Normal 3 2" xfId="126" xr:uid="{00000000-0005-0000-0000-0000D02C0000}"/>
    <cellStyle name="Normal 3 2 2" xfId="778" xr:uid="{00000000-0005-0000-0000-0000D12C0000}"/>
    <cellStyle name="Normal 3 2 2 10" xfId="6759" xr:uid="{00000000-0005-0000-0000-0000D22C0000}"/>
    <cellStyle name="Normal 3 2 2 10 2" xfId="37087" xr:uid="{00000000-0005-0000-0000-0000D32C0000}"/>
    <cellStyle name="Normal 3 2 2 10 3" xfId="21863" xr:uid="{00000000-0005-0000-0000-0000D42C0000}"/>
    <cellStyle name="Normal 3 2 2 11" xfId="32078" xr:uid="{00000000-0005-0000-0000-0000D52C0000}"/>
    <cellStyle name="Normal 3 2 2 12" xfId="16848" xr:uid="{00000000-0005-0000-0000-0000D62C0000}"/>
    <cellStyle name="Normal 3 2 2 13" xfId="1430" xr:uid="{00000000-0005-0000-0000-0000D72C0000}"/>
    <cellStyle name="Normal 3 2 2 14" xfId="47287" xr:uid="{00000000-0005-0000-0000-0000D82C0000}"/>
    <cellStyle name="Normal 3 2 2 2" xfId="1723" xr:uid="{00000000-0005-0000-0000-0000D92C0000}"/>
    <cellStyle name="Normal 3 2 2 2 10" xfId="32130" xr:uid="{00000000-0005-0000-0000-0000DA2C0000}"/>
    <cellStyle name="Normal 3 2 2 2 11" xfId="16902" xr:uid="{00000000-0005-0000-0000-0000DB2C0000}"/>
    <cellStyle name="Normal 3 2 2 2 2" xfId="1831" xr:uid="{00000000-0005-0000-0000-0000DC2C0000}"/>
    <cellStyle name="Normal 3 2 2 2 2 10" xfId="17006" xr:uid="{00000000-0005-0000-0000-0000DD2C0000}"/>
    <cellStyle name="Normal 3 2 2 2 2 2" xfId="2048" xr:uid="{00000000-0005-0000-0000-0000DE2C0000}"/>
    <cellStyle name="Normal 3 2 2 2 2 2 2" xfId="2469" xr:uid="{00000000-0005-0000-0000-0000DF2C0000}"/>
    <cellStyle name="Normal 3 2 2 2 2 2 2 2" xfId="3308" xr:uid="{00000000-0005-0000-0000-0000E02C0000}"/>
    <cellStyle name="Normal 3 2 2 2 2 2 2 2 2" xfId="4998" xr:uid="{00000000-0005-0000-0000-0000E12C0000}"/>
    <cellStyle name="Normal 3 2 2 2 2 2 2 2 2 2" xfId="15071" xr:uid="{00000000-0005-0000-0000-0000E22C0000}"/>
    <cellStyle name="Normal 3 2 2 2 2 2 2 2 2 2 2" xfId="45393" xr:uid="{00000000-0005-0000-0000-0000E32C0000}"/>
    <cellStyle name="Normal 3 2 2 2 2 2 2 2 2 2 3" xfId="30169" xr:uid="{00000000-0005-0000-0000-0000E42C0000}"/>
    <cellStyle name="Normal 3 2 2 2 2 2 2 2 2 3" xfId="10051" xr:uid="{00000000-0005-0000-0000-0000E52C0000}"/>
    <cellStyle name="Normal 3 2 2 2 2 2 2 2 2 3 2" xfId="40376" xr:uid="{00000000-0005-0000-0000-0000E62C0000}"/>
    <cellStyle name="Normal 3 2 2 2 2 2 2 2 2 3 3" xfId="25152" xr:uid="{00000000-0005-0000-0000-0000E72C0000}"/>
    <cellStyle name="Normal 3 2 2 2 2 2 2 2 2 4" xfId="35363" xr:uid="{00000000-0005-0000-0000-0000E82C0000}"/>
    <cellStyle name="Normal 3 2 2 2 2 2 2 2 2 5" xfId="20139" xr:uid="{00000000-0005-0000-0000-0000E92C0000}"/>
    <cellStyle name="Normal 3 2 2 2 2 2 2 2 3" xfId="6690" xr:uid="{00000000-0005-0000-0000-0000EA2C0000}"/>
    <cellStyle name="Normal 3 2 2 2 2 2 2 2 3 2" xfId="16742" xr:uid="{00000000-0005-0000-0000-0000EB2C0000}"/>
    <cellStyle name="Normal 3 2 2 2 2 2 2 2 3 2 2" xfId="47064" xr:uid="{00000000-0005-0000-0000-0000EC2C0000}"/>
    <cellStyle name="Normal 3 2 2 2 2 2 2 2 3 2 3" xfId="31840" xr:uid="{00000000-0005-0000-0000-0000ED2C0000}"/>
    <cellStyle name="Normal 3 2 2 2 2 2 2 2 3 3" xfId="11722" xr:uid="{00000000-0005-0000-0000-0000EE2C0000}"/>
    <cellStyle name="Normal 3 2 2 2 2 2 2 2 3 3 2" xfId="42047" xr:uid="{00000000-0005-0000-0000-0000EF2C0000}"/>
    <cellStyle name="Normal 3 2 2 2 2 2 2 2 3 3 3" xfId="26823" xr:uid="{00000000-0005-0000-0000-0000F02C0000}"/>
    <cellStyle name="Normal 3 2 2 2 2 2 2 2 3 4" xfId="37034" xr:uid="{00000000-0005-0000-0000-0000F12C0000}"/>
    <cellStyle name="Normal 3 2 2 2 2 2 2 2 3 5" xfId="21810" xr:uid="{00000000-0005-0000-0000-0000F22C0000}"/>
    <cellStyle name="Normal 3 2 2 2 2 2 2 2 4" xfId="13400" xr:uid="{00000000-0005-0000-0000-0000F32C0000}"/>
    <cellStyle name="Normal 3 2 2 2 2 2 2 2 4 2" xfId="43722" xr:uid="{00000000-0005-0000-0000-0000F42C0000}"/>
    <cellStyle name="Normal 3 2 2 2 2 2 2 2 4 3" xfId="28498" xr:uid="{00000000-0005-0000-0000-0000F52C0000}"/>
    <cellStyle name="Normal 3 2 2 2 2 2 2 2 5" xfId="8379" xr:uid="{00000000-0005-0000-0000-0000F62C0000}"/>
    <cellStyle name="Normal 3 2 2 2 2 2 2 2 5 2" xfId="38705" xr:uid="{00000000-0005-0000-0000-0000F72C0000}"/>
    <cellStyle name="Normal 3 2 2 2 2 2 2 2 5 3" xfId="23481" xr:uid="{00000000-0005-0000-0000-0000F82C0000}"/>
    <cellStyle name="Normal 3 2 2 2 2 2 2 2 6" xfId="33693" xr:uid="{00000000-0005-0000-0000-0000F92C0000}"/>
    <cellStyle name="Normal 3 2 2 2 2 2 2 2 7" xfId="18468" xr:uid="{00000000-0005-0000-0000-0000FA2C0000}"/>
    <cellStyle name="Normal 3 2 2 2 2 2 2 3" xfId="4161" xr:uid="{00000000-0005-0000-0000-0000FB2C0000}"/>
    <cellStyle name="Normal 3 2 2 2 2 2 2 3 2" xfId="14235" xr:uid="{00000000-0005-0000-0000-0000FC2C0000}"/>
    <cellStyle name="Normal 3 2 2 2 2 2 2 3 2 2" xfId="44557" xr:uid="{00000000-0005-0000-0000-0000FD2C0000}"/>
    <cellStyle name="Normal 3 2 2 2 2 2 2 3 2 3" xfId="29333" xr:uid="{00000000-0005-0000-0000-0000FE2C0000}"/>
    <cellStyle name="Normal 3 2 2 2 2 2 2 3 3" xfId="9215" xr:uid="{00000000-0005-0000-0000-0000FF2C0000}"/>
    <cellStyle name="Normal 3 2 2 2 2 2 2 3 3 2" xfId="39540" xr:uid="{00000000-0005-0000-0000-0000002D0000}"/>
    <cellStyle name="Normal 3 2 2 2 2 2 2 3 3 3" xfId="24316" xr:uid="{00000000-0005-0000-0000-0000012D0000}"/>
    <cellStyle name="Normal 3 2 2 2 2 2 2 3 4" xfId="34527" xr:uid="{00000000-0005-0000-0000-0000022D0000}"/>
    <cellStyle name="Normal 3 2 2 2 2 2 2 3 5" xfId="19303" xr:uid="{00000000-0005-0000-0000-0000032D0000}"/>
    <cellStyle name="Normal 3 2 2 2 2 2 2 4" xfId="5854" xr:uid="{00000000-0005-0000-0000-0000042D0000}"/>
    <cellStyle name="Normal 3 2 2 2 2 2 2 4 2" xfId="15906" xr:uid="{00000000-0005-0000-0000-0000052D0000}"/>
    <cellStyle name="Normal 3 2 2 2 2 2 2 4 2 2" xfId="46228" xr:uid="{00000000-0005-0000-0000-0000062D0000}"/>
    <cellStyle name="Normal 3 2 2 2 2 2 2 4 2 3" xfId="31004" xr:uid="{00000000-0005-0000-0000-0000072D0000}"/>
    <cellStyle name="Normal 3 2 2 2 2 2 2 4 3" xfId="10886" xr:uid="{00000000-0005-0000-0000-0000082D0000}"/>
    <cellStyle name="Normal 3 2 2 2 2 2 2 4 3 2" xfId="41211" xr:uid="{00000000-0005-0000-0000-0000092D0000}"/>
    <cellStyle name="Normal 3 2 2 2 2 2 2 4 3 3" xfId="25987" xr:uid="{00000000-0005-0000-0000-00000A2D0000}"/>
    <cellStyle name="Normal 3 2 2 2 2 2 2 4 4" xfId="36198" xr:uid="{00000000-0005-0000-0000-00000B2D0000}"/>
    <cellStyle name="Normal 3 2 2 2 2 2 2 4 5" xfId="20974" xr:uid="{00000000-0005-0000-0000-00000C2D0000}"/>
    <cellStyle name="Normal 3 2 2 2 2 2 2 5" xfId="12564" xr:uid="{00000000-0005-0000-0000-00000D2D0000}"/>
    <cellStyle name="Normal 3 2 2 2 2 2 2 5 2" xfId="42886" xr:uid="{00000000-0005-0000-0000-00000E2D0000}"/>
    <cellStyle name="Normal 3 2 2 2 2 2 2 5 3" xfId="27662" xr:uid="{00000000-0005-0000-0000-00000F2D0000}"/>
    <cellStyle name="Normal 3 2 2 2 2 2 2 6" xfId="7543" xr:uid="{00000000-0005-0000-0000-0000102D0000}"/>
    <cellStyle name="Normal 3 2 2 2 2 2 2 6 2" xfId="37869" xr:uid="{00000000-0005-0000-0000-0000112D0000}"/>
    <cellStyle name="Normal 3 2 2 2 2 2 2 6 3" xfId="22645" xr:uid="{00000000-0005-0000-0000-0000122D0000}"/>
    <cellStyle name="Normal 3 2 2 2 2 2 2 7" xfId="32857" xr:uid="{00000000-0005-0000-0000-0000132D0000}"/>
    <cellStyle name="Normal 3 2 2 2 2 2 2 8" xfId="17632" xr:uid="{00000000-0005-0000-0000-0000142D0000}"/>
    <cellStyle name="Normal 3 2 2 2 2 2 3" xfId="2890" xr:uid="{00000000-0005-0000-0000-0000152D0000}"/>
    <cellStyle name="Normal 3 2 2 2 2 2 3 2" xfId="4580" xr:uid="{00000000-0005-0000-0000-0000162D0000}"/>
    <cellStyle name="Normal 3 2 2 2 2 2 3 2 2" xfId="14653" xr:uid="{00000000-0005-0000-0000-0000172D0000}"/>
    <cellStyle name="Normal 3 2 2 2 2 2 3 2 2 2" xfId="44975" xr:uid="{00000000-0005-0000-0000-0000182D0000}"/>
    <cellStyle name="Normal 3 2 2 2 2 2 3 2 2 3" xfId="29751" xr:uid="{00000000-0005-0000-0000-0000192D0000}"/>
    <cellStyle name="Normal 3 2 2 2 2 2 3 2 3" xfId="9633" xr:uid="{00000000-0005-0000-0000-00001A2D0000}"/>
    <cellStyle name="Normal 3 2 2 2 2 2 3 2 3 2" xfId="39958" xr:uid="{00000000-0005-0000-0000-00001B2D0000}"/>
    <cellStyle name="Normal 3 2 2 2 2 2 3 2 3 3" xfId="24734" xr:uid="{00000000-0005-0000-0000-00001C2D0000}"/>
    <cellStyle name="Normal 3 2 2 2 2 2 3 2 4" xfId="34945" xr:uid="{00000000-0005-0000-0000-00001D2D0000}"/>
    <cellStyle name="Normal 3 2 2 2 2 2 3 2 5" xfId="19721" xr:uid="{00000000-0005-0000-0000-00001E2D0000}"/>
    <cellStyle name="Normal 3 2 2 2 2 2 3 3" xfId="6272" xr:uid="{00000000-0005-0000-0000-00001F2D0000}"/>
    <cellStyle name="Normal 3 2 2 2 2 2 3 3 2" xfId="16324" xr:uid="{00000000-0005-0000-0000-0000202D0000}"/>
    <cellStyle name="Normal 3 2 2 2 2 2 3 3 2 2" xfId="46646" xr:uid="{00000000-0005-0000-0000-0000212D0000}"/>
    <cellStyle name="Normal 3 2 2 2 2 2 3 3 2 3" xfId="31422" xr:uid="{00000000-0005-0000-0000-0000222D0000}"/>
    <cellStyle name="Normal 3 2 2 2 2 2 3 3 3" xfId="11304" xr:uid="{00000000-0005-0000-0000-0000232D0000}"/>
    <cellStyle name="Normal 3 2 2 2 2 2 3 3 3 2" xfId="41629" xr:uid="{00000000-0005-0000-0000-0000242D0000}"/>
    <cellStyle name="Normal 3 2 2 2 2 2 3 3 3 3" xfId="26405" xr:uid="{00000000-0005-0000-0000-0000252D0000}"/>
    <cellStyle name="Normal 3 2 2 2 2 2 3 3 4" xfId="36616" xr:uid="{00000000-0005-0000-0000-0000262D0000}"/>
    <cellStyle name="Normal 3 2 2 2 2 2 3 3 5" xfId="21392" xr:uid="{00000000-0005-0000-0000-0000272D0000}"/>
    <cellStyle name="Normal 3 2 2 2 2 2 3 4" xfId="12982" xr:uid="{00000000-0005-0000-0000-0000282D0000}"/>
    <cellStyle name="Normal 3 2 2 2 2 2 3 4 2" xfId="43304" xr:uid="{00000000-0005-0000-0000-0000292D0000}"/>
    <cellStyle name="Normal 3 2 2 2 2 2 3 4 3" xfId="28080" xr:uid="{00000000-0005-0000-0000-00002A2D0000}"/>
    <cellStyle name="Normal 3 2 2 2 2 2 3 5" xfId="7961" xr:uid="{00000000-0005-0000-0000-00002B2D0000}"/>
    <cellStyle name="Normal 3 2 2 2 2 2 3 5 2" xfId="38287" xr:uid="{00000000-0005-0000-0000-00002C2D0000}"/>
    <cellStyle name="Normal 3 2 2 2 2 2 3 5 3" xfId="23063" xr:uid="{00000000-0005-0000-0000-00002D2D0000}"/>
    <cellStyle name="Normal 3 2 2 2 2 2 3 6" xfId="33275" xr:uid="{00000000-0005-0000-0000-00002E2D0000}"/>
    <cellStyle name="Normal 3 2 2 2 2 2 3 7" xfId="18050" xr:uid="{00000000-0005-0000-0000-00002F2D0000}"/>
    <cellStyle name="Normal 3 2 2 2 2 2 4" xfId="3743" xr:uid="{00000000-0005-0000-0000-0000302D0000}"/>
    <cellStyle name="Normal 3 2 2 2 2 2 4 2" xfId="13817" xr:uid="{00000000-0005-0000-0000-0000312D0000}"/>
    <cellStyle name="Normal 3 2 2 2 2 2 4 2 2" xfId="44139" xr:uid="{00000000-0005-0000-0000-0000322D0000}"/>
    <cellStyle name="Normal 3 2 2 2 2 2 4 2 3" xfId="28915" xr:uid="{00000000-0005-0000-0000-0000332D0000}"/>
    <cellStyle name="Normal 3 2 2 2 2 2 4 3" xfId="8797" xr:uid="{00000000-0005-0000-0000-0000342D0000}"/>
    <cellStyle name="Normal 3 2 2 2 2 2 4 3 2" xfId="39122" xr:uid="{00000000-0005-0000-0000-0000352D0000}"/>
    <cellStyle name="Normal 3 2 2 2 2 2 4 3 3" xfId="23898" xr:uid="{00000000-0005-0000-0000-0000362D0000}"/>
    <cellStyle name="Normal 3 2 2 2 2 2 4 4" xfId="34109" xr:uid="{00000000-0005-0000-0000-0000372D0000}"/>
    <cellStyle name="Normal 3 2 2 2 2 2 4 5" xfId="18885" xr:uid="{00000000-0005-0000-0000-0000382D0000}"/>
    <cellStyle name="Normal 3 2 2 2 2 2 5" xfId="5436" xr:uid="{00000000-0005-0000-0000-0000392D0000}"/>
    <cellStyle name="Normal 3 2 2 2 2 2 5 2" xfId="15488" xr:uid="{00000000-0005-0000-0000-00003A2D0000}"/>
    <cellStyle name="Normal 3 2 2 2 2 2 5 2 2" xfId="45810" xr:uid="{00000000-0005-0000-0000-00003B2D0000}"/>
    <cellStyle name="Normal 3 2 2 2 2 2 5 2 3" xfId="30586" xr:uid="{00000000-0005-0000-0000-00003C2D0000}"/>
    <cellStyle name="Normal 3 2 2 2 2 2 5 3" xfId="10468" xr:uid="{00000000-0005-0000-0000-00003D2D0000}"/>
    <cellStyle name="Normal 3 2 2 2 2 2 5 3 2" xfId="40793" xr:uid="{00000000-0005-0000-0000-00003E2D0000}"/>
    <cellStyle name="Normal 3 2 2 2 2 2 5 3 3" xfId="25569" xr:uid="{00000000-0005-0000-0000-00003F2D0000}"/>
    <cellStyle name="Normal 3 2 2 2 2 2 5 4" xfId="35780" xr:uid="{00000000-0005-0000-0000-0000402D0000}"/>
    <cellStyle name="Normal 3 2 2 2 2 2 5 5" xfId="20556" xr:uid="{00000000-0005-0000-0000-0000412D0000}"/>
    <cellStyle name="Normal 3 2 2 2 2 2 6" xfId="12146" xr:uid="{00000000-0005-0000-0000-0000422D0000}"/>
    <cellStyle name="Normal 3 2 2 2 2 2 6 2" xfId="42468" xr:uid="{00000000-0005-0000-0000-0000432D0000}"/>
    <cellStyle name="Normal 3 2 2 2 2 2 6 3" xfId="27244" xr:uid="{00000000-0005-0000-0000-0000442D0000}"/>
    <cellStyle name="Normal 3 2 2 2 2 2 7" xfId="7125" xr:uid="{00000000-0005-0000-0000-0000452D0000}"/>
    <cellStyle name="Normal 3 2 2 2 2 2 7 2" xfId="37451" xr:uid="{00000000-0005-0000-0000-0000462D0000}"/>
    <cellStyle name="Normal 3 2 2 2 2 2 7 3" xfId="22227" xr:uid="{00000000-0005-0000-0000-0000472D0000}"/>
    <cellStyle name="Normal 3 2 2 2 2 2 8" xfId="32439" xr:uid="{00000000-0005-0000-0000-0000482D0000}"/>
    <cellStyle name="Normal 3 2 2 2 2 2 9" xfId="17214" xr:uid="{00000000-0005-0000-0000-0000492D0000}"/>
    <cellStyle name="Normal 3 2 2 2 2 3" xfId="2261" xr:uid="{00000000-0005-0000-0000-00004A2D0000}"/>
    <cellStyle name="Normal 3 2 2 2 2 3 2" xfId="3100" xr:uid="{00000000-0005-0000-0000-00004B2D0000}"/>
    <cellStyle name="Normal 3 2 2 2 2 3 2 2" xfId="4790" xr:uid="{00000000-0005-0000-0000-00004C2D0000}"/>
    <cellStyle name="Normal 3 2 2 2 2 3 2 2 2" xfId="14863" xr:uid="{00000000-0005-0000-0000-00004D2D0000}"/>
    <cellStyle name="Normal 3 2 2 2 2 3 2 2 2 2" xfId="45185" xr:uid="{00000000-0005-0000-0000-00004E2D0000}"/>
    <cellStyle name="Normal 3 2 2 2 2 3 2 2 2 3" xfId="29961" xr:uid="{00000000-0005-0000-0000-00004F2D0000}"/>
    <cellStyle name="Normal 3 2 2 2 2 3 2 2 3" xfId="9843" xr:uid="{00000000-0005-0000-0000-0000502D0000}"/>
    <cellStyle name="Normal 3 2 2 2 2 3 2 2 3 2" xfId="40168" xr:uid="{00000000-0005-0000-0000-0000512D0000}"/>
    <cellStyle name="Normal 3 2 2 2 2 3 2 2 3 3" xfId="24944" xr:uid="{00000000-0005-0000-0000-0000522D0000}"/>
    <cellStyle name="Normal 3 2 2 2 2 3 2 2 4" xfId="35155" xr:uid="{00000000-0005-0000-0000-0000532D0000}"/>
    <cellStyle name="Normal 3 2 2 2 2 3 2 2 5" xfId="19931" xr:uid="{00000000-0005-0000-0000-0000542D0000}"/>
    <cellStyle name="Normal 3 2 2 2 2 3 2 3" xfId="6482" xr:uid="{00000000-0005-0000-0000-0000552D0000}"/>
    <cellStyle name="Normal 3 2 2 2 2 3 2 3 2" xfId="16534" xr:uid="{00000000-0005-0000-0000-0000562D0000}"/>
    <cellStyle name="Normal 3 2 2 2 2 3 2 3 2 2" xfId="46856" xr:uid="{00000000-0005-0000-0000-0000572D0000}"/>
    <cellStyle name="Normal 3 2 2 2 2 3 2 3 2 3" xfId="31632" xr:uid="{00000000-0005-0000-0000-0000582D0000}"/>
    <cellStyle name="Normal 3 2 2 2 2 3 2 3 3" xfId="11514" xr:uid="{00000000-0005-0000-0000-0000592D0000}"/>
    <cellStyle name="Normal 3 2 2 2 2 3 2 3 3 2" xfId="41839" xr:uid="{00000000-0005-0000-0000-00005A2D0000}"/>
    <cellStyle name="Normal 3 2 2 2 2 3 2 3 3 3" xfId="26615" xr:uid="{00000000-0005-0000-0000-00005B2D0000}"/>
    <cellStyle name="Normal 3 2 2 2 2 3 2 3 4" xfId="36826" xr:uid="{00000000-0005-0000-0000-00005C2D0000}"/>
    <cellStyle name="Normal 3 2 2 2 2 3 2 3 5" xfId="21602" xr:uid="{00000000-0005-0000-0000-00005D2D0000}"/>
    <cellStyle name="Normal 3 2 2 2 2 3 2 4" xfId="13192" xr:uid="{00000000-0005-0000-0000-00005E2D0000}"/>
    <cellStyle name="Normal 3 2 2 2 2 3 2 4 2" xfId="43514" xr:uid="{00000000-0005-0000-0000-00005F2D0000}"/>
    <cellStyle name="Normal 3 2 2 2 2 3 2 4 3" xfId="28290" xr:uid="{00000000-0005-0000-0000-0000602D0000}"/>
    <cellStyle name="Normal 3 2 2 2 2 3 2 5" xfId="8171" xr:uid="{00000000-0005-0000-0000-0000612D0000}"/>
    <cellStyle name="Normal 3 2 2 2 2 3 2 5 2" xfId="38497" xr:uid="{00000000-0005-0000-0000-0000622D0000}"/>
    <cellStyle name="Normal 3 2 2 2 2 3 2 5 3" xfId="23273" xr:uid="{00000000-0005-0000-0000-0000632D0000}"/>
    <cellStyle name="Normal 3 2 2 2 2 3 2 6" xfId="33485" xr:uid="{00000000-0005-0000-0000-0000642D0000}"/>
    <cellStyle name="Normal 3 2 2 2 2 3 2 7" xfId="18260" xr:uid="{00000000-0005-0000-0000-0000652D0000}"/>
    <cellStyle name="Normal 3 2 2 2 2 3 3" xfId="3953" xr:uid="{00000000-0005-0000-0000-0000662D0000}"/>
    <cellStyle name="Normal 3 2 2 2 2 3 3 2" xfId="14027" xr:uid="{00000000-0005-0000-0000-0000672D0000}"/>
    <cellStyle name="Normal 3 2 2 2 2 3 3 2 2" xfId="44349" xr:uid="{00000000-0005-0000-0000-0000682D0000}"/>
    <cellStyle name="Normal 3 2 2 2 2 3 3 2 3" xfId="29125" xr:uid="{00000000-0005-0000-0000-0000692D0000}"/>
    <cellStyle name="Normal 3 2 2 2 2 3 3 3" xfId="9007" xr:uid="{00000000-0005-0000-0000-00006A2D0000}"/>
    <cellStyle name="Normal 3 2 2 2 2 3 3 3 2" xfId="39332" xr:uid="{00000000-0005-0000-0000-00006B2D0000}"/>
    <cellStyle name="Normal 3 2 2 2 2 3 3 3 3" xfId="24108" xr:uid="{00000000-0005-0000-0000-00006C2D0000}"/>
    <cellStyle name="Normal 3 2 2 2 2 3 3 4" xfId="34319" xr:uid="{00000000-0005-0000-0000-00006D2D0000}"/>
    <cellStyle name="Normal 3 2 2 2 2 3 3 5" xfId="19095" xr:uid="{00000000-0005-0000-0000-00006E2D0000}"/>
    <cellStyle name="Normal 3 2 2 2 2 3 4" xfId="5646" xr:uid="{00000000-0005-0000-0000-00006F2D0000}"/>
    <cellStyle name="Normal 3 2 2 2 2 3 4 2" xfId="15698" xr:uid="{00000000-0005-0000-0000-0000702D0000}"/>
    <cellStyle name="Normal 3 2 2 2 2 3 4 2 2" xfId="46020" xr:uid="{00000000-0005-0000-0000-0000712D0000}"/>
    <cellStyle name="Normal 3 2 2 2 2 3 4 2 3" xfId="30796" xr:uid="{00000000-0005-0000-0000-0000722D0000}"/>
    <cellStyle name="Normal 3 2 2 2 2 3 4 3" xfId="10678" xr:uid="{00000000-0005-0000-0000-0000732D0000}"/>
    <cellStyle name="Normal 3 2 2 2 2 3 4 3 2" xfId="41003" xr:uid="{00000000-0005-0000-0000-0000742D0000}"/>
    <cellStyle name="Normal 3 2 2 2 2 3 4 3 3" xfId="25779" xr:uid="{00000000-0005-0000-0000-0000752D0000}"/>
    <cellStyle name="Normal 3 2 2 2 2 3 4 4" xfId="35990" xr:uid="{00000000-0005-0000-0000-0000762D0000}"/>
    <cellStyle name="Normal 3 2 2 2 2 3 4 5" xfId="20766" xr:uid="{00000000-0005-0000-0000-0000772D0000}"/>
    <cellStyle name="Normal 3 2 2 2 2 3 5" xfId="12356" xr:uid="{00000000-0005-0000-0000-0000782D0000}"/>
    <cellStyle name="Normal 3 2 2 2 2 3 5 2" xfId="42678" xr:uid="{00000000-0005-0000-0000-0000792D0000}"/>
    <cellStyle name="Normal 3 2 2 2 2 3 5 3" xfId="27454" xr:uid="{00000000-0005-0000-0000-00007A2D0000}"/>
    <cellStyle name="Normal 3 2 2 2 2 3 6" xfId="7335" xr:uid="{00000000-0005-0000-0000-00007B2D0000}"/>
    <cellStyle name="Normal 3 2 2 2 2 3 6 2" xfId="37661" xr:uid="{00000000-0005-0000-0000-00007C2D0000}"/>
    <cellStyle name="Normal 3 2 2 2 2 3 6 3" xfId="22437" xr:uid="{00000000-0005-0000-0000-00007D2D0000}"/>
    <cellStyle name="Normal 3 2 2 2 2 3 7" xfId="32649" xr:uid="{00000000-0005-0000-0000-00007E2D0000}"/>
    <cellStyle name="Normal 3 2 2 2 2 3 8" xfId="17424" xr:uid="{00000000-0005-0000-0000-00007F2D0000}"/>
    <cellStyle name="Normal 3 2 2 2 2 4" xfId="2682" xr:uid="{00000000-0005-0000-0000-0000802D0000}"/>
    <cellStyle name="Normal 3 2 2 2 2 4 2" xfId="4372" xr:uid="{00000000-0005-0000-0000-0000812D0000}"/>
    <cellStyle name="Normal 3 2 2 2 2 4 2 2" xfId="14445" xr:uid="{00000000-0005-0000-0000-0000822D0000}"/>
    <cellStyle name="Normal 3 2 2 2 2 4 2 2 2" xfId="44767" xr:uid="{00000000-0005-0000-0000-0000832D0000}"/>
    <cellStyle name="Normal 3 2 2 2 2 4 2 2 3" xfId="29543" xr:uid="{00000000-0005-0000-0000-0000842D0000}"/>
    <cellStyle name="Normal 3 2 2 2 2 4 2 3" xfId="9425" xr:uid="{00000000-0005-0000-0000-0000852D0000}"/>
    <cellStyle name="Normal 3 2 2 2 2 4 2 3 2" xfId="39750" xr:uid="{00000000-0005-0000-0000-0000862D0000}"/>
    <cellStyle name="Normal 3 2 2 2 2 4 2 3 3" xfId="24526" xr:uid="{00000000-0005-0000-0000-0000872D0000}"/>
    <cellStyle name="Normal 3 2 2 2 2 4 2 4" xfId="34737" xr:uid="{00000000-0005-0000-0000-0000882D0000}"/>
    <cellStyle name="Normal 3 2 2 2 2 4 2 5" xfId="19513" xr:uid="{00000000-0005-0000-0000-0000892D0000}"/>
    <cellStyle name="Normal 3 2 2 2 2 4 3" xfId="6064" xr:uid="{00000000-0005-0000-0000-00008A2D0000}"/>
    <cellStyle name="Normal 3 2 2 2 2 4 3 2" xfId="16116" xr:uid="{00000000-0005-0000-0000-00008B2D0000}"/>
    <cellStyle name="Normal 3 2 2 2 2 4 3 2 2" xfId="46438" xr:uid="{00000000-0005-0000-0000-00008C2D0000}"/>
    <cellStyle name="Normal 3 2 2 2 2 4 3 2 3" xfId="31214" xr:uid="{00000000-0005-0000-0000-00008D2D0000}"/>
    <cellStyle name="Normal 3 2 2 2 2 4 3 3" xfId="11096" xr:uid="{00000000-0005-0000-0000-00008E2D0000}"/>
    <cellStyle name="Normal 3 2 2 2 2 4 3 3 2" xfId="41421" xr:uid="{00000000-0005-0000-0000-00008F2D0000}"/>
    <cellStyle name="Normal 3 2 2 2 2 4 3 3 3" xfId="26197" xr:uid="{00000000-0005-0000-0000-0000902D0000}"/>
    <cellStyle name="Normal 3 2 2 2 2 4 3 4" xfId="36408" xr:uid="{00000000-0005-0000-0000-0000912D0000}"/>
    <cellStyle name="Normal 3 2 2 2 2 4 3 5" xfId="21184" xr:uid="{00000000-0005-0000-0000-0000922D0000}"/>
    <cellStyle name="Normal 3 2 2 2 2 4 4" xfId="12774" xr:uid="{00000000-0005-0000-0000-0000932D0000}"/>
    <cellStyle name="Normal 3 2 2 2 2 4 4 2" xfId="43096" xr:uid="{00000000-0005-0000-0000-0000942D0000}"/>
    <cellStyle name="Normal 3 2 2 2 2 4 4 3" xfId="27872" xr:uid="{00000000-0005-0000-0000-0000952D0000}"/>
    <cellStyle name="Normal 3 2 2 2 2 4 5" xfId="7753" xr:uid="{00000000-0005-0000-0000-0000962D0000}"/>
    <cellStyle name="Normal 3 2 2 2 2 4 5 2" xfId="38079" xr:uid="{00000000-0005-0000-0000-0000972D0000}"/>
    <cellStyle name="Normal 3 2 2 2 2 4 5 3" xfId="22855" xr:uid="{00000000-0005-0000-0000-0000982D0000}"/>
    <cellStyle name="Normal 3 2 2 2 2 4 6" xfId="33067" xr:uid="{00000000-0005-0000-0000-0000992D0000}"/>
    <cellStyle name="Normal 3 2 2 2 2 4 7" xfId="17842" xr:uid="{00000000-0005-0000-0000-00009A2D0000}"/>
    <cellStyle name="Normal 3 2 2 2 2 5" xfId="3535" xr:uid="{00000000-0005-0000-0000-00009B2D0000}"/>
    <cellStyle name="Normal 3 2 2 2 2 5 2" xfId="13609" xr:uid="{00000000-0005-0000-0000-00009C2D0000}"/>
    <cellStyle name="Normal 3 2 2 2 2 5 2 2" xfId="43931" xr:uid="{00000000-0005-0000-0000-00009D2D0000}"/>
    <cellStyle name="Normal 3 2 2 2 2 5 2 3" xfId="28707" xr:uid="{00000000-0005-0000-0000-00009E2D0000}"/>
    <cellStyle name="Normal 3 2 2 2 2 5 3" xfId="8589" xr:uid="{00000000-0005-0000-0000-00009F2D0000}"/>
    <cellStyle name="Normal 3 2 2 2 2 5 3 2" xfId="38914" xr:uid="{00000000-0005-0000-0000-0000A02D0000}"/>
    <cellStyle name="Normal 3 2 2 2 2 5 3 3" xfId="23690" xr:uid="{00000000-0005-0000-0000-0000A12D0000}"/>
    <cellStyle name="Normal 3 2 2 2 2 5 4" xfId="33901" xr:uid="{00000000-0005-0000-0000-0000A22D0000}"/>
    <cellStyle name="Normal 3 2 2 2 2 5 5" xfId="18677" xr:uid="{00000000-0005-0000-0000-0000A32D0000}"/>
    <cellStyle name="Normal 3 2 2 2 2 6" xfId="5228" xr:uid="{00000000-0005-0000-0000-0000A42D0000}"/>
    <cellStyle name="Normal 3 2 2 2 2 6 2" xfId="15280" xr:uid="{00000000-0005-0000-0000-0000A52D0000}"/>
    <cellStyle name="Normal 3 2 2 2 2 6 2 2" xfId="45602" xr:uid="{00000000-0005-0000-0000-0000A62D0000}"/>
    <cellStyle name="Normal 3 2 2 2 2 6 2 3" xfId="30378" xr:uid="{00000000-0005-0000-0000-0000A72D0000}"/>
    <cellStyle name="Normal 3 2 2 2 2 6 3" xfId="10260" xr:uid="{00000000-0005-0000-0000-0000A82D0000}"/>
    <cellStyle name="Normal 3 2 2 2 2 6 3 2" xfId="40585" xr:uid="{00000000-0005-0000-0000-0000A92D0000}"/>
    <cellStyle name="Normal 3 2 2 2 2 6 3 3" xfId="25361" xr:uid="{00000000-0005-0000-0000-0000AA2D0000}"/>
    <cellStyle name="Normal 3 2 2 2 2 6 4" xfId="35572" xr:uid="{00000000-0005-0000-0000-0000AB2D0000}"/>
    <cellStyle name="Normal 3 2 2 2 2 6 5" xfId="20348" xr:uid="{00000000-0005-0000-0000-0000AC2D0000}"/>
    <cellStyle name="Normal 3 2 2 2 2 7" xfId="11938" xr:uid="{00000000-0005-0000-0000-0000AD2D0000}"/>
    <cellStyle name="Normal 3 2 2 2 2 7 2" xfId="42260" xr:uid="{00000000-0005-0000-0000-0000AE2D0000}"/>
    <cellStyle name="Normal 3 2 2 2 2 7 3" xfId="27036" xr:uid="{00000000-0005-0000-0000-0000AF2D0000}"/>
    <cellStyle name="Normal 3 2 2 2 2 8" xfId="6917" xr:uid="{00000000-0005-0000-0000-0000B02D0000}"/>
    <cellStyle name="Normal 3 2 2 2 2 8 2" xfId="37243" xr:uid="{00000000-0005-0000-0000-0000B12D0000}"/>
    <cellStyle name="Normal 3 2 2 2 2 8 3" xfId="22019" xr:uid="{00000000-0005-0000-0000-0000B22D0000}"/>
    <cellStyle name="Normal 3 2 2 2 2 9" xfId="32231" xr:uid="{00000000-0005-0000-0000-0000B32D0000}"/>
    <cellStyle name="Normal 3 2 2 2 3" xfId="1944" xr:uid="{00000000-0005-0000-0000-0000B42D0000}"/>
    <cellStyle name="Normal 3 2 2 2 3 2" xfId="2365" xr:uid="{00000000-0005-0000-0000-0000B52D0000}"/>
    <cellStyle name="Normal 3 2 2 2 3 2 2" xfId="3204" xr:uid="{00000000-0005-0000-0000-0000B62D0000}"/>
    <cellStyle name="Normal 3 2 2 2 3 2 2 2" xfId="4894" xr:uid="{00000000-0005-0000-0000-0000B72D0000}"/>
    <cellStyle name="Normal 3 2 2 2 3 2 2 2 2" xfId="14967" xr:uid="{00000000-0005-0000-0000-0000B82D0000}"/>
    <cellStyle name="Normal 3 2 2 2 3 2 2 2 2 2" xfId="45289" xr:uid="{00000000-0005-0000-0000-0000B92D0000}"/>
    <cellStyle name="Normal 3 2 2 2 3 2 2 2 2 3" xfId="30065" xr:uid="{00000000-0005-0000-0000-0000BA2D0000}"/>
    <cellStyle name="Normal 3 2 2 2 3 2 2 2 3" xfId="9947" xr:uid="{00000000-0005-0000-0000-0000BB2D0000}"/>
    <cellStyle name="Normal 3 2 2 2 3 2 2 2 3 2" xfId="40272" xr:uid="{00000000-0005-0000-0000-0000BC2D0000}"/>
    <cellStyle name="Normal 3 2 2 2 3 2 2 2 3 3" xfId="25048" xr:uid="{00000000-0005-0000-0000-0000BD2D0000}"/>
    <cellStyle name="Normal 3 2 2 2 3 2 2 2 4" xfId="35259" xr:uid="{00000000-0005-0000-0000-0000BE2D0000}"/>
    <cellStyle name="Normal 3 2 2 2 3 2 2 2 5" xfId="20035" xr:uid="{00000000-0005-0000-0000-0000BF2D0000}"/>
    <cellStyle name="Normal 3 2 2 2 3 2 2 3" xfId="6586" xr:uid="{00000000-0005-0000-0000-0000C02D0000}"/>
    <cellStyle name="Normal 3 2 2 2 3 2 2 3 2" xfId="16638" xr:uid="{00000000-0005-0000-0000-0000C12D0000}"/>
    <cellStyle name="Normal 3 2 2 2 3 2 2 3 2 2" xfId="46960" xr:uid="{00000000-0005-0000-0000-0000C22D0000}"/>
    <cellStyle name="Normal 3 2 2 2 3 2 2 3 2 3" xfId="31736" xr:uid="{00000000-0005-0000-0000-0000C32D0000}"/>
    <cellStyle name="Normal 3 2 2 2 3 2 2 3 3" xfId="11618" xr:uid="{00000000-0005-0000-0000-0000C42D0000}"/>
    <cellStyle name="Normal 3 2 2 2 3 2 2 3 3 2" xfId="41943" xr:uid="{00000000-0005-0000-0000-0000C52D0000}"/>
    <cellStyle name="Normal 3 2 2 2 3 2 2 3 3 3" xfId="26719" xr:uid="{00000000-0005-0000-0000-0000C62D0000}"/>
    <cellStyle name="Normal 3 2 2 2 3 2 2 3 4" xfId="36930" xr:uid="{00000000-0005-0000-0000-0000C72D0000}"/>
    <cellStyle name="Normal 3 2 2 2 3 2 2 3 5" xfId="21706" xr:uid="{00000000-0005-0000-0000-0000C82D0000}"/>
    <cellStyle name="Normal 3 2 2 2 3 2 2 4" xfId="13296" xr:uid="{00000000-0005-0000-0000-0000C92D0000}"/>
    <cellStyle name="Normal 3 2 2 2 3 2 2 4 2" xfId="43618" xr:uid="{00000000-0005-0000-0000-0000CA2D0000}"/>
    <cellStyle name="Normal 3 2 2 2 3 2 2 4 3" xfId="28394" xr:uid="{00000000-0005-0000-0000-0000CB2D0000}"/>
    <cellStyle name="Normal 3 2 2 2 3 2 2 5" xfId="8275" xr:uid="{00000000-0005-0000-0000-0000CC2D0000}"/>
    <cellStyle name="Normal 3 2 2 2 3 2 2 5 2" xfId="38601" xr:uid="{00000000-0005-0000-0000-0000CD2D0000}"/>
    <cellStyle name="Normal 3 2 2 2 3 2 2 5 3" xfId="23377" xr:uid="{00000000-0005-0000-0000-0000CE2D0000}"/>
    <cellStyle name="Normal 3 2 2 2 3 2 2 6" xfId="33589" xr:uid="{00000000-0005-0000-0000-0000CF2D0000}"/>
    <cellStyle name="Normal 3 2 2 2 3 2 2 7" xfId="18364" xr:uid="{00000000-0005-0000-0000-0000D02D0000}"/>
    <cellStyle name="Normal 3 2 2 2 3 2 3" xfId="4057" xr:uid="{00000000-0005-0000-0000-0000D12D0000}"/>
    <cellStyle name="Normal 3 2 2 2 3 2 3 2" xfId="14131" xr:uid="{00000000-0005-0000-0000-0000D22D0000}"/>
    <cellStyle name="Normal 3 2 2 2 3 2 3 2 2" xfId="44453" xr:uid="{00000000-0005-0000-0000-0000D32D0000}"/>
    <cellStyle name="Normal 3 2 2 2 3 2 3 2 3" xfId="29229" xr:uid="{00000000-0005-0000-0000-0000D42D0000}"/>
    <cellStyle name="Normal 3 2 2 2 3 2 3 3" xfId="9111" xr:uid="{00000000-0005-0000-0000-0000D52D0000}"/>
    <cellStyle name="Normal 3 2 2 2 3 2 3 3 2" xfId="39436" xr:uid="{00000000-0005-0000-0000-0000D62D0000}"/>
    <cellStyle name="Normal 3 2 2 2 3 2 3 3 3" xfId="24212" xr:uid="{00000000-0005-0000-0000-0000D72D0000}"/>
    <cellStyle name="Normal 3 2 2 2 3 2 3 4" xfId="34423" xr:uid="{00000000-0005-0000-0000-0000D82D0000}"/>
    <cellStyle name="Normal 3 2 2 2 3 2 3 5" xfId="19199" xr:uid="{00000000-0005-0000-0000-0000D92D0000}"/>
    <cellStyle name="Normal 3 2 2 2 3 2 4" xfId="5750" xr:uid="{00000000-0005-0000-0000-0000DA2D0000}"/>
    <cellStyle name="Normal 3 2 2 2 3 2 4 2" xfId="15802" xr:uid="{00000000-0005-0000-0000-0000DB2D0000}"/>
    <cellStyle name="Normal 3 2 2 2 3 2 4 2 2" xfId="46124" xr:uid="{00000000-0005-0000-0000-0000DC2D0000}"/>
    <cellStyle name="Normal 3 2 2 2 3 2 4 2 3" xfId="30900" xr:uid="{00000000-0005-0000-0000-0000DD2D0000}"/>
    <cellStyle name="Normal 3 2 2 2 3 2 4 3" xfId="10782" xr:uid="{00000000-0005-0000-0000-0000DE2D0000}"/>
    <cellStyle name="Normal 3 2 2 2 3 2 4 3 2" xfId="41107" xr:uid="{00000000-0005-0000-0000-0000DF2D0000}"/>
    <cellStyle name="Normal 3 2 2 2 3 2 4 3 3" xfId="25883" xr:uid="{00000000-0005-0000-0000-0000E02D0000}"/>
    <cellStyle name="Normal 3 2 2 2 3 2 4 4" xfId="36094" xr:uid="{00000000-0005-0000-0000-0000E12D0000}"/>
    <cellStyle name="Normal 3 2 2 2 3 2 4 5" xfId="20870" xr:uid="{00000000-0005-0000-0000-0000E22D0000}"/>
    <cellStyle name="Normal 3 2 2 2 3 2 5" xfId="12460" xr:uid="{00000000-0005-0000-0000-0000E32D0000}"/>
    <cellStyle name="Normal 3 2 2 2 3 2 5 2" xfId="42782" xr:uid="{00000000-0005-0000-0000-0000E42D0000}"/>
    <cellStyle name="Normal 3 2 2 2 3 2 5 3" xfId="27558" xr:uid="{00000000-0005-0000-0000-0000E52D0000}"/>
    <cellStyle name="Normal 3 2 2 2 3 2 6" xfId="7439" xr:uid="{00000000-0005-0000-0000-0000E62D0000}"/>
    <cellStyle name="Normal 3 2 2 2 3 2 6 2" xfId="37765" xr:uid="{00000000-0005-0000-0000-0000E72D0000}"/>
    <cellStyle name="Normal 3 2 2 2 3 2 6 3" xfId="22541" xr:uid="{00000000-0005-0000-0000-0000E82D0000}"/>
    <cellStyle name="Normal 3 2 2 2 3 2 7" xfId="32753" xr:uid="{00000000-0005-0000-0000-0000E92D0000}"/>
    <cellStyle name="Normal 3 2 2 2 3 2 8" xfId="17528" xr:uid="{00000000-0005-0000-0000-0000EA2D0000}"/>
    <cellStyle name="Normal 3 2 2 2 3 3" xfId="2786" xr:uid="{00000000-0005-0000-0000-0000EB2D0000}"/>
    <cellStyle name="Normal 3 2 2 2 3 3 2" xfId="4476" xr:uid="{00000000-0005-0000-0000-0000EC2D0000}"/>
    <cellStyle name="Normal 3 2 2 2 3 3 2 2" xfId="14549" xr:uid="{00000000-0005-0000-0000-0000ED2D0000}"/>
    <cellStyle name="Normal 3 2 2 2 3 3 2 2 2" xfId="44871" xr:uid="{00000000-0005-0000-0000-0000EE2D0000}"/>
    <cellStyle name="Normal 3 2 2 2 3 3 2 2 3" xfId="29647" xr:uid="{00000000-0005-0000-0000-0000EF2D0000}"/>
    <cellStyle name="Normal 3 2 2 2 3 3 2 3" xfId="9529" xr:uid="{00000000-0005-0000-0000-0000F02D0000}"/>
    <cellStyle name="Normal 3 2 2 2 3 3 2 3 2" xfId="39854" xr:uid="{00000000-0005-0000-0000-0000F12D0000}"/>
    <cellStyle name="Normal 3 2 2 2 3 3 2 3 3" xfId="24630" xr:uid="{00000000-0005-0000-0000-0000F22D0000}"/>
    <cellStyle name="Normal 3 2 2 2 3 3 2 4" xfId="34841" xr:uid="{00000000-0005-0000-0000-0000F32D0000}"/>
    <cellStyle name="Normal 3 2 2 2 3 3 2 5" xfId="19617" xr:uid="{00000000-0005-0000-0000-0000F42D0000}"/>
    <cellStyle name="Normal 3 2 2 2 3 3 3" xfId="6168" xr:uid="{00000000-0005-0000-0000-0000F52D0000}"/>
    <cellStyle name="Normal 3 2 2 2 3 3 3 2" xfId="16220" xr:uid="{00000000-0005-0000-0000-0000F62D0000}"/>
    <cellStyle name="Normal 3 2 2 2 3 3 3 2 2" xfId="46542" xr:uid="{00000000-0005-0000-0000-0000F72D0000}"/>
    <cellStyle name="Normal 3 2 2 2 3 3 3 2 3" xfId="31318" xr:uid="{00000000-0005-0000-0000-0000F82D0000}"/>
    <cellStyle name="Normal 3 2 2 2 3 3 3 3" xfId="11200" xr:uid="{00000000-0005-0000-0000-0000F92D0000}"/>
    <cellStyle name="Normal 3 2 2 2 3 3 3 3 2" xfId="41525" xr:uid="{00000000-0005-0000-0000-0000FA2D0000}"/>
    <cellStyle name="Normal 3 2 2 2 3 3 3 3 3" xfId="26301" xr:uid="{00000000-0005-0000-0000-0000FB2D0000}"/>
    <cellStyle name="Normal 3 2 2 2 3 3 3 4" xfId="36512" xr:uid="{00000000-0005-0000-0000-0000FC2D0000}"/>
    <cellStyle name="Normal 3 2 2 2 3 3 3 5" xfId="21288" xr:uid="{00000000-0005-0000-0000-0000FD2D0000}"/>
    <cellStyle name="Normal 3 2 2 2 3 3 4" xfId="12878" xr:uid="{00000000-0005-0000-0000-0000FE2D0000}"/>
    <cellStyle name="Normal 3 2 2 2 3 3 4 2" xfId="43200" xr:uid="{00000000-0005-0000-0000-0000FF2D0000}"/>
    <cellStyle name="Normal 3 2 2 2 3 3 4 3" xfId="27976" xr:uid="{00000000-0005-0000-0000-0000002E0000}"/>
    <cellStyle name="Normal 3 2 2 2 3 3 5" xfId="7857" xr:uid="{00000000-0005-0000-0000-0000012E0000}"/>
    <cellStyle name="Normal 3 2 2 2 3 3 5 2" xfId="38183" xr:uid="{00000000-0005-0000-0000-0000022E0000}"/>
    <cellStyle name="Normal 3 2 2 2 3 3 5 3" xfId="22959" xr:uid="{00000000-0005-0000-0000-0000032E0000}"/>
    <cellStyle name="Normal 3 2 2 2 3 3 6" xfId="33171" xr:uid="{00000000-0005-0000-0000-0000042E0000}"/>
    <cellStyle name="Normal 3 2 2 2 3 3 7" xfId="17946" xr:uid="{00000000-0005-0000-0000-0000052E0000}"/>
    <cellStyle name="Normal 3 2 2 2 3 4" xfId="3639" xr:uid="{00000000-0005-0000-0000-0000062E0000}"/>
    <cellStyle name="Normal 3 2 2 2 3 4 2" xfId="13713" xr:uid="{00000000-0005-0000-0000-0000072E0000}"/>
    <cellStyle name="Normal 3 2 2 2 3 4 2 2" xfId="44035" xr:uid="{00000000-0005-0000-0000-0000082E0000}"/>
    <cellStyle name="Normal 3 2 2 2 3 4 2 3" xfId="28811" xr:uid="{00000000-0005-0000-0000-0000092E0000}"/>
    <cellStyle name="Normal 3 2 2 2 3 4 3" xfId="8693" xr:uid="{00000000-0005-0000-0000-00000A2E0000}"/>
    <cellStyle name="Normal 3 2 2 2 3 4 3 2" xfId="39018" xr:uid="{00000000-0005-0000-0000-00000B2E0000}"/>
    <cellStyle name="Normal 3 2 2 2 3 4 3 3" xfId="23794" xr:uid="{00000000-0005-0000-0000-00000C2E0000}"/>
    <cellStyle name="Normal 3 2 2 2 3 4 4" xfId="34005" xr:uid="{00000000-0005-0000-0000-00000D2E0000}"/>
    <cellStyle name="Normal 3 2 2 2 3 4 5" xfId="18781" xr:uid="{00000000-0005-0000-0000-00000E2E0000}"/>
    <cellStyle name="Normal 3 2 2 2 3 5" xfId="5332" xr:uid="{00000000-0005-0000-0000-00000F2E0000}"/>
    <cellStyle name="Normal 3 2 2 2 3 5 2" xfId="15384" xr:uid="{00000000-0005-0000-0000-0000102E0000}"/>
    <cellStyle name="Normal 3 2 2 2 3 5 2 2" xfId="45706" xr:uid="{00000000-0005-0000-0000-0000112E0000}"/>
    <cellStyle name="Normal 3 2 2 2 3 5 2 3" xfId="30482" xr:uid="{00000000-0005-0000-0000-0000122E0000}"/>
    <cellStyle name="Normal 3 2 2 2 3 5 3" xfId="10364" xr:uid="{00000000-0005-0000-0000-0000132E0000}"/>
    <cellStyle name="Normal 3 2 2 2 3 5 3 2" xfId="40689" xr:uid="{00000000-0005-0000-0000-0000142E0000}"/>
    <cellStyle name="Normal 3 2 2 2 3 5 3 3" xfId="25465" xr:uid="{00000000-0005-0000-0000-0000152E0000}"/>
    <cellStyle name="Normal 3 2 2 2 3 5 4" xfId="35676" xr:uid="{00000000-0005-0000-0000-0000162E0000}"/>
    <cellStyle name="Normal 3 2 2 2 3 5 5" xfId="20452" xr:uid="{00000000-0005-0000-0000-0000172E0000}"/>
    <cellStyle name="Normal 3 2 2 2 3 6" xfId="12042" xr:uid="{00000000-0005-0000-0000-0000182E0000}"/>
    <cellStyle name="Normal 3 2 2 2 3 6 2" xfId="42364" xr:uid="{00000000-0005-0000-0000-0000192E0000}"/>
    <cellStyle name="Normal 3 2 2 2 3 6 3" xfId="27140" xr:uid="{00000000-0005-0000-0000-00001A2E0000}"/>
    <cellStyle name="Normal 3 2 2 2 3 7" xfId="7021" xr:uid="{00000000-0005-0000-0000-00001B2E0000}"/>
    <cellStyle name="Normal 3 2 2 2 3 7 2" xfId="37347" xr:uid="{00000000-0005-0000-0000-00001C2E0000}"/>
    <cellStyle name="Normal 3 2 2 2 3 7 3" xfId="22123" xr:uid="{00000000-0005-0000-0000-00001D2E0000}"/>
    <cellStyle name="Normal 3 2 2 2 3 8" xfId="32335" xr:uid="{00000000-0005-0000-0000-00001E2E0000}"/>
    <cellStyle name="Normal 3 2 2 2 3 9" xfId="17110" xr:uid="{00000000-0005-0000-0000-00001F2E0000}"/>
    <cellStyle name="Normal 3 2 2 2 4" xfId="2157" xr:uid="{00000000-0005-0000-0000-0000202E0000}"/>
    <cellStyle name="Normal 3 2 2 2 4 2" xfId="2996" xr:uid="{00000000-0005-0000-0000-0000212E0000}"/>
    <cellStyle name="Normal 3 2 2 2 4 2 2" xfId="4686" xr:uid="{00000000-0005-0000-0000-0000222E0000}"/>
    <cellStyle name="Normal 3 2 2 2 4 2 2 2" xfId="14759" xr:uid="{00000000-0005-0000-0000-0000232E0000}"/>
    <cellStyle name="Normal 3 2 2 2 4 2 2 2 2" xfId="45081" xr:uid="{00000000-0005-0000-0000-0000242E0000}"/>
    <cellStyle name="Normal 3 2 2 2 4 2 2 2 3" xfId="29857" xr:uid="{00000000-0005-0000-0000-0000252E0000}"/>
    <cellStyle name="Normal 3 2 2 2 4 2 2 3" xfId="9739" xr:uid="{00000000-0005-0000-0000-0000262E0000}"/>
    <cellStyle name="Normal 3 2 2 2 4 2 2 3 2" xfId="40064" xr:uid="{00000000-0005-0000-0000-0000272E0000}"/>
    <cellStyle name="Normal 3 2 2 2 4 2 2 3 3" xfId="24840" xr:uid="{00000000-0005-0000-0000-0000282E0000}"/>
    <cellStyle name="Normal 3 2 2 2 4 2 2 4" xfId="35051" xr:uid="{00000000-0005-0000-0000-0000292E0000}"/>
    <cellStyle name="Normal 3 2 2 2 4 2 2 5" xfId="19827" xr:uid="{00000000-0005-0000-0000-00002A2E0000}"/>
    <cellStyle name="Normal 3 2 2 2 4 2 3" xfId="6378" xr:uid="{00000000-0005-0000-0000-00002B2E0000}"/>
    <cellStyle name="Normal 3 2 2 2 4 2 3 2" xfId="16430" xr:uid="{00000000-0005-0000-0000-00002C2E0000}"/>
    <cellStyle name="Normal 3 2 2 2 4 2 3 2 2" xfId="46752" xr:uid="{00000000-0005-0000-0000-00002D2E0000}"/>
    <cellStyle name="Normal 3 2 2 2 4 2 3 2 3" xfId="31528" xr:uid="{00000000-0005-0000-0000-00002E2E0000}"/>
    <cellStyle name="Normal 3 2 2 2 4 2 3 3" xfId="11410" xr:uid="{00000000-0005-0000-0000-00002F2E0000}"/>
    <cellStyle name="Normal 3 2 2 2 4 2 3 3 2" xfId="41735" xr:uid="{00000000-0005-0000-0000-0000302E0000}"/>
    <cellStyle name="Normal 3 2 2 2 4 2 3 3 3" xfId="26511" xr:uid="{00000000-0005-0000-0000-0000312E0000}"/>
    <cellStyle name="Normal 3 2 2 2 4 2 3 4" xfId="36722" xr:uid="{00000000-0005-0000-0000-0000322E0000}"/>
    <cellStyle name="Normal 3 2 2 2 4 2 3 5" xfId="21498" xr:uid="{00000000-0005-0000-0000-0000332E0000}"/>
    <cellStyle name="Normal 3 2 2 2 4 2 4" xfId="13088" xr:uid="{00000000-0005-0000-0000-0000342E0000}"/>
    <cellStyle name="Normal 3 2 2 2 4 2 4 2" xfId="43410" xr:uid="{00000000-0005-0000-0000-0000352E0000}"/>
    <cellStyle name="Normal 3 2 2 2 4 2 4 3" xfId="28186" xr:uid="{00000000-0005-0000-0000-0000362E0000}"/>
    <cellStyle name="Normal 3 2 2 2 4 2 5" xfId="8067" xr:uid="{00000000-0005-0000-0000-0000372E0000}"/>
    <cellStyle name="Normal 3 2 2 2 4 2 5 2" xfId="38393" xr:uid="{00000000-0005-0000-0000-0000382E0000}"/>
    <cellStyle name="Normal 3 2 2 2 4 2 5 3" xfId="23169" xr:uid="{00000000-0005-0000-0000-0000392E0000}"/>
    <cellStyle name="Normal 3 2 2 2 4 2 6" xfId="33381" xr:uid="{00000000-0005-0000-0000-00003A2E0000}"/>
    <cellStyle name="Normal 3 2 2 2 4 2 7" xfId="18156" xr:uid="{00000000-0005-0000-0000-00003B2E0000}"/>
    <cellStyle name="Normal 3 2 2 2 4 3" xfId="3849" xr:uid="{00000000-0005-0000-0000-00003C2E0000}"/>
    <cellStyle name="Normal 3 2 2 2 4 3 2" xfId="13923" xr:uid="{00000000-0005-0000-0000-00003D2E0000}"/>
    <cellStyle name="Normal 3 2 2 2 4 3 2 2" xfId="44245" xr:uid="{00000000-0005-0000-0000-00003E2E0000}"/>
    <cellStyle name="Normal 3 2 2 2 4 3 2 3" xfId="29021" xr:uid="{00000000-0005-0000-0000-00003F2E0000}"/>
    <cellStyle name="Normal 3 2 2 2 4 3 3" xfId="8903" xr:uid="{00000000-0005-0000-0000-0000402E0000}"/>
    <cellStyle name="Normal 3 2 2 2 4 3 3 2" xfId="39228" xr:uid="{00000000-0005-0000-0000-0000412E0000}"/>
    <cellStyle name="Normal 3 2 2 2 4 3 3 3" xfId="24004" xr:uid="{00000000-0005-0000-0000-0000422E0000}"/>
    <cellStyle name="Normal 3 2 2 2 4 3 4" xfId="34215" xr:uid="{00000000-0005-0000-0000-0000432E0000}"/>
    <cellStyle name="Normal 3 2 2 2 4 3 5" xfId="18991" xr:uid="{00000000-0005-0000-0000-0000442E0000}"/>
    <cellStyle name="Normal 3 2 2 2 4 4" xfId="5542" xr:uid="{00000000-0005-0000-0000-0000452E0000}"/>
    <cellStyle name="Normal 3 2 2 2 4 4 2" xfId="15594" xr:uid="{00000000-0005-0000-0000-0000462E0000}"/>
    <cellStyle name="Normal 3 2 2 2 4 4 2 2" xfId="45916" xr:uid="{00000000-0005-0000-0000-0000472E0000}"/>
    <cellStyle name="Normal 3 2 2 2 4 4 2 3" xfId="30692" xr:uid="{00000000-0005-0000-0000-0000482E0000}"/>
    <cellStyle name="Normal 3 2 2 2 4 4 3" xfId="10574" xr:uid="{00000000-0005-0000-0000-0000492E0000}"/>
    <cellStyle name="Normal 3 2 2 2 4 4 3 2" xfId="40899" xr:uid="{00000000-0005-0000-0000-00004A2E0000}"/>
    <cellStyle name="Normal 3 2 2 2 4 4 3 3" xfId="25675" xr:uid="{00000000-0005-0000-0000-00004B2E0000}"/>
    <cellStyle name="Normal 3 2 2 2 4 4 4" xfId="35886" xr:uid="{00000000-0005-0000-0000-00004C2E0000}"/>
    <cellStyle name="Normal 3 2 2 2 4 4 5" xfId="20662" xr:uid="{00000000-0005-0000-0000-00004D2E0000}"/>
    <cellStyle name="Normal 3 2 2 2 4 5" xfId="12252" xr:uid="{00000000-0005-0000-0000-00004E2E0000}"/>
    <cellStyle name="Normal 3 2 2 2 4 5 2" xfId="42574" xr:uid="{00000000-0005-0000-0000-00004F2E0000}"/>
    <cellStyle name="Normal 3 2 2 2 4 5 3" xfId="27350" xr:uid="{00000000-0005-0000-0000-0000502E0000}"/>
    <cellStyle name="Normal 3 2 2 2 4 6" xfId="7231" xr:uid="{00000000-0005-0000-0000-0000512E0000}"/>
    <cellStyle name="Normal 3 2 2 2 4 6 2" xfId="37557" xr:uid="{00000000-0005-0000-0000-0000522E0000}"/>
    <cellStyle name="Normal 3 2 2 2 4 6 3" xfId="22333" xr:uid="{00000000-0005-0000-0000-0000532E0000}"/>
    <cellStyle name="Normal 3 2 2 2 4 7" xfId="32545" xr:uid="{00000000-0005-0000-0000-0000542E0000}"/>
    <cellStyle name="Normal 3 2 2 2 4 8" xfId="17320" xr:uid="{00000000-0005-0000-0000-0000552E0000}"/>
    <cellStyle name="Normal 3 2 2 2 5" xfId="2578" xr:uid="{00000000-0005-0000-0000-0000562E0000}"/>
    <cellStyle name="Normal 3 2 2 2 5 2" xfId="4268" xr:uid="{00000000-0005-0000-0000-0000572E0000}"/>
    <cellStyle name="Normal 3 2 2 2 5 2 2" xfId="14341" xr:uid="{00000000-0005-0000-0000-0000582E0000}"/>
    <cellStyle name="Normal 3 2 2 2 5 2 2 2" xfId="44663" xr:uid="{00000000-0005-0000-0000-0000592E0000}"/>
    <cellStyle name="Normal 3 2 2 2 5 2 2 3" xfId="29439" xr:uid="{00000000-0005-0000-0000-00005A2E0000}"/>
    <cellStyle name="Normal 3 2 2 2 5 2 3" xfId="9321" xr:uid="{00000000-0005-0000-0000-00005B2E0000}"/>
    <cellStyle name="Normal 3 2 2 2 5 2 3 2" xfId="39646" xr:uid="{00000000-0005-0000-0000-00005C2E0000}"/>
    <cellStyle name="Normal 3 2 2 2 5 2 3 3" xfId="24422" xr:uid="{00000000-0005-0000-0000-00005D2E0000}"/>
    <cellStyle name="Normal 3 2 2 2 5 2 4" xfId="34633" xr:uid="{00000000-0005-0000-0000-00005E2E0000}"/>
    <cellStyle name="Normal 3 2 2 2 5 2 5" xfId="19409" xr:uid="{00000000-0005-0000-0000-00005F2E0000}"/>
    <cellStyle name="Normal 3 2 2 2 5 3" xfId="5960" xr:uid="{00000000-0005-0000-0000-0000602E0000}"/>
    <cellStyle name="Normal 3 2 2 2 5 3 2" xfId="16012" xr:uid="{00000000-0005-0000-0000-0000612E0000}"/>
    <cellStyle name="Normal 3 2 2 2 5 3 2 2" xfId="46334" xr:uid="{00000000-0005-0000-0000-0000622E0000}"/>
    <cellStyle name="Normal 3 2 2 2 5 3 2 3" xfId="31110" xr:uid="{00000000-0005-0000-0000-0000632E0000}"/>
    <cellStyle name="Normal 3 2 2 2 5 3 3" xfId="10992" xr:uid="{00000000-0005-0000-0000-0000642E0000}"/>
    <cellStyle name="Normal 3 2 2 2 5 3 3 2" xfId="41317" xr:uid="{00000000-0005-0000-0000-0000652E0000}"/>
    <cellStyle name="Normal 3 2 2 2 5 3 3 3" xfId="26093" xr:uid="{00000000-0005-0000-0000-0000662E0000}"/>
    <cellStyle name="Normal 3 2 2 2 5 3 4" xfId="36304" xr:uid="{00000000-0005-0000-0000-0000672E0000}"/>
    <cellStyle name="Normal 3 2 2 2 5 3 5" xfId="21080" xr:uid="{00000000-0005-0000-0000-0000682E0000}"/>
    <cellStyle name="Normal 3 2 2 2 5 4" xfId="12670" xr:uid="{00000000-0005-0000-0000-0000692E0000}"/>
    <cellStyle name="Normal 3 2 2 2 5 4 2" xfId="42992" xr:uid="{00000000-0005-0000-0000-00006A2E0000}"/>
    <cellStyle name="Normal 3 2 2 2 5 4 3" xfId="27768" xr:uid="{00000000-0005-0000-0000-00006B2E0000}"/>
    <cellStyle name="Normal 3 2 2 2 5 5" xfId="7649" xr:uid="{00000000-0005-0000-0000-00006C2E0000}"/>
    <cellStyle name="Normal 3 2 2 2 5 5 2" xfId="37975" xr:uid="{00000000-0005-0000-0000-00006D2E0000}"/>
    <cellStyle name="Normal 3 2 2 2 5 5 3" xfId="22751" xr:uid="{00000000-0005-0000-0000-00006E2E0000}"/>
    <cellStyle name="Normal 3 2 2 2 5 6" xfId="32963" xr:uid="{00000000-0005-0000-0000-00006F2E0000}"/>
    <cellStyle name="Normal 3 2 2 2 5 7" xfId="17738" xr:uid="{00000000-0005-0000-0000-0000702E0000}"/>
    <cellStyle name="Normal 3 2 2 2 6" xfId="3431" xr:uid="{00000000-0005-0000-0000-0000712E0000}"/>
    <cellStyle name="Normal 3 2 2 2 6 2" xfId="13505" xr:uid="{00000000-0005-0000-0000-0000722E0000}"/>
    <cellStyle name="Normal 3 2 2 2 6 2 2" xfId="43827" xr:uid="{00000000-0005-0000-0000-0000732E0000}"/>
    <cellStyle name="Normal 3 2 2 2 6 2 3" xfId="28603" xr:uid="{00000000-0005-0000-0000-0000742E0000}"/>
    <cellStyle name="Normal 3 2 2 2 6 3" xfId="8485" xr:uid="{00000000-0005-0000-0000-0000752E0000}"/>
    <cellStyle name="Normal 3 2 2 2 6 3 2" xfId="38810" xr:uid="{00000000-0005-0000-0000-0000762E0000}"/>
    <cellStyle name="Normal 3 2 2 2 6 3 3" xfId="23586" xr:uid="{00000000-0005-0000-0000-0000772E0000}"/>
    <cellStyle name="Normal 3 2 2 2 6 4" xfId="33797" xr:uid="{00000000-0005-0000-0000-0000782E0000}"/>
    <cellStyle name="Normal 3 2 2 2 6 5" xfId="18573" xr:uid="{00000000-0005-0000-0000-0000792E0000}"/>
    <cellStyle name="Normal 3 2 2 2 7" xfId="5124" xr:uid="{00000000-0005-0000-0000-00007A2E0000}"/>
    <cellStyle name="Normal 3 2 2 2 7 2" xfId="15176" xr:uid="{00000000-0005-0000-0000-00007B2E0000}"/>
    <cellStyle name="Normal 3 2 2 2 7 2 2" xfId="45498" xr:uid="{00000000-0005-0000-0000-00007C2E0000}"/>
    <cellStyle name="Normal 3 2 2 2 7 2 3" xfId="30274" xr:uid="{00000000-0005-0000-0000-00007D2E0000}"/>
    <cellStyle name="Normal 3 2 2 2 7 3" xfId="10156" xr:uid="{00000000-0005-0000-0000-00007E2E0000}"/>
    <cellStyle name="Normal 3 2 2 2 7 3 2" xfId="40481" xr:uid="{00000000-0005-0000-0000-00007F2E0000}"/>
    <cellStyle name="Normal 3 2 2 2 7 3 3" xfId="25257" xr:uid="{00000000-0005-0000-0000-0000802E0000}"/>
    <cellStyle name="Normal 3 2 2 2 7 4" xfId="35468" xr:uid="{00000000-0005-0000-0000-0000812E0000}"/>
    <cellStyle name="Normal 3 2 2 2 7 5" xfId="20244" xr:uid="{00000000-0005-0000-0000-0000822E0000}"/>
    <cellStyle name="Normal 3 2 2 2 8" xfId="11834" xr:uid="{00000000-0005-0000-0000-0000832E0000}"/>
    <cellStyle name="Normal 3 2 2 2 8 2" xfId="42156" xr:uid="{00000000-0005-0000-0000-0000842E0000}"/>
    <cellStyle name="Normal 3 2 2 2 8 3" xfId="26932" xr:uid="{00000000-0005-0000-0000-0000852E0000}"/>
    <cellStyle name="Normal 3 2 2 2 9" xfId="6813" xr:uid="{00000000-0005-0000-0000-0000862E0000}"/>
    <cellStyle name="Normal 3 2 2 2 9 2" xfId="37139" xr:uid="{00000000-0005-0000-0000-0000872E0000}"/>
    <cellStyle name="Normal 3 2 2 2 9 3" xfId="21915" xr:uid="{00000000-0005-0000-0000-0000882E0000}"/>
    <cellStyle name="Normal 3 2 2 3" xfId="1777" xr:uid="{00000000-0005-0000-0000-0000892E0000}"/>
    <cellStyle name="Normal 3 2 2 3 10" xfId="16954" xr:uid="{00000000-0005-0000-0000-00008A2E0000}"/>
    <cellStyle name="Normal 3 2 2 3 2" xfId="1996" xr:uid="{00000000-0005-0000-0000-00008B2E0000}"/>
    <cellStyle name="Normal 3 2 2 3 2 2" xfId="2417" xr:uid="{00000000-0005-0000-0000-00008C2E0000}"/>
    <cellStyle name="Normal 3 2 2 3 2 2 2" xfId="3256" xr:uid="{00000000-0005-0000-0000-00008D2E0000}"/>
    <cellStyle name="Normal 3 2 2 3 2 2 2 2" xfId="4946" xr:uid="{00000000-0005-0000-0000-00008E2E0000}"/>
    <cellStyle name="Normal 3 2 2 3 2 2 2 2 2" xfId="15019" xr:uid="{00000000-0005-0000-0000-00008F2E0000}"/>
    <cellStyle name="Normal 3 2 2 3 2 2 2 2 2 2" xfId="45341" xr:uid="{00000000-0005-0000-0000-0000902E0000}"/>
    <cellStyle name="Normal 3 2 2 3 2 2 2 2 2 3" xfId="30117" xr:uid="{00000000-0005-0000-0000-0000912E0000}"/>
    <cellStyle name="Normal 3 2 2 3 2 2 2 2 3" xfId="9999" xr:uid="{00000000-0005-0000-0000-0000922E0000}"/>
    <cellStyle name="Normal 3 2 2 3 2 2 2 2 3 2" xfId="40324" xr:uid="{00000000-0005-0000-0000-0000932E0000}"/>
    <cellStyle name="Normal 3 2 2 3 2 2 2 2 3 3" xfId="25100" xr:uid="{00000000-0005-0000-0000-0000942E0000}"/>
    <cellStyle name="Normal 3 2 2 3 2 2 2 2 4" xfId="35311" xr:uid="{00000000-0005-0000-0000-0000952E0000}"/>
    <cellStyle name="Normal 3 2 2 3 2 2 2 2 5" xfId="20087" xr:uid="{00000000-0005-0000-0000-0000962E0000}"/>
    <cellStyle name="Normal 3 2 2 3 2 2 2 3" xfId="6638" xr:uid="{00000000-0005-0000-0000-0000972E0000}"/>
    <cellStyle name="Normal 3 2 2 3 2 2 2 3 2" xfId="16690" xr:uid="{00000000-0005-0000-0000-0000982E0000}"/>
    <cellStyle name="Normal 3 2 2 3 2 2 2 3 2 2" xfId="47012" xr:uid="{00000000-0005-0000-0000-0000992E0000}"/>
    <cellStyle name="Normal 3 2 2 3 2 2 2 3 2 3" xfId="31788" xr:uid="{00000000-0005-0000-0000-00009A2E0000}"/>
    <cellStyle name="Normal 3 2 2 3 2 2 2 3 3" xfId="11670" xr:uid="{00000000-0005-0000-0000-00009B2E0000}"/>
    <cellStyle name="Normal 3 2 2 3 2 2 2 3 3 2" xfId="41995" xr:uid="{00000000-0005-0000-0000-00009C2E0000}"/>
    <cellStyle name="Normal 3 2 2 3 2 2 2 3 3 3" xfId="26771" xr:uid="{00000000-0005-0000-0000-00009D2E0000}"/>
    <cellStyle name="Normal 3 2 2 3 2 2 2 3 4" xfId="36982" xr:uid="{00000000-0005-0000-0000-00009E2E0000}"/>
    <cellStyle name="Normal 3 2 2 3 2 2 2 3 5" xfId="21758" xr:uid="{00000000-0005-0000-0000-00009F2E0000}"/>
    <cellStyle name="Normal 3 2 2 3 2 2 2 4" xfId="13348" xr:uid="{00000000-0005-0000-0000-0000A02E0000}"/>
    <cellStyle name="Normal 3 2 2 3 2 2 2 4 2" xfId="43670" xr:uid="{00000000-0005-0000-0000-0000A12E0000}"/>
    <cellStyle name="Normal 3 2 2 3 2 2 2 4 3" xfId="28446" xr:uid="{00000000-0005-0000-0000-0000A22E0000}"/>
    <cellStyle name="Normal 3 2 2 3 2 2 2 5" xfId="8327" xr:uid="{00000000-0005-0000-0000-0000A32E0000}"/>
    <cellStyle name="Normal 3 2 2 3 2 2 2 5 2" xfId="38653" xr:uid="{00000000-0005-0000-0000-0000A42E0000}"/>
    <cellStyle name="Normal 3 2 2 3 2 2 2 5 3" xfId="23429" xr:uid="{00000000-0005-0000-0000-0000A52E0000}"/>
    <cellStyle name="Normal 3 2 2 3 2 2 2 6" xfId="33641" xr:uid="{00000000-0005-0000-0000-0000A62E0000}"/>
    <cellStyle name="Normal 3 2 2 3 2 2 2 7" xfId="18416" xr:uid="{00000000-0005-0000-0000-0000A72E0000}"/>
    <cellStyle name="Normal 3 2 2 3 2 2 3" xfId="4109" xr:uid="{00000000-0005-0000-0000-0000A82E0000}"/>
    <cellStyle name="Normal 3 2 2 3 2 2 3 2" xfId="14183" xr:uid="{00000000-0005-0000-0000-0000A92E0000}"/>
    <cellStyle name="Normal 3 2 2 3 2 2 3 2 2" xfId="44505" xr:uid="{00000000-0005-0000-0000-0000AA2E0000}"/>
    <cellStyle name="Normal 3 2 2 3 2 2 3 2 3" xfId="29281" xr:uid="{00000000-0005-0000-0000-0000AB2E0000}"/>
    <cellStyle name="Normal 3 2 2 3 2 2 3 3" xfId="9163" xr:uid="{00000000-0005-0000-0000-0000AC2E0000}"/>
    <cellStyle name="Normal 3 2 2 3 2 2 3 3 2" xfId="39488" xr:uid="{00000000-0005-0000-0000-0000AD2E0000}"/>
    <cellStyle name="Normal 3 2 2 3 2 2 3 3 3" xfId="24264" xr:uid="{00000000-0005-0000-0000-0000AE2E0000}"/>
    <cellStyle name="Normal 3 2 2 3 2 2 3 4" xfId="34475" xr:uid="{00000000-0005-0000-0000-0000AF2E0000}"/>
    <cellStyle name="Normal 3 2 2 3 2 2 3 5" xfId="19251" xr:uid="{00000000-0005-0000-0000-0000B02E0000}"/>
    <cellStyle name="Normal 3 2 2 3 2 2 4" xfId="5802" xr:uid="{00000000-0005-0000-0000-0000B12E0000}"/>
    <cellStyle name="Normal 3 2 2 3 2 2 4 2" xfId="15854" xr:uid="{00000000-0005-0000-0000-0000B22E0000}"/>
    <cellStyle name="Normal 3 2 2 3 2 2 4 2 2" xfId="46176" xr:uid="{00000000-0005-0000-0000-0000B32E0000}"/>
    <cellStyle name="Normal 3 2 2 3 2 2 4 2 3" xfId="30952" xr:uid="{00000000-0005-0000-0000-0000B42E0000}"/>
    <cellStyle name="Normal 3 2 2 3 2 2 4 3" xfId="10834" xr:uid="{00000000-0005-0000-0000-0000B52E0000}"/>
    <cellStyle name="Normal 3 2 2 3 2 2 4 3 2" xfId="41159" xr:uid="{00000000-0005-0000-0000-0000B62E0000}"/>
    <cellStyle name="Normal 3 2 2 3 2 2 4 3 3" xfId="25935" xr:uid="{00000000-0005-0000-0000-0000B72E0000}"/>
    <cellStyle name="Normal 3 2 2 3 2 2 4 4" xfId="36146" xr:uid="{00000000-0005-0000-0000-0000B82E0000}"/>
    <cellStyle name="Normal 3 2 2 3 2 2 4 5" xfId="20922" xr:uid="{00000000-0005-0000-0000-0000B92E0000}"/>
    <cellStyle name="Normal 3 2 2 3 2 2 5" xfId="12512" xr:uid="{00000000-0005-0000-0000-0000BA2E0000}"/>
    <cellStyle name="Normal 3 2 2 3 2 2 5 2" xfId="42834" xr:uid="{00000000-0005-0000-0000-0000BB2E0000}"/>
    <cellStyle name="Normal 3 2 2 3 2 2 5 3" xfId="27610" xr:uid="{00000000-0005-0000-0000-0000BC2E0000}"/>
    <cellStyle name="Normal 3 2 2 3 2 2 6" xfId="7491" xr:uid="{00000000-0005-0000-0000-0000BD2E0000}"/>
    <cellStyle name="Normal 3 2 2 3 2 2 6 2" xfId="37817" xr:uid="{00000000-0005-0000-0000-0000BE2E0000}"/>
    <cellStyle name="Normal 3 2 2 3 2 2 6 3" xfId="22593" xr:uid="{00000000-0005-0000-0000-0000BF2E0000}"/>
    <cellStyle name="Normal 3 2 2 3 2 2 7" xfId="32805" xr:uid="{00000000-0005-0000-0000-0000C02E0000}"/>
    <cellStyle name="Normal 3 2 2 3 2 2 8" xfId="17580" xr:uid="{00000000-0005-0000-0000-0000C12E0000}"/>
    <cellStyle name="Normal 3 2 2 3 2 3" xfId="2838" xr:uid="{00000000-0005-0000-0000-0000C22E0000}"/>
    <cellStyle name="Normal 3 2 2 3 2 3 2" xfId="4528" xr:uid="{00000000-0005-0000-0000-0000C32E0000}"/>
    <cellStyle name="Normal 3 2 2 3 2 3 2 2" xfId="14601" xr:uid="{00000000-0005-0000-0000-0000C42E0000}"/>
    <cellStyle name="Normal 3 2 2 3 2 3 2 2 2" xfId="44923" xr:uid="{00000000-0005-0000-0000-0000C52E0000}"/>
    <cellStyle name="Normal 3 2 2 3 2 3 2 2 3" xfId="29699" xr:uid="{00000000-0005-0000-0000-0000C62E0000}"/>
    <cellStyle name="Normal 3 2 2 3 2 3 2 3" xfId="9581" xr:uid="{00000000-0005-0000-0000-0000C72E0000}"/>
    <cellStyle name="Normal 3 2 2 3 2 3 2 3 2" xfId="39906" xr:uid="{00000000-0005-0000-0000-0000C82E0000}"/>
    <cellStyle name="Normal 3 2 2 3 2 3 2 3 3" xfId="24682" xr:uid="{00000000-0005-0000-0000-0000C92E0000}"/>
    <cellStyle name="Normal 3 2 2 3 2 3 2 4" xfId="34893" xr:uid="{00000000-0005-0000-0000-0000CA2E0000}"/>
    <cellStyle name="Normal 3 2 2 3 2 3 2 5" xfId="19669" xr:uid="{00000000-0005-0000-0000-0000CB2E0000}"/>
    <cellStyle name="Normal 3 2 2 3 2 3 3" xfId="6220" xr:uid="{00000000-0005-0000-0000-0000CC2E0000}"/>
    <cellStyle name="Normal 3 2 2 3 2 3 3 2" xfId="16272" xr:uid="{00000000-0005-0000-0000-0000CD2E0000}"/>
    <cellStyle name="Normal 3 2 2 3 2 3 3 2 2" xfId="46594" xr:uid="{00000000-0005-0000-0000-0000CE2E0000}"/>
    <cellStyle name="Normal 3 2 2 3 2 3 3 2 3" xfId="31370" xr:uid="{00000000-0005-0000-0000-0000CF2E0000}"/>
    <cellStyle name="Normal 3 2 2 3 2 3 3 3" xfId="11252" xr:uid="{00000000-0005-0000-0000-0000D02E0000}"/>
    <cellStyle name="Normal 3 2 2 3 2 3 3 3 2" xfId="41577" xr:uid="{00000000-0005-0000-0000-0000D12E0000}"/>
    <cellStyle name="Normal 3 2 2 3 2 3 3 3 3" xfId="26353" xr:uid="{00000000-0005-0000-0000-0000D22E0000}"/>
    <cellStyle name="Normal 3 2 2 3 2 3 3 4" xfId="36564" xr:uid="{00000000-0005-0000-0000-0000D32E0000}"/>
    <cellStyle name="Normal 3 2 2 3 2 3 3 5" xfId="21340" xr:uid="{00000000-0005-0000-0000-0000D42E0000}"/>
    <cellStyle name="Normal 3 2 2 3 2 3 4" xfId="12930" xr:uid="{00000000-0005-0000-0000-0000D52E0000}"/>
    <cellStyle name="Normal 3 2 2 3 2 3 4 2" xfId="43252" xr:uid="{00000000-0005-0000-0000-0000D62E0000}"/>
    <cellStyle name="Normal 3 2 2 3 2 3 4 3" xfId="28028" xr:uid="{00000000-0005-0000-0000-0000D72E0000}"/>
    <cellStyle name="Normal 3 2 2 3 2 3 5" xfId="7909" xr:uid="{00000000-0005-0000-0000-0000D82E0000}"/>
    <cellStyle name="Normal 3 2 2 3 2 3 5 2" xfId="38235" xr:uid="{00000000-0005-0000-0000-0000D92E0000}"/>
    <cellStyle name="Normal 3 2 2 3 2 3 5 3" xfId="23011" xr:uid="{00000000-0005-0000-0000-0000DA2E0000}"/>
    <cellStyle name="Normal 3 2 2 3 2 3 6" xfId="33223" xr:uid="{00000000-0005-0000-0000-0000DB2E0000}"/>
    <cellStyle name="Normal 3 2 2 3 2 3 7" xfId="17998" xr:uid="{00000000-0005-0000-0000-0000DC2E0000}"/>
    <cellStyle name="Normal 3 2 2 3 2 4" xfId="3691" xr:uid="{00000000-0005-0000-0000-0000DD2E0000}"/>
    <cellStyle name="Normal 3 2 2 3 2 4 2" xfId="13765" xr:uid="{00000000-0005-0000-0000-0000DE2E0000}"/>
    <cellStyle name="Normal 3 2 2 3 2 4 2 2" xfId="44087" xr:uid="{00000000-0005-0000-0000-0000DF2E0000}"/>
    <cellStyle name="Normal 3 2 2 3 2 4 2 3" xfId="28863" xr:uid="{00000000-0005-0000-0000-0000E02E0000}"/>
    <cellStyle name="Normal 3 2 2 3 2 4 3" xfId="8745" xr:uid="{00000000-0005-0000-0000-0000E12E0000}"/>
    <cellStyle name="Normal 3 2 2 3 2 4 3 2" xfId="39070" xr:uid="{00000000-0005-0000-0000-0000E22E0000}"/>
    <cellStyle name="Normal 3 2 2 3 2 4 3 3" xfId="23846" xr:uid="{00000000-0005-0000-0000-0000E32E0000}"/>
    <cellStyle name="Normal 3 2 2 3 2 4 4" xfId="34057" xr:uid="{00000000-0005-0000-0000-0000E42E0000}"/>
    <cellStyle name="Normal 3 2 2 3 2 4 5" xfId="18833" xr:uid="{00000000-0005-0000-0000-0000E52E0000}"/>
    <cellStyle name="Normal 3 2 2 3 2 5" xfId="5384" xr:uid="{00000000-0005-0000-0000-0000E62E0000}"/>
    <cellStyle name="Normal 3 2 2 3 2 5 2" xfId="15436" xr:uid="{00000000-0005-0000-0000-0000E72E0000}"/>
    <cellStyle name="Normal 3 2 2 3 2 5 2 2" xfId="45758" xr:uid="{00000000-0005-0000-0000-0000E82E0000}"/>
    <cellStyle name="Normal 3 2 2 3 2 5 2 3" xfId="30534" xr:uid="{00000000-0005-0000-0000-0000E92E0000}"/>
    <cellStyle name="Normal 3 2 2 3 2 5 3" xfId="10416" xr:uid="{00000000-0005-0000-0000-0000EA2E0000}"/>
    <cellStyle name="Normal 3 2 2 3 2 5 3 2" xfId="40741" xr:uid="{00000000-0005-0000-0000-0000EB2E0000}"/>
    <cellStyle name="Normal 3 2 2 3 2 5 3 3" xfId="25517" xr:uid="{00000000-0005-0000-0000-0000EC2E0000}"/>
    <cellStyle name="Normal 3 2 2 3 2 5 4" xfId="35728" xr:uid="{00000000-0005-0000-0000-0000ED2E0000}"/>
    <cellStyle name="Normal 3 2 2 3 2 5 5" xfId="20504" xr:uid="{00000000-0005-0000-0000-0000EE2E0000}"/>
    <cellStyle name="Normal 3 2 2 3 2 6" xfId="12094" xr:uid="{00000000-0005-0000-0000-0000EF2E0000}"/>
    <cellStyle name="Normal 3 2 2 3 2 6 2" xfId="42416" xr:uid="{00000000-0005-0000-0000-0000F02E0000}"/>
    <cellStyle name="Normal 3 2 2 3 2 6 3" xfId="27192" xr:uid="{00000000-0005-0000-0000-0000F12E0000}"/>
    <cellStyle name="Normal 3 2 2 3 2 7" xfId="7073" xr:uid="{00000000-0005-0000-0000-0000F22E0000}"/>
    <cellStyle name="Normal 3 2 2 3 2 7 2" xfId="37399" xr:uid="{00000000-0005-0000-0000-0000F32E0000}"/>
    <cellStyle name="Normal 3 2 2 3 2 7 3" xfId="22175" xr:uid="{00000000-0005-0000-0000-0000F42E0000}"/>
    <cellStyle name="Normal 3 2 2 3 2 8" xfId="32387" xr:uid="{00000000-0005-0000-0000-0000F52E0000}"/>
    <cellStyle name="Normal 3 2 2 3 2 9" xfId="17162" xr:uid="{00000000-0005-0000-0000-0000F62E0000}"/>
    <cellStyle name="Normal 3 2 2 3 3" xfId="2209" xr:uid="{00000000-0005-0000-0000-0000F72E0000}"/>
    <cellStyle name="Normal 3 2 2 3 3 2" xfId="3048" xr:uid="{00000000-0005-0000-0000-0000F82E0000}"/>
    <cellStyle name="Normal 3 2 2 3 3 2 2" xfId="4738" xr:uid="{00000000-0005-0000-0000-0000F92E0000}"/>
    <cellStyle name="Normal 3 2 2 3 3 2 2 2" xfId="14811" xr:uid="{00000000-0005-0000-0000-0000FA2E0000}"/>
    <cellStyle name="Normal 3 2 2 3 3 2 2 2 2" xfId="45133" xr:uid="{00000000-0005-0000-0000-0000FB2E0000}"/>
    <cellStyle name="Normal 3 2 2 3 3 2 2 2 3" xfId="29909" xr:uid="{00000000-0005-0000-0000-0000FC2E0000}"/>
    <cellStyle name="Normal 3 2 2 3 3 2 2 3" xfId="9791" xr:uid="{00000000-0005-0000-0000-0000FD2E0000}"/>
    <cellStyle name="Normal 3 2 2 3 3 2 2 3 2" xfId="40116" xr:uid="{00000000-0005-0000-0000-0000FE2E0000}"/>
    <cellStyle name="Normal 3 2 2 3 3 2 2 3 3" xfId="24892" xr:uid="{00000000-0005-0000-0000-0000FF2E0000}"/>
    <cellStyle name="Normal 3 2 2 3 3 2 2 4" xfId="35103" xr:uid="{00000000-0005-0000-0000-0000002F0000}"/>
    <cellStyle name="Normal 3 2 2 3 3 2 2 5" xfId="19879" xr:uid="{00000000-0005-0000-0000-0000012F0000}"/>
    <cellStyle name="Normal 3 2 2 3 3 2 3" xfId="6430" xr:uid="{00000000-0005-0000-0000-0000022F0000}"/>
    <cellStyle name="Normal 3 2 2 3 3 2 3 2" xfId="16482" xr:uid="{00000000-0005-0000-0000-0000032F0000}"/>
    <cellStyle name="Normal 3 2 2 3 3 2 3 2 2" xfId="46804" xr:uid="{00000000-0005-0000-0000-0000042F0000}"/>
    <cellStyle name="Normal 3 2 2 3 3 2 3 2 3" xfId="31580" xr:uid="{00000000-0005-0000-0000-0000052F0000}"/>
    <cellStyle name="Normal 3 2 2 3 3 2 3 3" xfId="11462" xr:uid="{00000000-0005-0000-0000-0000062F0000}"/>
    <cellStyle name="Normal 3 2 2 3 3 2 3 3 2" xfId="41787" xr:uid="{00000000-0005-0000-0000-0000072F0000}"/>
    <cellStyle name="Normal 3 2 2 3 3 2 3 3 3" xfId="26563" xr:uid="{00000000-0005-0000-0000-0000082F0000}"/>
    <cellStyle name="Normal 3 2 2 3 3 2 3 4" xfId="36774" xr:uid="{00000000-0005-0000-0000-0000092F0000}"/>
    <cellStyle name="Normal 3 2 2 3 3 2 3 5" xfId="21550" xr:uid="{00000000-0005-0000-0000-00000A2F0000}"/>
    <cellStyle name="Normal 3 2 2 3 3 2 4" xfId="13140" xr:uid="{00000000-0005-0000-0000-00000B2F0000}"/>
    <cellStyle name="Normal 3 2 2 3 3 2 4 2" xfId="43462" xr:uid="{00000000-0005-0000-0000-00000C2F0000}"/>
    <cellStyle name="Normal 3 2 2 3 3 2 4 3" xfId="28238" xr:uid="{00000000-0005-0000-0000-00000D2F0000}"/>
    <cellStyle name="Normal 3 2 2 3 3 2 5" xfId="8119" xr:uid="{00000000-0005-0000-0000-00000E2F0000}"/>
    <cellStyle name="Normal 3 2 2 3 3 2 5 2" xfId="38445" xr:uid="{00000000-0005-0000-0000-00000F2F0000}"/>
    <cellStyle name="Normal 3 2 2 3 3 2 5 3" xfId="23221" xr:uid="{00000000-0005-0000-0000-0000102F0000}"/>
    <cellStyle name="Normal 3 2 2 3 3 2 6" xfId="33433" xr:uid="{00000000-0005-0000-0000-0000112F0000}"/>
    <cellStyle name="Normal 3 2 2 3 3 2 7" xfId="18208" xr:uid="{00000000-0005-0000-0000-0000122F0000}"/>
    <cellStyle name="Normal 3 2 2 3 3 3" xfId="3901" xr:uid="{00000000-0005-0000-0000-0000132F0000}"/>
    <cellStyle name="Normal 3 2 2 3 3 3 2" xfId="13975" xr:uid="{00000000-0005-0000-0000-0000142F0000}"/>
    <cellStyle name="Normal 3 2 2 3 3 3 2 2" xfId="44297" xr:uid="{00000000-0005-0000-0000-0000152F0000}"/>
    <cellStyle name="Normal 3 2 2 3 3 3 2 3" xfId="29073" xr:uid="{00000000-0005-0000-0000-0000162F0000}"/>
    <cellStyle name="Normal 3 2 2 3 3 3 3" xfId="8955" xr:uid="{00000000-0005-0000-0000-0000172F0000}"/>
    <cellStyle name="Normal 3 2 2 3 3 3 3 2" xfId="39280" xr:uid="{00000000-0005-0000-0000-0000182F0000}"/>
    <cellStyle name="Normal 3 2 2 3 3 3 3 3" xfId="24056" xr:uid="{00000000-0005-0000-0000-0000192F0000}"/>
    <cellStyle name="Normal 3 2 2 3 3 3 4" xfId="34267" xr:uid="{00000000-0005-0000-0000-00001A2F0000}"/>
    <cellStyle name="Normal 3 2 2 3 3 3 5" xfId="19043" xr:uid="{00000000-0005-0000-0000-00001B2F0000}"/>
    <cellStyle name="Normal 3 2 2 3 3 4" xfId="5594" xr:uid="{00000000-0005-0000-0000-00001C2F0000}"/>
    <cellStyle name="Normal 3 2 2 3 3 4 2" xfId="15646" xr:uid="{00000000-0005-0000-0000-00001D2F0000}"/>
    <cellStyle name="Normal 3 2 2 3 3 4 2 2" xfId="45968" xr:uid="{00000000-0005-0000-0000-00001E2F0000}"/>
    <cellStyle name="Normal 3 2 2 3 3 4 2 3" xfId="30744" xr:uid="{00000000-0005-0000-0000-00001F2F0000}"/>
    <cellStyle name="Normal 3 2 2 3 3 4 3" xfId="10626" xr:uid="{00000000-0005-0000-0000-0000202F0000}"/>
    <cellStyle name="Normal 3 2 2 3 3 4 3 2" xfId="40951" xr:uid="{00000000-0005-0000-0000-0000212F0000}"/>
    <cellStyle name="Normal 3 2 2 3 3 4 3 3" xfId="25727" xr:uid="{00000000-0005-0000-0000-0000222F0000}"/>
    <cellStyle name="Normal 3 2 2 3 3 4 4" xfId="35938" xr:uid="{00000000-0005-0000-0000-0000232F0000}"/>
    <cellStyle name="Normal 3 2 2 3 3 4 5" xfId="20714" xr:uid="{00000000-0005-0000-0000-0000242F0000}"/>
    <cellStyle name="Normal 3 2 2 3 3 5" xfId="12304" xr:uid="{00000000-0005-0000-0000-0000252F0000}"/>
    <cellStyle name="Normal 3 2 2 3 3 5 2" xfId="42626" xr:uid="{00000000-0005-0000-0000-0000262F0000}"/>
    <cellStyle name="Normal 3 2 2 3 3 5 3" xfId="27402" xr:uid="{00000000-0005-0000-0000-0000272F0000}"/>
    <cellStyle name="Normal 3 2 2 3 3 6" xfId="7283" xr:uid="{00000000-0005-0000-0000-0000282F0000}"/>
    <cellStyle name="Normal 3 2 2 3 3 6 2" xfId="37609" xr:uid="{00000000-0005-0000-0000-0000292F0000}"/>
    <cellStyle name="Normal 3 2 2 3 3 6 3" xfId="22385" xr:uid="{00000000-0005-0000-0000-00002A2F0000}"/>
    <cellStyle name="Normal 3 2 2 3 3 7" xfId="32597" xr:uid="{00000000-0005-0000-0000-00002B2F0000}"/>
    <cellStyle name="Normal 3 2 2 3 3 8" xfId="17372" xr:uid="{00000000-0005-0000-0000-00002C2F0000}"/>
    <cellStyle name="Normal 3 2 2 3 4" xfId="2630" xr:uid="{00000000-0005-0000-0000-00002D2F0000}"/>
    <cellStyle name="Normal 3 2 2 3 4 2" xfId="4320" xr:uid="{00000000-0005-0000-0000-00002E2F0000}"/>
    <cellStyle name="Normal 3 2 2 3 4 2 2" xfId="14393" xr:uid="{00000000-0005-0000-0000-00002F2F0000}"/>
    <cellStyle name="Normal 3 2 2 3 4 2 2 2" xfId="44715" xr:uid="{00000000-0005-0000-0000-0000302F0000}"/>
    <cellStyle name="Normal 3 2 2 3 4 2 2 3" xfId="29491" xr:uid="{00000000-0005-0000-0000-0000312F0000}"/>
    <cellStyle name="Normal 3 2 2 3 4 2 3" xfId="9373" xr:uid="{00000000-0005-0000-0000-0000322F0000}"/>
    <cellStyle name="Normal 3 2 2 3 4 2 3 2" xfId="39698" xr:uid="{00000000-0005-0000-0000-0000332F0000}"/>
    <cellStyle name="Normal 3 2 2 3 4 2 3 3" xfId="24474" xr:uid="{00000000-0005-0000-0000-0000342F0000}"/>
    <cellStyle name="Normal 3 2 2 3 4 2 4" xfId="34685" xr:uid="{00000000-0005-0000-0000-0000352F0000}"/>
    <cellStyle name="Normal 3 2 2 3 4 2 5" xfId="19461" xr:uid="{00000000-0005-0000-0000-0000362F0000}"/>
    <cellStyle name="Normal 3 2 2 3 4 3" xfId="6012" xr:uid="{00000000-0005-0000-0000-0000372F0000}"/>
    <cellStyle name="Normal 3 2 2 3 4 3 2" xfId="16064" xr:uid="{00000000-0005-0000-0000-0000382F0000}"/>
    <cellStyle name="Normal 3 2 2 3 4 3 2 2" xfId="46386" xr:uid="{00000000-0005-0000-0000-0000392F0000}"/>
    <cellStyle name="Normal 3 2 2 3 4 3 2 3" xfId="31162" xr:uid="{00000000-0005-0000-0000-00003A2F0000}"/>
    <cellStyle name="Normal 3 2 2 3 4 3 3" xfId="11044" xr:uid="{00000000-0005-0000-0000-00003B2F0000}"/>
    <cellStyle name="Normal 3 2 2 3 4 3 3 2" xfId="41369" xr:uid="{00000000-0005-0000-0000-00003C2F0000}"/>
    <cellStyle name="Normal 3 2 2 3 4 3 3 3" xfId="26145" xr:uid="{00000000-0005-0000-0000-00003D2F0000}"/>
    <cellStyle name="Normal 3 2 2 3 4 3 4" xfId="36356" xr:uid="{00000000-0005-0000-0000-00003E2F0000}"/>
    <cellStyle name="Normal 3 2 2 3 4 3 5" xfId="21132" xr:uid="{00000000-0005-0000-0000-00003F2F0000}"/>
    <cellStyle name="Normal 3 2 2 3 4 4" xfId="12722" xr:uid="{00000000-0005-0000-0000-0000402F0000}"/>
    <cellStyle name="Normal 3 2 2 3 4 4 2" xfId="43044" xr:uid="{00000000-0005-0000-0000-0000412F0000}"/>
    <cellStyle name="Normal 3 2 2 3 4 4 3" xfId="27820" xr:uid="{00000000-0005-0000-0000-0000422F0000}"/>
    <cellStyle name="Normal 3 2 2 3 4 5" xfId="7701" xr:uid="{00000000-0005-0000-0000-0000432F0000}"/>
    <cellStyle name="Normal 3 2 2 3 4 5 2" xfId="38027" xr:uid="{00000000-0005-0000-0000-0000442F0000}"/>
    <cellStyle name="Normal 3 2 2 3 4 5 3" xfId="22803" xr:uid="{00000000-0005-0000-0000-0000452F0000}"/>
    <cellStyle name="Normal 3 2 2 3 4 6" xfId="33015" xr:uid="{00000000-0005-0000-0000-0000462F0000}"/>
    <cellStyle name="Normal 3 2 2 3 4 7" xfId="17790" xr:uid="{00000000-0005-0000-0000-0000472F0000}"/>
    <cellStyle name="Normal 3 2 2 3 5" xfId="3483" xr:uid="{00000000-0005-0000-0000-0000482F0000}"/>
    <cellStyle name="Normal 3 2 2 3 5 2" xfId="13557" xr:uid="{00000000-0005-0000-0000-0000492F0000}"/>
    <cellStyle name="Normal 3 2 2 3 5 2 2" xfId="43879" xr:uid="{00000000-0005-0000-0000-00004A2F0000}"/>
    <cellStyle name="Normal 3 2 2 3 5 2 3" xfId="28655" xr:uid="{00000000-0005-0000-0000-00004B2F0000}"/>
    <cellStyle name="Normal 3 2 2 3 5 3" xfId="8537" xr:uid="{00000000-0005-0000-0000-00004C2F0000}"/>
    <cellStyle name="Normal 3 2 2 3 5 3 2" xfId="38862" xr:uid="{00000000-0005-0000-0000-00004D2F0000}"/>
    <cellStyle name="Normal 3 2 2 3 5 3 3" xfId="23638" xr:uid="{00000000-0005-0000-0000-00004E2F0000}"/>
    <cellStyle name="Normal 3 2 2 3 5 4" xfId="33849" xr:uid="{00000000-0005-0000-0000-00004F2F0000}"/>
    <cellStyle name="Normal 3 2 2 3 5 5" xfId="18625" xr:uid="{00000000-0005-0000-0000-0000502F0000}"/>
    <cellStyle name="Normal 3 2 2 3 6" xfId="5176" xr:uid="{00000000-0005-0000-0000-0000512F0000}"/>
    <cellStyle name="Normal 3 2 2 3 6 2" xfId="15228" xr:uid="{00000000-0005-0000-0000-0000522F0000}"/>
    <cellStyle name="Normal 3 2 2 3 6 2 2" xfId="45550" xr:uid="{00000000-0005-0000-0000-0000532F0000}"/>
    <cellStyle name="Normal 3 2 2 3 6 2 3" xfId="30326" xr:uid="{00000000-0005-0000-0000-0000542F0000}"/>
    <cellStyle name="Normal 3 2 2 3 6 3" xfId="10208" xr:uid="{00000000-0005-0000-0000-0000552F0000}"/>
    <cellStyle name="Normal 3 2 2 3 6 3 2" xfId="40533" xr:uid="{00000000-0005-0000-0000-0000562F0000}"/>
    <cellStyle name="Normal 3 2 2 3 6 3 3" xfId="25309" xr:uid="{00000000-0005-0000-0000-0000572F0000}"/>
    <cellStyle name="Normal 3 2 2 3 6 4" xfId="35520" xr:uid="{00000000-0005-0000-0000-0000582F0000}"/>
    <cellStyle name="Normal 3 2 2 3 6 5" xfId="20296" xr:uid="{00000000-0005-0000-0000-0000592F0000}"/>
    <cellStyle name="Normal 3 2 2 3 7" xfId="11886" xr:uid="{00000000-0005-0000-0000-00005A2F0000}"/>
    <cellStyle name="Normal 3 2 2 3 7 2" xfId="42208" xr:uid="{00000000-0005-0000-0000-00005B2F0000}"/>
    <cellStyle name="Normal 3 2 2 3 7 3" xfId="26984" xr:uid="{00000000-0005-0000-0000-00005C2F0000}"/>
    <cellStyle name="Normal 3 2 2 3 8" xfId="6865" xr:uid="{00000000-0005-0000-0000-00005D2F0000}"/>
    <cellStyle name="Normal 3 2 2 3 8 2" xfId="37191" xr:uid="{00000000-0005-0000-0000-00005E2F0000}"/>
    <cellStyle name="Normal 3 2 2 3 8 3" xfId="21967" xr:uid="{00000000-0005-0000-0000-00005F2F0000}"/>
    <cellStyle name="Normal 3 2 2 3 9" xfId="32180" xr:uid="{00000000-0005-0000-0000-0000602F0000}"/>
    <cellStyle name="Normal 3 2 2 4" xfId="1890" xr:uid="{00000000-0005-0000-0000-0000612F0000}"/>
    <cellStyle name="Normal 3 2 2 4 2" xfId="2313" xr:uid="{00000000-0005-0000-0000-0000622F0000}"/>
    <cellStyle name="Normal 3 2 2 4 2 2" xfId="3152" xr:uid="{00000000-0005-0000-0000-0000632F0000}"/>
    <cellStyle name="Normal 3 2 2 4 2 2 2" xfId="4842" xr:uid="{00000000-0005-0000-0000-0000642F0000}"/>
    <cellStyle name="Normal 3 2 2 4 2 2 2 2" xfId="14915" xr:uid="{00000000-0005-0000-0000-0000652F0000}"/>
    <cellStyle name="Normal 3 2 2 4 2 2 2 2 2" xfId="45237" xr:uid="{00000000-0005-0000-0000-0000662F0000}"/>
    <cellStyle name="Normal 3 2 2 4 2 2 2 2 3" xfId="30013" xr:uid="{00000000-0005-0000-0000-0000672F0000}"/>
    <cellStyle name="Normal 3 2 2 4 2 2 2 3" xfId="9895" xr:uid="{00000000-0005-0000-0000-0000682F0000}"/>
    <cellStyle name="Normal 3 2 2 4 2 2 2 3 2" xfId="40220" xr:uid="{00000000-0005-0000-0000-0000692F0000}"/>
    <cellStyle name="Normal 3 2 2 4 2 2 2 3 3" xfId="24996" xr:uid="{00000000-0005-0000-0000-00006A2F0000}"/>
    <cellStyle name="Normal 3 2 2 4 2 2 2 4" xfId="35207" xr:uid="{00000000-0005-0000-0000-00006B2F0000}"/>
    <cellStyle name="Normal 3 2 2 4 2 2 2 5" xfId="19983" xr:uid="{00000000-0005-0000-0000-00006C2F0000}"/>
    <cellStyle name="Normal 3 2 2 4 2 2 3" xfId="6534" xr:uid="{00000000-0005-0000-0000-00006D2F0000}"/>
    <cellStyle name="Normal 3 2 2 4 2 2 3 2" xfId="16586" xr:uid="{00000000-0005-0000-0000-00006E2F0000}"/>
    <cellStyle name="Normal 3 2 2 4 2 2 3 2 2" xfId="46908" xr:uid="{00000000-0005-0000-0000-00006F2F0000}"/>
    <cellStyle name="Normal 3 2 2 4 2 2 3 2 3" xfId="31684" xr:uid="{00000000-0005-0000-0000-0000702F0000}"/>
    <cellStyle name="Normal 3 2 2 4 2 2 3 3" xfId="11566" xr:uid="{00000000-0005-0000-0000-0000712F0000}"/>
    <cellStyle name="Normal 3 2 2 4 2 2 3 3 2" xfId="41891" xr:uid="{00000000-0005-0000-0000-0000722F0000}"/>
    <cellStyle name="Normal 3 2 2 4 2 2 3 3 3" xfId="26667" xr:uid="{00000000-0005-0000-0000-0000732F0000}"/>
    <cellStyle name="Normal 3 2 2 4 2 2 3 4" xfId="36878" xr:uid="{00000000-0005-0000-0000-0000742F0000}"/>
    <cellStyle name="Normal 3 2 2 4 2 2 3 5" xfId="21654" xr:uid="{00000000-0005-0000-0000-0000752F0000}"/>
    <cellStyle name="Normal 3 2 2 4 2 2 4" xfId="13244" xr:uid="{00000000-0005-0000-0000-0000762F0000}"/>
    <cellStyle name="Normal 3 2 2 4 2 2 4 2" xfId="43566" xr:uid="{00000000-0005-0000-0000-0000772F0000}"/>
    <cellStyle name="Normal 3 2 2 4 2 2 4 3" xfId="28342" xr:uid="{00000000-0005-0000-0000-0000782F0000}"/>
    <cellStyle name="Normal 3 2 2 4 2 2 5" xfId="8223" xr:uid="{00000000-0005-0000-0000-0000792F0000}"/>
    <cellStyle name="Normal 3 2 2 4 2 2 5 2" xfId="38549" xr:uid="{00000000-0005-0000-0000-00007A2F0000}"/>
    <cellStyle name="Normal 3 2 2 4 2 2 5 3" xfId="23325" xr:uid="{00000000-0005-0000-0000-00007B2F0000}"/>
    <cellStyle name="Normal 3 2 2 4 2 2 6" xfId="33537" xr:uid="{00000000-0005-0000-0000-00007C2F0000}"/>
    <cellStyle name="Normal 3 2 2 4 2 2 7" xfId="18312" xr:uid="{00000000-0005-0000-0000-00007D2F0000}"/>
    <cellStyle name="Normal 3 2 2 4 2 3" xfId="4005" xr:uid="{00000000-0005-0000-0000-00007E2F0000}"/>
    <cellStyle name="Normal 3 2 2 4 2 3 2" xfId="14079" xr:uid="{00000000-0005-0000-0000-00007F2F0000}"/>
    <cellStyle name="Normal 3 2 2 4 2 3 2 2" xfId="44401" xr:uid="{00000000-0005-0000-0000-0000802F0000}"/>
    <cellStyle name="Normal 3 2 2 4 2 3 2 3" xfId="29177" xr:uid="{00000000-0005-0000-0000-0000812F0000}"/>
    <cellStyle name="Normal 3 2 2 4 2 3 3" xfId="9059" xr:uid="{00000000-0005-0000-0000-0000822F0000}"/>
    <cellStyle name="Normal 3 2 2 4 2 3 3 2" xfId="39384" xr:uid="{00000000-0005-0000-0000-0000832F0000}"/>
    <cellStyle name="Normal 3 2 2 4 2 3 3 3" xfId="24160" xr:uid="{00000000-0005-0000-0000-0000842F0000}"/>
    <cellStyle name="Normal 3 2 2 4 2 3 4" xfId="34371" xr:uid="{00000000-0005-0000-0000-0000852F0000}"/>
    <cellStyle name="Normal 3 2 2 4 2 3 5" xfId="19147" xr:uid="{00000000-0005-0000-0000-0000862F0000}"/>
    <cellStyle name="Normal 3 2 2 4 2 4" xfId="5698" xr:uid="{00000000-0005-0000-0000-0000872F0000}"/>
    <cellStyle name="Normal 3 2 2 4 2 4 2" xfId="15750" xr:uid="{00000000-0005-0000-0000-0000882F0000}"/>
    <cellStyle name="Normal 3 2 2 4 2 4 2 2" xfId="46072" xr:uid="{00000000-0005-0000-0000-0000892F0000}"/>
    <cellStyle name="Normal 3 2 2 4 2 4 2 3" xfId="30848" xr:uid="{00000000-0005-0000-0000-00008A2F0000}"/>
    <cellStyle name="Normal 3 2 2 4 2 4 3" xfId="10730" xr:uid="{00000000-0005-0000-0000-00008B2F0000}"/>
    <cellStyle name="Normal 3 2 2 4 2 4 3 2" xfId="41055" xr:uid="{00000000-0005-0000-0000-00008C2F0000}"/>
    <cellStyle name="Normal 3 2 2 4 2 4 3 3" xfId="25831" xr:uid="{00000000-0005-0000-0000-00008D2F0000}"/>
    <cellStyle name="Normal 3 2 2 4 2 4 4" xfId="36042" xr:uid="{00000000-0005-0000-0000-00008E2F0000}"/>
    <cellStyle name="Normal 3 2 2 4 2 4 5" xfId="20818" xr:uid="{00000000-0005-0000-0000-00008F2F0000}"/>
    <cellStyle name="Normal 3 2 2 4 2 5" xfId="12408" xr:uid="{00000000-0005-0000-0000-0000902F0000}"/>
    <cellStyle name="Normal 3 2 2 4 2 5 2" xfId="42730" xr:uid="{00000000-0005-0000-0000-0000912F0000}"/>
    <cellStyle name="Normal 3 2 2 4 2 5 3" xfId="27506" xr:uid="{00000000-0005-0000-0000-0000922F0000}"/>
    <cellStyle name="Normal 3 2 2 4 2 6" xfId="7387" xr:uid="{00000000-0005-0000-0000-0000932F0000}"/>
    <cellStyle name="Normal 3 2 2 4 2 6 2" xfId="37713" xr:uid="{00000000-0005-0000-0000-0000942F0000}"/>
    <cellStyle name="Normal 3 2 2 4 2 6 3" xfId="22489" xr:uid="{00000000-0005-0000-0000-0000952F0000}"/>
    <cellStyle name="Normal 3 2 2 4 2 7" xfId="32701" xr:uid="{00000000-0005-0000-0000-0000962F0000}"/>
    <cellStyle name="Normal 3 2 2 4 2 8" xfId="17476" xr:uid="{00000000-0005-0000-0000-0000972F0000}"/>
    <cellStyle name="Normal 3 2 2 4 3" xfId="2734" xr:uid="{00000000-0005-0000-0000-0000982F0000}"/>
    <cellStyle name="Normal 3 2 2 4 3 2" xfId="4424" xr:uid="{00000000-0005-0000-0000-0000992F0000}"/>
    <cellStyle name="Normal 3 2 2 4 3 2 2" xfId="14497" xr:uid="{00000000-0005-0000-0000-00009A2F0000}"/>
    <cellStyle name="Normal 3 2 2 4 3 2 2 2" xfId="44819" xr:uid="{00000000-0005-0000-0000-00009B2F0000}"/>
    <cellStyle name="Normal 3 2 2 4 3 2 2 3" xfId="29595" xr:uid="{00000000-0005-0000-0000-00009C2F0000}"/>
    <cellStyle name="Normal 3 2 2 4 3 2 3" xfId="9477" xr:uid="{00000000-0005-0000-0000-00009D2F0000}"/>
    <cellStyle name="Normal 3 2 2 4 3 2 3 2" xfId="39802" xr:uid="{00000000-0005-0000-0000-00009E2F0000}"/>
    <cellStyle name="Normal 3 2 2 4 3 2 3 3" xfId="24578" xr:uid="{00000000-0005-0000-0000-00009F2F0000}"/>
    <cellStyle name="Normal 3 2 2 4 3 2 4" xfId="34789" xr:uid="{00000000-0005-0000-0000-0000A02F0000}"/>
    <cellStyle name="Normal 3 2 2 4 3 2 5" xfId="19565" xr:uid="{00000000-0005-0000-0000-0000A12F0000}"/>
    <cellStyle name="Normal 3 2 2 4 3 3" xfId="6116" xr:uid="{00000000-0005-0000-0000-0000A22F0000}"/>
    <cellStyle name="Normal 3 2 2 4 3 3 2" xfId="16168" xr:uid="{00000000-0005-0000-0000-0000A32F0000}"/>
    <cellStyle name="Normal 3 2 2 4 3 3 2 2" xfId="46490" xr:uid="{00000000-0005-0000-0000-0000A42F0000}"/>
    <cellStyle name="Normal 3 2 2 4 3 3 2 3" xfId="31266" xr:uid="{00000000-0005-0000-0000-0000A52F0000}"/>
    <cellStyle name="Normal 3 2 2 4 3 3 3" xfId="11148" xr:uid="{00000000-0005-0000-0000-0000A62F0000}"/>
    <cellStyle name="Normal 3 2 2 4 3 3 3 2" xfId="41473" xr:uid="{00000000-0005-0000-0000-0000A72F0000}"/>
    <cellStyle name="Normal 3 2 2 4 3 3 3 3" xfId="26249" xr:uid="{00000000-0005-0000-0000-0000A82F0000}"/>
    <cellStyle name="Normal 3 2 2 4 3 3 4" xfId="36460" xr:uid="{00000000-0005-0000-0000-0000A92F0000}"/>
    <cellStyle name="Normal 3 2 2 4 3 3 5" xfId="21236" xr:uid="{00000000-0005-0000-0000-0000AA2F0000}"/>
    <cellStyle name="Normal 3 2 2 4 3 4" xfId="12826" xr:uid="{00000000-0005-0000-0000-0000AB2F0000}"/>
    <cellStyle name="Normal 3 2 2 4 3 4 2" xfId="43148" xr:uid="{00000000-0005-0000-0000-0000AC2F0000}"/>
    <cellStyle name="Normal 3 2 2 4 3 4 3" xfId="27924" xr:uid="{00000000-0005-0000-0000-0000AD2F0000}"/>
    <cellStyle name="Normal 3 2 2 4 3 5" xfId="7805" xr:uid="{00000000-0005-0000-0000-0000AE2F0000}"/>
    <cellStyle name="Normal 3 2 2 4 3 5 2" xfId="38131" xr:uid="{00000000-0005-0000-0000-0000AF2F0000}"/>
    <cellStyle name="Normal 3 2 2 4 3 5 3" xfId="22907" xr:uid="{00000000-0005-0000-0000-0000B02F0000}"/>
    <cellStyle name="Normal 3 2 2 4 3 6" xfId="33119" xr:uid="{00000000-0005-0000-0000-0000B12F0000}"/>
    <cellStyle name="Normal 3 2 2 4 3 7" xfId="17894" xr:uid="{00000000-0005-0000-0000-0000B22F0000}"/>
    <cellStyle name="Normal 3 2 2 4 4" xfId="3587" xr:uid="{00000000-0005-0000-0000-0000B32F0000}"/>
    <cellStyle name="Normal 3 2 2 4 4 2" xfId="13661" xr:uid="{00000000-0005-0000-0000-0000B42F0000}"/>
    <cellStyle name="Normal 3 2 2 4 4 2 2" xfId="43983" xr:uid="{00000000-0005-0000-0000-0000B52F0000}"/>
    <cellStyle name="Normal 3 2 2 4 4 2 3" xfId="28759" xr:uid="{00000000-0005-0000-0000-0000B62F0000}"/>
    <cellStyle name="Normal 3 2 2 4 4 3" xfId="8641" xr:uid="{00000000-0005-0000-0000-0000B72F0000}"/>
    <cellStyle name="Normal 3 2 2 4 4 3 2" xfId="38966" xr:uid="{00000000-0005-0000-0000-0000B82F0000}"/>
    <cellStyle name="Normal 3 2 2 4 4 3 3" xfId="23742" xr:uid="{00000000-0005-0000-0000-0000B92F0000}"/>
    <cellStyle name="Normal 3 2 2 4 4 4" xfId="33953" xr:uid="{00000000-0005-0000-0000-0000BA2F0000}"/>
    <cellStyle name="Normal 3 2 2 4 4 5" xfId="18729" xr:uid="{00000000-0005-0000-0000-0000BB2F0000}"/>
    <cellStyle name="Normal 3 2 2 4 5" xfId="5280" xr:uid="{00000000-0005-0000-0000-0000BC2F0000}"/>
    <cellStyle name="Normal 3 2 2 4 5 2" xfId="15332" xr:uid="{00000000-0005-0000-0000-0000BD2F0000}"/>
    <cellStyle name="Normal 3 2 2 4 5 2 2" xfId="45654" xr:uid="{00000000-0005-0000-0000-0000BE2F0000}"/>
    <cellStyle name="Normal 3 2 2 4 5 2 3" xfId="30430" xr:uid="{00000000-0005-0000-0000-0000BF2F0000}"/>
    <cellStyle name="Normal 3 2 2 4 5 3" xfId="10312" xr:uid="{00000000-0005-0000-0000-0000C02F0000}"/>
    <cellStyle name="Normal 3 2 2 4 5 3 2" xfId="40637" xr:uid="{00000000-0005-0000-0000-0000C12F0000}"/>
    <cellStyle name="Normal 3 2 2 4 5 3 3" xfId="25413" xr:uid="{00000000-0005-0000-0000-0000C22F0000}"/>
    <cellStyle name="Normal 3 2 2 4 5 4" xfId="35624" xr:uid="{00000000-0005-0000-0000-0000C32F0000}"/>
    <cellStyle name="Normal 3 2 2 4 5 5" xfId="20400" xr:uid="{00000000-0005-0000-0000-0000C42F0000}"/>
    <cellStyle name="Normal 3 2 2 4 6" xfId="11990" xr:uid="{00000000-0005-0000-0000-0000C52F0000}"/>
    <cellStyle name="Normal 3 2 2 4 6 2" xfId="42312" xr:uid="{00000000-0005-0000-0000-0000C62F0000}"/>
    <cellStyle name="Normal 3 2 2 4 6 3" xfId="27088" xr:uid="{00000000-0005-0000-0000-0000C72F0000}"/>
    <cellStyle name="Normal 3 2 2 4 7" xfId="6969" xr:uid="{00000000-0005-0000-0000-0000C82F0000}"/>
    <cellStyle name="Normal 3 2 2 4 7 2" xfId="37295" xr:uid="{00000000-0005-0000-0000-0000C92F0000}"/>
    <cellStyle name="Normal 3 2 2 4 7 3" xfId="22071" xr:uid="{00000000-0005-0000-0000-0000CA2F0000}"/>
    <cellStyle name="Normal 3 2 2 4 8" xfId="32283" xr:uid="{00000000-0005-0000-0000-0000CB2F0000}"/>
    <cellStyle name="Normal 3 2 2 4 9" xfId="17058" xr:uid="{00000000-0005-0000-0000-0000CC2F0000}"/>
    <cellStyle name="Normal 3 2 2 5" xfId="2103" xr:uid="{00000000-0005-0000-0000-0000CD2F0000}"/>
    <cellStyle name="Normal 3 2 2 5 2" xfId="2944" xr:uid="{00000000-0005-0000-0000-0000CE2F0000}"/>
    <cellStyle name="Normal 3 2 2 5 2 2" xfId="4634" xr:uid="{00000000-0005-0000-0000-0000CF2F0000}"/>
    <cellStyle name="Normal 3 2 2 5 2 2 2" xfId="14707" xr:uid="{00000000-0005-0000-0000-0000D02F0000}"/>
    <cellStyle name="Normal 3 2 2 5 2 2 2 2" xfId="45029" xr:uid="{00000000-0005-0000-0000-0000D12F0000}"/>
    <cellStyle name="Normal 3 2 2 5 2 2 2 3" xfId="29805" xr:uid="{00000000-0005-0000-0000-0000D22F0000}"/>
    <cellStyle name="Normal 3 2 2 5 2 2 3" xfId="9687" xr:uid="{00000000-0005-0000-0000-0000D32F0000}"/>
    <cellStyle name="Normal 3 2 2 5 2 2 3 2" xfId="40012" xr:uid="{00000000-0005-0000-0000-0000D42F0000}"/>
    <cellStyle name="Normal 3 2 2 5 2 2 3 3" xfId="24788" xr:uid="{00000000-0005-0000-0000-0000D52F0000}"/>
    <cellStyle name="Normal 3 2 2 5 2 2 4" xfId="34999" xr:uid="{00000000-0005-0000-0000-0000D62F0000}"/>
    <cellStyle name="Normal 3 2 2 5 2 2 5" xfId="19775" xr:uid="{00000000-0005-0000-0000-0000D72F0000}"/>
    <cellStyle name="Normal 3 2 2 5 2 3" xfId="6326" xr:uid="{00000000-0005-0000-0000-0000D82F0000}"/>
    <cellStyle name="Normal 3 2 2 5 2 3 2" xfId="16378" xr:uid="{00000000-0005-0000-0000-0000D92F0000}"/>
    <cellStyle name="Normal 3 2 2 5 2 3 2 2" xfId="46700" xr:uid="{00000000-0005-0000-0000-0000DA2F0000}"/>
    <cellStyle name="Normal 3 2 2 5 2 3 2 3" xfId="31476" xr:uid="{00000000-0005-0000-0000-0000DB2F0000}"/>
    <cellStyle name="Normal 3 2 2 5 2 3 3" xfId="11358" xr:uid="{00000000-0005-0000-0000-0000DC2F0000}"/>
    <cellStyle name="Normal 3 2 2 5 2 3 3 2" xfId="41683" xr:uid="{00000000-0005-0000-0000-0000DD2F0000}"/>
    <cellStyle name="Normal 3 2 2 5 2 3 3 3" xfId="26459" xr:uid="{00000000-0005-0000-0000-0000DE2F0000}"/>
    <cellStyle name="Normal 3 2 2 5 2 3 4" xfId="36670" xr:uid="{00000000-0005-0000-0000-0000DF2F0000}"/>
    <cellStyle name="Normal 3 2 2 5 2 3 5" xfId="21446" xr:uid="{00000000-0005-0000-0000-0000E02F0000}"/>
    <cellStyle name="Normal 3 2 2 5 2 4" xfId="13036" xr:uid="{00000000-0005-0000-0000-0000E12F0000}"/>
    <cellStyle name="Normal 3 2 2 5 2 4 2" xfId="43358" xr:uid="{00000000-0005-0000-0000-0000E22F0000}"/>
    <cellStyle name="Normal 3 2 2 5 2 4 3" xfId="28134" xr:uid="{00000000-0005-0000-0000-0000E32F0000}"/>
    <cellStyle name="Normal 3 2 2 5 2 5" xfId="8015" xr:uid="{00000000-0005-0000-0000-0000E42F0000}"/>
    <cellStyle name="Normal 3 2 2 5 2 5 2" xfId="38341" xr:uid="{00000000-0005-0000-0000-0000E52F0000}"/>
    <cellStyle name="Normal 3 2 2 5 2 5 3" xfId="23117" xr:uid="{00000000-0005-0000-0000-0000E62F0000}"/>
    <cellStyle name="Normal 3 2 2 5 2 6" xfId="33329" xr:uid="{00000000-0005-0000-0000-0000E72F0000}"/>
    <cellStyle name="Normal 3 2 2 5 2 7" xfId="18104" xr:uid="{00000000-0005-0000-0000-0000E82F0000}"/>
    <cellStyle name="Normal 3 2 2 5 3" xfId="3797" xr:uid="{00000000-0005-0000-0000-0000E92F0000}"/>
    <cellStyle name="Normal 3 2 2 5 3 2" xfId="13871" xr:uid="{00000000-0005-0000-0000-0000EA2F0000}"/>
    <cellStyle name="Normal 3 2 2 5 3 2 2" xfId="44193" xr:uid="{00000000-0005-0000-0000-0000EB2F0000}"/>
    <cellStyle name="Normal 3 2 2 5 3 2 3" xfId="28969" xr:uid="{00000000-0005-0000-0000-0000EC2F0000}"/>
    <cellStyle name="Normal 3 2 2 5 3 3" xfId="8851" xr:uid="{00000000-0005-0000-0000-0000ED2F0000}"/>
    <cellStyle name="Normal 3 2 2 5 3 3 2" xfId="39176" xr:uid="{00000000-0005-0000-0000-0000EE2F0000}"/>
    <cellStyle name="Normal 3 2 2 5 3 3 3" xfId="23952" xr:uid="{00000000-0005-0000-0000-0000EF2F0000}"/>
    <cellStyle name="Normal 3 2 2 5 3 4" xfId="34163" xr:uid="{00000000-0005-0000-0000-0000F02F0000}"/>
    <cellStyle name="Normal 3 2 2 5 3 5" xfId="18939" xr:uid="{00000000-0005-0000-0000-0000F12F0000}"/>
    <cellStyle name="Normal 3 2 2 5 4" xfId="5490" xr:uid="{00000000-0005-0000-0000-0000F22F0000}"/>
    <cellStyle name="Normal 3 2 2 5 4 2" xfId="15542" xr:uid="{00000000-0005-0000-0000-0000F32F0000}"/>
    <cellStyle name="Normal 3 2 2 5 4 2 2" xfId="45864" xr:uid="{00000000-0005-0000-0000-0000F42F0000}"/>
    <cellStyle name="Normal 3 2 2 5 4 2 3" xfId="30640" xr:uid="{00000000-0005-0000-0000-0000F52F0000}"/>
    <cellStyle name="Normal 3 2 2 5 4 3" xfId="10522" xr:uid="{00000000-0005-0000-0000-0000F62F0000}"/>
    <cellStyle name="Normal 3 2 2 5 4 3 2" xfId="40847" xr:uid="{00000000-0005-0000-0000-0000F72F0000}"/>
    <cellStyle name="Normal 3 2 2 5 4 3 3" xfId="25623" xr:uid="{00000000-0005-0000-0000-0000F82F0000}"/>
    <cellStyle name="Normal 3 2 2 5 4 4" xfId="35834" xr:uid="{00000000-0005-0000-0000-0000F92F0000}"/>
    <cellStyle name="Normal 3 2 2 5 4 5" xfId="20610" xr:uid="{00000000-0005-0000-0000-0000FA2F0000}"/>
    <cellStyle name="Normal 3 2 2 5 5" xfId="12200" xr:uid="{00000000-0005-0000-0000-0000FB2F0000}"/>
    <cellStyle name="Normal 3 2 2 5 5 2" xfId="42522" xr:uid="{00000000-0005-0000-0000-0000FC2F0000}"/>
    <cellStyle name="Normal 3 2 2 5 5 3" xfId="27298" xr:uid="{00000000-0005-0000-0000-0000FD2F0000}"/>
    <cellStyle name="Normal 3 2 2 5 6" xfId="7179" xr:uid="{00000000-0005-0000-0000-0000FE2F0000}"/>
    <cellStyle name="Normal 3 2 2 5 6 2" xfId="37505" xr:uid="{00000000-0005-0000-0000-0000FF2F0000}"/>
    <cellStyle name="Normal 3 2 2 5 6 3" xfId="22281" xr:uid="{00000000-0005-0000-0000-000000300000}"/>
    <cellStyle name="Normal 3 2 2 5 7" xfId="32493" xr:uid="{00000000-0005-0000-0000-000001300000}"/>
    <cellStyle name="Normal 3 2 2 5 8" xfId="17268" xr:uid="{00000000-0005-0000-0000-000002300000}"/>
    <cellStyle name="Normal 3 2 2 6" xfId="2524" xr:uid="{00000000-0005-0000-0000-000003300000}"/>
    <cellStyle name="Normal 3 2 2 6 2" xfId="4216" xr:uid="{00000000-0005-0000-0000-000004300000}"/>
    <cellStyle name="Normal 3 2 2 6 2 2" xfId="14289" xr:uid="{00000000-0005-0000-0000-000005300000}"/>
    <cellStyle name="Normal 3 2 2 6 2 2 2" xfId="44611" xr:uid="{00000000-0005-0000-0000-000006300000}"/>
    <cellStyle name="Normal 3 2 2 6 2 2 3" xfId="29387" xr:uid="{00000000-0005-0000-0000-000007300000}"/>
    <cellStyle name="Normal 3 2 2 6 2 3" xfId="9269" xr:uid="{00000000-0005-0000-0000-000008300000}"/>
    <cellStyle name="Normal 3 2 2 6 2 3 2" xfId="39594" xr:uid="{00000000-0005-0000-0000-000009300000}"/>
    <cellStyle name="Normal 3 2 2 6 2 3 3" xfId="24370" xr:uid="{00000000-0005-0000-0000-00000A300000}"/>
    <cellStyle name="Normal 3 2 2 6 2 4" xfId="34581" xr:uid="{00000000-0005-0000-0000-00000B300000}"/>
    <cellStyle name="Normal 3 2 2 6 2 5" xfId="19357" xr:uid="{00000000-0005-0000-0000-00000C300000}"/>
    <cellStyle name="Normal 3 2 2 6 3" xfId="5908" xr:uid="{00000000-0005-0000-0000-00000D300000}"/>
    <cellStyle name="Normal 3 2 2 6 3 2" xfId="15960" xr:uid="{00000000-0005-0000-0000-00000E300000}"/>
    <cellStyle name="Normal 3 2 2 6 3 2 2" xfId="46282" xr:uid="{00000000-0005-0000-0000-00000F300000}"/>
    <cellStyle name="Normal 3 2 2 6 3 2 3" xfId="31058" xr:uid="{00000000-0005-0000-0000-000010300000}"/>
    <cellStyle name="Normal 3 2 2 6 3 3" xfId="10940" xr:uid="{00000000-0005-0000-0000-000011300000}"/>
    <cellStyle name="Normal 3 2 2 6 3 3 2" xfId="41265" xr:uid="{00000000-0005-0000-0000-000012300000}"/>
    <cellStyle name="Normal 3 2 2 6 3 3 3" xfId="26041" xr:uid="{00000000-0005-0000-0000-000013300000}"/>
    <cellStyle name="Normal 3 2 2 6 3 4" xfId="36252" xr:uid="{00000000-0005-0000-0000-000014300000}"/>
    <cellStyle name="Normal 3 2 2 6 3 5" xfId="21028" xr:uid="{00000000-0005-0000-0000-000015300000}"/>
    <cellStyle name="Normal 3 2 2 6 4" xfId="12618" xr:uid="{00000000-0005-0000-0000-000016300000}"/>
    <cellStyle name="Normal 3 2 2 6 4 2" xfId="42940" xr:uid="{00000000-0005-0000-0000-000017300000}"/>
    <cellStyle name="Normal 3 2 2 6 4 3" xfId="27716" xr:uid="{00000000-0005-0000-0000-000018300000}"/>
    <cellStyle name="Normal 3 2 2 6 5" xfId="7597" xr:uid="{00000000-0005-0000-0000-000019300000}"/>
    <cellStyle name="Normal 3 2 2 6 5 2" xfId="37923" xr:uid="{00000000-0005-0000-0000-00001A300000}"/>
    <cellStyle name="Normal 3 2 2 6 5 3" xfId="22699" xr:uid="{00000000-0005-0000-0000-00001B300000}"/>
    <cellStyle name="Normal 3 2 2 6 6" xfId="32911" xr:uid="{00000000-0005-0000-0000-00001C300000}"/>
    <cellStyle name="Normal 3 2 2 6 7" xfId="17686" xr:uid="{00000000-0005-0000-0000-00001D300000}"/>
    <cellStyle name="Normal 3 2 2 7" xfId="3375" xr:uid="{00000000-0005-0000-0000-00001E300000}"/>
    <cellStyle name="Normal 3 2 2 7 2" xfId="13453" xr:uid="{00000000-0005-0000-0000-00001F300000}"/>
    <cellStyle name="Normal 3 2 2 7 2 2" xfId="43775" xr:uid="{00000000-0005-0000-0000-000020300000}"/>
    <cellStyle name="Normal 3 2 2 7 2 3" xfId="28551" xr:uid="{00000000-0005-0000-0000-000021300000}"/>
    <cellStyle name="Normal 3 2 2 7 3" xfId="8433" xr:uid="{00000000-0005-0000-0000-000022300000}"/>
    <cellStyle name="Normal 3 2 2 7 3 2" xfId="38758" xr:uid="{00000000-0005-0000-0000-000023300000}"/>
    <cellStyle name="Normal 3 2 2 7 3 3" xfId="23534" xr:uid="{00000000-0005-0000-0000-000024300000}"/>
    <cellStyle name="Normal 3 2 2 7 4" xfId="33745" xr:uid="{00000000-0005-0000-0000-000025300000}"/>
    <cellStyle name="Normal 3 2 2 7 5" xfId="18521" xr:uid="{00000000-0005-0000-0000-000026300000}"/>
    <cellStyle name="Normal 3 2 2 8" xfId="5069" xr:uid="{00000000-0005-0000-0000-000027300000}"/>
    <cellStyle name="Normal 3 2 2 8 2" xfId="15124" xr:uid="{00000000-0005-0000-0000-000028300000}"/>
    <cellStyle name="Normal 3 2 2 8 2 2" xfId="45446" xr:uid="{00000000-0005-0000-0000-000029300000}"/>
    <cellStyle name="Normal 3 2 2 8 2 3" xfId="30222" xr:uid="{00000000-0005-0000-0000-00002A300000}"/>
    <cellStyle name="Normal 3 2 2 8 3" xfId="10104" xr:uid="{00000000-0005-0000-0000-00002B300000}"/>
    <cellStyle name="Normal 3 2 2 8 3 2" xfId="40429" xr:uid="{00000000-0005-0000-0000-00002C300000}"/>
    <cellStyle name="Normal 3 2 2 8 3 3" xfId="25205" xr:uid="{00000000-0005-0000-0000-00002D300000}"/>
    <cellStyle name="Normal 3 2 2 8 4" xfId="35416" xr:uid="{00000000-0005-0000-0000-00002E300000}"/>
    <cellStyle name="Normal 3 2 2 8 5" xfId="20192" xr:uid="{00000000-0005-0000-0000-00002F300000}"/>
    <cellStyle name="Normal 3 2 2 9" xfId="11780" xr:uid="{00000000-0005-0000-0000-000030300000}"/>
    <cellStyle name="Normal 3 2 2 9 2" xfId="42104" xr:uid="{00000000-0005-0000-0000-000031300000}"/>
    <cellStyle name="Normal 3 2 2 9 3" xfId="26880" xr:uid="{00000000-0005-0000-0000-000032300000}"/>
    <cellStyle name="Normal 3 2 3" xfId="617" xr:uid="{00000000-0005-0000-0000-000033300000}"/>
    <cellStyle name="Normal 3 2 4" xfId="32028" xr:uid="{00000000-0005-0000-0000-000034300000}"/>
    <cellStyle name="Normal 3 2 5" xfId="952" xr:uid="{00000000-0005-0000-0000-000035300000}"/>
    <cellStyle name="Normal 3 3" xfId="513" xr:uid="{00000000-0005-0000-0000-000036300000}"/>
    <cellStyle name="Normal 3 3 10" xfId="6760" xr:uid="{00000000-0005-0000-0000-000037300000}"/>
    <cellStyle name="Normal 3 3 10 2" xfId="37088" xr:uid="{00000000-0005-0000-0000-000038300000}"/>
    <cellStyle name="Normal 3 3 10 3" xfId="21864" xr:uid="{00000000-0005-0000-0000-000039300000}"/>
    <cellStyle name="Normal 3 3 11" xfId="32079" xr:uid="{00000000-0005-0000-0000-00003A300000}"/>
    <cellStyle name="Normal 3 3 12" xfId="16849" xr:uid="{00000000-0005-0000-0000-00003B300000}"/>
    <cellStyle name="Normal 3 3 13" xfId="47189" xr:uid="{00000000-0005-0000-0000-00003C300000}"/>
    <cellStyle name="Normal 3 3 14" xfId="1431" xr:uid="{00000000-0005-0000-0000-00003D300000}"/>
    <cellStyle name="Normal 3 3 15" xfId="47288" xr:uid="{00000000-0005-0000-0000-00003E300000}"/>
    <cellStyle name="Normal 3 3 2" xfId="1724" xr:uid="{00000000-0005-0000-0000-00003F300000}"/>
    <cellStyle name="Normal 3 3 2 10" xfId="32131" xr:uid="{00000000-0005-0000-0000-000040300000}"/>
    <cellStyle name="Normal 3 3 2 11" xfId="16903" xr:uid="{00000000-0005-0000-0000-000041300000}"/>
    <cellStyle name="Normal 3 3 2 2" xfId="1832" xr:uid="{00000000-0005-0000-0000-000042300000}"/>
    <cellStyle name="Normal 3 3 2 2 10" xfId="17007" xr:uid="{00000000-0005-0000-0000-000043300000}"/>
    <cellStyle name="Normal 3 3 2 2 2" xfId="2049" xr:uid="{00000000-0005-0000-0000-000044300000}"/>
    <cellStyle name="Normal 3 3 2 2 2 2" xfId="2470" xr:uid="{00000000-0005-0000-0000-000045300000}"/>
    <cellStyle name="Normal 3 3 2 2 2 2 2" xfId="3309" xr:uid="{00000000-0005-0000-0000-000046300000}"/>
    <cellStyle name="Normal 3 3 2 2 2 2 2 2" xfId="4999" xr:uid="{00000000-0005-0000-0000-000047300000}"/>
    <cellStyle name="Normal 3 3 2 2 2 2 2 2 2" xfId="15072" xr:uid="{00000000-0005-0000-0000-000048300000}"/>
    <cellStyle name="Normal 3 3 2 2 2 2 2 2 2 2" xfId="45394" xr:uid="{00000000-0005-0000-0000-000049300000}"/>
    <cellStyle name="Normal 3 3 2 2 2 2 2 2 2 3" xfId="30170" xr:uid="{00000000-0005-0000-0000-00004A300000}"/>
    <cellStyle name="Normal 3 3 2 2 2 2 2 2 3" xfId="10052" xr:uid="{00000000-0005-0000-0000-00004B300000}"/>
    <cellStyle name="Normal 3 3 2 2 2 2 2 2 3 2" xfId="40377" xr:uid="{00000000-0005-0000-0000-00004C300000}"/>
    <cellStyle name="Normal 3 3 2 2 2 2 2 2 3 3" xfId="25153" xr:uid="{00000000-0005-0000-0000-00004D300000}"/>
    <cellStyle name="Normal 3 3 2 2 2 2 2 2 4" xfId="35364" xr:uid="{00000000-0005-0000-0000-00004E300000}"/>
    <cellStyle name="Normal 3 3 2 2 2 2 2 2 5" xfId="20140" xr:uid="{00000000-0005-0000-0000-00004F300000}"/>
    <cellStyle name="Normal 3 3 2 2 2 2 2 3" xfId="6691" xr:uid="{00000000-0005-0000-0000-000050300000}"/>
    <cellStyle name="Normal 3 3 2 2 2 2 2 3 2" xfId="16743" xr:uid="{00000000-0005-0000-0000-000051300000}"/>
    <cellStyle name="Normal 3 3 2 2 2 2 2 3 2 2" xfId="47065" xr:uid="{00000000-0005-0000-0000-000052300000}"/>
    <cellStyle name="Normal 3 3 2 2 2 2 2 3 2 3" xfId="31841" xr:uid="{00000000-0005-0000-0000-000053300000}"/>
    <cellStyle name="Normal 3 3 2 2 2 2 2 3 3" xfId="11723" xr:uid="{00000000-0005-0000-0000-000054300000}"/>
    <cellStyle name="Normal 3 3 2 2 2 2 2 3 3 2" xfId="42048" xr:uid="{00000000-0005-0000-0000-000055300000}"/>
    <cellStyle name="Normal 3 3 2 2 2 2 2 3 3 3" xfId="26824" xr:uid="{00000000-0005-0000-0000-000056300000}"/>
    <cellStyle name="Normal 3 3 2 2 2 2 2 3 4" xfId="37035" xr:uid="{00000000-0005-0000-0000-000057300000}"/>
    <cellStyle name="Normal 3 3 2 2 2 2 2 3 5" xfId="21811" xr:uid="{00000000-0005-0000-0000-000058300000}"/>
    <cellStyle name="Normal 3 3 2 2 2 2 2 4" xfId="13401" xr:uid="{00000000-0005-0000-0000-000059300000}"/>
    <cellStyle name="Normal 3 3 2 2 2 2 2 4 2" xfId="43723" xr:uid="{00000000-0005-0000-0000-00005A300000}"/>
    <cellStyle name="Normal 3 3 2 2 2 2 2 4 3" xfId="28499" xr:uid="{00000000-0005-0000-0000-00005B300000}"/>
    <cellStyle name="Normal 3 3 2 2 2 2 2 5" xfId="8380" xr:uid="{00000000-0005-0000-0000-00005C300000}"/>
    <cellStyle name="Normal 3 3 2 2 2 2 2 5 2" xfId="38706" xr:uid="{00000000-0005-0000-0000-00005D300000}"/>
    <cellStyle name="Normal 3 3 2 2 2 2 2 5 3" xfId="23482" xr:uid="{00000000-0005-0000-0000-00005E300000}"/>
    <cellStyle name="Normal 3 3 2 2 2 2 2 6" xfId="33694" xr:uid="{00000000-0005-0000-0000-00005F300000}"/>
    <cellStyle name="Normal 3 3 2 2 2 2 2 7" xfId="18469" xr:uid="{00000000-0005-0000-0000-000060300000}"/>
    <cellStyle name="Normal 3 3 2 2 2 2 3" xfId="4162" xr:uid="{00000000-0005-0000-0000-000061300000}"/>
    <cellStyle name="Normal 3 3 2 2 2 2 3 2" xfId="14236" xr:uid="{00000000-0005-0000-0000-000062300000}"/>
    <cellStyle name="Normal 3 3 2 2 2 2 3 2 2" xfId="44558" xr:uid="{00000000-0005-0000-0000-000063300000}"/>
    <cellStyle name="Normal 3 3 2 2 2 2 3 2 3" xfId="29334" xr:uid="{00000000-0005-0000-0000-000064300000}"/>
    <cellStyle name="Normal 3 3 2 2 2 2 3 3" xfId="9216" xr:uid="{00000000-0005-0000-0000-000065300000}"/>
    <cellStyle name="Normal 3 3 2 2 2 2 3 3 2" xfId="39541" xr:uid="{00000000-0005-0000-0000-000066300000}"/>
    <cellStyle name="Normal 3 3 2 2 2 2 3 3 3" xfId="24317" xr:uid="{00000000-0005-0000-0000-000067300000}"/>
    <cellStyle name="Normal 3 3 2 2 2 2 3 4" xfId="34528" xr:uid="{00000000-0005-0000-0000-000068300000}"/>
    <cellStyle name="Normal 3 3 2 2 2 2 3 5" xfId="19304" xr:uid="{00000000-0005-0000-0000-000069300000}"/>
    <cellStyle name="Normal 3 3 2 2 2 2 4" xfId="5855" xr:uid="{00000000-0005-0000-0000-00006A300000}"/>
    <cellStyle name="Normal 3 3 2 2 2 2 4 2" xfId="15907" xr:uid="{00000000-0005-0000-0000-00006B300000}"/>
    <cellStyle name="Normal 3 3 2 2 2 2 4 2 2" xfId="46229" xr:uid="{00000000-0005-0000-0000-00006C300000}"/>
    <cellStyle name="Normal 3 3 2 2 2 2 4 2 3" xfId="31005" xr:uid="{00000000-0005-0000-0000-00006D300000}"/>
    <cellStyle name="Normal 3 3 2 2 2 2 4 3" xfId="10887" xr:uid="{00000000-0005-0000-0000-00006E300000}"/>
    <cellStyle name="Normal 3 3 2 2 2 2 4 3 2" xfId="41212" xr:uid="{00000000-0005-0000-0000-00006F300000}"/>
    <cellStyle name="Normal 3 3 2 2 2 2 4 3 3" xfId="25988" xr:uid="{00000000-0005-0000-0000-000070300000}"/>
    <cellStyle name="Normal 3 3 2 2 2 2 4 4" xfId="36199" xr:uid="{00000000-0005-0000-0000-000071300000}"/>
    <cellStyle name="Normal 3 3 2 2 2 2 4 5" xfId="20975" xr:uid="{00000000-0005-0000-0000-000072300000}"/>
    <cellStyle name="Normal 3 3 2 2 2 2 5" xfId="12565" xr:uid="{00000000-0005-0000-0000-000073300000}"/>
    <cellStyle name="Normal 3 3 2 2 2 2 5 2" xfId="42887" xr:uid="{00000000-0005-0000-0000-000074300000}"/>
    <cellStyle name="Normal 3 3 2 2 2 2 5 3" xfId="27663" xr:uid="{00000000-0005-0000-0000-000075300000}"/>
    <cellStyle name="Normal 3 3 2 2 2 2 6" xfId="7544" xr:uid="{00000000-0005-0000-0000-000076300000}"/>
    <cellStyle name="Normal 3 3 2 2 2 2 6 2" xfId="37870" xr:uid="{00000000-0005-0000-0000-000077300000}"/>
    <cellStyle name="Normal 3 3 2 2 2 2 6 3" xfId="22646" xr:uid="{00000000-0005-0000-0000-000078300000}"/>
    <cellStyle name="Normal 3 3 2 2 2 2 7" xfId="32858" xr:uid="{00000000-0005-0000-0000-000079300000}"/>
    <cellStyle name="Normal 3 3 2 2 2 2 8" xfId="17633" xr:uid="{00000000-0005-0000-0000-00007A300000}"/>
    <cellStyle name="Normal 3 3 2 2 2 3" xfId="2891" xr:uid="{00000000-0005-0000-0000-00007B300000}"/>
    <cellStyle name="Normal 3 3 2 2 2 3 2" xfId="4581" xr:uid="{00000000-0005-0000-0000-00007C300000}"/>
    <cellStyle name="Normal 3 3 2 2 2 3 2 2" xfId="14654" xr:uid="{00000000-0005-0000-0000-00007D300000}"/>
    <cellStyle name="Normal 3 3 2 2 2 3 2 2 2" xfId="44976" xr:uid="{00000000-0005-0000-0000-00007E300000}"/>
    <cellStyle name="Normal 3 3 2 2 2 3 2 2 3" xfId="29752" xr:uid="{00000000-0005-0000-0000-00007F300000}"/>
    <cellStyle name="Normal 3 3 2 2 2 3 2 3" xfId="9634" xr:uid="{00000000-0005-0000-0000-000080300000}"/>
    <cellStyle name="Normal 3 3 2 2 2 3 2 3 2" xfId="39959" xr:uid="{00000000-0005-0000-0000-000081300000}"/>
    <cellStyle name="Normal 3 3 2 2 2 3 2 3 3" xfId="24735" xr:uid="{00000000-0005-0000-0000-000082300000}"/>
    <cellStyle name="Normal 3 3 2 2 2 3 2 4" xfId="34946" xr:uid="{00000000-0005-0000-0000-000083300000}"/>
    <cellStyle name="Normal 3 3 2 2 2 3 2 5" xfId="19722" xr:uid="{00000000-0005-0000-0000-000084300000}"/>
    <cellStyle name="Normal 3 3 2 2 2 3 3" xfId="6273" xr:uid="{00000000-0005-0000-0000-000085300000}"/>
    <cellStyle name="Normal 3 3 2 2 2 3 3 2" xfId="16325" xr:uid="{00000000-0005-0000-0000-000086300000}"/>
    <cellStyle name="Normal 3 3 2 2 2 3 3 2 2" xfId="46647" xr:uid="{00000000-0005-0000-0000-000087300000}"/>
    <cellStyle name="Normal 3 3 2 2 2 3 3 2 3" xfId="31423" xr:uid="{00000000-0005-0000-0000-000088300000}"/>
    <cellStyle name="Normal 3 3 2 2 2 3 3 3" xfId="11305" xr:uid="{00000000-0005-0000-0000-000089300000}"/>
    <cellStyle name="Normal 3 3 2 2 2 3 3 3 2" xfId="41630" xr:uid="{00000000-0005-0000-0000-00008A300000}"/>
    <cellStyle name="Normal 3 3 2 2 2 3 3 3 3" xfId="26406" xr:uid="{00000000-0005-0000-0000-00008B300000}"/>
    <cellStyle name="Normal 3 3 2 2 2 3 3 4" xfId="36617" xr:uid="{00000000-0005-0000-0000-00008C300000}"/>
    <cellStyle name="Normal 3 3 2 2 2 3 3 5" xfId="21393" xr:uid="{00000000-0005-0000-0000-00008D300000}"/>
    <cellStyle name="Normal 3 3 2 2 2 3 4" xfId="12983" xr:uid="{00000000-0005-0000-0000-00008E300000}"/>
    <cellStyle name="Normal 3 3 2 2 2 3 4 2" xfId="43305" xr:uid="{00000000-0005-0000-0000-00008F300000}"/>
    <cellStyle name="Normal 3 3 2 2 2 3 4 3" xfId="28081" xr:uid="{00000000-0005-0000-0000-000090300000}"/>
    <cellStyle name="Normal 3 3 2 2 2 3 5" xfId="7962" xr:uid="{00000000-0005-0000-0000-000091300000}"/>
    <cellStyle name="Normal 3 3 2 2 2 3 5 2" xfId="38288" xr:uid="{00000000-0005-0000-0000-000092300000}"/>
    <cellStyle name="Normal 3 3 2 2 2 3 5 3" xfId="23064" xr:uid="{00000000-0005-0000-0000-000093300000}"/>
    <cellStyle name="Normal 3 3 2 2 2 3 6" xfId="33276" xr:uid="{00000000-0005-0000-0000-000094300000}"/>
    <cellStyle name="Normal 3 3 2 2 2 3 7" xfId="18051" xr:uid="{00000000-0005-0000-0000-000095300000}"/>
    <cellStyle name="Normal 3 3 2 2 2 4" xfId="3744" xr:uid="{00000000-0005-0000-0000-000096300000}"/>
    <cellStyle name="Normal 3 3 2 2 2 4 2" xfId="13818" xr:uid="{00000000-0005-0000-0000-000097300000}"/>
    <cellStyle name="Normal 3 3 2 2 2 4 2 2" xfId="44140" xr:uid="{00000000-0005-0000-0000-000098300000}"/>
    <cellStyle name="Normal 3 3 2 2 2 4 2 3" xfId="28916" xr:uid="{00000000-0005-0000-0000-000099300000}"/>
    <cellStyle name="Normal 3 3 2 2 2 4 3" xfId="8798" xr:uid="{00000000-0005-0000-0000-00009A300000}"/>
    <cellStyle name="Normal 3 3 2 2 2 4 3 2" xfId="39123" xr:uid="{00000000-0005-0000-0000-00009B300000}"/>
    <cellStyle name="Normal 3 3 2 2 2 4 3 3" xfId="23899" xr:uid="{00000000-0005-0000-0000-00009C300000}"/>
    <cellStyle name="Normal 3 3 2 2 2 4 4" xfId="34110" xr:uid="{00000000-0005-0000-0000-00009D300000}"/>
    <cellStyle name="Normal 3 3 2 2 2 4 5" xfId="18886" xr:uid="{00000000-0005-0000-0000-00009E300000}"/>
    <cellStyle name="Normal 3 3 2 2 2 5" xfId="5437" xr:uid="{00000000-0005-0000-0000-00009F300000}"/>
    <cellStyle name="Normal 3 3 2 2 2 5 2" xfId="15489" xr:uid="{00000000-0005-0000-0000-0000A0300000}"/>
    <cellStyle name="Normal 3 3 2 2 2 5 2 2" xfId="45811" xr:uid="{00000000-0005-0000-0000-0000A1300000}"/>
    <cellStyle name="Normal 3 3 2 2 2 5 2 3" xfId="30587" xr:uid="{00000000-0005-0000-0000-0000A2300000}"/>
    <cellStyle name="Normal 3 3 2 2 2 5 3" xfId="10469" xr:uid="{00000000-0005-0000-0000-0000A3300000}"/>
    <cellStyle name="Normal 3 3 2 2 2 5 3 2" xfId="40794" xr:uid="{00000000-0005-0000-0000-0000A4300000}"/>
    <cellStyle name="Normal 3 3 2 2 2 5 3 3" xfId="25570" xr:uid="{00000000-0005-0000-0000-0000A5300000}"/>
    <cellStyle name="Normal 3 3 2 2 2 5 4" xfId="35781" xr:uid="{00000000-0005-0000-0000-0000A6300000}"/>
    <cellStyle name="Normal 3 3 2 2 2 5 5" xfId="20557" xr:uid="{00000000-0005-0000-0000-0000A7300000}"/>
    <cellStyle name="Normal 3 3 2 2 2 6" xfId="12147" xr:uid="{00000000-0005-0000-0000-0000A8300000}"/>
    <cellStyle name="Normal 3 3 2 2 2 6 2" xfId="42469" xr:uid="{00000000-0005-0000-0000-0000A9300000}"/>
    <cellStyle name="Normal 3 3 2 2 2 6 3" xfId="27245" xr:uid="{00000000-0005-0000-0000-0000AA300000}"/>
    <cellStyle name="Normal 3 3 2 2 2 7" xfId="7126" xr:uid="{00000000-0005-0000-0000-0000AB300000}"/>
    <cellStyle name="Normal 3 3 2 2 2 7 2" xfId="37452" xr:uid="{00000000-0005-0000-0000-0000AC300000}"/>
    <cellStyle name="Normal 3 3 2 2 2 7 3" xfId="22228" xr:uid="{00000000-0005-0000-0000-0000AD300000}"/>
    <cellStyle name="Normal 3 3 2 2 2 8" xfId="32440" xr:uid="{00000000-0005-0000-0000-0000AE300000}"/>
    <cellStyle name="Normal 3 3 2 2 2 9" xfId="17215" xr:uid="{00000000-0005-0000-0000-0000AF300000}"/>
    <cellStyle name="Normal 3 3 2 2 3" xfId="2262" xr:uid="{00000000-0005-0000-0000-0000B0300000}"/>
    <cellStyle name="Normal 3 3 2 2 3 2" xfId="3101" xr:uid="{00000000-0005-0000-0000-0000B1300000}"/>
    <cellStyle name="Normal 3 3 2 2 3 2 2" xfId="4791" xr:uid="{00000000-0005-0000-0000-0000B2300000}"/>
    <cellStyle name="Normal 3 3 2 2 3 2 2 2" xfId="14864" xr:uid="{00000000-0005-0000-0000-0000B3300000}"/>
    <cellStyle name="Normal 3 3 2 2 3 2 2 2 2" xfId="45186" xr:uid="{00000000-0005-0000-0000-0000B4300000}"/>
    <cellStyle name="Normal 3 3 2 2 3 2 2 2 3" xfId="29962" xr:uid="{00000000-0005-0000-0000-0000B5300000}"/>
    <cellStyle name="Normal 3 3 2 2 3 2 2 3" xfId="9844" xr:uid="{00000000-0005-0000-0000-0000B6300000}"/>
    <cellStyle name="Normal 3 3 2 2 3 2 2 3 2" xfId="40169" xr:uid="{00000000-0005-0000-0000-0000B7300000}"/>
    <cellStyle name="Normal 3 3 2 2 3 2 2 3 3" xfId="24945" xr:uid="{00000000-0005-0000-0000-0000B8300000}"/>
    <cellStyle name="Normal 3 3 2 2 3 2 2 4" xfId="35156" xr:uid="{00000000-0005-0000-0000-0000B9300000}"/>
    <cellStyle name="Normal 3 3 2 2 3 2 2 5" xfId="19932" xr:uid="{00000000-0005-0000-0000-0000BA300000}"/>
    <cellStyle name="Normal 3 3 2 2 3 2 3" xfId="6483" xr:uid="{00000000-0005-0000-0000-0000BB300000}"/>
    <cellStyle name="Normal 3 3 2 2 3 2 3 2" xfId="16535" xr:uid="{00000000-0005-0000-0000-0000BC300000}"/>
    <cellStyle name="Normal 3 3 2 2 3 2 3 2 2" xfId="46857" xr:uid="{00000000-0005-0000-0000-0000BD300000}"/>
    <cellStyle name="Normal 3 3 2 2 3 2 3 2 3" xfId="31633" xr:uid="{00000000-0005-0000-0000-0000BE300000}"/>
    <cellStyle name="Normal 3 3 2 2 3 2 3 3" xfId="11515" xr:uid="{00000000-0005-0000-0000-0000BF300000}"/>
    <cellStyle name="Normal 3 3 2 2 3 2 3 3 2" xfId="41840" xr:uid="{00000000-0005-0000-0000-0000C0300000}"/>
    <cellStyle name="Normal 3 3 2 2 3 2 3 3 3" xfId="26616" xr:uid="{00000000-0005-0000-0000-0000C1300000}"/>
    <cellStyle name="Normal 3 3 2 2 3 2 3 4" xfId="36827" xr:uid="{00000000-0005-0000-0000-0000C2300000}"/>
    <cellStyle name="Normal 3 3 2 2 3 2 3 5" xfId="21603" xr:uid="{00000000-0005-0000-0000-0000C3300000}"/>
    <cellStyle name="Normal 3 3 2 2 3 2 4" xfId="13193" xr:uid="{00000000-0005-0000-0000-0000C4300000}"/>
    <cellStyle name="Normal 3 3 2 2 3 2 4 2" xfId="43515" xr:uid="{00000000-0005-0000-0000-0000C5300000}"/>
    <cellStyle name="Normal 3 3 2 2 3 2 4 3" xfId="28291" xr:uid="{00000000-0005-0000-0000-0000C6300000}"/>
    <cellStyle name="Normal 3 3 2 2 3 2 5" xfId="8172" xr:uid="{00000000-0005-0000-0000-0000C7300000}"/>
    <cellStyle name="Normal 3 3 2 2 3 2 5 2" xfId="38498" xr:uid="{00000000-0005-0000-0000-0000C8300000}"/>
    <cellStyle name="Normal 3 3 2 2 3 2 5 3" xfId="23274" xr:uid="{00000000-0005-0000-0000-0000C9300000}"/>
    <cellStyle name="Normal 3 3 2 2 3 2 6" xfId="33486" xr:uid="{00000000-0005-0000-0000-0000CA300000}"/>
    <cellStyle name="Normal 3 3 2 2 3 2 7" xfId="18261" xr:uid="{00000000-0005-0000-0000-0000CB300000}"/>
    <cellStyle name="Normal 3 3 2 2 3 3" xfId="3954" xr:uid="{00000000-0005-0000-0000-0000CC300000}"/>
    <cellStyle name="Normal 3 3 2 2 3 3 2" xfId="14028" xr:uid="{00000000-0005-0000-0000-0000CD300000}"/>
    <cellStyle name="Normal 3 3 2 2 3 3 2 2" xfId="44350" xr:uid="{00000000-0005-0000-0000-0000CE300000}"/>
    <cellStyle name="Normal 3 3 2 2 3 3 2 3" xfId="29126" xr:uid="{00000000-0005-0000-0000-0000CF300000}"/>
    <cellStyle name="Normal 3 3 2 2 3 3 3" xfId="9008" xr:uid="{00000000-0005-0000-0000-0000D0300000}"/>
    <cellStyle name="Normal 3 3 2 2 3 3 3 2" xfId="39333" xr:uid="{00000000-0005-0000-0000-0000D1300000}"/>
    <cellStyle name="Normal 3 3 2 2 3 3 3 3" xfId="24109" xr:uid="{00000000-0005-0000-0000-0000D2300000}"/>
    <cellStyle name="Normal 3 3 2 2 3 3 4" xfId="34320" xr:uid="{00000000-0005-0000-0000-0000D3300000}"/>
    <cellStyle name="Normal 3 3 2 2 3 3 5" xfId="19096" xr:uid="{00000000-0005-0000-0000-0000D4300000}"/>
    <cellStyle name="Normal 3 3 2 2 3 4" xfId="5647" xr:uid="{00000000-0005-0000-0000-0000D5300000}"/>
    <cellStyle name="Normal 3 3 2 2 3 4 2" xfId="15699" xr:uid="{00000000-0005-0000-0000-0000D6300000}"/>
    <cellStyle name="Normal 3 3 2 2 3 4 2 2" xfId="46021" xr:uid="{00000000-0005-0000-0000-0000D7300000}"/>
    <cellStyle name="Normal 3 3 2 2 3 4 2 3" xfId="30797" xr:uid="{00000000-0005-0000-0000-0000D8300000}"/>
    <cellStyle name="Normal 3 3 2 2 3 4 3" xfId="10679" xr:uid="{00000000-0005-0000-0000-0000D9300000}"/>
    <cellStyle name="Normal 3 3 2 2 3 4 3 2" xfId="41004" xr:uid="{00000000-0005-0000-0000-0000DA300000}"/>
    <cellStyle name="Normal 3 3 2 2 3 4 3 3" xfId="25780" xr:uid="{00000000-0005-0000-0000-0000DB300000}"/>
    <cellStyle name="Normal 3 3 2 2 3 4 4" xfId="35991" xr:uid="{00000000-0005-0000-0000-0000DC300000}"/>
    <cellStyle name="Normal 3 3 2 2 3 4 5" xfId="20767" xr:uid="{00000000-0005-0000-0000-0000DD300000}"/>
    <cellStyle name="Normal 3 3 2 2 3 5" xfId="12357" xr:uid="{00000000-0005-0000-0000-0000DE300000}"/>
    <cellStyle name="Normal 3 3 2 2 3 5 2" xfId="42679" xr:uid="{00000000-0005-0000-0000-0000DF300000}"/>
    <cellStyle name="Normal 3 3 2 2 3 5 3" xfId="27455" xr:uid="{00000000-0005-0000-0000-0000E0300000}"/>
    <cellStyle name="Normal 3 3 2 2 3 6" xfId="7336" xr:uid="{00000000-0005-0000-0000-0000E1300000}"/>
    <cellStyle name="Normal 3 3 2 2 3 6 2" xfId="37662" xr:uid="{00000000-0005-0000-0000-0000E2300000}"/>
    <cellStyle name="Normal 3 3 2 2 3 6 3" xfId="22438" xr:uid="{00000000-0005-0000-0000-0000E3300000}"/>
    <cellStyle name="Normal 3 3 2 2 3 7" xfId="32650" xr:uid="{00000000-0005-0000-0000-0000E4300000}"/>
    <cellStyle name="Normal 3 3 2 2 3 8" xfId="17425" xr:uid="{00000000-0005-0000-0000-0000E5300000}"/>
    <cellStyle name="Normal 3 3 2 2 4" xfId="2683" xr:uid="{00000000-0005-0000-0000-0000E6300000}"/>
    <cellStyle name="Normal 3 3 2 2 4 2" xfId="4373" xr:uid="{00000000-0005-0000-0000-0000E7300000}"/>
    <cellStyle name="Normal 3 3 2 2 4 2 2" xfId="14446" xr:uid="{00000000-0005-0000-0000-0000E8300000}"/>
    <cellStyle name="Normal 3 3 2 2 4 2 2 2" xfId="44768" xr:uid="{00000000-0005-0000-0000-0000E9300000}"/>
    <cellStyle name="Normal 3 3 2 2 4 2 2 3" xfId="29544" xr:uid="{00000000-0005-0000-0000-0000EA300000}"/>
    <cellStyle name="Normal 3 3 2 2 4 2 3" xfId="9426" xr:uid="{00000000-0005-0000-0000-0000EB300000}"/>
    <cellStyle name="Normal 3 3 2 2 4 2 3 2" xfId="39751" xr:uid="{00000000-0005-0000-0000-0000EC300000}"/>
    <cellStyle name="Normal 3 3 2 2 4 2 3 3" xfId="24527" xr:uid="{00000000-0005-0000-0000-0000ED300000}"/>
    <cellStyle name="Normal 3 3 2 2 4 2 4" xfId="34738" xr:uid="{00000000-0005-0000-0000-0000EE300000}"/>
    <cellStyle name="Normal 3 3 2 2 4 2 5" xfId="19514" xr:uid="{00000000-0005-0000-0000-0000EF300000}"/>
    <cellStyle name="Normal 3 3 2 2 4 3" xfId="6065" xr:uid="{00000000-0005-0000-0000-0000F0300000}"/>
    <cellStyle name="Normal 3 3 2 2 4 3 2" xfId="16117" xr:uid="{00000000-0005-0000-0000-0000F1300000}"/>
    <cellStyle name="Normal 3 3 2 2 4 3 2 2" xfId="46439" xr:uid="{00000000-0005-0000-0000-0000F2300000}"/>
    <cellStyle name="Normal 3 3 2 2 4 3 2 3" xfId="31215" xr:uid="{00000000-0005-0000-0000-0000F3300000}"/>
    <cellStyle name="Normal 3 3 2 2 4 3 3" xfId="11097" xr:uid="{00000000-0005-0000-0000-0000F4300000}"/>
    <cellStyle name="Normal 3 3 2 2 4 3 3 2" xfId="41422" xr:uid="{00000000-0005-0000-0000-0000F5300000}"/>
    <cellStyle name="Normal 3 3 2 2 4 3 3 3" xfId="26198" xr:uid="{00000000-0005-0000-0000-0000F6300000}"/>
    <cellStyle name="Normal 3 3 2 2 4 3 4" xfId="36409" xr:uid="{00000000-0005-0000-0000-0000F7300000}"/>
    <cellStyle name="Normal 3 3 2 2 4 3 5" xfId="21185" xr:uid="{00000000-0005-0000-0000-0000F8300000}"/>
    <cellStyle name="Normal 3 3 2 2 4 4" xfId="12775" xr:uid="{00000000-0005-0000-0000-0000F9300000}"/>
    <cellStyle name="Normal 3 3 2 2 4 4 2" xfId="43097" xr:uid="{00000000-0005-0000-0000-0000FA300000}"/>
    <cellStyle name="Normal 3 3 2 2 4 4 3" xfId="27873" xr:uid="{00000000-0005-0000-0000-0000FB300000}"/>
    <cellStyle name="Normal 3 3 2 2 4 5" xfId="7754" xr:uid="{00000000-0005-0000-0000-0000FC300000}"/>
    <cellStyle name="Normal 3 3 2 2 4 5 2" xfId="38080" xr:uid="{00000000-0005-0000-0000-0000FD300000}"/>
    <cellStyle name="Normal 3 3 2 2 4 5 3" xfId="22856" xr:uid="{00000000-0005-0000-0000-0000FE300000}"/>
    <cellStyle name="Normal 3 3 2 2 4 6" xfId="33068" xr:uid="{00000000-0005-0000-0000-0000FF300000}"/>
    <cellStyle name="Normal 3 3 2 2 4 7" xfId="17843" xr:uid="{00000000-0005-0000-0000-000000310000}"/>
    <cellStyle name="Normal 3 3 2 2 5" xfId="3536" xr:uid="{00000000-0005-0000-0000-000001310000}"/>
    <cellStyle name="Normal 3 3 2 2 5 2" xfId="13610" xr:uid="{00000000-0005-0000-0000-000002310000}"/>
    <cellStyle name="Normal 3 3 2 2 5 2 2" xfId="43932" xr:uid="{00000000-0005-0000-0000-000003310000}"/>
    <cellStyle name="Normal 3 3 2 2 5 2 3" xfId="28708" xr:uid="{00000000-0005-0000-0000-000004310000}"/>
    <cellStyle name="Normal 3 3 2 2 5 3" xfId="8590" xr:uid="{00000000-0005-0000-0000-000005310000}"/>
    <cellStyle name="Normal 3 3 2 2 5 3 2" xfId="38915" xr:uid="{00000000-0005-0000-0000-000006310000}"/>
    <cellStyle name="Normal 3 3 2 2 5 3 3" xfId="23691" xr:uid="{00000000-0005-0000-0000-000007310000}"/>
    <cellStyle name="Normal 3 3 2 2 5 4" xfId="33902" xr:uid="{00000000-0005-0000-0000-000008310000}"/>
    <cellStyle name="Normal 3 3 2 2 5 5" xfId="18678" xr:uid="{00000000-0005-0000-0000-000009310000}"/>
    <cellStyle name="Normal 3 3 2 2 6" xfId="5229" xr:uid="{00000000-0005-0000-0000-00000A310000}"/>
    <cellStyle name="Normal 3 3 2 2 6 2" xfId="15281" xr:uid="{00000000-0005-0000-0000-00000B310000}"/>
    <cellStyle name="Normal 3 3 2 2 6 2 2" xfId="45603" xr:uid="{00000000-0005-0000-0000-00000C310000}"/>
    <cellStyle name="Normal 3 3 2 2 6 2 3" xfId="30379" xr:uid="{00000000-0005-0000-0000-00000D310000}"/>
    <cellStyle name="Normal 3 3 2 2 6 3" xfId="10261" xr:uid="{00000000-0005-0000-0000-00000E310000}"/>
    <cellStyle name="Normal 3 3 2 2 6 3 2" xfId="40586" xr:uid="{00000000-0005-0000-0000-00000F310000}"/>
    <cellStyle name="Normal 3 3 2 2 6 3 3" xfId="25362" xr:uid="{00000000-0005-0000-0000-000010310000}"/>
    <cellStyle name="Normal 3 3 2 2 6 4" xfId="35573" xr:uid="{00000000-0005-0000-0000-000011310000}"/>
    <cellStyle name="Normal 3 3 2 2 6 5" xfId="20349" xr:uid="{00000000-0005-0000-0000-000012310000}"/>
    <cellStyle name="Normal 3 3 2 2 7" xfId="11939" xr:uid="{00000000-0005-0000-0000-000013310000}"/>
    <cellStyle name="Normal 3 3 2 2 7 2" xfId="42261" xr:uid="{00000000-0005-0000-0000-000014310000}"/>
    <cellStyle name="Normal 3 3 2 2 7 3" xfId="27037" xr:uid="{00000000-0005-0000-0000-000015310000}"/>
    <cellStyle name="Normal 3 3 2 2 8" xfId="6918" xr:uid="{00000000-0005-0000-0000-000016310000}"/>
    <cellStyle name="Normal 3 3 2 2 8 2" xfId="37244" xr:uid="{00000000-0005-0000-0000-000017310000}"/>
    <cellStyle name="Normal 3 3 2 2 8 3" xfId="22020" xr:uid="{00000000-0005-0000-0000-000018310000}"/>
    <cellStyle name="Normal 3 3 2 2 9" xfId="32232" xr:uid="{00000000-0005-0000-0000-000019310000}"/>
    <cellStyle name="Normal 3 3 2 3" xfId="1945" xr:uid="{00000000-0005-0000-0000-00001A310000}"/>
    <cellStyle name="Normal 3 3 2 3 2" xfId="2366" xr:uid="{00000000-0005-0000-0000-00001B310000}"/>
    <cellStyle name="Normal 3 3 2 3 2 2" xfId="3205" xr:uid="{00000000-0005-0000-0000-00001C310000}"/>
    <cellStyle name="Normal 3 3 2 3 2 2 2" xfId="4895" xr:uid="{00000000-0005-0000-0000-00001D310000}"/>
    <cellStyle name="Normal 3 3 2 3 2 2 2 2" xfId="14968" xr:uid="{00000000-0005-0000-0000-00001E310000}"/>
    <cellStyle name="Normal 3 3 2 3 2 2 2 2 2" xfId="45290" xr:uid="{00000000-0005-0000-0000-00001F310000}"/>
    <cellStyle name="Normal 3 3 2 3 2 2 2 2 3" xfId="30066" xr:uid="{00000000-0005-0000-0000-000020310000}"/>
    <cellStyle name="Normal 3 3 2 3 2 2 2 3" xfId="9948" xr:uid="{00000000-0005-0000-0000-000021310000}"/>
    <cellStyle name="Normal 3 3 2 3 2 2 2 3 2" xfId="40273" xr:uid="{00000000-0005-0000-0000-000022310000}"/>
    <cellStyle name="Normal 3 3 2 3 2 2 2 3 3" xfId="25049" xr:uid="{00000000-0005-0000-0000-000023310000}"/>
    <cellStyle name="Normal 3 3 2 3 2 2 2 4" xfId="35260" xr:uid="{00000000-0005-0000-0000-000024310000}"/>
    <cellStyle name="Normal 3 3 2 3 2 2 2 5" xfId="20036" xr:uid="{00000000-0005-0000-0000-000025310000}"/>
    <cellStyle name="Normal 3 3 2 3 2 2 3" xfId="6587" xr:uid="{00000000-0005-0000-0000-000026310000}"/>
    <cellStyle name="Normal 3 3 2 3 2 2 3 2" xfId="16639" xr:uid="{00000000-0005-0000-0000-000027310000}"/>
    <cellStyle name="Normal 3 3 2 3 2 2 3 2 2" xfId="46961" xr:uid="{00000000-0005-0000-0000-000028310000}"/>
    <cellStyle name="Normal 3 3 2 3 2 2 3 2 3" xfId="31737" xr:uid="{00000000-0005-0000-0000-000029310000}"/>
    <cellStyle name="Normal 3 3 2 3 2 2 3 3" xfId="11619" xr:uid="{00000000-0005-0000-0000-00002A310000}"/>
    <cellStyle name="Normal 3 3 2 3 2 2 3 3 2" xfId="41944" xr:uid="{00000000-0005-0000-0000-00002B310000}"/>
    <cellStyle name="Normal 3 3 2 3 2 2 3 3 3" xfId="26720" xr:uid="{00000000-0005-0000-0000-00002C310000}"/>
    <cellStyle name="Normal 3 3 2 3 2 2 3 4" xfId="36931" xr:uid="{00000000-0005-0000-0000-00002D310000}"/>
    <cellStyle name="Normal 3 3 2 3 2 2 3 5" xfId="21707" xr:uid="{00000000-0005-0000-0000-00002E310000}"/>
    <cellStyle name="Normal 3 3 2 3 2 2 4" xfId="13297" xr:uid="{00000000-0005-0000-0000-00002F310000}"/>
    <cellStyle name="Normal 3 3 2 3 2 2 4 2" xfId="43619" xr:uid="{00000000-0005-0000-0000-000030310000}"/>
    <cellStyle name="Normal 3 3 2 3 2 2 4 3" xfId="28395" xr:uid="{00000000-0005-0000-0000-000031310000}"/>
    <cellStyle name="Normal 3 3 2 3 2 2 5" xfId="8276" xr:uid="{00000000-0005-0000-0000-000032310000}"/>
    <cellStyle name="Normal 3 3 2 3 2 2 5 2" xfId="38602" xr:uid="{00000000-0005-0000-0000-000033310000}"/>
    <cellStyle name="Normal 3 3 2 3 2 2 5 3" xfId="23378" xr:uid="{00000000-0005-0000-0000-000034310000}"/>
    <cellStyle name="Normal 3 3 2 3 2 2 6" xfId="33590" xr:uid="{00000000-0005-0000-0000-000035310000}"/>
    <cellStyle name="Normal 3 3 2 3 2 2 7" xfId="18365" xr:uid="{00000000-0005-0000-0000-000036310000}"/>
    <cellStyle name="Normal 3 3 2 3 2 3" xfId="4058" xr:uid="{00000000-0005-0000-0000-000037310000}"/>
    <cellStyle name="Normal 3 3 2 3 2 3 2" xfId="14132" xr:uid="{00000000-0005-0000-0000-000038310000}"/>
    <cellStyle name="Normal 3 3 2 3 2 3 2 2" xfId="44454" xr:uid="{00000000-0005-0000-0000-000039310000}"/>
    <cellStyle name="Normal 3 3 2 3 2 3 2 3" xfId="29230" xr:uid="{00000000-0005-0000-0000-00003A310000}"/>
    <cellStyle name="Normal 3 3 2 3 2 3 3" xfId="9112" xr:uid="{00000000-0005-0000-0000-00003B310000}"/>
    <cellStyle name="Normal 3 3 2 3 2 3 3 2" xfId="39437" xr:uid="{00000000-0005-0000-0000-00003C310000}"/>
    <cellStyle name="Normal 3 3 2 3 2 3 3 3" xfId="24213" xr:uid="{00000000-0005-0000-0000-00003D310000}"/>
    <cellStyle name="Normal 3 3 2 3 2 3 4" xfId="34424" xr:uid="{00000000-0005-0000-0000-00003E310000}"/>
    <cellStyle name="Normal 3 3 2 3 2 3 5" xfId="19200" xr:uid="{00000000-0005-0000-0000-00003F310000}"/>
    <cellStyle name="Normal 3 3 2 3 2 4" xfId="5751" xr:uid="{00000000-0005-0000-0000-000040310000}"/>
    <cellStyle name="Normal 3 3 2 3 2 4 2" xfId="15803" xr:uid="{00000000-0005-0000-0000-000041310000}"/>
    <cellStyle name="Normal 3 3 2 3 2 4 2 2" xfId="46125" xr:uid="{00000000-0005-0000-0000-000042310000}"/>
    <cellStyle name="Normal 3 3 2 3 2 4 2 3" xfId="30901" xr:uid="{00000000-0005-0000-0000-000043310000}"/>
    <cellStyle name="Normal 3 3 2 3 2 4 3" xfId="10783" xr:uid="{00000000-0005-0000-0000-000044310000}"/>
    <cellStyle name="Normal 3 3 2 3 2 4 3 2" xfId="41108" xr:uid="{00000000-0005-0000-0000-000045310000}"/>
    <cellStyle name="Normal 3 3 2 3 2 4 3 3" xfId="25884" xr:uid="{00000000-0005-0000-0000-000046310000}"/>
    <cellStyle name="Normal 3 3 2 3 2 4 4" xfId="36095" xr:uid="{00000000-0005-0000-0000-000047310000}"/>
    <cellStyle name="Normal 3 3 2 3 2 4 5" xfId="20871" xr:uid="{00000000-0005-0000-0000-000048310000}"/>
    <cellStyle name="Normal 3 3 2 3 2 5" xfId="12461" xr:uid="{00000000-0005-0000-0000-000049310000}"/>
    <cellStyle name="Normal 3 3 2 3 2 5 2" xfId="42783" xr:uid="{00000000-0005-0000-0000-00004A310000}"/>
    <cellStyle name="Normal 3 3 2 3 2 5 3" xfId="27559" xr:uid="{00000000-0005-0000-0000-00004B310000}"/>
    <cellStyle name="Normal 3 3 2 3 2 6" xfId="7440" xr:uid="{00000000-0005-0000-0000-00004C310000}"/>
    <cellStyle name="Normal 3 3 2 3 2 6 2" xfId="37766" xr:uid="{00000000-0005-0000-0000-00004D310000}"/>
    <cellStyle name="Normal 3 3 2 3 2 6 3" xfId="22542" xr:uid="{00000000-0005-0000-0000-00004E310000}"/>
    <cellStyle name="Normal 3 3 2 3 2 7" xfId="32754" xr:uid="{00000000-0005-0000-0000-00004F310000}"/>
    <cellStyle name="Normal 3 3 2 3 2 8" xfId="17529" xr:uid="{00000000-0005-0000-0000-000050310000}"/>
    <cellStyle name="Normal 3 3 2 3 3" xfId="2787" xr:uid="{00000000-0005-0000-0000-000051310000}"/>
    <cellStyle name="Normal 3 3 2 3 3 2" xfId="4477" xr:uid="{00000000-0005-0000-0000-000052310000}"/>
    <cellStyle name="Normal 3 3 2 3 3 2 2" xfId="14550" xr:uid="{00000000-0005-0000-0000-000053310000}"/>
    <cellStyle name="Normal 3 3 2 3 3 2 2 2" xfId="44872" xr:uid="{00000000-0005-0000-0000-000054310000}"/>
    <cellStyle name="Normal 3 3 2 3 3 2 2 3" xfId="29648" xr:uid="{00000000-0005-0000-0000-000055310000}"/>
    <cellStyle name="Normal 3 3 2 3 3 2 3" xfId="9530" xr:uid="{00000000-0005-0000-0000-000056310000}"/>
    <cellStyle name="Normal 3 3 2 3 3 2 3 2" xfId="39855" xr:uid="{00000000-0005-0000-0000-000057310000}"/>
    <cellStyle name="Normal 3 3 2 3 3 2 3 3" xfId="24631" xr:uid="{00000000-0005-0000-0000-000058310000}"/>
    <cellStyle name="Normal 3 3 2 3 3 2 4" xfId="34842" xr:uid="{00000000-0005-0000-0000-000059310000}"/>
    <cellStyle name="Normal 3 3 2 3 3 2 5" xfId="19618" xr:uid="{00000000-0005-0000-0000-00005A310000}"/>
    <cellStyle name="Normal 3 3 2 3 3 3" xfId="6169" xr:uid="{00000000-0005-0000-0000-00005B310000}"/>
    <cellStyle name="Normal 3 3 2 3 3 3 2" xfId="16221" xr:uid="{00000000-0005-0000-0000-00005C310000}"/>
    <cellStyle name="Normal 3 3 2 3 3 3 2 2" xfId="46543" xr:uid="{00000000-0005-0000-0000-00005D310000}"/>
    <cellStyle name="Normal 3 3 2 3 3 3 2 3" xfId="31319" xr:uid="{00000000-0005-0000-0000-00005E310000}"/>
    <cellStyle name="Normal 3 3 2 3 3 3 3" xfId="11201" xr:uid="{00000000-0005-0000-0000-00005F310000}"/>
    <cellStyle name="Normal 3 3 2 3 3 3 3 2" xfId="41526" xr:uid="{00000000-0005-0000-0000-000060310000}"/>
    <cellStyle name="Normal 3 3 2 3 3 3 3 3" xfId="26302" xr:uid="{00000000-0005-0000-0000-000061310000}"/>
    <cellStyle name="Normal 3 3 2 3 3 3 4" xfId="36513" xr:uid="{00000000-0005-0000-0000-000062310000}"/>
    <cellStyle name="Normal 3 3 2 3 3 3 5" xfId="21289" xr:uid="{00000000-0005-0000-0000-000063310000}"/>
    <cellStyle name="Normal 3 3 2 3 3 4" xfId="12879" xr:uid="{00000000-0005-0000-0000-000064310000}"/>
    <cellStyle name="Normal 3 3 2 3 3 4 2" xfId="43201" xr:uid="{00000000-0005-0000-0000-000065310000}"/>
    <cellStyle name="Normal 3 3 2 3 3 4 3" xfId="27977" xr:uid="{00000000-0005-0000-0000-000066310000}"/>
    <cellStyle name="Normal 3 3 2 3 3 5" xfId="7858" xr:uid="{00000000-0005-0000-0000-000067310000}"/>
    <cellStyle name="Normal 3 3 2 3 3 5 2" xfId="38184" xr:uid="{00000000-0005-0000-0000-000068310000}"/>
    <cellStyle name="Normal 3 3 2 3 3 5 3" xfId="22960" xr:uid="{00000000-0005-0000-0000-000069310000}"/>
    <cellStyle name="Normal 3 3 2 3 3 6" xfId="33172" xr:uid="{00000000-0005-0000-0000-00006A310000}"/>
    <cellStyle name="Normal 3 3 2 3 3 7" xfId="17947" xr:uid="{00000000-0005-0000-0000-00006B310000}"/>
    <cellStyle name="Normal 3 3 2 3 4" xfId="3640" xr:uid="{00000000-0005-0000-0000-00006C310000}"/>
    <cellStyle name="Normal 3 3 2 3 4 2" xfId="13714" xr:uid="{00000000-0005-0000-0000-00006D310000}"/>
    <cellStyle name="Normal 3 3 2 3 4 2 2" xfId="44036" xr:uid="{00000000-0005-0000-0000-00006E310000}"/>
    <cellStyle name="Normal 3 3 2 3 4 2 3" xfId="28812" xr:uid="{00000000-0005-0000-0000-00006F310000}"/>
    <cellStyle name="Normal 3 3 2 3 4 3" xfId="8694" xr:uid="{00000000-0005-0000-0000-000070310000}"/>
    <cellStyle name="Normal 3 3 2 3 4 3 2" xfId="39019" xr:uid="{00000000-0005-0000-0000-000071310000}"/>
    <cellStyle name="Normal 3 3 2 3 4 3 3" xfId="23795" xr:uid="{00000000-0005-0000-0000-000072310000}"/>
    <cellStyle name="Normal 3 3 2 3 4 4" xfId="34006" xr:uid="{00000000-0005-0000-0000-000073310000}"/>
    <cellStyle name="Normal 3 3 2 3 4 5" xfId="18782" xr:uid="{00000000-0005-0000-0000-000074310000}"/>
    <cellStyle name="Normal 3 3 2 3 5" xfId="5333" xr:uid="{00000000-0005-0000-0000-000075310000}"/>
    <cellStyle name="Normal 3 3 2 3 5 2" xfId="15385" xr:uid="{00000000-0005-0000-0000-000076310000}"/>
    <cellStyle name="Normal 3 3 2 3 5 2 2" xfId="45707" xr:uid="{00000000-0005-0000-0000-000077310000}"/>
    <cellStyle name="Normal 3 3 2 3 5 2 3" xfId="30483" xr:uid="{00000000-0005-0000-0000-000078310000}"/>
    <cellStyle name="Normal 3 3 2 3 5 3" xfId="10365" xr:uid="{00000000-0005-0000-0000-000079310000}"/>
    <cellStyle name="Normal 3 3 2 3 5 3 2" xfId="40690" xr:uid="{00000000-0005-0000-0000-00007A310000}"/>
    <cellStyle name="Normal 3 3 2 3 5 3 3" xfId="25466" xr:uid="{00000000-0005-0000-0000-00007B310000}"/>
    <cellStyle name="Normal 3 3 2 3 5 4" xfId="35677" xr:uid="{00000000-0005-0000-0000-00007C310000}"/>
    <cellStyle name="Normal 3 3 2 3 5 5" xfId="20453" xr:uid="{00000000-0005-0000-0000-00007D310000}"/>
    <cellStyle name="Normal 3 3 2 3 6" xfId="12043" xr:uid="{00000000-0005-0000-0000-00007E310000}"/>
    <cellStyle name="Normal 3 3 2 3 6 2" xfId="42365" xr:uid="{00000000-0005-0000-0000-00007F310000}"/>
    <cellStyle name="Normal 3 3 2 3 6 3" xfId="27141" xr:uid="{00000000-0005-0000-0000-000080310000}"/>
    <cellStyle name="Normal 3 3 2 3 7" xfId="7022" xr:uid="{00000000-0005-0000-0000-000081310000}"/>
    <cellStyle name="Normal 3 3 2 3 7 2" xfId="37348" xr:uid="{00000000-0005-0000-0000-000082310000}"/>
    <cellStyle name="Normal 3 3 2 3 7 3" xfId="22124" xr:uid="{00000000-0005-0000-0000-000083310000}"/>
    <cellStyle name="Normal 3 3 2 3 8" xfId="32336" xr:uid="{00000000-0005-0000-0000-000084310000}"/>
    <cellStyle name="Normal 3 3 2 3 9" xfId="17111" xr:uid="{00000000-0005-0000-0000-000085310000}"/>
    <cellStyle name="Normal 3 3 2 4" xfId="2158" xr:uid="{00000000-0005-0000-0000-000086310000}"/>
    <cellStyle name="Normal 3 3 2 4 2" xfId="2997" xr:uid="{00000000-0005-0000-0000-000087310000}"/>
    <cellStyle name="Normal 3 3 2 4 2 2" xfId="4687" xr:uid="{00000000-0005-0000-0000-000088310000}"/>
    <cellStyle name="Normal 3 3 2 4 2 2 2" xfId="14760" xr:uid="{00000000-0005-0000-0000-000089310000}"/>
    <cellStyle name="Normal 3 3 2 4 2 2 2 2" xfId="45082" xr:uid="{00000000-0005-0000-0000-00008A310000}"/>
    <cellStyle name="Normal 3 3 2 4 2 2 2 3" xfId="29858" xr:uid="{00000000-0005-0000-0000-00008B310000}"/>
    <cellStyle name="Normal 3 3 2 4 2 2 3" xfId="9740" xr:uid="{00000000-0005-0000-0000-00008C310000}"/>
    <cellStyle name="Normal 3 3 2 4 2 2 3 2" xfId="40065" xr:uid="{00000000-0005-0000-0000-00008D310000}"/>
    <cellStyle name="Normal 3 3 2 4 2 2 3 3" xfId="24841" xr:uid="{00000000-0005-0000-0000-00008E310000}"/>
    <cellStyle name="Normal 3 3 2 4 2 2 4" xfId="35052" xr:uid="{00000000-0005-0000-0000-00008F310000}"/>
    <cellStyle name="Normal 3 3 2 4 2 2 5" xfId="19828" xr:uid="{00000000-0005-0000-0000-000090310000}"/>
    <cellStyle name="Normal 3 3 2 4 2 3" xfId="6379" xr:uid="{00000000-0005-0000-0000-000091310000}"/>
    <cellStyle name="Normal 3 3 2 4 2 3 2" xfId="16431" xr:uid="{00000000-0005-0000-0000-000092310000}"/>
    <cellStyle name="Normal 3 3 2 4 2 3 2 2" xfId="46753" xr:uid="{00000000-0005-0000-0000-000093310000}"/>
    <cellStyle name="Normal 3 3 2 4 2 3 2 3" xfId="31529" xr:uid="{00000000-0005-0000-0000-000094310000}"/>
    <cellStyle name="Normal 3 3 2 4 2 3 3" xfId="11411" xr:uid="{00000000-0005-0000-0000-000095310000}"/>
    <cellStyle name="Normal 3 3 2 4 2 3 3 2" xfId="41736" xr:uid="{00000000-0005-0000-0000-000096310000}"/>
    <cellStyle name="Normal 3 3 2 4 2 3 3 3" xfId="26512" xr:uid="{00000000-0005-0000-0000-000097310000}"/>
    <cellStyle name="Normal 3 3 2 4 2 3 4" xfId="36723" xr:uid="{00000000-0005-0000-0000-000098310000}"/>
    <cellStyle name="Normal 3 3 2 4 2 3 5" xfId="21499" xr:uid="{00000000-0005-0000-0000-000099310000}"/>
    <cellStyle name="Normal 3 3 2 4 2 4" xfId="13089" xr:uid="{00000000-0005-0000-0000-00009A310000}"/>
    <cellStyle name="Normal 3 3 2 4 2 4 2" xfId="43411" xr:uid="{00000000-0005-0000-0000-00009B310000}"/>
    <cellStyle name="Normal 3 3 2 4 2 4 3" xfId="28187" xr:uid="{00000000-0005-0000-0000-00009C310000}"/>
    <cellStyle name="Normal 3 3 2 4 2 5" xfId="8068" xr:uid="{00000000-0005-0000-0000-00009D310000}"/>
    <cellStyle name="Normal 3 3 2 4 2 5 2" xfId="38394" xr:uid="{00000000-0005-0000-0000-00009E310000}"/>
    <cellStyle name="Normal 3 3 2 4 2 5 3" xfId="23170" xr:uid="{00000000-0005-0000-0000-00009F310000}"/>
    <cellStyle name="Normal 3 3 2 4 2 6" xfId="33382" xr:uid="{00000000-0005-0000-0000-0000A0310000}"/>
    <cellStyle name="Normal 3 3 2 4 2 7" xfId="18157" xr:uid="{00000000-0005-0000-0000-0000A1310000}"/>
    <cellStyle name="Normal 3 3 2 4 3" xfId="3850" xr:uid="{00000000-0005-0000-0000-0000A2310000}"/>
    <cellStyle name="Normal 3 3 2 4 3 2" xfId="13924" xr:uid="{00000000-0005-0000-0000-0000A3310000}"/>
    <cellStyle name="Normal 3 3 2 4 3 2 2" xfId="44246" xr:uid="{00000000-0005-0000-0000-0000A4310000}"/>
    <cellStyle name="Normal 3 3 2 4 3 2 3" xfId="29022" xr:uid="{00000000-0005-0000-0000-0000A5310000}"/>
    <cellStyle name="Normal 3 3 2 4 3 3" xfId="8904" xr:uid="{00000000-0005-0000-0000-0000A6310000}"/>
    <cellStyle name="Normal 3 3 2 4 3 3 2" xfId="39229" xr:uid="{00000000-0005-0000-0000-0000A7310000}"/>
    <cellStyle name="Normal 3 3 2 4 3 3 3" xfId="24005" xr:uid="{00000000-0005-0000-0000-0000A8310000}"/>
    <cellStyle name="Normal 3 3 2 4 3 4" xfId="34216" xr:uid="{00000000-0005-0000-0000-0000A9310000}"/>
    <cellStyle name="Normal 3 3 2 4 3 5" xfId="18992" xr:uid="{00000000-0005-0000-0000-0000AA310000}"/>
    <cellStyle name="Normal 3 3 2 4 4" xfId="5543" xr:uid="{00000000-0005-0000-0000-0000AB310000}"/>
    <cellStyle name="Normal 3 3 2 4 4 2" xfId="15595" xr:uid="{00000000-0005-0000-0000-0000AC310000}"/>
    <cellStyle name="Normal 3 3 2 4 4 2 2" xfId="45917" xr:uid="{00000000-0005-0000-0000-0000AD310000}"/>
    <cellStyle name="Normal 3 3 2 4 4 2 3" xfId="30693" xr:uid="{00000000-0005-0000-0000-0000AE310000}"/>
    <cellStyle name="Normal 3 3 2 4 4 3" xfId="10575" xr:uid="{00000000-0005-0000-0000-0000AF310000}"/>
    <cellStyle name="Normal 3 3 2 4 4 3 2" xfId="40900" xr:uid="{00000000-0005-0000-0000-0000B0310000}"/>
    <cellStyle name="Normal 3 3 2 4 4 3 3" xfId="25676" xr:uid="{00000000-0005-0000-0000-0000B1310000}"/>
    <cellStyle name="Normal 3 3 2 4 4 4" xfId="35887" xr:uid="{00000000-0005-0000-0000-0000B2310000}"/>
    <cellStyle name="Normal 3 3 2 4 4 5" xfId="20663" xr:uid="{00000000-0005-0000-0000-0000B3310000}"/>
    <cellStyle name="Normal 3 3 2 4 5" xfId="12253" xr:uid="{00000000-0005-0000-0000-0000B4310000}"/>
    <cellStyle name="Normal 3 3 2 4 5 2" xfId="42575" xr:uid="{00000000-0005-0000-0000-0000B5310000}"/>
    <cellStyle name="Normal 3 3 2 4 5 3" xfId="27351" xr:uid="{00000000-0005-0000-0000-0000B6310000}"/>
    <cellStyle name="Normal 3 3 2 4 6" xfId="7232" xr:uid="{00000000-0005-0000-0000-0000B7310000}"/>
    <cellStyle name="Normal 3 3 2 4 6 2" xfId="37558" xr:uid="{00000000-0005-0000-0000-0000B8310000}"/>
    <cellStyle name="Normal 3 3 2 4 6 3" xfId="22334" xr:uid="{00000000-0005-0000-0000-0000B9310000}"/>
    <cellStyle name="Normal 3 3 2 4 7" xfId="32546" xr:uid="{00000000-0005-0000-0000-0000BA310000}"/>
    <cellStyle name="Normal 3 3 2 4 8" xfId="17321" xr:uid="{00000000-0005-0000-0000-0000BB310000}"/>
    <cellStyle name="Normal 3 3 2 5" xfId="2579" xr:uid="{00000000-0005-0000-0000-0000BC310000}"/>
    <cellStyle name="Normal 3 3 2 5 2" xfId="4269" xr:uid="{00000000-0005-0000-0000-0000BD310000}"/>
    <cellStyle name="Normal 3 3 2 5 2 2" xfId="14342" xr:uid="{00000000-0005-0000-0000-0000BE310000}"/>
    <cellStyle name="Normal 3 3 2 5 2 2 2" xfId="44664" xr:uid="{00000000-0005-0000-0000-0000BF310000}"/>
    <cellStyle name="Normal 3 3 2 5 2 2 3" xfId="29440" xr:uid="{00000000-0005-0000-0000-0000C0310000}"/>
    <cellStyle name="Normal 3 3 2 5 2 3" xfId="9322" xr:uid="{00000000-0005-0000-0000-0000C1310000}"/>
    <cellStyle name="Normal 3 3 2 5 2 3 2" xfId="39647" xr:uid="{00000000-0005-0000-0000-0000C2310000}"/>
    <cellStyle name="Normal 3 3 2 5 2 3 3" xfId="24423" xr:uid="{00000000-0005-0000-0000-0000C3310000}"/>
    <cellStyle name="Normal 3 3 2 5 2 4" xfId="34634" xr:uid="{00000000-0005-0000-0000-0000C4310000}"/>
    <cellStyle name="Normal 3 3 2 5 2 5" xfId="19410" xr:uid="{00000000-0005-0000-0000-0000C5310000}"/>
    <cellStyle name="Normal 3 3 2 5 3" xfId="5961" xr:uid="{00000000-0005-0000-0000-0000C6310000}"/>
    <cellStyle name="Normal 3 3 2 5 3 2" xfId="16013" xr:uid="{00000000-0005-0000-0000-0000C7310000}"/>
    <cellStyle name="Normal 3 3 2 5 3 2 2" xfId="46335" xr:uid="{00000000-0005-0000-0000-0000C8310000}"/>
    <cellStyle name="Normal 3 3 2 5 3 2 3" xfId="31111" xr:uid="{00000000-0005-0000-0000-0000C9310000}"/>
    <cellStyle name="Normal 3 3 2 5 3 3" xfId="10993" xr:uid="{00000000-0005-0000-0000-0000CA310000}"/>
    <cellStyle name="Normal 3 3 2 5 3 3 2" xfId="41318" xr:uid="{00000000-0005-0000-0000-0000CB310000}"/>
    <cellStyle name="Normal 3 3 2 5 3 3 3" xfId="26094" xr:uid="{00000000-0005-0000-0000-0000CC310000}"/>
    <cellStyle name="Normal 3 3 2 5 3 4" xfId="36305" xr:uid="{00000000-0005-0000-0000-0000CD310000}"/>
    <cellStyle name="Normal 3 3 2 5 3 5" xfId="21081" xr:uid="{00000000-0005-0000-0000-0000CE310000}"/>
    <cellStyle name="Normal 3 3 2 5 4" xfId="12671" xr:uid="{00000000-0005-0000-0000-0000CF310000}"/>
    <cellStyle name="Normal 3 3 2 5 4 2" xfId="42993" xr:uid="{00000000-0005-0000-0000-0000D0310000}"/>
    <cellStyle name="Normal 3 3 2 5 4 3" xfId="27769" xr:uid="{00000000-0005-0000-0000-0000D1310000}"/>
    <cellStyle name="Normal 3 3 2 5 5" xfId="7650" xr:uid="{00000000-0005-0000-0000-0000D2310000}"/>
    <cellStyle name="Normal 3 3 2 5 5 2" xfId="37976" xr:uid="{00000000-0005-0000-0000-0000D3310000}"/>
    <cellStyle name="Normal 3 3 2 5 5 3" xfId="22752" xr:uid="{00000000-0005-0000-0000-0000D4310000}"/>
    <cellStyle name="Normal 3 3 2 5 6" xfId="32964" xr:uid="{00000000-0005-0000-0000-0000D5310000}"/>
    <cellStyle name="Normal 3 3 2 5 7" xfId="17739" xr:uid="{00000000-0005-0000-0000-0000D6310000}"/>
    <cellStyle name="Normal 3 3 2 6" xfId="3432" xr:uid="{00000000-0005-0000-0000-0000D7310000}"/>
    <cellStyle name="Normal 3 3 2 6 2" xfId="13506" xr:uid="{00000000-0005-0000-0000-0000D8310000}"/>
    <cellStyle name="Normal 3 3 2 6 2 2" xfId="43828" xr:uid="{00000000-0005-0000-0000-0000D9310000}"/>
    <cellStyle name="Normal 3 3 2 6 2 3" xfId="28604" xr:uid="{00000000-0005-0000-0000-0000DA310000}"/>
    <cellStyle name="Normal 3 3 2 6 3" xfId="8486" xr:uid="{00000000-0005-0000-0000-0000DB310000}"/>
    <cellStyle name="Normal 3 3 2 6 3 2" xfId="38811" xr:uid="{00000000-0005-0000-0000-0000DC310000}"/>
    <cellStyle name="Normal 3 3 2 6 3 3" xfId="23587" xr:uid="{00000000-0005-0000-0000-0000DD310000}"/>
    <cellStyle name="Normal 3 3 2 6 4" xfId="33798" xr:uid="{00000000-0005-0000-0000-0000DE310000}"/>
    <cellStyle name="Normal 3 3 2 6 5" xfId="18574" xr:uid="{00000000-0005-0000-0000-0000DF310000}"/>
    <cellStyle name="Normal 3 3 2 7" xfId="5125" xr:uid="{00000000-0005-0000-0000-0000E0310000}"/>
    <cellStyle name="Normal 3 3 2 7 2" xfId="15177" xr:uid="{00000000-0005-0000-0000-0000E1310000}"/>
    <cellStyle name="Normal 3 3 2 7 2 2" xfId="45499" xr:uid="{00000000-0005-0000-0000-0000E2310000}"/>
    <cellStyle name="Normal 3 3 2 7 2 3" xfId="30275" xr:uid="{00000000-0005-0000-0000-0000E3310000}"/>
    <cellStyle name="Normal 3 3 2 7 3" xfId="10157" xr:uid="{00000000-0005-0000-0000-0000E4310000}"/>
    <cellStyle name="Normal 3 3 2 7 3 2" xfId="40482" xr:uid="{00000000-0005-0000-0000-0000E5310000}"/>
    <cellStyle name="Normal 3 3 2 7 3 3" xfId="25258" xr:uid="{00000000-0005-0000-0000-0000E6310000}"/>
    <cellStyle name="Normal 3 3 2 7 4" xfId="35469" xr:uid="{00000000-0005-0000-0000-0000E7310000}"/>
    <cellStyle name="Normal 3 3 2 7 5" xfId="20245" xr:uid="{00000000-0005-0000-0000-0000E8310000}"/>
    <cellStyle name="Normal 3 3 2 8" xfId="11835" xr:uid="{00000000-0005-0000-0000-0000E9310000}"/>
    <cellStyle name="Normal 3 3 2 8 2" xfId="42157" xr:uid="{00000000-0005-0000-0000-0000EA310000}"/>
    <cellStyle name="Normal 3 3 2 8 3" xfId="26933" xr:uid="{00000000-0005-0000-0000-0000EB310000}"/>
    <cellStyle name="Normal 3 3 2 9" xfId="6814" xr:uid="{00000000-0005-0000-0000-0000EC310000}"/>
    <cellStyle name="Normal 3 3 2 9 2" xfId="37140" xr:uid="{00000000-0005-0000-0000-0000ED310000}"/>
    <cellStyle name="Normal 3 3 2 9 3" xfId="21916" xr:uid="{00000000-0005-0000-0000-0000EE310000}"/>
    <cellStyle name="Normal 3 3 3" xfId="1778" xr:uid="{00000000-0005-0000-0000-0000EF310000}"/>
    <cellStyle name="Normal 3 3 3 10" xfId="16955" xr:uid="{00000000-0005-0000-0000-0000F0310000}"/>
    <cellStyle name="Normal 3 3 3 2" xfId="1997" xr:uid="{00000000-0005-0000-0000-0000F1310000}"/>
    <cellStyle name="Normal 3 3 3 2 2" xfId="2418" xr:uid="{00000000-0005-0000-0000-0000F2310000}"/>
    <cellStyle name="Normal 3 3 3 2 2 2" xfId="3257" xr:uid="{00000000-0005-0000-0000-0000F3310000}"/>
    <cellStyle name="Normal 3 3 3 2 2 2 2" xfId="4947" xr:uid="{00000000-0005-0000-0000-0000F4310000}"/>
    <cellStyle name="Normal 3 3 3 2 2 2 2 2" xfId="15020" xr:uid="{00000000-0005-0000-0000-0000F5310000}"/>
    <cellStyle name="Normal 3 3 3 2 2 2 2 2 2" xfId="45342" xr:uid="{00000000-0005-0000-0000-0000F6310000}"/>
    <cellStyle name="Normal 3 3 3 2 2 2 2 2 3" xfId="30118" xr:uid="{00000000-0005-0000-0000-0000F7310000}"/>
    <cellStyle name="Normal 3 3 3 2 2 2 2 3" xfId="10000" xr:uid="{00000000-0005-0000-0000-0000F8310000}"/>
    <cellStyle name="Normal 3 3 3 2 2 2 2 3 2" xfId="40325" xr:uid="{00000000-0005-0000-0000-0000F9310000}"/>
    <cellStyle name="Normal 3 3 3 2 2 2 2 3 3" xfId="25101" xr:uid="{00000000-0005-0000-0000-0000FA310000}"/>
    <cellStyle name="Normal 3 3 3 2 2 2 2 4" xfId="35312" xr:uid="{00000000-0005-0000-0000-0000FB310000}"/>
    <cellStyle name="Normal 3 3 3 2 2 2 2 5" xfId="20088" xr:uid="{00000000-0005-0000-0000-0000FC310000}"/>
    <cellStyle name="Normal 3 3 3 2 2 2 3" xfId="6639" xr:uid="{00000000-0005-0000-0000-0000FD310000}"/>
    <cellStyle name="Normal 3 3 3 2 2 2 3 2" xfId="16691" xr:uid="{00000000-0005-0000-0000-0000FE310000}"/>
    <cellStyle name="Normal 3 3 3 2 2 2 3 2 2" xfId="47013" xr:uid="{00000000-0005-0000-0000-0000FF310000}"/>
    <cellStyle name="Normal 3 3 3 2 2 2 3 2 3" xfId="31789" xr:uid="{00000000-0005-0000-0000-000000320000}"/>
    <cellStyle name="Normal 3 3 3 2 2 2 3 3" xfId="11671" xr:uid="{00000000-0005-0000-0000-000001320000}"/>
    <cellStyle name="Normal 3 3 3 2 2 2 3 3 2" xfId="41996" xr:uid="{00000000-0005-0000-0000-000002320000}"/>
    <cellStyle name="Normal 3 3 3 2 2 2 3 3 3" xfId="26772" xr:uid="{00000000-0005-0000-0000-000003320000}"/>
    <cellStyle name="Normal 3 3 3 2 2 2 3 4" xfId="36983" xr:uid="{00000000-0005-0000-0000-000004320000}"/>
    <cellStyle name="Normal 3 3 3 2 2 2 3 5" xfId="21759" xr:uid="{00000000-0005-0000-0000-000005320000}"/>
    <cellStyle name="Normal 3 3 3 2 2 2 4" xfId="13349" xr:uid="{00000000-0005-0000-0000-000006320000}"/>
    <cellStyle name="Normal 3 3 3 2 2 2 4 2" xfId="43671" xr:uid="{00000000-0005-0000-0000-000007320000}"/>
    <cellStyle name="Normal 3 3 3 2 2 2 4 3" xfId="28447" xr:uid="{00000000-0005-0000-0000-000008320000}"/>
    <cellStyle name="Normal 3 3 3 2 2 2 5" xfId="8328" xr:uid="{00000000-0005-0000-0000-000009320000}"/>
    <cellStyle name="Normal 3 3 3 2 2 2 5 2" xfId="38654" xr:uid="{00000000-0005-0000-0000-00000A320000}"/>
    <cellStyle name="Normal 3 3 3 2 2 2 5 3" xfId="23430" xr:uid="{00000000-0005-0000-0000-00000B320000}"/>
    <cellStyle name="Normal 3 3 3 2 2 2 6" xfId="33642" xr:uid="{00000000-0005-0000-0000-00000C320000}"/>
    <cellStyle name="Normal 3 3 3 2 2 2 7" xfId="18417" xr:uid="{00000000-0005-0000-0000-00000D320000}"/>
    <cellStyle name="Normal 3 3 3 2 2 3" xfId="4110" xr:uid="{00000000-0005-0000-0000-00000E320000}"/>
    <cellStyle name="Normal 3 3 3 2 2 3 2" xfId="14184" xr:uid="{00000000-0005-0000-0000-00000F320000}"/>
    <cellStyle name="Normal 3 3 3 2 2 3 2 2" xfId="44506" xr:uid="{00000000-0005-0000-0000-000010320000}"/>
    <cellStyle name="Normal 3 3 3 2 2 3 2 3" xfId="29282" xr:uid="{00000000-0005-0000-0000-000011320000}"/>
    <cellStyle name="Normal 3 3 3 2 2 3 3" xfId="9164" xr:uid="{00000000-0005-0000-0000-000012320000}"/>
    <cellStyle name="Normal 3 3 3 2 2 3 3 2" xfId="39489" xr:uid="{00000000-0005-0000-0000-000013320000}"/>
    <cellStyle name="Normal 3 3 3 2 2 3 3 3" xfId="24265" xr:uid="{00000000-0005-0000-0000-000014320000}"/>
    <cellStyle name="Normal 3 3 3 2 2 3 4" xfId="34476" xr:uid="{00000000-0005-0000-0000-000015320000}"/>
    <cellStyle name="Normal 3 3 3 2 2 3 5" xfId="19252" xr:uid="{00000000-0005-0000-0000-000016320000}"/>
    <cellStyle name="Normal 3 3 3 2 2 4" xfId="5803" xr:uid="{00000000-0005-0000-0000-000017320000}"/>
    <cellStyle name="Normal 3 3 3 2 2 4 2" xfId="15855" xr:uid="{00000000-0005-0000-0000-000018320000}"/>
    <cellStyle name="Normal 3 3 3 2 2 4 2 2" xfId="46177" xr:uid="{00000000-0005-0000-0000-000019320000}"/>
    <cellStyle name="Normal 3 3 3 2 2 4 2 3" xfId="30953" xr:uid="{00000000-0005-0000-0000-00001A320000}"/>
    <cellStyle name="Normal 3 3 3 2 2 4 3" xfId="10835" xr:uid="{00000000-0005-0000-0000-00001B320000}"/>
    <cellStyle name="Normal 3 3 3 2 2 4 3 2" xfId="41160" xr:uid="{00000000-0005-0000-0000-00001C320000}"/>
    <cellStyle name="Normal 3 3 3 2 2 4 3 3" xfId="25936" xr:uid="{00000000-0005-0000-0000-00001D320000}"/>
    <cellStyle name="Normal 3 3 3 2 2 4 4" xfId="36147" xr:uid="{00000000-0005-0000-0000-00001E320000}"/>
    <cellStyle name="Normal 3 3 3 2 2 4 5" xfId="20923" xr:uid="{00000000-0005-0000-0000-00001F320000}"/>
    <cellStyle name="Normal 3 3 3 2 2 5" xfId="12513" xr:uid="{00000000-0005-0000-0000-000020320000}"/>
    <cellStyle name="Normal 3 3 3 2 2 5 2" xfId="42835" xr:uid="{00000000-0005-0000-0000-000021320000}"/>
    <cellStyle name="Normal 3 3 3 2 2 5 3" xfId="27611" xr:uid="{00000000-0005-0000-0000-000022320000}"/>
    <cellStyle name="Normal 3 3 3 2 2 6" xfId="7492" xr:uid="{00000000-0005-0000-0000-000023320000}"/>
    <cellStyle name="Normal 3 3 3 2 2 6 2" xfId="37818" xr:uid="{00000000-0005-0000-0000-000024320000}"/>
    <cellStyle name="Normal 3 3 3 2 2 6 3" xfId="22594" xr:uid="{00000000-0005-0000-0000-000025320000}"/>
    <cellStyle name="Normal 3 3 3 2 2 7" xfId="32806" xr:uid="{00000000-0005-0000-0000-000026320000}"/>
    <cellStyle name="Normal 3 3 3 2 2 8" xfId="17581" xr:uid="{00000000-0005-0000-0000-000027320000}"/>
    <cellStyle name="Normal 3 3 3 2 3" xfId="2839" xr:uid="{00000000-0005-0000-0000-000028320000}"/>
    <cellStyle name="Normal 3 3 3 2 3 2" xfId="4529" xr:uid="{00000000-0005-0000-0000-000029320000}"/>
    <cellStyle name="Normal 3 3 3 2 3 2 2" xfId="14602" xr:uid="{00000000-0005-0000-0000-00002A320000}"/>
    <cellStyle name="Normal 3 3 3 2 3 2 2 2" xfId="44924" xr:uid="{00000000-0005-0000-0000-00002B320000}"/>
    <cellStyle name="Normal 3 3 3 2 3 2 2 3" xfId="29700" xr:uid="{00000000-0005-0000-0000-00002C320000}"/>
    <cellStyle name="Normal 3 3 3 2 3 2 3" xfId="9582" xr:uid="{00000000-0005-0000-0000-00002D320000}"/>
    <cellStyle name="Normal 3 3 3 2 3 2 3 2" xfId="39907" xr:uid="{00000000-0005-0000-0000-00002E320000}"/>
    <cellStyle name="Normal 3 3 3 2 3 2 3 3" xfId="24683" xr:uid="{00000000-0005-0000-0000-00002F320000}"/>
    <cellStyle name="Normal 3 3 3 2 3 2 4" xfId="34894" xr:uid="{00000000-0005-0000-0000-000030320000}"/>
    <cellStyle name="Normal 3 3 3 2 3 2 5" xfId="19670" xr:uid="{00000000-0005-0000-0000-000031320000}"/>
    <cellStyle name="Normal 3 3 3 2 3 3" xfId="6221" xr:uid="{00000000-0005-0000-0000-000032320000}"/>
    <cellStyle name="Normal 3 3 3 2 3 3 2" xfId="16273" xr:uid="{00000000-0005-0000-0000-000033320000}"/>
    <cellStyle name="Normal 3 3 3 2 3 3 2 2" xfId="46595" xr:uid="{00000000-0005-0000-0000-000034320000}"/>
    <cellStyle name="Normal 3 3 3 2 3 3 2 3" xfId="31371" xr:uid="{00000000-0005-0000-0000-000035320000}"/>
    <cellStyle name="Normal 3 3 3 2 3 3 3" xfId="11253" xr:uid="{00000000-0005-0000-0000-000036320000}"/>
    <cellStyle name="Normal 3 3 3 2 3 3 3 2" xfId="41578" xr:uid="{00000000-0005-0000-0000-000037320000}"/>
    <cellStyle name="Normal 3 3 3 2 3 3 3 3" xfId="26354" xr:uid="{00000000-0005-0000-0000-000038320000}"/>
    <cellStyle name="Normal 3 3 3 2 3 3 4" xfId="36565" xr:uid="{00000000-0005-0000-0000-000039320000}"/>
    <cellStyle name="Normal 3 3 3 2 3 3 5" xfId="21341" xr:uid="{00000000-0005-0000-0000-00003A320000}"/>
    <cellStyle name="Normal 3 3 3 2 3 4" xfId="12931" xr:uid="{00000000-0005-0000-0000-00003B320000}"/>
    <cellStyle name="Normal 3 3 3 2 3 4 2" xfId="43253" xr:uid="{00000000-0005-0000-0000-00003C320000}"/>
    <cellStyle name="Normal 3 3 3 2 3 4 3" xfId="28029" xr:uid="{00000000-0005-0000-0000-00003D320000}"/>
    <cellStyle name="Normal 3 3 3 2 3 5" xfId="7910" xr:uid="{00000000-0005-0000-0000-00003E320000}"/>
    <cellStyle name="Normal 3 3 3 2 3 5 2" xfId="38236" xr:uid="{00000000-0005-0000-0000-00003F320000}"/>
    <cellStyle name="Normal 3 3 3 2 3 5 3" xfId="23012" xr:uid="{00000000-0005-0000-0000-000040320000}"/>
    <cellStyle name="Normal 3 3 3 2 3 6" xfId="33224" xr:uid="{00000000-0005-0000-0000-000041320000}"/>
    <cellStyle name="Normal 3 3 3 2 3 7" xfId="17999" xr:uid="{00000000-0005-0000-0000-000042320000}"/>
    <cellStyle name="Normal 3 3 3 2 4" xfId="3692" xr:uid="{00000000-0005-0000-0000-000043320000}"/>
    <cellStyle name="Normal 3 3 3 2 4 2" xfId="13766" xr:uid="{00000000-0005-0000-0000-000044320000}"/>
    <cellStyle name="Normal 3 3 3 2 4 2 2" xfId="44088" xr:uid="{00000000-0005-0000-0000-000045320000}"/>
    <cellStyle name="Normal 3 3 3 2 4 2 3" xfId="28864" xr:uid="{00000000-0005-0000-0000-000046320000}"/>
    <cellStyle name="Normal 3 3 3 2 4 3" xfId="8746" xr:uid="{00000000-0005-0000-0000-000047320000}"/>
    <cellStyle name="Normal 3 3 3 2 4 3 2" xfId="39071" xr:uid="{00000000-0005-0000-0000-000048320000}"/>
    <cellStyle name="Normal 3 3 3 2 4 3 3" xfId="23847" xr:uid="{00000000-0005-0000-0000-000049320000}"/>
    <cellStyle name="Normal 3 3 3 2 4 4" xfId="34058" xr:uid="{00000000-0005-0000-0000-00004A320000}"/>
    <cellStyle name="Normal 3 3 3 2 4 5" xfId="18834" xr:uid="{00000000-0005-0000-0000-00004B320000}"/>
    <cellStyle name="Normal 3 3 3 2 5" xfId="5385" xr:uid="{00000000-0005-0000-0000-00004C320000}"/>
    <cellStyle name="Normal 3 3 3 2 5 2" xfId="15437" xr:uid="{00000000-0005-0000-0000-00004D320000}"/>
    <cellStyle name="Normal 3 3 3 2 5 2 2" xfId="45759" xr:uid="{00000000-0005-0000-0000-00004E320000}"/>
    <cellStyle name="Normal 3 3 3 2 5 2 3" xfId="30535" xr:uid="{00000000-0005-0000-0000-00004F320000}"/>
    <cellStyle name="Normal 3 3 3 2 5 3" xfId="10417" xr:uid="{00000000-0005-0000-0000-000050320000}"/>
    <cellStyle name="Normal 3 3 3 2 5 3 2" xfId="40742" xr:uid="{00000000-0005-0000-0000-000051320000}"/>
    <cellStyle name="Normal 3 3 3 2 5 3 3" xfId="25518" xr:uid="{00000000-0005-0000-0000-000052320000}"/>
    <cellStyle name="Normal 3 3 3 2 5 4" xfId="35729" xr:uid="{00000000-0005-0000-0000-000053320000}"/>
    <cellStyle name="Normal 3 3 3 2 5 5" xfId="20505" xr:uid="{00000000-0005-0000-0000-000054320000}"/>
    <cellStyle name="Normal 3 3 3 2 6" xfId="12095" xr:uid="{00000000-0005-0000-0000-000055320000}"/>
    <cellStyle name="Normal 3 3 3 2 6 2" xfId="42417" xr:uid="{00000000-0005-0000-0000-000056320000}"/>
    <cellStyle name="Normal 3 3 3 2 6 3" xfId="27193" xr:uid="{00000000-0005-0000-0000-000057320000}"/>
    <cellStyle name="Normal 3 3 3 2 7" xfId="7074" xr:uid="{00000000-0005-0000-0000-000058320000}"/>
    <cellStyle name="Normal 3 3 3 2 7 2" xfId="37400" xr:uid="{00000000-0005-0000-0000-000059320000}"/>
    <cellStyle name="Normal 3 3 3 2 7 3" xfId="22176" xr:uid="{00000000-0005-0000-0000-00005A320000}"/>
    <cellStyle name="Normal 3 3 3 2 8" xfId="32388" xr:uid="{00000000-0005-0000-0000-00005B320000}"/>
    <cellStyle name="Normal 3 3 3 2 9" xfId="17163" xr:uid="{00000000-0005-0000-0000-00005C320000}"/>
    <cellStyle name="Normal 3 3 3 3" xfId="2210" xr:uid="{00000000-0005-0000-0000-00005D320000}"/>
    <cellStyle name="Normal 3 3 3 3 2" xfId="3049" xr:uid="{00000000-0005-0000-0000-00005E320000}"/>
    <cellStyle name="Normal 3 3 3 3 2 2" xfId="4739" xr:uid="{00000000-0005-0000-0000-00005F320000}"/>
    <cellStyle name="Normal 3 3 3 3 2 2 2" xfId="14812" xr:uid="{00000000-0005-0000-0000-000060320000}"/>
    <cellStyle name="Normal 3 3 3 3 2 2 2 2" xfId="45134" xr:uid="{00000000-0005-0000-0000-000061320000}"/>
    <cellStyle name="Normal 3 3 3 3 2 2 2 3" xfId="29910" xr:uid="{00000000-0005-0000-0000-000062320000}"/>
    <cellStyle name="Normal 3 3 3 3 2 2 3" xfId="9792" xr:uid="{00000000-0005-0000-0000-000063320000}"/>
    <cellStyle name="Normal 3 3 3 3 2 2 3 2" xfId="40117" xr:uid="{00000000-0005-0000-0000-000064320000}"/>
    <cellStyle name="Normal 3 3 3 3 2 2 3 3" xfId="24893" xr:uid="{00000000-0005-0000-0000-000065320000}"/>
    <cellStyle name="Normal 3 3 3 3 2 2 4" xfId="35104" xr:uid="{00000000-0005-0000-0000-000066320000}"/>
    <cellStyle name="Normal 3 3 3 3 2 2 5" xfId="19880" xr:uid="{00000000-0005-0000-0000-000067320000}"/>
    <cellStyle name="Normal 3 3 3 3 2 3" xfId="6431" xr:uid="{00000000-0005-0000-0000-000068320000}"/>
    <cellStyle name="Normal 3 3 3 3 2 3 2" xfId="16483" xr:uid="{00000000-0005-0000-0000-000069320000}"/>
    <cellStyle name="Normal 3 3 3 3 2 3 2 2" xfId="46805" xr:uid="{00000000-0005-0000-0000-00006A320000}"/>
    <cellStyle name="Normal 3 3 3 3 2 3 2 3" xfId="31581" xr:uid="{00000000-0005-0000-0000-00006B320000}"/>
    <cellStyle name="Normal 3 3 3 3 2 3 3" xfId="11463" xr:uid="{00000000-0005-0000-0000-00006C320000}"/>
    <cellStyle name="Normal 3 3 3 3 2 3 3 2" xfId="41788" xr:uid="{00000000-0005-0000-0000-00006D320000}"/>
    <cellStyle name="Normal 3 3 3 3 2 3 3 3" xfId="26564" xr:uid="{00000000-0005-0000-0000-00006E320000}"/>
    <cellStyle name="Normal 3 3 3 3 2 3 4" xfId="36775" xr:uid="{00000000-0005-0000-0000-00006F320000}"/>
    <cellStyle name="Normal 3 3 3 3 2 3 5" xfId="21551" xr:uid="{00000000-0005-0000-0000-000070320000}"/>
    <cellStyle name="Normal 3 3 3 3 2 4" xfId="13141" xr:uid="{00000000-0005-0000-0000-000071320000}"/>
    <cellStyle name="Normal 3 3 3 3 2 4 2" xfId="43463" xr:uid="{00000000-0005-0000-0000-000072320000}"/>
    <cellStyle name="Normal 3 3 3 3 2 4 3" xfId="28239" xr:uid="{00000000-0005-0000-0000-000073320000}"/>
    <cellStyle name="Normal 3 3 3 3 2 5" xfId="8120" xr:uid="{00000000-0005-0000-0000-000074320000}"/>
    <cellStyle name="Normal 3 3 3 3 2 5 2" xfId="38446" xr:uid="{00000000-0005-0000-0000-000075320000}"/>
    <cellStyle name="Normal 3 3 3 3 2 5 3" xfId="23222" xr:uid="{00000000-0005-0000-0000-000076320000}"/>
    <cellStyle name="Normal 3 3 3 3 2 6" xfId="33434" xr:uid="{00000000-0005-0000-0000-000077320000}"/>
    <cellStyle name="Normal 3 3 3 3 2 7" xfId="18209" xr:uid="{00000000-0005-0000-0000-000078320000}"/>
    <cellStyle name="Normal 3 3 3 3 3" xfId="3902" xr:uid="{00000000-0005-0000-0000-000079320000}"/>
    <cellStyle name="Normal 3 3 3 3 3 2" xfId="13976" xr:uid="{00000000-0005-0000-0000-00007A320000}"/>
    <cellStyle name="Normal 3 3 3 3 3 2 2" xfId="44298" xr:uid="{00000000-0005-0000-0000-00007B320000}"/>
    <cellStyle name="Normal 3 3 3 3 3 2 3" xfId="29074" xr:uid="{00000000-0005-0000-0000-00007C320000}"/>
    <cellStyle name="Normal 3 3 3 3 3 3" xfId="8956" xr:uid="{00000000-0005-0000-0000-00007D320000}"/>
    <cellStyle name="Normal 3 3 3 3 3 3 2" xfId="39281" xr:uid="{00000000-0005-0000-0000-00007E320000}"/>
    <cellStyle name="Normal 3 3 3 3 3 3 3" xfId="24057" xr:uid="{00000000-0005-0000-0000-00007F320000}"/>
    <cellStyle name="Normal 3 3 3 3 3 4" xfId="34268" xr:uid="{00000000-0005-0000-0000-000080320000}"/>
    <cellStyle name="Normal 3 3 3 3 3 5" xfId="19044" xr:uid="{00000000-0005-0000-0000-000081320000}"/>
    <cellStyle name="Normal 3 3 3 3 4" xfId="5595" xr:uid="{00000000-0005-0000-0000-000082320000}"/>
    <cellStyle name="Normal 3 3 3 3 4 2" xfId="15647" xr:uid="{00000000-0005-0000-0000-000083320000}"/>
    <cellStyle name="Normal 3 3 3 3 4 2 2" xfId="45969" xr:uid="{00000000-0005-0000-0000-000084320000}"/>
    <cellStyle name="Normal 3 3 3 3 4 2 3" xfId="30745" xr:uid="{00000000-0005-0000-0000-000085320000}"/>
    <cellStyle name="Normal 3 3 3 3 4 3" xfId="10627" xr:uid="{00000000-0005-0000-0000-000086320000}"/>
    <cellStyle name="Normal 3 3 3 3 4 3 2" xfId="40952" xr:uid="{00000000-0005-0000-0000-000087320000}"/>
    <cellStyle name="Normal 3 3 3 3 4 3 3" xfId="25728" xr:uid="{00000000-0005-0000-0000-000088320000}"/>
    <cellStyle name="Normal 3 3 3 3 4 4" xfId="35939" xr:uid="{00000000-0005-0000-0000-000089320000}"/>
    <cellStyle name="Normal 3 3 3 3 4 5" xfId="20715" xr:uid="{00000000-0005-0000-0000-00008A320000}"/>
    <cellStyle name="Normal 3 3 3 3 5" xfId="12305" xr:uid="{00000000-0005-0000-0000-00008B320000}"/>
    <cellStyle name="Normal 3 3 3 3 5 2" xfId="42627" xr:uid="{00000000-0005-0000-0000-00008C320000}"/>
    <cellStyle name="Normal 3 3 3 3 5 3" xfId="27403" xr:uid="{00000000-0005-0000-0000-00008D320000}"/>
    <cellStyle name="Normal 3 3 3 3 6" xfId="7284" xr:uid="{00000000-0005-0000-0000-00008E320000}"/>
    <cellStyle name="Normal 3 3 3 3 6 2" xfId="37610" xr:uid="{00000000-0005-0000-0000-00008F320000}"/>
    <cellStyle name="Normal 3 3 3 3 6 3" xfId="22386" xr:uid="{00000000-0005-0000-0000-000090320000}"/>
    <cellStyle name="Normal 3 3 3 3 7" xfId="32598" xr:uid="{00000000-0005-0000-0000-000091320000}"/>
    <cellStyle name="Normal 3 3 3 3 8" xfId="17373" xr:uid="{00000000-0005-0000-0000-000092320000}"/>
    <cellStyle name="Normal 3 3 3 4" xfId="2631" xr:uid="{00000000-0005-0000-0000-000093320000}"/>
    <cellStyle name="Normal 3 3 3 4 2" xfId="4321" xr:uid="{00000000-0005-0000-0000-000094320000}"/>
    <cellStyle name="Normal 3 3 3 4 2 2" xfId="14394" xr:uid="{00000000-0005-0000-0000-000095320000}"/>
    <cellStyle name="Normal 3 3 3 4 2 2 2" xfId="44716" xr:uid="{00000000-0005-0000-0000-000096320000}"/>
    <cellStyle name="Normal 3 3 3 4 2 2 3" xfId="29492" xr:uid="{00000000-0005-0000-0000-000097320000}"/>
    <cellStyle name="Normal 3 3 3 4 2 3" xfId="9374" xr:uid="{00000000-0005-0000-0000-000098320000}"/>
    <cellStyle name="Normal 3 3 3 4 2 3 2" xfId="39699" xr:uid="{00000000-0005-0000-0000-000099320000}"/>
    <cellStyle name="Normal 3 3 3 4 2 3 3" xfId="24475" xr:uid="{00000000-0005-0000-0000-00009A320000}"/>
    <cellStyle name="Normal 3 3 3 4 2 4" xfId="34686" xr:uid="{00000000-0005-0000-0000-00009B320000}"/>
    <cellStyle name="Normal 3 3 3 4 2 5" xfId="19462" xr:uid="{00000000-0005-0000-0000-00009C320000}"/>
    <cellStyle name="Normal 3 3 3 4 3" xfId="6013" xr:uid="{00000000-0005-0000-0000-00009D320000}"/>
    <cellStyle name="Normal 3 3 3 4 3 2" xfId="16065" xr:uid="{00000000-0005-0000-0000-00009E320000}"/>
    <cellStyle name="Normal 3 3 3 4 3 2 2" xfId="46387" xr:uid="{00000000-0005-0000-0000-00009F320000}"/>
    <cellStyle name="Normal 3 3 3 4 3 2 3" xfId="31163" xr:uid="{00000000-0005-0000-0000-0000A0320000}"/>
    <cellStyle name="Normal 3 3 3 4 3 3" xfId="11045" xr:uid="{00000000-0005-0000-0000-0000A1320000}"/>
    <cellStyle name="Normal 3 3 3 4 3 3 2" xfId="41370" xr:uid="{00000000-0005-0000-0000-0000A2320000}"/>
    <cellStyle name="Normal 3 3 3 4 3 3 3" xfId="26146" xr:uid="{00000000-0005-0000-0000-0000A3320000}"/>
    <cellStyle name="Normal 3 3 3 4 3 4" xfId="36357" xr:uid="{00000000-0005-0000-0000-0000A4320000}"/>
    <cellStyle name="Normal 3 3 3 4 3 5" xfId="21133" xr:uid="{00000000-0005-0000-0000-0000A5320000}"/>
    <cellStyle name="Normal 3 3 3 4 4" xfId="12723" xr:uid="{00000000-0005-0000-0000-0000A6320000}"/>
    <cellStyle name="Normal 3 3 3 4 4 2" xfId="43045" xr:uid="{00000000-0005-0000-0000-0000A7320000}"/>
    <cellStyle name="Normal 3 3 3 4 4 3" xfId="27821" xr:uid="{00000000-0005-0000-0000-0000A8320000}"/>
    <cellStyle name="Normal 3 3 3 4 5" xfId="7702" xr:uid="{00000000-0005-0000-0000-0000A9320000}"/>
    <cellStyle name="Normal 3 3 3 4 5 2" xfId="38028" xr:uid="{00000000-0005-0000-0000-0000AA320000}"/>
    <cellStyle name="Normal 3 3 3 4 5 3" xfId="22804" xr:uid="{00000000-0005-0000-0000-0000AB320000}"/>
    <cellStyle name="Normal 3 3 3 4 6" xfId="33016" xr:uid="{00000000-0005-0000-0000-0000AC320000}"/>
    <cellStyle name="Normal 3 3 3 4 7" xfId="17791" xr:uid="{00000000-0005-0000-0000-0000AD320000}"/>
    <cellStyle name="Normal 3 3 3 5" xfId="3484" xr:uid="{00000000-0005-0000-0000-0000AE320000}"/>
    <cellStyle name="Normal 3 3 3 5 2" xfId="13558" xr:uid="{00000000-0005-0000-0000-0000AF320000}"/>
    <cellStyle name="Normal 3 3 3 5 2 2" xfId="43880" xr:uid="{00000000-0005-0000-0000-0000B0320000}"/>
    <cellStyle name="Normal 3 3 3 5 2 3" xfId="28656" xr:uid="{00000000-0005-0000-0000-0000B1320000}"/>
    <cellStyle name="Normal 3 3 3 5 3" xfId="8538" xr:uid="{00000000-0005-0000-0000-0000B2320000}"/>
    <cellStyle name="Normal 3 3 3 5 3 2" xfId="38863" xr:uid="{00000000-0005-0000-0000-0000B3320000}"/>
    <cellStyle name="Normal 3 3 3 5 3 3" xfId="23639" xr:uid="{00000000-0005-0000-0000-0000B4320000}"/>
    <cellStyle name="Normal 3 3 3 5 4" xfId="33850" xr:uid="{00000000-0005-0000-0000-0000B5320000}"/>
    <cellStyle name="Normal 3 3 3 5 5" xfId="18626" xr:uid="{00000000-0005-0000-0000-0000B6320000}"/>
    <cellStyle name="Normal 3 3 3 6" xfId="5177" xr:uid="{00000000-0005-0000-0000-0000B7320000}"/>
    <cellStyle name="Normal 3 3 3 6 2" xfId="15229" xr:uid="{00000000-0005-0000-0000-0000B8320000}"/>
    <cellStyle name="Normal 3 3 3 6 2 2" xfId="45551" xr:uid="{00000000-0005-0000-0000-0000B9320000}"/>
    <cellStyle name="Normal 3 3 3 6 2 3" xfId="30327" xr:uid="{00000000-0005-0000-0000-0000BA320000}"/>
    <cellStyle name="Normal 3 3 3 6 3" xfId="10209" xr:uid="{00000000-0005-0000-0000-0000BB320000}"/>
    <cellStyle name="Normal 3 3 3 6 3 2" xfId="40534" xr:uid="{00000000-0005-0000-0000-0000BC320000}"/>
    <cellStyle name="Normal 3 3 3 6 3 3" xfId="25310" xr:uid="{00000000-0005-0000-0000-0000BD320000}"/>
    <cellStyle name="Normal 3 3 3 6 4" xfId="35521" xr:uid="{00000000-0005-0000-0000-0000BE320000}"/>
    <cellStyle name="Normal 3 3 3 6 5" xfId="20297" xr:uid="{00000000-0005-0000-0000-0000BF320000}"/>
    <cellStyle name="Normal 3 3 3 7" xfId="11887" xr:uid="{00000000-0005-0000-0000-0000C0320000}"/>
    <cellStyle name="Normal 3 3 3 7 2" xfId="42209" xr:uid="{00000000-0005-0000-0000-0000C1320000}"/>
    <cellStyle name="Normal 3 3 3 7 3" xfId="26985" xr:uid="{00000000-0005-0000-0000-0000C2320000}"/>
    <cellStyle name="Normal 3 3 3 8" xfId="6866" xr:uid="{00000000-0005-0000-0000-0000C3320000}"/>
    <cellStyle name="Normal 3 3 3 8 2" xfId="37192" xr:uid="{00000000-0005-0000-0000-0000C4320000}"/>
    <cellStyle name="Normal 3 3 3 8 3" xfId="21968" xr:uid="{00000000-0005-0000-0000-0000C5320000}"/>
    <cellStyle name="Normal 3 3 3 9" xfId="32181" xr:uid="{00000000-0005-0000-0000-0000C6320000}"/>
    <cellStyle name="Normal 3 3 4" xfId="1891" xr:uid="{00000000-0005-0000-0000-0000C7320000}"/>
    <cellStyle name="Normal 3 3 4 2" xfId="2314" xr:uid="{00000000-0005-0000-0000-0000C8320000}"/>
    <cellStyle name="Normal 3 3 4 2 2" xfId="3153" xr:uid="{00000000-0005-0000-0000-0000C9320000}"/>
    <cellStyle name="Normal 3 3 4 2 2 2" xfId="4843" xr:uid="{00000000-0005-0000-0000-0000CA320000}"/>
    <cellStyle name="Normal 3 3 4 2 2 2 2" xfId="14916" xr:uid="{00000000-0005-0000-0000-0000CB320000}"/>
    <cellStyle name="Normal 3 3 4 2 2 2 2 2" xfId="45238" xr:uid="{00000000-0005-0000-0000-0000CC320000}"/>
    <cellStyle name="Normal 3 3 4 2 2 2 2 3" xfId="30014" xr:uid="{00000000-0005-0000-0000-0000CD320000}"/>
    <cellStyle name="Normal 3 3 4 2 2 2 3" xfId="9896" xr:uid="{00000000-0005-0000-0000-0000CE320000}"/>
    <cellStyle name="Normal 3 3 4 2 2 2 3 2" xfId="40221" xr:uid="{00000000-0005-0000-0000-0000CF320000}"/>
    <cellStyle name="Normal 3 3 4 2 2 2 3 3" xfId="24997" xr:uid="{00000000-0005-0000-0000-0000D0320000}"/>
    <cellStyle name="Normal 3 3 4 2 2 2 4" xfId="35208" xr:uid="{00000000-0005-0000-0000-0000D1320000}"/>
    <cellStyle name="Normal 3 3 4 2 2 2 5" xfId="19984" xr:uid="{00000000-0005-0000-0000-0000D2320000}"/>
    <cellStyle name="Normal 3 3 4 2 2 3" xfId="6535" xr:uid="{00000000-0005-0000-0000-0000D3320000}"/>
    <cellStyle name="Normal 3 3 4 2 2 3 2" xfId="16587" xr:uid="{00000000-0005-0000-0000-0000D4320000}"/>
    <cellStyle name="Normal 3 3 4 2 2 3 2 2" xfId="46909" xr:uid="{00000000-0005-0000-0000-0000D5320000}"/>
    <cellStyle name="Normal 3 3 4 2 2 3 2 3" xfId="31685" xr:uid="{00000000-0005-0000-0000-0000D6320000}"/>
    <cellStyle name="Normal 3 3 4 2 2 3 3" xfId="11567" xr:uid="{00000000-0005-0000-0000-0000D7320000}"/>
    <cellStyle name="Normal 3 3 4 2 2 3 3 2" xfId="41892" xr:uid="{00000000-0005-0000-0000-0000D8320000}"/>
    <cellStyle name="Normal 3 3 4 2 2 3 3 3" xfId="26668" xr:uid="{00000000-0005-0000-0000-0000D9320000}"/>
    <cellStyle name="Normal 3 3 4 2 2 3 4" xfId="36879" xr:uid="{00000000-0005-0000-0000-0000DA320000}"/>
    <cellStyle name="Normal 3 3 4 2 2 3 5" xfId="21655" xr:uid="{00000000-0005-0000-0000-0000DB320000}"/>
    <cellStyle name="Normal 3 3 4 2 2 4" xfId="13245" xr:uid="{00000000-0005-0000-0000-0000DC320000}"/>
    <cellStyle name="Normal 3 3 4 2 2 4 2" xfId="43567" xr:uid="{00000000-0005-0000-0000-0000DD320000}"/>
    <cellStyle name="Normal 3 3 4 2 2 4 3" xfId="28343" xr:uid="{00000000-0005-0000-0000-0000DE320000}"/>
    <cellStyle name="Normal 3 3 4 2 2 5" xfId="8224" xr:uid="{00000000-0005-0000-0000-0000DF320000}"/>
    <cellStyle name="Normal 3 3 4 2 2 5 2" xfId="38550" xr:uid="{00000000-0005-0000-0000-0000E0320000}"/>
    <cellStyle name="Normal 3 3 4 2 2 5 3" xfId="23326" xr:uid="{00000000-0005-0000-0000-0000E1320000}"/>
    <cellStyle name="Normal 3 3 4 2 2 6" xfId="33538" xr:uid="{00000000-0005-0000-0000-0000E2320000}"/>
    <cellStyle name="Normal 3 3 4 2 2 7" xfId="18313" xr:uid="{00000000-0005-0000-0000-0000E3320000}"/>
    <cellStyle name="Normal 3 3 4 2 3" xfId="4006" xr:uid="{00000000-0005-0000-0000-0000E4320000}"/>
    <cellStyle name="Normal 3 3 4 2 3 2" xfId="14080" xr:uid="{00000000-0005-0000-0000-0000E5320000}"/>
    <cellStyle name="Normal 3 3 4 2 3 2 2" xfId="44402" xr:uid="{00000000-0005-0000-0000-0000E6320000}"/>
    <cellStyle name="Normal 3 3 4 2 3 2 3" xfId="29178" xr:uid="{00000000-0005-0000-0000-0000E7320000}"/>
    <cellStyle name="Normal 3 3 4 2 3 3" xfId="9060" xr:uid="{00000000-0005-0000-0000-0000E8320000}"/>
    <cellStyle name="Normal 3 3 4 2 3 3 2" xfId="39385" xr:uid="{00000000-0005-0000-0000-0000E9320000}"/>
    <cellStyle name="Normal 3 3 4 2 3 3 3" xfId="24161" xr:uid="{00000000-0005-0000-0000-0000EA320000}"/>
    <cellStyle name="Normal 3 3 4 2 3 4" xfId="34372" xr:uid="{00000000-0005-0000-0000-0000EB320000}"/>
    <cellStyle name="Normal 3 3 4 2 3 5" xfId="19148" xr:uid="{00000000-0005-0000-0000-0000EC320000}"/>
    <cellStyle name="Normal 3 3 4 2 4" xfId="5699" xr:uid="{00000000-0005-0000-0000-0000ED320000}"/>
    <cellStyle name="Normal 3 3 4 2 4 2" xfId="15751" xr:uid="{00000000-0005-0000-0000-0000EE320000}"/>
    <cellStyle name="Normal 3 3 4 2 4 2 2" xfId="46073" xr:uid="{00000000-0005-0000-0000-0000EF320000}"/>
    <cellStyle name="Normal 3 3 4 2 4 2 3" xfId="30849" xr:uid="{00000000-0005-0000-0000-0000F0320000}"/>
    <cellStyle name="Normal 3 3 4 2 4 3" xfId="10731" xr:uid="{00000000-0005-0000-0000-0000F1320000}"/>
    <cellStyle name="Normal 3 3 4 2 4 3 2" xfId="41056" xr:uid="{00000000-0005-0000-0000-0000F2320000}"/>
    <cellStyle name="Normal 3 3 4 2 4 3 3" xfId="25832" xr:uid="{00000000-0005-0000-0000-0000F3320000}"/>
    <cellStyle name="Normal 3 3 4 2 4 4" xfId="36043" xr:uid="{00000000-0005-0000-0000-0000F4320000}"/>
    <cellStyle name="Normal 3 3 4 2 4 5" xfId="20819" xr:uid="{00000000-0005-0000-0000-0000F5320000}"/>
    <cellStyle name="Normal 3 3 4 2 5" xfId="12409" xr:uid="{00000000-0005-0000-0000-0000F6320000}"/>
    <cellStyle name="Normal 3 3 4 2 5 2" xfId="42731" xr:uid="{00000000-0005-0000-0000-0000F7320000}"/>
    <cellStyle name="Normal 3 3 4 2 5 3" xfId="27507" xr:uid="{00000000-0005-0000-0000-0000F8320000}"/>
    <cellStyle name="Normal 3 3 4 2 6" xfId="7388" xr:uid="{00000000-0005-0000-0000-0000F9320000}"/>
    <cellStyle name="Normal 3 3 4 2 6 2" xfId="37714" xr:uid="{00000000-0005-0000-0000-0000FA320000}"/>
    <cellStyle name="Normal 3 3 4 2 6 3" xfId="22490" xr:uid="{00000000-0005-0000-0000-0000FB320000}"/>
    <cellStyle name="Normal 3 3 4 2 7" xfId="32702" xr:uid="{00000000-0005-0000-0000-0000FC320000}"/>
    <cellStyle name="Normal 3 3 4 2 8" xfId="17477" xr:uid="{00000000-0005-0000-0000-0000FD320000}"/>
    <cellStyle name="Normal 3 3 4 3" xfId="2735" xr:uid="{00000000-0005-0000-0000-0000FE320000}"/>
    <cellStyle name="Normal 3 3 4 3 2" xfId="4425" xr:uid="{00000000-0005-0000-0000-0000FF320000}"/>
    <cellStyle name="Normal 3 3 4 3 2 2" xfId="14498" xr:uid="{00000000-0005-0000-0000-000000330000}"/>
    <cellStyle name="Normal 3 3 4 3 2 2 2" xfId="44820" xr:uid="{00000000-0005-0000-0000-000001330000}"/>
    <cellStyle name="Normal 3 3 4 3 2 2 3" xfId="29596" xr:uid="{00000000-0005-0000-0000-000002330000}"/>
    <cellStyle name="Normal 3 3 4 3 2 3" xfId="9478" xr:uid="{00000000-0005-0000-0000-000003330000}"/>
    <cellStyle name="Normal 3 3 4 3 2 3 2" xfId="39803" xr:uid="{00000000-0005-0000-0000-000004330000}"/>
    <cellStyle name="Normal 3 3 4 3 2 3 3" xfId="24579" xr:uid="{00000000-0005-0000-0000-000005330000}"/>
    <cellStyle name="Normal 3 3 4 3 2 4" xfId="34790" xr:uid="{00000000-0005-0000-0000-000006330000}"/>
    <cellStyle name="Normal 3 3 4 3 2 5" xfId="19566" xr:uid="{00000000-0005-0000-0000-000007330000}"/>
    <cellStyle name="Normal 3 3 4 3 3" xfId="6117" xr:uid="{00000000-0005-0000-0000-000008330000}"/>
    <cellStyle name="Normal 3 3 4 3 3 2" xfId="16169" xr:uid="{00000000-0005-0000-0000-000009330000}"/>
    <cellStyle name="Normal 3 3 4 3 3 2 2" xfId="46491" xr:uid="{00000000-0005-0000-0000-00000A330000}"/>
    <cellStyle name="Normal 3 3 4 3 3 2 3" xfId="31267" xr:uid="{00000000-0005-0000-0000-00000B330000}"/>
    <cellStyle name="Normal 3 3 4 3 3 3" xfId="11149" xr:uid="{00000000-0005-0000-0000-00000C330000}"/>
    <cellStyle name="Normal 3 3 4 3 3 3 2" xfId="41474" xr:uid="{00000000-0005-0000-0000-00000D330000}"/>
    <cellStyle name="Normal 3 3 4 3 3 3 3" xfId="26250" xr:uid="{00000000-0005-0000-0000-00000E330000}"/>
    <cellStyle name="Normal 3 3 4 3 3 4" xfId="36461" xr:uid="{00000000-0005-0000-0000-00000F330000}"/>
    <cellStyle name="Normal 3 3 4 3 3 5" xfId="21237" xr:uid="{00000000-0005-0000-0000-000010330000}"/>
    <cellStyle name="Normal 3 3 4 3 4" xfId="12827" xr:uid="{00000000-0005-0000-0000-000011330000}"/>
    <cellStyle name="Normal 3 3 4 3 4 2" xfId="43149" xr:uid="{00000000-0005-0000-0000-000012330000}"/>
    <cellStyle name="Normal 3 3 4 3 4 3" xfId="27925" xr:uid="{00000000-0005-0000-0000-000013330000}"/>
    <cellStyle name="Normal 3 3 4 3 5" xfId="7806" xr:uid="{00000000-0005-0000-0000-000014330000}"/>
    <cellStyle name="Normal 3 3 4 3 5 2" xfId="38132" xr:uid="{00000000-0005-0000-0000-000015330000}"/>
    <cellStyle name="Normal 3 3 4 3 5 3" xfId="22908" xr:uid="{00000000-0005-0000-0000-000016330000}"/>
    <cellStyle name="Normal 3 3 4 3 6" xfId="33120" xr:uid="{00000000-0005-0000-0000-000017330000}"/>
    <cellStyle name="Normal 3 3 4 3 7" xfId="17895" xr:uid="{00000000-0005-0000-0000-000018330000}"/>
    <cellStyle name="Normal 3 3 4 4" xfId="3588" xr:uid="{00000000-0005-0000-0000-000019330000}"/>
    <cellStyle name="Normal 3 3 4 4 2" xfId="13662" xr:uid="{00000000-0005-0000-0000-00001A330000}"/>
    <cellStyle name="Normal 3 3 4 4 2 2" xfId="43984" xr:uid="{00000000-0005-0000-0000-00001B330000}"/>
    <cellStyle name="Normal 3 3 4 4 2 3" xfId="28760" xr:uid="{00000000-0005-0000-0000-00001C330000}"/>
    <cellStyle name="Normal 3 3 4 4 3" xfId="8642" xr:uid="{00000000-0005-0000-0000-00001D330000}"/>
    <cellStyle name="Normal 3 3 4 4 3 2" xfId="38967" xr:uid="{00000000-0005-0000-0000-00001E330000}"/>
    <cellStyle name="Normal 3 3 4 4 3 3" xfId="23743" xr:uid="{00000000-0005-0000-0000-00001F330000}"/>
    <cellStyle name="Normal 3 3 4 4 4" xfId="33954" xr:uid="{00000000-0005-0000-0000-000020330000}"/>
    <cellStyle name="Normal 3 3 4 4 5" xfId="18730" xr:uid="{00000000-0005-0000-0000-000021330000}"/>
    <cellStyle name="Normal 3 3 4 5" xfId="5281" xr:uid="{00000000-0005-0000-0000-000022330000}"/>
    <cellStyle name="Normal 3 3 4 5 2" xfId="15333" xr:uid="{00000000-0005-0000-0000-000023330000}"/>
    <cellStyle name="Normal 3 3 4 5 2 2" xfId="45655" xr:uid="{00000000-0005-0000-0000-000024330000}"/>
    <cellStyle name="Normal 3 3 4 5 2 3" xfId="30431" xr:uid="{00000000-0005-0000-0000-000025330000}"/>
    <cellStyle name="Normal 3 3 4 5 3" xfId="10313" xr:uid="{00000000-0005-0000-0000-000026330000}"/>
    <cellStyle name="Normal 3 3 4 5 3 2" xfId="40638" xr:uid="{00000000-0005-0000-0000-000027330000}"/>
    <cellStyle name="Normal 3 3 4 5 3 3" xfId="25414" xr:uid="{00000000-0005-0000-0000-000028330000}"/>
    <cellStyle name="Normal 3 3 4 5 4" xfId="35625" xr:uid="{00000000-0005-0000-0000-000029330000}"/>
    <cellStyle name="Normal 3 3 4 5 5" xfId="20401" xr:uid="{00000000-0005-0000-0000-00002A330000}"/>
    <cellStyle name="Normal 3 3 4 6" xfId="11991" xr:uid="{00000000-0005-0000-0000-00002B330000}"/>
    <cellStyle name="Normal 3 3 4 6 2" xfId="42313" xr:uid="{00000000-0005-0000-0000-00002C330000}"/>
    <cellStyle name="Normal 3 3 4 6 3" xfId="27089" xr:uid="{00000000-0005-0000-0000-00002D330000}"/>
    <cellStyle name="Normal 3 3 4 7" xfId="6970" xr:uid="{00000000-0005-0000-0000-00002E330000}"/>
    <cellStyle name="Normal 3 3 4 7 2" xfId="37296" xr:uid="{00000000-0005-0000-0000-00002F330000}"/>
    <cellStyle name="Normal 3 3 4 7 3" xfId="22072" xr:uid="{00000000-0005-0000-0000-000030330000}"/>
    <cellStyle name="Normal 3 3 4 8" xfId="32284" xr:uid="{00000000-0005-0000-0000-000031330000}"/>
    <cellStyle name="Normal 3 3 4 9" xfId="17059" xr:uid="{00000000-0005-0000-0000-000032330000}"/>
    <cellStyle name="Normal 3 3 5" xfId="2104" xr:uid="{00000000-0005-0000-0000-000033330000}"/>
    <cellStyle name="Normal 3 3 5 2" xfId="2945" xr:uid="{00000000-0005-0000-0000-000034330000}"/>
    <cellStyle name="Normal 3 3 5 2 2" xfId="4635" xr:uid="{00000000-0005-0000-0000-000035330000}"/>
    <cellStyle name="Normal 3 3 5 2 2 2" xfId="14708" xr:uid="{00000000-0005-0000-0000-000036330000}"/>
    <cellStyle name="Normal 3 3 5 2 2 2 2" xfId="45030" xr:uid="{00000000-0005-0000-0000-000037330000}"/>
    <cellStyle name="Normal 3 3 5 2 2 2 3" xfId="29806" xr:uid="{00000000-0005-0000-0000-000038330000}"/>
    <cellStyle name="Normal 3 3 5 2 2 3" xfId="9688" xr:uid="{00000000-0005-0000-0000-000039330000}"/>
    <cellStyle name="Normal 3 3 5 2 2 3 2" xfId="40013" xr:uid="{00000000-0005-0000-0000-00003A330000}"/>
    <cellStyle name="Normal 3 3 5 2 2 3 3" xfId="24789" xr:uid="{00000000-0005-0000-0000-00003B330000}"/>
    <cellStyle name="Normal 3 3 5 2 2 4" xfId="35000" xr:uid="{00000000-0005-0000-0000-00003C330000}"/>
    <cellStyle name="Normal 3 3 5 2 2 5" xfId="19776" xr:uid="{00000000-0005-0000-0000-00003D330000}"/>
    <cellStyle name="Normal 3 3 5 2 3" xfId="6327" xr:uid="{00000000-0005-0000-0000-00003E330000}"/>
    <cellStyle name="Normal 3 3 5 2 3 2" xfId="16379" xr:uid="{00000000-0005-0000-0000-00003F330000}"/>
    <cellStyle name="Normal 3 3 5 2 3 2 2" xfId="46701" xr:uid="{00000000-0005-0000-0000-000040330000}"/>
    <cellStyle name="Normal 3 3 5 2 3 2 3" xfId="31477" xr:uid="{00000000-0005-0000-0000-000041330000}"/>
    <cellStyle name="Normal 3 3 5 2 3 3" xfId="11359" xr:uid="{00000000-0005-0000-0000-000042330000}"/>
    <cellStyle name="Normal 3 3 5 2 3 3 2" xfId="41684" xr:uid="{00000000-0005-0000-0000-000043330000}"/>
    <cellStyle name="Normal 3 3 5 2 3 3 3" xfId="26460" xr:uid="{00000000-0005-0000-0000-000044330000}"/>
    <cellStyle name="Normal 3 3 5 2 3 4" xfId="36671" xr:uid="{00000000-0005-0000-0000-000045330000}"/>
    <cellStyle name="Normal 3 3 5 2 3 5" xfId="21447" xr:uid="{00000000-0005-0000-0000-000046330000}"/>
    <cellStyle name="Normal 3 3 5 2 4" xfId="13037" xr:uid="{00000000-0005-0000-0000-000047330000}"/>
    <cellStyle name="Normal 3 3 5 2 4 2" xfId="43359" xr:uid="{00000000-0005-0000-0000-000048330000}"/>
    <cellStyle name="Normal 3 3 5 2 4 3" xfId="28135" xr:uid="{00000000-0005-0000-0000-000049330000}"/>
    <cellStyle name="Normal 3 3 5 2 5" xfId="8016" xr:uid="{00000000-0005-0000-0000-00004A330000}"/>
    <cellStyle name="Normal 3 3 5 2 5 2" xfId="38342" xr:uid="{00000000-0005-0000-0000-00004B330000}"/>
    <cellStyle name="Normal 3 3 5 2 5 3" xfId="23118" xr:uid="{00000000-0005-0000-0000-00004C330000}"/>
    <cellStyle name="Normal 3 3 5 2 6" xfId="33330" xr:uid="{00000000-0005-0000-0000-00004D330000}"/>
    <cellStyle name="Normal 3 3 5 2 7" xfId="18105" xr:uid="{00000000-0005-0000-0000-00004E330000}"/>
    <cellStyle name="Normal 3 3 5 3" xfId="3798" xr:uid="{00000000-0005-0000-0000-00004F330000}"/>
    <cellStyle name="Normal 3 3 5 3 2" xfId="13872" xr:uid="{00000000-0005-0000-0000-000050330000}"/>
    <cellStyle name="Normal 3 3 5 3 2 2" xfId="44194" xr:uid="{00000000-0005-0000-0000-000051330000}"/>
    <cellStyle name="Normal 3 3 5 3 2 3" xfId="28970" xr:uid="{00000000-0005-0000-0000-000052330000}"/>
    <cellStyle name="Normal 3 3 5 3 3" xfId="8852" xr:uid="{00000000-0005-0000-0000-000053330000}"/>
    <cellStyle name="Normal 3 3 5 3 3 2" xfId="39177" xr:uid="{00000000-0005-0000-0000-000054330000}"/>
    <cellStyle name="Normal 3 3 5 3 3 3" xfId="23953" xr:uid="{00000000-0005-0000-0000-000055330000}"/>
    <cellStyle name="Normal 3 3 5 3 4" xfId="34164" xr:uid="{00000000-0005-0000-0000-000056330000}"/>
    <cellStyle name="Normal 3 3 5 3 5" xfId="18940" xr:uid="{00000000-0005-0000-0000-000057330000}"/>
    <cellStyle name="Normal 3 3 5 4" xfId="5491" xr:uid="{00000000-0005-0000-0000-000058330000}"/>
    <cellStyle name="Normal 3 3 5 4 2" xfId="15543" xr:uid="{00000000-0005-0000-0000-000059330000}"/>
    <cellStyle name="Normal 3 3 5 4 2 2" xfId="45865" xr:uid="{00000000-0005-0000-0000-00005A330000}"/>
    <cellStyle name="Normal 3 3 5 4 2 3" xfId="30641" xr:uid="{00000000-0005-0000-0000-00005B330000}"/>
    <cellStyle name="Normal 3 3 5 4 3" xfId="10523" xr:uid="{00000000-0005-0000-0000-00005C330000}"/>
    <cellStyle name="Normal 3 3 5 4 3 2" xfId="40848" xr:uid="{00000000-0005-0000-0000-00005D330000}"/>
    <cellStyle name="Normal 3 3 5 4 3 3" xfId="25624" xr:uid="{00000000-0005-0000-0000-00005E330000}"/>
    <cellStyle name="Normal 3 3 5 4 4" xfId="35835" xr:uid="{00000000-0005-0000-0000-00005F330000}"/>
    <cellStyle name="Normal 3 3 5 4 5" xfId="20611" xr:uid="{00000000-0005-0000-0000-000060330000}"/>
    <cellStyle name="Normal 3 3 5 5" xfId="12201" xr:uid="{00000000-0005-0000-0000-000061330000}"/>
    <cellStyle name="Normal 3 3 5 5 2" xfId="42523" xr:uid="{00000000-0005-0000-0000-000062330000}"/>
    <cellStyle name="Normal 3 3 5 5 3" xfId="27299" xr:uid="{00000000-0005-0000-0000-000063330000}"/>
    <cellStyle name="Normal 3 3 5 6" xfId="7180" xr:uid="{00000000-0005-0000-0000-000064330000}"/>
    <cellStyle name="Normal 3 3 5 6 2" xfId="37506" xr:uid="{00000000-0005-0000-0000-000065330000}"/>
    <cellStyle name="Normal 3 3 5 6 3" xfId="22282" xr:uid="{00000000-0005-0000-0000-000066330000}"/>
    <cellStyle name="Normal 3 3 5 7" xfId="32494" xr:uid="{00000000-0005-0000-0000-000067330000}"/>
    <cellStyle name="Normal 3 3 5 8" xfId="17269" xr:uid="{00000000-0005-0000-0000-000068330000}"/>
    <cellStyle name="Normal 3 3 6" xfId="2525" xr:uid="{00000000-0005-0000-0000-000069330000}"/>
    <cellStyle name="Normal 3 3 6 2" xfId="4217" xr:uid="{00000000-0005-0000-0000-00006A330000}"/>
    <cellStyle name="Normal 3 3 6 2 2" xfId="14290" xr:uid="{00000000-0005-0000-0000-00006B330000}"/>
    <cellStyle name="Normal 3 3 6 2 2 2" xfId="44612" xr:uid="{00000000-0005-0000-0000-00006C330000}"/>
    <cellStyle name="Normal 3 3 6 2 2 3" xfId="29388" xr:uid="{00000000-0005-0000-0000-00006D330000}"/>
    <cellStyle name="Normal 3 3 6 2 3" xfId="9270" xr:uid="{00000000-0005-0000-0000-00006E330000}"/>
    <cellStyle name="Normal 3 3 6 2 3 2" xfId="39595" xr:uid="{00000000-0005-0000-0000-00006F330000}"/>
    <cellStyle name="Normal 3 3 6 2 3 3" xfId="24371" xr:uid="{00000000-0005-0000-0000-000070330000}"/>
    <cellStyle name="Normal 3 3 6 2 4" xfId="34582" xr:uid="{00000000-0005-0000-0000-000071330000}"/>
    <cellStyle name="Normal 3 3 6 2 5" xfId="19358" xr:uid="{00000000-0005-0000-0000-000072330000}"/>
    <cellStyle name="Normal 3 3 6 3" xfId="5909" xr:uid="{00000000-0005-0000-0000-000073330000}"/>
    <cellStyle name="Normal 3 3 6 3 2" xfId="15961" xr:uid="{00000000-0005-0000-0000-000074330000}"/>
    <cellStyle name="Normal 3 3 6 3 2 2" xfId="46283" xr:uid="{00000000-0005-0000-0000-000075330000}"/>
    <cellStyle name="Normal 3 3 6 3 2 3" xfId="31059" xr:uid="{00000000-0005-0000-0000-000076330000}"/>
    <cellStyle name="Normal 3 3 6 3 3" xfId="10941" xr:uid="{00000000-0005-0000-0000-000077330000}"/>
    <cellStyle name="Normal 3 3 6 3 3 2" xfId="41266" xr:uid="{00000000-0005-0000-0000-000078330000}"/>
    <cellStyle name="Normal 3 3 6 3 3 3" xfId="26042" xr:uid="{00000000-0005-0000-0000-000079330000}"/>
    <cellStyle name="Normal 3 3 6 3 4" xfId="36253" xr:uid="{00000000-0005-0000-0000-00007A330000}"/>
    <cellStyle name="Normal 3 3 6 3 5" xfId="21029" xr:uid="{00000000-0005-0000-0000-00007B330000}"/>
    <cellStyle name="Normal 3 3 6 4" xfId="12619" xr:uid="{00000000-0005-0000-0000-00007C330000}"/>
    <cellStyle name="Normal 3 3 6 4 2" xfId="42941" xr:uid="{00000000-0005-0000-0000-00007D330000}"/>
    <cellStyle name="Normal 3 3 6 4 3" xfId="27717" xr:uid="{00000000-0005-0000-0000-00007E330000}"/>
    <cellStyle name="Normal 3 3 6 5" xfId="7598" xr:uid="{00000000-0005-0000-0000-00007F330000}"/>
    <cellStyle name="Normal 3 3 6 5 2" xfId="37924" xr:uid="{00000000-0005-0000-0000-000080330000}"/>
    <cellStyle name="Normal 3 3 6 5 3" xfId="22700" xr:uid="{00000000-0005-0000-0000-000081330000}"/>
    <cellStyle name="Normal 3 3 6 6" xfId="32912" xr:uid="{00000000-0005-0000-0000-000082330000}"/>
    <cellStyle name="Normal 3 3 6 7" xfId="17687" xr:uid="{00000000-0005-0000-0000-000083330000}"/>
    <cellStyle name="Normal 3 3 7" xfId="3376" xr:uid="{00000000-0005-0000-0000-000084330000}"/>
    <cellStyle name="Normal 3 3 7 2" xfId="13454" xr:uid="{00000000-0005-0000-0000-000085330000}"/>
    <cellStyle name="Normal 3 3 7 2 2" xfId="43776" xr:uid="{00000000-0005-0000-0000-000086330000}"/>
    <cellStyle name="Normal 3 3 7 2 3" xfId="28552" xr:uid="{00000000-0005-0000-0000-000087330000}"/>
    <cellStyle name="Normal 3 3 7 3" xfId="8434" xr:uid="{00000000-0005-0000-0000-000088330000}"/>
    <cellStyle name="Normal 3 3 7 3 2" xfId="38759" xr:uid="{00000000-0005-0000-0000-000089330000}"/>
    <cellStyle name="Normal 3 3 7 3 3" xfId="23535" xr:uid="{00000000-0005-0000-0000-00008A330000}"/>
    <cellStyle name="Normal 3 3 7 4" xfId="33746" xr:uid="{00000000-0005-0000-0000-00008B330000}"/>
    <cellStyle name="Normal 3 3 7 5" xfId="18522" xr:uid="{00000000-0005-0000-0000-00008C330000}"/>
    <cellStyle name="Normal 3 3 8" xfId="5070" xr:uid="{00000000-0005-0000-0000-00008D330000}"/>
    <cellStyle name="Normal 3 3 8 2" xfId="15125" xr:uid="{00000000-0005-0000-0000-00008E330000}"/>
    <cellStyle name="Normal 3 3 8 2 2" xfId="45447" xr:uid="{00000000-0005-0000-0000-00008F330000}"/>
    <cellStyle name="Normal 3 3 8 2 3" xfId="30223" xr:uid="{00000000-0005-0000-0000-000090330000}"/>
    <cellStyle name="Normal 3 3 8 3" xfId="10105" xr:uid="{00000000-0005-0000-0000-000091330000}"/>
    <cellStyle name="Normal 3 3 8 3 2" xfId="40430" xr:uid="{00000000-0005-0000-0000-000092330000}"/>
    <cellStyle name="Normal 3 3 8 3 3" xfId="25206" xr:uid="{00000000-0005-0000-0000-000093330000}"/>
    <cellStyle name="Normal 3 3 8 4" xfId="35417" xr:uid="{00000000-0005-0000-0000-000094330000}"/>
    <cellStyle name="Normal 3 3 8 5" xfId="20193" xr:uid="{00000000-0005-0000-0000-000095330000}"/>
    <cellStyle name="Normal 3 3 9" xfId="11781" xr:uid="{00000000-0005-0000-0000-000096330000}"/>
    <cellStyle name="Normal 3 3 9 2" xfId="42105" xr:uid="{00000000-0005-0000-0000-000097330000}"/>
    <cellStyle name="Normal 3 3 9 3" xfId="26881" xr:uid="{00000000-0005-0000-0000-000098330000}"/>
    <cellStyle name="Normal 3 4" xfId="1108" xr:uid="{00000000-0005-0000-0000-000099330000}"/>
    <cellStyle name="Normal 3 5" xfId="31953" xr:uid="{00000000-0005-0000-0000-00009A330000}"/>
    <cellStyle name="Normal 3 6" xfId="951" xr:uid="{00000000-0005-0000-0000-00009B330000}"/>
    <cellStyle name="Normal 3 7" xfId="410" xr:uid="{00000000-0005-0000-0000-00009C330000}"/>
    <cellStyle name="Normal 3 8" xfId="47395" xr:uid="{00000000-0005-0000-0000-00009D330000}"/>
    <cellStyle name="Normal 3 9" xfId="47409" xr:uid="{00000000-0005-0000-0000-00009E330000}"/>
    <cellStyle name="Normal 30" xfId="953" xr:uid="{00000000-0005-0000-0000-00009F330000}"/>
    <cellStyle name="Normal 30 2" xfId="954" xr:uid="{00000000-0005-0000-0000-0000A0330000}"/>
    <cellStyle name="Normal 30 3" xfId="1432" xr:uid="{00000000-0005-0000-0000-0000A1330000}"/>
    <cellStyle name="Normal 30 3 10" xfId="6761" xr:uid="{00000000-0005-0000-0000-0000A2330000}"/>
    <cellStyle name="Normal 30 3 10 2" xfId="37089" xr:uid="{00000000-0005-0000-0000-0000A3330000}"/>
    <cellStyle name="Normal 30 3 10 3" xfId="21865" xr:uid="{00000000-0005-0000-0000-0000A4330000}"/>
    <cellStyle name="Normal 30 3 11" xfId="32080" xr:uid="{00000000-0005-0000-0000-0000A5330000}"/>
    <cellStyle name="Normal 30 3 12" xfId="16850" xr:uid="{00000000-0005-0000-0000-0000A6330000}"/>
    <cellStyle name="Normal 30 3 2" xfId="1725" xr:uid="{00000000-0005-0000-0000-0000A7330000}"/>
    <cellStyle name="Normal 30 3 2 10" xfId="32132" xr:uid="{00000000-0005-0000-0000-0000A8330000}"/>
    <cellStyle name="Normal 30 3 2 11" xfId="16904" xr:uid="{00000000-0005-0000-0000-0000A9330000}"/>
    <cellStyle name="Normal 30 3 2 2" xfId="1833" xr:uid="{00000000-0005-0000-0000-0000AA330000}"/>
    <cellStyle name="Normal 30 3 2 2 10" xfId="17008" xr:uid="{00000000-0005-0000-0000-0000AB330000}"/>
    <cellStyle name="Normal 30 3 2 2 2" xfId="2050" xr:uid="{00000000-0005-0000-0000-0000AC330000}"/>
    <cellStyle name="Normal 30 3 2 2 2 2" xfId="2471" xr:uid="{00000000-0005-0000-0000-0000AD330000}"/>
    <cellStyle name="Normal 30 3 2 2 2 2 2" xfId="3310" xr:uid="{00000000-0005-0000-0000-0000AE330000}"/>
    <cellStyle name="Normal 30 3 2 2 2 2 2 2" xfId="5000" xr:uid="{00000000-0005-0000-0000-0000AF330000}"/>
    <cellStyle name="Normal 30 3 2 2 2 2 2 2 2" xfId="15073" xr:uid="{00000000-0005-0000-0000-0000B0330000}"/>
    <cellStyle name="Normal 30 3 2 2 2 2 2 2 2 2" xfId="45395" xr:uid="{00000000-0005-0000-0000-0000B1330000}"/>
    <cellStyle name="Normal 30 3 2 2 2 2 2 2 2 3" xfId="30171" xr:uid="{00000000-0005-0000-0000-0000B2330000}"/>
    <cellStyle name="Normal 30 3 2 2 2 2 2 2 3" xfId="10053" xr:uid="{00000000-0005-0000-0000-0000B3330000}"/>
    <cellStyle name="Normal 30 3 2 2 2 2 2 2 3 2" xfId="40378" xr:uid="{00000000-0005-0000-0000-0000B4330000}"/>
    <cellStyle name="Normal 30 3 2 2 2 2 2 2 3 3" xfId="25154" xr:uid="{00000000-0005-0000-0000-0000B5330000}"/>
    <cellStyle name="Normal 30 3 2 2 2 2 2 2 4" xfId="35365" xr:uid="{00000000-0005-0000-0000-0000B6330000}"/>
    <cellStyle name="Normal 30 3 2 2 2 2 2 2 5" xfId="20141" xr:uid="{00000000-0005-0000-0000-0000B7330000}"/>
    <cellStyle name="Normal 30 3 2 2 2 2 2 3" xfId="6692" xr:uid="{00000000-0005-0000-0000-0000B8330000}"/>
    <cellStyle name="Normal 30 3 2 2 2 2 2 3 2" xfId="16744" xr:uid="{00000000-0005-0000-0000-0000B9330000}"/>
    <cellStyle name="Normal 30 3 2 2 2 2 2 3 2 2" xfId="47066" xr:uid="{00000000-0005-0000-0000-0000BA330000}"/>
    <cellStyle name="Normal 30 3 2 2 2 2 2 3 2 3" xfId="31842" xr:uid="{00000000-0005-0000-0000-0000BB330000}"/>
    <cellStyle name="Normal 30 3 2 2 2 2 2 3 3" xfId="11724" xr:uid="{00000000-0005-0000-0000-0000BC330000}"/>
    <cellStyle name="Normal 30 3 2 2 2 2 2 3 3 2" xfId="42049" xr:uid="{00000000-0005-0000-0000-0000BD330000}"/>
    <cellStyle name="Normal 30 3 2 2 2 2 2 3 3 3" xfId="26825" xr:uid="{00000000-0005-0000-0000-0000BE330000}"/>
    <cellStyle name="Normal 30 3 2 2 2 2 2 3 4" xfId="37036" xr:uid="{00000000-0005-0000-0000-0000BF330000}"/>
    <cellStyle name="Normal 30 3 2 2 2 2 2 3 5" xfId="21812" xr:uid="{00000000-0005-0000-0000-0000C0330000}"/>
    <cellStyle name="Normal 30 3 2 2 2 2 2 4" xfId="13402" xr:uid="{00000000-0005-0000-0000-0000C1330000}"/>
    <cellStyle name="Normal 30 3 2 2 2 2 2 4 2" xfId="43724" xr:uid="{00000000-0005-0000-0000-0000C2330000}"/>
    <cellStyle name="Normal 30 3 2 2 2 2 2 4 3" xfId="28500" xr:uid="{00000000-0005-0000-0000-0000C3330000}"/>
    <cellStyle name="Normal 30 3 2 2 2 2 2 5" xfId="8381" xr:uid="{00000000-0005-0000-0000-0000C4330000}"/>
    <cellStyle name="Normal 30 3 2 2 2 2 2 5 2" xfId="38707" xr:uid="{00000000-0005-0000-0000-0000C5330000}"/>
    <cellStyle name="Normal 30 3 2 2 2 2 2 5 3" xfId="23483" xr:uid="{00000000-0005-0000-0000-0000C6330000}"/>
    <cellStyle name="Normal 30 3 2 2 2 2 2 6" xfId="33695" xr:uid="{00000000-0005-0000-0000-0000C7330000}"/>
    <cellStyle name="Normal 30 3 2 2 2 2 2 7" xfId="18470" xr:uid="{00000000-0005-0000-0000-0000C8330000}"/>
    <cellStyle name="Normal 30 3 2 2 2 2 3" xfId="4163" xr:uid="{00000000-0005-0000-0000-0000C9330000}"/>
    <cellStyle name="Normal 30 3 2 2 2 2 3 2" xfId="14237" xr:uid="{00000000-0005-0000-0000-0000CA330000}"/>
    <cellStyle name="Normal 30 3 2 2 2 2 3 2 2" xfId="44559" xr:uid="{00000000-0005-0000-0000-0000CB330000}"/>
    <cellStyle name="Normal 30 3 2 2 2 2 3 2 3" xfId="29335" xr:uid="{00000000-0005-0000-0000-0000CC330000}"/>
    <cellStyle name="Normal 30 3 2 2 2 2 3 3" xfId="9217" xr:uid="{00000000-0005-0000-0000-0000CD330000}"/>
    <cellStyle name="Normal 30 3 2 2 2 2 3 3 2" xfId="39542" xr:uid="{00000000-0005-0000-0000-0000CE330000}"/>
    <cellStyle name="Normal 30 3 2 2 2 2 3 3 3" xfId="24318" xr:uid="{00000000-0005-0000-0000-0000CF330000}"/>
    <cellStyle name="Normal 30 3 2 2 2 2 3 4" xfId="34529" xr:uid="{00000000-0005-0000-0000-0000D0330000}"/>
    <cellStyle name="Normal 30 3 2 2 2 2 3 5" xfId="19305" xr:uid="{00000000-0005-0000-0000-0000D1330000}"/>
    <cellStyle name="Normal 30 3 2 2 2 2 4" xfId="5856" xr:uid="{00000000-0005-0000-0000-0000D2330000}"/>
    <cellStyle name="Normal 30 3 2 2 2 2 4 2" xfId="15908" xr:uid="{00000000-0005-0000-0000-0000D3330000}"/>
    <cellStyle name="Normal 30 3 2 2 2 2 4 2 2" xfId="46230" xr:uid="{00000000-0005-0000-0000-0000D4330000}"/>
    <cellStyle name="Normal 30 3 2 2 2 2 4 2 3" xfId="31006" xr:uid="{00000000-0005-0000-0000-0000D5330000}"/>
    <cellStyle name="Normal 30 3 2 2 2 2 4 3" xfId="10888" xr:uid="{00000000-0005-0000-0000-0000D6330000}"/>
    <cellStyle name="Normal 30 3 2 2 2 2 4 3 2" xfId="41213" xr:uid="{00000000-0005-0000-0000-0000D7330000}"/>
    <cellStyle name="Normal 30 3 2 2 2 2 4 3 3" xfId="25989" xr:uid="{00000000-0005-0000-0000-0000D8330000}"/>
    <cellStyle name="Normal 30 3 2 2 2 2 4 4" xfId="36200" xr:uid="{00000000-0005-0000-0000-0000D9330000}"/>
    <cellStyle name="Normal 30 3 2 2 2 2 4 5" xfId="20976" xr:uid="{00000000-0005-0000-0000-0000DA330000}"/>
    <cellStyle name="Normal 30 3 2 2 2 2 5" xfId="12566" xr:uid="{00000000-0005-0000-0000-0000DB330000}"/>
    <cellStyle name="Normal 30 3 2 2 2 2 5 2" xfId="42888" xr:uid="{00000000-0005-0000-0000-0000DC330000}"/>
    <cellStyle name="Normal 30 3 2 2 2 2 5 3" xfId="27664" xr:uid="{00000000-0005-0000-0000-0000DD330000}"/>
    <cellStyle name="Normal 30 3 2 2 2 2 6" xfId="7545" xr:uid="{00000000-0005-0000-0000-0000DE330000}"/>
    <cellStyle name="Normal 30 3 2 2 2 2 6 2" xfId="37871" xr:uid="{00000000-0005-0000-0000-0000DF330000}"/>
    <cellStyle name="Normal 30 3 2 2 2 2 6 3" xfId="22647" xr:uid="{00000000-0005-0000-0000-0000E0330000}"/>
    <cellStyle name="Normal 30 3 2 2 2 2 7" xfId="32859" xr:uid="{00000000-0005-0000-0000-0000E1330000}"/>
    <cellStyle name="Normal 30 3 2 2 2 2 8" xfId="17634" xr:uid="{00000000-0005-0000-0000-0000E2330000}"/>
    <cellStyle name="Normal 30 3 2 2 2 3" xfId="2892" xr:uid="{00000000-0005-0000-0000-0000E3330000}"/>
    <cellStyle name="Normal 30 3 2 2 2 3 2" xfId="4582" xr:uid="{00000000-0005-0000-0000-0000E4330000}"/>
    <cellStyle name="Normal 30 3 2 2 2 3 2 2" xfId="14655" xr:uid="{00000000-0005-0000-0000-0000E5330000}"/>
    <cellStyle name="Normal 30 3 2 2 2 3 2 2 2" xfId="44977" xr:uid="{00000000-0005-0000-0000-0000E6330000}"/>
    <cellStyle name="Normal 30 3 2 2 2 3 2 2 3" xfId="29753" xr:uid="{00000000-0005-0000-0000-0000E7330000}"/>
    <cellStyle name="Normal 30 3 2 2 2 3 2 3" xfId="9635" xr:uid="{00000000-0005-0000-0000-0000E8330000}"/>
    <cellStyle name="Normal 30 3 2 2 2 3 2 3 2" xfId="39960" xr:uid="{00000000-0005-0000-0000-0000E9330000}"/>
    <cellStyle name="Normal 30 3 2 2 2 3 2 3 3" xfId="24736" xr:uid="{00000000-0005-0000-0000-0000EA330000}"/>
    <cellStyle name="Normal 30 3 2 2 2 3 2 4" xfId="34947" xr:uid="{00000000-0005-0000-0000-0000EB330000}"/>
    <cellStyle name="Normal 30 3 2 2 2 3 2 5" xfId="19723" xr:uid="{00000000-0005-0000-0000-0000EC330000}"/>
    <cellStyle name="Normal 30 3 2 2 2 3 3" xfId="6274" xr:uid="{00000000-0005-0000-0000-0000ED330000}"/>
    <cellStyle name="Normal 30 3 2 2 2 3 3 2" xfId="16326" xr:uid="{00000000-0005-0000-0000-0000EE330000}"/>
    <cellStyle name="Normal 30 3 2 2 2 3 3 2 2" xfId="46648" xr:uid="{00000000-0005-0000-0000-0000EF330000}"/>
    <cellStyle name="Normal 30 3 2 2 2 3 3 2 3" xfId="31424" xr:uid="{00000000-0005-0000-0000-0000F0330000}"/>
    <cellStyle name="Normal 30 3 2 2 2 3 3 3" xfId="11306" xr:uid="{00000000-0005-0000-0000-0000F1330000}"/>
    <cellStyle name="Normal 30 3 2 2 2 3 3 3 2" xfId="41631" xr:uid="{00000000-0005-0000-0000-0000F2330000}"/>
    <cellStyle name="Normal 30 3 2 2 2 3 3 3 3" xfId="26407" xr:uid="{00000000-0005-0000-0000-0000F3330000}"/>
    <cellStyle name="Normal 30 3 2 2 2 3 3 4" xfId="36618" xr:uid="{00000000-0005-0000-0000-0000F4330000}"/>
    <cellStyle name="Normal 30 3 2 2 2 3 3 5" xfId="21394" xr:uid="{00000000-0005-0000-0000-0000F5330000}"/>
    <cellStyle name="Normal 30 3 2 2 2 3 4" xfId="12984" xr:uid="{00000000-0005-0000-0000-0000F6330000}"/>
    <cellStyle name="Normal 30 3 2 2 2 3 4 2" xfId="43306" xr:uid="{00000000-0005-0000-0000-0000F7330000}"/>
    <cellStyle name="Normal 30 3 2 2 2 3 4 3" xfId="28082" xr:uid="{00000000-0005-0000-0000-0000F8330000}"/>
    <cellStyle name="Normal 30 3 2 2 2 3 5" xfId="7963" xr:uid="{00000000-0005-0000-0000-0000F9330000}"/>
    <cellStyle name="Normal 30 3 2 2 2 3 5 2" xfId="38289" xr:uid="{00000000-0005-0000-0000-0000FA330000}"/>
    <cellStyle name="Normal 30 3 2 2 2 3 5 3" xfId="23065" xr:uid="{00000000-0005-0000-0000-0000FB330000}"/>
    <cellStyle name="Normal 30 3 2 2 2 3 6" xfId="33277" xr:uid="{00000000-0005-0000-0000-0000FC330000}"/>
    <cellStyle name="Normal 30 3 2 2 2 3 7" xfId="18052" xr:uid="{00000000-0005-0000-0000-0000FD330000}"/>
    <cellStyle name="Normal 30 3 2 2 2 4" xfId="3745" xr:uid="{00000000-0005-0000-0000-0000FE330000}"/>
    <cellStyle name="Normal 30 3 2 2 2 4 2" xfId="13819" xr:uid="{00000000-0005-0000-0000-0000FF330000}"/>
    <cellStyle name="Normal 30 3 2 2 2 4 2 2" xfId="44141" xr:uid="{00000000-0005-0000-0000-000000340000}"/>
    <cellStyle name="Normal 30 3 2 2 2 4 2 3" xfId="28917" xr:uid="{00000000-0005-0000-0000-000001340000}"/>
    <cellStyle name="Normal 30 3 2 2 2 4 3" xfId="8799" xr:uid="{00000000-0005-0000-0000-000002340000}"/>
    <cellStyle name="Normal 30 3 2 2 2 4 3 2" xfId="39124" xr:uid="{00000000-0005-0000-0000-000003340000}"/>
    <cellStyle name="Normal 30 3 2 2 2 4 3 3" xfId="23900" xr:uid="{00000000-0005-0000-0000-000004340000}"/>
    <cellStyle name="Normal 30 3 2 2 2 4 4" xfId="34111" xr:uid="{00000000-0005-0000-0000-000005340000}"/>
    <cellStyle name="Normal 30 3 2 2 2 4 5" xfId="18887" xr:uid="{00000000-0005-0000-0000-000006340000}"/>
    <cellStyle name="Normal 30 3 2 2 2 5" xfId="5438" xr:uid="{00000000-0005-0000-0000-000007340000}"/>
    <cellStyle name="Normal 30 3 2 2 2 5 2" xfId="15490" xr:uid="{00000000-0005-0000-0000-000008340000}"/>
    <cellStyle name="Normal 30 3 2 2 2 5 2 2" xfId="45812" xr:uid="{00000000-0005-0000-0000-000009340000}"/>
    <cellStyle name="Normal 30 3 2 2 2 5 2 3" xfId="30588" xr:uid="{00000000-0005-0000-0000-00000A340000}"/>
    <cellStyle name="Normal 30 3 2 2 2 5 3" xfId="10470" xr:uid="{00000000-0005-0000-0000-00000B340000}"/>
    <cellStyle name="Normal 30 3 2 2 2 5 3 2" xfId="40795" xr:uid="{00000000-0005-0000-0000-00000C340000}"/>
    <cellStyle name="Normal 30 3 2 2 2 5 3 3" xfId="25571" xr:uid="{00000000-0005-0000-0000-00000D340000}"/>
    <cellStyle name="Normal 30 3 2 2 2 5 4" xfId="35782" xr:uid="{00000000-0005-0000-0000-00000E340000}"/>
    <cellStyle name="Normal 30 3 2 2 2 5 5" xfId="20558" xr:uid="{00000000-0005-0000-0000-00000F340000}"/>
    <cellStyle name="Normal 30 3 2 2 2 6" xfId="12148" xr:uid="{00000000-0005-0000-0000-000010340000}"/>
    <cellStyle name="Normal 30 3 2 2 2 6 2" xfId="42470" xr:uid="{00000000-0005-0000-0000-000011340000}"/>
    <cellStyle name="Normal 30 3 2 2 2 6 3" xfId="27246" xr:uid="{00000000-0005-0000-0000-000012340000}"/>
    <cellStyle name="Normal 30 3 2 2 2 7" xfId="7127" xr:uid="{00000000-0005-0000-0000-000013340000}"/>
    <cellStyle name="Normal 30 3 2 2 2 7 2" xfId="37453" xr:uid="{00000000-0005-0000-0000-000014340000}"/>
    <cellStyle name="Normal 30 3 2 2 2 7 3" xfId="22229" xr:uid="{00000000-0005-0000-0000-000015340000}"/>
    <cellStyle name="Normal 30 3 2 2 2 8" xfId="32441" xr:uid="{00000000-0005-0000-0000-000016340000}"/>
    <cellStyle name="Normal 30 3 2 2 2 9" xfId="17216" xr:uid="{00000000-0005-0000-0000-000017340000}"/>
    <cellStyle name="Normal 30 3 2 2 3" xfId="2263" xr:uid="{00000000-0005-0000-0000-000018340000}"/>
    <cellStyle name="Normal 30 3 2 2 3 2" xfId="3102" xr:uid="{00000000-0005-0000-0000-000019340000}"/>
    <cellStyle name="Normal 30 3 2 2 3 2 2" xfId="4792" xr:uid="{00000000-0005-0000-0000-00001A340000}"/>
    <cellStyle name="Normal 30 3 2 2 3 2 2 2" xfId="14865" xr:uid="{00000000-0005-0000-0000-00001B340000}"/>
    <cellStyle name="Normal 30 3 2 2 3 2 2 2 2" xfId="45187" xr:uid="{00000000-0005-0000-0000-00001C340000}"/>
    <cellStyle name="Normal 30 3 2 2 3 2 2 2 3" xfId="29963" xr:uid="{00000000-0005-0000-0000-00001D340000}"/>
    <cellStyle name="Normal 30 3 2 2 3 2 2 3" xfId="9845" xr:uid="{00000000-0005-0000-0000-00001E340000}"/>
    <cellStyle name="Normal 30 3 2 2 3 2 2 3 2" xfId="40170" xr:uid="{00000000-0005-0000-0000-00001F340000}"/>
    <cellStyle name="Normal 30 3 2 2 3 2 2 3 3" xfId="24946" xr:uid="{00000000-0005-0000-0000-000020340000}"/>
    <cellStyle name="Normal 30 3 2 2 3 2 2 4" xfId="35157" xr:uid="{00000000-0005-0000-0000-000021340000}"/>
    <cellStyle name="Normal 30 3 2 2 3 2 2 5" xfId="19933" xr:uid="{00000000-0005-0000-0000-000022340000}"/>
    <cellStyle name="Normal 30 3 2 2 3 2 3" xfId="6484" xr:uid="{00000000-0005-0000-0000-000023340000}"/>
    <cellStyle name="Normal 30 3 2 2 3 2 3 2" xfId="16536" xr:uid="{00000000-0005-0000-0000-000024340000}"/>
    <cellStyle name="Normal 30 3 2 2 3 2 3 2 2" xfId="46858" xr:uid="{00000000-0005-0000-0000-000025340000}"/>
    <cellStyle name="Normal 30 3 2 2 3 2 3 2 3" xfId="31634" xr:uid="{00000000-0005-0000-0000-000026340000}"/>
    <cellStyle name="Normal 30 3 2 2 3 2 3 3" xfId="11516" xr:uid="{00000000-0005-0000-0000-000027340000}"/>
    <cellStyle name="Normal 30 3 2 2 3 2 3 3 2" xfId="41841" xr:uid="{00000000-0005-0000-0000-000028340000}"/>
    <cellStyle name="Normal 30 3 2 2 3 2 3 3 3" xfId="26617" xr:uid="{00000000-0005-0000-0000-000029340000}"/>
    <cellStyle name="Normal 30 3 2 2 3 2 3 4" xfId="36828" xr:uid="{00000000-0005-0000-0000-00002A340000}"/>
    <cellStyle name="Normal 30 3 2 2 3 2 3 5" xfId="21604" xr:uid="{00000000-0005-0000-0000-00002B340000}"/>
    <cellStyle name="Normal 30 3 2 2 3 2 4" xfId="13194" xr:uid="{00000000-0005-0000-0000-00002C340000}"/>
    <cellStyle name="Normal 30 3 2 2 3 2 4 2" xfId="43516" xr:uid="{00000000-0005-0000-0000-00002D340000}"/>
    <cellStyle name="Normal 30 3 2 2 3 2 4 3" xfId="28292" xr:uid="{00000000-0005-0000-0000-00002E340000}"/>
    <cellStyle name="Normal 30 3 2 2 3 2 5" xfId="8173" xr:uid="{00000000-0005-0000-0000-00002F340000}"/>
    <cellStyle name="Normal 30 3 2 2 3 2 5 2" xfId="38499" xr:uid="{00000000-0005-0000-0000-000030340000}"/>
    <cellStyle name="Normal 30 3 2 2 3 2 5 3" xfId="23275" xr:uid="{00000000-0005-0000-0000-000031340000}"/>
    <cellStyle name="Normal 30 3 2 2 3 2 6" xfId="33487" xr:uid="{00000000-0005-0000-0000-000032340000}"/>
    <cellStyle name="Normal 30 3 2 2 3 2 7" xfId="18262" xr:uid="{00000000-0005-0000-0000-000033340000}"/>
    <cellStyle name="Normal 30 3 2 2 3 3" xfId="3955" xr:uid="{00000000-0005-0000-0000-000034340000}"/>
    <cellStyle name="Normal 30 3 2 2 3 3 2" xfId="14029" xr:uid="{00000000-0005-0000-0000-000035340000}"/>
    <cellStyle name="Normal 30 3 2 2 3 3 2 2" xfId="44351" xr:uid="{00000000-0005-0000-0000-000036340000}"/>
    <cellStyle name="Normal 30 3 2 2 3 3 2 3" xfId="29127" xr:uid="{00000000-0005-0000-0000-000037340000}"/>
    <cellStyle name="Normal 30 3 2 2 3 3 3" xfId="9009" xr:uid="{00000000-0005-0000-0000-000038340000}"/>
    <cellStyle name="Normal 30 3 2 2 3 3 3 2" xfId="39334" xr:uid="{00000000-0005-0000-0000-000039340000}"/>
    <cellStyle name="Normal 30 3 2 2 3 3 3 3" xfId="24110" xr:uid="{00000000-0005-0000-0000-00003A340000}"/>
    <cellStyle name="Normal 30 3 2 2 3 3 4" xfId="34321" xr:uid="{00000000-0005-0000-0000-00003B340000}"/>
    <cellStyle name="Normal 30 3 2 2 3 3 5" xfId="19097" xr:uid="{00000000-0005-0000-0000-00003C340000}"/>
    <cellStyle name="Normal 30 3 2 2 3 4" xfId="5648" xr:uid="{00000000-0005-0000-0000-00003D340000}"/>
    <cellStyle name="Normal 30 3 2 2 3 4 2" xfId="15700" xr:uid="{00000000-0005-0000-0000-00003E340000}"/>
    <cellStyle name="Normal 30 3 2 2 3 4 2 2" xfId="46022" xr:uid="{00000000-0005-0000-0000-00003F340000}"/>
    <cellStyle name="Normal 30 3 2 2 3 4 2 3" xfId="30798" xr:uid="{00000000-0005-0000-0000-000040340000}"/>
    <cellStyle name="Normal 30 3 2 2 3 4 3" xfId="10680" xr:uid="{00000000-0005-0000-0000-000041340000}"/>
    <cellStyle name="Normal 30 3 2 2 3 4 3 2" xfId="41005" xr:uid="{00000000-0005-0000-0000-000042340000}"/>
    <cellStyle name="Normal 30 3 2 2 3 4 3 3" xfId="25781" xr:uid="{00000000-0005-0000-0000-000043340000}"/>
    <cellStyle name="Normal 30 3 2 2 3 4 4" xfId="35992" xr:uid="{00000000-0005-0000-0000-000044340000}"/>
    <cellStyle name="Normal 30 3 2 2 3 4 5" xfId="20768" xr:uid="{00000000-0005-0000-0000-000045340000}"/>
    <cellStyle name="Normal 30 3 2 2 3 5" xfId="12358" xr:uid="{00000000-0005-0000-0000-000046340000}"/>
    <cellStyle name="Normal 30 3 2 2 3 5 2" xfId="42680" xr:uid="{00000000-0005-0000-0000-000047340000}"/>
    <cellStyle name="Normal 30 3 2 2 3 5 3" xfId="27456" xr:uid="{00000000-0005-0000-0000-000048340000}"/>
    <cellStyle name="Normal 30 3 2 2 3 6" xfId="7337" xr:uid="{00000000-0005-0000-0000-000049340000}"/>
    <cellStyle name="Normal 30 3 2 2 3 6 2" xfId="37663" xr:uid="{00000000-0005-0000-0000-00004A340000}"/>
    <cellStyle name="Normal 30 3 2 2 3 6 3" xfId="22439" xr:uid="{00000000-0005-0000-0000-00004B340000}"/>
    <cellStyle name="Normal 30 3 2 2 3 7" xfId="32651" xr:uid="{00000000-0005-0000-0000-00004C340000}"/>
    <cellStyle name="Normal 30 3 2 2 3 8" xfId="17426" xr:uid="{00000000-0005-0000-0000-00004D340000}"/>
    <cellStyle name="Normal 30 3 2 2 4" xfId="2684" xr:uid="{00000000-0005-0000-0000-00004E340000}"/>
    <cellStyle name="Normal 30 3 2 2 4 2" xfId="4374" xr:uid="{00000000-0005-0000-0000-00004F340000}"/>
    <cellStyle name="Normal 30 3 2 2 4 2 2" xfId="14447" xr:uid="{00000000-0005-0000-0000-000050340000}"/>
    <cellStyle name="Normal 30 3 2 2 4 2 2 2" xfId="44769" xr:uid="{00000000-0005-0000-0000-000051340000}"/>
    <cellStyle name="Normal 30 3 2 2 4 2 2 3" xfId="29545" xr:uid="{00000000-0005-0000-0000-000052340000}"/>
    <cellStyle name="Normal 30 3 2 2 4 2 3" xfId="9427" xr:uid="{00000000-0005-0000-0000-000053340000}"/>
    <cellStyle name="Normal 30 3 2 2 4 2 3 2" xfId="39752" xr:uid="{00000000-0005-0000-0000-000054340000}"/>
    <cellStyle name="Normal 30 3 2 2 4 2 3 3" xfId="24528" xr:uid="{00000000-0005-0000-0000-000055340000}"/>
    <cellStyle name="Normal 30 3 2 2 4 2 4" xfId="34739" xr:uid="{00000000-0005-0000-0000-000056340000}"/>
    <cellStyle name="Normal 30 3 2 2 4 2 5" xfId="19515" xr:uid="{00000000-0005-0000-0000-000057340000}"/>
    <cellStyle name="Normal 30 3 2 2 4 3" xfId="6066" xr:uid="{00000000-0005-0000-0000-000058340000}"/>
    <cellStyle name="Normal 30 3 2 2 4 3 2" xfId="16118" xr:uid="{00000000-0005-0000-0000-000059340000}"/>
    <cellStyle name="Normal 30 3 2 2 4 3 2 2" xfId="46440" xr:uid="{00000000-0005-0000-0000-00005A340000}"/>
    <cellStyle name="Normal 30 3 2 2 4 3 2 3" xfId="31216" xr:uid="{00000000-0005-0000-0000-00005B340000}"/>
    <cellStyle name="Normal 30 3 2 2 4 3 3" xfId="11098" xr:uid="{00000000-0005-0000-0000-00005C340000}"/>
    <cellStyle name="Normal 30 3 2 2 4 3 3 2" xfId="41423" xr:uid="{00000000-0005-0000-0000-00005D340000}"/>
    <cellStyle name="Normal 30 3 2 2 4 3 3 3" xfId="26199" xr:uid="{00000000-0005-0000-0000-00005E340000}"/>
    <cellStyle name="Normal 30 3 2 2 4 3 4" xfId="36410" xr:uid="{00000000-0005-0000-0000-00005F340000}"/>
    <cellStyle name="Normal 30 3 2 2 4 3 5" xfId="21186" xr:uid="{00000000-0005-0000-0000-000060340000}"/>
    <cellStyle name="Normal 30 3 2 2 4 4" xfId="12776" xr:uid="{00000000-0005-0000-0000-000061340000}"/>
    <cellStyle name="Normal 30 3 2 2 4 4 2" xfId="43098" xr:uid="{00000000-0005-0000-0000-000062340000}"/>
    <cellStyle name="Normal 30 3 2 2 4 4 3" xfId="27874" xr:uid="{00000000-0005-0000-0000-000063340000}"/>
    <cellStyle name="Normal 30 3 2 2 4 5" xfId="7755" xr:uid="{00000000-0005-0000-0000-000064340000}"/>
    <cellStyle name="Normal 30 3 2 2 4 5 2" xfId="38081" xr:uid="{00000000-0005-0000-0000-000065340000}"/>
    <cellStyle name="Normal 30 3 2 2 4 5 3" xfId="22857" xr:uid="{00000000-0005-0000-0000-000066340000}"/>
    <cellStyle name="Normal 30 3 2 2 4 6" xfId="33069" xr:uid="{00000000-0005-0000-0000-000067340000}"/>
    <cellStyle name="Normal 30 3 2 2 4 7" xfId="17844" xr:uid="{00000000-0005-0000-0000-000068340000}"/>
    <cellStyle name="Normal 30 3 2 2 5" xfId="3537" xr:uid="{00000000-0005-0000-0000-000069340000}"/>
    <cellStyle name="Normal 30 3 2 2 5 2" xfId="13611" xr:uid="{00000000-0005-0000-0000-00006A340000}"/>
    <cellStyle name="Normal 30 3 2 2 5 2 2" xfId="43933" xr:uid="{00000000-0005-0000-0000-00006B340000}"/>
    <cellStyle name="Normal 30 3 2 2 5 2 3" xfId="28709" xr:uid="{00000000-0005-0000-0000-00006C340000}"/>
    <cellStyle name="Normal 30 3 2 2 5 3" xfId="8591" xr:uid="{00000000-0005-0000-0000-00006D340000}"/>
    <cellStyle name="Normal 30 3 2 2 5 3 2" xfId="38916" xr:uid="{00000000-0005-0000-0000-00006E340000}"/>
    <cellStyle name="Normal 30 3 2 2 5 3 3" xfId="23692" xr:uid="{00000000-0005-0000-0000-00006F340000}"/>
    <cellStyle name="Normal 30 3 2 2 5 4" xfId="33903" xr:uid="{00000000-0005-0000-0000-000070340000}"/>
    <cellStyle name="Normal 30 3 2 2 5 5" xfId="18679" xr:uid="{00000000-0005-0000-0000-000071340000}"/>
    <cellStyle name="Normal 30 3 2 2 6" xfId="5230" xr:uid="{00000000-0005-0000-0000-000072340000}"/>
    <cellStyle name="Normal 30 3 2 2 6 2" xfId="15282" xr:uid="{00000000-0005-0000-0000-000073340000}"/>
    <cellStyle name="Normal 30 3 2 2 6 2 2" xfId="45604" xr:uid="{00000000-0005-0000-0000-000074340000}"/>
    <cellStyle name="Normal 30 3 2 2 6 2 3" xfId="30380" xr:uid="{00000000-0005-0000-0000-000075340000}"/>
    <cellStyle name="Normal 30 3 2 2 6 3" xfId="10262" xr:uid="{00000000-0005-0000-0000-000076340000}"/>
    <cellStyle name="Normal 30 3 2 2 6 3 2" xfId="40587" xr:uid="{00000000-0005-0000-0000-000077340000}"/>
    <cellStyle name="Normal 30 3 2 2 6 3 3" xfId="25363" xr:uid="{00000000-0005-0000-0000-000078340000}"/>
    <cellStyle name="Normal 30 3 2 2 6 4" xfId="35574" xr:uid="{00000000-0005-0000-0000-000079340000}"/>
    <cellStyle name="Normal 30 3 2 2 6 5" xfId="20350" xr:uid="{00000000-0005-0000-0000-00007A340000}"/>
    <cellStyle name="Normal 30 3 2 2 7" xfId="11940" xr:uid="{00000000-0005-0000-0000-00007B340000}"/>
    <cellStyle name="Normal 30 3 2 2 7 2" xfId="42262" xr:uid="{00000000-0005-0000-0000-00007C340000}"/>
    <cellStyle name="Normal 30 3 2 2 7 3" xfId="27038" xr:uid="{00000000-0005-0000-0000-00007D340000}"/>
    <cellStyle name="Normal 30 3 2 2 8" xfId="6919" xr:uid="{00000000-0005-0000-0000-00007E340000}"/>
    <cellStyle name="Normal 30 3 2 2 8 2" xfId="37245" xr:uid="{00000000-0005-0000-0000-00007F340000}"/>
    <cellStyle name="Normal 30 3 2 2 8 3" xfId="22021" xr:uid="{00000000-0005-0000-0000-000080340000}"/>
    <cellStyle name="Normal 30 3 2 2 9" xfId="32233" xr:uid="{00000000-0005-0000-0000-000081340000}"/>
    <cellStyle name="Normal 30 3 2 3" xfId="1946" xr:uid="{00000000-0005-0000-0000-000082340000}"/>
    <cellStyle name="Normal 30 3 2 3 2" xfId="2367" xr:uid="{00000000-0005-0000-0000-000083340000}"/>
    <cellStyle name="Normal 30 3 2 3 2 2" xfId="3206" xr:uid="{00000000-0005-0000-0000-000084340000}"/>
    <cellStyle name="Normal 30 3 2 3 2 2 2" xfId="4896" xr:uid="{00000000-0005-0000-0000-000085340000}"/>
    <cellStyle name="Normal 30 3 2 3 2 2 2 2" xfId="14969" xr:uid="{00000000-0005-0000-0000-000086340000}"/>
    <cellStyle name="Normal 30 3 2 3 2 2 2 2 2" xfId="45291" xr:uid="{00000000-0005-0000-0000-000087340000}"/>
    <cellStyle name="Normal 30 3 2 3 2 2 2 2 3" xfId="30067" xr:uid="{00000000-0005-0000-0000-000088340000}"/>
    <cellStyle name="Normal 30 3 2 3 2 2 2 3" xfId="9949" xr:uid="{00000000-0005-0000-0000-000089340000}"/>
    <cellStyle name="Normal 30 3 2 3 2 2 2 3 2" xfId="40274" xr:uid="{00000000-0005-0000-0000-00008A340000}"/>
    <cellStyle name="Normal 30 3 2 3 2 2 2 3 3" xfId="25050" xr:uid="{00000000-0005-0000-0000-00008B340000}"/>
    <cellStyle name="Normal 30 3 2 3 2 2 2 4" xfId="35261" xr:uid="{00000000-0005-0000-0000-00008C340000}"/>
    <cellStyle name="Normal 30 3 2 3 2 2 2 5" xfId="20037" xr:uid="{00000000-0005-0000-0000-00008D340000}"/>
    <cellStyle name="Normal 30 3 2 3 2 2 3" xfId="6588" xr:uid="{00000000-0005-0000-0000-00008E340000}"/>
    <cellStyle name="Normal 30 3 2 3 2 2 3 2" xfId="16640" xr:uid="{00000000-0005-0000-0000-00008F340000}"/>
    <cellStyle name="Normal 30 3 2 3 2 2 3 2 2" xfId="46962" xr:uid="{00000000-0005-0000-0000-000090340000}"/>
    <cellStyle name="Normal 30 3 2 3 2 2 3 2 3" xfId="31738" xr:uid="{00000000-0005-0000-0000-000091340000}"/>
    <cellStyle name="Normal 30 3 2 3 2 2 3 3" xfId="11620" xr:uid="{00000000-0005-0000-0000-000092340000}"/>
    <cellStyle name="Normal 30 3 2 3 2 2 3 3 2" xfId="41945" xr:uid="{00000000-0005-0000-0000-000093340000}"/>
    <cellStyle name="Normal 30 3 2 3 2 2 3 3 3" xfId="26721" xr:uid="{00000000-0005-0000-0000-000094340000}"/>
    <cellStyle name="Normal 30 3 2 3 2 2 3 4" xfId="36932" xr:uid="{00000000-0005-0000-0000-000095340000}"/>
    <cellStyle name="Normal 30 3 2 3 2 2 3 5" xfId="21708" xr:uid="{00000000-0005-0000-0000-000096340000}"/>
    <cellStyle name="Normal 30 3 2 3 2 2 4" xfId="13298" xr:uid="{00000000-0005-0000-0000-000097340000}"/>
    <cellStyle name="Normal 30 3 2 3 2 2 4 2" xfId="43620" xr:uid="{00000000-0005-0000-0000-000098340000}"/>
    <cellStyle name="Normal 30 3 2 3 2 2 4 3" xfId="28396" xr:uid="{00000000-0005-0000-0000-000099340000}"/>
    <cellStyle name="Normal 30 3 2 3 2 2 5" xfId="8277" xr:uid="{00000000-0005-0000-0000-00009A340000}"/>
    <cellStyle name="Normal 30 3 2 3 2 2 5 2" xfId="38603" xr:uid="{00000000-0005-0000-0000-00009B340000}"/>
    <cellStyle name="Normal 30 3 2 3 2 2 5 3" xfId="23379" xr:uid="{00000000-0005-0000-0000-00009C340000}"/>
    <cellStyle name="Normal 30 3 2 3 2 2 6" xfId="33591" xr:uid="{00000000-0005-0000-0000-00009D340000}"/>
    <cellStyle name="Normal 30 3 2 3 2 2 7" xfId="18366" xr:uid="{00000000-0005-0000-0000-00009E340000}"/>
    <cellStyle name="Normal 30 3 2 3 2 3" xfId="4059" xr:uid="{00000000-0005-0000-0000-00009F340000}"/>
    <cellStyle name="Normal 30 3 2 3 2 3 2" xfId="14133" xr:uid="{00000000-0005-0000-0000-0000A0340000}"/>
    <cellStyle name="Normal 30 3 2 3 2 3 2 2" xfId="44455" xr:uid="{00000000-0005-0000-0000-0000A1340000}"/>
    <cellStyle name="Normal 30 3 2 3 2 3 2 3" xfId="29231" xr:uid="{00000000-0005-0000-0000-0000A2340000}"/>
    <cellStyle name="Normal 30 3 2 3 2 3 3" xfId="9113" xr:uid="{00000000-0005-0000-0000-0000A3340000}"/>
    <cellStyle name="Normal 30 3 2 3 2 3 3 2" xfId="39438" xr:uid="{00000000-0005-0000-0000-0000A4340000}"/>
    <cellStyle name="Normal 30 3 2 3 2 3 3 3" xfId="24214" xr:uid="{00000000-0005-0000-0000-0000A5340000}"/>
    <cellStyle name="Normal 30 3 2 3 2 3 4" xfId="34425" xr:uid="{00000000-0005-0000-0000-0000A6340000}"/>
    <cellStyle name="Normal 30 3 2 3 2 3 5" xfId="19201" xr:uid="{00000000-0005-0000-0000-0000A7340000}"/>
    <cellStyle name="Normal 30 3 2 3 2 4" xfId="5752" xr:uid="{00000000-0005-0000-0000-0000A8340000}"/>
    <cellStyle name="Normal 30 3 2 3 2 4 2" xfId="15804" xr:uid="{00000000-0005-0000-0000-0000A9340000}"/>
    <cellStyle name="Normal 30 3 2 3 2 4 2 2" xfId="46126" xr:uid="{00000000-0005-0000-0000-0000AA340000}"/>
    <cellStyle name="Normal 30 3 2 3 2 4 2 3" xfId="30902" xr:uid="{00000000-0005-0000-0000-0000AB340000}"/>
    <cellStyle name="Normal 30 3 2 3 2 4 3" xfId="10784" xr:uid="{00000000-0005-0000-0000-0000AC340000}"/>
    <cellStyle name="Normal 30 3 2 3 2 4 3 2" xfId="41109" xr:uid="{00000000-0005-0000-0000-0000AD340000}"/>
    <cellStyle name="Normal 30 3 2 3 2 4 3 3" xfId="25885" xr:uid="{00000000-0005-0000-0000-0000AE340000}"/>
    <cellStyle name="Normal 30 3 2 3 2 4 4" xfId="36096" xr:uid="{00000000-0005-0000-0000-0000AF340000}"/>
    <cellStyle name="Normal 30 3 2 3 2 4 5" xfId="20872" xr:uid="{00000000-0005-0000-0000-0000B0340000}"/>
    <cellStyle name="Normal 30 3 2 3 2 5" xfId="12462" xr:uid="{00000000-0005-0000-0000-0000B1340000}"/>
    <cellStyle name="Normal 30 3 2 3 2 5 2" xfId="42784" xr:uid="{00000000-0005-0000-0000-0000B2340000}"/>
    <cellStyle name="Normal 30 3 2 3 2 5 3" xfId="27560" xr:uid="{00000000-0005-0000-0000-0000B3340000}"/>
    <cellStyle name="Normal 30 3 2 3 2 6" xfId="7441" xr:uid="{00000000-0005-0000-0000-0000B4340000}"/>
    <cellStyle name="Normal 30 3 2 3 2 6 2" xfId="37767" xr:uid="{00000000-0005-0000-0000-0000B5340000}"/>
    <cellStyle name="Normal 30 3 2 3 2 6 3" xfId="22543" xr:uid="{00000000-0005-0000-0000-0000B6340000}"/>
    <cellStyle name="Normal 30 3 2 3 2 7" xfId="32755" xr:uid="{00000000-0005-0000-0000-0000B7340000}"/>
    <cellStyle name="Normal 30 3 2 3 2 8" xfId="17530" xr:uid="{00000000-0005-0000-0000-0000B8340000}"/>
    <cellStyle name="Normal 30 3 2 3 3" xfId="2788" xr:uid="{00000000-0005-0000-0000-0000B9340000}"/>
    <cellStyle name="Normal 30 3 2 3 3 2" xfId="4478" xr:uid="{00000000-0005-0000-0000-0000BA340000}"/>
    <cellStyle name="Normal 30 3 2 3 3 2 2" xfId="14551" xr:uid="{00000000-0005-0000-0000-0000BB340000}"/>
    <cellStyle name="Normal 30 3 2 3 3 2 2 2" xfId="44873" xr:uid="{00000000-0005-0000-0000-0000BC340000}"/>
    <cellStyle name="Normal 30 3 2 3 3 2 2 3" xfId="29649" xr:uid="{00000000-0005-0000-0000-0000BD340000}"/>
    <cellStyle name="Normal 30 3 2 3 3 2 3" xfId="9531" xr:uid="{00000000-0005-0000-0000-0000BE340000}"/>
    <cellStyle name="Normal 30 3 2 3 3 2 3 2" xfId="39856" xr:uid="{00000000-0005-0000-0000-0000BF340000}"/>
    <cellStyle name="Normal 30 3 2 3 3 2 3 3" xfId="24632" xr:uid="{00000000-0005-0000-0000-0000C0340000}"/>
    <cellStyle name="Normal 30 3 2 3 3 2 4" xfId="34843" xr:uid="{00000000-0005-0000-0000-0000C1340000}"/>
    <cellStyle name="Normal 30 3 2 3 3 2 5" xfId="19619" xr:uid="{00000000-0005-0000-0000-0000C2340000}"/>
    <cellStyle name="Normal 30 3 2 3 3 3" xfId="6170" xr:uid="{00000000-0005-0000-0000-0000C3340000}"/>
    <cellStyle name="Normal 30 3 2 3 3 3 2" xfId="16222" xr:uid="{00000000-0005-0000-0000-0000C4340000}"/>
    <cellStyle name="Normal 30 3 2 3 3 3 2 2" xfId="46544" xr:uid="{00000000-0005-0000-0000-0000C5340000}"/>
    <cellStyle name="Normal 30 3 2 3 3 3 2 3" xfId="31320" xr:uid="{00000000-0005-0000-0000-0000C6340000}"/>
    <cellStyle name="Normal 30 3 2 3 3 3 3" xfId="11202" xr:uid="{00000000-0005-0000-0000-0000C7340000}"/>
    <cellStyle name="Normal 30 3 2 3 3 3 3 2" xfId="41527" xr:uid="{00000000-0005-0000-0000-0000C8340000}"/>
    <cellStyle name="Normal 30 3 2 3 3 3 3 3" xfId="26303" xr:uid="{00000000-0005-0000-0000-0000C9340000}"/>
    <cellStyle name="Normal 30 3 2 3 3 3 4" xfId="36514" xr:uid="{00000000-0005-0000-0000-0000CA340000}"/>
    <cellStyle name="Normal 30 3 2 3 3 3 5" xfId="21290" xr:uid="{00000000-0005-0000-0000-0000CB340000}"/>
    <cellStyle name="Normal 30 3 2 3 3 4" xfId="12880" xr:uid="{00000000-0005-0000-0000-0000CC340000}"/>
    <cellStyle name="Normal 30 3 2 3 3 4 2" xfId="43202" xr:uid="{00000000-0005-0000-0000-0000CD340000}"/>
    <cellStyle name="Normal 30 3 2 3 3 4 3" xfId="27978" xr:uid="{00000000-0005-0000-0000-0000CE340000}"/>
    <cellStyle name="Normal 30 3 2 3 3 5" xfId="7859" xr:uid="{00000000-0005-0000-0000-0000CF340000}"/>
    <cellStyle name="Normal 30 3 2 3 3 5 2" xfId="38185" xr:uid="{00000000-0005-0000-0000-0000D0340000}"/>
    <cellStyle name="Normal 30 3 2 3 3 5 3" xfId="22961" xr:uid="{00000000-0005-0000-0000-0000D1340000}"/>
    <cellStyle name="Normal 30 3 2 3 3 6" xfId="33173" xr:uid="{00000000-0005-0000-0000-0000D2340000}"/>
    <cellStyle name="Normal 30 3 2 3 3 7" xfId="17948" xr:uid="{00000000-0005-0000-0000-0000D3340000}"/>
    <cellStyle name="Normal 30 3 2 3 4" xfId="3641" xr:uid="{00000000-0005-0000-0000-0000D4340000}"/>
    <cellStyle name="Normal 30 3 2 3 4 2" xfId="13715" xr:uid="{00000000-0005-0000-0000-0000D5340000}"/>
    <cellStyle name="Normal 30 3 2 3 4 2 2" xfId="44037" xr:uid="{00000000-0005-0000-0000-0000D6340000}"/>
    <cellStyle name="Normal 30 3 2 3 4 2 3" xfId="28813" xr:uid="{00000000-0005-0000-0000-0000D7340000}"/>
    <cellStyle name="Normal 30 3 2 3 4 3" xfId="8695" xr:uid="{00000000-0005-0000-0000-0000D8340000}"/>
    <cellStyle name="Normal 30 3 2 3 4 3 2" xfId="39020" xr:uid="{00000000-0005-0000-0000-0000D9340000}"/>
    <cellStyle name="Normal 30 3 2 3 4 3 3" xfId="23796" xr:uid="{00000000-0005-0000-0000-0000DA340000}"/>
    <cellStyle name="Normal 30 3 2 3 4 4" xfId="34007" xr:uid="{00000000-0005-0000-0000-0000DB340000}"/>
    <cellStyle name="Normal 30 3 2 3 4 5" xfId="18783" xr:uid="{00000000-0005-0000-0000-0000DC340000}"/>
    <cellStyle name="Normal 30 3 2 3 5" xfId="5334" xr:uid="{00000000-0005-0000-0000-0000DD340000}"/>
    <cellStyle name="Normal 30 3 2 3 5 2" xfId="15386" xr:uid="{00000000-0005-0000-0000-0000DE340000}"/>
    <cellStyle name="Normal 30 3 2 3 5 2 2" xfId="45708" xr:uid="{00000000-0005-0000-0000-0000DF340000}"/>
    <cellStyle name="Normal 30 3 2 3 5 2 3" xfId="30484" xr:uid="{00000000-0005-0000-0000-0000E0340000}"/>
    <cellStyle name="Normal 30 3 2 3 5 3" xfId="10366" xr:uid="{00000000-0005-0000-0000-0000E1340000}"/>
    <cellStyle name="Normal 30 3 2 3 5 3 2" xfId="40691" xr:uid="{00000000-0005-0000-0000-0000E2340000}"/>
    <cellStyle name="Normal 30 3 2 3 5 3 3" xfId="25467" xr:uid="{00000000-0005-0000-0000-0000E3340000}"/>
    <cellStyle name="Normal 30 3 2 3 5 4" xfId="35678" xr:uid="{00000000-0005-0000-0000-0000E4340000}"/>
    <cellStyle name="Normal 30 3 2 3 5 5" xfId="20454" xr:uid="{00000000-0005-0000-0000-0000E5340000}"/>
    <cellStyle name="Normal 30 3 2 3 6" xfId="12044" xr:uid="{00000000-0005-0000-0000-0000E6340000}"/>
    <cellStyle name="Normal 30 3 2 3 6 2" xfId="42366" xr:uid="{00000000-0005-0000-0000-0000E7340000}"/>
    <cellStyle name="Normal 30 3 2 3 6 3" xfId="27142" xr:uid="{00000000-0005-0000-0000-0000E8340000}"/>
    <cellStyle name="Normal 30 3 2 3 7" xfId="7023" xr:uid="{00000000-0005-0000-0000-0000E9340000}"/>
    <cellStyle name="Normal 30 3 2 3 7 2" xfId="37349" xr:uid="{00000000-0005-0000-0000-0000EA340000}"/>
    <cellStyle name="Normal 30 3 2 3 7 3" xfId="22125" xr:uid="{00000000-0005-0000-0000-0000EB340000}"/>
    <cellStyle name="Normal 30 3 2 3 8" xfId="32337" xr:uid="{00000000-0005-0000-0000-0000EC340000}"/>
    <cellStyle name="Normal 30 3 2 3 9" xfId="17112" xr:uid="{00000000-0005-0000-0000-0000ED340000}"/>
    <cellStyle name="Normal 30 3 2 4" xfId="2159" xr:uid="{00000000-0005-0000-0000-0000EE340000}"/>
    <cellStyle name="Normal 30 3 2 4 2" xfId="2998" xr:uid="{00000000-0005-0000-0000-0000EF340000}"/>
    <cellStyle name="Normal 30 3 2 4 2 2" xfId="4688" xr:uid="{00000000-0005-0000-0000-0000F0340000}"/>
    <cellStyle name="Normal 30 3 2 4 2 2 2" xfId="14761" xr:uid="{00000000-0005-0000-0000-0000F1340000}"/>
    <cellStyle name="Normal 30 3 2 4 2 2 2 2" xfId="45083" xr:uid="{00000000-0005-0000-0000-0000F2340000}"/>
    <cellStyle name="Normal 30 3 2 4 2 2 2 3" xfId="29859" xr:uid="{00000000-0005-0000-0000-0000F3340000}"/>
    <cellStyle name="Normal 30 3 2 4 2 2 3" xfId="9741" xr:uid="{00000000-0005-0000-0000-0000F4340000}"/>
    <cellStyle name="Normal 30 3 2 4 2 2 3 2" xfId="40066" xr:uid="{00000000-0005-0000-0000-0000F5340000}"/>
    <cellStyle name="Normal 30 3 2 4 2 2 3 3" xfId="24842" xr:uid="{00000000-0005-0000-0000-0000F6340000}"/>
    <cellStyle name="Normal 30 3 2 4 2 2 4" xfId="35053" xr:uid="{00000000-0005-0000-0000-0000F7340000}"/>
    <cellStyle name="Normal 30 3 2 4 2 2 5" xfId="19829" xr:uid="{00000000-0005-0000-0000-0000F8340000}"/>
    <cellStyle name="Normal 30 3 2 4 2 3" xfId="6380" xr:uid="{00000000-0005-0000-0000-0000F9340000}"/>
    <cellStyle name="Normal 30 3 2 4 2 3 2" xfId="16432" xr:uid="{00000000-0005-0000-0000-0000FA340000}"/>
    <cellStyle name="Normal 30 3 2 4 2 3 2 2" xfId="46754" xr:uid="{00000000-0005-0000-0000-0000FB340000}"/>
    <cellStyle name="Normal 30 3 2 4 2 3 2 3" xfId="31530" xr:uid="{00000000-0005-0000-0000-0000FC340000}"/>
    <cellStyle name="Normal 30 3 2 4 2 3 3" xfId="11412" xr:uid="{00000000-0005-0000-0000-0000FD340000}"/>
    <cellStyle name="Normal 30 3 2 4 2 3 3 2" xfId="41737" xr:uid="{00000000-0005-0000-0000-0000FE340000}"/>
    <cellStyle name="Normal 30 3 2 4 2 3 3 3" xfId="26513" xr:uid="{00000000-0005-0000-0000-0000FF340000}"/>
    <cellStyle name="Normal 30 3 2 4 2 3 4" xfId="36724" xr:uid="{00000000-0005-0000-0000-000000350000}"/>
    <cellStyle name="Normal 30 3 2 4 2 3 5" xfId="21500" xr:uid="{00000000-0005-0000-0000-000001350000}"/>
    <cellStyle name="Normal 30 3 2 4 2 4" xfId="13090" xr:uid="{00000000-0005-0000-0000-000002350000}"/>
    <cellStyle name="Normal 30 3 2 4 2 4 2" xfId="43412" xr:uid="{00000000-0005-0000-0000-000003350000}"/>
    <cellStyle name="Normal 30 3 2 4 2 4 3" xfId="28188" xr:uid="{00000000-0005-0000-0000-000004350000}"/>
    <cellStyle name="Normal 30 3 2 4 2 5" xfId="8069" xr:uid="{00000000-0005-0000-0000-000005350000}"/>
    <cellStyle name="Normal 30 3 2 4 2 5 2" xfId="38395" xr:uid="{00000000-0005-0000-0000-000006350000}"/>
    <cellStyle name="Normal 30 3 2 4 2 5 3" xfId="23171" xr:uid="{00000000-0005-0000-0000-000007350000}"/>
    <cellStyle name="Normal 30 3 2 4 2 6" xfId="33383" xr:uid="{00000000-0005-0000-0000-000008350000}"/>
    <cellStyle name="Normal 30 3 2 4 2 7" xfId="18158" xr:uid="{00000000-0005-0000-0000-000009350000}"/>
    <cellStyle name="Normal 30 3 2 4 3" xfId="3851" xr:uid="{00000000-0005-0000-0000-00000A350000}"/>
    <cellStyle name="Normal 30 3 2 4 3 2" xfId="13925" xr:uid="{00000000-0005-0000-0000-00000B350000}"/>
    <cellStyle name="Normal 30 3 2 4 3 2 2" xfId="44247" xr:uid="{00000000-0005-0000-0000-00000C350000}"/>
    <cellStyle name="Normal 30 3 2 4 3 2 3" xfId="29023" xr:uid="{00000000-0005-0000-0000-00000D350000}"/>
    <cellStyle name="Normal 30 3 2 4 3 3" xfId="8905" xr:uid="{00000000-0005-0000-0000-00000E350000}"/>
    <cellStyle name="Normal 30 3 2 4 3 3 2" xfId="39230" xr:uid="{00000000-0005-0000-0000-00000F350000}"/>
    <cellStyle name="Normal 30 3 2 4 3 3 3" xfId="24006" xr:uid="{00000000-0005-0000-0000-000010350000}"/>
    <cellStyle name="Normal 30 3 2 4 3 4" xfId="34217" xr:uid="{00000000-0005-0000-0000-000011350000}"/>
    <cellStyle name="Normal 30 3 2 4 3 5" xfId="18993" xr:uid="{00000000-0005-0000-0000-000012350000}"/>
    <cellStyle name="Normal 30 3 2 4 4" xfId="5544" xr:uid="{00000000-0005-0000-0000-000013350000}"/>
    <cellStyle name="Normal 30 3 2 4 4 2" xfId="15596" xr:uid="{00000000-0005-0000-0000-000014350000}"/>
    <cellStyle name="Normal 30 3 2 4 4 2 2" xfId="45918" xr:uid="{00000000-0005-0000-0000-000015350000}"/>
    <cellStyle name="Normal 30 3 2 4 4 2 3" xfId="30694" xr:uid="{00000000-0005-0000-0000-000016350000}"/>
    <cellStyle name="Normal 30 3 2 4 4 3" xfId="10576" xr:uid="{00000000-0005-0000-0000-000017350000}"/>
    <cellStyle name="Normal 30 3 2 4 4 3 2" xfId="40901" xr:uid="{00000000-0005-0000-0000-000018350000}"/>
    <cellStyle name="Normal 30 3 2 4 4 3 3" xfId="25677" xr:uid="{00000000-0005-0000-0000-000019350000}"/>
    <cellStyle name="Normal 30 3 2 4 4 4" xfId="35888" xr:uid="{00000000-0005-0000-0000-00001A350000}"/>
    <cellStyle name="Normal 30 3 2 4 4 5" xfId="20664" xr:uid="{00000000-0005-0000-0000-00001B350000}"/>
    <cellStyle name="Normal 30 3 2 4 5" xfId="12254" xr:uid="{00000000-0005-0000-0000-00001C350000}"/>
    <cellStyle name="Normal 30 3 2 4 5 2" xfId="42576" xr:uid="{00000000-0005-0000-0000-00001D350000}"/>
    <cellStyle name="Normal 30 3 2 4 5 3" xfId="27352" xr:uid="{00000000-0005-0000-0000-00001E350000}"/>
    <cellStyle name="Normal 30 3 2 4 6" xfId="7233" xr:uid="{00000000-0005-0000-0000-00001F350000}"/>
    <cellStyle name="Normal 30 3 2 4 6 2" xfId="37559" xr:uid="{00000000-0005-0000-0000-000020350000}"/>
    <cellStyle name="Normal 30 3 2 4 6 3" xfId="22335" xr:uid="{00000000-0005-0000-0000-000021350000}"/>
    <cellStyle name="Normal 30 3 2 4 7" xfId="32547" xr:uid="{00000000-0005-0000-0000-000022350000}"/>
    <cellStyle name="Normal 30 3 2 4 8" xfId="17322" xr:uid="{00000000-0005-0000-0000-000023350000}"/>
    <cellStyle name="Normal 30 3 2 5" xfId="2580" xr:uid="{00000000-0005-0000-0000-000024350000}"/>
    <cellStyle name="Normal 30 3 2 5 2" xfId="4270" xr:uid="{00000000-0005-0000-0000-000025350000}"/>
    <cellStyle name="Normal 30 3 2 5 2 2" xfId="14343" xr:uid="{00000000-0005-0000-0000-000026350000}"/>
    <cellStyle name="Normal 30 3 2 5 2 2 2" xfId="44665" xr:uid="{00000000-0005-0000-0000-000027350000}"/>
    <cellStyle name="Normal 30 3 2 5 2 2 3" xfId="29441" xr:uid="{00000000-0005-0000-0000-000028350000}"/>
    <cellStyle name="Normal 30 3 2 5 2 3" xfId="9323" xr:uid="{00000000-0005-0000-0000-000029350000}"/>
    <cellStyle name="Normal 30 3 2 5 2 3 2" xfId="39648" xr:uid="{00000000-0005-0000-0000-00002A350000}"/>
    <cellStyle name="Normal 30 3 2 5 2 3 3" xfId="24424" xr:uid="{00000000-0005-0000-0000-00002B350000}"/>
    <cellStyle name="Normal 30 3 2 5 2 4" xfId="34635" xr:uid="{00000000-0005-0000-0000-00002C350000}"/>
    <cellStyle name="Normal 30 3 2 5 2 5" xfId="19411" xr:uid="{00000000-0005-0000-0000-00002D350000}"/>
    <cellStyle name="Normal 30 3 2 5 3" xfId="5962" xr:uid="{00000000-0005-0000-0000-00002E350000}"/>
    <cellStyle name="Normal 30 3 2 5 3 2" xfId="16014" xr:uid="{00000000-0005-0000-0000-00002F350000}"/>
    <cellStyle name="Normal 30 3 2 5 3 2 2" xfId="46336" xr:uid="{00000000-0005-0000-0000-000030350000}"/>
    <cellStyle name="Normal 30 3 2 5 3 2 3" xfId="31112" xr:uid="{00000000-0005-0000-0000-000031350000}"/>
    <cellStyle name="Normal 30 3 2 5 3 3" xfId="10994" xr:uid="{00000000-0005-0000-0000-000032350000}"/>
    <cellStyle name="Normal 30 3 2 5 3 3 2" xfId="41319" xr:uid="{00000000-0005-0000-0000-000033350000}"/>
    <cellStyle name="Normal 30 3 2 5 3 3 3" xfId="26095" xr:uid="{00000000-0005-0000-0000-000034350000}"/>
    <cellStyle name="Normal 30 3 2 5 3 4" xfId="36306" xr:uid="{00000000-0005-0000-0000-000035350000}"/>
    <cellStyle name="Normal 30 3 2 5 3 5" xfId="21082" xr:uid="{00000000-0005-0000-0000-000036350000}"/>
    <cellStyle name="Normal 30 3 2 5 4" xfId="12672" xr:uid="{00000000-0005-0000-0000-000037350000}"/>
    <cellStyle name="Normal 30 3 2 5 4 2" xfId="42994" xr:uid="{00000000-0005-0000-0000-000038350000}"/>
    <cellStyle name="Normal 30 3 2 5 4 3" xfId="27770" xr:uid="{00000000-0005-0000-0000-000039350000}"/>
    <cellStyle name="Normal 30 3 2 5 5" xfId="7651" xr:uid="{00000000-0005-0000-0000-00003A350000}"/>
    <cellStyle name="Normal 30 3 2 5 5 2" xfId="37977" xr:uid="{00000000-0005-0000-0000-00003B350000}"/>
    <cellStyle name="Normal 30 3 2 5 5 3" xfId="22753" xr:uid="{00000000-0005-0000-0000-00003C350000}"/>
    <cellStyle name="Normal 30 3 2 5 6" xfId="32965" xr:uid="{00000000-0005-0000-0000-00003D350000}"/>
    <cellStyle name="Normal 30 3 2 5 7" xfId="17740" xr:uid="{00000000-0005-0000-0000-00003E350000}"/>
    <cellStyle name="Normal 30 3 2 6" xfId="3433" xr:uid="{00000000-0005-0000-0000-00003F350000}"/>
    <cellStyle name="Normal 30 3 2 6 2" xfId="13507" xr:uid="{00000000-0005-0000-0000-000040350000}"/>
    <cellStyle name="Normal 30 3 2 6 2 2" xfId="43829" xr:uid="{00000000-0005-0000-0000-000041350000}"/>
    <cellStyle name="Normal 30 3 2 6 2 3" xfId="28605" xr:uid="{00000000-0005-0000-0000-000042350000}"/>
    <cellStyle name="Normal 30 3 2 6 3" xfId="8487" xr:uid="{00000000-0005-0000-0000-000043350000}"/>
    <cellStyle name="Normal 30 3 2 6 3 2" xfId="38812" xr:uid="{00000000-0005-0000-0000-000044350000}"/>
    <cellStyle name="Normal 30 3 2 6 3 3" xfId="23588" xr:uid="{00000000-0005-0000-0000-000045350000}"/>
    <cellStyle name="Normal 30 3 2 6 4" xfId="33799" xr:uid="{00000000-0005-0000-0000-000046350000}"/>
    <cellStyle name="Normal 30 3 2 6 5" xfId="18575" xr:uid="{00000000-0005-0000-0000-000047350000}"/>
    <cellStyle name="Normal 30 3 2 7" xfId="5126" xr:uid="{00000000-0005-0000-0000-000048350000}"/>
    <cellStyle name="Normal 30 3 2 7 2" xfId="15178" xr:uid="{00000000-0005-0000-0000-000049350000}"/>
    <cellStyle name="Normal 30 3 2 7 2 2" xfId="45500" xr:uid="{00000000-0005-0000-0000-00004A350000}"/>
    <cellStyle name="Normal 30 3 2 7 2 3" xfId="30276" xr:uid="{00000000-0005-0000-0000-00004B350000}"/>
    <cellStyle name="Normal 30 3 2 7 3" xfId="10158" xr:uid="{00000000-0005-0000-0000-00004C350000}"/>
    <cellStyle name="Normal 30 3 2 7 3 2" xfId="40483" xr:uid="{00000000-0005-0000-0000-00004D350000}"/>
    <cellStyle name="Normal 30 3 2 7 3 3" xfId="25259" xr:uid="{00000000-0005-0000-0000-00004E350000}"/>
    <cellStyle name="Normal 30 3 2 7 4" xfId="35470" xr:uid="{00000000-0005-0000-0000-00004F350000}"/>
    <cellStyle name="Normal 30 3 2 7 5" xfId="20246" xr:uid="{00000000-0005-0000-0000-000050350000}"/>
    <cellStyle name="Normal 30 3 2 8" xfId="11836" xr:uid="{00000000-0005-0000-0000-000051350000}"/>
    <cellStyle name="Normal 30 3 2 8 2" xfId="42158" xr:uid="{00000000-0005-0000-0000-000052350000}"/>
    <cellStyle name="Normal 30 3 2 8 3" xfId="26934" xr:uid="{00000000-0005-0000-0000-000053350000}"/>
    <cellStyle name="Normal 30 3 2 9" xfId="6815" xr:uid="{00000000-0005-0000-0000-000054350000}"/>
    <cellStyle name="Normal 30 3 2 9 2" xfId="37141" xr:uid="{00000000-0005-0000-0000-000055350000}"/>
    <cellStyle name="Normal 30 3 2 9 3" xfId="21917" xr:uid="{00000000-0005-0000-0000-000056350000}"/>
    <cellStyle name="Normal 30 3 3" xfId="1779" xr:uid="{00000000-0005-0000-0000-000057350000}"/>
    <cellStyle name="Normal 30 3 3 10" xfId="16956" xr:uid="{00000000-0005-0000-0000-000058350000}"/>
    <cellStyle name="Normal 30 3 3 2" xfId="1998" xr:uid="{00000000-0005-0000-0000-000059350000}"/>
    <cellStyle name="Normal 30 3 3 2 2" xfId="2419" xr:uid="{00000000-0005-0000-0000-00005A350000}"/>
    <cellStyle name="Normal 30 3 3 2 2 2" xfId="3258" xr:uid="{00000000-0005-0000-0000-00005B350000}"/>
    <cellStyle name="Normal 30 3 3 2 2 2 2" xfId="4948" xr:uid="{00000000-0005-0000-0000-00005C350000}"/>
    <cellStyle name="Normal 30 3 3 2 2 2 2 2" xfId="15021" xr:uid="{00000000-0005-0000-0000-00005D350000}"/>
    <cellStyle name="Normal 30 3 3 2 2 2 2 2 2" xfId="45343" xr:uid="{00000000-0005-0000-0000-00005E350000}"/>
    <cellStyle name="Normal 30 3 3 2 2 2 2 2 3" xfId="30119" xr:uid="{00000000-0005-0000-0000-00005F350000}"/>
    <cellStyle name="Normal 30 3 3 2 2 2 2 3" xfId="10001" xr:uid="{00000000-0005-0000-0000-000060350000}"/>
    <cellStyle name="Normal 30 3 3 2 2 2 2 3 2" xfId="40326" xr:uid="{00000000-0005-0000-0000-000061350000}"/>
    <cellStyle name="Normal 30 3 3 2 2 2 2 3 3" xfId="25102" xr:uid="{00000000-0005-0000-0000-000062350000}"/>
    <cellStyle name="Normal 30 3 3 2 2 2 2 4" xfId="35313" xr:uid="{00000000-0005-0000-0000-000063350000}"/>
    <cellStyle name="Normal 30 3 3 2 2 2 2 5" xfId="20089" xr:uid="{00000000-0005-0000-0000-000064350000}"/>
    <cellStyle name="Normal 30 3 3 2 2 2 3" xfId="6640" xr:uid="{00000000-0005-0000-0000-000065350000}"/>
    <cellStyle name="Normal 30 3 3 2 2 2 3 2" xfId="16692" xr:uid="{00000000-0005-0000-0000-000066350000}"/>
    <cellStyle name="Normal 30 3 3 2 2 2 3 2 2" xfId="47014" xr:uid="{00000000-0005-0000-0000-000067350000}"/>
    <cellStyle name="Normal 30 3 3 2 2 2 3 2 3" xfId="31790" xr:uid="{00000000-0005-0000-0000-000068350000}"/>
    <cellStyle name="Normal 30 3 3 2 2 2 3 3" xfId="11672" xr:uid="{00000000-0005-0000-0000-000069350000}"/>
    <cellStyle name="Normal 30 3 3 2 2 2 3 3 2" xfId="41997" xr:uid="{00000000-0005-0000-0000-00006A350000}"/>
    <cellStyle name="Normal 30 3 3 2 2 2 3 3 3" xfId="26773" xr:uid="{00000000-0005-0000-0000-00006B350000}"/>
    <cellStyle name="Normal 30 3 3 2 2 2 3 4" xfId="36984" xr:uid="{00000000-0005-0000-0000-00006C350000}"/>
    <cellStyle name="Normal 30 3 3 2 2 2 3 5" xfId="21760" xr:uid="{00000000-0005-0000-0000-00006D350000}"/>
    <cellStyle name="Normal 30 3 3 2 2 2 4" xfId="13350" xr:uid="{00000000-0005-0000-0000-00006E350000}"/>
    <cellStyle name="Normal 30 3 3 2 2 2 4 2" xfId="43672" xr:uid="{00000000-0005-0000-0000-00006F350000}"/>
    <cellStyle name="Normal 30 3 3 2 2 2 4 3" xfId="28448" xr:uid="{00000000-0005-0000-0000-000070350000}"/>
    <cellStyle name="Normal 30 3 3 2 2 2 5" xfId="8329" xr:uid="{00000000-0005-0000-0000-000071350000}"/>
    <cellStyle name="Normal 30 3 3 2 2 2 5 2" xfId="38655" xr:uid="{00000000-0005-0000-0000-000072350000}"/>
    <cellStyle name="Normal 30 3 3 2 2 2 5 3" xfId="23431" xr:uid="{00000000-0005-0000-0000-000073350000}"/>
    <cellStyle name="Normal 30 3 3 2 2 2 6" xfId="33643" xr:uid="{00000000-0005-0000-0000-000074350000}"/>
    <cellStyle name="Normal 30 3 3 2 2 2 7" xfId="18418" xr:uid="{00000000-0005-0000-0000-000075350000}"/>
    <cellStyle name="Normal 30 3 3 2 2 3" xfId="4111" xr:uid="{00000000-0005-0000-0000-000076350000}"/>
    <cellStyle name="Normal 30 3 3 2 2 3 2" xfId="14185" xr:uid="{00000000-0005-0000-0000-000077350000}"/>
    <cellStyle name="Normal 30 3 3 2 2 3 2 2" xfId="44507" xr:uid="{00000000-0005-0000-0000-000078350000}"/>
    <cellStyle name="Normal 30 3 3 2 2 3 2 3" xfId="29283" xr:uid="{00000000-0005-0000-0000-000079350000}"/>
    <cellStyle name="Normal 30 3 3 2 2 3 3" xfId="9165" xr:uid="{00000000-0005-0000-0000-00007A350000}"/>
    <cellStyle name="Normal 30 3 3 2 2 3 3 2" xfId="39490" xr:uid="{00000000-0005-0000-0000-00007B350000}"/>
    <cellStyle name="Normal 30 3 3 2 2 3 3 3" xfId="24266" xr:uid="{00000000-0005-0000-0000-00007C350000}"/>
    <cellStyle name="Normal 30 3 3 2 2 3 4" xfId="34477" xr:uid="{00000000-0005-0000-0000-00007D350000}"/>
    <cellStyle name="Normal 30 3 3 2 2 3 5" xfId="19253" xr:uid="{00000000-0005-0000-0000-00007E350000}"/>
    <cellStyle name="Normal 30 3 3 2 2 4" xfId="5804" xr:uid="{00000000-0005-0000-0000-00007F350000}"/>
    <cellStyle name="Normal 30 3 3 2 2 4 2" xfId="15856" xr:uid="{00000000-0005-0000-0000-000080350000}"/>
    <cellStyle name="Normal 30 3 3 2 2 4 2 2" xfId="46178" xr:uid="{00000000-0005-0000-0000-000081350000}"/>
    <cellStyle name="Normal 30 3 3 2 2 4 2 3" xfId="30954" xr:uid="{00000000-0005-0000-0000-000082350000}"/>
    <cellStyle name="Normal 30 3 3 2 2 4 3" xfId="10836" xr:uid="{00000000-0005-0000-0000-000083350000}"/>
    <cellStyle name="Normal 30 3 3 2 2 4 3 2" xfId="41161" xr:uid="{00000000-0005-0000-0000-000084350000}"/>
    <cellStyle name="Normal 30 3 3 2 2 4 3 3" xfId="25937" xr:uid="{00000000-0005-0000-0000-000085350000}"/>
    <cellStyle name="Normal 30 3 3 2 2 4 4" xfId="36148" xr:uid="{00000000-0005-0000-0000-000086350000}"/>
    <cellStyle name="Normal 30 3 3 2 2 4 5" xfId="20924" xr:uid="{00000000-0005-0000-0000-000087350000}"/>
    <cellStyle name="Normal 30 3 3 2 2 5" xfId="12514" xr:uid="{00000000-0005-0000-0000-000088350000}"/>
    <cellStyle name="Normal 30 3 3 2 2 5 2" xfId="42836" xr:uid="{00000000-0005-0000-0000-000089350000}"/>
    <cellStyle name="Normal 30 3 3 2 2 5 3" xfId="27612" xr:uid="{00000000-0005-0000-0000-00008A350000}"/>
    <cellStyle name="Normal 30 3 3 2 2 6" xfId="7493" xr:uid="{00000000-0005-0000-0000-00008B350000}"/>
    <cellStyle name="Normal 30 3 3 2 2 6 2" xfId="37819" xr:uid="{00000000-0005-0000-0000-00008C350000}"/>
    <cellStyle name="Normal 30 3 3 2 2 6 3" xfId="22595" xr:uid="{00000000-0005-0000-0000-00008D350000}"/>
    <cellStyle name="Normal 30 3 3 2 2 7" xfId="32807" xr:uid="{00000000-0005-0000-0000-00008E350000}"/>
    <cellStyle name="Normal 30 3 3 2 2 8" xfId="17582" xr:uid="{00000000-0005-0000-0000-00008F350000}"/>
    <cellStyle name="Normal 30 3 3 2 3" xfId="2840" xr:uid="{00000000-0005-0000-0000-000090350000}"/>
    <cellStyle name="Normal 30 3 3 2 3 2" xfId="4530" xr:uid="{00000000-0005-0000-0000-000091350000}"/>
    <cellStyle name="Normal 30 3 3 2 3 2 2" xfId="14603" xr:uid="{00000000-0005-0000-0000-000092350000}"/>
    <cellStyle name="Normal 30 3 3 2 3 2 2 2" xfId="44925" xr:uid="{00000000-0005-0000-0000-000093350000}"/>
    <cellStyle name="Normal 30 3 3 2 3 2 2 3" xfId="29701" xr:uid="{00000000-0005-0000-0000-000094350000}"/>
    <cellStyle name="Normal 30 3 3 2 3 2 3" xfId="9583" xr:uid="{00000000-0005-0000-0000-000095350000}"/>
    <cellStyle name="Normal 30 3 3 2 3 2 3 2" xfId="39908" xr:uid="{00000000-0005-0000-0000-000096350000}"/>
    <cellStyle name="Normal 30 3 3 2 3 2 3 3" xfId="24684" xr:uid="{00000000-0005-0000-0000-000097350000}"/>
    <cellStyle name="Normal 30 3 3 2 3 2 4" xfId="34895" xr:uid="{00000000-0005-0000-0000-000098350000}"/>
    <cellStyle name="Normal 30 3 3 2 3 2 5" xfId="19671" xr:uid="{00000000-0005-0000-0000-000099350000}"/>
    <cellStyle name="Normal 30 3 3 2 3 3" xfId="6222" xr:uid="{00000000-0005-0000-0000-00009A350000}"/>
    <cellStyle name="Normal 30 3 3 2 3 3 2" xfId="16274" xr:uid="{00000000-0005-0000-0000-00009B350000}"/>
    <cellStyle name="Normal 30 3 3 2 3 3 2 2" xfId="46596" xr:uid="{00000000-0005-0000-0000-00009C350000}"/>
    <cellStyle name="Normal 30 3 3 2 3 3 2 3" xfId="31372" xr:uid="{00000000-0005-0000-0000-00009D350000}"/>
    <cellStyle name="Normal 30 3 3 2 3 3 3" xfId="11254" xr:uid="{00000000-0005-0000-0000-00009E350000}"/>
    <cellStyle name="Normal 30 3 3 2 3 3 3 2" xfId="41579" xr:uid="{00000000-0005-0000-0000-00009F350000}"/>
    <cellStyle name="Normal 30 3 3 2 3 3 3 3" xfId="26355" xr:uid="{00000000-0005-0000-0000-0000A0350000}"/>
    <cellStyle name="Normal 30 3 3 2 3 3 4" xfId="36566" xr:uid="{00000000-0005-0000-0000-0000A1350000}"/>
    <cellStyle name="Normal 30 3 3 2 3 3 5" xfId="21342" xr:uid="{00000000-0005-0000-0000-0000A2350000}"/>
    <cellStyle name="Normal 30 3 3 2 3 4" xfId="12932" xr:uid="{00000000-0005-0000-0000-0000A3350000}"/>
    <cellStyle name="Normal 30 3 3 2 3 4 2" xfId="43254" xr:uid="{00000000-0005-0000-0000-0000A4350000}"/>
    <cellStyle name="Normal 30 3 3 2 3 4 3" xfId="28030" xr:uid="{00000000-0005-0000-0000-0000A5350000}"/>
    <cellStyle name="Normal 30 3 3 2 3 5" xfId="7911" xr:uid="{00000000-0005-0000-0000-0000A6350000}"/>
    <cellStyle name="Normal 30 3 3 2 3 5 2" xfId="38237" xr:uid="{00000000-0005-0000-0000-0000A7350000}"/>
    <cellStyle name="Normal 30 3 3 2 3 5 3" xfId="23013" xr:uid="{00000000-0005-0000-0000-0000A8350000}"/>
    <cellStyle name="Normal 30 3 3 2 3 6" xfId="33225" xr:uid="{00000000-0005-0000-0000-0000A9350000}"/>
    <cellStyle name="Normal 30 3 3 2 3 7" xfId="18000" xr:uid="{00000000-0005-0000-0000-0000AA350000}"/>
    <cellStyle name="Normal 30 3 3 2 4" xfId="3693" xr:uid="{00000000-0005-0000-0000-0000AB350000}"/>
    <cellStyle name="Normal 30 3 3 2 4 2" xfId="13767" xr:uid="{00000000-0005-0000-0000-0000AC350000}"/>
    <cellStyle name="Normal 30 3 3 2 4 2 2" xfId="44089" xr:uid="{00000000-0005-0000-0000-0000AD350000}"/>
    <cellStyle name="Normal 30 3 3 2 4 2 3" xfId="28865" xr:uid="{00000000-0005-0000-0000-0000AE350000}"/>
    <cellStyle name="Normal 30 3 3 2 4 3" xfId="8747" xr:uid="{00000000-0005-0000-0000-0000AF350000}"/>
    <cellStyle name="Normal 30 3 3 2 4 3 2" xfId="39072" xr:uid="{00000000-0005-0000-0000-0000B0350000}"/>
    <cellStyle name="Normal 30 3 3 2 4 3 3" xfId="23848" xr:uid="{00000000-0005-0000-0000-0000B1350000}"/>
    <cellStyle name="Normal 30 3 3 2 4 4" xfId="34059" xr:uid="{00000000-0005-0000-0000-0000B2350000}"/>
    <cellStyle name="Normal 30 3 3 2 4 5" xfId="18835" xr:uid="{00000000-0005-0000-0000-0000B3350000}"/>
    <cellStyle name="Normal 30 3 3 2 5" xfId="5386" xr:uid="{00000000-0005-0000-0000-0000B4350000}"/>
    <cellStyle name="Normal 30 3 3 2 5 2" xfId="15438" xr:uid="{00000000-0005-0000-0000-0000B5350000}"/>
    <cellStyle name="Normal 30 3 3 2 5 2 2" xfId="45760" xr:uid="{00000000-0005-0000-0000-0000B6350000}"/>
    <cellStyle name="Normal 30 3 3 2 5 2 3" xfId="30536" xr:uid="{00000000-0005-0000-0000-0000B7350000}"/>
    <cellStyle name="Normal 30 3 3 2 5 3" xfId="10418" xr:uid="{00000000-0005-0000-0000-0000B8350000}"/>
    <cellStyle name="Normal 30 3 3 2 5 3 2" xfId="40743" xr:uid="{00000000-0005-0000-0000-0000B9350000}"/>
    <cellStyle name="Normal 30 3 3 2 5 3 3" xfId="25519" xr:uid="{00000000-0005-0000-0000-0000BA350000}"/>
    <cellStyle name="Normal 30 3 3 2 5 4" xfId="35730" xr:uid="{00000000-0005-0000-0000-0000BB350000}"/>
    <cellStyle name="Normal 30 3 3 2 5 5" xfId="20506" xr:uid="{00000000-0005-0000-0000-0000BC350000}"/>
    <cellStyle name="Normal 30 3 3 2 6" xfId="12096" xr:uid="{00000000-0005-0000-0000-0000BD350000}"/>
    <cellStyle name="Normal 30 3 3 2 6 2" xfId="42418" xr:uid="{00000000-0005-0000-0000-0000BE350000}"/>
    <cellStyle name="Normal 30 3 3 2 6 3" xfId="27194" xr:uid="{00000000-0005-0000-0000-0000BF350000}"/>
    <cellStyle name="Normal 30 3 3 2 7" xfId="7075" xr:uid="{00000000-0005-0000-0000-0000C0350000}"/>
    <cellStyle name="Normal 30 3 3 2 7 2" xfId="37401" xr:uid="{00000000-0005-0000-0000-0000C1350000}"/>
    <cellStyle name="Normal 30 3 3 2 7 3" xfId="22177" xr:uid="{00000000-0005-0000-0000-0000C2350000}"/>
    <cellStyle name="Normal 30 3 3 2 8" xfId="32389" xr:uid="{00000000-0005-0000-0000-0000C3350000}"/>
    <cellStyle name="Normal 30 3 3 2 9" xfId="17164" xr:uid="{00000000-0005-0000-0000-0000C4350000}"/>
    <cellStyle name="Normal 30 3 3 3" xfId="2211" xr:uid="{00000000-0005-0000-0000-0000C5350000}"/>
    <cellStyle name="Normal 30 3 3 3 2" xfId="3050" xr:uid="{00000000-0005-0000-0000-0000C6350000}"/>
    <cellStyle name="Normal 30 3 3 3 2 2" xfId="4740" xr:uid="{00000000-0005-0000-0000-0000C7350000}"/>
    <cellStyle name="Normal 30 3 3 3 2 2 2" xfId="14813" xr:uid="{00000000-0005-0000-0000-0000C8350000}"/>
    <cellStyle name="Normal 30 3 3 3 2 2 2 2" xfId="45135" xr:uid="{00000000-0005-0000-0000-0000C9350000}"/>
    <cellStyle name="Normal 30 3 3 3 2 2 2 3" xfId="29911" xr:uid="{00000000-0005-0000-0000-0000CA350000}"/>
    <cellStyle name="Normal 30 3 3 3 2 2 3" xfId="9793" xr:uid="{00000000-0005-0000-0000-0000CB350000}"/>
    <cellStyle name="Normal 30 3 3 3 2 2 3 2" xfId="40118" xr:uid="{00000000-0005-0000-0000-0000CC350000}"/>
    <cellStyle name="Normal 30 3 3 3 2 2 3 3" xfId="24894" xr:uid="{00000000-0005-0000-0000-0000CD350000}"/>
    <cellStyle name="Normal 30 3 3 3 2 2 4" xfId="35105" xr:uid="{00000000-0005-0000-0000-0000CE350000}"/>
    <cellStyle name="Normal 30 3 3 3 2 2 5" xfId="19881" xr:uid="{00000000-0005-0000-0000-0000CF350000}"/>
    <cellStyle name="Normal 30 3 3 3 2 3" xfId="6432" xr:uid="{00000000-0005-0000-0000-0000D0350000}"/>
    <cellStyle name="Normal 30 3 3 3 2 3 2" xfId="16484" xr:uid="{00000000-0005-0000-0000-0000D1350000}"/>
    <cellStyle name="Normal 30 3 3 3 2 3 2 2" xfId="46806" xr:uid="{00000000-0005-0000-0000-0000D2350000}"/>
    <cellStyle name="Normal 30 3 3 3 2 3 2 3" xfId="31582" xr:uid="{00000000-0005-0000-0000-0000D3350000}"/>
    <cellStyle name="Normal 30 3 3 3 2 3 3" xfId="11464" xr:uid="{00000000-0005-0000-0000-0000D4350000}"/>
    <cellStyle name="Normal 30 3 3 3 2 3 3 2" xfId="41789" xr:uid="{00000000-0005-0000-0000-0000D5350000}"/>
    <cellStyle name="Normal 30 3 3 3 2 3 3 3" xfId="26565" xr:uid="{00000000-0005-0000-0000-0000D6350000}"/>
    <cellStyle name="Normal 30 3 3 3 2 3 4" xfId="36776" xr:uid="{00000000-0005-0000-0000-0000D7350000}"/>
    <cellStyle name="Normal 30 3 3 3 2 3 5" xfId="21552" xr:uid="{00000000-0005-0000-0000-0000D8350000}"/>
    <cellStyle name="Normal 30 3 3 3 2 4" xfId="13142" xr:uid="{00000000-0005-0000-0000-0000D9350000}"/>
    <cellStyle name="Normal 30 3 3 3 2 4 2" xfId="43464" xr:uid="{00000000-0005-0000-0000-0000DA350000}"/>
    <cellStyle name="Normal 30 3 3 3 2 4 3" xfId="28240" xr:uid="{00000000-0005-0000-0000-0000DB350000}"/>
    <cellStyle name="Normal 30 3 3 3 2 5" xfId="8121" xr:uid="{00000000-0005-0000-0000-0000DC350000}"/>
    <cellStyle name="Normal 30 3 3 3 2 5 2" xfId="38447" xr:uid="{00000000-0005-0000-0000-0000DD350000}"/>
    <cellStyle name="Normal 30 3 3 3 2 5 3" xfId="23223" xr:uid="{00000000-0005-0000-0000-0000DE350000}"/>
    <cellStyle name="Normal 30 3 3 3 2 6" xfId="33435" xr:uid="{00000000-0005-0000-0000-0000DF350000}"/>
    <cellStyle name="Normal 30 3 3 3 2 7" xfId="18210" xr:uid="{00000000-0005-0000-0000-0000E0350000}"/>
    <cellStyle name="Normal 30 3 3 3 3" xfId="3903" xr:uid="{00000000-0005-0000-0000-0000E1350000}"/>
    <cellStyle name="Normal 30 3 3 3 3 2" xfId="13977" xr:uid="{00000000-0005-0000-0000-0000E2350000}"/>
    <cellStyle name="Normal 30 3 3 3 3 2 2" xfId="44299" xr:uid="{00000000-0005-0000-0000-0000E3350000}"/>
    <cellStyle name="Normal 30 3 3 3 3 2 3" xfId="29075" xr:uid="{00000000-0005-0000-0000-0000E4350000}"/>
    <cellStyle name="Normal 30 3 3 3 3 3" xfId="8957" xr:uid="{00000000-0005-0000-0000-0000E5350000}"/>
    <cellStyle name="Normal 30 3 3 3 3 3 2" xfId="39282" xr:uid="{00000000-0005-0000-0000-0000E6350000}"/>
    <cellStyle name="Normal 30 3 3 3 3 3 3" xfId="24058" xr:uid="{00000000-0005-0000-0000-0000E7350000}"/>
    <cellStyle name="Normal 30 3 3 3 3 4" xfId="34269" xr:uid="{00000000-0005-0000-0000-0000E8350000}"/>
    <cellStyle name="Normal 30 3 3 3 3 5" xfId="19045" xr:uid="{00000000-0005-0000-0000-0000E9350000}"/>
    <cellStyle name="Normal 30 3 3 3 4" xfId="5596" xr:uid="{00000000-0005-0000-0000-0000EA350000}"/>
    <cellStyle name="Normal 30 3 3 3 4 2" xfId="15648" xr:uid="{00000000-0005-0000-0000-0000EB350000}"/>
    <cellStyle name="Normal 30 3 3 3 4 2 2" xfId="45970" xr:uid="{00000000-0005-0000-0000-0000EC350000}"/>
    <cellStyle name="Normal 30 3 3 3 4 2 3" xfId="30746" xr:uid="{00000000-0005-0000-0000-0000ED350000}"/>
    <cellStyle name="Normal 30 3 3 3 4 3" xfId="10628" xr:uid="{00000000-0005-0000-0000-0000EE350000}"/>
    <cellStyle name="Normal 30 3 3 3 4 3 2" xfId="40953" xr:uid="{00000000-0005-0000-0000-0000EF350000}"/>
    <cellStyle name="Normal 30 3 3 3 4 3 3" xfId="25729" xr:uid="{00000000-0005-0000-0000-0000F0350000}"/>
    <cellStyle name="Normal 30 3 3 3 4 4" xfId="35940" xr:uid="{00000000-0005-0000-0000-0000F1350000}"/>
    <cellStyle name="Normal 30 3 3 3 4 5" xfId="20716" xr:uid="{00000000-0005-0000-0000-0000F2350000}"/>
    <cellStyle name="Normal 30 3 3 3 5" xfId="12306" xr:uid="{00000000-0005-0000-0000-0000F3350000}"/>
    <cellStyle name="Normal 30 3 3 3 5 2" xfId="42628" xr:uid="{00000000-0005-0000-0000-0000F4350000}"/>
    <cellStyle name="Normal 30 3 3 3 5 3" xfId="27404" xr:uid="{00000000-0005-0000-0000-0000F5350000}"/>
    <cellStyle name="Normal 30 3 3 3 6" xfId="7285" xr:uid="{00000000-0005-0000-0000-0000F6350000}"/>
    <cellStyle name="Normal 30 3 3 3 6 2" xfId="37611" xr:uid="{00000000-0005-0000-0000-0000F7350000}"/>
    <cellStyle name="Normal 30 3 3 3 6 3" xfId="22387" xr:uid="{00000000-0005-0000-0000-0000F8350000}"/>
    <cellStyle name="Normal 30 3 3 3 7" xfId="32599" xr:uid="{00000000-0005-0000-0000-0000F9350000}"/>
    <cellStyle name="Normal 30 3 3 3 8" xfId="17374" xr:uid="{00000000-0005-0000-0000-0000FA350000}"/>
    <cellStyle name="Normal 30 3 3 4" xfId="2632" xr:uid="{00000000-0005-0000-0000-0000FB350000}"/>
    <cellStyle name="Normal 30 3 3 4 2" xfId="4322" xr:uid="{00000000-0005-0000-0000-0000FC350000}"/>
    <cellStyle name="Normal 30 3 3 4 2 2" xfId="14395" xr:uid="{00000000-0005-0000-0000-0000FD350000}"/>
    <cellStyle name="Normal 30 3 3 4 2 2 2" xfId="44717" xr:uid="{00000000-0005-0000-0000-0000FE350000}"/>
    <cellStyle name="Normal 30 3 3 4 2 2 3" xfId="29493" xr:uid="{00000000-0005-0000-0000-0000FF350000}"/>
    <cellStyle name="Normal 30 3 3 4 2 3" xfId="9375" xr:uid="{00000000-0005-0000-0000-000000360000}"/>
    <cellStyle name="Normal 30 3 3 4 2 3 2" xfId="39700" xr:uid="{00000000-0005-0000-0000-000001360000}"/>
    <cellStyle name="Normal 30 3 3 4 2 3 3" xfId="24476" xr:uid="{00000000-0005-0000-0000-000002360000}"/>
    <cellStyle name="Normal 30 3 3 4 2 4" xfId="34687" xr:uid="{00000000-0005-0000-0000-000003360000}"/>
    <cellStyle name="Normal 30 3 3 4 2 5" xfId="19463" xr:uid="{00000000-0005-0000-0000-000004360000}"/>
    <cellStyle name="Normal 30 3 3 4 3" xfId="6014" xr:uid="{00000000-0005-0000-0000-000005360000}"/>
    <cellStyle name="Normal 30 3 3 4 3 2" xfId="16066" xr:uid="{00000000-0005-0000-0000-000006360000}"/>
    <cellStyle name="Normal 30 3 3 4 3 2 2" xfId="46388" xr:uid="{00000000-0005-0000-0000-000007360000}"/>
    <cellStyle name="Normal 30 3 3 4 3 2 3" xfId="31164" xr:uid="{00000000-0005-0000-0000-000008360000}"/>
    <cellStyle name="Normal 30 3 3 4 3 3" xfId="11046" xr:uid="{00000000-0005-0000-0000-000009360000}"/>
    <cellStyle name="Normal 30 3 3 4 3 3 2" xfId="41371" xr:uid="{00000000-0005-0000-0000-00000A360000}"/>
    <cellStyle name="Normal 30 3 3 4 3 3 3" xfId="26147" xr:uid="{00000000-0005-0000-0000-00000B360000}"/>
    <cellStyle name="Normal 30 3 3 4 3 4" xfId="36358" xr:uid="{00000000-0005-0000-0000-00000C360000}"/>
    <cellStyle name="Normal 30 3 3 4 3 5" xfId="21134" xr:uid="{00000000-0005-0000-0000-00000D360000}"/>
    <cellStyle name="Normal 30 3 3 4 4" xfId="12724" xr:uid="{00000000-0005-0000-0000-00000E360000}"/>
    <cellStyle name="Normal 30 3 3 4 4 2" xfId="43046" xr:uid="{00000000-0005-0000-0000-00000F360000}"/>
    <cellStyle name="Normal 30 3 3 4 4 3" xfId="27822" xr:uid="{00000000-0005-0000-0000-000010360000}"/>
    <cellStyle name="Normal 30 3 3 4 5" xfId="7703" xr:uid="{00000000-0005-0000-0000-000011360000}"/>
    <cellStyle name="Normal 30 3 3 4 5 2" xfId="38029" xr:uid="{00000000-0005-0000-0000-000012360000}"/>
    <cellStyle name="Normal 30 3 3 4 5 3" xfId="22805" xr:uid="{00000000-0005-0000-0000-000013360000}"/>
    <cellStyle name="Normal 30 3 3 4 6" xfId="33017" xr:uid="{00000000-0005-0000-0000-000014360000}"/>
    <cellStyle name="Normal 30 3 3 4 7" xfId="17792" xr:uid="{00000000-0005-0000-0000-000015360000}"/>
    <cellStyle name="Normal 30 3 3 5" xfId="3485" xr:uid="{00000000-0005-0000-0000-000016360000}"/>
    <cellStyle name="Normal 30 3 3 5 2" xfId="13559" xr:uid="{00000000-0005-0000-0000-000017360000}"/>
    <cellStyle name="Normal 30 3 3 5 2 2" xfId="43881" xr:uid="{00000000-0005-0000-0000-000018360000}"/>
    <cellStyle name="Normal 30 3 3 5 2 3" xfId="28657" xr:uid="{00000000-0005-0000-0000-000019360000}"/>
    <cellStyle name="Normal 30 3 3 5 3" xfId="8539" xr:uid="{00000000-0005-0000-0000-00001A360000}"/>
    <cellStyle name="Normal 30 3 3 5 3 2" xfId="38864" xr:uid="{00000000-0005-0000-0000-00001B360000}"/>
    <cellStyle name="Normal 30 3 3 5 3 3" xfId="23640" xr:uid="{00000000-0005-0000-0000-00001C360000}"/>
    <cellStyle name="Normal 30 3 3 5 4" xfId="33851" xr:uid="{00000000-0005-0000-0000-00001D360000}"/>
    <cellStyle name="Normal 30 3 3 5 5" xfId="18627" xr:uid="{00000000-0005-0000-0000-00001E360000}"/>
    <cellStyle name="Normal 30 3 3 6" xfId="5178" xr:uid="{00000000-0005-0000-0000-00001F360000}"/>
    <cellStyle name="Normal 30 3 3 6 2" xfId="15230" xr:uid="{00000000-0005-0000-0000-000020360000}"/>
    <cellStyle name="Normal 30 3 3 6 2 2" xfId="45552" xr:uid="{00000000-0005-0000-0000-000021360000}"/>
    <cellStyle name="Normal 30 3 3 6 2 3" xfId="30328" xr:uid="{00000000-0005-0000-0000-000022360000}"/>
    <cellStyle name="Normal 30 3 3 6 3" xfId="10210" xr:uid="{00000000-0005-0000-0000-000023360000}"/>
    <cellStyle name="Normal 30 3 3 6 3 2" xfId="40535" xr:uid="{00000000-0005-0000-0000-000024360000}"/>
    <cellStyle name="Normal 30 3 3 6 3 3" xfId="25311" xr:uid="{00000000-0005-0000-0000-000025360000}"/>
    <cellStyle name="Normal 30 3 3 6 4" xfId="35522" xr:uid="{00000000-0005-0000-0000-000026360000}"/>
    <cellStyle name="Normal 30 3 3 6 5" xfId="20298" xr:uid="{00000000-0005-0000-0000-000027360000}"/>
    <cellStyle name="Normal 30 3 3 7" xfId="11888" xr:uid="{00000000-0005-0000-0000-000028360000}"/>
    <cellStyle name="Normal 30 3 3 7 2" xfId="42210" xr:uid="{00000000-0005-0000-0000-000029360000}"/>
    <cellStyle name="Normal 30 3 3 7 3" xfId="26986" xr:uid="{00000000-0005-0000-0000-00002A360000}"/>
    <cellStyle name="Normal 30 3 3 8" xfId="6867" xr:uid="{00000000-0005-0000-0000-00002B360000}"/>
    <cellStyle name="Normal 30 3 3 8 2" xfId="37193" xr:uid="{00000000-0005-0000-0000-00002C360000}"/>
    <cellStyle name="Normal 30 3 3 8 3" xfId="21969" xr:uid="{00000000-0005-0000-0000-00002D360000}"/>
    <cellStyle name="Normal 30 3 3 9" xfId="32182" xr:uid="{00000000-0005-0000-0000-00002E360000}"/>
    <cellStyle name="Normal 30 3 4" xfId="1892" xr:uid="{00000000-0005-0000-0000-00002F360000}"/>
    <cellStyle name="Normal 30 3 4 2" xfId="2315" xr:uid="{00000000-0005-0000-0000-000030360000}"/>
    <cellStyle name="Normal 30 3 4 2 2" xfId="3154" xr:uid="{00000000-0005-0000-0000-000031360000}"/>
    <cellStyle name="Normal 30 3 4 2 2 2" xfId="4844" xr:uid="{00000000-0005-0000-0000-000032360000}"/>
    <cellStyle name="Normal 30 3 4 2 2 2 2" xfId="14917" xr:uid="{00000000-0005-0000-0000-000033360000}"/>
    <cellStyle name="Normal 30 3 4 2 2 2 2 2" xfId="45239" xr:uid="{00000000-0005-0000-0000-000034360000}"/>
    <cellStyle name="Normal 30 3 4 2 2 2 2 3" xfId="30015" xr:uid="{00000000-0005-0000-0000-000035360000}"/>
    <cellStyle name="Normal 30 3 4 2 2 2 3" xfId="9897" xr:uid="{00000000-0005-0000-0000-000036360000}"/>
    <cellStyle name="Normal 30 3 4 2 2 2 3 2" xfId="40222" xr:uid="{00000000-0005-0000-0000-000037360000}"/>
    <cellStyle name="Normal 30 3 4 2 2 2 3 3" xfId="24998" xr:uid="{00000000-0005-0000-0000-000038360000}"/>
    <cellStyle name="Normal 30 3 4 2 2 2 4" xfId="35209" xr:uid="{00000000-0005-0000-0000-000039360000}"/>
    <cellStyle name="Normal 30 3 4 2 2 2 5" xfId="19985" xr:uid="{00000000-0005-0000-0000-00003A360000}"/>
    <cellStyle name="Normal 30 3 4 2 2 3" xfId="6536" xr:uid="{00000000-0005-0000-0000-00003B360000}"/>
    <cellStyle name="Normal 30 3 4 2 2 3 2" xfId="16588" xr:uid="{00000000-0005-0000-0000-00003C360000}"/>
    <cellStyle name="Normal 30 3 4 2 2 3 2 2" xfId="46910" xr:uid="{00000000-0005-0000-0000-00003D360000}"/>
    <cellStyle name="Normal 30 3 4 2 2 3 2 3" xfId="31686" xr:uid="{00000000-0005-0000-0000-00003E360000}"/>
    <cellStyle name="Normal 30 3 4 2 2 3 3" xfId="11568" xr:uid="{00000000-0005-0000-0000-00003F360000}"/>
    <cellStyle name="Normal 30 3 4 2 2 3 3 2" xfId="41893" xr:uid="{00000000-0005-0000-0000-000040360000}"/>
    <cellStyle name="Normal 30 3 4 2 2 3 3 3" xfId="26669" xr:uid="{00000000-0005-0000-0000-000041360000}"/>
    <cellStyle name="Normal 30 3 4 2 2 3 4" xfId="36880" xr:uid="{00000000-0005-0000-0000-000042360000}"/>
    <cellStyle name="Normal 30 3 4 2 2 3 5" xfId="21656" xr:uid="{00000000-0005-0000-0000-000043360000}"/>
    <cellStyle name="Normal 30 3 4 2 2 4" xfId="13246" xr:uid="{00000000-0005-0000-0000-000044360000}"/>
    <cellStyle name="Normal 30 3 4 2 2 4 2" xfId="43568" xr:uid="{00000000-0005-0000-0000-000045360000}"/>
    <cellStyle name="Normal 30 3 4 2 2 4 3" xfId="28344" xr:uid="{00000000-0005-0000-0000-000046360000}"/>
    <cellStyle name="Normal 30 3 4 2 2 5" xfId="8225" xr:uid="{00000000-0005-0000-0000-000047360000}"/>
    <cellStyle name="Normal 30 3 4 2 2 5 2" xfId="38551" xr:uid="{00000000-0005-0000-0000-000048360000}"/>
    <cellStyle name="Normal 30 3 4 2 2 5 3" xfId="23327" xr:uid="{00000000-0005-0000-0000-000049360000}"/>
    <cellStyle name="Normal 30 3 4 2 2 6" xfId="33539" xr:uid="{00000000-0005-0000-0000-00004A360000}"/>
    <cellStyle name="Normal 30 3 4 2 2 7" xfId="18314" xr:uid="{00000000-0005-0000-0000-00004B360000}"/>
    <cellStyle name="Normal 30 3 4 2 3" xfId="4007" xr:uid="{00000000-0005-0000-0000-00004C360000}"/>
    <cellStyle name="Normal 30 3 4 2 3 2" xfId="14081" xr:uid="{00000000-0005-0000-0000-00004D360000}"/>
    <cellStyle name="Normal 30 3 4 2 3 2 2" xfId="44403" xr:uid="{00000000-0005-0000-0000-00004E360000}"/>
    <cellStyle name="Normal 30 3 4 2 3 2 3" xfId="29179" xr:uid="{00000000-0005-0000-0000-00004F360000}"/>
    <cellStyle name="Normal 30 3 4 2 3 3" xfId="9061" xr:uid="{00000000-0005-0000-0000-000050360000}"/>
    <cellStyle name="Normal 30 3 4 2 3 3 2" xfId="39386" xr:uid="{00000000-0005-0000-0000-000051360000}"/>
    <cellStyle name="Normal 30 3 4 2 3 3 3" xfId="24162" xr:uid="{00000000-0005-0000-0000-000052360000}"/>
    <cellStyle name="Normal 30 3 4 2 3 4" xfId="34373" xr:uid="{00000000-0005-0000-0000-000053360000}"/>
    <cellStyle name="Normal 30 3 4 2 3 5" xfId="19149" xr:uid="{00000000-0005-0000-0000-000054360000}"/>
    <cellStyle name="Normal 30 3 4 2 4" xfId="5700" xr:uid="{00000000-0005-0000-0000-000055360000}"/>
    <cellStyle name="Normal 30 3 4 2 4 2" xfId="15752" xr:uid="{00000000-0005-0000-0000-000056360000}"/>
    <cellStyle name="Normal 30 3 4 2 4 2 2" xfId="46074" xr:uid="{00000000-0005-0000-0000-000057360000}"/>
    <cellStyle name="Normal 30 3 4 2 4 2 3" xfId="30850" xr:uid="{00000000-0005-0000-0000-000058360000}"/>
    <cellStyle name="Normal 30 3 4 2 4 3" xfId="10732" xr:uid="{00000000-0005-0000-0000-000059360000}"/>
    <cellStyle name="Normal 30 3 4 2 4 3 2" xfId="41057" xr:uid="{00000000-0005-0000-0000-00005A360000}"/>
    <cellStyle name="Normal 30 3 4 2 4 3 3" xfId="25833" xr:uid="{00000000-0005-0000-0000-00005B360000}"/>
    <cellStyle name="Normal 30 3 4 2 4 4" xfId="36044" xr:uid="{00000000-0005-0000-0000-00005C360000}"/>
    <cellStyle name="Normal 30 3 4 2 4 5" xfId="20820" xr:uid="{00000000-0005-0000-0000-00005D360000}"/>
    <cellStyle name="Normal 30 3 4 2 5" xfId="12410" xr:uid="{00000000-0005-0000-0000-00005E360000}"/>
    <cellStyle name="Normal 30 3 4 2 5 2" xfId="42732" xr:uid="{00000000-0005-0000-0000-00005F360000}"/>
    <cellStyle name="Normal 30 3 4 2 5 3" xfId="27508" xr:uid="{00000000-0005-0000-0000-000060360000}"/>
    <cellStyle name="Normal 30 3 4 2 6" xfId="7389" xr:uid="{00000000-0005-0000-0000-000061360000}"/>
    <cellStyle name="Normal 30 3 4 2 6 2" xfId="37715" xr:uid="{00000000-0005-0000-0000-000062360000}"/>
    <cellStyle name="Normal 30 3 4 2 6 3" xfId="22491" xr:uid="{00000000-0005-0000-0000-000063360000}"/>
    <cellStyle name="Normal 30 3 4 2 7" xfId="32703" xr:uid="{00000000-0005-0000-0000-000064360000}"/>
    <cellStyle name="Normal 30 3 4 2 8" xfId="17478" xr:uid="{00000000-0005-0000-0000-000065360000}"/>
    <cellStyle name="Normal 30 3 4 3" xfId="2736" xr:uid="{00000000-0005-0000-0000-000066360000}"/>
    <cellStyle name="Normal 30 3 4 3 2" xfId="4426" xr:uid="{00000000-0005-0000-0000-000067360000}"/>
    <cellStyle name="Normal 30 3 4 3 2 2" xfId="14499" xr:uid="{00000000-0005-0000-0000-000068360000}"/>
    <cellStyle name="Normal 30 3 4 3 2 2 2" xfId="44821" xr:uid="{00000000-0005-0000-0000-000069360000}"/>
    <cellStyle name="Normal 30 3 4 3 2 2 3" xfId="29597" xr:uid="{00000000-0005-0000-0000-00006A360000}"/>
    <cellStyle name="Normal 30 3 4 3 2 3" xfId="9479" xr:uid="{00000000-0005-0000-0000-00006B360000}"/>
    <cellStyle name="Normal 30 3 4 3 2 3 2" xfId="39804" xr:uid="{00000000-0005-0000-0000-00006C360000}"/>
    <cellStyle name="Normal 30 3 4 3 2 3 3" xfId="24580" xr:uid="{00000000-0005-0000-0000-00006D360000}"/>
    <cellStyle name="Normal 30 3 4 3 2 4" xfId="34791" xr:uid="{00000000-0005-0000-0000-00006E360000}"/>
    <cellStyle name="Normal 30 3 4 3 2 5" xfId="19567" xr:uid="{00000000-0005-0000-0000-00006F360000}"/>
    <cellStyle name="Normal 30 3 4 3 3" xfId="6118" xr:uid="{00000000-0005-0000-0000-000070360000}"/>
    <cellStyle name="Normal 30 3 4 3 3 2" xfId="16170" xr:uid="{00000000-0005-0000-0000-000071360000}"/>
    <cellStyle name="Normal 30 3 4 3 3 2 2" xfId="46492" xr:uid="{00000000-0005-0000-0000-000072360000}"/>
    <cellStyle name="Normal 30 3 4 3 3 2 3" xfId="31268" xr:uid="{00000000-0005-0000-0000-000073360000}"/>
    <cellStyle name="Normal 30 3 4 3 3 3" xfId="11150" xr:uid="{00000000-0005-0000-0000-000074360000}"/>
    <cellStyle name="Normal 30 3 4 3 3 3 2" xfId="41475" xr:uid="{00000000-0005-0000-0000-000075360000}"/>
    <cellStyle name="Normal 30 3 4 3 3 3 3" xfId="26251" xr:uid="{00000000-0005-0000-0000-000076360000}"/>
    <cellStyle name="Normal 30 3 4 3 3 4" xfId="36462" xr:uid="{00000000-0005-0000-0000-000077360000}"/>
    <cellStyle name="Normal 30 3 4 3 3 5" xfId="21238" xr:uid="{00000000-0005-0000-0000-000078360000}"/>
    <cellStyle name="Normal 30 3 4 3 4" xfId="12828" xr:uid="{00000000-0005-0000-0000-000079360000}"/>
    <cellStyle name="Normal 30 3 4 3 4 2" xfId="43150" xr:uid="{00000000-0005-0000-0000-00007A360000}"/>
    <cellStyle name="Normal 30 3 4 3 4 3" xfId="27926" xr:uid="{00000000-0005-0000-0000-00007B360000}"/>
    <cellStyle name="Normal 30 3 4 3 5" xfId="7807" xr:uid="{00000000-0005-0000-0000-00007C360000}"/>
    <cellStyle name="Normal 30 3 4 3 5 2" xfId="38133" xr:uid="{00000000-0005-0000-0000-00007D360000}"/>
    <cellStyle name="Normal 30 3 4 3 5 3" xfId="22909" xr:uid="{00000000-0005-0000-0000-00007E360000}"/>
    <cellStyle name="Normal 30 3 4 3 6" xfId="33121" xr:uid="{00000000-0005-0000-0000-00007F360000}"/>
    <cellStyle name="Normal 30 3 4 3 7" xfId="17896" xr:uid="{00000000-0005-0000-0000-000080360000}"/>
    <cellStyle name="Normal 30 3 4 4" xfId="3589" xr:uid="{00000000-0005-0000-0000-000081360000}"/>
    <cellStyle name="Normal 30 3 4 4 2" xfId="13663" xr:uid="{00000000-0005-0000-0000-000082360000}"/>
    <cellStyle name="Normal 30 3 4 4 2 2" xfId="43985" xr:uid="{00000000-0005-0000-0000-000083360000}"/>
    <cellStyle name="Normal 30 3 4 4 2 3" xfId="28761" xr:uid="{00000000-0005-0000-0000-000084360000}"/>
    <cellStyle name="Normal 30 3 4 4 3" xfId="8643" xr:uid="{00000000-0005-0000-0000-000085360000}"/>
    <cellStyle name="Normal 30 3 4 4 3 2" xfId="38968" xr:uid="{00000000-0005-0000-0000-000086360000}"/>
    <cellStyle name="Normal 30 3 4 4 3 3" xfId="23744" xr:uid="{00000000-0005-0000-0000-000087360000}"/>
    <cellStyle name="Normal 30 3 4 4 4" xfId="33955" xr:uid="{00000000-0005-0000-0000-000088360000}"/>
    <cellStyle name="Normal 30 3 4 4 5" xfId="18731" xr:uid="{00000000-0005-0000-0000-000089360000}"/>
    <cellStyle name="Normal 30 3 4 5" xfId="5282" xr:uid="{00000000-0005-0000-0000-00008A360000}"/>
    <cellStyle name="Normal 30 3 4 5 2" xfId="15334" xr:uid="{00000000-0005-0000-0000-00008B360000}"/>
    <cellStyle name="Normal 30 3 4 5 2 2" xfId="45656" xr:uid="{00000000-0005-0000-0000-00008C360000}"/>
    <cellStyle name="Normal 30 3 4 5 2 3" xfId="30432" xr:uid="{00000000-0005-0000-0000-00008D360000}"/>
    <cellStyle name="Normal 30 3 4 5 3" xfId="10314" xr:uid="{00000000-0005-0000-0000-00008E360000}"/>
    <cellStyle name="Normal 30 3 4 5 3 2" xfId="40639" xr:uid="{00000000-0005-0000-0000-00008F360000}"/>
    <cellStyle name="Normal 30 3 4 5 3 3" xfId="25415" xr:uid="{00000000-0005-0000-0000-000090360000}"/>
    <cellStyle name="Normal 30 3 4 5 4" xfId="35626" xr:uid="{00000000-0005-0000-0000-000091360000}"/>
    <cellStyle name="Normal 30 3 4 5 5" xfId="20402" xr:uid="{00000000-0005-0000-0000-000092360000}"/>
    <cellStyle name="Normal 30 3 4 6" xfId="11992" xr:uid="{00000000-0005-0000-0000-000093360000}"/>
    <cellStyle name="Normal 30 3 4 6 2" xfId="42314" xr:uid="{00000000-0005-0000-0000-000094360000}"/>
    <cellStyle name="Normal 30 3 4 6 3" xfId="27090" xr:uid="{00000000-0005-0000-0000-000095360000}"/>
    <cellStyle name="Normal 30 3 4 7" xfId="6971" xr:uid="{00000000-0005-0000-0000-000096360000}"/>
    <cellStyle name="Normal 30 3 4 7 2" xfId="37297" xr:uid="{00000000-0005-0000-0000-000097360000}"/>
    <cellStyle name="Normal 30 3 4 7 3" xfId="22073" xr:uid="{00000000-0005-0000-0000-000098360000}"/>
    <cellStyle name="Normal 30 3 4 8" xfId="32285" xr:uid="{00000000-0005-0000-0000-000099360000}"/>
    <cellStyle name="Normal 30 3 4 9" xfId="17060" xr:uid="{00000000-0005-0000-0000-00009A360000}"/>
    <cellStyle name="Normal 30 3 5" xfId="2105" xr:uid="{00000000-0005-0000-0000-00009B360000}"/>
    <cellStyle name="Normal 30 3 5 2" xfId="2946" xr:uid="{00000000-0005-0000-0000-00009C360000}"/>
    <cellStyle name="Normal 30 3 5 2 2" xfId="4636" xr:uid="{00000000-0005-0000-0000-00009D360000}"/>
    <cellStyle name="Normal 30 3 5 2 2 2" xfId="14709" xr:uid="{00000000-0005-0000-0000-00009E360000}"/>
    <cellStyle name="Normal 30 3 5 2 2 2 2" xfId="45031" xr:uid="{00000000-0005-0000-0000-00009F360000}"/>
    <cellStyle name="Normal 30 3 5 2 2 2 3" xfId="29807" xr:uid="{00000000-0005-0000-0000-0000A0360000}"/>
    <cellStyle name="Normal 30 3 5 2 2 3" xfId="9689" xr:uid="{00000000-0005-0000-0000-0000A1360000}"/>
    <cellStyle name="Normal 30 3 5 2 2 3 2" xfId="40014" xr:uid="{00000000-0005-0000-0000-0000A2360000}"/>
    <cellStyle name="Normal 30 3 5 2 2 3 3" xfId="24790" xr:uid="{00000000-0005-0000-0000-0000A3360000}"/>
    <cellStyle name="Normal 30 3 5 2 2 4" xfId="35001" xr:uid="{00000000-0005-0000-0000-0000A4360000}"/>
    <cellStyle name="Normal 30 3 5 2 2 5" xfId="19777" xr:uid="{00000000-0005-0000-0000-0000A5360000}"/>
    <cellStyle name="Normal 30 3 5 2 3" xfId="6328" xr:uid="{00000000-0005-0000-0000-0000A6360000}"/>
    <cellStyle name="Normal 30 3 5 2 3 2" xfId="16380" xr:uid="{00000000-0005-0000-0000-0000A7360000}"/>
    <cellStyle name="Normal 30 3 5 2 3 2 2" xfId="46702" xr:uid="{00000000-0005-0000-0000-0000A8360000}"/>
    <cellStyle name="Normal 30 3 5 2 3 2 3" xfId="31478" xr:uid="{00000000-0005-0000-0000-0000A9360000}"/>
    <cellStyle name="Normal 30 3 5 2 3 3" xfId="11360" xr:uid="{00000000-0005-0000-0000-0000AA360000}"/>
    <cellStyle name="Normal 30 3 5 2 3 3 2" xfId="41685" xr:uid="{00000000-0005-0000-0000-0000AB360000}"/>
    <cellStyle name="Normal 30 3 5 2 3 3 3" xfId="26461" xr:uid="{00000000-0005-0000-0000-0000AC360000}"/>
    <cellStyle name="Normal 30 3 5 2 3 4" xfId="36672" xr:uid="{00000000-0005-0000-0000-0000AD360000}"/>
    <cellStyle name="Normal 30 3 5 2 3 5" xfId="21448" xr:uid="{00000000-0005-0000-0000-0000AE360000}"/>
    <cellStyle name="Normal 30 3 5 2 4" xfId="13038" xr:uid="{00000000-0005-0000-0000-0000AF360000}"/>
    <cellStyle name="Normal 30 3 5 2 4 2" xfId="43360" xr:uid="{00000000-0005-0000-0000-0000B0360000}"/>
    <cellStyle name="Normal 30 3 5 2 4 3" xfId="28136" xr:uid="{00000000-0005-0000-0000-0000B1360000}"/>
    <cellStyle name="Normal 30 3 5 2 5" xfId="8017" xr:uid="{00000000-0005-0000-0000-0000B2360000}"/>
    <cellStyle name="Normal 30 3 5 2 5 2" xfId="38343" xr:uid="{00000000-0005-0000-0000-0000B3360000}"/>
    <cellStyle name="Normal 30 3 5 2 5 3" xfId="23119" xr:uid="{00000000-0005-0000-0000-0000B4360000}"/>
    <cellStyle name="Normal 30 3 5 2 6" xfId="33331" xr:uid="{00000000-0005-0000-0000-0000B5360000}"/>
    <cellStyle name="Normal 30 3 5 2 7" xfId="18106" xr:uid="{00000000-0005-0000-0000-0000B6360000}"/>
    <cellStyle name="Normal 30 3 5 3" xfId="3799" xr:uid="{00000000-0005-0000-0000-0000B7360000}"/>
    <cellStyle name="Normal 30 3 5 3 2" xfId="13873" xr:uid="{00000000-0005-0000-0000-0000B8360000}"/>
    <cellStyle name="Normal 30 3 5 3 2 2" xfId="44195" xr:uid="{00000000-0005-0000-0000-0000B9360000}"/>
    <cellStyle name="Normal 30 3 5 3 2 3" xfId="28971" xr:uid="{00000000-0005-0000-0000-0000BA360000}"/>
    <cellStyle name="Normal 30 3 5 3 3" xfId="8853" xr:uid="{00000000-0005-0000-0000-0000BB360000}"/>
    <cellStyle name="Normal 30 3 5 3 3 2" xfId="39178" xr:uid="{00000000-0005-0000-0000-0000BC360000}"/>
    <cellStyle name="Normal 30 3 5 3 3 3" xfId="23954" xr:uid="{00000000-0005-0000-0000-0000BD360000}"/>
    <cellStyle name="Normal 30 3 5 3 4" xfId="34165" xr:uid="{00000000-0005-0000-0000-0000BE360000}"/>
    <cellStyle name="Normal 30 3 5 3 5" xfId="18941" xr:uid="{00000000-0005-0000-0000-0000BF360000}"/>
    <cellStyle name="Normal 30 3 5 4" xfId="5492" xr:uid="{00000000-0005-0000-0000-0000C0360000}"/>
    <cellStyle name="Normal 30 3 5 4 2" xfId="15544" xr:uid="{00000000-0005-0000-0000-0000C1360000}"/>
    <cellStyle name="Normal 30 3 5 4 2 2" xfId="45866" xr:uid="{00000000-0005-0000-0000-0000C2360000}"/>
    <cellStyle name="Normal 30 3 5 4 2 3" xfId="30642" xr:uid="{00000000-0005-0000-0000-0000C3360000}"/>
    <cellStyle name="Normal 30 3 5 4 3" xfId="10524" xr:uid="{00000000-0005-0000-0000-0000C4360000}"/>
    <cellStyle name="Normal 30 3 5 4 3 2" xfId="40849" xr:uid="{00000000-0005-0000-0000-0000C5360000}"/>
    <cellStyle name="Normal 30 3 5 4 3 3" xfId="25625" xr:uid="{00000000-0005-0000-0000-0000C6360000}"/>
    <cellStyle name="Normal 30 3 5 4 4" xfId="35836" xr:uid="{00000000-0005-0000-0000-0000C7360000}"/>
    <cellStyle name="Normal 30 3 5 4 5" xfId="20612" xr:uid="{00000000-0005-0000-0000-0000C8360000}"/>
    <cellStyle name="Normal 30 3 5 5" xfId="12202" xr:uid="{00000000-0005-0000-0000-0000C9360000}"/>
    <cellStyle name="Normal 30 3 5 5 2" xfId="42524" xr:uid="{00000000-0005-0000-0000-0000CA360000}"/>
    <cellStyle name="Normal 30 3 5 5 3" xfId="27300" xr:uid="{00000000-0005-0000-0000-0000CB360000}"/>
    <cellStyle name="Normal 30 3 5 6" xfId="7181" xr:uid="{00000000-0005-0000-0000-0000CC360000}"/>
    <cellStyle name="Normal 30 3 5 6 2" xfId="37507" xr:uid="{00000000-0005-0000-0000-0000CD360000}"/>
    <cellStyle name="Normal 30 3 5 6 3" xfId="22283" xr:uid="{00000000-0005-0000-0000-0000CE360000}"/>
    <cellStyle name="Normal 30 3 5 7" xfId="32495" xr:uid="{00000000-0005-0000-0000-0000CF360000}"/>
    <cellStyle name="Normal 30 3 5 8" xfId="17270" xr:uid="{00000000-0005-0000-0000-0000D0360000}"/>
    <cellStyle name="Normal 30 3 6" xfId="2526" xr:uid="{00000000-0005-0000-0000-0000D1360000}"/>
    <cellStyle name="Normal 30 3 6 2" xfId="4218" xr:uid="{00000000-0005-0000-0000-0000D2360000}"/>
    <cellStyle name="Normal 30 3 6 2 2" xfId="14291" xr:uid="{00000000-0005-0000-0000-0000D3360000}"/>
    <cellStyle name="Normal 30 3 6 2 2 2" xfId="44613" xr:uid="{00000000-0005-0000-0000-0000D4360000}"/>
    <cellStyle name="Normal 30 3 6 2 2 3" xfId="29389" xr:uid="{00000000-0005-0000-0000-0000D5360000}"/>
    <cellStyle name="Normal 30 3 6 2 3" xfId="9271" xr:uid="{00000000-0005-0000-0000-0000D6360000}"/>
    <cellStyle name="Normal 30 3 6 2 3 2" xfId="39596" xr:uid="{00000000-0005-0000-0000-0000D7360000}"/>
    <cellStyle name="Normal 30 3 6 2 3 3" xfId="24372" xr:uid="{00000000-0005-0000-0000-0000D8360000}"/>
    <cellStyle name="Normal 30 3 6 2 4" xfId="34583" xr:uid="{00000000-0005-0000-0000-0000D9360000}"/>
    <cellStyle name="Normal 30 3 6 2 5" xfId="19359" xr:uid="{00000000-0005-0000-0000-0000DA360000}"/>
    <cellStyle name="Normal 30 3 6 3" xfId="5910" xr:uid="{00000000-0005-0000-0000-0000DB360000}"/>
    <cellStyle name="Normal 30 3 6 3 2" xfId="15962" xr:uid="{00000000-0005-0000-0000-0000DC360000}"/>
    <cellStyle name="Normal 30 3 6 3 2 2" xfId="46284" xr:uid="{00000000-0005-0000-0000-0000DD360000}"/>
    <cellStyle name="Normal 30 3 6 3 2 3" xfId="31060" xr:uid="{00000000-0005-0000-0000-0000DE360000}"/>
    <cellStyle name="Normal 30 3 6 3 3" xfId="10942" xr:uid="{00000000-0005-0000-0000-0000DF360000}"/>
    <cellStyle name="Normal 30 3 6 3 3 2" xfId="41267" xr:uid="{00000000-0005-0000-0000-0000E0360000}"/>
    <cellStyle name="Normal 30 3 6 3 3 3" xfId="26043" xr:uid="{00000000-0005-0000-0000-0000E1360000}"/>
    <cellStyle name="Normal 30 3 6 3 4" xfId="36254" xr:uid="{00000000-0005-0000-0000-0000E2360000}"/>
    <cellStyle name="Normal 30 3 6 3 5" xfId="21030" xr:uid="{00000000-0005-0000-0000-0000E3360000}"/>
    <cellStyle name="Normal 30 3 6 4" xfId="12620" xr:uid="{00000000-0005-0000-0000-0000E4360000}"/>
    <cellStyle name="Normal 30 3 6 4 2" xfId="42942" xr:uid="{00000000-0005-0000-0000-0000E5360000}"/>
    <cellStyle name="Normal 30 3 6 4 3" xfId="27718" xr:uid="{00000000-0005-0000-0000-0000E6360000}"/>
    <cellStyle name="Normal 30 3 6 5" xfId="7599" xr:uid="{00000000-0005-0000-0000-0000E7360000}"/>
    <cellStyle name="Normal 30 3 6 5 2" xfId="37925" xr:uid="{00000000-0005-0000-0000-0000E8360000}"/>
    <cellStyle name="Normal 30 3 6 5 3" xfId="22701" xr:uid="{00000000-0005-0000-0000-0000E9360000}"/>
    <cellStyle name="Normal 30 3 6 6" xfId="32913" xr:uid="{00000000-0005-0000-0000-0000EA360000}"/>
    <cellStyle name="Normal 30 3 6 7" xfId="17688" xr:uid="{00000000-0005-0000-0000-0000EB360000}"/>
    <cellStyle name="Normal 30 3 7" xfId="3377" xr:uid="{00000000-0005-0000-0000-0000EC360000}"/>
    <cellStyle name="Normal 30 3 7 2" xfId="13455" xr:uid="{00000000-0005-0000-0000-0000ED360000}"/>
    <cellStyle name="Normal 30 3 7 2 2" xfId="43777" xr:uid="{00000000-0005-0000-0000-0000EE360000}"/>
    <cellStyle name="Normal 30 3 7 2 3" xfId="28553" xr:uid="{00000000-0005-0000-0000-0000EF360000}"/>
    <cellStyle name="Normal 30 3 7 3" xfId="8435" xr:uid="{00000000-0005-0000-0000-0000F0360000}"/>
    <cellStyle name="Normal 30 3 7 3 2" xfId="38760" xr:uid="{00000000-0005-0000-0000-0000F1360000}"/>
    <cellStyle name="Normal 30 3 7 3 3" xfId="23536" xr:uid="{00000000-0005-0000-0000-0000F2360000}"/>
    <cellStyle name="Normal 30 3 7 4" xfId="33747" xr:uid="{00000000-0005-0000-0000-0000F3360000}"/>
    <cellStyle name="Normal 30 3 7 5" xfId="18523" xr:uid="{00000000-0005-0000-0000-0000F4360000}"/>
    <cellStyle name="Normal 30 3 8" xfId="5071" xr:uid="{00000000-0005-0000-0000-0000F5360000}"/>
    <cellStyle name="Normal 30 3 8 2" xfId="15126" xr:uid="{00000000-0005-0000-0000-0000F6360000}"/>
    <cellStyle name="Normal 30 3 8 2 2" xfId="45448" xr:uid="{00000000-0005-0000-0000-0000F7360000}"/>
    <cellStyle name="Normal 30 3 8 2 3" xfId="30224" xr:uid="{00000000-0005-0000-0000-0000F8360000}"/>
    <cellStyle name="Normal 30 3 8 3" xfId="10106" xr:uid="{00000000-0005-0000-0000-0000F9360000}"/>
    <cellStyle name="Normal 30 3 8 3 2" xfId="40431" xr:uid="{00000000-0005-0000-0000-0000FA360000}"/>
    <cellStyle name="Normal 30 3 8 3 3" xfId="25207" xr:uid="{00000000-0005-0000-0000-0000FB360000}"/>
    <cellStyle name="Normal 30 3 8 4" xfId="35418" xr:uid="{00000000-0005-0000-0000-0000FC360000}"/>
    <cellStyle name="Normal 30 3 8 5" xfId="20194" xr:uid="{00000000-0005-0000-0000-0000FD360000}"/>
    <cellStyle name="Normal 30 3 9" xfId="11782" xr:uid="{00000000-0005-0000-0000-0000FE360000}"/>
    <cellStyle name="Normal 30 3 9 2" xfId="42106" xr:uid="{00000000-0005-0000-0000-0000FF360000}"/>
    <cellStyle name="Normal 30 3 9 3" xfId="26882" xr:uid="{00000000-0005-0000-0000-000000370000}"/>
    <cellStyle name="Normal 30 4" xfId="47289" xr:uid="{00000000-0005-0000-0000-000001370000}"/>
    <cellStyle name="Normal 30_Sheet2" xfId="1045" xr:uid="{00000000-0005-0000-0000-000002370000}"/>
    <cellStyle name="Normal 31" xfId="955" xr:uid="{00000000-0005-0000-0000-000003370000}"/>
    <cellStyle name="Normal 32" xfId="956" xr:uid="{00000000-0005-0000-0000-000004370000}"/>
    <cellStyle name="Normal 33" xfId="957" xr:uid="{00000000-0005-0000-0000-000005370000}"/>
    <cellStyle name="Normal 34" xfId="958" xr:uid="{00000000-0005-0000-0000-000006370000}"/>
    <cellStyle name="Normal 35" xfId="959" xr:uid="{00000000-0005-0000-0000-000007370000}"/>
    <cellStyle name="Normal 35 2" xfId="1433" xr:uid="{00000000-0005-0000-0000-000008370000}"/>
    <cellStyle name="Normal 36" xfId="960" xr:uid="{00000000-0005-0000-0000-000009370000}"/>
    <cellStyle name="Normal 36 2" xfId="1434" xr:uid="{00000000-0005-0000-0000-00000A370000}"/>
    <cellStyle name="Normal 37" xfId="961" xr:uid="{00000000-0005-0000-0000-00000B370000}"/>
    <cellStyle name="Normal 37 2" xfId="1435" xr:uid="{00000000-0005-0000-0000-00000C370000}"/>
    <cellStyle name="Normal 38" xfId="962" xr:uid="{00000000-0005-0000-0000-00000D370000}"/>
    <cellStyle name="Normal 38 2" xfId="1436" xr:uid="{00000000-0005-0000-0000-00000E370000}"/>
    <cellStyle name="Normal 39" xfId="963" xr:uid="{00000000-0005-0000-0000-00000F370000}"/>
    <cellStyle name="Normal 39 2" xfId="1437" xr:uid="{00000000-0005-0000-0000-000010370000}"/>
    <cellStyle name="Normal 4" xfId="127" xr:uid="{00000000-0005-0000-0000-000011370000}"/>
    <cellStyle name="Normal 4 10" xfId="47425" xr:uid="{00000000-0005-0000-0000-000012370000}"/>
    <cellStyle name="Normal 4 2" xfId="332" xr:uid="{00000000-0005-0000-0000-000013370000}"/>
    <cellStyle name="Normal 4 2 10" xfId="6762" xr:uid="{00000000-0005-0000-0000-000014370000}"/>
    <cellStyle name="Normal 4 2 10 2" xfId="37090" xr:uid="{00000000-0005-0000-0000-000015370000}"/>
    <cellStyle name="Normal 4 2 10 3" xfId="21866" xr:uid="{00000000-0005-0000-0000-000016370000}"/>
    <cellStyle name="Normal 4 2 11" xfId="32081" xr:uid="{00000000-0005-0000-0000-000017370000}"/>
    <cellStyle name="Normal 4 2 12" xfId="16851" xr:uid="{00000000-0005-0000-0000-000018370000}"/>
    <cellStyle name="Normal 4 2 13" xfId="1438" xr:uid="{00000000-0005-0000-0000-000019370000}"/>
    <cellStyle name="Normal 4 2 14" xfId="47290" xr:uid="{00000000-0005-0000-0000-00001A370000}"/>
    <cellStyle name="Normal 4 2 15" xfId="47417" xr:uid="{00000000-0005-0000-0000-00001B370000}"/>
    <cellStyle name="Normal 4 2 2" xfId="1726" xr:uid="{00000000-0005-0000-0000-00001C370000}"/>
    <cellStyle name="Normal 4 2 2 10" xfId="32133" xr:uid="{00000000-0005-0000-0000-00001D370000}"/>
    <cellStyle name="Normal 4 2 2 11" xfId="16905" xr:uid="{00000000-0005-0000-0000-00001E370000}"/>
    <cellStyle name="Normal 4 2 2 2" xfId="1834" xr:uid="{00000000-0005-0000-0000-00001F370000}"/>
    <cellStyle name="Normal 4 2 2 2 10" xfId="17009" xr:uid="{00000000-0005-0000-0000-000020370000}"/>
    <cellStyle name="Normal 4 2 2 2 2" xfId="2051" xr:uid="{00000000-0005-0000-0000-000021370000}"/>
    <cellStyle name="Normal 4 2 2 2 2 2" xfId="2472" xr:uid="{00000000-0005-0000-0000-000022370000}"/>
    <cellStyle name="Normal 4 2 2 2 2 2 2" xfId="3311" xr:uid="{00000000-0005-0000-0000-000023370000}"/>
    <cellStyle name="Normal 4 2 2 2 2 2 2 2" xfId="5001" xr:uid="{00000000-0005-0000-0000-000024370000}"/>
    <cellStyle name="Normal 4 2 2 2 2 2 2 2 2" xfId="15074" xr:uid="{00000000-0005-0000-0000-000025370000}"/>
    <cellStyle name="Normal 4 2 2 2 2 2 2 2 2 2" xfId="45396" xr:uid="{00000000-0005-0000-0000-000026370000}"/>
    <cellStyle name="Normal 4 2 2 2 2 2 2 2 2 3" xfId="30172" xr:uid="{00000000-0005-0000-0000-000027370000}"/>
    <cellStyle name="Normal 4 2 2 2 2 2 2 2 3" xfId="10054" xr:uid="{00000000-0005-0000-0000-000028370000}"/>
    <cellStyle name="Normal 4 2 2 2 2 2 2 2 3 2" xfId="40379" xr:uid="{00000000-0005-0000-0000-000029370000}"/>
    <cellStyle name="Normal 4 2 2 2 2 2 2 2 3 3" xfId="25155" xr:uid="{00000000-0005-0000-0000-00002A370000}"/>
    <cellStyle name="Normal 4 2 2 2 2 2 2 2 4" xfId="35366" xr:uid="{00000000-0005-0000-0000-00002B370000}"/>
    <cellStyle name="Normal 4 2 2 2 2 2 2 2 5" xfId="20142" xr:uid="{00000000-0005-0000-0000-00002C370000}"/>
    <cellStyle name="Normal 4 2 2 2 2 2 2 3" xfId="6693" xr:uid="{00000000-0005-0000-0000-00002D370000}"/>
    <cellStyle name="Normal 4 2 2 2 2 2 2 3 2" xfId="16745" xr:uid="{00000000-0005-0000-0000-00002E370000}"/>
    <cellStyle name="Normal 4 2 2 2 2 2 2 3 2 2" xfId="47067" xr:uid="{00000000-0005-0000-0000-00002F370000}"/>
    <cellStyle name="Normal 4 2 2 2 2 2 2 3 2 3" xfId="31843" xr:uid="{00000000-0005-0000-0000-000030370000}"/>
    <cellStyle name="Normal 4 2 2 2 2 2 2 3 3" xfId="11725" xr:uid="{00000000-0005-0000-0000-000031370000}"/>
    <cellStyle name="Normal 4 2 2 2 2 2 2 3 3 2" xfId="42050" xr:uid="{00000000-0005-0000-0000-000032370000}"/>
    <cellStyle name="Normal 4 2 2 2 2 2 2 3 3 3" xfId="26826" xr:uid="{00000000-0005-0000-0000-000033370000}"/>
    <cellStyle name="Normal 4 2 2 2 2 2 2 3 4" xfId="37037" xr:uid="{00000000-0005-0000-0000-000034370000}"/>
    <cellStyle name="Normal 4 2 2 2 2 2 2 3 5" xfId="21813" xr:uid="{00000000-0005-0000-0000-000035370000}"/>
    <cellStyle name="Normal 4 2 2 2 2 2 2 4" xfId="13403" xr:uid="{00000000-0005-0000-0000-000036370000}"/>
    <cellStyle name="Normal 4 2 2 2 2 2 2 4 2" xfId="43725" xr:uid="{00000000-0005-0000-0000-000037370000}"/>
    <cellStyle name="Normal 4 2 2 2 2 2 2 4 3" xfId="28501" xr:uid="{00000000-0005-0000-0000-000038370000}"/>
    <cellStyle name="Normal 4 2 2 2 2 2 2 5" xfId="8382" xr:uid="{00000000-0005-0000-0000-000039370000}"/>
    <cellStyle name="Normal 4 2 2 2 2 2 2 5 2" xfId="38708" xr:uid="{00000000-0005-0000-0000-00003A370000}"/>
    <cellStyle name="Normal 4 2 2 2 2 2 2 5 3" xfId="23484" xr:uid="{00000000-0005-0000-0000-00003B370000}"/>
    <cellStyle name="Normal 4 2 2 2 2 2 2 6" xfId="33696" xr:uid="{00000000-0005-0000-0000-00003C370000}"/>
    <cellStyle name="Normal 4 2 2 2 2 2 2 7" xfId="18471" xr:uid="{00000000-0005-0000-0000-00003D370000}"/>
    <cellStyle name="Normal 4 2 2 2 2 2 3" xfId="4164" xr:uid="{00000000-0005-0000-0000-00003E370000}"/>
    <cellStyle name="Normal 4 2 2 2 2 2 3 2" xfId="14238" xr:uid="{00000000-0005-0000-0000-00003F370000}"/>
    <cellStyle name="Normal 4 2 2 2 2 2 3 2 2" xfId="44560" xr:uid="{00000000-0005-0000-0000-000040370000}"/>
    <cellStyle name="Normal 4 2 2 2 2 2 3 2 3" xfId="29336" xr:uid="{00000000-0005-0000-0000-000041370000}"/>
    <cellStyle name="Normal 4 2 2 2 2 2 3 3" xfId="9218" xr:uid="{00000000-0005-0000-0000-000042370000}"/>
    <cellStyle name="Normal 4 2 2 2 2 2 3 3 2" xfId="39543" xr:uid="{00000000-0005-0000-0000-000043370000}"/>
    <cellStyle name="Normal 4 2 2 2 2 2 3 3 3" xfId="24319" xr:uid="{00000000-0005-0000-0000-000044370000}"/>
    <cellStyle name="Normal 4 2 2 2 2 2 3 4" xfId="34530" xr:uid="{00000000-0005-0000-0000-000045370000}"/>
    <cellStyle name="Normal 4 2 2 2 2 2 3 5" xfId="19306" xr:uid="{00000000-0005-0000-0000-000046370000}"/>
    <cellStyle name="Normal 4 2 2 2 2 2 4" xfId="5857" xr:uid="{00000000-0005-0000-0000-000047370000}"/>
    <cellStyle name="Normal 4 2 2 2 2 2 4 2" xfId="15909" xr:uid="{00000000-0005-0000-0000-000048370000}"/>
    <cellStyle name="Normal 4 2 2 2 2 2 4 2 2" xfId="46231" xr:uid="{00000000-0005-0000-0000-000049370000}"/>
    <cellStyle name="Normal 4 2 2 2 2 2 4 2 3" xfId="31007" xr:uid="{00000000-0005-0000-0000-00004A370000}"/>
    <cellStyle name="Normal 4 2 2 2 2 2 4 3" xfId="10889" xr:uid="{00000000-0005-0000-0000-00004B370000}"/>
    <cellStyle name="Normal 4 2 2 2 2 2 4 3 2" xfId="41214" xr:uid="{00000000-0005-0000-0000-00004C370000}"/>
    <cellStyle name="Normal 4 2 2 2 2 2 4 3 3" xfId="25990" xr:uid="{00000000-0005-0000-0000-00004D370000}"/>
    <cellStyle name="Normal 4 2 2 2 2 2 4 4" xfId="36201" xr:uid="{00000000-0005-0000-0000-00004E370000}"/>
    <cellStyle name="Normal 4 2 2 2 2 2 4 5" xfId="20977" xr:uid="{00000000-0005-0000-0000-00004F370000}"/>
    <cellStyle name="Normal 4 2 2 2 2 2 5" xfId="12567" xr:uid="{00000000-0005-0000-0000-000050370000}"/>
    <cellStyle name="Normal 4 2 2 2 2 2 5 2" xfId="42889" xr:uid="{00000000-0005-0000-0000-000051370000}"/>
    <cellStyle name="Normal 4 2 2 2 2 2 5 3" xfId="27665" xr:uid="{00000000-0005-0000-0000-000052370000}"/>
    <cellStyle name="Normal 4 2 2 2 2 2 6" xfId="7546" xr:uid="{00000000-0005-0000-0000-000053370000}"/>
    <cellStyle name="Normal 4 2 2 2 2 2 6 2" xfId="37872" xr:uid="{00000000-0005-0000-0000-000054370000}"/>
    <cellStyle name="Normal 4 2 2 2 2 2 6 3" xfId="22648" xr:uid="{00000000-0005-0000-0000-000055370000}"/>
    <cellStyle name="Normal 4 2 2 2 2 2 7" xfId="32860" xr:uid="{00000000-0005-0000-0000-000056370000}"/>
    <cellStyle name="Normal 4 2 2 2 2 2 8" xfId="17635" xr:uid="{00000000-0005-0000-0000-000057370000}"/>
    <cellStyle name="Normal 4 2 2 2 2 3" xfId="2893" xr:uid="{00000000-0005-0000-0000-000058370000}"/>
    <cellStyle name="Normal 4 2 2 2 2 3 2" xfId="4583" xr:uid="{00000000-0005-0000-0000-000059370000}"/>
    <cellStyle name="Normal 4 2 2 2 2 3 2 2" xfId="14656" xr:uid="{00000000-0005-0000-0000-00005A370000}"/>
    <cellStyle name="Normal 4 2 2 2 2 3 2 2 2" xfId="44978" xr:uid="{00000000-0005-0000-0000-00005B370000}"/>
    <cellStyle name="Normal 4 2 2 2 2 3 2 2 3" xfId="29754" xr:uid="{00000000-0005-0000-0000-00005C370000}"/>
    <cellStyle name="Normal 4 2 2 2 2 3 2 3" xfId="9636" xr:uid="{00000000-0005-0000-0000-00005D370000}"/>
    <cellStyle name="Normal 4 2 2 2 2 3 2 3 2" xfId="39961" xr:uid="{00000000-0005-0000-0000-00005E370000}"/>
    <cellStyle name="Normal 4 2 2 2 2 3 2 3 3" xfId="24737" xr:uid="{00000000-0005-0000-0000-00005F370000}"/>
    <cellStyle name="Normal 4 2 2 2 2 3 2 4" xfId="34948" xr:uid="{00000000-0005-0000-0000-000060370000}"/>
    <cellStyle name="Normal 4 2 2 2 2 3 2 5" xfId="19724" xr:uid="{00000000-0005-0000-0000-000061370000}"/>
    <cellStyle name="Normal 4 2 2 2 2 3 3" xfId="6275" xr:uid="{00000000-0005-0000-0000-000062370000}"/>
    <cellStyle name="Normal 4 2 2 2 2 3 3 2" xfId="16327" xr:uid="{00000000-0005-0000-0000-000063370000}"/>
    <cellStyle name="Normal 4 2 2 2 2 3 3 2 2" xfId="46649" xr:uid="{00000000-0005-0000-0000-000064370000}"/>
    <cellStyle name="Normal 4 2 2 2 2 3 3 2 3" xfId="31425" xr:uid="{00000000-0005-0000-0000-000065370000}"/>
    <cellStyle name="Normal 4 2 2 2 2 3 3 3" xfId="11307" xr:uid="{00000000-0005-0000-0000-000066370000}"/>
    <cellStyle name="Normal 4 2 2 2 2 3 3 3 2" xfId="41632" xr:uid="{00000000-0005-0000-0000-000067370000}"/>
    <cellStyle name="Normal 4 2 2 2 2 3 3 3 3" xfId="26408" xr:uid="{00000000-0005-0000-0000-000068370000}"/>
    <cellStyle name="Normal 4 2 2 2 2 3 3 4" xfId="36619" xr:uid="{00000000-0005-0000-0000-000069370000}"/>
    <cellStyle name="Normal 4 2 2 2 2 3 3 5" xfId="21395" xr:uid="{00000000-0005-0000-0000-00006A370000}"/>
    <cellStyle name="Normal 4 2 2 2 2 3 4" xfId="12985" xr:uid="{00000000-0005-0000-0000-00006B370000}"/>
    <cellStyle name="Normal 4 2 2 2 2 3 4 2" xfId="43307" xr:uid="{00000000-0005-0000-0000-00006C370000}"/>
    <cellStyle name="Normal 4 2 2 2 2 3 4 3" xfId="28083" xr:uid="{00000000-0005-0000-0000-00006D370000}"/>
    <cellStyle name="Normal 4 2 2 2 2 3 5" xfId="7964" xr:uid="{00000000-0005-0000-0000-00006E370000}"/>
    <cellStyle name="Normal 4 2 2 2 2 3 5 2" xfId="38290" xr:uid="{00000000-0005-0000-0000-00006F370000}"/>
    <cellStyle name="Normal 4 2 2 2 2 3 5 3" xfId="23066" xr:uid="{00000000-0005-0000-0000-000070370000}"/>
    <cellStyle name="Normal 4 2 2 2 2 3 6" xfId="33278" xr:uid="{00000000-0005-0000-0000-000071370000}"/>
    <cellStyle name="Normal 4 2 2 2 2 3 7" xfId="18053" xr:uid="{00000000-0005-0000-0000-000072370000}"/>
    <cellStyle name="Normal 4 2 2 2 2 4" xfId="3746" xr:uid="{00000000-0005-0000-0000-000073370000}"/>
    <cellStyle name="Normal 4 2 2 2 2 4 2" xfId="13820" xr:uid="{00000000-0005-0000-0000-000074370000}"/>
    <cellStyle name="Normal 4 2 2 2 2 4 2 2" xfId="44142" xr:uid="{00000000-0005-0000-0000-000075370000}"/>
    <cellStyle name="Normal 4 2 2 2 2 4 2 3" xfId="28918" xr:uid="{00000000-0005-0000-0000-000076370000}"/>
    <cellStyle name="Normal 4 2 2 2 2 4 3" xfId="8800" xr:uid="{00000000-0005-0000-0000-000077370000}"/>
    <cellStyle name="Normal 4 2 2 2 2 4 3 2" xfId="39125" xr:uid="{00000000-0005-0000-0000-000078370000}"/>
    <cellStyle name="Normal 4 2 2 2 2 4 3 3" xfId="23901" xr:uid="{00000000-0005-0000-0000-000079370000}"/>
    <cellStyle name="Normal 4 2 2 2 2 4 4" xfId="34112" xr:uid="{00000000-0005-0000-0000-00007A370000}"/>
    <cellStyle name="Normal 4 2 2 2 2 4 5" xfId="18888" xr:uid="{00000000-0005-0000-0000-00007B370000}"/>
    <cellStyle name="Normal 4 2 2 2 2 5" xfId="5439" xr:uid="{00000000-0005-0000-0000-00007C370000}"/>
    <cellStyle name="Normal 4 2 2 2 2 5 2" xfId="15491" xr:uid="{00000000-0005-0000-0000-00007D370000}"/>
    <cellStyle name="Normal 4 2 2 2 2 5 2 2" xfId="45813" xr:uid="{00000000-0005-0000-0000-00007E370000}"/>
    <cellStyle name="Normal 4 2 2 2 2 5 2 3" xfId="30589" xr:uid="{00000000-0005-0000-0000-00007F370000}"/>
    <cellStyle name="Normal 4 2 2 2 2 5 3" xfId="10471" xr:uid="{00000000-0005-0000-0000-000080370000}"/>
    <cellStyle name="Normal 4 2 2 2 2 5 3 2" xfId="40796" xr:uid="{00000000-0005-0000-0000-000081370000}"/>
    <cellStyle name="Normal 4 2 2 2 2 5 3 3" xfId="25572" xr:uid="{00000000-0005-0000-0000-000082370000}"/>
    <cellStyle name="Normal 4 2 2 2 2 5 4" xfId="35783" xr:uid="{00000000-0005-0000-0000-000083370000}"/>
    <cellStyle name="Normal 4 2 2 2 2 5 5" xfId="20559" xr:uid="{00000000-0005-0000-0000-000084370000}"/>
    <cellStyle name="Normal 4 2 2 2 2 6" xfId="12149" xr:uid="{00000000-0005-0000-0000-000085370000}"/>
    <cellStyle name="Normal 4 2 2 2 2 6 2" xfId="42471" xr:uid="{00000000-0005-0000-0000-000086370000}"/>
    <cellStyle name="Normal 4 2 2 2 2 6 3" xfId="27247" xr:uid="{00000000-0005-0000-0000-000087370000}"/>
    <cellStyle name="Normal 4 2 2 2 2 7" xfId="7128" xr:uid="{00000000-0005-0000-0000-000088370000}"/>
    <cellStyle name="Normal 4 2 2 2 2 7 2" xfId="37454" xr:uid="{00000000-0005-0000-0000-000089370000}"/>
    <cellStyle name="Normal 4 2 2 2 2 7 3" xfId="22230" xr:uid="{00000000-0005-0000-0000-00008A370000}"/>
    <cellStyle name="Normal 4 2 2 2 2 8" xfId="32442" xr:uid="{00000000-0005-0000-0000-00008B370000}"/>
    <cellStyle name="Normal 4 2 2 2 2 9" xfId="17217" xr:uid="{00000000-0005-0000-0000-00008C370000}"/>
    <cellStyle name="Normal 4 2 2 2 3" xfId="2264" xr:uid="{00000000-0005-0000-0000-00008D370000}"/>
    <cellStyle name="Normal 4 2 2 2 3 2" xfId="3103" xr:uid="{00000000-0005-0000-0000-00008E370000}"/>
    <cellStyle name="Normal 4 2 2 2 3 2 2" xfId="4793" xr:uid="{00000000-0005-0000-0000-00008F370000}"/>
    <cellStyle name="Normal 4 2 2 2 3 2 2 2" xfId="14866" xr:uid="{00000000-0005-0000-0000-000090370000}"/>
    <cellStyle name="Normal 4 2 2 2 3 2 2 2 2" xfId="45188" xr:uid="{00000000-0005-0000-0000-000091370000}"/>
    <cellStyle name="Normal 4 2 2 2 3 2 2 2 3" xfId="29964" xr:uid="{00000000-0005-0000-0000-000092370000}"/>
    <cellStyle name="Normal 4 2 2 2 3 2 2 3" xfId="9846" xr:uid="{00000000-0005-0000-0000-000093370000}"/>
    <cellStyle name="Normal 4 2 2 2 3 2 2 3 2" xfId="40171" xr:uid="{00000000-0005-0000-0000-000094370000}"/>
    <cellStyle name="Normal 4 2 2 2 3 2 2 3 3" xfId="24947" xr:uid="{00000000-0005-0000-0000-000095370000}"/>
    <cellStyle name="Normal 4 2 2 2 3 2 2 4" xfId="35158" xr:uid="{00000000-0005-0000-0000-000096370000}"/>
    <cellStyle name="Normal 4 2 2 2 3 2 2 5" xfId="19934" xr:uid="{00000000-0005-0000-0000-000097370000}"/>
    <cellStyle name="Normal 4 2 2 2 3 2 3" xfId="6485" xr:uid="{00000000-0005-0000-0000-000098370000}"/>
    <cellStyle name="Normal 4 2 2 2 3 2 3 2" xfId="16537" xr:uid="{00000000-0005-0000-0000-000099370000}"/>
    <cellStyle name="Normal 4 2 2 2 3 2 3 2 2" xfId="46859" xr:uid="{00000000-0005-0000-0000-00009A370000}"/>
    <cellStyle name="Normal 4 2 2 2 3 2 3 2 3" xfId="31635" xr:uid="{00000000-0005-0000-0000-00009B370000}"/>
    <cellStyle name="Normal 4 2 2 2 3 2 3 3" xfId="11517" xr:uid="{00000000-0005-0000-0000-00009C370000}"/>
    <cellStyle name="Normal 4 2 2 2 3 2 3 3 2" xfId="41842" xr:uid="{00000000-0005-0000-0000-00009D370000}"/>
    <cellStyle name="Normal 4 2 2 2 3 2 3 3 3" xfId="26618" xr:uid="{00000000-0005-0000-0000-00009E370000}"/>
    <cellStyle name="Normal 4 2 2 2 3 2 3 4" xfId="36829" xr:uid="{00000000-0005-0000-0000-00009F370000}"/>
    <cellStyle name="Normal 4 2 2 2 3 2 3 5" xfId="21605" xr:uid="{00000000-0005-0000-0000-0000A0370000}"/>
    <cellStyle name="Normal 4 2 2 2 3 2 4" xfId="13195" xr:uid="{00000000-0005-0000-0000-0000A1370000}"/>
    <cellStyle name="Normal 4 2 2 2 3 2 4 2" xfId="43517" xr:uid="{00000000-0005-0000-0000-0000A2370000}"/>
    <cellStyle name="Normal 4 2 2 2 3 2 4 3" xfId="28293" xr:uid="{00000000-0005-0000-0000-0000A3370000}"/>
    <cellStyle name="Normal 4 2 2 2 3 2 5" xfId="8174" xr:uid="{00000000-0005-0000-0000-0000A4370000}"/>
    <cellStyle name="Normal 4 2 2 2 3 2 5 2" xfId="38500" xr:uid="{00000000-0005-0000-0000-0000A5370000}"/>
    <cellStyle name="Normal 4 2 2 2 3 2 5 3" xfId="23276" xr:uid="{00000000-0005-0000-0000-0000A6370000}"/>
    <cellStyle name="Normal 4 2 2 2 3 2 6" xfId="33488" xr:uid="{00000000-0005-0000-0000-0000A7370000}"/>
    <cellStyle name="Normal 4 2 2 2 3 2 7" xfId="18263" xr:uid="{00000000-0005-0000-0000-0000A8370000}"/>
    <cellStyle name="Normal 4 2 2 2 3 3" xfId="3956" xr:uid="{00000000-0005-0000-0000-0000A9370000}"/>
    <cellStyle name="Normal 4 2 2 2 3 3 2" xfId="14030" xr:uid="{00000000-0005-0000-0000-0000AA370000}"/>
    <cellStyle name="Normal 4 2 2 2 3 3 2 2" xfId="44352" xr:uid="{00000000-0005-0000-0000-0000AB370000}"/>
    <cellStyle name="Normal 4 2 2 2 3 3 2 3" xfId="29128" xr:uid="{00000000-0005-0000-0000-0000AC370000}"/>
    <cellStyle name="Normal 4 2 2 2 3 3 3" xfId="9010" xr:uid="{00000000-0005-0000-0000-0000AD370000}"/>
    <cellStyle name="Normal 4 2 2 2 3 3 3 2" xfId="39335" xr:uid="{00000000-0005-0000-0000-0000AE370000}"/>
    <cellStyle name="Normal 4 2 2 2 3 3 3 3" xfId="24111" xr:uid="{00000000-0005-0000-0000-0000AF370000}"/>
    <cellStyle name="Normal 4 2 2 2 3 3 4" xfId="34322" xr:uid="{00000000-0005-0000-0000-0000B0370000}"/>
    <cellStyle name="Normal 4 2 2 2 3 3 5" xfId="19098" xr:uid="{00000000-0005-0000-0000-0000B1370000}"/>
    <cellStyle name="Normal 4 2 2 2 3 4" xfId="5649" xr:uid="{00000000-0005-0000-0000-0000B2370000}"/>
    <cellStyle name="Normal 4 2 2 2 3 4 2" xfId="15701" xr:uid="{00000000-0005-0000-0000-0000B3370000}"/>
    <cellStyle name="Normal 4 2 2 2 3 4 2 2" xfId="46023" xr:uid="{00000000-0005-0000-0000-0000B4370000}"/>
    <cellStyle name="Normal 4 2 2 2 3 4 2 3" xfId="30799" xr:uid="{00000000-0005-0000-0000-0000B5370000}"/>
    <cellStyle name="Normal 4 2 2 2 3 4 3" xfId="10681" xr:uid="{00000000-0005-0000-0000-0000B6370000}"/>
    <cellStyle name="Normal 4 2 2 2 3 4 3 2" xfId="41006" xr:uid="{00000000-0005-0000-0000-0000B7370000}"/>
    <cellStyle name="Normal 4 2 2 2 3 4 3 3" xfId="25782" xr:uid="{00000000-0005-0000-0000-0000B8370000}"/>
    <cellStyle name="Normal 4 2 2 2 3 4 4" xfId="35993" xr:uid="{00000000-0005-0000-0000-0000B9370000}"/>
    <cellStyle name="Normal 4 2 2 2 3 4 5" xfId="20769" xr:uid="{00000000-0005-0000-0000-0000BA370000}"/>
    <cellStyle name="Normal 4 2 2 2 3 5" xfId="12359" xr:uid="{00000000-0005-0000-0000-0000BB370000}"/>
    <cellStyle name="Normal 4 2 2 2 3 5 2" xfId="42681" xr:uid="{00000000-0005-0000-0000-0000BC370000}"/>
    <cellStyle name="Normal 4 2 2 2 3 5 3" xfId="27457" xr:uid="{00000000-0005-0000-0000-0000BD370000}"/>
    <cellStyle name="Normal 4 2 2 2 3 6" xfId="7338" xr:uid="{00000000-0005-0000-0000-0000BE370000}"/>
    <cellStyle name="Normal 4 2 2 2 3 6 2" xfId="37664" xr:uid="{00000000-0005-0000-0000-0000BF370000}"/>
    <cellStyle name="Normal 4 2 2 2 3 6 3" xfId="22440" xr:uid="{00000000-0005-0000-0000-0000C0370000}"/>
    <cellStyle name="Normal 4 2 2 2 3 7" xfId="32652" xr:uid="{00000000-0005-0000-0000-0000C1370000}"/>
    <cellStyle name="Normal 4 2 2 2 3 8" xfId="17427" xr:uid="{00000000-0005-0000-0000-0000C2370000}"/>
    <cellStyle name="Normal 4 2 2 2 4" xfId="2685" xr:uid="{00000000-0005-0000-0000-0000C3370000}"/>
    <cellStyle name="Normal 4 2 2 2 4 2" xfId="4375" xr:uid="{00000000-0005-0000-0000-0000C4370000}"/>
    <cellStyle name="Normal 4 2 2 2 4 2 2" xfId="14448" xr:uid="{00000000-0005-0000-0000-0000C5370000}"/>
    <cellStyle name="Normal 4 2 2 2 4 2 2 2" xfId="44770" xr:uid="{00000000-0005-0000-0000-0000C6370000}"/>
    <cellStyle name="Normal 4 2 2 2 4 2 2 3" xfId="29546" xr:uid="{00000000-0005-0000-0000-0000C7370000}"/>
    <cellStyle name="Normal 4 2 2 2 4 2 3" xfId="9428" xr:uid="{00000000-0005-0000-0000-0000C8370000}"/>
    <cellStyle name="Normal 4 2 2 2 4 2 3 2" xfId="39753" xr:uid="{00000000-0005-0000-0000-0000C9370000}"/>
    <cellStyle name="Normal 4 2 2 2 4 2 3 3" xfId="24529" xr:uid="{00000000-0005-0000-0000-0000CA370000}"/>
    <cellStyle name="Normal 4 2 2 2 4 2 4" xfId="34740" xr:uid="{00000000-0005-0000-0000-0000CB370000}"/>
    <cellStyle name="Normal 4 2 2 2 4 2 5" xfId="19516" xr:uid="{00000000-0005-0000-0000-0000CC370000}"/>
    <cellStyle name="Normal 4 2 2 2 4 3" xfId="6067" xr:uid="{00000000-0005-0000-0000-0000CD370000}"/>
    <cellStyle name="Normal 4 2 2 2 4 3 2" xfId="16119" xr:uid="{00000000-0005-0000-0000-0000CE370000}"/>
    <cellStyle name="Normal 4 2 2 2 4 3 2 2" xfId="46441" xr:uid="{00000000-0005-0000-0000-0000CF370000}"/>
    <cellStyle name="Normal 4 2 2 2 4 3 2 3" xfId="31217" xr:uid="{00000000-0005-0000-0000-0000D0370000}"/>
    <cellStyle name="Normal 4 2 2 2 4 3 3" xfId="11099" xr:uid="{00000000-0005-0000-0000-0000D1370000}"/>
    <cellStyle name="Normal 4 2 2 2 4 3 3 2" xfId="41424" xr:uid="{00000000-0005-0000-0000-0000D2370000}"/>
    <cellStyle name="Normal 4 2 2 2 4 3 3 3" xfId="26200" xr:uid="{00000000-0005-0000-0000-0000D3370000}"/>
    <cellStyle name="Normal 4 2 2 2 4 3 4" xfId="36411" xr:uid="{00000000-0005-0000-0000-0000D4370000}"/>
    <cellStyle name="Normal 4 2 2 2 4 3 5" xfId="21187" xr:uid="{00000000-0005-0000-0000-0000D5370000}"/>
    <cellStyle name="Normal 4 2 2 2 4 4" xfId="12777" xr:uid="{00000000-0005-0000-0000-0000D6370000}"/>
    <cellStyle name="Normal 4 2 2 2 4 4 2" xfId="43099" xr:uid="{00000000-0005-0000-0000-0000D7370000}"/>
    <cellStyle name="Normal 4 2 2 2 4 4 3" xfId="27875" xr:uid="{00000000-0005-0000-0000-0000D8370000}"/>
    <cellStyle name="Normal 4 2 2 2 4 5" xfId="7756" xr:uid="{00000000-0005-0000-0000-0000D9370000}"/>
    <cellStyle name="Normal 4 2 2 2 4 5 2" xfId="38082" xr:uid="{00000000-0005-0000-0000-0000DA370000}"/>
    <cellStyle name="Normal 4 2 2 2 4 5 3" xfId="22858" xr:uid="{00000000-0005-0000-0000-0000DB370000}"/>
    <cellStyle name="Normal 4 2 2 2 4 6" xfId="33070" xr:uid="{00000000-0005-0000-0000-0000DC370000}"/>
    <cellStyle name="Normal 4 2 2 2 4 7" xfId="17845" xr:uid="{00000000-0005-0000-0000-0000DD370000}"/>
    <cellStyle name="Normal 4 2 2 2 5" xfId="3538" xr:uid="{00000000-0005-0000-0000-0000DE370000}"/>
    <cellStyle name="Normal 4 2 2 2 5 2" xfId="13612" xr:uid="{00000000-0005-0000-0000-0000DF370000}"/>
    <cellStyle name="Normal 4 2 2 2 5 2 2" xfId="43934" xr:uid="{00000000-0005-0000-0000-0000E0370000}"/>
    <cellStyle name="Normal 4 2 2 2 5 2 3" xfId="28710" xr:uid="{00000000-0005-0000-0000-0000E1370000}"/>
    <cellStyle name="Normal 4 2 2 2 5 3" xfId="8592" xr:uid="{00000000-0005-0000-0000-0000E2370000}"/>
    <cellStyle name="Normal 4 2 2 2 5 3 2" xfId="38917" xr:uid="{00000000-0005-0000-0000-0000E3370000}"/>
    <cellStyle name="Normal 4 2 2 2 5 3 3" xfId="23693" xr:uid="{00000000-0005-0000-0000-0000E4370000}"/>
    <cellStyle name="Normal 4 2 2 2 5 4" xfId="33904" xr:uid="{00000000-0005-0000-0000-0000E5370000}"/>
    <cellStyle name="Normal 4 2 2 2 5 5" xfId="18680" xr:uid="{00000000-0005-0000-0000-0000E6370000}"/>
    <cellStyle name="Normal 4 2 2 2 6" xfId="5231" xr:uid="{00000000-0005-0000-0000-0000E7370000}"/>
    <cellStyle name="Normal 4 2 2 2 6 2" xfId="15283" xr:uid="{00000000-0005-0000-0000-0000E8370000}"/>
    <cellStyle name="Normal 4 2 2 2 6 2 2" xfId="45605" xr:uid="{00000000-0005-0000-0000-0000E9370000}"/>
    <cellStyle name="Normal 4 2 2 2 6 2 3" xfId="30381" xr:uid="{00000000-0005-0000-0000-0000EA370000}"/>
    <cellStyle name="Normal 4 2 2 2 6 3" xfId="10263" xr:uid="{00000000-0005-0000-0000-0000EB370000}"/>
    <cellStyle name="Normal 4 2 2 2 6 3 2" xfId="40588" xr:uid="{00000000-0005-0000-0000-0000EC370000}"/>
    <cellStyle name="Normal 4 2 2 2 6 3 3" xfId="25364" xr:uid="{00000000-0005-0000-0000-0000ED370000}"/>
    <cellStyle name="Normal 4 2 2 2 6 4" xfId="35575" xr:uid="{00000000-0005-0000-0000-0000EE370000}"/>
    <cellStyle name="Normal 4 2 2 2 6 5" xfId="20351" xr:uid="{00000000-0005-0000-0000-0000EF370000}"/>
    <cellStyle name="Normal 4 2 2 2 7" xfId="11941" xr:uid="{00000000-0005-0000-0000-0000F0370000}"/>
    <cellStyle name="Normal 4 2 2 2 7 2" xfId="42263" xr:uid="{00000000-0005-0000-0000-0000F1370000}"/>
    <cellStyle name="Normal 4 2 2 2 7 3" xfId="27039" xr:uid="{00000000-0005-0000-0000-0000F2370000}"/>
    <cellStyle name="Normal 4 2 2 2 8" xfId="6920" xr:uid="{00000000-0005-0000-0000-0000F3370000}"/>
    <cellStyle name="Normal 4 2 2 2 8 2" xfId="37246" xr:uid="{00000000-0005-0000-0000-0000F4370000}"/>
    <cellStyle name="Normal 4 2 2 2 8 3" xfId="22022" xr:uid="{00000000-0005-0000-0000-0000F5370000}"/>
    <cellStyle name="Normal 4 2 2 2 9" xfId="32234" xr:uid="{00000000-0005-0000-0000-0000F6370000}"/>
    <cellStyle name="Normal 4 2 2 3" xfId="1947" xr:uid="{00000000-0005-0000-0000-0000F7370000}"/>
    <cellStyle name="Normal 4 2 2 3 2" xfId="2368" xr:uid="{00000000-0005-0000-0000-0000F8370000}"/>
    <cellStyle name="Normal 4 2 2 3 2 2" xfId="3207" xr:uid="{00000000-0005-0000-0000-0000F9370000}"/>
    <cellStyle name="Normal 4 2 2 3 2 2 2" xfId="4897" xr:uid="{00000000-0005-0000-0000-0000FA370000}"/>
    <cellStyle name="Normal 4 2 2 3 2 2 2 2" xfId="14970" xr:uid="{00000000-0005-0000-0000-0000FB370000}"/>
    <cellStyle name="Normal 4 2 2 3 2 2 2 2 2" xfId="45292" xr:uid="{00000000-0005-0000-0000-0000FC370000}"/>
    <cellStyle name="Normal 4 2 2 3 2 2 2 2 3" xfId="30068" xr:uid="{00000000-0005-0000-0000-0000FD370000}"/>
    <cellStyle name="Normal 4 2 2 3 2 2 2 3" xfId="9950" xr:uid="{00000000-0005-0000-0000-0000FE370000}"/>
    <cellStyle name="Normal 4 2 2 3 2 2 2 3 2" xfId="40275" xr:uid="{00000000-0005-0000-0000-0000FF370000}"/>
    <cellStyle name="Normal 4 2 2 3 2 2 2 3 3" xfId="25051" xr:uid="{00000000-0005-0000-0000-000000380000}"/>
    <cellStyle name="Normal 4 2 2 3 2 2 2 4" xfId="35262" xr:uid="{00000000-0005-0000-0000-000001380000}"/>
    <cellStyle name="Normal 4 2 2 3 2 2 2 5" xfId="20038" xr:uid="{00000000-0005-0000-0000-000002380000}"/>
    <cellStyle name="Normal 4 2 2 3 2 2 3" xfId="6589" xr:uid="{00000000-0005-0000-0000-000003380000}"/>
    <cellStyle name="Normal 4 2 2 3 2 2 3 2" xfId="16641" xr:uid="{00000000-0005-0000-0000-000004380000}"/>
    <cellStyle name="Normal 4 2 2 3 2 2 3 2 2" xfId="46963" xr:uid="{00000000-0005-0000-0000-000005380000}"/>
    <cellStyle name="Normal 4 2 2 3 2 2 3 2 3" xfId="31739" xr:uid="{00000000-0005-0000-0000-000006380000}"/>
    <cellStyle name="Normal 4 2 2 3 2 2 3 3" xfId="11621" xr:uid="{00000000-0005-0000-0000-000007380000}"/>
    <cellStyle name="Normal 4 2 2 3 2 2 3 3 2" xfId="41946" xr:uid="{00000000-0005-0000-0000-000008380000}"/>
    <cellStyle name="Normal 4 2 2 3 2 2 3 3 3" xfId="26722" xr:uid="{00000000-0005-0000-0000-000009380000}"/>
    <cellStyle name="Normal 4 2 2 3 2 2 3 4" xfId="36933" xr:uid="{00000000-0005-0000-0000-00000A380000}"/>
    <cellStyle name="Normal 4 2 2 3 2 2 3 5" xfId="21709" xr:uid="{00000000-0005-0000-0000-00000B380000}"/>
    <cellStyle name="Normal 4 2 2 3 2 2 4" xfId="13299" xr:uid="{00000000-0005-0000-0000-00000C380000}"/>
    <cellStyle name="Normal 4 2 2 3 2 2 4 2" xfId="43621" xr:uid="{00000000-0005-0000-0000-00000D380000}"/>
    <cellStyle name="Normal 4 2 2 3 2 2 4 3" xfId="28397" xr:uid="{00000000-0005-0000-0000-00000E380000}"/>
    <cellStyle name="Normal 4 2 2 3 2 2 5" xfId="8278" xr:uid="{00000000-0005-0000-0000-00000F380000}"/>
    <cellStyle name="Normal 4 2 2 3 2 2 5 2" xfId="38604" xr:uid="{00000000-0005-0000-0000-000010380000}"/>
    <cellStyle name="Normal 4 2 2 3 2 2 5 3" xfId="23380" xr:uid="{00000000-0005-0000-0000-000011380000}"/>
    <cellStyle name="Normal 4 2 2 3 2 2 6" xfId="33592" xr:uid="{00000000-0005-0000-0000-000012380000}"/>
    <cellStyle name="Normal 4 2 2 3 2 2 7" xfId="18367" xr:uid="{00000000-0005-0000-0000-000013380000}"/>
    <cellStyle name="Normal 4 2 2 3 2 3" xfId="4060" xr:uid="{00000000-0005-0000-0000-000014380000}"/>
    <cellStyle name="Normal 4 2 2 3 2 3 2" xfId="14134" xr:uid="{00000000-0005-0000-0000-000015380000}"/>
    <cellStyle name="Normal 4 2 2 3 2 3 2 2" xfId="44456" xr:uid="{00000000-0005-0000-0000-000016380000}"/>
    <cellStyle name="Normal 4 2 2 3 2 3 2 3" xfId="29232" xr:uid="{00000000-0005-0000-0000-000017380000}"/>
    <cellStyle name="Normal 4 2 2 3 2 3 3" xfId="9114" xr:uid="{00000000-0005-0000-0000-000018380000}"/>
    <cellStyle name="Normal 4 2 2 3 2 3 3 2" xfId="39439" xr:uid="{00000000-0005-0000-0000-000019380000}"/>
    <cellStyle name="Normal 4 2 2 3 2 3 3 3" xfId="24215" xr:uid="{00000000-0005-0000-0000-00001A380000}"/>
    <cellStyle name="Normal 4 2 2 3 2 3 4" xfId="34426" xr:uid="{00000000-0005-0000-0000-00001B380000}"/>
    <cellStyle name="Normal 4 2 2 3 2 3 5" xfId="19202" xr:uid="{00000000-0005-0000-0000-00001C380000}"/>
    <cellStyle name="Normal 4 2 2 3 2 4" xfId="5753" xr:uid="{00000000-0005-0000-0000-00001D380000}"/>
    <cellStyle name="Normal 4 2 2 3 2 4 2" xfId="15805" xr:uid="{00000000-0005-0000-0000-00001E380000}"/>
    <cellStyle name="Normal 4 2 2 3 2 4 2 2" xfId="46127" xr:uid="{00000000-0005-0000-0000-00001F380000}"/>
    <cellStyle name="Normal 4 2 2 3 2 4 2 3" xfId="30903" xr:uid="{00000000-0005-0000-0000-000020380000}"/>
    <cellStyle name="Normal 4 2 2 3 2 4 3" xfId="10785" xr:uid="{00000000-0005-0000-0000-000021380000}"/>
    <cellStyle name="Normal 4 2 2 3 2 4 3 2" xfId="41110" xr:uid="{00000000-0005-0000-0000-000022380000}"/>
    <cellStyle name="Normal 4 2 2 3 2 4 3 3" xfId="25886" xr:uid="{00000000-0005-0000-0000-000023380000}"/>
    <cellStyle name="Normal 4 2 2 3 2 4 4" xfId="36097" xr:uid="{00000000-0005-0000-0000-000024380000}"/>
    <cellStyle name="Normal 4 2 2 3 2 4 5" xfId="20873" xr:uid="{00000000-0005-0000-0000-000025380000}"/>
    <cellStyle name="Normal 4 2 2 3 2 5" xfId="12463" xr:uid="{00000000-0005-0000-0000-000026380000}"/>
    <cellStyle name="Normal 4 2 2 3 2 5 2" xfId="42785" xr:uid="{00000000-0005-0000-0000-000027380000}"/>
    <cellStyle name="Normal 4 2 2 3 2 5 3" xfId="27561" xr:uid="{00000000-0005-0000-0000-000028380000}"/>
    <cellStyle name="Normal 4 2 2 3 2 6" xfId="7442" xr:uid="{00000000-0005-0000-0000-000029380000}"/>
    <cellStyle name="Normal 4 2 2 3 2 6 2" xfId="37768" xr:uid="{00000000-0005-0000-0000-00002A380000}"/>
    <cellStyle name="Normal 4 2 2 3 2 6 3" xfId="22544" xr:uid="{00000000-0005-0000-0000-00002B380000}"/>
    <cellStyle name="Normal 4 2 2 3 2 7" xfId="32756" xr:uid="{00000000-0005-0000-0000-00002C380000}"/>
    <cellStyle name="Normal 4 2 2 3 2 8" xfId="17531" xr:uid="{00000000-0005-0000-0000-00002D380000}"/>
    <cellStyle name="Normal 4 2 2 3 3" xfId="2789" xr:uid="{00000000-0005-0000-0000-00002E380000}"/>
    <cellStyle name="Normal 4 2 2 3 3 2" xfId="4479" xr:uid="{00000000-0005-0000-0000-00002F380000}"/>
    <cellStyle name="Normal 4 2 2 3 3 2 2" xfId="14552" xr:uid="{00000000-0005-0000-0000-000030380000}"/>
    <cellStyle name="Normal 4 2 2 3 3 2 2 2" xfId="44874" xr:uid="{00000000-0005-0000-0000-000031380000}"/>
    <cellStyle name="Normal 4 2 2 3 3 2 2 3" xfId="29650" xr:uid="{00000000-0005-0000-0000-000032380000}"/>
    <cellStyle name="Normal 4 2 2 3 3 2 3" xfId="9532" xr:uid="{00000000-0005-0000-0000-000033380000}"/>
    <cellStyle name="Normal 4 2 2 3 3 2 3 2" xfId="39857" xr:uid="{00000000-0005-0000-0000-000034380000}"/>
    <cellStyle name="Normal 4 2 2 3 3 2 3 3" xfId="24633" xr:uid="{00000000-0005-0000-0000-000035380000}"/>
    <cellStyle name="Normal 4 2 2 3 3 2 4" xfId="34844" xr:uid="{00000000-0005-0000-0000-000036380000}"/>
    <cellStyle name="Normal 4 2 2 3 3 2 5" xfId="19620" xr:uid="{00000000-0005-0000-0000-000037380000}"/>
    <cellStyle name="Normal 4 2 2 3 3 3" xfId="6171" xr:uid="{00000000-0005-0000-0000-000038380000}"/>
    <cellStyle name="Normal 4 2 2 3 3 3 2" xfId="16223" xr:uid="{00000000-0005-0000-0000-000039380000}"/>
    <cellStyle name="Normal 4 2 2 3 3 3 2 2" xfId="46545" xr:uid="{00000000-0005-0000-0000-00003A380000}"/>
    <cellStyle name="Normal 4 2 2 3 3 3 2 3" xfId="31321" xr:uid="{00000000-0005-0000-0000-00003B380000}"/>
    <cellStyle name="Normal 4 2 2 3 3 3 3" xfId="11203" xr:uid="{00000000-0005-0000-0000-00003C380000}"/>
    <cellStyle name="Normal 4 2 2 3 3 3 3 2" xfId="41528" xr:uid="{00000000-0005-0000-0000-00003D380000}"/>
    <cellStyle name="Normal 4 2 2 3 3 3 3 3" xfId="26304" xr:uid="{00000000-0005-0000-0000-00003E380000}"/>
    <cellStyle name="Normal 4 2 2 3 3 3 4" xfId="36515" xr:uid="{00000000-0005-0000-0000-00003F380000}"/>
    <cellStyle name="Normal 4 2 2 3 3 3 5" xfId="21291" xr:uid="{00000000-0005-0000-0000-000040380000}"/>
    <cellStyle name="Normal 4 2 2 3 3 4" xfId="12881" xr:uid="{00000000-0005-0000-0000-000041380000}"/>
    <cellStyle name="Normal 4 2 2 3 3 4 2" xfId="43203" xr:uid="{00000000-0005-0000-0000-000042380000}"/>
    <cellStyle name="Normal 4 2 2 3 3 4 3" xfId="27979" xr:uid="{00000000-0005-0000-0000-000043380000}"/>
    <cellStyle name="Normal 4 2 2 3 3 5" xfId="7860" xr:uid="{00000000-0005-0000-0000-000044380000}"/>
    <cellStyle name="Normal 4 2 2 3 3 5 2" xfId="38186" xr:uid="{00000000-0005-0000-0000-000045380000}"/>
    <cellStyle name="Normal 4 2 2 3 3 5 3" xfId="22962" xr:uid="{00000000-0005-0000-0000-000046380000}"/>
    <cellStyle name="Normal 4 2 2 3 3 6" xfId="33174" xr:uid="{00000000-0005-0000-0000-000047380000}"/>
    <cellStyle name="Normal 4 2 2 3 3 7" xfId="17949" xr:uid="{00000000-0005-0000-0000-000048380000}"/>
    <cellStyle name="Normal 4 2 2 3 4" xfId="3642" xr:uid="{00000000-0005-0000-0000-000049380000}"/>
    <cellStyle name="Normal 4 2 2 3 4 2" xfId="13716" xr:uid="{00000000-0005-0000-0000-00004A380000}"/>
    <cellStyle name="Normal 4 2 2 3 4 2 2" xfId="44038" xr:uid="{00000000-0005-0000-0000-00004B380000}"/>
    <cellStyle name="Normal 4 2 2 3 4 2 3" xfId="28814" xr:uid="{00000000-0005-0000-0000-00004C380000}"/>
    <cellStyle name="Normal 4 2 2 3 4 3" xfId="8696" xr:uid="{00000000-0005-0000-0000-00004D380000}"/>
    <cellStyle name="Normal 4 2 2 3 4 3 2" xfId="39021" xr:uid="{00000000-0005-0000-0000-00004E380000}"/>
    <cellStyle name="Normal 4 2 2 3 4 3 3" xfId="23797" xr:uid="{00000000-0005-0000-0000-00004F380000}"/>
    <cellStyle name="Normal 4 2 2 3 4 4" xfId="34008" xr:uid="{00000000-0005-0000-0000-000050380000}"/>
    <cellStyle name="Normal 4 2 2 3 4 5" xfId="18784" xr:uid="{00000000-0005-0000-0000-000051380000}"/>
    <cellStyle name="Normal 4 2 2 3 5" xfId="5335" xr:uid="{00000000-0005-0000-0000-000052380000}"/>
    <cellStyle name="Normal 4 2 2 3 5 2" xfId="15387" xr:uid="{00000000-0005-0000-0000-000053380000}"/>
    <cellStyle name="Normal 4 2 2 3 5 2 2" xfId="45709" xr:uid="{00000000-0005-0000-0000-000054380000}"/>
    <cellStyle name="Normal 4 2 2 3 5 2 3" xfId="30485" xr:uid="{00000000-0005-0000-0000-000055380000}"/>
    <cellStyle name="Normal 4 2 2 3 5 3" xfId="10367" xr:uid="{00000000-0005-0000-0000-000056380000}"/>
    <cellStyle name="Normal 4 2 2 3 5 3 2" xfId="40692" xr:uid="{00000000-0005-0000-0000-000057380000}"/>
    <cellStyle name="Normal 4 2 2 3 5 3 3" xfId="25468" xr:uid="{00000000-0005-0000-0000-000058380000}"/>
    <cellStyle name="Normal 4 2 2 3 5 4" xfId="35679" xr:uid="{00000000-0005-0000-0000-000059380000}"/>
    <cellStyle name="Normal 4 2 2 3 5 5" xfId="20455" xr:uid="{00000000-0005-0000-0000-00005A380000}"/>
    <cellStyle name="Normal 4 2 2 3 6" xfId="12045" xr:uid="{00000000-0005-0000-0000-00005B380000}"/>
    <cellStyle name="Normal 4 2 2 3 6 2" xfId="42367" xr:uid="{00000000-0005-0000-0000-00005C380000}"/>
    <cellStyle name="Normal 4 2 2 3 6 3" xfId="27143" xr:uid="{00000000-0005-0000-0000-00005D380000}"/>
    <cellStyle name="Normal 4 2 2 3 7" xfId="7024" xr:uid="{00000000-0005-0000-0000-00005E380000}"/>
    <cellStyle name="Normal 4 2 2 3 7 2" xfId="37350" xr:uid="{00000000-0005-0000-0000-00005F380000}"/>
    <cellStyle name="Normal 4 2 2 3 7 3" xfId="22126" xr:uid="{00000000-0005-0000-0000-000060380000}"/>
    <cellStyle name="Normal 4 2 2 3 8" xfId="32338" xr:uid="{00000000-0005-0000-0000-000061380000}"/>
    <cellStyle name="Normal 4 2 2 3 9" xfId="17113" xr:uid="{00000000-0005-0000-0000-000062380000}"/>
    <cellStyle name="Normal 4 2 2 4" xfId="2160" xr:uid="{00000000-0005-0000-0000-000063380000}"/>
    <cellStyle name="Normal 4 2 2 4 2" xfId="2999" xr:uid="{00000000-0005-0000-0000-000064380000}"/>
    <cellStyle name="Normal 4 2 2 4 2 2" xfId="4689" xr:uid="{00000000-0005-0000-0000-000065380000}"/>
    <cellStyle name="Normal 4 2 2 4 2 2 2" xfId="14762" xr:uid="{00000000-0005-0000-0000-000066380000}"/>
    <cellStyle name="Normal 4 2 2 4 2 2 2 2" xfId="45084" xr:uid="{00000000-0005-0000-0000-000067380000}"/>
    <cellStyle name="Normal 4 2 2 4 2 2 2 3" xfId="29860" xr:uid="{00000000-0005-0000-0000-000068380000}"/>
    <cellStyle name="Normal 4 2 2 4 2 2 3" xfId="9742" xr:uid="{00000000-0005-0000-0000-000069380000}"/>
    <cellStyle name="Normal 4 2 2 4 2 2 3 2" xfId="40067" xr:uid="{00000000-0005-0000-0000-00006A380000}"/>
    <cellStyle name="Normal 4 2 2 4 2 2 3 3" xfId="24843" xr:uid="{00000000-0005-0000-0000-00006B380000}"/>
    <cellStyle name="Normal 4 2 2 4 2 2 4" xfId="35054" xr:uid="{00000000-0005-0000-0000-00006C380000}"/>
    <cellStyle name="Normal 4 2 2 4 2 2 5" xfId="19830" xr:uid="{00000000-0005-0000-0000-00006D380000}"/>
    <cellStyle name="Normal 4 2 2 4 2 3" xfId="6381" xr:uid="{00000000-0005-0000-0000-00006E380000}"/>
    <cellStyle name="Normal 4 2 2 4 2 3 2" xfId="16433" xr:uid="{00000000-0005-0000-0000-00006F380000}"/>
    <cellStyle name="Normal 4 2 2 4 2 3 2 2" xfId="46755" xr:uid="{00000000-0005-0000-0000-000070380000}"/>
    <cellStyle name="Normal 4 2 2 4 2 3 2 3" xfId="31531" xr:uid="{00000000-0005-0000-0000-000071380000}"/>
    <cellStyle name="Normal 4 2 2 4 2 3 3" xfId="11413" xr:uid="{00000000-0005-0000-0000-000072380000}"/>
    <cellStyle name="Normal 4 2 2 4 2 3 3 2" xfId="41738" xr:uid="{00000000-0005-0000-0000-000073380000}"/>
    <cellStyle name="Normal 4 2 2 4 2 3 3 3" xfId="26514" xr:uid="{00000000-0005-0000-0000-000074380000}"/>
    <cellStyle name="Normal 4 2 2 4 2 3 4" xfId="36725" xr:uid="{00000000-0005-0000-0000-000075380000}"/>
    <cellStyle name="Normal 4 2 2 4 2 3 5" xfId="21501" xr:uid="{00000000-0005-0000-0000-000076380000}"/>
    <cellStyle name="Normal 4 2 2 4 2 4" xfId="13091" xr:uid="{00000000-0005-0000-0000-000077380000}"/>
    <cellStyle name="Normal 4 2 2 4 2 4 2" xfId="43413" xr:uid="{00000000-0005-0000-0000-000078380000}"/>
    <cellStyle name="Normal 4 2 2 4 2 4 3" xfId="28189" xr:uid="{00000000-0005-0000-0000-000079380000}"/>
    <cellStyle name="Normal 4 2 2 4 2 5" xfId="8070" xr:uid="{00000000-0005-0000-0000-00007A380000}"/>
    <cellStyle name="Normal 4 2 2 4 2 5 2" xfId="38396" xr:uid="{00000000-0005-0000-0000-00007B380000}"/>
    <cellStyle name="Normal 4 2 2 4 2 5 3" xfId="23172" xr:uid="{00000000-0005-0000-0000-00007C380000}"/>
    <cellStyle name="Normal 4 2 2 4 2 6" xfId="33384" xr:uid="{00000000-0005-0000-0000-00007D380000}"/>
    <cellStyle name="Normal 4 2 2 4 2 7" xfId="18159" xr:uid="{00000000-0005-0000-0000-00007E380000}"/>
    <cellStyle name="Normal 4 2 2 4 3" xfId="3852" xr:uid="{00000000-0005-0000-0000-00007F380000}"/>
    <cellStyle name="Normal 4 2 2 4 3 2" xfId="13926" xr:uid="{00000000-0005-0000-0000-000080380000}"/>
    <cellStyle name="Normal 4 2 2 4 3 2 2" xfId="44248" xr:uid="{00000000-0005-0000-0000-000081380000}"/>
    <cellStyle name="Normal 4 2 2 4 3 2 3" xfId="29024" xr:uid="{00000000-0005-0000-0000-000082380000}"/>
    <cellStyle name="Normal 4 2 2 4 3 3" xfId="8906" xr:uid="{00000000-0005-0000-0000-000083380000}"/>
    <cellStyle name="Normal 4 2 2 4 3 3 2" xfId="39231" xr:uid="{00000000-0005-0000-0000-000084380000}"/>
    <cellStyle name="Normal 4 2 2 4 3 3 3" xfId="24007" xr:uid="{00000000-0005-0000-0000-000085380000}"/>
    <cellStyle name="Normal 4 2 2 4 3 4" xfId="34218" xr:uid="{00000000-0005-0000-0000-000086380000}"/>
    <cellStyle name="Normal 4 2 2 4 3 5" xfId="18994" xr:uid="{00000000-0005-0000-0000-000087380000}"/>
    <cellStyle name="Normal 4 2 2 4 4" xfId="5545" xr:uid="{00000000-0005-0000-0000-000088380000}"/>
    <cellStyle name="Normal 4 2 2 4 4 2" xfId="15597" xr:uid="{00000000-0005-0000-0000-000089380000}"/>
    <cellStyle name="Normal 4 2 2 4 4 2 2" xfId="45919" xr:uid="{00000000-0005-0000-0000-00008A380000}"/>
    <cellStyle name="Normal 4 2 2 4 4 2 3" xfId="30695" xr:uid="{00000000-0005-0000-0000-00008B380000}"/>
    <cellStyle name="Normal 4 2 2 4 4 3" xfId="10577" xr:uid="{00000000-0005-0000-0000-00008C380000}"/>
    <cellStyle name="Normal 4 2 2 4 4 3 2" xfId="40902" xr:uid="{00000000-0005-0000-0000-00008D380000}"/>
    <cellStyle name="Normal 4 2 2 4 4 3 3" xfId="25678" xr:uid="{00000000-0005-0000-0000-00008E380000}"/>
    <cellStyle name="Normal 4 2 2 4 4 4" xfId="35889" xr:uid="{00000000-0005-0000-0000-00008F380000}"/>
    <cellStyle name="Normal 4 2 2 4 4 5" xfId="20665" xr:uid="{00000000-0005-0000-0000-000090380000}"/>
    <cellStyle name="Normal 4 2 2 4 5" xfId="12255" xr:uid="{00000000-0005-0000-0000-000091380000}"/>
    <cellStyle name="Normal 4 2 2 4 5 2" xfId="42577" xr:uid="{00000000-0005-0000-0000-000092380000}"/>
    <cellStyle name="Normal 4 2 2 4 5 3" xfId="27353" xr:uid="{00000000-0005-0000-0000-000093380000}"/>
    <cellStyle name="Normal 4 2 2 4 6" xfId="7234" xr:uid="{00000000-0005-0000-0000-000094380000}"/>
    <cellStyle name="Normal 4 2 2 4 6 2" xfId="37560" xr:uid="{00000000-0005-0000-0000-000095380000}"/>
    <cellStyle name="Normal 4 2 2 4 6 3" xfId="22336" xr:uid="{00000000-0005-0000-0000-000096380000}"/>
    <cellStyle name="Normal 4 2 2 4 7" xfId="32548" xr:uid="{00000000-0005-0000-0000-000097380000}"/>
    <cellStyle name="Normal 4 2 2 4 8" xfId="17323" xr:uid="{00000000-0005-0000-0000-000098380000}"/>
    <cellStyle name="Normal 4 2 2 5" xfId="2581" xr:uid="{00000000-0005-0000-0000-000099380000}"/>
    <cellStyle name="Normal 4 2 2 5 2" xfId="4271" xr:uid="{00000000-0005-0000-0000-00009A380000}"/>
    <cellStyle name="Normal 4 2 2 5 2 2" xfId="14344" xr:uid="{00000000-0005-0000-0000-00009B380000}"/>
    <cellStyle name="Normal 4 2 2 5 2 2 2" xfId="44666" xr:uid="{00000000-0005-0000-0000-00009C380000}"/>
    <cellStyle name="Normal 4 2 2 5 2 2 3" xfId="29442" xr:uid="{00000000-0005-0000-0000-00009D380000}"/>
    <cellStyle name="Normal 4 2 2 5 2 3" xfId="9324" xr:uid="{00000000-0005-0000-0000-00009E380000}"/>
    <cellStyle name="Normal 4 2 2 5 2 3 2" xfId="39649" xr:uid="{00000000-0005-0000-0000-00009F380000}"/>
    <cellStyle name="Normal 4 2 2 5 2 3 3" xfId="24425" xr:uid="{00000000-0005-0000-0000-0000A0380000}"/>
    <cellStyle name="Normal 4 2 2 5 2 4" xfId="34636" xr:uid="{00000000-0005-0000-0000-0000A1380000}"/>
    <cellStyle name="Normal 4 2 2 5 2 5" xfId="19412" xr:uid="{00000000-0005-0000-0000-0000A2380000}"/>
    <cellStyle name="Normal 4 2 2 5 3" xfId="5963" xr:uid="{00000000-0005-0000-0000-0000A3380000}"/>
    <cellStyle name="Normal 4 2 2 5 3 2" xfId="16015" xr:uid="{00000000-0005-0000-0000-0000A4380000}"/>
    <cellStyle name="Normal 4 2 2 5 3 2 2" xfId="46337" xr:uid="{00000000-0005-0000-0000-0000A5380000}"/>
    <cellStyle name="Normal 4 2 2 5 3 2 3" xfId="31113" xr:uid="{00000000-0005-0000-0000-0000A6380000}"/>
    <cellStyle name="Normal 4 2 2 5 3 3" xfId="10995" xr:uid="{00000000-0005-0000-0000-0000A7380000}"/>
    <cellStyle name="Normal 4 2 2 5 3 3 2" xfId="41320" xr:uid="{00000000-0005-0000-0000-0000A8380000}"/>
    <cellStyle name="Normal 4 2 2 5 3 3 3" xfId="26096" xr:uid="{00000000-0005-0000-0000-0000A9380000}"/>
    <cellStyle name="Normal 4 2 2 5 3 4" xfId="36307" xr:uid="{00000000-0005-0000-0000-0000AA380000}"/>
    <cellStyle name="Normal 4 2 2 5 3 5" xfId="21083" xr:uid="{00000000-0005-0000-0000-0000AB380000}"/>
    <cellStyle name="Normal 4 2 2 5 4" xfId="12673" xr:uid="{00000000-0005-0000-0000-0000AC380000}"/>
    <cellStyle name="Normal 4 2 2 5 4 2" xfId="42995" xr:uid="{00000000-0005-0000-0000-0000AD380000}"/>
    <cellStyle name="Normal 4 2 2 5 4 3" xfId="27771" xr:uid="{00000000-0005-0000-0000-0000AE380000}"/>
    <cellStyle name="Normal 4 2 2 5 5" xfId="7652" xr:uid="{00000000-0005-0000-0000-0000AF380000}"/>
    <cellStyle name="Normal 4 2 2 5 5 2" xfId="37978" xr:uid="{00000000-0005-0000-0000-0000B0380000}"/>
    <cellStyle name="Normal 4 2 2 5 5 3" xfId="22754" xr:uid="{00000000-0005-0000-0000-0000B1380000}"/>
    <cellStyle name="Normal 4 2 2 5 6" xfId="32966" xr:uid="{00000000-0005-0000-0000-0000B2380000}"/>
    <cellStyle name="Normal 4 2 2 5 7" xfId="17741" xr:uid="{00000000-0005-0000-0000-0000B3380000}"/>
    <cellStyle name="Normal 4 2 2 6" xfId="3434" xr:uid="{00000000-0005-0000-0000-0000B4380000}"/>
    <cellStyle name="Normal 4 2 2 6 2" xfId="13508" xr:uid="{00000000-0005-0000-0000-0000B5380000}"/>
    <cellStyle name="Normal 4 2 2 6 2 2" xfId="43830" xr:uid="{00000000-0005-0000-0000-0000B6380000}"/>
    <cellStyle name="Normal 4 2 2 6 2 3" xfId="28606" xr:uid="{00000000-0005-0000-0000-0000B7380000}"/>
    <cellStyle name="Normal 4 2 2 6 3" xfId="8488" xr:uid="{00000000-0005-0000-0000-0000B8380000}"/>
    <cellStyle name="Normal 4 2 2 6 3 2" xfId="38813" xr:uid="{00000000-0005-0000-0000-0000B9380000}"/>
    <cellStyle name="Normal 4 2 2 6 3 3" xfId="23589" xr:uid="{00000000-0005-0000-0000-0000BA380000}"/>
    <cellStyle name="Normal 4 2 2 6 4" xfId="33800" xr:uid="{00000000-0005-0000-0000-0000BB380000}"/>
    <cellStyle name="Normal 4 2 2 6 5" xfId="18576" xr:uid="{00000000-0005-0000-0000-0000BC380000}"/>
    <cellStyle name="Normal 4 2 2 7" xfId="5127" xr:uid="{00000000-0005-0000-0000-0000BD380000}"/>
    <cellStyle name="Normal 4 2 2 7 2" xfId="15179" xr:uid="{00000000-0005-0000-0000-0000BE380000}"/>
    <cellStyle name="Normal 4 2 2 7 2 2" xfId="45501" xr:uid="{00000000-0005-0000-0000-0000BF380000}"/>
    <cellStyle name="Normal 4 2 2 7 2 3" xfId="30277" xr:uid="{00000000-0005-0000-0000-0000C0380000}"/>
    <cellStyle name="Normal 4 2 2 7 3" xfId="10159" xr:uid="{00000000-0005-0000-0000-0000C1380000}"/>
    <cellStyle name="Normal 4 2 2 7 3 2" xfId="40484" xr:uid="{00000000-0005-0000-0000-0000C2380000}"/>
    <cellStyle name="Normal 4 2 2 7 3 3" xfId="25260" xr:uid="{00000000-0005-0000-0000-0000C3380000}"/>
    <cellStyle name="Normal 4 2 2 7 4" xfId="35471" xr:uid="{00000000-0005-0000-0000-0000C4380000}"/>
    <cellStyle name="Normal 4 2 2 7 5" xfId="20247" xr:uid="{00000000-0005-0000-0000-0000C5380000}"/>
    <cellStyle name="Normal 4 2 2 8" xfId="11837" xr:uid="{00000000-0005-0000-0000-0000C6380000}"/>
    <cellStyle name="Normal 4 2 2 8 2" xfId="42159" xr:uid="{00000000-0005-0000-0000-0000C7380000}"/>
    <cellStyle name="Normal 4 2 2 8 3" xfId="26935" xr:uid="{00000000-0005-0000-0000-0000C8380000}"/>
    <cellStyle name="Normal 4 2 2 9" xfId="6816" xr:uid="{00000000-0005-0000-0000-0000C9380000}"/>
    <cellStyle name="Normal 4 2 2 9 2" xfId="37142" xr:uid="{00000000-0005-0000-0000-0000CA380000}"/>
    <cellStyle name="Normal 4 2 2 9 3" xfId="21918" xr:uid="{00000000-0005-0000-0000-0000CB380000}"/>
    <cellStyle name="Normal 4 2 3" xfId="1780" xr:uid="{00000000-0005-0000-0000-0000CC380000}"/>
    <cellStyle name="Normal 4 2 3 10" xfId="16957" xr:uid="{00000000-0005-0000-0000-0000CD380000}"/>
    <cellStyle name="Normal 4 2 3 2" xfId="1999" xr:uid="{00000000-0005-0000-0000-0000CE380000}"/>
    <cellStyle name="Normal 4 2 3 2 2" xfId="2420" xr:uid="{00000000-0005-0000-0000-0000CF380000}"/>
    <cellStyle name="Normal 4 2 3 2 2 2" xfId="3259" xr:uid="{00000000-0005-0000-0000-0000D0380000}"/>
    <cellStyle name="Normal 4 2 3 2 2 2 2" xfId="4949" xr:uid="{00000000-0005-0000-0000-0000D1380000}"/>
    <cellStyle name="Normal 4 2 3 2 2 2 2 2" xfId="15022" xr:uid="{00000000-0005-0000-0000-0000D2380000}"/>
    <cellStyle name="Normal 4 2 3 2 2 2 2 2 2" xfId="45344" xr:uid="{00000000-0005-0000-0000-0000D3380000}"/>
    <cellStyle name="Normal 4 2 3 2 2 2 2 2 3" xfId="30120" xr:uid="{00000000-0005-0000-0000-0000D4380000}"/>
    <cellStyle name="Normal 4 2 3 2 2 2 2 3" xfId="10002" xr:uid="{00000000-0005-0000-0000-0000D5380000}"/>
    <cellStyle name="Normal 4 2 3 2 2 2 2 3 2" xfId="40327" xr:uid="{00000000-0005-0000-0000-0000D6380000}"/>
    <cellStyle name="Normal 4 2 3 2 2 2 2 3 3" xfId="25103" xr:uid="{00000000-0005-0000-0000-0000D7380000}"/>
    <cellStyle name="Normal 4 2 3 2 2 2 2 4" xfId="35314" xr:uid="{00000000-0005-0000-0000-0000D8380000}"/>
    <cellStyle name="Normal 4 2 3 2 2 2 2 5" xfId="20090" xr:uid="{00000000-0005-0000-0000-0000D9380000}"/>
    <cellStyle name="Normal 4 2 3 2 2 2 3" xfId="6641" xr:uid="{00000000-0005-0000-0000-0000DA380000}"/>
    <cellStyle name="Normal 4 2 3 2 2 2 3 2" xfId="16693" xr:uid="{00000000-0005-0000-0000-0000DB380000}"/>
    <cellStyle name="Normal 4 2 3 2 2 2 3 2 2" xfId="47015" xr:uid="{00000000-0005-0000-0000-0000DC380000}"/>
    <cellStyle name="Normal 4 2 3 2 2 2 3 2 3" xfId="31791" xr:uid="{00000000-0005-0000-0000-0000DD380000}"/>
    <cellStyle name="Normal 4 2 3 2 2 2 3 3" xfId="11673" xr:uid="{00000000-0005-0000-0000-0000DE380000}"/>
    <cellStyle name="Normal 4 2 3 2 2 2 3 3 2" xfId="41998" xr:uid="{00000000-0005-0000-0000-0000DF380000}"/>
    <cellStyle name="Normal 4 2 3 2 2 2 3 3 3" xfId="26774" xr:uid="{00000000-0005-0000-0000-0000E0380000}"/>
    <cellStyle name="Normal 4 2 3 2 2 2 3 4" xfId="36985" xr:uid="{00000000-0005-0000-0000-0000E1380000}"/>
    <cellStyle name="Normal 4 2 3 2 2 2 3 5" xfId="21761" xr:uid="{00000000-0005-0000-0000-0000E2380000}"/>
    <cellStyle name="Normal 4 2 3 2 2 2 4" xfId="13351" xr:uid="{00000000-0005-0000-0000-0000E3380000}"/>
    <cellStyle name="Normal 4 2 3 2 2 2 4 2" xfId="43673" xr:uid="{00000000-0005-0000-0000-0000E4380000}"/>
    <cellStyle name="Normal 4 2 3 2 2 2 4 3" xfId="28449" xr:uid="{00000000-0005-0000-0000-0000E5380000}"/>
    <cellStyle name="Normal 4 2 3 2 2 2 5" xfId="8330" xr:uid="{00000000-0005-0000-0000-0000E6380000}"/>
    <cellStyle name="Normal 4 2 3 2 2 2 5 2" xfId="38656" xr:uid="{00000000-0005-0000-0000-0000E7380000}"/>
    <cellStyle name="Normal 4 2 3 2 2 2 5 3" xfId="23432" xr:uid="{00000000-0005-0000-0000-0000E8380000}"/>
    <cellStyle name="Normal 4 2 3 2 2 2 6" xfId="33644" xr:uid="{00000000-0005-0000-0000-0000E9380000}"/>
    <cellStyle name="Normal 4 2 3 2 2 2 7" xfId="18419" xr:uid="{00000000-0005-0000-0000-0000EA380000}"/>
    <cellStyle name="Normal 4 2 3 2 2 3" xfId="4112" xr:uid="{00000000-0005-0000-0000-0000EB380000}"/>
    <cellStyle name="Normal 4 2 3 2 2 3 2" xfId="14186" xr:uid="{00000000-0005-0000-0000-0000EC380000}"/>
    <cellStyle name="Normal 4 2 3 2 2 3 2 2" xfId="44508" xr:uid="{00000000-0005-0000-0000-0000ED380000}"/>
    <cellStyle name="Normal 4 2 3 2 2 3 2 3" xfId="29284" xr:uid="{00000000-0005-0000-0000-0000EE380000}"/>
    <cellStyle name="Normal 4 2 3 2 2 3 3" xfId="9166" xr:uid="{00000000-0005-0000-0000-0000EF380000}"/>
    <cellStyle name="Normal 4 2 3 2 2 3 3 2" xfId="39491" xr:uid="{00000000-0005-0000-0000-0000F0380000}"/>
    <cellStyle name="Normal 4 2 3 2 2 3 3 3" xfId="24267" xr:uid="{00000000-0005-0000-0000-0000F1380000}"/>
    <cellStyle name="Normal 4 2 3 2 2 3 4" xfId="34478" xr:uid="{00000000-0005-0000-0000-0000F2380000}"/>
    <cellStyle name="Normal 4 2 3 2 2 3 5" xfId="19254" xr:uid="{00000000-0005-0000-0000-0000F3380000}"/>
    <cellStyle name="Normal 4 2 3 2 2 4" xfId="5805" xr:uid="{00000000-0005-0000-0000-0000F4380000}"/>
    <cellStyle name="Normal 4 2 3 2 2 4 2" xfId="15857" xr:uid="{00000000-0005-0000-0000-0000F5380000}"/>
    <cellStyle name="Normal 4 2 3 2 2 4 2 2" xfId="46179" xr:uid="{00000000-0005-0000-0000-0000F6380000}"/>
    <cellStyle name="Normal 4 2 3 2 2 4 2 3" xfId="30955" xr:uid="{00000000-0005-0000-0000-0000F7380000}"/>
    <cellStyle name="Normal 4 2 3 2 2 4 3" xfId="10837" xr:uid="{00000000-0005-0000-0000-0000F8380000}"/>
    <cellStyle name="Normal 4 2 3 2 2 4 3 2" xfId="41162" xr:uid="{00000000-0005-0000-0000-0000F9380000}"/>
    <cellStyle name="Normal 4 2 3 2 2 4 3 3" xfId="25938" xr:uid="{00000000-0005-0000-0000-0000FA380000}"/>
    <cellStyle name="Normal 4 2 3 2 2 4 4" xfId="36149" xr:uid="{00000000-0005-0000-0000-0000FB380000}"/>
    <cellStyle name="Normal 4 2 3 2 2 4 5" xfId="20925" xr:uid="{00000000-0005-0000-0000-0000FC380000}"/>
    <cellStyle name="Normal 4 2 3 2 2 5" xfId="12515" xr:uid="{00000000-0005-0000-0000-0000FD380000}"/>
    <cellStyle name="Normal 4 2 3 2 2 5 2" xfId="42837" xr:uid="{00000000-0005-0000-0000-0000FE380000}"/>
    <cellStyle name="Normal 4 2 3 2 2 5 3" xfId="27613" xr:uid="{00000000-0005-0000-0000-0000FF380000}"/>
    <cellStyle name="Normal 4 2 3 2 2 6" xfId="7494" xr:uid="{00000000-0005-0000-0000-000000390000}"/>
    <cellStyle name="Normal 4 2 3 2 2 6 2" xfId="37820" xr:uid="{00000000-0005-0000-0000-000001390000}"/>
    <cellStyle name="Normal 4 2 3 2 2 6 3" xfId="22596" xr:uid="{00000000-0005-0000-0000-000002390000}"/>
    <cellStyle name="Normal 4 2 3 2 2 7" xfId="32808" xr:uid="{00000000-0005-0000-0000-000003390000}"/>
    <cellStyle name="Normal 4 2 3 2 2 8" xfId="17583" xr:uid="{00000000-0005-0000-0000-000004390000}"/>
    <cellStyle name="Normal 4 2 3 2 3" xfId="2841" xr:uid="{00000000-0005-0000-0000-000005390000}"/>
    <cellStyle name="Normal 4 2 3 2 3 2" xfId="4531" xr:uid="{00000000-0005-0000-0000-000006390000}"/>
    <cellStyle name="Normal 4 2 3 2 3 2 2" xfId="14604" xr:uid="{00000000-0005-0000-0000-000007390000}"/>
    <cellStyle name="Normal 4 2 3 2 3 2 2 2" xfId="44926" xr:uid="{00000000-0005-0000-0000-000008390000}"/>
    <cellStyle name="Normal 4 2 3 2 3 2 2 3" xfId="29702" xr:uid="{00000000-0005-0000-0000-000009390000}"/>
    <cellStyle name="Normal 4 2 3 2 3 2 3" xfId="9584" xr:uid="{00000000-0005-0000-0000-00000A390000}"/>
    <cellStyle name="Normal 4 2 3 2 3 2 3 2" xfId="39909" xr:uid="{00000000-0005-0000-0000-00000B390000}"/>
    <cellStyle name="Normal 4 2 3 2 3 2 3 3" xfId="24685" xr:uid="{00000000-0005-0000-0000-00000C390000}"/>
    <cellStyle name="Normal 4 2 3 2 3 2 4" xfId="34896" xr:uid="{00000000-0005-0000-0000-00000D390000}"/>
    <cellStyle name="Normal 4 2 3 2 3 2 5" xfId="19672" xr:uid="{00000000-0005-0000-0000-00000E390000}"/>
    <cellStyle name="Normal 4 2 3 2 3 3" xfId="6223" xr:uid="{00000000-0005-0000-0000-00000F390000}"/>
    <cellStyle name="Normal 4 2 3 2 3 3 2" xfId="16275" xr:uid="{00000000-0005-0000-0000-000010390000}"/>
    <cellStyle name="Normal 4 2 3 2 3 3 2 2" xfId="46597" xr:uid="{00000000-0005-0000-0000-000011390000}"/>
    <cellStyle name="Normal 4 2 3 2 3 3 2 3" xfId="31373" xr:uid="{00000000-0005-0000-0000-000012390000}"/>
    <cellStyle name="Normal 4 2 3 2 3 3 3" xfId="11255" xr:uid="{00000000-0005-0000-0000-000013390000}"/>
    <cellStyle name="Normal 4 2 3 2 3 3 3 2" xfId="41580" xr:uid="{00000000-0005-0000-0000-000014390000}"/>
    <cellStyle name="Normal 4 2 3 2 3 3 3 3" xfId="26356" xr:uid="{00000000-0005-0000-0000-000015390000}"/>
    <cellStyle name="Normal 4 2 3 2 3 3 4" xfId="36567" xr:uid="{00000000-0005-0000-0000-000016390000}"/>
    <cellStyle name="Normal 4 2 3 2 3 3 5" xfId="21343" xr:uid="{00000000-0005-0000-0000-000017390000}"/>
    <cellStyle name="Normal 4 2 3 2 3 4" xfId="12933" xr:uid="{00000000-0005-0000-0000-000018390000}"/>
    <cellStyle name="Normal 4 2 3 2 3 4 2" xfId="43255" xr:uid="{00000000-0005-0000-0000-000019390000}"/>
    <cellStyle name="Normal 4 2 3 2 3 4 3" xfId="28031" xr:uid="{00000000-0005-0000-0000-00001A390000}"/>
    <cellStyle name="Normal 4 2 3 2 3 5" xfId="7912" xr:uid="{00000000-0005-0000-0000-00001B390000}"/>
    <cellStyle name="Normal 4 2 3 2 3 5 2" xfId="38238" xr:uid="{00000000-0005-0000-0000-00001C390000}"/>
    <cellStyle name="Normal 4 2 3 2 3 5 3" xfId="23014" xr:uid="{00000000-0005-0000-0000-00001D390000}"/>
    <cellStyle name="Normal 4 2 3 2 3 6" xfId="33226" xr:uid="{00000000-0005-0000-0000-00001E390000}"/>
    <cellStyle name="Normal 4 2 3 2 3 7" xfId="18001" xr:uid="{00000000-0005-0000-0000-00001F390000}"/>
    <cellStyle name="Normal 4 2 3 2 4" xfId="3694" xr:uid="{00000000-0005-0000-0000-000020390000}"/>
    <cellStyle name="Normal 4 2 3 2 4 2" xfId="13768" xr:uid="{00000000-0005-0000-0000-000021390000}"/>
    <cellStyle name="Normal 4 2 3 2 4 2 2" xfId="44090" xr:uid="{00000000-0005-0000-0000-000022390000}"/>
    <cellStyle name="Normal 4 2 3 2 4 2 3" xfId="28866" xr:uid="{00000000-0005-0000-0000-000023390000}"/>
    <cellStyle name="Normal 4 2 3 2 4 3" xfId="8748" xr:uid="{00000000-0005-0000-0000-000024390000}"/>
    <cellStyle name="Normal 4 2 3 2 4 3 2" xfId="39073" xr:uid="{00000000-0005-0000-0000-000025390000}"/>
    <cellStyle name="Normal 4 2 3 2 4 3 3" xfId="23849" xr:uid="{00000000-0005-0000-0000-000026390000}"/>
    <cellStyle name="Normal 4 2 3 2 4 4" xfId="34060" xr:uid="{00000000-0005-0000-0000-000027390000}"/>
    <cellStyle name="Normal 4 2 3 2 4 5" xfId="18836" xr:uid="{00000000-0005-0000-0000-000028390000}"/>
    <cellStyle name="Normal 4 2 3 2 5" xfId="5387" xr:uid="{00000000-0005-0000-0000-000029390000}"/>
    <cellStyle name="Normal 4 2 3 2 5 2" xfId="15439" xr:uid="{00000000-0005-0000-0000-00002A390000}"/>
    <cellStyle name="Normal 4 2 3 2 5 2 2" xfId="45761" xr:uid="{00000000-0005-0000-0000-00002B390000}"/>
    <cellStyle name="Normal 4 2 3 2 5 2 3" xfId="30537" xr:uid="{00000000-0005-0000-0000-00002C390000}"/>
    <cellStyle name="Normal 4 2 3 2 5 3" xfId="10419" xr:uid="{00000000-0005-0000-0000-00002D390000}"/>
    <cellStyle name="Normal 4 2 3 2 5 3 2" xfId="40744" xr:uid="{00000000-0005-0000-0000-00002E390000}"/>
    <cellStyle name="Normal 4 2 3 2 5 3 3" xfId="25520" xr:uid="{00000000-0005-0000-0000-00002F390000}"/>
    <cellStyle name="Normal 4 2 3 2 5 4" xfId="35731" xr:uid="{00000000-0005-0000-0000-000030390000}"/>
    <cellStyle name="Normal 4 2 3 2 5 5" xfId="20507" xr:uid="{00000000-0005-0000-0000-000031390000}"/>
    <cellStyle name="Normal 4 2 3 2 6" xfId="12097" xr:uid="{00000000-0005-0000-0000-000032390000}"/>
    <cellStyle name="Normal 4 2 3 2 6 2" xfId="42419" xr:uid="{00000000-0005-0000-0000-000033390000}"/>
    <cellStyle name="Normal 4 2 3 2 6 3" xfId="27195" xr:uid="{00000000-0005-0000-0000-000034390000}"/>
    <cellStyle name="Normal 4 2 3 2 7" xfId="7076" xr:uid="{00000000-0005-0000-0000-000035390000}"/>
    <cellStyle name="Normal 4 2 3 2 7 2" xfId="37402" xr:uid="{00000000-0005-0000-0000-000036390000}"/>
    <cellStyle name="Normal 4 2 3 2 7 3" xfId="22178" xr:uid="{00000000-0005-0000-0000-000037390000}"/>
    <cellStyle name="Normal 4 2 3 2 8" xfId="32390" xr:uid="{00000000-0005-0000-0000-000038390000}"/>
    <cellStyle name="Normal 4 2 3 2 9" xfId="17165" xr:uid="{00000000-0005-0000-0000-000039390000}"/>
    <cellStyle name="Normal 4 2 3 3" xfId="2212" xr:uid="{00000000-0005-0000-0000-00003A390000}"/>
    <cellStyle name="Normal 4 2 3 3 2" xfId="3051" xr:uid="{00000000-0005-0000-0000-00003B390000}"/>
    <cellStyle name="Normal 4 2 3 3 2 2" xfId="4741" xr:uid="{00000000-0005-0000-0000-00003C390000}"/>
    <cellStyle name="Normal 4 2 3 3 2 2 2" xfId="14814" xr:uid="{00000000-0005-0000-0000-00003D390000}"/>
    <cellStyle name="Normal 4 2 3 3 2 2 2 2" xfId="45136" xr:uid="{00000000-0005-0000-0000-00003E390000}"/>
    <cellStyle name="Normal 4 2 3 3 2 2 2 3" xfId="29912" xr:uid="{00000000-0005-0000-0000-00003F390000}"/>
    <cellStyle name="Normal 4 2 3 3 2 2 3" xfId="9794" xr:uid="{00000000-0005-0000-0000-000040390000}"/>
    <cellStyle name="Normal 4 2 3 3 2 2 3 2" xfId="40119" xr:uid="{00000000-0005-0000-0000-000041390000}"/>
    <cellStyle name="Normal 4 2 3 3 2 2 3 3" xfId="24895" xr:uid="{00000000-0005-0000-0000-000042390000}"/>
    <cellStyle name="Normal 4 2 3 3 2 2 4" xfId="35106" xr:uid="{00000000-0005-0000-0000-000043390000}"/>
    <cellStyle name="Normal 4 2 3 3 2 2 5" xfId="19882" xr:uid="{00000000-0005-0000-0000-000044390000}"/>
    <cellStyle name="Normal 4 2 3 3 2 3" xfId="6433" xr:uid="{00000000-0005-0000-0000-000045390000}"/>
    <cellStyle name="Normal 4 2 3 3 2 3 2" xfId="16485" xr:uid="{00000000-0005-0000-0000-000046390000}"/>
    <cellStyle name="Normal 4 2 3 3 2 3 2 2" xfId="46807" xr:uid="{00000000-0005-0000-0000-000047390000}"/>
    <cellStyle name="Normal 4 2 3 3 2 3 2 3" xfId="31583" xr:uid="{00000000-0005-0000-0000-000048390000}"/>
    <cellStyle name="Normal 4 2 3 3 2 3 3" xfId="11465" xr:uid="{00000000-0005-0000-0000-000049390000}"/>
    <cellStyle name="Normal 4 2 3 3 2 3 3 2" xfId="41790" xr:uid="{00000000-0005-0000-0000-00004A390000}"/>
    <cellStyle name="Normal 4 2 3 3 2 3 3 3" xfId="26566" xr:uid="{00000000-0005-0000-0000-00004B390000}"/>
    <cellStyle name="Normal 4 2 3 3 2 3 4" xfId="36777" xr:uid="{00000000-0005-0000-0000-00004C390000}"/>
    <cellStyle name="Normal 4 2 3 3 2 3 5" xfId="21553" xr:uid="{00000000-0005-0000-0000-00004D390000}"/>
    <cellStyle name="Normal 4 2 3 3 2 4" xfId="13143" xr:uid="{00000000-0005-0000-0000-00004E390000}"/>
    <cellStyle name="Normal 4 2 3 3 2 4 2" xfId="43465" xr:uid="{00000000-0005-0000-0000-00004F390000}"/>
    <cellStyle name="Normal 4 2 3 3 2 4 3" xfId="28241" xr:uid="{00000000-0005-0000-0000-000050390000}"/>
    <cellStyle name="Normal 4 2 3 3 2 5" xfId="8122" xr:uid="{00000000-0005-0000-0000-000051390000}"/>
    <cellStyle name="Normal 4 2 3 3 2 5 2" xfId="38448" xr:uid="{00000000-0005-0000-0000-000052390000}"/>
    <cellStyle name="Normal 4 2 3 3 2 5 3" xfId="23224" xr:uid="{00000000-0005-0000-0000-000053390000}"/>
    <cellStyle name="Normal 4 2 3 3 2 6" xfId="33436" xr:uid="{00000000-0005-0000-0000-000054390000}"/>
    <cellStyle name="Normal 4 2 3 3 2 7" xfId="18211" xr:uid="{00000000-0005-0000-0000-000055390000}"/>
    <cellStyle name="Normal 4 2 3 3 3" xfId="3904" xr:uid="{00000000-0005-0000-0000-000056390000}"/>
    <cellStyle name="Normal 4 2 3 3 3 2" xfId="13978" xr:uid="{00000000-0005-0000-0000-000057390000}"/>
    <cellStyle name="Normal 4 2 3 3 3 2 2" xfId="44300" xr:uid="{00000000-0005-0000-0000-000058390000}"/>
    <cellStyle name="Normal 4 2 3 3 3 2 3" xfId="29076" xr:uid="{00000000-0005-0000-0000-000059390000}"/>
    <cellStyle name="Normal 4 2 3 3 3 3" xfId="8958" xr:uid="{00000000-0005-0000-0000-00005A390000}"/>
    <cellStyle name="Normal 4 2 3 3 3 3 2" xfId="39283" xr:uid="{00000000-0005-0000-0000-00005B390000}"/>
    <cellStyle name="Normal 4 2 3 3 3 3 3" xfId="24059" xr:uid="{00000000-0005-0000-0000-00005C390000}"/>
    <cellStyle name="Normal 4 2 3 3 3 4" xfId="34270" xr:uid="{00000000-0005-0000-0000-00005D390000}"/>
    <cellStyle name="Normal 4 2 3 3 3 5" xfId="19046" xr:uid="{00000000-0005-0000-0000-00005E390000}"/>
    <cellStyle name="Normal 4 2 3 3 4" xfId="5597" xr:uid="{00000000-0005-0000-0000-00005F390000}"/>
    <cellStyle name="Normal 4 2 3 3 4 2" xfId="15649" xr:uid="{00000000-0005-0000-0000-000060390000}"/>
    <cellStyle name="Normal 4 2 3 3 4 2 2" xfId="45971" xr:uid="{00000000-0005-0000-0000-000061390000}"/>
    <cellStyle name="Normal 4 2 3 3 4 2 3" xfId="30747" xr:uid="{00000000-0005-0000-0000-000062390000}"/>
    <cellStyle name="Normal 4 2 3 3 4 3" xfId="10629" xr:uid="{00000000-0005-0000-0000-000063390000}"/>
    <cellStyle name="Normal 4 2 3 3 4 3 2" xfId="40954" xr:uid="{00000000-0005-0000-0000-000064390000}"/>
    <cellStyle name="Normal 4 2 3 3 4 3 3" xfId="25730" xr:uid="{00000000-0005-0000-0000-000065390000}"/>
    <cellStyle name="Normal 4 2 3 3 4 4" xfId="35941" xr:uid="{00000000-0005-0000-0000-000066390000}"/>
    <cellStyle name="Normal 4 2 3 3 4 5" xfId="20717" xr:uid="{00000000-0005-0000-0000-000067390000}"/>
    <cellStyle name="Normal 4 2 3 3 5" xfId="12307" xr:uid="{00000000-0005-0000-0000-000068390000}"/>
    <cellStyle name="Normal 4 2 3 3 5 2" xfId="42629" xr:uid="{00000000-0005-0000-0000-000069390000}"/>
    <cellStyle name="Normal 4 2 3 3 5 3" xfId="27405" xr:uid="{00000000-0005-0000-0000-00006A390000}"/>
    <cellStyle name="Normal 4 2 3 3 6" xfId="7286" xr:uid="{00000000-0005-0000-0000-00006B390000}"/>
    <cellStyle name="Normal 4 2 3 3 6 2" xfId="37612" xr:uid="{00000000-0005-0000-0000-00006C390000}"/>
    <cellStyle name="Normal 4 2 3 3 6 3" xfId="22388" xr:uid="{00000000-0005-0000-0000-00006D390000}"/>
    <cellStyle name="Normal 4 2 3 3 7" xfId="32600" xr:uid="{00000000-0005-0000-0000-00006E390000}"/>
    <cellStyle name="Normal 4 2 3 3 8" xfId="17375" xr:uid="{00000000-0005-0000-0000-00006F390000}"/>
    <cellStyle name="Normal 4 2 3 4" xfId="2633" xr:uid="{00000000-0005-0000-0000-000070390000}"/>
    <cellStyle name="Normal 4 2 3 4 2" xfId="4323" xr:uid="{00000000-0005-0000-0000-000071390000}"/>
    <cellStyle name="Normal 4 2 3 4 2 2" xfId="14396" xr:uid="{00000000-0005-0000-0000-000072390000}"/>
    <cellStyle name="Normal 4 2 3 4 2 2 2" xfId="44718" xr:uid="{00000000-0005-0000-0000-000073390000}"/>
    <cellStyle name="Normal 4 2 3 4 2 2 3" xfId="29494" xr:uid="{00000000-0005-0000-0000-000074390000}"/>
    <cellStyle name="Normal 4 2 3 4 2 3" xfId="9376" xr:uid="{00000000-0005-0000-0000-000075390000}"/>
    <cellStyle name="Normal 4 2 3 4 2 3 2" xfId="39701" xr:uid="{00000000-0005-0000-0000-000076390000}"/>
    <cellStyle name="Normal 4 2 3 4 2 3 3" xfId="24477" xr:uid="{00000000-0005-0000-0000-000077390000}"/>
    <cellStyle name="Normal 4 2 3 4 2 4" xfId="34688" xr:uid="{00000000-0005-0000-0000-000078390000}"/>
    <cellStyle name="Normal 4 2 3 4 2 5" xfId="19464" xr:uid="{00000000-0005-0000-0000-000079390000}"/>
    <cellStyle name="Normal 4 2 3 4 3" xfId="6015" xr:uid="{00000000-0005-0000-0000-00007A390000}"/>
    <cellStyle name="Normal 4 2 3 4 3 2" xfId="16067" xr:uid="{00000000-0005-0000-0000-00007B390000}"/>
    <cellStyle name="Normal 4 2 3 4 3 2 2" xfId="46389" xr:uid="{00000000-0005-0000-0000-00007C390000}"/>
    <cellStyle name="Normal 4 2 3 4 3 2 3" xfId="31165" xr:uid="{00000000-0005-0000-0000-00007D390000}"/>
    <cellStyle name="Normal 4 2 3 4 3 3" xfId="11047" xr:uid="{00000000-0005-0000-0000-00007E390000}"/>
    <cellStyle name="Normal 4 2 3 4 3 3 2" xfId="41372" xr:uid="{00000000-0005-0000-0000-00007F390000}"/>
    <cellStyle name="Normal 4 2 3 4 3 3 3" xfId="26148" xr:uid="{00000000-0005-0000-0000-000080390000}"/>
    <cellStyle name="Normal 4 2 3 4 3 4" xfId="36359" xr:uid="{00000000-0005-0000-0000-000081390000}"/>
    <cellStyle name="Normal 4 2 3 4 3 5" xfId="21135" xr:uid="{00000000-0005-0000-0000-000082390000}"/>
    <cellStyle name="Normal 4 2 3 4 4" xfId="12725" xr:uid="{00000000-0005-0000-0000-000083390000}"/>
    <cellStyle name="Normal 4 2 3 4 4 2" xfId="43047" xr:uid="{00000000-0005-0000-0000-000084390000}"/>
    <cellStyle name="Normal 4 2 3 4 4 3" xfId="27823" xr:uid="{00000000-0005-0000-0000-000085390000}"/>
    <cellStyle name="Normal 4 2 3 4 5" xfId="7704" xr:uid="{00000000-0005-0000-0000-000086390000}"/>
    <cellStyle name="Normal 4 2 3 4 5 2" xfId="38030" xr:uid="{00000000-0005-0000-0000-000087390000}"/>
    <cellStyle name="Normal 4 2 3 4 5 3" xfId="22806" xr:uid="{00000000-0005-0000-0000-000088390000}"/>
    <cellStyle name="Normal 4 2 3 4 6" xfId="33018" xr:uid="{00000000-0005-0000-0000-000089390000}"/>
    <cellStyle name="Normal 4 2 3 4 7" xfId="17793" xr:uid="{00000000-0005-0000-0000-00008A390000}"/>
    <cellStyle name="Normal 4 2 3 5" xfId="3486" xr:uid="{00000000-0005-0000-0000-00008B390000}"/>
    <cellStyle name="Normal 4 2 3 5 2" xfId="13560" xr:uid="{00000000-0005-0000-0000-00008C390000}"/>
    <cellStyle name="Normal 4 2 3 5 2 2" xfId="43882" xr:uid="{00000000-0005-0000-0000-00008D390000}"/>
    <cellStyle name="Normal 4 2 3 5 2 3" xfId="28658" xr:uid="{00000000-0005-0000-0000-00008E390000}"/>
    <cellStyle name="Normal 4 2 3 5 3" xfId="8540" xr:uid="{00000000-0005-0000-0000-00008F390000}"/>
    <cellStyle name="Normal 4 2 3 5 3 2" xfId="38865" xr:uid="{00000000-0005-0000-0000-000090390000}"/>
    <cellStyle name="Normal 4 2 3 5 3 3" xfId="23641" xr:uid="{00000000-0005-0000-0000-000091390000}"/>
    <cellStyle name="Normal 4 2 3 5 4" xfId="33852" xr:uid="{00000000-0005-0000-0000-000092390000}"/>
    <cellStyle name="Normal 4 2 3 5 5" xfId="18628" xr:uid="{00000000-0005-0000-0000-000093390000}"/>
    <cellStyle name="Normal 4 2 3 6" xfId="5179" xr:uid="{00000000-0005-0000-0000-000094390000}"/>
    <cellStyle name="Normal 4 2 3 6 2" xfId="15231" xr:uid="{00000000-0005-0000-0000-000095390000}"/>
    <cellStyle name="Normal 4 2 3 6 2 2" xfId="45553" xr:uid="{00000000-0005-0000-0000-000096390000}"/>
    <cellStyle name="Normal 4 2 3 6 2 3" xfId="30329" xr:uid="{00000000-0005-0000-0000-000097390000}"/>
    <cellStyle name="Normal 4 2 3 6 3" xfId="10211" xr:uid="{00000000-0005-0000-0000-000098390000}"/>
    <cellStyle name="Normal 4 2 3 6 3 2" xfId="40536" xr:uid="{00000000-0005-0000-0000-000099390000}"/>
    <cellStyle name="Normal 4 2 3 6 3 3" xfId="25312" xr:uid="{00000000-0005-0000-0000-00009A390000}"/>
    <cellStyle name="Normal 4 2 3 6 4" xfId="35523" xr:uid="{00000000-0005-0000-0000-00009B390000}"/>
    <cellStyle name="Normal 4 2 3 6 5" xfId="20299" xr:uid="{00000000-0005-0000-0000-00009C390000}"/>
    <cellStyle name="Normal 4 2 3 7" xfId="11889" xr:uid="{00000000-0005-0000-0000-00009D390000}"/>
    <cellStyle name="Normal 4 2 3 7 2" xfId="42211" xr:uid="{00000000-0005-0000-0000-00009E390000}"/>
    <cellStyle name="Normal 4 2 3 7 3" xfId="26987" xr:uid="{00000000-0005-0000-0000-00009F390000}"/>
    <cellStyle name="Normal 4 2 3 8" xfId="6868" xr:uid="{00000000-0005-0000-0000-0000A0390000}"/>
    <cellStyle name="Normal 4 2 3 8 2" xfId="37194" xr:uid="{00000000-0005-0000-0000-0000A1390000}"/>
    <cellStyle name="Normal 4 2 3 8 3" xfId="21970" xr:uid="{00000000-0005-0000-0000-0000A2390000}"/>
    <cellStyle name="Normal 4 2 3 9" xfId="32183" xr:uid="{00000000-0005-0000-0000-0000A3390000}"/>
    <cellStyle name="Normal 4 2 4" xfId="1893" xr:uid="{00000000-0005-0000-0000-0000A4390000}"/>
    <cellStyle name="Normal 4 2 4 2" xfId="2316" xr:uid="{00000000-0005-0000-0000-0000A5390000}"/>
    <cellStyle name="Normal 4 2 4 2 2" xfId="3155" xr:uid="{00000000-0005-0000-0000-0000A6390000}"/>
    <cellStyle name="Normal 4 2 4 2 2 2" xfId="4845" xr:uid="{00000000-0005-0000-0000-0000A7390000}"/>
    <cellStyle name="Normal 4 2 4 2 2 2 2" xfId="14918" xr:uid="{00000000-0005-0000-0000-0000A8390000}"/>
    <cellStyle name="Normal 4 2 4 2 2 2 2 2" xfId="45240" xr:uid="{00000000-0005-0000-0000-0000A9390000}"/>
    <cellStyle name="Normal 4 2 4 2 2 2 2 3" xfId="30016" xr:uid="{00000000-0005-0000-0000-0000AA390000}"/>
    <cellStyle name="Normal 4 2 4 2 2 2 3" xfId="9898" xr:uid="{00000000-0005-0000-0000-0000AB390000}"/>
    <cellStyle name="Normal 4 2 4 2 2 2 3 2" xfId="40223" xr:uid="{00000000-0005-0000-0000-0000AC390000}"/>
    <cellStyle name="Normal 4 2 4 2 2 2 3 3" xfId="24999" xr:uid="{00000000-0005-0000-0000-0000AD390000}"/>
    <cellStyle name="Normal 4 2 4 2 2 2 4" xfId="35210" xr:uid="{00000000-0005-0000-0000-0000AE390000}"/>
    <cellStyle name="Normal 4 2 4 2 2 2 5" xfId="19986" xr:uid="{00000000-0005-0000-0000-0000AF390000}"/>
    <cellStyle name="Normal 4 2 4 2 2 3" xfId="6537" xr:uid="{00000000-0005-0000-0000-0000B0390000}"/>
    <cellStyle name="Normal 4 2 4 2 2 3 2" xfId="16589" xr:uid="{00000000-0005-0000-0000-0000B1390000}"/>
    <cellStyle name="Normal 4 2 4 2 2 3 2 2" xfId="46911" xr:uid="{00000000-0005-0000-0000-0000B2390000}"/>
    <cellStyle name="Normal 4 2 4 2 2 3 2 3" xfId="31687" xr:uid="{00000000-0005-0000-0000-0000B3390000}"/>
    <cellStyle name="Normal 4 2 4 2 2 3 3" xfId="11569" xr:uid="{00000000-0005-0000-0000-0000B4390000}"/>
    <cellStyle name="Normal 4 2 4 2 2 3 3 2" xfId="41894" xr:uid="{00000000-0005-0000-0000-0000B5390000}"/>
    <cellStyle name="Normal 4 2 4 2 2 3 3 3" xfId="26670" xr:uid="{00000000-0005-0000-0000-0000B6390000}"/>
    <cellStyle name="Normal 4 2 4 2 2 3 4" xfId="36881" xr:uid="{00000000-0005-0000-0000-0000B7390000}"/>
    <cellStyle name="Normal 4 2 4 2 2 3 5" xfId="21657" xr:uid="{00000000-0005-0000-0000-0000B8390000}"/>
    <cellStyle name="Normal 4 2 4 2 2 4" xfId="13247" xr:uid="{00000000-0005-0000-0000-0000B9390000}"/>
    <cellStyle name="Normal 4 2 4 2 2 4 2" xfId="43569" xr:uid="{00000000-0005-0000-0000-0000BA390000}"/>
    <cellStyle name="Normal 4 2 4 2 2 4 3" xfId="28345" xr:uid="{00000000-0005-0000-0000-0000BB390000}"/>
    <cellStyle name="Normal 4 2 4 2 2 5" xfId="8226" xr:uid="{00000000-0005-0000-0000-0000BC390000}"/>
    <cellStyle name="Normal 4 2 4 2 2 5 2" xfId="38552" xr:uid="{00000000-0005-0000-0000-0000BD390000}"/>
    <cellStyle name="Normal 4 2 4 2 2 5 3" xfId="23328" xr:uid="{00000000-0005-0000-0000-0000BE390000}"/>
    <cellStyle name="Normal 4 2 4 2 2 6" xfId="33540" xr:uid="{00000000-0005-0000-0000-0000BF390000}"/>
    <cellStyle name="Normal 4 2 4 2 2 7" xfId="18315" xr:uid="{00000000-0005-0000-0000-0000C0390000}"/>
    <cellStyle name="Normal 4 2 4 2 3" xfId="4008" xr:uid="{00000000-0005-0000-0000-0000C1390000}"/>
    <cellStyle name="Normal 4 2 4 2 3 2" xfId="14082" xr:uid="{00000000-0005-0000-0000-0000C2390000}"/>
    <cellStyle name="Normal 4 2 4 2 3 2 2" xfId="44404" xr:uid="{00000000-0005-0000-0000-0000C3390000}"/>
    <cellStyle name="Normal 4 2 4 2 3 2 3" xfId="29180" xr:uid="{00000000-0005-0000-0000-0000C4390000}"/>
    <cellStyle name="Normal 4 2 4 2 3 3" xfId="9062" xr:uid="{00000000-0005-0000-0000-0000C5390000}"/>
    <cellStyle name="Normal 4 2 4 2 3 3 2" xfId="39387" xr:uid="{00000000-0005-0000-0000-0000C6390000}"/>
    <cellStyle name="Normal 4 2 4 2 3 3 3" xfId="24163" xr:uid="{00000000-0005-0000-0000-0000C7390000}"/>
    <cellStyle name="Normal 4 2 4 2 3 4" xfId="34374" xr:uid="{00000000-0005-0000-0000-0000C8390000}"/>
    <cellStyle name="Normal 4 2 4 2 3 5" xfId="19150" xr:uid="{00000000-0005-0000-0000-0000C9390000}"/>
    <cellStyle name="Normal 4 2 4 2 4" xfId="5701" xr:uid="{00000000-0005-0000-0000-0000CA390000}"/>
    <cellStyle name="Normal 4 2 4 2 4 2" xfId="15753" xr:uid="{00000000-0005-0000-0000-0000CB390000}"/>
    <cellStyle name="Normal 4 2 4 2 4 2 2" xfId="46075" xr:uid="{00000000-0005-0000-0000-0000CC390000}"/>
    <cellStyle name="Normal 4 2 4 2 4 2 3" xfId="30851" xr:uid="{00000000-0005-0000-0000-0000CD390000}"/>
    <cellStyle name="Normal 4 2 4 2 4 3" xfId="10733" xr:uid="{00000000-0005-0000-0000-0000CE390000}"/>
    <cellStyle name="Normal 4 2 4 2 4 3 2" xfId="41058" xr:uid="{00000000-0005-0000-0000-0000CF390000}"/>
    <cellStyle name="Normal 4 2 4 2 4 3 3" xfId="25834" xr:uid="{00000000-0005-0000-0000-0000D0390000}"/>
    <cellStyle name="Normal 4 2 4 2 4 4" xfId="36045" xr:uid="{00000000-0005-0000-0000-0000D1390000}"/>
    <cellStyle name="Normal 4 2 4 2 4 5" xfId="20821" xr:uid="{00000000-0005-0000-0000-0000D2390000}"/>
    <cellStyle name="Normal 4 2 4 2 5" xfId="12411" xr:uid="{00000000-0005-0000-0000-0000D3390000}"/>
    <cellStyle name="Normal 4 2 4 2 5 2" xfId="42733" xr:uid="{00000000-0005-0000-0000-0000D4390000}"/>
    <cellStyle name="Normal 4 2 4 2 5 3" xfId="27509" xr:uid="{00000000-0005-0000-0000-0000D5390000}"/>
    <cellStyle name="Normal 4 2 4 2 6" xfId="7390" xr:uid="{00000000-0005-0000-0000-0000D6390000}"/>
    <cellStyle name="Normal 4 2 4 2 6 2" xfId="37716" xr:uid="{00000000-0005-0000-0000-0000D7390000}"/>
    <cellStyle name="Normal 4 2 4 2 6 3" xfId="22492" xr:uid="{00000000-0005-0000-0000-0000D8390000}"/>
    <cellStyle name="Normal 4 2 4 2 7" xfId="32704" xr:uid="{00000000-0005-0000-0000-0000D9390000}"/>
    <cellStyle name="Normal 4 2 4 2 8" xfId="17479" xr:uid="{00000000-0005-0000-0000-0000DA390000}"/>
    <cellStyle name="Normal 4 2 4 3" xfId="2737" xr:uid="{00000000-0005-0000-0000-0000DB390000}"/>
    <cellStyle name="Normal 4 2 4 3 2" xfId="4427" xr:uid="{00000000-0005-0000-0000-0000DC390000}"/>
    <cellStyle name="Normal 4 2 4 3 2 2" xfId="14500" xr:uid="{00000000-0005-0000-0000-0000DD390000}"/>
    <cellStyle name="Normal 4 2 4 3 2 2 2" xfId="44822" xr:uid="{00000000-0005-0000-0000-0000DE390000}"/>
    <cellStyle name="Normal 4 2 4 3 2 2 3" xfId="29598" xr:uid="{00000000-0005-0000-0000-0000DF390000}"/>
    <cellStyle name="Normal 4 2 4 3 2 3" xfId="9480" xr:uid="{00000000-0005-0000-0000-0000E0390000}"/>
    <cellStyle name="Normal 4 2 4 3 2 3 2" xfId="39805" xr:uid="{00000000-0005-0000-0000-0000E1390000}"/>
    <cellStyle name="Normal 4 2 4 3 2 3 3" xfId="24581" xr:uid="{00000000-0005-0000-0000-0000E2390000}"/>
    <cellStyle name="Normal 4 2 4 3 2 4" xfId="34792" xr:uid="{00000000-0005-0000-0000-0000E3390000}"/>
    <cellStyle name="Normal 4 2 4 3 2 5" xfId="19568" xr:uid="{00000000-0005-0000-0000-0000E4390000}"/>
    <cellStyle name="Normal 4 2 4 3 3" xfId="6119" xr:uid="{00000000-0005-0000-0000-0000E5390000}"/>
    <cellStyle name="Normal 4 2 4 3 3 2" xfId="16171" xr:uid="{00000000-0005-0000-0000-0000E6390000}"/>
    <cellStyle name="Normal 4 2 4 3 3 2 2" xfId="46493" xr:uid="{00000000-0005-0000-0000-0000E7390000}"/>
    <cellStyle name="Normal 4 2 4 3 3 2 3" xfId="31269" xr:uid="{00000000-0005-0000-0000-0000E8390000}"/>
    <cellStyle name="Normal 4 2 4 3 3 3" xfId="11151" xr:uid="{00000000-0005-0000-0000-0000E9390000}"/>
    <cellStyle name="Normal 4 2 4 3 3 3 2" xfId="41476" xr:uid="{00000000-0005-0000-0000-0000EA390000}"/>
    <cellStyle name="Normal 4 2 4 3 3 3 3" xfId="26252" xr:uid="{00000000-0005-0000-0000-0000EB390000}"/>
    <cellStyle name="Normal 4 2 4 3 3 4" xfId="36463" xr:uid="{00000000-0005-0000-0000-0000EC390000}"/>
    <cellStyle name="Normal 4 2 4 3 3 5" xfId="21239" xr:uid="{00000000-0005-0000-0000-0000ED390000}"/>
    <cellStyle name="Normal 4 2 4 3 4" xfId="12829" xr:uid="{00000000-0005-0000-0000-0000EE390000}"/>
    <cellStyle name="Normal 4 2 4 3 4 2" xfId="43151" xr:uid="{00000000-0005-0000-0000-0000EF390000}"/>
    <cellStyle name="Normal 4 2 4 3 4 3" xfId="27927" xr:uid="{00000000-0005-0000-0000-0000F0390000}"/>
    <cellStyle name="Normal 4 2 4 3 5" xfId="7808" xr:uid="{00000000-0005-0000-0000-0000F1390000}"/>
    <cellStyle name="Normal 4 2 4 3 5 2" xfId="38134" xr:uid="{00000000-0005-0000-0000-0000F2390000}"/>
    <cellStyle name="Normal 4 2 4 3 5 3" xfId="22910" xr:uid="{00000000-0005-0000-0000-0000F3390000}"/>
    <cellStyle name="Normal 4 2 4 3 6" xfId="33122" xr:uid="{00000000-0005-0000-0000-0000F4390000}"/>
    <cellStyle name="Normal 4 2 4 3 7" xfId="17897" xr:uid="{00000000-0005-0000-0000-0000F5390000}"/>
    <cellStyle name="Normal 4 2 4 4" xfId="3590" xr:uid="{00000000-0005-0000-0000-0000F6390000}"/>
    <cellStyle name="Normal 4 2 4 4 2" xfId="13664" xr:uid="{00000000-0005-0000-0000-0000F7390000}"/>
    <cellStyle name="Normal 4 2 4 4 2 2" xfId="43986" xr:uid="{00000000-0005-0000-0000-0000F8390000}"/>
    <cellStyle name="Normal 4 2 4 4 2 3" xfId="28762" xr:uid="{00000000-0005-0000-0000-0000F9390000}"/>
    <cellStyle name="Normal 4 2 4 4 3" xfId="8644" xr:uid="{00000000-0005-0000-0000-0000FA390000}"/>
    <cellStyle name="Normal 4 2 4 4 3 2" xfId="38969" xr:uid="{00000000-0005-0000-0000-0000FB390000}"/>
    <cellStyle name="Normal 4 2 4 4 3 3" xfId="23745" xr:uid="{00000000-0005-0000-0000-0000FC390000}"/>
    <cellStyle name="Normal 4 2 4 4 4" xfId="33956" xr:uid="{00000000-0005-0000-0000-0000FD390000}"/>
    <cellStyle name="Normal 4 2 4 4 5" xfId="18732" xr:uid="{00000000-0005-0000-0000-0000FE390000}"/>
    <cellStyle name="Normal 4 2 4 5" xfId="5283" xr:uid="{00000000-0005-0000-0000-0000FF390000}"/>
    <cellStyle name="Normal 4 2 4 5 2" xfId="15335" xr:uid="{00000000-0005-0000-0000-0000003A0000}"/>
    <cellStyle name="Normal 4 2 4 5 2 2" xfId="45657" xr:uid="{00000000-0005-0000-0000-0000013A0000}"/>
    <cellStyle name="Normal 4 2 4 5 2 3" xfId="30433" xr:uid="{00000000-0005-0000-0000-0000023A0000}"/>
    <cellStyle name="Normal 4 2 4 5 3" xfId="10315" xr:uid="{00000000-0005-0000-0000-0000033A0000}"/>
    <cellStyle name="Normal 4 2 4 5 3 2" xfId="40640" xr:uid="{00000000-0005-0000-0000-0000043A0000}"/>
    <cellStyle name="Normal 4 2 4 5 3 3" xfId="25416" xr:uid="{00000000-0005-0000-0000-0000053A0000}"/>
    <cellStyle name="Normal 4 2 4 5 4" xfId="35627" xr:uid="{00000000-0005-0000-0000-0000063A0000}"/>
    <cellStyle name="Normal 4 2 4 5 5" xfId="20403" xr:uid="{00000000-0005-0000-0000-0000073A0000}"/>
    <cellStyle name="Normal 4 2 4 6" xfId="11993" xr:uid="{00000000-0005-0000-0000-0000083A0000}"/>
    <cellStyle name="Normal 4 2 4 6 2" xfId="42315" xr:uid="{00000000-0005-0000-0000-0000093A0000}"/>
    <cellStyle name="Normal 4 2 4 6 3" xfId="27091" xr:uid="{00000000-0005-0000-0000-00000A3A0000}"/>
    <cellStyle name="Normal 4 2 4 7" xfId="6972" xr:uid="{00000000-0005-0000-0000-00000B3A0000}"/>
    <cellStyle name="Normal 4 2 4 7 2" xfId="37298" xr:uid="{00000000-0005-0000-0000-00000C3A0000}"/>
    <cellStyle name="Normal 4 2 4 7 3" xfId="22074" xr:uid="{00000000-0005-0000-0000-00000D3A0000}"/>
    <cellStyle name="Normal 4 2 4 8" xfId="32286" xr:uid="{00000000-0005-0000-0000-00000E3A0000}"/>
    <cellStyle name="Normal 4 2 4 9" xfId="17061" xr:uid="{00000000-0005-0000-0000-00000F3A0000}"/>
    <cellStyle name="Normal 4 2 5" xfId="2106" xr:uid="{00000000-0005-0000-0000-0000103A0000}"/>
    <cellStyle name="Normal 4 2 5 2" xfId="2947" xr:uid="{00000000-0005-0000-0000-0000113A0000}"/>
    <cellStyle name="Normal 4 2 5 2 2" xfId="4637" xr:uid="{00000000-0005-0000-0000-0000123A0000}"/>
    <cellStyle name="Normal 4 2 5 2 2 2" xfId="14710" xr:uid="{00000000-0005-0000-0000-0000133A0000}"/>
    <cellStyle name="Normal 4 2 5 2 2 2 2" xfId="45032" xr:uid="{00000000-0005-0000-0000-0000143A0000}"/>
    <cellStyle name="Normal 4 2 5 2 2 2 3" xfId="29808" xr:uid="{00000000-0005-0000-0000-0000153A0000}"/>
    <cellStyle name="Normal 4 2 5 2 2 3" xfId="9690" xr:uid="{00000000-0005-0000-0000-0000163A0000}"/>
    <cellStyle name="Normal 4 2 5 2 2 3 2" xfId="40015" xr:uid="{00000000-0005-0000-0000-0000173A0000}"/>
    <cellStyle name="Normal 4 2 5 2 2 3 3" xfId="24791" xr:uid="{00000000-0005-0000-0000-0000183A0000}"/>
    <cellStyle name="Normal 4 2 5 2 2 4" xfId="35002" xr:uid="{00000000-0005-0000-0000-0000193A0000}"/>
    <cellStyle name="Normal 4 2 5 2 2 5" xfId="19778" xr:uid="{00000000-0005-0000-0000-00001A3A0000}"/>
    <cellStyle name="Normal 4 2 5 2 3" xfId="6329" xr:uid="{00000000-0005-0000-0000-00001B3A0000}"/>
    <cellStyle name="Normal 4 2 5 2 3 2" xfId="16381" xr:uid="{00000000-0005-0000-0000-00001C3A0000}"/>
    <cellStyle name="Normal 4 2 5 2 3 2 2" xfId="46703" xr:uid="{00000000-0005-0000-0000-00001D3A0000}"/>
    <cellStyle name="Normal 4 2 5 2 3 2 3" xfId="31479" xr:uid="{00000000-0005-0000-0000-00001E3A0000}"/>
    <cellStyle name="Normal 4 2 5 2 3 3" xfId="11361" xr:uid="{00000000-0005-0000-0000-00001F3A0000}"/>
    <cellStyle name="Normal 4 2 5 2 3 3 2" xfId="41686" xr:uid="{00000000-0005-0000-0000-0000203A0000}"/>
    <cellStyle name="Normal 4 2 5 2 3 3 3" xfId="26462" xr:uid="{00000000-0005-0000-0000-0000213A0000}"/>
    <cellStyle name="Normal 4 2 5 2 3 4" xfId="36673" xr:uid="{00000000-0005-0000-0000-0000223A0000}"/>
    <cellStyle name="Normal 4 2 5 2 3 5" xfId="21449" xr:uid="{00000000-0005-0000-0000-0000233A0000}"/>
    <cellStyle name="Normal 4 2 5 2 4" xfId="13039" xr:uid="{00000000-0005-0000-0000-0000243A0000}"/>
    <cellStyle name="Normal 4 2 5 2 4 2" xfId="43361" xr:uid="{00000000-0005-0000-0000-0000253A0000}"/>
    <cellStyle name="Normal 4 2 5 2 4 3" xfId="28137" xr:uid="{00000000-0005-0000-0000-0000263A0000}"/>
    <cellStyle name="Normal 4 2 5 2 5" xfId="8018" xr:uid="{00000000-0005-0000-0000-0000273A0000}"/>
    <cellStyle name="Normal 4 2 5 2 5 2" xfId="38344" xr:uid="{00000000-0005-0000-0000-0000283A0000}"/>
    <cellStyle name="Normal 4 2 5 2 5 3" xfId="23120" xr:uid="{00000000-0005-0000-0000-0000293A0000}"/>
    <cellStyle name="Normal 4 2 5 2 6" xfId="33332" xr:uid="{00000000-0005-0000-0000-00002A3A0000}"/>
    <cellStyle name="Normal 4 2 5 2 7" xfId="18107" xr:uid="{00000000-0005-0000-0000-00002B3A0000}"/>
    <cellStyle name="Normal 4 2 5 3" xfId="3800" xr:uid="{00000000-0005-0000-0000-00002C3A0000}"/>
    <cellStyle name="Normal 4 2 5 3 2" xfId="13874" xr:uid="{00000000-0005-0000-0000-00002D3A0000}"/>
    <cellStyle name="Normal 4 2 5 3 2 2" xfId="44196" xr:uid="{00000000-0005-0000-0000-00002E3A0000}"/>
    <cellStyle name="Normal 4 2 5 3 2 3" xfId="28972" xr:uid="{00000000-0005-0000-0000-00002F3A0000}"/>
    <cellStyle name="Normal 4 2 5 3 3" xfId="8854" xr:uid="{00000000-0005-0000-0000-0000303A0000}"/>
    <cellStyle name="Normal 4 2 5 3 3 2" xfId="39179" xr:uid="{00000000-0005-0000-0000-0000313A0000}"/>
    <cellStyle name="Normal 4 2 5 3 3 3" xfId="23955" xr:uid="{00000000-0005-0000-0000-0000323A0000}"/>
    <cellStyle name="Normal 4 2 5 3 4" xfId="34166" xr:uid="{00000000-0005-0000-0000-0000333A0000}"/>
    <cellStyle name="Normal 4 2 5 3 5" xfId="18942" xr:uid="{00000000-0005-0000-0000-0000343A0000}"/>
    <cellStyle name="Normal 4 2 5 4" xfId="5493" xr:uid="{00000000-0005-0000-0000-0000353A0000}"/>
    <cellStyle name="Normal 4 2 5 4 2" xfId="15545" xr:uid="{00000000-0005-0000-0000-0000363A0000}"/>
    <cellStyle name="Normal 4 2 5 4 2 2" xfId="45867" xr:uid="{00000000-0005-0000-0000-0000373A0000}"/>
    <cellStyle name="Normal 4 2 5 4 2 3" xfId="30643" xr:uid="{00000000-0005-0000-0000-0000383A0000}"/>
    <cellStyle name="Normal 4 2 5 4 3" xfId="10525" xr:uid="{00000000-0005-0000-0000-0000393A0000}"/>
    <cellStyle name="Normal 4 2 5 4 3 2" xfId="40850" xr:uid="{00000000-0005-0000-0000-00003A3A0000}"/>
    <cellStyle name="Normal 4 2 5 4 3 3" xfId="25626" xr:uid="{00000000-0005-0000-0000-00003B3A0000}"/>
    <cellStyle name="Normal 4 2 5 4 4" xfId="35837" xr:uid="{00000000-0005-0000-0000-00003C3A0000}"/>
    <cellStyle name="Normal 4 2 5 4 5" xfId="20613" xr:uid="{00000000-0005-0000-0000-00003D3A0000}"/>
    <cellStyle name="Normal 4 2 5 5" xfId="12203" xr:uid="{00000000-0005-0000-0000-00003E3A0000}"/>
    <cellStyle name="Normal 4 2 5 5 2" xfId="42525" xr:uid="{00000000-0005-0000-0000-00003F3A0000}"/>
    <cellStyle name="Normal 4 2 5 5 3" xfId="27301" xr:uid="{00000000-0005-0000-0000-0000403A0000}"/>
    <cellStyle name="Normal 4 2 5 6" xfId="7182" xr:uid="{00000000-0005-0000-0000-0000413A0000}"/>
    <cellStyle name="Normal 4 2 5 6 2" xfId="37508" xr:uid="{00000000-0005-0000-0000-0000423A0000}"/>
    <cellStyle name="Normal 4 2 5 6 3" xfId="22284" xr:uid="{00000000-0005-0000-0000-0000433A0000}"/>
    <cellStyle name="Normal 4 2 5 7" xfId="32496" xr:uid="{00000000-0005-0000-0000-0000443A0000}"/>
    <cellStyle name="Normal 4 2 5 8" xfId="17271" xr:uid="{00000000-0005-0000-0000-0000453A0000}"/>
    <cellStyle name="Normal 4 2 6" xfId="2527" xr:uid="{00000000-0005-0000-0000-0000463A0000}"/>
    <cellStyle name="Normal 4 2 6 2" xfId="4219" xr:uid="{00000000-0005-0000-0000-0000473A0000}"/>
    <cellStyle name="Normal 4 2 6 2 2" xfId="14292" xr:uid="{00000000-0005-0000-0000-0000483A0000}"/>
    <cellStyle name="Normal 4 2 6 2 2 2" xfId="44614" xr:uid="{00000000-0005-0000-0000-0000493A0000}"/>
    <cellStyle name="Normal 4 2 6 2 2 3" xfId="29390" xr:uid="{00000000-0005-0000-0000-00004A3A0000}"/>
    <cellStyle name="Normal 4 2 6 2 3" xfId="9272" xr:uid="{00000000-0005-0000-0000-00004B3A0000}"/>
    <cellStyle name="Normal 4 2 6 2 3 2" xfId="39597" xr:uid="{00000000-0005-0000-0000-00004C3A0000}"/>
    <cellStyle name="Normal 4 2 6 2 3 3" xfId="24373" xr:uid="{00000000-0005-0000-0000-00004D3A0000}"/>
    <cellStyle name="Normal 4 2 6 2 4" xfId="34584" xr:uid="{00000000-0005-0000-0000-00004E3A0000}"/>
    <cellStyle name="Normal 4 2 6 2 5" xfId="19360" xr:uid="{00000000-0005-0000-0000-00004F3A0000}"/>
    <cellStyle name="Normal 4 2 6 3" xfId="5911" xr:uid="{00000000-0005-0000-0000-0000503A0000}"/>
    <cellStyle name="Normal 4 2 6 3 2" xfId="15963" xr:uid="{00000000-0005-0000-0000-0000513A0000}"/>
    <cellStyle name="Normal 4 2 6 3 2 2" xfId="46285" xr:uid="{00000000-0005-0000-0000-0000523A0000}"/>
    <cellStyle name="Normal 4 2 6 3 2 3" xfId="31061" xr:uid="{00000000-0005-0000-0000-0000533A0000}"/>
    <cellStyle name="Normal 4 2 6 3 3" xfId="10943" xr:uid="{00000000-0005-0000-0000-0000543A0000}"/>
    <cellStyle name="Normal 4 2 6 3 3 2" xfId="41268" xr:uid="{00000000-0005-0000-0000-0000553A0000}"/>
    <cellStyle name="Normal 4 2 6 3 3 3" xfId="26044" xr:uid="{00000000-0005-0000-0000-0000563A0000}"/>
    <cellStyle name="Normal 4 2 6 3 4" xfId="36255" xr:uid="{00000000-0005-0000-0000-0000573A0000}"/>
    <cellStyle name="Normal 4 2 6 3 5" xfId="21031" xr:uid="{00000000-0005-0000-0000-0000583A0000}"/>
    <cellStyle name="Normal 4 2 6 4" xfId="12621" xr:uid="{00000000-0005-0000-0000-0000593A0000}"/>
    <cellStyle name="Normal 4 2 6 4 2" xfId="42943" xr:uid="{00000000-0005-0000-0000-00005A3A0000}"/>
    <cellStyle name="Normal 4 2 6 4 3" xfId="27719" xr:uid="{00000000-0005-0000-0000-00005B3A0000}"/>
    <cellStyle name="Normal 4 2 6 5" xfId="7600" xr:uid="{00000000-0005-0000-0000-00005C3A0000}"/>
    <cellStyle name="Normal 4 2 6 5 2" xfId="37926" xr:uid="{00000000-0005-0000-0000-00005D3A0000}"/>
    <cellStyle name="Normal 4 2 6 5 3" xfId="22702" xr:uid="{00000000-0005-0000-0000-00005E3A0000}"/>
    <cellStyle name="Normal 4 2 6 6" xfId="32914" xr:uid="{00000000-0005-0000-0000-00005F3A0000}"/>
    <cellStyle name="Normal 4 2 6 7" xfId="17689" xr:uid="{00000000-0005-0000-0000-0000603A0000}"/>
    <cellStyle name="Normal 4 2 7" xfId="3378" xr:uid="{00000000-0005-0000-0000-0000613A0000}"/>
    <cellStyle name="Normal 4 2 7 2" xfId="13456" xr:uid="{00000000-0005-0000-0000-0000623A0000}"/>
    <cellStyle name="Normal 4 2 7 2 2" xfId="43778" xr:uid="{00000000-0005-0000-0000-0000633A0000}"/>
    <cellStyle name="Normal 4 2 7 2 3" xfId="28554" xr:uid="{00000000-0005-0000-0000-0000643A0000}"/>
    <cellStyle name="Normal 4 2 7 3" xfId="8436" xr:uid="{00000000-0005-0000-0000-0000653A0000}"/>
    <cellStyle name="Normal 4 2 7 3 2" xfId="38761" xr:uid="{00000000-0005-0000-0000-0000663A0000}"/>
    <cellStyle name="Normal 4 2 7 3 3" xfId="23537" xr:uid="{00000000-0005-0000-0000-0000673A0000}"/>
    <cellStyle name="Normal 4 2 7 4" xfId="33748" xr:uid="{00000000-0005-0000-0000-0000683A0000}"/>
    <cellStyle name="Normal 4 2 7 5" xfId="18524" xr:uid="{00000000-0005-0000-0000-0000693A0000}"/>
    <cellStyle name="Normal 4 2 8" xfId="5072" xr:uid="{00000000-0005-0000-0000-00006A3A0000}"/>
    <cellStyle name="Normal 4 2 8 2" xfId="15127" xr:uid="{00000000-0005-0000-0000-00006B3A0000}"/>
    <cellStyle name="Normal 4 2 8 2 2" xfId="45449" xr:uid="{00000000-0005-0000-0000-00006C3A0000}"/>
    <cellStyle name="Normal 4 2 8 2 3" xfId="30225" xr:uid="{00000000-0005-0000-0000-00006D3A0000}"/>
    <cellStyle name="Normal 4 2 8 3" xfId="10107" xr:uid="{00000000-0005-0000-0000-00006E3A0000}"/>
    <cellStyle name="Normal 4 2 8 3 2" xfId="40432" xr:uid="{00000000-0005-0000-0000-00006F3A0000}"/>
    <cellStyle name="Normal 4 2 8 3 3" xfId="25208" xr:uid="{00000000-0005-0000-0000-0000703A0000}"/>
    <cellStyle name="Normal 4 2 8 4" xfId="35419" xr:uid="{00000000-0005-0000-0000-0000713A0000}"/>
    <cellStyle name="Normal 4 2 8 5" xfId="20195" xr:uid="{00000000-0005-0000-0000-0000723A0000}"/>
    <cellStyle name="Normal 4 2 9" xfId="11783" xr:uid="{00000000-0005-0000-0000-0000733A0000}"/>
    <cellStyle name="Normal 4 2 9 2" xfId="42107" xr:uid="{00000000-0005-0000-0000-0000743A0000}"/>
    <cellStyle name="Normal 4 2 9 3" xfId="26883" xr:uid="{00000000-0005-0000-0000-0000753A0000}"/>
    <cellStyle name="Normal 4 3" xfId="779" xr:uid="{00000000-0005-0000-0000-0000763A0000}"/>
    <cellStyle name="Normal 4 3 2" xfId="1097" xr:uid="{00000000-0005-0000-0000-0000773A0000}"/>
    <cellStyle name="Normal 4 4" xfId="32045" xr:uid="{00000000-0005-0000-0000-0000783A0000}"/>
    <cellStyle name="Normal 4 5" xfId="964" xr:uid="{00000000-0005-0000-0000-0000793A0000}"/>
    <cellStyle name="Normal 4 6" xfId="47361" xr:uid="{00000000-0005-0000-0000-00007A3A0000}"/>
    <cellStyle name="Normal 4 7" xfId="47380" xr:uid="{00000000-0005-0000-0000-00007B3A0000}"/>
    <cellStyle name="Normal 4 8" xfId="47386" xr:uid="{00000000-0005-0000-0000-00007C3A0000}"/>
    <cellStyle name="Normal 4 9" xfId="47413" xr:uid="{00000000-0005-0000-0000-00007D3A0000}"/>
    <cellStyle name="Normal 40" xfId="965" xr:uid="{00000000-0005-0000-0000-00007E3A0000}"/>
    <cellStyle name="Normal 40 2" xfId="1439" xr:uid="{00000000-0005-0000-0000-00007F3A0000}"/>
    <cellStyle name="Normal 40 2 10" xfId="6763" xr:uid="{00000000-0005-0000-0000-0000803A0000}"/>
    <cellStyle name="Normal 40 2 10 2" xfId="37091" xr:uid="{00000000-0005-0000-0000-0000813A0000}"/>
    <cellStyle name="Normal 40 2 10 3" xfId="21867" xr:uid="{00000000-0005-0000-0000-0000823A0000}"/>
    <cellStyle name="Normal 40 2 11" xfId="32082" xr:uid="{00000000-0005-0000-0000-0000833A0000}"/>
    <cellStyle name="Normal 40 2 12" xfId="16852" xr:uid="{00000000-0005-0000-0000-0000843A0000}"/>
    <cellStyle name="Normal 40 2 2" xfId="1727" xr:uid="{00000000-0005-0000-0000-0000853A0000}"/>
    <cellStyle name="Normal 40 2 2 10" xfId="32134" xr:uid="{00000000-0005-0000-0000-0000863A0000}"/>
    <cellStyle name="Normal 40 2 2 11" xfId="16906" xr:uid="{00000000-0005-0000-0000-0000873A0000}"/>
    <cellStyle name="Normal 40 2 2 2" xfId="1835" xr:uid="{00000000-0005-0000-0000-0000883A0000}"/>
    <cellStyle name="Normal 40 2 2 2 10" xfId="17010" xr:uid="{00000000-0005-0000-0000-0000893A0000}"/>
    <cellStyle name="Normal 40 2 2 2 2" xfId="2052" xr:uid="{00000000-0005-0000-0000-00008A3A0000}"/>
    <cellStyle name="Normal 40 2 2 2 2 2" xfId="2473" xr:uid="{00000000-0005-0000-0000-00008B3A0000}"/>
    <cellStyle name="Normal 40 2 2 2 2 2 2" xfId="3312" xr:uid="{00000000-0005-0000-0000-00008C3A0000}"/>
    <cellStyle name="Normal 40 2 2 2 2 2 2 2" xfId="5002" xr:uid="{00000000-0005-0000-0000-00008D3A0000}"/>
    <cellStyle name="Normal 40 2 2 2 2 2 2 2 2" xfId="15075" xr:uid="{00000000-0005-0000-0000-00008E3A0000}"/>
    <cellStyle name="Normal 40 2 2 2 2 2 2 2 2 2" xfId="45397" xr:uid="{00000000-0005-0000-0000-00008F3A0000}"/>
    <cellStyle name="Normal 40 2 2 2 2 2 2 2 2 3" xfId="30173" xr:uid="{00000000-0005-0000-0000-0000903A0000}"/>
    <cellStyle name="Normal 40 2 2 2 2 2 2 2 3" xfId="10055" xr:uid="{00000000-0005-0000-0000-0000913A0000}"/>
    <cellStyle name="Normal 40 2 2 2 2 2 2 2 3 2" xfId="40380" xr:uid="{00000000-0005-0000-0000-0000923A0000}"/>
    <cellStyle name="Normal 40 2 2 2 2 2 2 2 3 3" xfId="25156" xr:uid="{00000000-0005-0000-0000-0000933A0000}"/>
    <cellStyle name="Normal 40 2 2 2 2 2 2 2 4" xfId="35367" xr:uid="{00000000-0005-0000-0000-0000943A0000}"/>
    <cellStyle name="Normal 40 2 2 2 2 2 2 2 5" xfId="20143" xr:uid="{00000000-0005-0000-0000-0000953A0000}"/>
    <cellStyle name="Normal 40 2 2 2 2 2 2 3" xfId="6694" xr:uid="{00000000-0005-0000-0000-0000963A0000}"/>
    <cellStyle name="Normal 40 2 2 2 2 2 2 3 2" xfId="16746" xr:uid="{00000000-0005-0000-0000-0000973A0000}"/>
    <cellStyle name="Normal 40 2 2 2 2 2 2 3 2 2" xfId="47068" xr:uid="{00000000-0005-0000-0000-0000983A0000}"/>
    <cellStyle name="Normal 40 2 2 2 2 2 2 3 2 3" xfId="31844" xr:uid="{00000000-0005-0000-0000-0000993A0000}"/>
    <cellStyle name="Normal 40 2 2 2 2 2 2 3 3" xfId="11726" xr:uid="{00000000-0005-0000-0000-00009A3A0000}"/>
    <cellStyle name="Normal 40 2 2 2 2 2 2 3 3 2" xfId="42051" xr:uid="{00000000-0005-0000-0000-00009B3A0000}"/>
    <cellStyle name="Normal 40 2 2 2 2 2 2 3 3 3" xfId="26827" xr:uid="{00000000-0005-0000-0000-00009C3A0000}"/>
    <cellStyle name="Normal 40 2 2 2 2 2 2 3 4" xfId="37038" xr:uid="{00000000-0005-0000-0000-00009D3A0000}"/>
    <cellStyle name="Normal 40 2 2 2 2 2 2 3 5" xfId="21814" xr:uid="{00000000-0005-0000-0000-00009E3A0000}"/>
    <cellStyle name="Normal 40 2 2 2 2 2 2 4" xfId="13404" xr:uid="{00000000-0005-0000-0000-00009F3A0000}"/>
    <cellStyle name="Normal 40 2 2 2 2 2 2 4 2" xfId="43726" xr:uid="{00000000-0005-0000-0000-0000A03A0000}"/>
    <cellStyle name="Normal 40 2 2 2 2 2 2 4 3" xfId="28502" xr:uid="{00000000-0005-0000-0000-0000A13A0000}"/>
    <cellStyle name="Normal 40 2 2 2 2 2 2 5" xfId="8383" xr:uid="{00000000-0005-0000-0000-0000A23A0000}"/>
    <cellStyle name="Normal 40 2 2 2 2 2 2 5 2" xfId="38709" xr:uid="{00000000-0005-0000-0000-0000A33A0000}"/>
    <cellStyle name="Normal 40 2 2 2 2 2 2 5 3" xfId="23485" xr:uid="{00000000-0005-0000-0000-0000A43A0000}"/>
    <cellStyle name="Normal 40 2 2 2 2 2 2 6" xfId="33697" xr:uid="{00000000-0005-0000-0000-0000A53A0000}"/>
    <cellStyle name="Normal 40 2 2 2 2 2 2 7" xfId="18472" xr:uid="{00000000-0005-0000-0000-0000A63A0000}"/>
    <cellStyle name="Normal 40 2 2 2 2 2 3" xfId="4165" xr:uid="{00000000-0005-0000-0000-0000A73A0000}"/>
    <cellStyle name="Normal 40 2 2 2 2 2 3 2" xfId="14239" xr:uid="{00000000-0005-0000-0000-0000A83A0000}"/>
    <cellStyle name="Normal 40 2 2 2 2 2 3 2 2" xfId="44561" xr:uid="{00000000-0005-0000-0000-0000A93A0000}"/>
    <cellStyle name="Normal 40 2 2 2 2 2 3 2 3" xfId="29337" xr:uid="{00000000-0005-0000-0000-0000AA3A0000}"/>
    <cellStyle name="Normal 40 2 2 2 2 2 3 3" xfId="9219" xr:uid="{00000000-0005-0000-0000-0000AB3A0000}"/>
    <cellStyle name="Normal 40 2 2 2 2 2 3 3 2" xfId="39544" xr:uid="{00000000-0005-0000-0000-0000AC3A0000}"/>
    <cellStyle name="Normal 40 2 2 2 2 2 3 3 3" xfId="24320" xr:uid="{00000000-0005-0000-0000-0000AD3A0000}"/>
    <cellStyle name="Normal 40 2 2 2 2 2 3 4" xfId="34531" xr:uid="{00000000-0005-0000-0000-0000AE3A0000}"/>
    <cellStyle name="Normal 40 2 2 2 2 2 3 5" xfId="19307" xr:uid="{00000000-0005-0000-0000-0000AF3A0000}"/>
    <cellStyle name="Normal 40 2 2 2 2 2 4" xfId="5858" xr:uid="{00000000-0005-0000-0000-0000B03A0000}"/>
    <cellStyle name="Normal 40 2 2 2 2 2 4 2" xfId="15910" xr:uid="{00000000-0005-0000-0000-0000B13A0000}"/>
    <cellStyle name="Normal 40 2 2 2 2 2 4 2 2" xfId="46232" xr:uid="{00000000-0005-0000-0000-0000B23A0000}"/>
    <cellStyle name="Normal 40 2 2 2 2 2 4 2 3" xfId="31008" xr:uid="{00000000-0005-0000-0000-0000B33A0000}"/>
    <cellStyle name="Normal 40 2 2 2 2 2 4 3" xfId="10890" xr:uid="{00000000-0005-0000-0000-0000B43A0000}"/>
    <cellStyle name="Normal 40 2 2 2 2 2 4 3 2" xfId="41215" xr:uid="{00000000-0005-0000-0000-0000B53A0000}"/>
    <cellStyle name="Normal 40 2 2 2 2 2 4 3 3" xfId="25991" xr:uid="{00000000-0005-0000-0000-0000B63A0000}"/>
    <cellStyle name="Normal 40 2 2 2 2 2 4 4" xfId="36202" xr:uid="{00000000-0005-0000-0000-0000B73A0000}"/>
    <cellStyle name="Normal 40 2 2 2 2 2 4 5" xfId="20978" xr:uid="{00000000-0005-0000-0000-0000B83A0000}"/>
    <cellStyle name="Normal 40 2 2 2 2 2 5" xfId="12568" xr:uid="{00000000-0005-0000-0000-0000B93A0000}"/>
    <cellStyle name="Normal 40 2 2 2 2 2 5 2" xfId="42890" xr:uid="{00000000-0005-0000-0000-0000BA3A0000}"/>
    <cellStyle name="Normal 40 2 2 2 2 2 5 3" xfId="27666" xr:uid="{00000000-0005-0000-0000-0000BB3A0000}"/>
    <cellStyle name="Normal 40 2 2 2 2 2 6" xfId="7547" xr:uid="{00000000-0005-0000-0000-0000BC3A0000}"/>
    <cellStyle name="Normal 40 2 2 2 2 2 6 2" xfId="37873" xr:uid="{00000000-0005-0000-0000-0000BD3A0000}"/>
    <cellStyle name="Normal 40 2 2 2 2 2 6 3" xfId="22649" xr:uid="{00000000-0005-0000-0000-0000BE3A0000}"/>
    <cellStyle name="Normal 40 2 2 2 2 2 7" xfId="32861" xr:uid="{00000000-0005-0000-0000-0000BF3A0000}"/>
    <cellStyle name="Normal 40 2 2 2 2 2 8" xfId="17636" xr:uid="{00000000-0005-0000-0000-0000C03A0000}"/>
    <cellStyle name="Normal 40 2 2 2 2 3" xfId="2894" xr:uid="{00000000-0005-0000-0000-0000C13A0000}"/>
    <cellStyle name="Normal 40 2 2 2 2 3 2" xfId="4584" xr:uid="{00000000-0005-0000-0000-0000C23A0000}"/>
    <cellStyle name="Normal 40 2 2 2 2 3 2 2" xfId="14657" xr:uid="{00000000-0005-0000-0000-0000C33A0000}"/>
    <cellStyle name="Normal 40 2 2 2 2 3 2 2 2" xfId="44979" xr:uid="{00000000-0005-0000-0000-0000C43A0000}"/>
    <cellStyle name="Normal 40 2 2 2 2 3 2 2 3" xfId="29755" xr:uid="{00000000-0005-0000-0000-0000C53A0000}"/>
    <cellStyle name="Normal 40 2 2 2 2 3 2 3" xfId="9637" xr:uid="{00000000-0005-0000-0000-0000C63A0000}"/>
    <cellStyle name="Normal 40 2 2 2 2 3 2 3 2" xfId="39962" xr:uid="{00000000-0005-0000-0000-0000C73A0000}"/>
    <cellStyle name="Normal 40 2 2 2 2 3 2 3 3" xfId="24738" xr:uid="{00000000-0005-0000-0000-0000C83A0000}"/>
    <cellStyle name="Normal 40 2 2 2 2 3 2 4" xfId="34949" xr:uid="{00000000-0005-0000-0000-0000C93A0000}"/>
    <cellStyle name="Normal 40 2 2 2 2 3 2 5" xfId="19725" xr:uid="{00000000-0005-0000-0000-0000CA3A0000}"/>
    <cellStyle name="Normal 40 2 2 2 2 3 3" xfId="6276" xr:uid="{00000000-0005-0000-0000-0000CB3A0000}"/>
    <cellStyle name="Normal 40 2 2 2 2 3 3 2" xfId="16328" xr:uid="{00000000-0005-0000-0000-0000CC3A0000}"/>
    <cellStyle name="Normal 40 2 2 2 2 3 3 2 2" xfId="46650" xr:uid="{00000000-0005-0000-0000-0000CD3A0000}"/>
    <cellStyle name="Normal 40 2 2 2 2 3 3 2 3" xfId="31426" xr:uid="{00000000-0005-0000-0000-0000CE3A0000}"/>
    <cellStyle name="Normal 40 2 2 2 2 3 3 3" xfId="11308" xr:uid="{00000000-0005-0000-0000-0000CF3A0000}"/>
    <cellStyle name="Normal 40 2 2 2 2 3 3 3 2" xfId="41633" xr:uid="{00000000-0005-0000-0000-0000D03A0000}"/>
    <cellStyle name="Normal 40 2 2 2 2 3 3 3 3" xfId="26409" xr:uid="{00000000-0005-0000-0000-0000D13A0000}"/>
    <cellStyle name="Normal 40 2 2 2 2 3 3 4" xfId="36620" xr:uid="{00000000-0005-0000-0000-0000D23A0000}"/>
    <cellStyle name="Normal 40 2 2 2 2 3 3 5" xfId="21396" xr:uid="{00000000-0005-0000-0000-0000D33A0000}"/>
    <cellStyle name="Normal 40 2 2 2 2 3 4" xfId="12986" xr:uid="{00000000-0005-0000-0000-0000D43A0000}"/>
    <cellStyle name="Normal 40 2 2 2 2 3 4 2" xfId="43308" xr:uid="{00000000-0005-0000-0000-0000D53A0000}"/>
    <cellStyle name="Normal 40 2 2 2 2 3 4 3" xfId="28084" xr:uid="{00000000-0005-0000-0000-0000D63A0000}"/>
    <cellStyle name="Normal 40 2 2 2 2 3 5" xfId="7965" xr:uid="{00000000-0005-0000-0000-0000D73A0000}"/>
    <cellStyle name="Normal 40 2 2 2 2 3 5 2" xfId="38291" xr:uid="{00000000-0005-0000-0000-0000D83A0000}"/>
    <cellStyle name="Normal 40 2 2 2 2 3 5 3" xfId="23067" xr:uid="{00000000-0005-0000-0000-0000D93A0000}"/>
    <cellStyle name="Normal 40 2 2 2 2 3 6" xfId="33279" xr:uid="{00000000-0005-0000-0000-0000DA3A0000}"/>
    <cellStyle name="Normal 40 2 2 2 2 3 7" xfId="18054" xr:uid="{00000000-0005-0000-0000-0000DB3A0000}"/>
    <cellStyle name="Normal 40 2 2 2 2 4" xfId="3747" xr:uid="{00000000-0005-0000-0000-0000DC3A0000}"/>
    <cellStyle name="Normal 40 2 2 2 2 4 2" xfId="13821" xr:uid="{00000000-0005-0000-0000-0000DD3A0000}"/>
    <cellStyle name="Normal 40 2 2 2 2 4 2 2" xfId="44143" xr:uid="{00000000-0005-0000-0000-0000DE3A0000}"/>
    <cellStyle name="Normal 40 2 2 2 2 4 2 3" xfId="28919" xr:uid="{00000000-0005-0000-0000-0000DF3A0000}"/>
    <cellStyle name="Normal 40 2 2 2 2 4 3" xfId="8801" xr:uid="{00000000-0005-0000-0000-0000E03A0000}"/>
    <cellStyle name="Normal 40 2 2 2 2 4 3 2" xfId="39126" xr:uid="{00000000-0005-0000-0000-0000E13A0000}"/>
    <cellStyle name="Normal 40 2 2 2 2 4 3 3" xfId="23902" xr:uid="{00000000-0005-0000-0000-0000E23A0000}"/>
    <cellStyle name="Normal 40 2 2 2 2 4 4" xfId="34113" xr:uid="{00000000-0005-0000-0000-0000E33A0000}"/>
    <cellStyle name="Normal 40 2 2 2 2 4 5" xfId="18889" xr:uid="{00000000-0005-0000-0000-0000E43A0000}"/>
    <cellStyle name="Normal 40 2 2 2 2 5" xfId="5440" xr:uid="{00000000-0005-0000-0000-0000E53A0000}"/>
    <cellStyle name="Normal 40 2 2 2 2 5 2" xfId="15492" xr:uid="{00000000-0005-0000-0000-0000E63A0000}"/>
    <cellStyle name="Normal 40 2 2 2 2 5 2 2" xfId="45814" xr:uid="{00000000-0005-0000-0000-0000E73A0000}"/>
    <cellStyle name="Normal 40 2 2 2 2 5 2 3" xfId="30590" xr:uid="{00000000-0005-0000-0000-0000E83A0000}"/>
    <cellStyle name="Normal 40 2 2 2 2 5 3" xfId="10472" xr:uid="{00000000-0005-0000-0000-0000E93A0000}"/>
    <cellStyle name="Normal 40 2 2 2 2 5 3 2" xfId="40797" xr:uid="{00000000-0005-0000-0000-0000EA3A0000}"/>
    <cellStyle name="Normal 40 2 2 2 2 5 3 3" xfId="25573" xr:uid="{00000000-0005-0000-0000-0000EB3A0000}"/>
    <cellStyle name="Normal 40 2 2 2 2 5 4" xfId="35784" xr:uid="{00000000-0005-0000-0000-0000EC3A0000}"/>
    <cellStyle name="Normal 40 2 2 2 2 5 5" xfId="20560" xr:uid="{00000000-0005-0000-0000-0000ED3A0000}"/>
    <cellStyle name="Normal 40 2 2 2 2 6" xfId="12150" xr:uid="{00000000-0005-0000-0000-0000EE3A0000}"/>
    <cellStyle name="Normal 40 2 2 2 2 6 2" xfId="42472" xr:uid="{00000000-0005-0000-0000-0000EF3A0000}"/>
    <cellStyle name="Normal 40 2 2 2 2 6 3" xfId="27248" xr:uid="{00000000-0005-0000-0000-0000F03A0000}"/>
    <cellStyle name="Normal 40 2 2 2 2 7" xfId="7129" xr:uid="{00000000-0005-0000-0000-0000F13A0000}"/>
    <cellStyle name="Normal 40 2 2 2 2 7 2" xfId="37455" xr:uid="{00000000-0005-0000-0000-0000F23A0000}"/>
    <cellStyle name="Normal 40 2 2 2 2 7 3" xfId="22231" xr:uid="{00000000-0005-0000-0000-0000F33A0000}"/>
    <cellStyle name="Normal 40 2 2 2 2 8" xfId="32443" xr:uid="{00000000-0005-0000-0000-0000F43A0000}"/>
    <cellStyle name="Normal 40 2 2 2 2 9" xfId="17218" xr:uid="{00000000-0005-0000-0000-0000F53A0000}"/>
    <cellStyle name="Normal 40 2 2 2 3" xfId="2265" xr:uid="{00000000-0005-0000-0000-0000F63A0000}"/>
    <cellStyle name="Normal 40 2 2 2 3 2" xfId="3104" xr:uid="{00000000-0005-0000-0000-0000F73A0000}"/>
    <cellStyle name="Normal 40 2 2 2 3 2 2" xfId="4794" xr:uid="{00000000-0005-0000-0000-0000F83A0000}"/>
    <cellStyle name="Normal 40 2 2 2 3 2 2 2" xfId="14867" xr:uid="{00000000-0005-0000-0000-0000F93A0000}"/>
    <cellStyle name="Normal 40 2 2 2 3 2 2 2 2" xfId="45189" xr:uid="{00000000-0005-0000-0000-0000FA3A0000}"/>
    <cellStyle name="Normal 40 2 2 2 3 2 2 2 3" xfId="29965" xr:uid="{00000000-0005-0000-0000-0000FB3A0000}"/>
    <cellStyle name="Normal 40 2 2 2 3 2 2 3" xfId="9847" xr:uid="{00000000-0005-0000-0000-0000FC3A0000}"/>
    <cellStyle name="Normal 40 2 2 2 3 2 2 3 2" xfId="40172" xr:uid="{00000000-0005-0000-0000-0000FD3A0000}"/>
    <cellStyle name="Normal 40 2 2 2 3 2 2 3 3" xfId="24948" xr:uid="{00000000-0005-0000-0000-0000FE3A0000}"/>
    <cellStyle name="Normal 40 2 2 2 3 2 2 4" xfId="35159" xr:uid="{00000000-0005-0000-0000-0000FF3A0000}"/>
    <cellStyle name="Normal 40 2 2 2 3 2 2 5" xfId="19935" xr:uid="{00000000-0005-0000-0000-0000003B0000}"/>
    <cellStyle name="Normal 40 2 2 2 3 2 3" xfId="6486" xr:uid="{00000000-0005-0000-0000-0000013B0000}"/>
    <cellStyle name="Normal 40 2 2 2 3 2 3 2" xfId="16538" xr:uid="{00000000-0005-0000-0000-0000023B0000}"/>
    <cellStyle name="Normal 40 2 2 2 3 2 3 2 2" xfId="46860" xr:uid="{00000000-0005-0000-0000-0000033B0000}"/>
    <cellStyle name="Normal 40 2 2 2 3 2 3 2 3" xfId="31636" xr:uid="{00000000-0005-0000-0000-0000043B0000}"/>
    <cellStyle name="Normal 40 2 2 2 3 2 3 3" xfId="11518" xr:uid="{00000000-0005-0000-0000-0000053B0000}"/>
    <cellStyle name="Normal 40 2 2 2 3 2 3 3 2" xfId="41843" xr:uid="{00000000-0005-0000-0000-0000063B0000}"/>
    <cellStyle name="Normal 40 2 2 2 3 2 3 3 3" xfId="26619" xr:uid="{00000000-0005-0000-0000-0000073B0000}"/>
    <cellStyle name="Normal 40 2 2 2 3 2 3 4" xfId="36830" xr:uid="{00000000-0005-0000-0000-0000083B0000}"/>
    <cellStyle name="Normal 40 2 2 2 3 2 3 5" xfId="21606" xr:uid="{00000000-0005-0000-0000-0000093B0000}"/>
    <cellStyle name="Normal 40 2 2 2 3 2 4" xfId="13196" xr:uid="{00000000-0005-0000-0000-00000A3B0000}"/>
    <cellStyle name="Normal 40 2 2 2 3 2 4 2" xfId="43518" xr:uid="{00000000-0005-0000-0000-00000B3B0000}"/>
    <cellStyle name="Normal 40 2 2 2 3 2 4 3" xfId="28294" xr:uid="{00000000-0005-0000-0000-00000C3B0000}"/>
    <cellStyle name="Normal 40 2 2 2 3 2 5" xfId="8175" xr:uid="{00000000-0005-0000-0000-00000D3B0000}"/>
    <cellStyle name="Normal 40 2 2 2 3 2 5 2" xfId="38501" xr:uid="{00000000-0005-0000-0000-00000E3B0000}"/>
    <cellStyle name="Normal 40 2 2 2 3 2 5 3" xfId="23277" xr:uid="{00000000-0005-0000-0000-00000F3B0000}"/>
    <cellStyle name="Normal 40 2 2 2 3 2 6" xfId="33489" xr:uid="{00000000-0005-0000-0000-0000103B0000}"/>
    <cellStyle name="Normal 40 2 2 2 3 2 7" xfId="18264" xr:uid="{00000000-0005-0000-0000-0000113B0000}"/>
    <cellStyle name="Normal 40 2 2 2 3 3" xfId="3957" xr:uid="{00000000-0005-0000-0000-0000123B0000}"/>
    <cellStyle name="Normal 40 2 2 2 3 3 2" xfId="14031" xr:uid="{00000000-0005-0000-0000-0000133B0000}"/>
    <cellStyle name="Normal 40 2 2 2 3 3 2 2" xfId="44353" xr:uid="{00000000-0005-0000-0000-0000143B0000}"/>
    <cellStyle name="Normal 40 2 2 2 3 3 2 3" xfId="29129" xr:uid="{00000000-0005-0000-0000-0000153B0000}"/>
    <cellStyle name="Normal 40 2 2 2 3 3 3" xfId="9011" xr:uid="{00000000-0005-0000-0000-0000163B0000}"/>
    <cellStyle name="Normal 40 2 2 2 3 3 3 2" xfId="39336" xr:uid="{00000000-0005-0000-0000-0000173B0000}"/>
    <cellStyle name="Normal 40 2 2 2 3 3 3 3" xfId="24112" xr:uid="{00000000-0005-0000-0000-0000183B0000}"/>
    <cellStyle name="Normal 40 2 2 2 3 3 4" xfId="34323" xr:uid="{00000000-0005-0000-0000-0000193B0000}"/>
    <cellStyle name="Normal 40 2 2 2 3 3 5" xfId="19099" xr:uid="{00000000-0005-0000-0000-00001A3B0000}"/>
    <cellStyle name="Normal 40 2 2 2 3 4" xfId="5650" xr:uid="{00000000-0005-0000-0000-00001B3B0000}"/>
    <cellStyle name="Normal 40 2 2 2 3 4 2" xfId="15702" xr:uid="{00000000-0005-0000-0000-00001C3B0000}"/>
    <cellStyle name="Normal 40 2 2 2 3 4 2 2" xfId="46024" xr:uid="{00000000-0005-0000-0000-00001D3B0000}"/>
    <cellStyle name="Normal 40 2 2 2 3 4 2 3" xfId="30800" xr:uid="{00000000-0005-0000-0000-00001E3B0000}"/>
    <cellStyle name="Normal 40 2 2 2 3 4 3" xfId="10682" xr:uid="{00000000-0005-0000-0000-00001F3B0000}"/>
    <cellStyle name="Normal 40 2 2 2 3 4 3 2" xfId="41007" xr:uid="{00000000-0005-0000-0000-0000203B0000}"/>
    <cellStyle name="Normal 40 2 2 2 3 4 3 3" xfId="25783" xr:uid="{00000000-0005-0000-0000-0000213B0000}"/>
    <cellStyle name="Normal 40 2 2 2 3 4 4" xfId="35994" xr:uid="{00000000-0005-0000-0000-0000223B0000}"/>
    <cellStyle name="Normal 40 2 2 2 3 4 5" xfId="20770" xr:uid="{00000000-0005-0000-0000-0000233B0000}"/>
    <cellStyle name="Normal 40 2 2 2 3 5" xfId="12360" xr:uid="{00000000-0005-0000-0000-0000243B0000}"/>
    <cellStyle name="Normal 40 2 2 2 3 5 2" xfId="42682" xr:uid="{00000000-0005-0000-0000-0000253B0000}"/>
    <cellStyle name="Normal 40 2 2 2 3 5 3" xfId="27458" xr:uid="{00000000-0005-0000-0000-0000263B0000}"/>
    <cellStyle name="Normal 40 2 2 2 3 6" xfId="7339" xr:uid="{00000000-0005-0000-0000-0000273B0000}"/>
    <cellStyle name="Normal 40 2 2 2 3 6 2" xfId="37665" xr:uid="{00000000-0005-0000-0000-0000283B0000}"/>
    <cellStyle name="Normal 40 2 2 2 3 6 3" xfId="22441" xr:uid="{00000000-0005-0000-0000-0000293B0000}"/>
    <cellStyle name="Normal 40 2 2 2 3 7" xfId="32653" xr:uid="{00000000-0005-0000-0000-00002A3B0000}"/>
    <cellStyle name="Normal 40 2 2 2 3 8" xfId="17428" xr:uid="{00000000-0005-0000-0000-00002B3B0000}"/>
    <cellStyle name="Normal 40 2 2 2 4" xfId="2686" xr:uid="{00000000-0005-0000-0000-00002C3B0000}"/>
    <cellStyle name="Normal 40 2 2 2 4 2" xfId="4376" xr:uid="{00000000-0005-0000-0000-00002D3B0000}"/>
    <cellStyle name="Normal 40 2 2 2 4 2 2" xfId="14449" xr:uid="{00000000-0005-0000-0000-00002E3B0000}"/>
    <cellStyle name="Normal 40 2 2 2 4 2 2 2" xfId="44771" xr:uid="{00000000-0005-0000-0000-00002F3B0000}"/>
    <cellStyle name="Normal 40 2 2 2 4 2 2 3" xfId="29547" xr:uid="{00000000-0005-0000-0000-0000303B0000}"/>
    <cellStyle name="Normal 40 2 2 2 4 2 3" xfId="9429" xr:uid="{00000000-0005-0000-0000-0000313B0000}"/>
    <cellStyle name="Normal 40 2 2 2 4 2 3 2" xfId="39754" xr:uid="{00000000-0005-0000-0000-0000323B0000}"/>
    <cellStyle name="Normal 40 2 2 2 4 2 3 3" xfId="24530" xr:uid="{00000000-0005-0000-0000-0000333B0000}"/>
    <cellStyle name="Normal 40 2 2 2 4 2 4" xfId="34741" xr:uid="{00000000-0005-0000-0000-0000343B0000}"/>
    <cellStyle name="Normal 40 2 2 2 4 2 5" xfId="19517" xr:uid="{00000000-0005-0000-0000-0000353B0000}"/>
    <cellStyle name="Normal 40 2 2 2 4 3" xfId="6068" xr:uid="{00000000-0005-0000-0000-0000363B0000}"/>
    <cellStyle name="Normal 40 2 2 2 4 3 2" xfId="16120" xr:uid="{00000000-0005-0000-0000-0000373B0000}"/>
    <cellStyle name="Normal 40 2 2 2 4 3 2 2" xfId="46442" xr:uid="{00000000-0005-0000-0000-0000383B0000}"/>
    <cellStyle name="Normal 40 2 2 2 4 3 2 3" xfId="31218" xr:uid="{00000000-0005-0000-0000-0000393B0000}"/>
    <cellStyle name="Normal 40 2 2 2 4 3 3" xfId="11100" xr:uid="{00000000-0005-0000-0000-00003A3B0000}"/>
    <cellStyle name="Normal 40 2 2 2 4 3 3 2" xfId="41425" xr:uid="{00000000-0005-0000-0000-00003B3B0000}"/>
    <cellStyle name="Normal 40 2 2 2 4 3 3 3" xfId="26201" xr:uid="{00000000-0005-0000-0000-00003C3B0000}"/>
    <cellStyle name="Normal 40 2 2 2 4 3 4" xfId="36412" xr:uid="{00000000-0005-0000-0000-00003D3B0000}"/>
    <cellStyle name="Normal 40 2 2 2 4 3 5" xfId="21188" xr:uid="{00000000-0005-0000-0000-00003E3B0000}"/>
    <cellStyle name="Normal 40 2 2 2 4 4" xfId="12778" xr:uid="{00000000-0005-0000-0000-00003F3B0000}"/>
    <cellStyle name="Normal 40 2 2 2 4 4 2" xfId="43100" xr:uid="{00000000-0005-0000-0000-0000403B0000}"/>
    <cellStyle name="Normal 40 2 2 2 4 4 3" xfId="27876" xr:uid="{00000000-0005-0000-0000-0000413B0000}"/>
    <cellStyle name="Normal 40 2 2 2 4 5" xfId="7757" xr:uid="{00000000-0005-0000-0000-0000423B0000}"/>
    <cellStyle name="Normal 40 2 2 2 4 5 2" xfId="38083" xr:uid="{00000000-0005-0000-0000-0000433B0000}"/>
    <cellStyle name="Normal 40 2 2 2 4 5 3" xfId="22859" xr:uid="{00000000-0005-0000-0000-0000443B0000}"/>
    <cellStyle name="Normal 40 2 2 2 4 6" xfId="33071" xr:uid="{00000000-0005-0000-0000-0000453B0000}"/>
    <cellStyle name="Normal 40 2 2 2 4 7" xfId="17846" xr:uid="{00000000-0005-0000-0000-0000463B0000}"/>
    <cellStyle name="Normal 40 2 2 2 5" xfId="3539" xr:uid="{00000000-0005-0000-0000-0000473B0000}"/>
    <cellStyle name="Normal 40 2 2 2 5 2" xfId="13613" xr:uid="{00000000-0005-0000-0000-0000483B0000}"/>
    <cellStyle name="Normal 40 2 2 2 5 2 2" xfId="43935" xr:uid="{00000000-0005-0000-0000-0000493B0000}"/>
    <cellStyle name="Normal 40 2 2 2 5 2 3" xfId="28711" xr:uid="{00000000-0005-0000-0000-00004A3B0000}"/>
    <cellStyle name="Normal 40 2 2 2 5 3" xfId="8593" xr:uid="{00000000-0005-0000-0000-00004B3B0000}"/>
    <cellStyle name="Normal 40 2 2 2 5 3 2" xfId="38918" xr:uid="{00000000-0005-0000-0000-00004C3B0000}"/>
    <cellStyle name="Normal 40 2 2 2 5 3 3" xfId="23694" xr:uid="{00000000-0005-0000-0000-00004D3B0000}"/>
    <cellStyle name="Normal 40 2 2 2 5 4" xfId="33905" xr:uid="{00000000-0005-0000-0000-00004E3B0000}"/>
    <cellStyle name="Normal 40 2 2 2 5 5" xfId="18681" xr:uid="{00000000-0005-0000-0000-00004F3B0000}"/>
    <cellStyle name="Normal 40 2 2 2 6" xfId="5232" xr:uid="{00000000-0005-0000-0000-0000503B0000}"/>
    <cellStyle name="Normal 40 2 2 2 6 2" xfId="15284" xr:uid="{00000000-0005-0000-0000-0000513B0000}"/>
    <cellStyle name="Normal 40 2 2 2 6 2 2" xfId="45606" xr:uid="{00000000-0005-0000-0000-0000523B0000}"/>
    <cellStyle name="Normal 40 2 2 2 6 2 3" xfId="30382" xr:uid="{00000000-0005-0000-0000-0000533B0000}"/>
    <cellStyle name="Normal 40 2 2 2 6 3" xfId="10264" xr:uid="{00000000-0005-0000-0000-0000543B0000}"/>
    <cellStyle name="Normal 40 2 2 2 6 3 2" xfId="40589" xr:uid="{00000000-0005-0000-0000-0000553B0000}"/>
    <cellStyle name="Normal 40 2 2 2 6 3 3" xfId="25365" xr:uid="{00000000-0005-0000-0000-0000563B0000}"/>
    <cellStyle name="Normal 40 2 2 2 6 4" xfId="35576" xr:uid="{00000000-0005-0000-0000-0000573B0000}"/>
    <cellStyle name="Normal 40 2 2 2 6 5" xfId="20352" xr:uid="{00000000-0005-0000-0000-0000583B0000}"/>
    <cellStyle name="Normal 40 2 2 2 7" xfId="11942" xr:uid="{00000000-0005-0000-0000-0000593B0000}"/>
    <cellStyle name="Normal 40 2 2 2 7 2" xfId="42264" xr:uid="{00000000-0005-0000-0000-00005A3B0000}"/>
    <cellStyle name="Normal 40 2 2 2 7 3" xfId="27040" xr:uid="{00000000-0005-0000-0000-00005B3B0000}"/>
    <cellStyle name="Normal 40 2 2 2 8" xfId="6921" xr:uid="{00000000-0005-0000-0000-00005C3B0000}"/>
    <cellStyle name="Normal 40 2 2 2 8 2" xfId="37247" xr:uid="{00000000-0005-0000-0000-00005D3B0000}"/>
    <cellStyle name="Normal 40 2 2 2 8 3" xfId="22023" xr:uid="{00000000-0005-0000-0000-00005E3B0000}"/>
    <cellStyle name="Normal 40 2 2 2 9" xfId="32235" xr:uid="{00000000-0005-0000-0000-00005F3B0000}"/>
    <cellStyle name="Normal 40 2 2 3" xfId="1948" xr:uid="{00000000-0005-0000-0000-0000603B0000}"/>
    <cellStyle name="Normal 40 2 2 3 2" xfId="2369" xr:uid="{00000000-0005-0000-0000-0000613B0000}"/>
    <cellStyle name="Normal 40 2 2 3 2 2" xfId="3208" xr:uid="{00000000-0005-0000-0000-0000623B0000}"/>
    <cellStyle name="Normal 40 2 2 3 2 2 2" xfId="4898" xr:uid="{00000000-0005-0000-0000-0000633B0000}"/>
    <cellStyle name="Normal 40 2 2 3 2 2 2 2" xfId="14971" xr:uid="{00000000-0005-0000-0000-0000643B0000}"/>
    <cellStyle name="Normal 40 2 2 3 2 2 2 2 2" xfId="45293" xr:uid="{00000000-0005-0000-0000-0000653B0000}"/>
    <cellStyle name="Normal 40 2 2 3 2 2 2 2 3" xfId="30069" xr:uid="{00000000-0005-0000-0000-0000663B0000}"/>
    <cellStyle name="Normal 40 2 2 3 2 2 2 3" xfId="9951" xr:uid="{00000000-0005-0000-0000-0000673B0000}"/>
    <cellStyle name="Normal 40 2 2 3 2 2 2 3 2" xfId="40276" xr:uid="{00000000-0005-0000-0000-0000683B0000}"/>
    <cellStyle name="Normal 40 2 2 3 2 2 2 3 3" xfId="25052" xr:uid="{00000000-0005-0000-0000-0000693B0000}"/>
    <cellStyle name="Normal 40 2 2 3 2 2 2 4" xfId="35263" xr:uid="{00000000-0005-0000-0000-00006A3B0000}"/>
    <cellStyle name="Normal 40 2 2 3 2 2 2 5" xfId="20039" xr:uid="{00000000-0005-0000-0000-00006B3B0000}"/>
    <cellStyle name="Normal 40 2 2 3 2 2 3" xfId="6590" xr:uid="{00000000-0005-0000-0000-00006C3B0000}"/>
    <cellStyle name="Normal 40 2 2 3 2 2 3 2" xfId="16642" xr:uid="{00000000-0005-0000-0000-00006D3B0000}"/>
    <cellStyle name="Normal 40 2 2 3 2 2 3 2 2" xfId="46964" xr:uid="{00000000-0005-0000-0000-00006E3B0000}"/>
    <cellStyle name="Normal 40 2 2 3 2 2 3 2 3" xfId="31740" xr:uid="{00000000-0005-0000-0000-00006F3B0000}"/>
    <cellStyle name="Normal 40 2 2 3 2 2 3 3" xfId="11622" xr:uid="{00000000-0005-0000-0000-0000703B0000}"/>
    <cellStyle name="Normal 40 2 2 3 2 2 3 3 2" xfId="41947" xr:uid="{00000000-0005-0000-0000-0000713B0000}"/>
    <cellStyle name="Normal 40 2 2 3 2 2 3 3 3" xfId="26723" xr:uid="{00000000-0005-0000-0000-0000723B0000}"/>
    <cellStyle name="Normal 40 2 2 3 2 2 3 4" xfId="36934" xr:uid="{00000000-0005-0000-0000-0000733B0000}"/>
    <cellStyle name="Normal 40 2 2 3 2 2 3 5" xfId="21710" xr:uid="{00000000-0005-0000-0000-0000743B0000}"/>
    <cellStyle name="Normal 40 2 2 3 2 2 4" xfId="13300" xr:uid="{00000000-0005-0000-0000-0000753B0000}"/>
    <cellStyle name="Normal 40 2 2 3 2 2 4 2" xfId="43622" xr:uid="{00000000-0005-0000-0000-0000763B0000}"/>
    <cellStyle name="Normal 40 2 2 3 2 2 4 3" xfId="28398" xr:uid="{00000000-0005-0000-0000-0000773B0000}"/>
    <cellStyle name="Normal 40 2 2 3 2 2 5" xfId="8279" xr:uid="{00000000-0005-0000-0000-0000783B0000}"/>
    <cellStyle name="Normal 40 2 2 3 2 2 5 2" xfId="38605" xr:uid="{00000000-0005-0000-0000-0000793B0000}"/>
    <cellStyle name="Normal 40 2 2 3 2 2 5 3" xfId="23381" xr:uid="{00000000-0005-0000-0000-00007A3B0000}"/>
    <cellStyle name="Normal 40 2 2 3 2 2 6" xfId="33593" xr:uid="{00000000-0005-0000-0000-00007B3B0000}"/>
    <cellStyle name="Normal 40 2 2 3 2 2 7" xfId="18368" xr:uid="{00000000-0005-0000-0000-00007C3B0000}"/>
    <cellStyle name="Normal 40 2 2 3 2 3" xfId="4061" xr:uid="{00000000-0005-0000-0000-00007D3B0000}"/>
    <cellStyle name="Normal 40 2 2 3 2 3 2" xfId="14135" xr:uid="{00000000-0005-0000-0000-00007E3B0000}"/>
    <cellStyle name="Normal 40 2 2 3 2 3 2 2" xfId="44457" xr:uid="{00000000-0005-0000-0000-00007F3B0000}"/>
    <cellStyle name="Normal 40 2 2 3 2 3 2 3" xfId="29233" xr:uid="{00000000-0005-0000-0000-0000803B0000}"/>
    <cellStyle name="Normal 40 2 2 3 2 3 3" xfId="9115" xr:uid="{00000000-0005-0000-0000-0000813B0000}"/>
    <cellStyle name="Normal 40 2 2 3 2 3 3 2" xfId="39440" xr:uid="{00000000-0005-0000-0000-0000823B0000}"/>
    <cellStyle name="Normal 40 2 2 3 2 3 3 3" xfId="24216" xr:uid="{00000000-0005-0000-0000-0000833B0000}"/>
    <cellStyle name="Normal 40 2 2 3 2 3 4" xfId="34427" xr:uid="{00000000-0005-0000-0000-0000843B0000}"/>
    <cellStyle name="Normal 40 2 2 3 2 3 5" xfId="19203" xr:uid="{00000000-0005-0000-0000-0000853B0000}"/>
    <cellStyle name="Normal 40 2 2 3 2 4" xfId="5754" xr:uid="{00000000-0005-0000-0000-0000863B0000}"/>
    <cellStyle name="Normal 40 2 2 3 2 4 2" xfId="15806" xr:uid="{00000000-0005-0000-0000-0000873B0000}"/>
    <cellStyle name="Normal 40 2 2 3 2 4 2 2" xfId="46128" xr:uid="{00000000-0005-0000-0000-0000883B0000}"/>
    <cellStyle name="Normal 40 2 2 3 2 4 2 3" xfId="30904" xr:uid="{00000000-0005-0000-0000-0000893B0000}"/>
    <cellStyle name="Normal 40 2 2 3 2 4 3" xfId="10786" xr:uid="{00000000-0005-0000-0000-00008A3B0000}"/>
    <cellStyle name="Normal 40 2 2 3 2 4 3 2" xfId="41111" xr:uid="{00000000-0005-0000-0000-00008B3B0000}"/>
    <cellStyle name="Normal 40 2 2 3 2 4 3 3" xfId="25887" xr:uid="{00000000-0005-0000-0000-00008C3B0000}"/>
    <cellStyle name="Normal 40 2 2 3 2 4 4" xfId="36098" xr:uid="{00000000-0005-0000-0000-00008D3B0000}"/>
    <cellStyle name="Normal 40 2 2 3 2 4 5" xfId="20874" xr:uid="{00000000-0005-0000-0000-00008E3B0000}"/>
    <cellStyle name="Normal 40 2 2 3 2 5" xfId="12464" xr:uid="{00000000-0005-0000-0000-00008F3B0000}"/>
    <cellStyle name="Normal 40 2 2 3 2 5 2" xfId="42786" xr:uid="{00000000-0005-0000-0000-0000903B0000}"/>
    <cellStyle name="Normal 40 2 2 3 2 5 3" xfId="27562" xr:uid="{00000000-0005-0000-0000-0000913B0000}"/>
    <cellStyle name="Normal 40 2 2 3 2 6" xfId="7443" xr:uid="{00000000-0005-0000-0000-0000923B0000}"/>
    <cellStyle name="Normal 40 2 2 3 2 6 2" xfId="37769" xr:uid="{00000000-0005-0000-0000-0000933B0000}"/>
    <cellStyle name="Normal 40 2 2 3 2 6 3" xfId="22545" xr:uid="{00000000-0005-0000-0000-0000943B0000}"/>
    <cellStyle name="Normal 40 2 2 3 2 7" xfId="32757" xr:uid="{00000000-0005-0000-0000-0000953B0000}"/>
    <cellStyle name="Normal 40 2 2 3 2 8" xfId="17532" xr:uid="{00000000-0005-0000-0000-0000963B0000}"/>
    <cellStyle name="Normal 40 2 2 3 3" xfId="2790" xr:uid="{00000000-0005-0000-0000-0000973B0000}"/>
    <cellStyle name="Normal 40 2 2 3 3 2" xfId="4480" xr:uid="{00000000-0005-0000-0000-0000983B0000}"/>
    <cellStyle name="Normal 40 2 2 3 3 2 2" xfId="14553" xr:uid="{00000000-0005-0000-0000-0000993B0000}"/>
    <cellStyle name="Normal 40 2 2 3 3 2 2 2" xfId="44875" xr:uid="{00000000-0005-0000-0000-00009A3B0000}"/>
    <cellStyle name="Normal 40 2 2 3 3 2 2 3" xfId="29651" xr:uid="{00000000-0005-0000-0000-00009B3B0000}"/>
    <cellStyle name="Normal 40 2 2 3 3 2 3" xfId="9533" xr:uid="{00000000-0005-0000-0000-00009C3B0000}"/>
    <cellStyle name="Normal 40 2 2 3 3 2 3 2" xfId="39858" xr:uid="{00000000-0005-0000-0000-00009D3B0000}"/>
    <cellStyle name="Normal 40 2 2 3 3 2 3 3" xfId="24634" xr:uid="{00000000-0005-0000-0000-00009E3B0000}"/>
    <cellStyle name="Normal 40 2 2 3 3 2 4" xfId="34845" xr:uid="{00000000-0005-0000-0000-00009F3B0000}"/>
    <cellStyle name="Normal 40 2 2 3 3 2 5" xfId="19621" xr:uid="{00000000-0005-0000-0000-0000A03B0000}"/>
    <cellStyle name="Normal 40 2 2 3 3 3" xfId="6172" xr:uid="{00000000-0005-0000-0000-0000A13B0000}"/>
    <cellStyle name="Normal 40 2 2 3 3 3 2" xfId="16224" xr:uid="{00000000-0005-0000-0000-0000A23B0000}"/>
    <cellStyle name="Normal 40 2 2 3 3 3 2 2" xfId="46546" xr:uid="{00000000-0005-0000-0000-0000A33B0000}"/>
    <cellStyle name="Normal 40 2 2 3 3 3 2 3" xfId="31322" xr:uid="{00000000-0005-0000-0000-0000A43B0000}"/>
    <cellStyle name="Normal 40 2 2 3 3 3 3" xfId="11204" xr:uid="{00000000-0005-0000-0000-0000A53B0000}"/>
    <cellStyle name="Normal 40 2 2 3 3 3 3 2" xfId="41529" xr:uid="{00000000-0005-0000-0000-0000A63B0000}"/>
    <cellStyle name="Normal 40 2 2 3 3 3 3 3" xfId="26305" xr:uid="{00000000-0005-0000-0000-0000A73B0000}"/>
    <cellStyle name="Normal 40 2 2 3 3 3 4" xfId="36516" xr:uid="{00000000-0005-0000-0000-0000A83B0000}"/>
    <cellStyle name="Normal 40 2 2 3 3 3 5" xfId="21292" xr:uid="{00000000-0005-0000-0000-0000A93B0000}"/>
    <cellStyle name="Normal 40 2 2 3 3 4" xfId="12882" xr:uid="{00000000-0005-0000-0000-0000AA3B0000}"/>
    <cellStyle name="Normal 40 2 2 3 3 4 2" xfId="43204" xr:uid="{00000000-0005-0000-0000-0000AB3B0000}"/>
    <cellStyle name="Normal 40 2 2 3 3 4 3" xfId="27980" xr:uid="{00000000-0005-0000-0000-0000AC3B0000}"/>
    <cellStyle name="Normal 40 2 2 3 3 5" xfId="7861" xr:uid="{00000000-0005-0000-0000-0000AD3B0000}"/>
    <cellStyle name="Normal 40 2 2 3 3 5 2" xfId="38187" xr:uid="{00000000-0005-0000-0000-0000AE3B0000}"/>
    <cellStyle name="Normal 40 2 2 3 3 5 3" xfId="22963" xr:uid="{00000000-0005-0000-0000-0000AF3B0000}"/>
    <cellStyle name="Normal 40 2 2 3 3 6" xfId="33175" xr:uid="{00000000-0005-0000-0000-0000B03B0000}"/>
    <cellStyle name="Normal 40 2 2 3 3 7" xfId="17950" xr:uid="{00000000-0005-0000-0000-0000B13B0000}"/>
    <cellStyle name="Normal 40 2 2 3 4" xfId="3643" xr:uid="{00000000-0005-0000-0000-0000B23B0000}"/>
    <cellStyle name="Normal 40 2 2 3 4 2" xfId="13717" xr:uid="{00000000-0005-0000-0000-0000B33B0000}"/>
    <cellStyle name="Normal 40 2 2 3 4 2 2" xfId="44039" xr:uid="{00000000-0005-0000-0000-0000B43B0000}"/>
    <cellStyle name="Normal 40 2 2 3 4 2 3" xfId="28815" xr:uid="{00000000-0005-0000-0000-0000B53B0000}"/>
    <cellStyle name="Normal 40 2 2 3 4 3" xfId="8697" xr:uid="{00000000-0005-0000-0000-0000B63B0000}"/>
    <cellStyle name="Normal 40 2 2 3 4 3 2" xfId="39022" xr:uid="{00000000-0005-0000-0000-0000B73B0000}"/>
    <cellStyle name="Normal 40 2 2 3 4 3 3" xfId="23798" xr:uid="{00000000-0005-0000-0000-0000B83B0000}"/>
    <cellStyle name="Normal 40 2 2 3 4 4" xfId="34009" xr:uid="{00000000-0005-0000-0000-0000B93B0000}"/>
    <cellStyle name="Normal 40 2 2 3 4 5" xfId="18785" xr:uid="{00000000-0005-0000-0000-0000BA3B0000}"/>
    <cellStyle name="Normal 40 2 2 3 5" xfId="5336" xr:uid="{00000000-0005-0000-0000-0000BB3B0000}"/>
    <cellStyle name="Normal 40 2 2 3 5 2" xfId="15388" xr:uid="{00000000-0005-0000-0000-0000BC3B0000}"/>
    <cellStyle name="Normal 40 2 2 3 5 2 2" xfId="45710" xr:uid="{00000000-0005-0000-0000-0000BD3B0000}"/>
    <cellStyle name="Normal 40 2 2 3 5 2 3" xfId="30486" xr:uid="{00000000-0005-0000-0000-0000BE3B0000}"/>
    <cellStyle name="Normal 40 2 2 3 5 3" xfId="10368" xr:uid="{00000000-0005-0000-0000-0000BF3B0000}"/>
    <cellStyle name="Normal 40 2 2 3 5 3 2" xfId="40693" xr:uid="{00000000-0005-0000-0000-0000C03B0000}"/>
    <cellStyle name="Normal 40 2 2 3 5 3 3" xfId="25469" xr:uid="{00000000-0005-0000-0000-0000C13B0000}"/>
    <cellStyle name="Normal 40 2 2 3 5 4" xfId="35680" xr:uid="{00000000-0005-0000-0000-0000C23B0000}"/>
    <cellStyle name="Normal 40 2 2 3 5 5" xfId="20456" xr:uid="{00000000-0005-0000-0000-0000C33B0000}"/>
    <cellStyle name="Normal 40 2 2 3 6" xfId="12046" xr:uid="{00000000-0005-0000-0000-0000C43B0000}"/>
    <cellStyle name="Normal 40 2 2 3 6 2" xfId="42368" xr:uid="{00000000-0005-0000-0000-0000C53B0000}"/>
    <cellStyle name="Normal 40 2 2 3 6 3" xfId="27144" xr:uid="{00000000-0005-0000-0000-0000C63B0000}"/>
    <cellStyle name="Normal 40 2 2 3 7" xfId="7025" xr:uid="{00000000-0005-0000-0000-0000C73B0000}"/>
    <cellStyle name="Normal 40 2 2 3 7 2" xfId="37351" xr:uid="{00000000-0005-0000-0000-0000C83B0000}"/>
    <cellStyle name="Normal 40 2 2 3 7 3" xfId="22127" xr:uid="{00000000-0005-0000-0000-0000C93B0000}"/>
    <cellStyle name="Normal 40 2 2 3 8" xfId="32339" xr:uid="{00000000-0005-0000-0000-0000CA3B0000}"/>
    <cellStyle name="Normal 40 2 2 3 9" xfId="17114" xr:uid="{00000000-0005-0000-0000-0000CB3B0000}"/>
    <cellStyle name="Normal 40 2 2 4" xfId="2161" xr:uid="{00000000-0005-0000-0000-0000CC3B0000}"/>
    <cellStyle name="Normal 40 2 2 4 2" xfId="3000" xr:uid="{00000000-0005-0000-0000-0000CD3B0000}"/>
    <cellStyle name="Normal 40 2 2 4 2 2" xfId="4690" xr:uid="{00000000-0005-0000-0000-0000CE3B0000}"/>
    <cellStyle name="Normal 40 2 2 4 2 2 2" xfId="14763" xr:uid="{00000000-0005-0000-0000-0000CF3B0000}"/>
    <cellStyle name="Normal 40 2 2 4 2 2 2 2" xfId="45085" xr:uid="{00000000-0005-0000-0000-0000D03B0000}"/>
    <cellStyle name="Normal 40 2 2 4 2 2 2 3" xfId="29861" xr:uid="{00000000-0005-0000-0000-0000D13B0000}"/>
    <cellStyle name="Normal 40 2 2 4 2 2 3" xfId="9743" xr:uid="{00000000-0005-0000-0000-0000D23B0000}"/>
    <cellStyle name="Normal 40 2 2 4 2 2 3 2" xfId="40068" xr:uid="{00000000-0005-0000-0000-0000D33B0000}"/>
    <cellStyle name="Normal 40 2 2 4 2 2 3 3" xfId="24844" xr:uid="{00000000-0005-0000-0000-0000D43B0000}"/>
    <cellStyle name="Normal 40 2 2 4 2 2 4" xfId="35055" xr:uid="{00000000-0005-0000-0000-0000D53B0000}"/>
    <cellStyle name="Normal 40 2 2 4 2 2 5" xfId="19831" xr:uid="{00000000-0005-0000-0000-0000D63B0000}"/>
    <cellStyle name="Normal 40 2 2 4 2 3" xfId="6382" xr:uid="{00000000-0005-0000-0000-0000D73B0000}"/>
    <cellStyle name="Normal 40 2 2 4 2 3 2" xfId="16434" xr:uid="{00000000-0005-0000-0000-0000D83B0000}"/>
    <cellStyle name="Normal 40 2 2 4 2 3 2 2" xfId="46756" xr:uid="{00000000-0005-0000-0000-0000D93B0000}"/>
    <cellStyle name="Normal 40 2 2 4 2 3 2 3" xfId="31532" xr:uid="{00000000-0005-0000-0000-0000DA3B0000}"/>
    <cellStyle name="Normal 40 2 2 4 2 3 3" xfId="11414" xr:uid="{00000000-0005-0000-0000-0000DB3B0000}"/>
    <cellStyle name="Normal 40 2 2 4 2 3 3 2" xfId="41739" xr:uid="{00000000-0005-0000-0000-0000DC3B0000}"/>
    <cellStyle name="Normal 40 2 2 4 2 3 3 3" xfId="26515" xr:uid="{00000000-0005-0000-0000-0000DD3B0000}"/>
    <cellStyle name="Normal 40 2 2 4 2 3 4" xfId="36726" xr:uid="{00000000-0005-0000-0000-0000DE3B0000}"/>
    <cellStyle name="Normal 40 2 2 4 2 3 5" xfId="21502" xr:uid="{00000000-0005-0000-0000-0000DF3B0000}"/>
    <cellStyle name="Normal 40 2 2 4 2 4" xfId="13092" xr:uid="{00000000-0005-0000-0000-0000E03B0000}"/>
    <cellStyle name="Normal 40 2 2 4 2 4 2" xfId="43414" xr:uid="{00000000-0005-0000-0000-0000E13B0000}"/>
    <cellStyle name="Normal 40 2 2 4 2 4 3" xfId="28190" xr:uid="{00000000-0005-0000-0000-0000E23B0000}"/>
    <cellStyle name="Normal 40 2 2 4 2 5" xfId="8071" xr:uid="{00000000-0005-0000-0000-0000E33B0000}"/>
    <cellStyle name="Normal 40 2 2 4 2 5 2" xfId="38397" xr:uid="{00000000-0005-0000-0000-0000E43B0000}"/>
    <cellStyle name="Normal 40 2 2 4 2 5 3" xfId="23173" xr:uid="{00000000-0005-0000-0000-0000E53B0000}"/>
    <cellStyle name="Normal 40 2 2 4 2 6" xfId="33385" xr:uid="{00000000-0005-0000-0000-0000E63B0000}"/>
    <cellStyle name="Normal 40 2 2 4 2 7" xfId="18160" xr:uid="{00000000-0005-0000-0000-0000E73B0000}"/>
    <cellStyle name="Normal 40 2 2 4 3" xfId="3853" xr:uid="{00000000-0005-0000-0000-0000E83B0000}"/>
    <cellStyle name="Normal 40 2 2 4 3 2" xfId="13927" xr:uid="{00000000-0005-0000-0000-0000E93B0000}"/>
    <cellStyle name="Normal 40 2 2 4 3 2 2" xfId="44249" xr:uid="{00000000-0005-0000-0000-0000EA3B0000}"/>
    <cellStyle name="Normal 40 2 2 4 3 2 3" xfId="29025" xr:uid="{00000000-0005-0000-0000-0000EB3B0000}"/>
    <cellStyle name="Normal 40 2 2 4 3 3" xfId="8907" xr:uid="{00000000-0005-0000-0000-0000EC3B0000}"/>
    <cellStyle name="Normal 40 2 2 4 3 3 2" xfId="39232" xr:uid="{00000000-0005-0000-0000-0000ED3B0000}"/>
    <cellStyle name="Normal 40 2 2 4 3 3 3" xfId="24008" xr:uid="{00000000-0005-0000-0000-0000EE3B0000}"/>
    <cellStyle name="Normal 40 2 2 4 3 4" xfId="34219" xr:uid="{00000000-0005-0000-0000-0000EF3B0000}"/>
    <cellStyle name="Normal 40 2 2 4 3 5" xfId="18995" xr:uid="{00000000-0005-0000-0000-0000F03B0000}"/>
    <cellStyle name="Normal 40 2 2 4 4" xfId="5546" xr:uid="{00000000-0005-0000-0000-0000F13B0000}"/>
    <cellStyle name="Normal 40 2 2 4 4 2" xfId="15598" xr:uid="{00000000-0005-0000-0000-0000F23B0000}"/>
    <cellStyle name="Normal 40 2 2 4 4 2 2" xfId="45920" xr:uid="{00000000-0005-0000-0000-0000F33B0000}"/>
    <cellStyle name="Normal 40 2 2 4 4 2 3" xfId="30696" xr:uid="{00000000-0005-0000-0000-0000F43B0000}"/>
    <cellStyle name="Normal 40 2 2 4 4 3" xfId="10578" xr:uid="{00000000-0005-0000-0000-0000F53B0000}"/>
    <cellStyle name="Normal 40 2 2 4 4 3 2" xfId="40903" xr:uid="{00000000-0005-0000-0000-0000F63B0000}"/>
    <cellStyle name="Normal 40 2 2 4 4 3 3" xfId="25679" xr:uid="{00000000-0005-0000-0000-0000F73B0000}"/>
    <cellStyle name="Normal 40 2 2 4 4 4" xfId="35890" xr:uid="{00000000-0005-0000-0000-0000F83B0000}"/>
    <cellStyle name="Normal 40 2 2 4 4 5" xfId="20666" xr:uid="{00000000-0005-0000-0000-0000F93B0000}"/>
    <cellStyle name="Normal 40 2 2 4 5" xfId="12256" xr:uid="{00000000-0005-0000-0000-0000FA3B0000}"/>
    <cellStyle name="Normal 40 2 2 4 5 2" xfId="42578" xr:uid="{00000000-0005-0000-0000-0000FB3B0000}"/>
    <cellStyle name="Normal 40 2 2 4 5 3" xfId="27354" xr:uid="{00000000-0005-0000-0000-0000FC3B0000}"/>
    <cellStyle name="Normal 40 2 2 4 6" xfId="7235" xr:uid="{00000000-0005-0000-0000-0000FD3B0000}"/>
    <cellStyle name="Normal 40 2 2 4 6 2" xfId="37561" xr:uid="{00000000-0005-0000-0000-0000FE3B0000}"/>
    <cellStyle name="Normal 40 2 2 4 6 3" xfId="22337" xr:uid="{00000000-0005-0000-0000-0000FF3B0000}"/>
    <cellStyle name="Normal 40 2 2 4 7" xfId="32549" xr:uid="{00000000-0005-0000-0000-0000003C0000}"/>
    <cellStyle name="Normal 40 2 2 4 8" xfId="17324" xr:uid="{00000000-0005-0000-0000-0000013C0000}"/>
    <cellStyle name="Normal 40 2 2 5" xfId="2582" xr:uid="{00000000-0005-0000-0000-0000023C0000}"/>
    <cellStyle name="Normal 40 2 2 5 2" xfId="4272" xr:uid="{00000000-0005-0000-0000-0000033C0000}"/>
    <cellStyle name="Normal 40 2 2 5 2 2" xfId="14345" xr:uid="{00000000-0005-0000-0000-0000043C0000}"/>
    <cellStyle name="Normal 40 2 2 5 2 2 2" xfId="44667" xr:uid="{00000000-0005-0000-0000-0000053C0000}"/>
    <cellStyle name="Normal 40 2 2 5 2 2 3" xfId="29443" xr:uid="{00000000-0005-0000-0000-0000063C0000}"/>
    <cellStyle name="Normal 40 2 2 5 2 3" xfId="9325" xr:uid="{00000000-0005-0000-0000-0000073C0000}"/>
    <cellStyle name="Normal 40 2 2 5 2 3 2" xfId="39650" xr:uid="{00000000-0005-0000-0000-0000083C0000}"/>
    <cellStyle name="Normal 40 2 2 5 2 3 3" xfId="24426" xr:uid="{00000000-0005-0000-0000-0000093C0000}"/>
    <cellStyle name="Normal 40 2 2 5 2 4" xfId="34637" xr:uid="{00000000-0005-0000-0000-00000A3C0000}"/>
    <cellStyle name="Normal 40 2 2 5 2 5" xfId="19413" xr:uid="{00000000-0005-0000-0000-00000B3C0000}"/>
    <cellStyle name="Normal 40 2 2 5 3" xfId="5964" xr:uid="{00000000-0005-0000-0000-00000C3C0000}"/>
    <cellStyle name="Normal 40 2 2 5 3 2" xfId="16016" xr:uid="{00000000-0005-0000-0000-00000D3C0000}"/>
    <cellStyle name="Normal 40 2 2 5 3 2 2" xfId="46338" xr:uid="{00000000-0005-0000-0000-00000E3C0000}"/>
    <cellStyle name="Normal 40 2 2 5 3 2 3" xfId="31114" xr:uid="{00000000-0005-0000-0000-00000F3C0000}"/>
    <cellStyle name="Normal 40 2 2 5 3 3" xfId="10996" xr:uid="{00000000-0005-0000-0000-0000103C0000}"/>
    <cellStyle name="Normal 40 2 2 5 3 3 2" xfId="41321" xr:uid="{00000000-0005-0000-0000-0000113C0000}"/>
    <cellStyle name="Normal 40 2 2 5 3 3 3" xfId="26097" xr:uid="{00000000-0005-0000-0000-0000123C0000}"/>
    <cellStyle name="Normal 40 2 2 5 3 4" xfId="36308" xr:uid="{00000000-0005-0000-0000-0000133C0000}"/>
    <cellStyle name="Normal 40 2 2 5 3 5" xfId="21084" xr:uid="{00000000-0005-0000-0000-0000143C0000}"/>
    <cellStyle name="Normal 40 2 2 5 4" xfId="12674" xr:uid="{00000000-0005-0000-0000-0000153C0000}"/>
    <cellStyle name="Normal 40 2 2 5 4 2" xfId="42996" xr:uid="{00000000-0005-0000-0000-0000163C0000}"/>
    <cellStyle name="Normal 40 2 2 5 4 3" xfId="27772" xr:uid="{00000000-0005-0000-0000-0000173C0000}"/>
    <cellStyle name="Normal 40 2 2 5 5" xfId="7653" xr:uid="{00000000-0005-0000-0000-0000183C0000}"/>
    <cellStyle name="Normal 40 2 2 5 5 2" xfId="37979" xr:uid="{00000000-0005-0000-0000-0000193C0000}"/>
    <cellStyle name="Normal 40 2 2 5 5 3" xfId="22755" xr:uid="{00000000-0005-0000-0000-00001A3C0000}"/>
    <cellStyle name="Normal 40 2 2 5 6" xfId="32967" xr:uid="{00000000-0005-0000-0000-00001B3C0000}"/>
    <cellStyle name="Normal 40 2 2 5 7" xfId="17742" xr:uid="{00000000-0005-0000-0000-00001C3C0000}"/>
    <cellStyle name="Normal 40 2 2 6" xfId="3435" xr:uid="{00000000-0005-0000-0000-00001D3C0000}"/>
    <cellStyle name="Normal 40 2 2 6 2" xfId="13509" xr:uid="{00000000-0005-0000-0000-00001E3C0000}"/>
    <cellStyle name="Normal 40 2 2 6 2 2" xfId="43831" xr:uid="{00000000-0005-0000-0000-00001F3C0000}"/>
    <cellStyle name="Normal 40 2 2 6 2 3" xfId="28607" xr:uid="{00000000-0005-0000-0000-0000203C0000}"/>
    <cellStyle name="Normal 40 2 2 6 3" xfId="8489" xr:uid="{00000000-0005-0000-0000-0000213C0000}"/>
    <cellStyle name="Normal 40 2 2 6 3 2" xfId="38814" xr:uid="{00000000-0005-0000-0000-0000223C0000}"/>
    <cellStyle name="Normal 40 2 2 6 3 3" xfId="23590" xr:uid="{00000000-0005-0000-0000-0000233C0000}"/>
    <cellStyle name="Normal 40 2 2 6 4" xfId="33801" xr:uid="{00000000-0005-0000-0000-0000243C0000}"/>
    <cellStyle name="Normal 40 2 2 6 5" xfId="18577" xr:uid="{00000000-0005-0000-0000-0000253C0000}"/>
    <cellStyle name="Normal 40 2 2 7" xfId="5128" xr:uid="{00000000-0005-0000-0000-0000263C0000}"/>
    <cellStyle name="Normal 40 2 2 7 2" xfId="15180" xr:uid="{00000000-0005-0000-0000-0000273C0000}"/>
    <cellStyle name="Normal 40 2 2 7 2 2" xfId="45502" xr:uid="{00000000-0005-0000-0000-0000283C0000}"/>
    <cellStyle name="Normal 40 2 2 7 2 3" xfId="30278" xr:uid="{00000000-0005-0000-0000-0000293C0000}"/>
    <cellStyle name="Normal 40 2 2 7 3" xfId="10160" xr:uid="{00000000-0005-0000-0000-00002A3C0000}"/>
    <cellStyle name="Normal 40 2 2 7 3 2" xfId="40485" xr:uid="{00000000-0005-0000-0000-00002B3C0000}"/>
    <cellStyle name="Normal 40 2 2 7 3 3" xfId="25261" xr:uid="{00000000-0005-0000-0000-00002C3C0000}"/>
    <cellStyle name="Normal 40 2 2 7 4" xfId="35472" xr:uid="{00000000-0005-0000-0000-00002D3C0000}"/>
    <cellStyle name="Normal 40 2 2 7 5" xfId="20248" xr:uid="{00000000-0005-0000-0000-00002E3C0000}"/>
    <cellStyle name="Normal 40 2 2 8" xfId="11838" xr:uid="{00000000-0005-0000-0000-00002F3C0000}"/>
    <cellStyle name="Normal 40 2 2 8 2" xfId="42160" xr:uid="{00000000-0005-0000-0000-0000303C0000}"/>
    <cellStyle name="Normal 40 2 2 8 3" xfId="26936" xr:uid="{00000000-0005-0000-0000-0000313C0000}"/>
    <cellStyle name="Normal 40 2 2 9" xfId="6817" xr:uid="{00000000-0005-0000-0000-0000323C0000}"/>
    <cellStyle name="Normal 40 2 2 9 2" xfId="37143" xr:uid="{00000000-0005-0000-0000-0000333C0000}"/>
    <cellStyle name="Normal 40 2 2 9 3" xfId="21919" xr:uid="{00000000-0005-0000-0000-0000343C0000}"/>
    <cellStyle name="Normal 40 2 3" xfId="1781" xr:uid="{00000000-0005-0000-0000-0000353C0000}"/>
    <cellStyle name="Normal 40 2 3 10" xfId="16958" xr:uid="{00000000-0005-0000-0000-0000363C0000}"/>
    <cellStyle name="Normal 40 2 3 2" xfId="2000" xr:uid="{00000000-0005-0000-0000-0000373C0000}"/>
    <cellStyle name="Normal 40 2 3 2 2" xfId="2421" xr:uid="{00000000-0005-0000-0000-0000383C0000}"/>
    <cellStyle name="Normal 40 2 3 2 2 2" xfId="3260" xr:uid="{00000000-0005-0000-0000-0000393C0000}"/>
    <cellStyle name="Normal 40 2 3 2 2 2 2" xfId="4950" xr:uid="{00000000-0005-0000-0000-00003A3C0000}"/>
    <cellStyle name="Normal 40 2 3 2 2 2 2 2" xfId="15023" xr:uid="{00000000-0005-0000-0000-00003B3C0000}"/>
    <cellStyle name="Normal 40 2 3 2 2 2 2 2 2" xfId="45345" xr:uid="{00000000-0005-0000-0000-00003C3C0000}"/>
    <cellStyle name="Normal 40 2 3 2 2 2 2 2 3" xfId="30121" xr:uid="{00000000-0005-0000-0000-00003D3C0000}"/>
    <cellStyle name="Normal 40 2 3 2 2 2 2 3" xfId="10003" xr:uid="{00000000-0005-0000-0000-00003E3C0000}"/>
    <cellStyle name="Normal 40 2 3 2 2 2 2 3 2" xfId="40328" xr:uid="{00000000-0005-0000-0000-00003F3C0000}"/>
    <cellStyle name="Normal 40 2 3 2 2 2 2 3 3" xfId="25104" xr:uid="{00000000-0005-0000-0000-0000403C0000}"/>
    <cellStyle name="Normal 40 2 3 2 2 2 2 4" xfId="35315" xr:uid="{00000000-0005-0000-0000-0000413C0000}"/>
    <cellStyle name="Normal 40 2 3 2 2 2 2 5" xfId="20091" xr:uid="{00000000-0005-0000-0000-0000423C0000}"/>
    <cellStyle name="Normal 40 2 3 2 2 2 3" xfId="6642" xr:uid="{00000000-0005-0000-0000-0000433C0000}"/>
    <cellStyle name="Normal 40 2 3 2 2 2 3 2" xfId="16694" xr:uid="{00000000-0005-0000-0000-0000443C0000}"/>
    <cellStyle name="Normal 40 2 3 2 2 2 3 2 2" xfId="47016" xr:uid="{00000000-0005-0000-0000-0000453C0000}"/>
    <cellStyle name="Normal 40 2 3 2 2 2 3 2 3" xfId="31792" xr:uid="{00000000-0005-0000-0000-0000463C0000}"/>
    <cellStyle name="Normal 40 2 3 2 2 2 3 3" xfId="11674" xr:uid="{00000000-0005-0000-0000-0000473C0000}"/>
    <cellStyle name="Normal 40 2 3 2 2 2 3 3 2" xfId="41999" xr:uid="{00000000-0005-0000-0000-0000483C0000}"/>
    <cellStyle name="Normal 40 2 3 2 2 2 3 3 3" xfId="26775" xr:uid="{00000000-0005-0000-0000-0000493C0000}"/>
    <cellStyle name="Normal 40 2 3 2 2 2 3 4" xfId="36986" xr:uid="{00000000-0005-0000-0000-00004A3C0000}"/>
    <cellStyle name="Normal 40 2 3 2 2 2 3 5" xfId="21762" xr:uid="{00000000-0005-0000-0000-00004B3C0000}"/>
    <cellStyle name="Normal 40 2 3 2 2 2 4" xfId="13352" xr:uid="{00000000-0005-0000-0000-00004C3C0000}"/>
    <cellStyle name="Normal 40 2 3 2 2 2 4 2" xfId="43674" xr:uid="{00000000-0005-0000-0000-00004D3C0000}"/>
    <cellStyle name="Normal 40 2 3 2 2 2 4 3" xfId="28450" xr:uid="{00000000-0005-0000-0000-00004E3C0000}"/>
    <cellStyle name="Normal 40 2 3 2 2 2 5" xfId="8331" xr:uid="{00000000-0005-0000-0000-00004F3C0000}"/>
    <cellStyle name="Normal 40 2 3 2 2 2 5 2" xfId="38657" xr:uid="{00000000-0005-0000-0000-0000503C0000}"/>
    <cellStyle name="Normal 40 2 3 2 2 2 5 3" xfId="23433" xr:uid="{00000000-0005-0000-0000-0000513C0000}"/>
    <cellStyle name="Normal 40 2 3 2 2 2 6" xfId="33645" xr:uid="{00000000-0005-0000-0000-0000523C0000}"/>
    <cellStyle name="Normal 40 2 3 2 2 2 7" xfId="18420" xr:uid="{00000000-0005-0000-0000-0000533C0000}"/>
    <cellStyle name="Normal 40 2 3 2 2 3" xfId="4113" xr:uid="{00000000-0005-0000-0000-0000543C0000}"/>
    <cellStyle name="Normal 40 2 3 2 2 3 2" xfId="14187" xr:uid="{00000000-0005-0000-0000-0000553C0000}"/>
    <cellStyle name="Normal 40 2 3 2 2 3 2 2" xfId="44509" xr:uid="{00000000-0005-0000-0000-0000563C0000}"/>
    <cellStyle name="Normal 40 2 3 2 2 3 2 3" xfId="29285" xr:uid="{00000000-0005-0000-0000-0000573C0000}"/>
    <cellStyle name="Normal 40 2 3 2 2 3 3" xfId="9167" xr:uid="{00000000-0005-0000-0000-0000583C0000}"/>
    <cellStyle name="Normal 40 2 3 2 2 3 3 2" xfId="39492" xr:uid="{00000000-0005-0000-0000-0000593C0000}"/>
    <cellStyle name="Normal 40 2 3 2 2 3 3 3" xfId="24268" xr:uid="{00000000-0005-0000-0000-00005A3C0000}"/>
    <cellStyle name="Normal 40 2 3 2 2 3 4" xfId="34479" xr:uid="{00000000-0005-0000-0000-00005B3C0000}"/>
    <cellStyle name="Normal 40 2 3 2 2 3 5" xfId="19255" xr:uid="{00000000-0005-0000-0000-00005C3C0000}"/>
    <cellStyle name="Normal 40 2 3 2 2 4" xfId="5806" xr:uid="{00000000-0005-0000-0000-00005D3C0000}"/>
    <cellStyle name="Normal 40 2 3 2 2 4 2" xfId="15858" xr:uid="{00000000-0005-0000-0000-00005E3C0000}"/>
    <cellStyle name="Normal 40 2 3 2 2 4 2 2" xfId="46180" xr:uid="{00000000-0005-0000-0000-00005F3C0000}"/>
    <cellStyle name="Normal 40 2 3 2 2 4 2 3" xfId="30956" xr:uid="{00000000-0005-0000-0000-0000603C0000}"/>
    <cellStyle name="Normal 40 2 3 2 2 4 3" xfId="10838" xr:uid="{00000000-0005-0000-0000-0000613C0000}"/>
    <cellStyle name="Normal 40 2 3 2 2 4 3 2" xfId="41163" xr:uid="{00000000-0005-0000-0000-0000623C0000}"/>
    <cellStyle name="Normal 40 2 3 2 2 4 3 3" xfId="25939" xr:uid="{00000000-0005-0000-0000-0000633C0000}"/>
    <cellStyle name="Normal 40 2 3 2 2 4 4" xfId="36150" xr:uid="{00000000-0005-0000-0000-0000643C0000}"/>
    <cellStyle name="Normal 40 2 3 2 2 4 5" xfId="20926" xr:uid="{00000000-0005-0000-0000-0000653C0000}"/>
    <cellStyle name="Normal 40 2 3 2 2 5" xfId="12516" xr:uid="{00000000-0005-0000-0000-0000663C0000}"/>
    <cellStyle name="Normal 40 2 3 2 2 5 2" xfId="42838" xr:uid="{00000000-0005-0000-0000-0000673C0000}"/>
    <cellStyle name="Normal 40 2 3 2 2 5 3" xfId="27614" xr:uid="{00000000-0005-0000-0000-0000683C0000}"/>
    <cellStyle name="Normal 40 2 3 2 2 6" xfId="7495" xr:uid="{00000000-0005-0000-0000-0000693C0000}"/>
    <cellStyle name="Normal 40 2 3 2 2 6 2" xfId="37821" xr:uid="{00000000-0005-0000-0000-00006A3C0000}"/>
    <cellStyle name="Normal 40 2 3 2 2 6 3" xfId="22597" xr:uid="{00000000-0005-0000-0000-00006B3C0000}"/>
    <cellStyle name="Normal 40 2 3 2 2 7" xfId="32809" xr:uid="{00000000-0005-0000-0000-00006C3C0000}"/>
    <cellStyle name="Normal 40 2 3 2 2 8" xfId="17584" xr:uid="{00000000-0005-0000-0000-00006D3C0000}"/>
    <cellStyle name="Normal 40 2 3 2 3" xfId="2842" xr:uid="{00000000-0005-0000-0000-00006E3C0000}"/>
    <cellStyle name="Normal 40 2 3 2 3 2" xfId="4532" xr:uid="{00000000-0005-0000-0000-00006F3C0000}"/>
    <cellStyle name="Normal 40 2 3 2 3 2 2" xfId="14605" xr:uid="{00000000-0005-0000-0000-0000703C0000}"/>
    <cellStyle name="Normal 40 2 3 2 3 2 2 2" xfId="44927" xr:uid="{00000000-0005-0000-0000-0000713C0000}"/>
    <cellStyle name="Normal 40 2 3 2 3 2 2 3" xfId="29703" xr:uid="{00000000-0005-0000-0000-0000723C0000}"/>
    <cellStyle name="Normal 40 2 3 2 3 2 3" xfId="9585" xr:uid="{00000000-0005-0000-0000-0000733C0000}"/>
    <cellStyle name="Normal 40 2 3 2 3 2 3 2" xfId="39910" xr:uid="{00000000-0005-0000-0000-0000743C0000}"/>
    <cellStyle name="Normal 40 2 3 2 3 2 3 3" xfId="24686" xr:uid="{00000000-0005-0000-0000-0000753C0000}"/>
    <cellStyle name="Normal 40 2 3 2 3 2 4" xfId="34897" xr:uid="{00000000-0005-0000-0000-0000763C0000}"/>
    <cellStyle name="Normal 40 2 3 2 3 2 5" xfId="19673" xr:uid="{00000000-0005-0000-0000-0000773C0000}"/>
    <cellStyle name="Normal 40 2 3 2 3 3" xfId="6224" xr:uid="{00000000-0005-0000-0000-0000783C0000}"/>
    <cellStyle name="Normal 40 2 3 2 3 3 2" xfId="16276" xr:uid="{00000000-0005-0000-0000-0000793C0000}"/>
    <cellStyle name="Normal 40 2 3 2 3 3 2 2" xfId="46598" xr:uid="{00000000-0005-0000-0000-00007A3C0000}"/>
    <cellStyle name="Normal 40 2 3 2 3 3 2 3" xfId="31374" xr:uid="{00000000-0005-0000-0000-00007B3C0000}"/>
    <cellStyle name="Normal 40 2 3 2 3 3 3" xfId="11256" xr:uid="{00000000-0005-0000-0000-00007C3C0000}"/>
    <cellStyle name="Normal 40 2 3 2 3 3 3 2" xfId="41581" xr:uid="{00000000-0005-0000-0000-00007D3C0000}"/>
    <cellStyle name="Normal 40 2 3 2 3 3 3 3" xfId="26357" xr:uid="{00000000-0005-0000-0000-00007E3C0000}"/>
    <cellStyle name="Normal 40 2 3 2 3 3 4" xfId="36568" xr:uid="{00000000-0005-0000-0000-00007F3C0000}"/>
    <cellStyle name="Normal 40 2 3 2 3 3 5" xfId="21344" xr:uid="{00000000-0005-0000-0000-0000803C0000}"/>
    <cellStyle name="Normal 40 2 3 2 3 4" xfId="12934" xr:uid="{00000000-0005-0000-0000-0000813C0000}"/>
    <cellStyle name="Normal 40 2 3 2 3 4 2" xfId="43256" xr:uid="{00000000-0005-0000-0000-0000823C0000}"/>
    <cellStyle name="Normal 40 2 3 2 3 4 3" xfId="28032" xr:uid="{00000000-0005-0000-0000-0000833C0000}"/>
    <cellStyle name="Normal 40 2 3 2 3 5" xfId="7913" xr:uid="{00000000-0005-0000-0000-0000843C0000}"/>
    <cellStyle name="Normal 40 2 3 2 3 5 2" xfId="38239" xr:uid="{00000000-0005-0000-0000-0000853C0000}"/>
    <cellStyle name="Normal 40 2 3 2 3 5 3" xfId="23015" xr:uid="{00000000-0005-0000-0000-0000863C0000}"/>
    <cellStyle name="Normal 40 2 3 2 3 6" xfId="33227" xr:uid="{00000000-0005-0000-0000-0000873C0000}"/>
    <cellStyle name="Normal 40 2 3 2 3 7" xfId="18002" xr:uid="{00000000-0005-0000-0000-0000883C0000}"/>
    <cellStyle name="Normal 40 2 3 2 4" xfId="3695" xr:uid="{00000000-0005-0000-0000-0000893C0000}"/>
    <cellStyle name="Normal 40 2 3 2 4 2" xfId="13769" xr:uid="{00000000-0005-0000-0000-00008A3C0000}"/>
    <cellStyle name="Normal 40 2 3 2 4 2 2" xfId="44091" xr:uid="{00000000-0005-0000-0000-00008B3C0000}"/>
    <cellStyle name="Normal 40 2 3 2 4 2 3" xfId="28867" xr:uid="{00000000-0005-0000-0000-00008C3C0000}"/>
    <cellStyle name="Normal 40 2 3 2 4 3" xfId="8749" xr:uid="{00000000-0005-0000-0000-00008D3C0000}"/>
    <cellStyle name="Normal 40 2 3 2 4 3 2" xfId="39074" xr:uid="{00000000-0005-0000-0000-00008E3C0000}"/>
    <cellStyle name="Normal 40 2 3 2 4 3 3" xfId="23850" xr:uid="{00000000-0005-0000-0000-00008F3C0000}"/>
    <cellStyle name="Normal 40 2 3 2 4 4" xfId="34061" xr:uid="{00000000-0005-0000-0000-0000903C0000}"/>
    <cellStyle name="Normal 40 2 3 2 4 5" xfId="18837" xr:uid="{00000000-0005-0000-0000-0000913C0000}"/>
    <cellStyle name="Normal 40 2 3 2 5" xfId="5388" xr:uid="{00000000-0005-0000-0000-0000923C0000}"/>
    <cellStyle name="Normal 40 2 3 2 5 2" xfId="15440" xr:uid="{00000000-0005-0000-0000-0000933C0000}"/>
    <cellStyle name="Normal 40 2 3 2 5 2 2" xfId="45762" xr:uid="{00000000-0005-0000-0000-0000943C0000}"/>
    <cellStyle name="Normal 40 2 3 2 5 2 3" xfId="30538" xr:uid="{00000000-0005-0000-0000-0000953C0000}"/>
    <cellStyle name="Normal 40 2 3 2 5 3" xfId="10420" xr:uid="{00000000-0005-0000-0000-0000963C0000}"/>
    <cellStyle name="Normal 40 2 3 2 5 3 2" xfId="40745" xr:uid="{00000000-0005-0000-0000-0000973C0000}"/>
    <cellStyle name="Normal 40 2 3 2 5 3 3" xfId="25521" xr:uid="{00000000-0005-0000-0000-0000983C0000}"/>
    <cellStyle name="Normal 40 2 3 2 5 4" xfId="35732" xr:uid="{00000000-0005-0000-0000-0000993C0000}"/>
    <cellStyle name="Normal 40 2 3 2 5 5" xfId="20508" xr:uid="{00000000-0005-0000-0000-00009A3C0000}"/>
    <cellStyle name="Normal 40 2 3 2 6" xfId="12098" xr:uid="{00000000-0005-0000-0000-00009B3C0000}"/>
    <cellStyle name="Normal 40 2 3 2 6 2" xfId="42420" xr:uid="{00000000-0005-0000-0000-00009C3C0000}"/>
    <cellStyle name="Normal 40 2 3 2 6 3" xfId="27196" xr:uid="{00000000-0005-0000-0000-00009D3C0000}"/>
    <cellStyle name="Normal 40 2 3 2 7" xfId="7077" xr:uid="{00000000-0005-0000-0000-00009E3C0000}"/>
    <cellStyle name="Normal 40 2 3 2 7 2" xfId="37403" xr:uid="{00000000-0005-0000-0000-00009F3C0000}"/>
    <cellStyle name="Normal 40 2 3 2 7 3" xfId="22179" xr:uid="{00000000-0005-0000-0000-0000A03C0000}"/>
    <cellStyle name="Normal 40 2 3 2 8" xfId="32391" xr:uid="{00000000-0005-0000-0000-0000A13C0000}"/>
    <cellStyle name="Normal 40 2 3 2 9" xfId="17166" xr:uid="{00000000-0005-0000-0000-0000A23C0000}"/>
    <cellStyle name="Normal 40 2 3 3" xfId="2213" xr:uid="{00000000-0005-0000-0000-0000A33C0000}"/>
    <cellStyle name="Normal 40 2 3 3 2" xfId="3052" xr:uid="{00000000-0005-0000-0000-0000A43C0000}"/>
    <cellStyle name="Normal 40 2 3 3 2 2" xfId="4742" xr:uid="{00000000-0005-0000-0000-0000A53C0000}"/>
    <cellStyle name="Normal 40 2 3 3 2 2 2" xfId="14815" xr:uid="{00000000-0005-0000-0000-0000A63C0000}"/>
    <cellStyle name="Normal 40 2 3 3 2 2 2 2" xfId="45137" xr:uid="{00000000-0005-0000-0000-0000A73C0000}"/>
    <cellStyle name="Normal 40 2 3 3 2 2 2 3" xfId="29913" xr:uid="{00000000-0005-0000-0000-0000A83C0000}"/>
    <cellStyle name="Normal 40 2 3 3 2 2 3" xfId="9795" xr:uid="{00000000-0005-0000-0000-0000A93C0000}"/>
    <cellStyle name="Normal 40 2 3 3 2 2 3 2" xfId="40120" xr:uid="{00000000-0005-0000-0000-0000AA3C0000}"/>
    <cellStyle name="Normal 40 2 3 3 2 2 3 3" xfId="24896" xr:uid="{00000000-0005-0000-0000-0000AB3C0000}"/>
    <cellStyle name="Normal 40 2 3 3 2 2 4" xfId="35107" xr:uid="{00000000-0005-0000-0000-0000AC3C0000}"/>
    <cellStyle name="Normal 40 2 3 3 2 2 5" xfId="19883" xr:uid="{00000000-0005-0000-0000-0000AD3C0000}"/>
    <cellStyle name="Normal 40 2 3 3 2 3" xfId="6434" xr:uid="{00000000-0005-0000-0000-0000AE3C0000}"/>
    <cellStyle name="Normal 40 2 3 3 2 3 2" xfId="16486" xr:uid="{00000000-0005-0000-0000-0000AF3C0000}"/>
    <cellStyle name="Normal 40 2 3 3 2 3 2 2" xfId="46808" xr:uid="{00000000-0005-0000-0000-0000B03C0000}"/>
    <cellStyle name="Normal 40 2 3 3 2 3 2 3" xfId="31584" xr:uid="{00000000-0005-0000-0000-0000B13C0000}"/>
    <cellStyle name="Normal 40 2 3 3 2 3 3" xfId="11466" xr:uid="{00000000-0005-0000-0000-0000B23C0000}"/>
    <cellStyle name="Normal 40 2 3 3 2 3 3 2" xfId="41791" xr:uid="{00000000-0005-0000-0000-0000B33C0000}"/>
    <cellStyle name="Normal 40 2 3 3 2 3 3 3" xfId="26567" xr:uid="{00000000-0005-0000-0000-0000B43C0000}"/>
    <cellStyle name="Normal 40 2 3 3 2 3 4" xfId="36778" xr:uid="{00000000-0005-0000-0000-0000B53C0000}"/>
    <cellStyle name="Normal 40 2 3 3 2 3 5" xfId="21554" xr:uid="{00000000-0005-0000-0000-0000B63C0000}"/>
    <cellStyle name="Normal 40 2 3 3 2 4" xfId="13144" xr:uid="{00000000-0005-0000-0000-0000B73C0000}"/>
    <cellStyle name="Normal 40 2 3 3 2 4 2" xfId="43466" xr:uid="{00000000-0005-0000-0000-0000B83C0000}"/>
    <cellStyle name="Normal 40 2 3 3 2 4 3" xfId="28242" xr:uid="{00000000-0005-0000-0000-0000B93C0000}"/>
    <cellStyle name="Normal 40 2 3 3 2 5" xfId="8123" xr:uid="{00000000-0005-0000-0000-0000BA3C0000}"/>
    <cellStyle name="Normal 40 2 3 3 2 5 2" xfId="38449" xr:uid="{00000000-0005-0000-0000-0000BB3C0000}"/>
    <cellStyle name="Normal 40 2 3 3 2 5 3" xfId="23225" xr:uid="{00000000-0005-0000-0000-0000BC3C0000}"/>
    <cellStyle name="Normal 40 2 3 3 2 6" xfId="33437" xr:uid="{00000000-0005-0000-0000-0000BD3C0000}"/>
    <cellStyle name="Normal 40 2 3 3 2 7" xfId="18212" xr:uid="{00000000-0005-0000-0000-0000BE3C0000}"/>
    <cellStyle name="Normal 40 2 3 3 3" xfId="3905" xr:uid="{00000000-0005-0000-0000-0000BF3C0000}"/>
    <cellStyle name="Normal 40 2 3 3 3 2" xfId="13979" xr:uid="{00000000-0005-0000-0000-0000C03C0000}"/>
    <cellStyle name="Normal 40 2 3 3 3 2 2" xfId="44301" xr:uid="{00000000-0005-0000-0000-0000C13C0000}"/>
    <cellStyle name="Normal 40 2 3 3 3 2 3" xfId="29077" xr:uid="{00000000-0005-0000-0000-0000C23C0000}"/>
    <cellStyle name="Normal 40 2 3 3 3 3" xfId="8959" xr:uid="{00000000-0005-0000-0000-0000C33C0000}"/>
    <cellStyle name="Normal 40 2 3 3 3 3 2" xfId="39284" xr:uid="{00000000-0005-0000-0000-0000C43C0000}"/>
    <cellStyle name="Normal 40 2 3 3 3 3 3" xfId="24060" xr:uid="{00000000-0005-0000-0000-0000C53C0000}"/>
    <cellStyle name="Normal 40 2 3 3 3 4" xfId="34271" xr:uid="{00000000-0005-0000-0000-0000C63C0000}"/>
    <cellStyle name="Normal 40 2 3 3 3 5" xfId="19047" xr:uid="{00000000-0005-0000-0000-0000C73C0000}"/>
    <cellStyle name="Normal 40 2 3 3 4" xfId="5598" xr:uid="{00000000-0005-0000-0000-0000C83C0000}"/>
    <cellStyle name="Normal 40 2 3 3 4 2" xfId="15650" xr:uid="{00000000-0005-0000-0000-0000C93C0000}"/>
    <cellStyle name="Normal 40 2 3 3 4 2 2" xfId="45972" xr:uid="{00000000-0005-0000-0000-0000CA3C0000}"/>
    <cellStyle name="Normal 40 2 3 3 4 2 3" xfId="30748" xr:uid="{00000000-0005-0000-0000-0000CB3C0000}"/>
    <cellStyle name="Normal 40 2 3 3 4 3" xfId="10630" xr:uid="{00000000-0005-0000-0000-0000CC3C0000}"/>
    <cellStyle name="Normal 40 2 3 3 4 3 2" xfId="40955" xr:uid="{00000000-0005-0000-0000-0000CD3C0000}"/>
    <cellStyle name="Normal 40 2 3 3 4 3 3" xfId="25731" xr:uid="{00000000-0005-0000-0000-0000CE3C0000}"/>
    <cellStyle name="Normal 40 2 3 3 4 4" xfId="35942" xr:uid="{00000000-0005-0000-0000-0000CF3C0000}"/>
    <cellStyle name="Normal 40 2 3 3 4 5" xfId="20718" xr:uid="{00000000-0005-0000-0000-0000D03C0000}"/>
    <cellStyle name="Normal 40 2 3 3 5" xfId="12308" xr:uid="{00000000-0005-0000-0000-0000D13C0000}"/>
    <cellStyle name="Normal 40 2 3 3 5 2" xfId="42630" xr:uid="{00000000-0005-0000-0000-0000D23C0000}"/>
    <cellStyle name="Normal 40 2 3 3 5 3" xfId="27406" xr:uid="{00000000-0005-0000-0000-0000D33C0000}"/>
    <cellStyle name="Normal 40 2 3 3 6" xfId="7287" xr:uid="{00000000-0005-0000-0000-0000D43C0000}"/>
    <cellStyle name="Normal 40 2 3 3 6 2" xfId="37613" xr:uid="{00000000-0005-0000-0000-0000D53C0000}"/>
    <cellStyle name="Normal 40 2 3 3 6 3" xfId="22389" xr:uid="{00000000-0005-0000-0000-0000D63C0000}"/>
    <cellStyle name="Normal 40 2 3 3 7" xfId="32601" xr:uid="{00000000-0005-0000-0000-0000D73C0000}"/>
    <cellStyle name="Normal 40 2 3 3 8" xfId="17376" xr:uid="{00000000-0005-0000-0000-0000D83C0000}"/>
    <cellStyle name="Normal 40 2 3 4" xfId="2634" xr:uid="{00000000-0005-0000-0000-0000D93C0000}"/>
    <cellStyle name="Normal 40 2 3 4 2" xfId="4324" xr:uid="{00000000-0005-0000-0000-0000DA3C0000}"/>
    <cellStyle name="Normal 40 2 3 4 2 2" xfId="14397" xr:uid="{00000000-0005-0000-0000-0000DB3C0000}"/>
    <cellStyle name="Normal 40 2 3 4 2 2 2" xfId="44719" xr:uid="{00000000-0005-0000-0000-0000DC3C0000}"/>
    <cellStyle name="Normal 40 2 3 4 2 2 3" xfId="29495" xr:uid="{00000000-0005-0000-0000-0000DD3C0000}"/>
    <cellStyle name="Normal 40 2 3 4 2 3" xfId="9377" xr:uid="{00000000-0005-0000-0000-0000DE3C0000}"/>
    <cellStyle name="Normal 40 2 3 4 2 3 2" xfId="39702" xr:uid="{00000000-0005-0000-0000-0000DF3C0000}"/>
    <cellStyle name="Normal 40 2 3 4 2 3 3" xfId="24478" xr:uid="{00000000-0005-0000-0000-0000E03C0000}"/>
    <cellStyle name="Normal 40 2 3 4 2 4" xfId="34689" xr:uid="{00000000-0005-0000-0000-0000E13C0000}"/>
    <cellStyle name="Normal 40 2 3 4 2 5" xfId="19465" xr:uid="{00000000-0005-0000-0000-0000E23C0000}"/>
    <cellStyle name="Normal 40 2 3 4 3" xfId="6016" xr:uid="{00000000-0005-0000-0000-0000E33C0000}"/>
    <cellStyle name="Normal 40 2 3 4 3 2" xfId="16068" xr:uid="{00000000-0005-0000-0000-0000E43C0000}"/>
    <cellStyle name="Normal 40 2 3 4 3 2 2" xfId="46390" xr:uid="{00000000-0005-0000-0000-0000E53C0000}"/>
    <cellStyle name="Normal 40 2 3 4 3 2 3" xfId="31166" xr:uid="{00000000-0005-0000-0000-0000E63C0000}"/>
    <cellStyle name="Normal 40 2 3 4 3 3" xfId="11048" xr:uid="{00000000-0005-0000-0000-0000E73C0000}"/>
    <cellStyle name="Normal 40 2 3 4 3 3 2" xfId="41373" xr:uid="{00000000-0005-0000-0000-0000E83C0000}"/>
    <cellStyle name="Normal 40 2 3 4 3 3 3" xfId="26149" xr:uid="{00000000-0005-0000-0000-0000E93C0000}"/>
    <cellStyle name="Normal 40 2 3 4 3 4" xfId="36360" xr:uid="{00000000-0005-0000-0000-0000EA3C0000}"/>
    <cellStyle name="Normal 40 2 3 4 3 5" xfId="21136" xr:uid="{00000000-0005-0000-0000-0000EB3C0000}"/>
    <cellStyle name="Normal 40 2 3 4 4" xfId="12726" xr:uid="{00000000-0005-0000-0000-0000EC3C0000}"/>
    <cellStyle name="Normal 40 2 3 4 4 2" xfId="43048" xr:uid="{00000000-0005-0000-0000-0000ED3C0000}"/>
    <cellStyle name="Normal 40 2 3 4 4 3" xfId="27824" xr:uid="{00000000-0005-0000-0000-0000EE3C0000}"/>
    <cellStyle name="Normal 40 2 3 4 5" xfId="7705" xr:uid="{00000000-0005-0000-0000-0000EF3C0000}"/>
    <cellStyle name="Normal 40 2 3 4 5 2" xfId="38031" xr:uid="{00000000-0005-0000-0000-0000F03C0000}"/>
    <cellStyle name="Normal 40 2 3 4 5 3" xfId="22807" xr:uid="{00000000-0005-0000-0000-0000F13C0000}"/>
    <cellStyle name="Normal 40 2 3 4 6" xfId="33019" xr:uid="{00000000-0005-0000-0000-0000F23C0000}"/>
    <cellStyle name="Normal 40 2 3 4 7" xfId="17794" xr:uid="{00000000-0005-0000-0000-0000F33C0000}"/>
    <cellStyle name="Normal 40 2 3 5" xfId="3487" xr:uid="{00000000-0005-0000-0000-0000F43C0000}"/>
    <cellStyle name="Normal 40 2 3 5 2" xfId="13561" xr:uid="{00000000-0005-0000-0000-0000F53C0000}"/>
    <cellStyle name="Normal 40 2 3 5 2 2" xfId="43883" xr:uid="{00000000-0005-0000-0000-0000F63C0000}"/>
    <cellStyle name="Normal 40 2 3 5 2 3" xfId="28659" xr:uid="{00000000-0005-0000-0000-0000F73C0000}"/>
    <cellStyle name="Normal 40 2 3 5 3" xfId="8541" xr:uid="{00000000-0005-0000-0000-0000F83C0000}"/>
    <cellStyle name="Normal 40 2 3 5 3 2" xfId="38866" xr:uid="{00000000-0005-0000-0000-0000F93C0000}"/>
    <cellStyle name="Normal 40 2 3 5 3 3" xfId="23642" xr:uid="{00000000-0005-0000-0000-0000FA3C0000}"/>
    <cellStyle name="Normal 40 2 3 5 4" xfId="33853" xr:uid="{00000000-0005-0000-0000-0000FB3C0000}"/>
    <cellStyle name="Normal 40 2 3 5 5" xfId="18629" xr:uid="{00000000-0005-0000-0000-0000FC3C0000}"/>
    <cellStyle name="Normal 40 2 3 6" xfId="5180" xr:uid="{00000000-0005-0000-0000-0000FD3C0000}"/>
    <cellStyle name="Normal 40 2 3 6 2" xfId="15232" xr:uid="{00000000-0005-0000-0000-0000FE3C0000}"/>
    <cellStyle name="Normal 40 2 3 6 2 2" xfId="45554" xr:uid="{00000000-0005-0000-0000-0000FF3C0000}"/>
    <cellStyle name="Normal 40 2 3 6 2 3" xfId="30330" xr:uid="{00000000-0005-0000-0000-0000003D0000}"/>
    <cellStyle name="Normal 40 2 3 6 3" xfId="10212" xr:uid="{00000000-0005-0000-0000-0000013D0000}"/>
    <cellStyle name="Normal 40 2 3 6 3 2" xfId="40537" xr:uid="{00000000-0005-0000-0000-0000023D0000}"/>
    <cellStyle name="Normal 40 2 3 6 3 3" xfId="25313" xr:uid="{00000000-0005-0000-0000-0000033D0000}"/>
    <cellStyle name="Normal 40 2 3 6 4" xfId="35524" xr:uid="{00000000-0005-0000-0000-0000043D0000}"/>
    <cellStyle name="Normal 40 2 3 6 5" xfId="20300" xr:uid="{00000000-0005-0000-0000-0000053D0000}"/>
    <cellStyle name="Normal 40 2 3 7" xfId="11890" xr:uid="{00000000-0005-0000-0000-0000063D0000}"/>
    <cellStyle name="Normal 40 2 3 7 2" xfId="42212" xr:uid="{00000000-0005-0000-0000-0000073D0000}"/>
    <cellStyle name="Normal 40 2 3 7 3" xfId="26988" xr:uid="{00000000-0005-0000-0000-0000083D0000}"/>
    <cellStyle name="Normal 40 2 3 8" xfId="6869" xr:uid="{00000000-0005-0000-0000-0000093D0000}"/>
    <cellStyle name="Normal 40 2 3 8 2" xfId="37195" xr:uid="{00000000-0005-0000-0000-00000A3D0000}"/>
    <cellStyle name="Normal 40 2 3 8 3" xfId="21971" xr:uid="{00000000-0005-0000-0000-00000B3D0000}"/>
    <cellStyle name="Normal 40 2 3 9" xfId="32184" xr:uid="{00000000-0005-0000-0000-00000C3D0000}"/>
    <cellStyle name="Normal 40 2 4" xfId="1894" xr:uid="{00000000-0005-0000-0000-00000D3D0000}"/>
    <cellStyle name="Normal 40 2 4 2" xfId="2317" xr:uid="{00000000-0005-0000-0000-00000E3D0000}"/>
    <cellStyle name="Normal 40 2 4 2 2" xfId="3156" xr:uid="{00000000-0005-0000-0000-00000F3D0000}"/>
    <cellStyle name="Normal 40 2 4 2 2 2" xfId="4846" xr:uid="{00000000-0005-0000-0000-0000103D0000}"/>
    <cellStyle name="Normal 40 2 4 2 2 2 2" xfId="14919" xr:uid="{00000000-0005-0000-0000-0000113D0000}"/>
    <cellStyle name="Normal 40 2 4 2 2 2 2 2" xfId="45241" xr:uid="{00000000-0005-0000-0000-0000123D0000}"/>
    <cellStyle name="Normal 40 2 4 2 2 2 2 3" xfId="30017" xr:uid="{00000000-0005-0000-0000-0000133D0000}"/>
    <cellStyle name="Normal 40 2 4 2 2 2 3" xfId="9899" xr:uid="{00000000-0005-0000-0000-0000143D0000}"/>
    <cellStyle name="Normal 40 2 4 2 2 2 3 2" xfId="40224" xr:uid="{00000000-0005-0000-0000-0000153D0000}"/>
    <cellStyle name="Normal 40 2 4 2 2 2 3 3" xfId="25000" xr:uid="{00000000-0005-0000-0000-0000163D0000}"/>
    <cellStyle name="Normal 40 2 4 2 2 2 4" xfId="35211" xr:uid="{00000000-0005-0000-0000-0000173D0000}"/>
    <cellStyle name="Normal 40 2 4 2 2 2 5" xfId="19987" xr:uid="{00000000-0005-0000-0000-0000183D0000}"/>
    <cellStyle name="Normal 40 2 4 2 2 3" xfId="6538" xr:uid="{00000000-0005-0000-0000-0000193D0000}"/>
    <cellStyle name="Normal 40 2 4 2 2 3 2" xfId="16590" xr:uid="{00000000-0005-0000-0000-00001A3D0000}"/>
    <cellStyle name="Normal 40 2 4 2 2 3 2 2" xfId="46912" xr:uid="{00000000-0005-0000-0000-00001B3D0000}"/>
    <cellStyle name="Normal 40 2 4 2 2 3 2 3" xfId="31688" xr:uid="{00000000-0005-0000-0000-00001C3D0000}"/>
    <cellStyle name="Normal 40 2 4 2 2 3 3" xfId="11570" xr:uid="{00000000-0005-0000-0000-00001D3D0000}"/>
    <cellStyle name="Normal 40 2 4 2 2 3 3 2" xfId="41895" xr:uid="{00000000-0005-0000-0000-00001E3D0000}"/>
    <cellStyle name="Normal 40 2 4 2 2 3 3 3" xfId="26671" xr:uid="{00000000-0005-0000-0000-00001F3D0000}"/>
    <cellStyle name="Normal 40 2 4 2 2 3 4" xfId="36882" xr:uid="{00000000-0005-0000-0000-0000203D0000}"/>
    <cellStyle name="Normal 40 2 4 2 2 3 5" xfId="21658" xr:uid="{00000000-0005-0000-0000-0000213D0000}"/>
    <cellStyle name="Normal 40 2 4 2 2 4" xfId="13248" xr:uid="{00000000-0005-0000-0000-0000223D0000}"/>
    <cellStyle name="Normal 40 2 4 2 2 4 2" xfId="43570" xr:uid="{00000000-0005-0000-0000-0000233D0000}"/>
    <cellStyle name="Normal 40 2 4 2 2 4 3" xfId="28346" xr:uid="{00000000-0005-0000-0000-0000243D0000}"/>
    <cellStyle name="Normal 40 2 4 2 2 5" xfId="8227" xr:uid="{00000000-0005-0000-0000-0000253D0000}"/>
    <cellStyle name="Normal 40 2 4 2 2 5 2" xfId="38553" xr:uid="{00000000-0005-0000-0000-0000263D0000}"/>
    <cellStyle name="Normal 40 2 4 2 2 5 3" xfId="23329" xr:uid="{00000000-0005-0000-0000-0000273D0000}"/>
    <cellStyle name="Normal 40 2 4 2 2 6" xfId="33541" xr:uid="{00000000-0005-0000-0000-0000283D0000}"/>
    <cellStyle name="Normal 40 2 4 2 2 7" xfId="18316" xr:uid="{00000000-0005-0000-0000-0000293D0000}"/>
    <cellStyle name="Normal 40 2 4 2 3" xfId="4009" xr:uid="{00000000-0005-0000-0000-00002A3D0000}"/>
    <cellStyle name="Normal 40 2 4 2 3 2" xfId="14083" xr:uid="{00000000-0005-0000-0000-00002B3D0000}"/>
    <cellStyle name="Normal 40 2 4 2 3 2 2" xfId="44405" xr:uid="{00000000-0005-0000-0000-00002C3D0000}"/>
    <cellStyle name="Normal 40 2 4 2 3 2 3" xfId="29181" xr:uid="{00000000-0005-0000-0000-00002D3D0000}"/>
    <cellStyle name="Normal 40 2 4 2 3 3" xfId="9063" xr:uid="{00000000-0005-0000-0000-00002E3D0000}"/>
    <cellStyle name="Normal 40 2 4 2 3 3 2" xfId="39388" xr:uid="{00000000-0005-0000-0000-00002F3D0000}"/>
    <cellStyle name="Normal 40 2 4 2 3 3 3" xfId="24164" xr:uid="{00000000-0005-0000-0000-0000303D0000}"/>
    <cellStyle name="Normal 40 2 4 2 3 4" xfId="34375" xr:uid="{00000000-0005-0000-0000-0000313D0000}"/>
    <cellStyle name="Normal 40 2 4 2 3 5" xfId="19151" xr:uid="{00000000-0005-0000-0000-0000323D0000}"/>
    <cellStyle name="Normal 40 2 4 2 4" xfId="5702" xr:uid="{00000000-0005-0000-0000-0000333D0000}"/>
    <cellStyle name="Normal 40 2 4 2 4 2" xfId="15754" xr:uid="{00000000-0005-0000-0000-0000343D0000}"/>
    <cellStyle name="Normal 40 2 4 2 4 2 2" xfId="46076" xr:uid="{00000000-0005-0000-0000-0000353D0000}"/>
    <cellStyle name="Normal 40 2 4 2 4 2 3" xfId="30852" xr:uid="{00000000-0005-0000-0000-0000363D0000}"/>
    <cellStyle name="Normal 40 2 4 2 4 3" xfId="10734" xr:uid="{00000000-0005-0000-0000-0000373D0000}"/>
    <cellStyle name="Normal 40 2 4 2 4 3 2" xfId="41059" xr:uid="{00000000-0005-0000-0000-0000383D0000}"/>
    <cellStyle name="Normal 40 2 4 2 4 3 3" xfId="25835" xr:uid="{00000000-0005-0000-0000-0000393D0000}"/>
    <cellStyle name="Normal 40 2 4 2 4 4" xfId="36046" xr:uid="{00000000-0005-0000-0000-00003A3D0000}"/>
    <cellStyle name="Normal 40 2 4 2 4 5" xfId="20822" xr:uid="{00000000-0005-0000-0000-00003B3D0000}"/>
    <cellStyle name="Normal 40 2 4 2 5" xfId="12412" xr:uid="{00000000-0005-0000-0000-00003C3D0000}"/>
    <cellStyle name="Normal 40 2 4 2 5 2" xfId="42734" xr:uid="{00000000-0005-0000-0000-00003D3D0000}"/>
    <cellStyle name="Normal 40 2 4 2 5 3" xfId="27510" xr:uid="{00000000-0005-0000-0000-00003E3D0000}"/>
    <cellStyle name="Normal 40 2 4 2 6" xfId="7391" xr:uid="{00000000-0005-0000-0000-00003F3D0000}"/>
    <cellStyle name="Normal 40 2 4 2 6 2" xfId="37717" xr:uid="{00000000-0005-0000-0000-0000403D0000}"/>
    <cellStyle name="Normal 40 2 4 2 6 3" xfId="22493" xr:uid="{00000000-0005-0000-0000-0000413D0000}"/>
    <cellStyle name="Normal 40 2 4 2 7" xfId="32705" xr:uid="{00000000-0005-0000-0000-0000423D0000}"/>
    <cellStyle name="Normal 40 2 4 2 8" xfId="17480" xr:uid="{00000000-0005-0000-0000-0000433D0000}"/>
    <cellStyle name="Normal 40 2 4 3" xfId="2738" xr:uid="{00000000-0005-0000-0000-0000443D0000}"/>
    <cellStyle name="Normal 40 2 4 3 2" xfId="4428" xr:uid="{00000000-0005-0000-0000-0000453D0000}"/>
    <cellStyle name="Normal 40 2 4 3 2 2" xfId="14501" xr:uid="{00000000-0005-0000-0000-0000463D0000}"/>
    <cellStyle name="Normal 40 2 4 3 2 2 2" xfId="44823" xr:uid="{00000000-0005-0000-0000-0000473D0000}"/>
    <cellStyle name="Normal 40 2 4 3 2 2 3" xfId="29599" xr:uid="{00000000-0005-0000-0000-0000483D0000}"/>
    <cellStyle name="Normal 40 2 4 3 2 3" xfId="9481" xr:uid="{00000000-0005-0000-0000-0000493D0000}"/>
    <cellStyle name="Normal 40 2 4 3 2 3 2" xfId="39806" xr:uid="{00000000-0005-0000-0000-00004A3D0000}"/>
    <cellStyle name="Normal 40 2 4 3 2 3 3" xfId="24582" xr:uid="{00000000-0005-0000-0000-00004B3D0000}"/>
    <cellStyle name="Normal 40 2 4 3 2 4" xfId="34793" xr:uid="{00000000-0005-0000-0000-00004C3D0000}"/>
    <cellStyle name="Normal 40 2 4 3 2 5" xfId="19569" xr:uid="{00000000-0005-0000-0000-00004D3D0000}"/>
    <cellStyle name="Normal 40 2 4 3 3" xfId="6120" xr:uid="{00000000-0005-0000-0000-00004E3D0000}"/>
    <cellStyle name="Normal 40 2 4 3 3 2" xfId="16172" xr:uid="{00000000-0005-0000-0000-00004F3D0000}"/>
    <cellStyle name="Normal 40 2 4 3 3 2 2" xfId="46494" xr:uid="{00000000-0005-0000-0000-0000503D0000}"/>
    <cellStyle name="Normal 40 2 4 3 3 2 3" xfId="31270" xr:uid="{00000000-0005-0000-0000-0000513D0000}"/>
    <cellStyle name="Normal 40 2 4 3 3 3" xfId="11152" xr:uid="{00000000-0005-0000-0000-0000523D0000}"/>
    <cellStyle name="Normal 40 2 4 3 3 3 2" xfId="41477" xr:uid="{00000000-0005-0000-0000-0000533D0000}"/>
    <cellStyle name="Normal 40 2 4 3 3 3 3" xfId="26253" xr:uid="{00000000-0005-0000-0000-0000543D0000}"/>
    <cellStyle name="Normal 40 2 4 3 3 4" xfId="36464" xr:uid="{00000000-0005-0000-0000-0000553D0000}"/>
    <cellStyle name="Normal 40 2 4 3 3 5" xfId="21240" xr:uid="{00000000-0005-0000-0000-0000563D0000}"/>
    <cellStyle name="Normal 40 2 4 3 4" xfId="12830" xr:uid="{00000000-0005-0000-0000-0000573D0000}"/>
    <cellStyle name="Normal 40 2 4 3 4 2" xfId="43152" xr:uid="{00000000-0005-0000-0000-0000583D0000}"/>
    <cellStyle name="Normal 40 2 4 3 4 3" xfId="27928" xr:uid="{00000000-0005-0000-0000-0000593D0000}"/>
    <cellStyle name="Normal 40 2 4 3 5" xfId="7809" xr:uid="{00000000-0005-0000-0000-00005A3D0000}"/>
    <cellStyle name="Normal 40 2 4 3 5 2" xfId="38135" xr:uid="{00000000-0005-0000-0000-00005B3D0000}"/>
    <cellStyle name="Normal 40 2 4 3 5 3" xfId="22911" xr:uid="{00000000-0005-0000-0000-00005C3D0000}"/>
    <cellStyle name="Normal 40 2 4 3 6" xfId="33123" xr:uid="{00000000-0005-0000-0000-00005D3D0000}"/>
    <cellStyle name="Normal 40 2 4 3 7" xfId="17898" xr:uid="{00000000-0005-0000-0000-00005E3D0000}"/>
    <cellStyle name="Normal 40 2 4 4" xfId="3591" xr:uid="{00000000-0005-0000-0000-00005F3D0000}"/>
    <cellStyle name="Normal 40 2 4 4 2" xfId="13665" xr:uid="{00000000-0005-0000-0000-0000603D0000}"/>
    <cellStyle name="Normal 40 2 4 4 2 2" xfId="43987" xr:uid="{00000000-0005-0000-0000-0000613D0000}"/>
    <cellStyle name="Normal 40 2 4 4 2 3" xfId="28763" xr:uid="{00000000-0005-0000-0000-0000623D0000}"/>
    <cellStyle name="Normal 40 2 4 4 3" xfId="8645" xr:uid="{00000000-0005-0000-0000-0000633D0000}"/>
    <cellStyle name="Normal 40 2 4 4 3 2" xfId="38970" xr:uid="{00000000-0005-0000-0000-0000643D0000}"/>
    <cellStyle name="Normal 40 2 4 4 3 3" xfId="23746" xr:uid="{00000000-0005-0000-0000-0000653D0000}"/>
    <cellStyle name="Normal 40 2 4 4 4" xfId="33957" xr:uid="{00000000-0005-0000-0000-0000663D0000}"/>
    <cellStyle name="Normal 40 2 4 4 5" xfId="18733" xr:uid="{00000000-0005-0000-0000-0000673D0000}"/>
    <cellStyle name="Normal 40 2 4 5" xfId="5284" xr:uid="{00000000-0005-0000-0000-0000683D0000}"/>
    <cellStyle name="Normal 40 2 4 5 2" xfId="15336" xr:uid="{00000000-0005-0000-0000-0000693D0000}"/>
    <cellStyle name="Normal 40 2 4 5 2 2" xfId="45658" xr:uid="{00000000-0005-0000-0000-00006A3D0000}"/>
    <cellStyle name="Normal 40 2 4 5 2 3" xfId="30434" xr:uid="{00000000-0005-0000-0000-00006B3D0000}"/>
    <cellStyle name="Normal 40 2 4 5 3" xfId="10316" xr:uid="{00000000-0005-0000-0000-00006C3D0000}"/>
    <cellStyle name="Normal 40 2 4 5 3 2" xfId="40641" xr:uid="{00000000-0005-0000-0000-00006D3D0000}"/>
    <cellStyle name="Normal 40 2 4 5 3 3" xfId="25417" xr:uid="{00000000-0005-0000-0000-00006E3D0000}"/>
    <cellStyle name="Normal 40 2 4 5 4" xfId="35628" xr:uid="{00000000-0005-0000-0000-00006F3D0000}"/>
    <cellStyle name="Normal 40 2 4 5 5" xfId="20404" xr:uid="{00000000-0005-0000-0000-0000703D0000}"/>
    <cellStyle name="Normal 40 2 4 6" xfId="11994" xr:uid="{00000000-0005-0000-0000-0000713D0000}"/>
    <cellStyle name="Normal 40 2 4 6 2" xfId="42316" xr:uid="{00000000-0005-0000-0000-0000723D0000}"/>
    <cellStyle name="Normal 40 2 4 6 3" xfId="27092" xr:uid="{00000000-0005-0000-0000-0000733D0000}"/>
    <cellStyle name="Normal 40 2 4 7" xfId="6973" xr:uid="{00000000-0005-0000-0000-0000743D0000}"/>
    <cellStyle name="Normal 40 2 4 7 2" xfId="37299" xr:uid="{00000000-0005-0000-0000-0000753D0000}"/>
    <cellStyle name="Normal 40 2 4 7 3" xfId="22075" xr:uid="{00000000-0005-0000-0000-0000763D0000}"/>
    <cellStyle name="Normal 40 2 4 8" xfId="32287" xr:uid="{00000000-0005-0000-0000-0000773D0000}"/>
    <cellStyle name="Normal 40 2 4 9" xfId="17062" xr:uid="{00000000-0005-0000-0000-0000783D0000}"/>
    <cellStyle name="Normal 40 2 5" xfId="2107" xr:uid="{00000000-0005-0000-0000-0000793D0000}"/>
    <cellStyle name="Normal 40 2 5 2" xfId="2948" xr:uid="{00000000-0005-0000-0000-00007A3D0000}"/>
    <cellStyle name="Normal 40 2 5 2 2" xfId="4638" xr:uid="{00000000-0005-0000-0000-00007B3D0000}"/>
    <cellStyle name="Normal 40 2 5 2 2 2" xfId="14711" xr:uid="{00000000-0005-0000-0000-00007C3D0000}"/>
    <cellStyle name="Normal 40 2 5 2 2 2 2" xfId="45033" xr:uid="{00000000-0005-0000-0000-00007D3D0000}"/>
    <cellStyle name="Normal 40 2 5 2 2 2 3" xfId="29809" xr:uid="{00000000-0005-0000-0000-00007E3D0000}"/>
    <cellStyle name="Normal 40 2 5 2 2 3" xfId="9691" xr:uid="{00000000-0005-0000-0000-00007F3D0000}"/>
    <cellStyle name="Normal 40 2 5 2 2 3 2" xfId="40016" xr:uid="{00000000-0005-0000-0000-0000803D0000}"/>
    <cellStyle name="Normal 40 2 5 2 2 3 3" xfId="24792" xr:uid="{00000000-0005-0000-0000-0000813D0000}"/>
    <cellStyle name="Normal 40 2 5 2 2 4" xfId="35003" xr:uid="{00000000-0005-0000-0000-0000823D0000}"/>
    <cellStyle name="Normal 40 2 5 2 2 5" xfId="19779" xr:uid="{00000000-0005-0000-0000-0000833D0000}"/>
    <cellStyle name="Normal 40 2 5 2 3" xfId="6330" xr:uid="{00000000-0005-0000-0000-0000843D0000}"/>
    <cellStyle name="Normal 40 2 5 2 3 2" xfId="16382" xr:uid="{00000000-0005-0000-0000-0000853D0000}"/>
    <cellStyle name="Normal 40 2 5 2 3 2 2" xfId="46704" xr:uid="{00000000-0005-0000-0000-0000863D0000}"/>
    <cellStyle name="Normal 40 2 5 2 3 2 3" xfId="31480" xr:uid="{00000000-0005-0000-0000-0000873D0000}"/>
    <cellStyle name="Normal 40 2 5 2 3 3" xfId="11362" xr:uid="{00000000-0005-0000-0000-0000883D0000}"/>
    <cellStyle name="Normal 40 2 5 2 3 3 2" xfId="41687" xr:uid="{00000000-0005-0000-0000-0000893D0000}"/>
    <cellStyle name="Normal 40 2 5 2 3 3 3" xfId="26463" xr:uid="{00000000-0005-0000-0000-00008A3D0000}"/>
    <cellStyle name="Normal 40 2 5 2 3 4" xfId="36674" xr:uid="{00000000-0005-0000-0000-00008B3D0000}"/>
    <cellStyle name="Normal 40 2 5 2 3 5" xfId="21450" xr:uid="{00000000-0005-0000-0000-00008C3D0000}"/>
    <cellStyle name="Normal 40 2 5 2 4" xfId="13040" xr:uid="{00000000-0005-0000-0000-00008D3D0000}"/>
    <cellStyle name="Normal 40 2 5 2 4 2" xfId="43362" xr:uid="{00000000-0005-0000-0000-00008E3D0000}"/>
    <cellStyle name="Normal 40 2 5 2 4 3" xfId="28138" xr:uid="{00000000-0005-0000-0000-00008F3D0000}"/>
    <cellStyle name="Normal 40 2 5 2 5" xfId="8019" xr:uid="{00000000-0005-0000-0000-0000903D0000}"/>
    <cellStyle name="Normal 40 2 5 2 5 2" xfId="38345" xr:uid="{00000000-0005-0000-0000-0000913D0000}"/>
    <cellStyle name="Normal 40 2 5 2 5 3" xfId="23121" xr:uid="{00000000-0005-0000-0000-0000923D0000}"/>
    <cellStyle name="Normal 40 2 5 2 6" xfId="33333" xr:uid="{00000000-0005-0000-0000-0000933D0000}"/>
    <cellStyle name="Normal 40 2 5 2 7" xfId="18108" xr:uid="{00000000-0005-0000-0000-0000943D0000}"/>
    <cellStyle name="Normal 40 2 5 3" xfId="3801" xr:uid="{00000000-0005-0000-0000-0000953D0000}"/>
    <cellStyle name="Normal 40 2 5 3 2" xfId="13875" xr:uid="{00000000-0005-0000-0000-0000963D0000}"/>
    <cellStyle name="Normal 40 2 5 3 2 2" xfId="44197" xr:uid="{00000000-0005-0000-0000-0000973D0000}"/>
    <cellStyle name="Normal 40 2 5 3 2 3" xfId="28973" xr:uid="{00000000-0005-0000-0000-0000983D0000}"/>
    <cellStyle name="Normal 40 2 5 3 3" xfId="8855" xr:uid="{00000000-0005-0000-0000-0000993D0000}"/>
    <cellStyle name="Normal 40 2 5 3 3 2" xfId="39180" xr:uid="{00000000-0005-0000-0000-00009A3D0000}"/>
    <cellStyle name="Normal 40 2 5 3 3 3" xfId="23956" xr:uid="{00000000-0005-0000-0000-00009B3D0000}"/>
    <cellStyle name="Normal 40 2 5 3 4" xfId="34167" xr:uid="{00000000-0005-0000-0000-00009C3D0000}"/>
    <cellStyle name="Normal 40 2 5 3 5" xfId="18943" xr:uid="{00000000-0005-0000-0000-00009D3D0000}"/>
    <cellStyle name="Normal 40 2 5 4" xfId="5494" xr:uid="{00000000-0005-0000-0000-00009E3D0000}"/>
    <cellStyle name="Normal 40 2 5 4 2" xfId="15546" xr:uid="{00000000-0005-0000-0000-00009F3D0000}"/>
    <cellStyle name="Normal 40 2 5 4 2 2" xfId="45868" xr:uid="{00000000-0005-0000-0000-0000A03D0000}"/>
    <cellStyle name="Normal 40 2 5 4 2 3" xfId="30644" xr:uid="{00000000-0005-0000-0000-0000A13D0000}"/>
    <cellStyle name="Normal 40 2 5 4 3" xfId="10526" xr:uid="{00000000-0005-0000-0000-0000A23D0000}"/>
    <cellStyle name="Normal 40 2 5 4 3 2" xfId="40851" xr:uid="{00000000-0005-0000-0000-0000A33D0000}"/>
    <cellStyle name="Normal 40 2 5 4 3 3" xfId="25627" xr:uid="{00000000-0005-0000-0000-0000A43D0000}"/>
    <cellStyle name="Normal 40 2 5 4 4" xfId="35838" xr:uid="{00000000-0005-0000-0000-0000A53D0000}"/>
    <cellStyle name="Normal 40 2 5 4 5" xfId="20614" xr:uid="{00000000-0005-0000-0000-0000A63D0000}"/>
    <cellStyle name="Normal 40 2 5 5" xfId="12204" xr:uid="{00000000-0005-0000-0000-0000A73D0000}"/>
    <cellStyle name="Normal 40 2 5 5 2" xfId="42526" xr:uid="{00000000-0005-0000-0000-0000A83D0000}"/>
    <cellStyle name="Normal 40 2 5 5 3" xfId="27302" xr:uid="{00000000-0005-0000-0000-0000A93D0000}"/>
    <cellStyle name="Normal 40 2 5 6" xfId="7183" xr:uid="{00000000-0005-0000-0000-0000AA3D0000}"/>
    <cellStyle name="Normal 40 2 5 6 2" xfId="37509" xr:uid="{00000000-0005-0000-0000-0000AB3D0000}"/>
    <cellStyle name="Normal 40 2 5 6 3" xfId="22285" xr:uid="{00000000-0005-0000-0000-0000AC3D0000}"/>
    <cellStyle name="Normal 40 2 5 7" xfId="32497" xr:uid="{00000000-0005-0000-0000-0000AD3D0000}"/>
    <cellStyle name="Normal 40 2 5 8" xfId="17272" xr:uid="{00000000-0005-0000-0000-0000AE3D0000}"/>
    <cellStyle name="Normal 40 2 6" xfId="2528" xr:uid="{00000000-0005-0000-0000-0000AF3D0000}"/>
    <cellStyle name="Normal 40 2 6 2" xfId="4220" xr:uid="{00000000-0005-0000-0000-0000B03D0000}"/>
    <cellStyle name="Normal 40 2 6 2 2" xfId="14293" xr:uid="{00000000-0005-0000-0000-0000B13D0000}"/>
    <cellStyle name="Normal 40 2 6 2 2 2" xfId="44615" xr:uid="{00000000-0005-0000-0000-0000B23D0000}"/>
    <cellStyle name="Normal 40 2 6 2 2 3" xfId="29391" xr:uid="{00000000-0005-0000-0000-0000B33D0000}"/>
    <cellStyle name="Normal 40 2 6 2 3" xfId="9273" xr:uid="{00000000-0005-0000-0000-0000B43D0000}"/>
    <cellStyle name="Normal 40 2 6 2 3 2" xfId="39598" xr:uid="{00000000-0005-0000-0000-0000B53D0000}"/>
    <cellStyle name="Normal 40 2 6 2 3 3" xfId="24374" xr:uid="{00000000-0005-0000-0000-0000B63D0000}"/>
    <cellStyle name="Normal 40 2 6 2 4" xfId="34585" xr:uid="{00000000-0005-0000-0000-0000B73D0000}"/>
    <cellStyle name="Normal 40 2 6 2 5" xfId="19361" xr:uid="{00000000-0005-0000-0000-0000B83D0000}"/>
    <cellStyle name="Normal 40 2 6 3" xfId="5912" xr:uid="{00000000-0005-0000-0000-0000B93D0000}"/>
    <cellStyle name="Normal 40 2 6 3 2" xfId="15964" xr:uid="{00000000-0005-0000-0000-0000BA3D0000}"/>
    <cellStyle name="Normal 40 2 6 3 2 2" xfId="46286" xr:uid="{00000000-0005-0000-0000-0000BB3D0000}"/>
    <cellStyle name="Normal 40 2 6 3 2 3" xfId="31062" xr:uid="{00000000-0005-0000-0000-0000BC3D0000}"/>
    <cellStyle name="Normal 40 2 6 3 3" xfId="10944" xr:uid="{00000000-0005-0000-0000-0000BD3D0000}"/>
    <cellStyle name="Normal 40 2 6 3 3 2" xfId="41269" xr:uid="{00000000-0005-0000-0000-0000BE3D0000}"/>
    <cellStyle name="Normal 40 2 6 3 3 3" xfId="26045" xr:uid="{00000000-0005-0000-0000-0000BF3D0000}"/>
    <cellStyle name="Normal 40 2 6 3 4" xfId="36256" xr:uid="{00000000-0005-0000-0000-0000C03D0000}"/>
    <cellStyle name="Normal 40 2 6 3 5" xfId="21032" xr:uid="{00000000-0005-0000-0000-0000C13D0000}"/>
    <cellStyle name="Normal 40 2 6 4" xfId="12622" xr:uid="{00000000-0005-0000-0000-0000C23D0000}"/>
    <cellStyle name="Normal 40 2 6 4 2" xfId="42944" xr:uid="{00000000-0005-0000-0000-0000C33D0000}"/>
    <cellStyle name="Normal 40 2 6 4 3" xfId="27720" xr:uid="{00000000-0005-0000-0000-0000C43D0000}"/>
    <cellStyle name="Normal 40 2 6 5" xfId="7601" xr:uid="{00000000-0005-0000-0000-0000C53D0000}"/>
    <cellStyle name="Normal 40 2 6 5 2" xfId="37927" xr:uid="{00000000-0005-0000-0000-0000C63D0000}"/>
    <cellStyle name="Normal 40 2 6 5 3" xfId="22703" xr:uid="{00000000-0005-0000-0000-0000C73D0000}"/>
    <cellStyle name="Normal 40 2 6 6" xfId="32915" xr:uid="{00000000-0005-0000-0000-0000C83D0000}"/>
    <cellStyle name="Normal 40 2 6 7" xfId="17690" xr:uid="{00000000-0005-0000-0000-0000C93D0000}"/>
    <cellStyle name="Normal 40 2 7" xfId="3379" xr:uid="{00000000-0005-0000-0000-0000CA3D0000}"/>
    <cellStyle name="Normal 40 2 7 2" xfId="13457" xr:uid="{00000000-0005-0000-0000-0000CB3D0000}"/>
    <cellStyle name="Normal 40 2 7 2 2" xfId="43779" xr:uid="{00000000-0005-0000-0000-0000CC3D0000}"/>
    <cellStyle name="Normal 40 2 7 2 3" xfId="28555" xr:uid="{00000000-0005-0000-0000-0000CD3D0000}"/>
    <cellStyle name="Normal 40 2 7 3" xfId="8437" xr:uid="{00000000-0005-0000-0000-0000CE3D0000}"/>
    <cellStyle name="Normal 40 2 7 3 2" xfId="38762" xr:uid="{00000000-0005-0000-0000-0000CF3D0000}"/>
    <cellStyle name="Normal 40 2 7 3 3" xfId="23538" xr:uid="{00000000-0005-0000-0000-0000D03D0000}"/>
    <cellStyle name="Normal 40 2 7 4" xfId="33749" xr:uid="{00000000-0005-0000-0000-0000D13D0000}"/>
    <cellStyle name="Normal 40 2 7 5" xfId="18525" xr:uid="{00000000-0005-0000-0000-0000D23D0000}"/>
    <cellStyle name="Normal 40 2 8" xfId="5073" xr:uid="{00000000-0005-0000-0000-0000D33D0000}"/>
    <cellStyle name="Normal 40 2 8 2" xfId="15128" xr:uid="{00000000-0005-0000-0000-0000D43D0000}"/>
    <cellStyle name="Normal 40 2 8 2 2" xfId="45450" xr:uid="{00000000-0005-0000-0000-0000D53D0000}"/>
    <cellStyle name="Normal 40 2 8 2 3" xfId="30226" xr:uid="{00000000-0005-0000-0000-0000D63D0000}"/>
    <cellStyle name="Normal 40 2 8 3" xfId="10108" xr:uid="{00000000-0005-0000-0000-0000D73D0000}"/>
    <cellStyle name="Normal 40 2 8 3 2" xfId="40433" xr:uid="{00000000-0005-0000-0000-0000D83D0000}"/>
    <cellStyle name="Normal 40 2 8 3 3" xfId="25209" xr:uid="{00000000-0005-0000-0000-0000D93D0000}"/>
    <cellStyle name="Normal 40 2 8 4" xfId="35420" xr:uid="{00000000-0005-0000-0000-0000DA3D0000}"/>
    <cellStyle name="Normal 40 2 8 5" xfId="20196" xr:uid="{00000000-0005-0000-0000-0000DB3D0000}"/>
    <cellStyle name="Normal 40 2 9" xfId="11784" xr:uid="{00000000-0005-0000-0000-0000DC3D0000}"/>
    <cellStyle name="Normal 40 2 9 2" xfId="42108" xr:uid="{00000000-0005-0000-0000-0000DD3D0000}"/>
    <cellStyle name="Normal 40 2 9 3" xfId="26884" xr:uid="{00000000-0005-0000-0000-0000DE3D0000}"/>
    <cellStyle name="Normal 40 3" xfId="47291" xr:uid="{00000000-0005-0000-0000-0000DF3D0000}"/>
    <cellStyle name="Normal 41" xfId="966" xr:uid="{00000000-0005-0000-0000-0000E03D0000}"/>
    <cellStyle name="Normal 41 2" xfId="1440" xr:uid="{00000000-0005-0000-0000-0000E13D0000}"/>
    <cellStyle name="Normal 41 2 10" xfId="6764" xr:uid="{00000000-0005-0000-0000-0000E23D0000}"/>
    <cellStyle name="Normal 41 2 10 2" xfId="37092" xr:uid="{00000000-0005-0000-0000-0000E33D0000}"/>
    <cellStyle name="Normal 41 2 10 3" xfId="21868" xr:uid="{00000000-0005-0000-0000-0000E43D0000}"/>
    <cellStyle name="Normal 41 2 11" xfId="32083" xr:uid="{00000000-0005-0000-0000-0000E53D0000}"/>
    <cellStyle name="Normal 41 2 12" xfId="16853" xr:uid="{00000000-0005-0000-0000-0000E63D0000}"/>
    <cellStyle name="Normal 41 2 2" xfId="1728" xr:uid="{00000000-0005-0000-0000-0000E73D0000}"/>
    <cellStyle name="Normal 41 2 2 10" xfId="32135" xr:uid="{00000000-0005-0000-0000-0000E83D0000}"/>
    <cellStyle name="Normal 41 2 2 11" xfId="16907" xr:uid="{00000000-0005-0000-0000-0000E93D0000}"/>
    <cellStyle name="Normal 41 2 2 2" xfId="1836" xr:uid="{00000000-0005-0000-0000-0000EA3D0000}"/>
    <cellStyle name="Normal 41 2 2 2 10" xfId="17011" xr:uid="{00000000-0005-0000-0000-0000EB3D0000}"/>
    <cellStyle name="Normal 41 2 2 2 2" xfId="2053" xr:uid="{00000000-0005-0000-0000-0000EC3D0000}"/>
    <cellStyle name="Normal 41 2 2 2 2 2" xfId="2474" xr:uid="{00000000-0005-0000-0000-0000ED3D0000}"/>
    <cellStyle name="Normal 41 2 2 2 2 2 2" xfId="3313" xr:uid="{00000000-0005-0000-0000-0000EE3D0000}"/>
    <cellStyle name="Normal 41 2 2 2 2 2 2 2" xfId="5003" xr:uid="{00000000-0005-0000-0000-0000EF3D0000}"/>
    <cellStyle name="Normal 41 2 2 2 2 2 2 2 2" xfId="15076" xr:uid="{00000000-0005-0000-0000-0000F03D0000}"/>
    <cellStyle name="Normal 41 2 2 2 2 2 2 2 2 2" xfId="45398" xr:uid="{00000000-0005-0000-0000-0000F13D0000}"/>
    <cellStyle name="Normal 41 2 2 2 2 2 2 2 2 3" xfId="30174" xr:uid="{00000000-0005-0000-0000-0000F23D0000}"/>
    <cellStyle name="Normal 41 2 2 2 2 2 2 2 3" xfId="10056" xr:uid="{00000000-0005-0000-0000-0000F33D0000}"/>
    <cellStyle name="Normal 41 2 2 2 2 2 2 2 3 2" xfId="40381" xr:uid="{00000000-0005-0000-0000-0000F43D0000}"/>
    <cellStyle name="Normal 41 2 2 2 2 2 2 2 3 3" xfId="25157" xr:uid="{00000000-0005-0000-0000-0000F53D0000}"/>
    <cellStyle name="Normal 41 2 2 2 2 2 2 2 4" xfId="35368" xr:uid="{00000000-0005-0000-0000-0000F63D0000}"/>
    <cellStyle name="Normal 41 2 2 2 2 2 2 2 5" xfId="20144" xr:uid="{00000000-0005-0000-0000-0000F73D0000}"/>
    <cellStyle name="Normal 41 2 2 2 2 2 2 3" xfId="6695" xr:uid="{00000000-0005-0000-0000-0000F83D0000}"/>
    <cellStyle name="Normal 41 2 2 2 2 2 2 3 2" xfId="16747" xr:uid="{00000000-0005-0000-0000-0000F93D0000}"/>
    <cellStyle name="Normal 41 2 2 2 2 2 2 3 2 2" xfId="47069" xr:uid="{00000000-0005-0000-0000-0000FA3D0000}"/>
    <cellStyle name="Normal 41 2 2 2 2 2 2 3 2 3" xfId="31845" xr:uid="{00000000-0005-0000-0000-0000FB3D0000}"/>
    <cellStyle name="Normal 41 2 2 2 2 2 2 3 3" xfId="11727" xr:uid="{00000000-0005-0000-0000-0000FC3D0000}"/>
    <cellStyle name="Normal 41 2 2 2 2 2 2 3 3 2" xfId="42052" xr:uid="{00000000-0005-0000-0000-0000FD3D0000}"/>
    <cellStyle name="Normal 41 2 2 2 2 2 2 3 3 3" xfId="26828" xr:uid="{00000000-0005-0000-0000-0000FE3D0000}"/>
    <cellStyle name="Normal 41 2 2 2 2 2 2 3 4" xfId="37039" xr:uid="{00000000-0005-0000-0000-0000FF3D0000}"/>
    <cellStyle name="Normal 41 2 2 2 2 2 2 3 5" xfId="21815" xr:uid="{00000000-0005-0000-0000-0000003E0000}"/>
    <cellStyle name="Normal 41 2 2 2 2 2 2 4" xfId="13405" xr:uid="{00000000-0005-0000-0000-0000013E0000}"/>
    <cellStyle name="Normal 41 2 2 2 2 2 2 4 2" xfId="43727" xr:uid="{00000000-0005-0000-0000-0000023E0000}"/>
    <cellStyle name="Normal 41 2 2 2 2 2 2 4 3" xfId="28503" xr:uid="{00000000-0005-0000-0000-0000033E0000}"/>
    <cellStyle name="Normal 41 2 2 2 2 2 2 5" xfId="8384" xr:uid="{00000000-0005-0000-0000-0000043E0000}"/>
    <cellStyle name="Normal 41 2 2 2 2 2 2 5 2" xfId="38710" xr:uid="{00000000-0005-0000-0000-0000053E0000}"/>
    <cellStyle name="Normal 41 2 2 2 2 2 2 5 3" xfId="23486" xr:uid="{00000000-0005-0000-0000-0000063E0000}"/>
    <cellStyle name="Normal 41 2 2 2 2 2 2 6" xfId="33698" xr:uid="{00000000-0005-0000-0000-0000073E0000}"/>
    <cellStyle name="Normal 41 2 2 2 2 2 2 7" xfId="18473" xr:uid="{00000000-0005-0000-0000-0000083E0000}"/>
    <cellStyle name="Normal 41 2 2 2 2 2 3" xfId="4166" xr:uid="{00000000-0005-0000-0000-0000093E0000}"/>
    <cellStyle name="Normal 41 2 2 2 2 2 3 2" xfId="14240" xr:uid="{00000000-0005-0000-0000-00000A3E0000}"/>
    <cellStyle name="Normal 41 2 2 2 2 2 3 2 2" xfId="44562" xr:uid="{00000000-0005-0000-0000-00000B3E0000}"/>
    <cellStyle name="Normal 41 2 2 2 2 2 3 2 3" xfId="29338" xr:uid="{00000000-0005-0000-0000-00000C3E0000}"/>
    <cellStyle name="Normal 41 2 2 2 2 2 3 3" xfId="9220" xr:uid="{00000000-0005-0000-0000-00000D3E0000}"/>
    <cellStyle name="Normal 41 2 2 2 2 2 3 3 2" xfId="39545" xr:uid="{00000000-0005-0000-0000-00000E3E0000}"/>
    <cellStyle name="Normal 41 2 2 2 2 2 3 3 3" xfId="24321" xr:uid="{00000000-0005-0000-0000-00000F3E0000}"/>
    <cellStyle name="Normal 41 2 2 2 2 2 3 4" xfId="34532" xr:uid="{00000000-0005-0000-0000-0000103E0000}"/>
    <cellStyle name="Normal 41 2 2 2 2 2 3 5" xfId="19308" xr:uid="{00000000-0005-0000-0000-0000113E0000}"/>
    <cellStyle name="Normal 41 2 2 2 2 2 4" xfId="5859" xr:uid="{00000000-0005-0000-0000-0000123E0000}"/>
    <cellStyle name="Normal 41 2 2 2 2 2 4 2" xfId="15911" xr:uid="{00000000-0005-0000-0000-0000133E0000}"/>
    <cellStyle name="Normal 41 2 2 2 2 2 4 2 2" xfId="46233" xr:uid="{00000000-0005-0000-0000-0000143E0000}"/>
    <cellStyle name="Normal 41 2 2 2 2 2 4 2 3" xfId="31009" xr:uid="{00000000-0005-0000-0000-0000153E0000}"/>
    <cellStyle name="Normal 41 2 2 2 2 2 4 3" xfId="10891" xr:uid="{00000000-0005-0000-0000-0000163E0000}"/>
    <cellStyle name="Normal 41 2 2 2 2 2 4 3 2" xfId="41216" xr:uid="{00000000-0005-0000-0000-0000173E0000}"/>
    <cellStyle name="Normal 41 2 2 2 2 2 4 3 3" xfId="25992" xr:uid="{00000000-0005-0000-0000-0000183E0000}"/>
    <cellStyle name="Normal 41 2 2 2 2 2 4 4" xfId="36203" xr:uid="{00000000-0005-0000-0000-0000193E0000}"/>
    <cellStyle name="Normal 41 2 2 2 2 2 4 5" xfId="20979" xr:uid="{00000000-0005-0000-0000-00001A3E0000}"/>
    <cellStyle name="Normal 41 2 2 2 2 2 5" xfId="12569" xr:uid="{00000000-0005-0000-0000-00001B3E0000}"/>
    <cellStyle name="Normal 41 2 2 2 2 2 5 2" xfId="42891" xr:uid="{00000000-0005-0000-0000-00001C3E0000}"/>
    <cellStyle name="Normal 41 2 2 2 2 2 5 3" xfId="27667" xr:uid="{00000000-0005-0000-0000-00001D3E0000}"/>
    <cellStyle name="Normal 41 2 2 2 2 2 6" xfId="7548" xr:uid="{00000000-0005-0000-0000-00001E3E0000}"/>
    <cellStyle name="Normal 41 2 2 2 2 2 6 2" xfId="37874" xr:uid="{00000000-0005-0000-0000-00001F3E0000}"/>
    <cellStyle name="Normal 41 2 2 2 2 2 6 3" xfId="22650" xr:uid="{00000000-0005-0000-0000-0000203E0000}"/>
    <cellStyle name="Normal 41 2 2 2 2 2 7" xfId="32862" xr:uid="{00000000-0005-0000-0000-0000213E0000}"/>
    <cellStyle name="Normal 41 2 2 2 2 2 8" xfId="17637" xr:uid="{00000000-0005-0000-0000-0000223E0000}"/>
    <cellStyle name="Normal 41 2 2 2 2 3" xfId="2895" xr:uid="{00000000-0005-0000-0000-0000233E0000}"/>
    <cellStyle name="Normal 41 2 2 2 2 3 2" xfId="4585" xr:uid="{00000000-0005-0000-0000-0000243E0000}"/>
    <cellStyle name="Normal 41 2 2 2 2 3 2 2" xfId="14658" xr:uid="{00000000-0005-0000-0000-0000253E0000}"/>
    <cellStyle name="Normal 41 2 2 2 2 3 2 2 2" xfId="44980" xr:uid="{00000000-0005-0000-0000-0000263E0000}"/>
    <cellStyle name="Normal 41 2 2 2 2 3 2 2 3" xfId="29756" xr:uid="{00000000-0005-0000-0000-0000273E0000}"/>
    <cellStyle name="Normal 41 2 2 2 2 3 2 3" xfId="9638" xr:uid="{00000000-0005-0000-0000-0000283E0000}"/>
    <cellStyle name="Normal 41 2 2 2 2 3 2 3 2" xfId="39963" xr:uid="{00000000-0005-0000-0000-0000293E0000}"/>
    <cellStyle name="Normal 41 2 2 2 2 3 2 3 3" xfId="24739" xr:uid="{00000000-0005-0000-0000-00002A3E0000}"/>
    <cellStyle name="Normal 41 2 2 2 2 3 2 4" xfId="34950" xr:uid="{00000000-0005-0000-0000-00002B3E0000}"/>
    <cellStyle name="Normal 41 2 2 2 2 3 2 5" xfId="19726" xr:uid="{00000000-0005-0000-0000-00002C3E0000}"/>
    <cellStyle name="Normal 41 2 2 2 2 3 3" xfId="6277" xr:uid="{00000000-0005-0000-0000-00002D3E0000}"/>
    <cellStyle name="Normal 41 2 2 2 2 3 3 2" xfId="16329" xr:uid="{00000000-0005-0000-0000-00002E3E0000}"/>
    <cellStyle name="Normal 41 2 2 2 2 3 3 2 2" xfId="46651" xr:uid="{00000000-0005-0000-0000-00002F3E0000}"/>
    <cellStyle name="Normal 41 2 2 2 2 3 3 2 3" xfId="31427" xr:uid="{00000000-0005-0000-0000-0000303E0000}"/>
    <cellStyle name="Normal 41 2 2 2 2 3 3 3" xfId="11309" xr:uid="{00000000-0005-0000-0000-0000313E0000}"/>
    <cellStyle name="Normal 41 2 2 2 2 3 3 3 2" xfId="41634" xr:uid="{00000000-0005-0000-0000-0000323E0000}"/>
    <cellStyle name="Normal 41 2 2 2 2 3 3 3 3" xfId="26410" xr:uid="{00000000-0005-0000-0000-0000333E0000}"/>
    <cellStyle name="Normal 41 2 2 2 2 3 3 4" xfId="36621" xr:uid="{00000000-0005-0000-0000-0000343E0000}"/>
    <cellStyle name="Normal 41 2 2 2 2 3 3 5" xfId="21397" xr:uid="{00000000-0005-0000-0000-0000353E0000}"/>
    <cellStyle name="Normal 41 2 2 2 2 3 4" xfId="12987" xr:uid="{00000000-0005-0000-0000-0000363E0000}"/>
    <cellStyle name="Normal 41 2 2 2 2 3 4 2" xfId="43309" xr:uid="{00000000-0005-0000-0000-0000373E0000}"/>
    <cellStyle name="Normal 41 2 2 2 2 3 4 3" xfId="28085" xr:uid="{00000000-0005-0000-0000-0000383E0000}"/>
    <cellStyle name="Normal 41 2 2 2 2 3 5" xfId="7966" xr:uid="{00000000-0005-0000-0000-0000393E0000}"/>
    <cellStyle name="Normal 41 2 2 2 2 3 5 2" xfId="38292" xr:uid="{00000000-0005-0000-0000-00003A3E0000}"/>
    <cellStyle name="Normal 41 2 2 2 2 3 5 3" xfId="23068" xr:uid="{00000000-0005-0000-0000-00003B3E0000}"/>
    <cellStyle name="Normal 41 2 2 2 2 3 6" xfId="33280" xr:uid="{00000000-0005-0000-0000-00003C3E0000}"/>
    <cellStyle name="Normal 41 2 2 2 2 3 7" xfId="18055" xr:uid="{00000000-0005-0000-0000-00003D3E0000}"/>
    <cellStyle name="Normal 41 2 2 2 2 4" xfId="3748" xr:uid="{00000000-0005-0000-0000-00003E3E0000}"/>
    <cellStyle name="Normal 41 2 2 2 2 4 2" xfId="13822" xr:uid="{00000000-0005-0000-0000-00003F3E0000}"/>
    <cellStyle name="Normal 41 2 2 2 2 4 2 2" xfId="44144" xr:uid="{00000000-0005-0000-0000-0000403E0000}"/>
    <cellStyle name="Normal 41 2 2 2 2 4 2 3" xfId="28920" xr:uid="{00000000-0005-0000-0000-0000413E0000}"/>
    <cellStyle name="Normal 41 2 2 2 2 4 3" xfId="8802" xr:uid="{00000000-0005-0000-0000-0000423E0000}"/>
    <cellStyle name="Normal 41 2 2 2 2 4 3 2" xfId="39127" xr:uid="{00000000-0005-0000-0000-0000433E0000}"/>
    <cellStyle name="Normal 41 2 2 2 2 4 3 3" xfId="23903" xr:uid="{00000000-0005-0000-0000-0000443E0000}"/>
    <cellStyle name="Normal 41 2 2 2 2 4 4" xfId="34114" xr:uid="{00000000-0005-0000-0000-0000453E0000}"/>
    <cellStyle name="Normal 41 2 2 2 2 4 5" xfId="18890" xr:uid="{00000000-0005-0000-0000-0000463E0000}"/>
    <cellStyle name="Normal 41 2 2 2 2 5" xfId="5441" xr:uid="{00000000-0005-0000-0000-0000473E0000}"/>
    <cellStyle name="Normal 41 2 2 2 2 5 2" xfId="15493" xr:uid="{00000000-0005-0000-0000-0000483E0000}"/>
    <cellStyle name="Normal 41 2 2 2 2 5 2 2" xfId="45815" xr:uid="{00000000-0005-0000-0000-0000493E0000}"/>
    <cellStyle name="Normal 41 2 2 2 2 5 2 3" xfId="30591" xr:uid="{00000000-0005-0000-0000-00004A3E0000}"/>
    <cellStyle name="Normal 41 2 2 2 2 5 3" xfId="10473" xr:uid="{00000000-0005-0000-0000-00004B3E0000}"/>
    <cellStyle name="Normal 41 2 2 2 2 5 3 2" xfId="40798" xr:uid="{00000000-0005-0000-0000-00004C3E0000}"/>
    <cellStyle name="Normal 41 2 2 2 2 5 3 3" xfId="25574" xr:uid="{00000000-0005-0000-0000-00004D3E0000}"/>
    <cellStyle name="Normal 41 2 2 2 2 5 4" xfId="35785" xr:uid="{00000000-0005-0000-0000-00004E3E0000}"/>
    <cellStyle name="Normal 41 2 2 2 2 5 5" xfId="20561" xr:uid="{00000000-0005-0000-0000-00004F3E0000}"/>
    <cellStyle name="Normal 41 2 2 2 2 6" xfId="12151" xr:uid="{00000000-0005-0000-0000-0000503E0000}"/>
    <cellStyle name="Normal 41 2 2 2 2 6 2" xfId="42473" xr:uid="{00000000-0005-0000-0000-0000513E0000}"/>
    <cellStyle name="Normal 41 2 2 2 2 6 3" xfId="27249" xr:uid="{00000000-0005-0000-0000-0000523E0000}"/>
    <cellStyle name="Normal 41 2 2 2 2 7" xfId="7130" xr:uid="{00000000-0005-0000-0000-0000533E0000}"/>
    <cellStyle name="Normal 41 2 2 2 2 7 2" xfId="37456" xr:uid="{00000000-0005-0000-0000-0000543E0000}"/>
    <cellStyle name="Normal 41 2 2 2 2 7 3" xfId="22232" xr:uid="{00000000-0005-0000-0000-0000553E0000}"/>
    <cellStyle name="Normal 41 2 2 2 2 8" xfId="32444" xr:uid="{00000000-0005-0000-0000-0000563E0000}"/>
    <cellStyle name="Normal 41 2 2 2 2 9" xfId="17219" xr:uid="{00000000-0005-0000-0000-0000573E0000}"/>
    <cellStyle name="Normal 41 2 2 2 3" xfId="2266" xr:uid="{00000000-0005-0000-0000-0000583E0000}"/>
    <cellStyle name="Normal 41 2 2 2 3 2" xfId="3105" xr:uid="{00000000-0005-0000-0000-0000593E0000}"/>
    <cellStyle name="Normal 41 2 2 2 3 2 2" xfId="4795" xr:uid="{00000000-0005-0000-0000-00005A3E0000}"/>
    <cellStyle name="Normal 41 2 2 2 3 2 2 2" xfId="14868" xr:uid="{00000000-0005-0000-0000-00005B3E0000}"/>
    <cellStyle name="Normal 41 2 2 2 3 2 2 2 2" xfId="45190" xr:uid="{00000000-0005-0000-0000-00005C3E0000}"/>
    <cellStyle name="Normal 41 2 2 2 3 2 2 2 3" xfId="29966" xr:uid="{00000000-0005-0000-0000-00005D3E0000}"/>
    <cellStyle name="Normal 41 2 2 2 3 2 2 3" xfId="9848" xr:uid="{00000000-0005-0000-0000-00005E3E0000}"/>
    <cellStyle name="Normal 41 2 2 2 3 2 2 3 2" xfId="40173" xr:uid="{00000000-0005-0000-0000-00005F3E0000}"/>
    <cellStyle name="Normal 41 2 2 2 3 2 2 3 3" xfId="24949" xr:uid="{00000000-0005-0000-0000-0000603E0000}"/>
    <cellStyle name="Normal 41 2 2 2 3 2 2 4" xfId="35160" xr:uid="{00000000-0005-0000-0000-0000613E0000}"/>
    <cellStyle name="Normal 41 2 2 2 3 2 2 5" xfId="19936" xr:uid="{00000000-0005-0000-0000-0000623E0000}"/>
    <cellStyle name="Normal 41 2 2 2 3 2 3" xfId="6487" xr:uid="{00000000-0005-0000-0000-0000633E0000}"/>
    <cellStyle name="Normal 41 2 2 2 3 2 3 2" xfId="16539" xr:uid="{00000000-0005-0000-0000-0000643E0000}"/>
    <cellStyle name="Normal 41 2 2 2 3 2 3 2 2" xfId="46861" xr:uid="{00000000-0005-0000-0000-0000653E0000}"/>
    <cellStyle name="Normal 41 2 2 2 3 2 3 2 3" xfId="31637" xr:uid="{00000000-0005-0000-0000-0000663E0000}"/>
    <cellStyle name="Normal 41 2 2 2 3 2 3 3" xfId="11519" xr:uid="{00000000-0005-0000-0000-0000673E0000}"/>
    <cellStyle name="Normal 41 2 2 2 3 2 3 3 2" xfId="41844" xr:uid="{00000000-0005-0000-0000-0000683E0000}"/>
    <cellStyle name="Normal 41 2 2 2 3 2 3 3 3" xfId="26620" xr:uid="{00000000-0005-0000-0000-0000693E0000}"/>
    <cellStyle name="Normal 41 2 2 2 3 2 3 4" xfId="36831" xr:uid="{00000000-0005-0000-0000-00006A3E0000}"/>
    <cellStyle name="Normal 41 2 2 2 3 2 3 5" xfId="21607" xr:uid="{00000000-0005-0000-0000-00006B3E0000}"/>
    <cellStyle name="Normal 41 2 2 2 3 2 4" xfId="13197" xr:uid="{00000000-0005-0000-0000-00006C3E0000}"/>
    <cellStyle name="Normal 41 2 2 2 3 2 4 2" xfId="43519" xr:uid="{00000000-0005-0000-0000-00006D3E0000}"/>
    <cellStyle name="Normal 41 2 2 2 3 2 4 3" xfId="28295" xr:uid="{00000000-0005-0000-0000-00006E3E0000}"/>
    <cellStyle name="Normal 41 2 2 2 3 2 5" xfId="8176" xr:uid="{00000000-0005-0000-0000-00006F3E0000}"/>
    <cellStyle name="Normal 41 2 2 2 3 2 5 2" xfId="38502" xr:uid="{00000000-0005-0000-0000-0000703E0000}"/>
    <cellStyle name="Normal 41 2 2 2 3 2 5 3" xfId="23278" xr:uid="{00000000-0005-0000-0000-0000713E0000}"/>
    <cellStyle name="Normal 41 2 2 2 3 2 6" xfId="33490" xr:uid="{00000000-0005-0000-0000-0000723E0000}"/>
    <cellStyle name="Normal 41 2 2 2 3 2 7" xfId="18265" xr:uid="{00000000-0005-0000-0000-0000733E0000}"/>
    <cellStyle name="Normal 41 2 2 2 3 3" xfId="3958" xr:uid="{00000000-0005-0000-0000-0000743E0000}"/>
    <cellStyle name="Normal 41 2 2 2 3 3 2" xfId="14032" xr:uid="{00000000-0005-0000-0000-0000753E0000}"/>
    <cellStyle name="Normal 41 2 2 2 3 3 2 2" xfId="44354" xr:uid="{00000000-0005-0000-0000-0000763E0000}"/>
    <cellStyle name="Normal 41 2 2 2 3 3 2 3" xfId="29130" xr:uid="{00000000-0005-0000-0000-0000773E0000}"/>
    <cellStyle name="Normal 41 2 2 2 3 3 3" xfId="9012" xr:uid="{00000000-0005-0000-0000-0000783E0000}"/>
    <cellStyle name="Normal 41 2 2 2 3 3 3 2" xfId="39337" xr:uid="{00000000-0005-0000-0000-0000793E0000}"/>
    <cellStyle name="Normal 41 2 2 2 3 3 3 3" xfId="24113" xr:uid="{00000000-0005-0000-0000-00007A3E0000}"/>
    <cellStyle name="Normal 41 2 2 2 3 3 4" xfId="34324" xr:uid="{00000000-0005-0000-0000-00007B3E0000}"/>
    <cellStyle name="Normal 41 2 2 2 3 3 5" xfId="19100" xr:uid="{00000000-0005-0000-0000-00007C3E0000}"/>
    <cellStyle name="Normal 41 2 2 2 3 4" xfId="5651" xr:uid="{00000000-0005-0000-0000-00007D3E0000}"/>
    <cellStyle name="Normal 41 2 2 2 3 4 2" xfId="15703" xr:uid="{00000000-0005-0000-0000-00007E3E0000}"/>
    <cellStyle name="Normal 41 2 2 2 3 4 2 2" xfId="46025" xr:uid="{00000000-0005-0000-0000-00007F3E0000}"/>
    <cellStyle name="Normal 41 2 2 2 3 4 2 3" xfId="30801" xr:uid="{00000000-0005-0000-0000-0000803E0000}"/>
    <cellStyle name="Normal 41 2 2 2 3 4 3" xfId="10683" xr:uid="{00000000-0005-0000-0000-0000813E0000}"/>
    <cellStyle name="Normal 41 2 2 2 3 4 3 2" xfId="41008" xr:uid="{00000000-0005-0000-0000-0000823E0000}"/>
    <cellStyle name="Normal 41 2 2 2 3 4 3 3" xfId="25784" xr:uid="{00000000-0005-0000-0000-0000833E0000}"/>
    <cellStyle name="Normal 41 2 2 2 3 4 4" xfId="35995" xr:uid="{00000000-0005-0000-0000-0000843E0000}"/>
    <cellStyle name="Normal 41 2 2 2 3 4 5" xfId="20771" xr:uid="{00000000-0005-0000-0000-0000853E0000}"/>
    <cellStyle name="Normal 41 2 2 2 3 5" xfId="12361" xr:uid="{00000000-0005-0000-0000-0000863E0000}"/>
    <cellStyle name="Normal 41 2 2 2 3 5 2" xfId="42683" xr:uid="{00000000-0005-0000-0000-0000873E0000}"/>
    <cellStyle name="Normal 41 2 2 2 3 5 3" xfId="27459" xr:uid="{00000000-0005-0000-0000-0000883E0000}"/>
    <cellStyle name="Normal 41 2 2 2 3 6" xfId="7340" xr:uid="{00000000-0005-0000-0000-0000893E0000}"/>
    <cellStyle name="Normal 41 2 2 2 3 6 2" xfId="37666" xr:uid="{00000000-0005-0000-0000-00008A3E0000}"/>
    <cellStyle name="Normal 41 2 2 2 3 6 3" xfId="22442" xr:uid="{00000000-0005-0000-0000-00008B3E0000}"/>
    <cellStyle name="Normal 41 2 2 2 3 7" xfId="32654" xr:uid="{00000000-0005-0000-0000-00008C3E0000}"/>
    <cellStyle name="Normal 41 2 2 2 3 8" xfId="17429" xr:uid="{00000000-0005-0000-0000-00008D3E0000}"/>
    <cellStyle name="Normal 41 2 2 2 4" xfId="2687" xr:uid="{00000000-0005-0000-0000-00008E3E0000}"/>
    <cellStyle name="Normal 41 2 2 2 4 2" xfId="4377" xr:uid="{00000000-0005-0000-0000-00008F3E0000}"/>
    <cellStyle name="Normal 41 2 2 2 4 2 2" xfId="14450" xr:uid="{00000000-0005-0000-0000-0000903E0000}"/>
    <cellStyle name="Normal 41 2 2 2 4 2 2 2" xfId="44772" xr:uid="{00000000-0005-0000-0000-0000913E0000}"/>
    <cellStyle name="Normal 41 2 2 2 4 2 2 3" xfId="29548" xr:uid="{00000000-0005-0000-0000-0000923E0000}"/>
    <cellStyle name="Normal 41 2 2 2 4 2 3" xfId="9430" xr:uid="{00000000-0005-0000-0000-0000933E0000}"/>
    <cellStyle name="Normal 41 2 2 2 4 2 3 2" xfId="39755" xr:uid="{00000000-0005-0000-0000-0000943E0000}"/>
    <cellStyle name="Normal 41 2 2 2 4 2 3 3" xfId="24531" xr:uid="{00000000-0005-0000-0000-0000953E0000}"/>
    <cellStyle name="Normal 41 2 2 2 4 2 4" xfId="34742" xr:uid="{00000000-0005-0000-0000-0000963E0000}"/>
    <cellStyle name="Normal 41 2 2 2 4 2 5" xfId="19518" xr:uid="{00000000-0005-0000-0000-0000973E0000}"/>
    <cellStyle name="Normal 41 2 2 2 4 3" xfId="6069" xr:uid="{00000000-0005-0000-0000-0000983E0000}"/>
    <cellStyle name="Normal 41 2 2 2 4 3 2" xfId="16121" xr:uid="{00000000-0005-0000-0000-0000993E0000}"/>
    <cellStyle name="Normal 41 2 2 2 4 3 2 2" xfId="46443" xr:uid="{00000000-0005-0000-0000-00009A3E0000}"/>
    <cellStyle name="Normal 41 2 2 2 4 3 2 3" xfId="31219" xr:uid="{00000000-0005-0000-0000-00009B3E0000}"/>
    <cellStyle name="Normal 41 2 2 2 4 3 3" xfId="11101" xr:uid="{00000000-0005-0000-0000-00009C3E0000}"/>
    <cellStyle name="Normal 41 2 2 2 4 3 3 2" xfId="41426" xr:uid="{00000000-0005-0000-0000-00009D3E0000}"/>
    <cellStyle name="Normal 41 2 2 2 4 3 3 3" xfId="26202" xr:uid="{00000000-0005-0000-0000-00009E3E0000}"/>
    <cellStyle name="Normal 41 2 2 2 4 3 4" xfId="36413" xr:uid="{00000000-0005-0000-0000-00009F3E0000}"/>
    <cellStyle name="Normal 41 2 2 2 4 3 5" xfId="21189" xr:uid="{00000000-0005-0000-0000-0000A03E0000}"/>
    <cellStyle name="Normal 41 2 2 2 4 4" xfId="12779" xr:uid="{00000000-0005-0000-0000-0000A13E0000}"/>
    <cellStyle name="Normal 41 2 2 2 4 4 2" xfId="43101" xr:uid="{00000000-0005-0000-0000-0000A23E0000}"/>
    <cellStyle name="Normal 41 2 2 2 4 4 3" xfId="27877" xr:uid="{00000000-0005-0000-0000-0000A33E0000}"/>
    <cellStyle name="Normal 41 2 2 2 4 5" xfId="7758" xr:uid="{00000000-0005-0000-0000-0000A43E0000}"/>
    <cellStyle name="Normal 41 2 2 2 4 5 2" xfId="38084" xr:uid="{00000000-0005-0000-0000-0000A53E0000}"/>
    <cellStyle name="Normal 41 2 2 2 4 5 3" xfId="22860" xr:uid="{00000000-0005-0000-0000-0000A63E0000}"/>
    <cellStyle name="Normal 41 2 2 2 4 6" xfId="33072" xr:uid="{00000000-0005-0000-0000-0000A73E0000}"/>
    <cellStyle name="Normal 41 2 2 2 4 7" xfId="17847" xr:uid="{00000000-0005-0000-0000-0000A83E0000}"/>
    <cellStyle name="Normal 41 2 2 2 5" xfId="3540" xr:uid="{00000000-0005-0000-0000-0000A93E0000}"/>
    <cellStyle name="Normal 41 2 2 2 5 2" xfId="13614" xr:uid="{00000000-0005-0000-0000-0000AA3E0000}"/>
    <cellStyle name="Normal 41 2 2 2 5 2 2" xfId="43936" xr:uid="{00000000-0005-0000-0000-0000AB3E0000}"/>
    <cellStyle name="Normal 41 2 2 2 5 2 3" xfId="28712" xr:uid="{00000000-0005-0000-0000-0000AC3E0000}"/>
    <cellStyle name="Normal 41 2 2 2 5 3" xfId="8594" xr:uid="{00000000-0005-0000-0000-0000AD3E0000}"/>
    <cellStyle name="Normal 41 2 2 2 5 3 2" xfId="38919" xr:uid="{00000000-0005-0000-0000-0000AE3E0000}"/>
    <cellStyle name="Normal 41 2 2 2 5 3 3" xfId="23695" xr:uid="{00000000-0005-0000-0000-0000AF3E0000}"/>
    <cellStyle name="Normal 41 2 2 2 5 4" xfId="33906" xr:uid="{00000000-0005-0000-0000-0000B03E0000}"/>
    <cellStyle name="Normal 41 2 2 2 5 5" xfId="18682" xr:uid="{00000000-0005-0000-0000-0000B13E0000}"/>
    <cellStyle name="Normal 41 2 2 2 6" xfId="5233" xr:uid="{00000000-0005-0000-0000-0000B23E0000}"/>
    <cellStyle name="Normal 41 2 2 2 6 2" xfId="15285" xr:uid="{00000000-0005-0000-0000-0000B33E0000}"/>
    <cellStyle name="Normal 41 2 2 2 6 2 2" xfId="45607" xr:uid="{00000000-0005-0000-0000-0000B43E0000}"/>
    <cellStyle name="Normal 41 2 2 2 6 2 3" xfId="30383" xr:uid="{00000000-0005-0000-0000-0000B53E0000}"/>
    <cellStyle name="Normal 41 2 2 2 6 3" xfId="10265" xr:uid="{00000000-0005-0000-0000-0000B63E0000}"/>
    <cellStyle name="Normal 41 2 2 2 6 3 2" xfId="40590" xr:uid="{00000000-0005-0000-0000-0000B73E0000}"/>
    <cellStyle name="Normal 41 2 2 2 6 3 3" xfId="25366" xr:uid="{00000000-0005-0000-0000-0000B83E0000}"/>
    <cellStyle name="Normal 41 2 2 2 6 4" xfId="35577" xr:uid="{00000000-0005-0000-0000-0000B93E0000}"/>
    <cellStyle name="Normal 41 2 2 2 6 5" xfId="20353" xr:uid="{00000000-0005-0000-0000-0000BA3E0000}"/>
    <cellStyle name="Normal 41 2 2 2 7" xfId="11943" xr:uid="{00000000-0005-0000-0000-0000BB3E0000}"/>
    <cellStyle name="Normal 41 2 2 2 7 2" xfId="42265" xr:uid="{00000000-0005-0000-0000-0000BC3E0000}"/>
    <cellStyle name="Normal 41 2 2 2 7 3" xfId="27041" xr:uid="{00000000-0005-0000-0000-0000BD3E0000}"/>
    <cellStyle name="Normal 41 2 2 2 8" xfId="6922" xr:uid="{00000000-0005-0000-0000-0000BE3E0000}"/>
    <cellStyle name="Normal 41 2 2 2 8 2" xfId="37248" xr:uid="{00000000-0005-0000-0000-0000BF3E0000}"/>
    <cellStyle name="Normal 41 2 2 2 8 3" xfId="22024" xr:uid="{00000000-0005-0000-0000-0000C03E0000}"/>
    <cellStyle name="Normal 41 2 2 2 9" xfId="32236" xr:uid="{00000000-0005-0000-0000-0000C13E0000}"/>
    <cellStyle name="Normal 41 2 2 3" xfId="1949" xr:uid="{00000000-0005-0000-0000-0000C23E0000}"/>
    <cellStyle name="Normal 41 2 2 3 2" xfId="2370" xr:uid="{00000000-0005-0000-0000-0000C33E0000}"/>
    <cellStyle name="Normal 41 2 2 3 2 2" xfId="3209" xr:uid="{00000000-0005-0000-0000-0000C43E0000}"/>
    <cellStyle name="Normal 41 2 2 3 2 2 2" xfId="4899" xr:uid="{00000000-0005-0000-0000-0000C53E0000}"/>
    <cellStyle name="Normal 41 2 2 3 2 2 2 2" xfId="14972" xr:uid="{00000000-0005-0000-0000-0000C63E0000}"/>
    <cellStyle name="Normal 41 2 2 3 2 2 2 2 2" xfId="45294" xr:uid="{00000000-0005-0000-0000-0000C73E0000}"/>
    <cellStyle name="Normal 41 2 2 3 2 2 2 2 3" xfId="30070" xr:uid="{00000000-0005-0000-0000-0000C83E0000}"/>
    <cellStyle name="Normal 41 2 2 3 2 2 2 3" xfId="9952" xr:uid="{00000000-0005-0000-0000-0000C93E0000}"/>
    <cellStyle name="Normal 41 2 2 3 2 2 2 3 2" xfId="40277" xr:uid="{00000000-0005-0000-0000-0000CA3E0000}"/>
    <cellStyle name="Normal 41 2 2 3 2 2 2 3 3" xfId="25053" xr:uid="{00000000-0005-0000-0000-0000CB3E0000}"/>
    <cellStyle name="Normal 41 2 2 3 2 2 2 4" xfId="35264" xr:uid="{00000000-0005-0000-0000-0000CC3E0000}"/>
    <cellStyle name="Normal 41 2 2 3 2 2 2 5" xfId="20040" xr:uid="{00000000-0005-0000-0000-0000CD3E0000}"/>
    <cellStyle name="Normal 41 2 2 3 2 2 3" xfId="6591" xr:uid="{00000000-0005-0000-0000-0000CE3E0000}"/>
    <cellStyle name="Normal 41 2 2 3 2 2 3 2" xfId="16643" xr:uid="{00000000-0005-0000-0000-0000CF3E0000}"/>
    <cellStyle name="Normal 41 2 2 3 2 2 3 2 2" xfId="46965" xr:uid="{00000000-0005-0000-0000-0000D03E0000}"/>
    <cellStyle name="Normal 41 2 2 3 2 2 3 2 3" xfId="31741" xr:uid="{00000000-0005-0000-0000-0000D13E0000}"/>
    <cellStyle name="Normal 41 2 2 3 2 2 3 3" xfId="11623" xr:uid="{00000000-0005-0000-0000-0000D23E0000}"/>
    <cellStyle name="Normal 41 2 2 3 2 2 3 3 2" xfId="41948" xr:uid="{00000000-0005-0000-0000-0000D33E0000}"/>
    <cellStyle name="Normal 41 2 2 3 2 2 3 3 3" xfId="26724" xr:uid="{00000000-0005-0000-0000-0000D43E0000}"/>
    <cellStyle name="Normal 41 2 2 3 2 2 3 4" xfId="36935" xr:uid="{00000000-0005-0000-0000-0000D53E0000}"/>
    <cellStyle name="Normal 41 2 2 3 2 2 3 5" xfId="21711" xr:uid="{00000000-0005-0000-0000-0000D63E0000}"/>
    <cellStyle name="Normal 41 2 2 3 2 2 4" xfId="13301" xr:uid="{00000000-0005-0000-0000-0000D73E0000}"/>
    <cellStyle name="Normal 41 2 2 3 2 2 4 2" xfId="43623" xr:uid="{00000000-0005-0000-0000-0000D83E0000}"/>
    <cellStyle name="Normal 41 2 2 3 2 2 4 3" xfId="28399" xr:uid="{00000000-0005-0000-0000-0000D93E0000}"/>
    <cellStyle name="Normal 41 2 2 3 2 2 5" xfId="8280" xr:uid="{00000000-0005-0000-0000-0000DA3E0000}"/>
    <cellStyle name="Normal 41 2 2 3 2 2 5 2" xfId="38606" xr:uid="{00000000-0005-0000-0000-0000DB3E0000}"/>
    <cellStyle name="Normal 41 2 2 3 2 2 5 3" xfId="23382" xr:uid="{00000000-0005-0000-0000-0000DC3E0000}"/>
    <cellStyle name="Normal 41 2 2 3 2 2 6" xfId="33594" xr:uid="{00000000-0005-0000-0000-0000DD3E0000}"/>
    <cellStyle name="Normal 41 2 2 3 2 2 7" xfId="18369" xr:uid="{00000000-0005-0000-0000-0000DE3E0000}"/>
    <cellStyle name="Normal 41 2 2 3 2 3" xfId="4062" xr:uid="{00000000-0005-0000-0000-0000DF3E0000}"/>
    <cellStyle name="Normal 41 2 2 3 2 3 2" xfId="14136" xr:uid="{00000000-0005-0000-0000-0000E03E0000}"/>
    <cellStyle name="Normal 41 2 2 3 2 3 2 2" xfId="44458" xr:uid="{00000000-0005-0000-0000-0000E13E0000}"/>
    <cellStyle name="Normal 41 2 2 3 2 3 2 3" xfId="29234" xr:uid="{00000000-0005-0000-0000-0000E23E0000}"/>
    <cellStyle name="Normal 41 2 2 3 2 3 3" xfId="9116" xr:uid="{00000000-0005-0000-0000-0000E33E0000}"/>
    <cellStyle name="Normal 41 2 2 3 2 3 3 2" xfId="39441" xr:uid="{00000000-0005-0000-0000-0000E43E0000}"/>
    <cellStyle name="Normal 41 2 2 3 2 3 3 3" xfId="24217" xr:uid="{00000000-0005-0000-0000-0000E53E0000}"/>
    <cellStyle name="Normal 41 2 2 3 2 3 4" xfId="34428" xr:uid="{00000000-0005-0000-0000-0000E63E0000}"/>
    <cellStyle name="Normal 41 2 2 3 2 3 5" xfId="19204" xr:uid="{00000000-0005-0000-0000-0000E73E0000}"/>
    <cellStyle name="Normal 41 2 2 3 2 4" xfId="5755" xr:uid="{00000000-0005-0000-0000-0000E83E0000}"/>
    <cellStyle name="Normal 41 2 2 3 2 4 2" xfId="15807" xr:uid="{00000000-0005-0000-0000-0000E93E0000}"/>
    <cellStyle name="Normal 41 2 2 3 2 4 2 2" xfId="46129" xr:uid="{00000000-0005-0000-0000-0000EA3E0000}"/>
    <cellStyle name="Normal 41 2 2 3 2 4 2 3" xfId="30905" xr:uid="{00000000-0005-0000-0000-0000EB3E0000}"/>
    <cellStyle name="Normal 41 2 2 3 2 4 3" xfId="10787" xr:uid="{00000000-0005-0000-0000-0000EC3E0000}"/>
    <cellStyle name="Normal 41 2 2 3 2 4 3 2" xfId="41112" xr:uid="{00000000-0005-0000-0000-0000ED3E0000}"/>
    <cellStyle name="Normal 41 2 2 3 2 4 3 3" xfId="25888" xr:uid="{00000000-0005-0000-0000-0000EE3E0000}"/>
    <cellStyle name="Normal 41 2 2 3 2 4 4" xfId="36099" xr:uid="{00000000-0005-0000-0000-0000EF3E0000}"/>
    <cellStyle name="Normal 41 2 2 3 2 4 5" xfId="20875" xr:uid="{00000000-0005-0000-0000-0000F03E0000}"/>
    <cellStyle name="Normal 41 2 2 3 2 5" xfId="12465" xr:uid="{00000000-0005-0000-0000-0000F13E0000}"/>
    <cellStyle name="Normal 41 2 2 3 2 5 2" xfId="42787" xr:uid="{00000000-0005-0000-0000-0000F23E0000}"/>
    <cellStyle name="Normal 41 2 2 3 2 5 3" xfId="27563" xr:uid="{00000000-0005-0000-0000-0000F33E0000}"/>
    <cellStyle name="Normal 41 2 2 3 2 6" xfId="7444" xr:uid="{00000000-0005-0000-0000-0000F43E0000}"/>
    <cellStyle name="Normal 41 2 2 3 2 6 2" xfId="37770" xr:uid="{00000000-0005-0000-0000-0000F53E0000}"/>
    <cellStyle name="Normal 41 2 2 3 2 6 3" xfId="22546" xr:uid="{00000000-0005-0000-0000-0000F63E0000}"/>
    <cellStyle name="Normal 41 2 2 3 2 7" xfId="32758" xr:uid="{00000000-0005-0000-0000-0000F73E0000}"/>
    <cellStyle name="Normal 41 2 2 3 2 8" xfId="17533" xr:uid="{00000000-0005-0000-0000-0000F83E0000}"/>
    <cellStyle name="Normal 41 2 2 3 3" xfId="2791" xr:uid="{00000000-0005-0000-0000-0000F93E0000}"/>
    <cellStyle name="Normal 41 2 2 3 3 2" xfId="4481" xr:uid="{00000000-0005-0000-0000-0000FA3E0000}"/>
    <cellStyle name="Normal 41 2 2 3 3 2 2" xfId="14554" xr:uid="{00000000-0005-0000-0000-0000FB3E0000}"/>
    <cellStyle name="Normal 41 2 2 3 3 2 2 2" xfId="44876" xr:uid="{00000000-0005-0000-0000-0000FC3E0000}"/>
    <cellStyle name="Normal 41 2 2 3 3 2 2 3" xfId="29652" xr:uid="{00000000-0005-0000-0000-0000FD3E0000}"/>
    <cellStyle name="Normal 41 2 2 3 3 2 3" xfId="9534" xr:uid="{00000000-0005-0000-0000-0000FE3E0000}"/>
    <cellStyle name="Normal 41 2 2 3 3 2 3 2" xfId="39859" xr:uid="{00000000-0005-0000-0000-0000FF3E0000}"/>
    <cellStyle name="Normal 41 2 2 3 3 2 3 3" xfId="24635" xr:uid="{00000000-0005-0000-0000-0000003F0000}"/>
    <cellStyle name="Normal 41 2 2 3 3 2 4" xfId="34846" xr:uid="{00000000-0005-0000-0000-0000013F0000}"/>
    <cellStyle name="Normal 41 2 2 3 3 2 5" xfId="19622" xr:uid="{00000000-0005-0000-0000-0000023F0000}"/>
    <cellStyle name="Normal 41 2 2 3 3 3" xfId="6173" xr:uid="{00000000-0005-0000-0000-0000033F0000}"/>
    <cellStyle name="Normal 41 2 2 3 3 3 2" xfId="16225" xr:uid="{00000000-0005-0000-0000-0000043F0000}"/>
    <cellStyle name="Normal 41 2 2 3 3 3 2 2" xfId="46547" xr:uid="{00000000-0005-0000-0000-0000053F0000}"/>
    <cellStyle name="Normal 41 2 2 3 3 3 2 3" xfId="31323" xr:uid="{00000000-0005-0000-0000-0000063F0000}"/>
    <cellStyle name="Normal 41 2 2 3 3 3 3" xfId="11205" xr:uid="{00000000-0005-0000-0000-0000073F0000}"/>
    <cellStyle name="Normal 41 2 2 3 3 3 3 2" xfId="41530" xr:uid="{00000000-0005-0000-0000-0000083F0000}"/>
    <cellStyle name="Normal 41 2 2 3 3 3 3 3" xfId="26306" xr:uid="{00000000-0005-0000-0000-0000093F0000}"/>
    <cellStyle name="Normal 41 2 2 3 3 3 4" xfId="36517" xr:uid="{00000000-0005-0000-0000-00000A3F0000}"/>
    <cellStyle name="Normal 41 2 2 3 3 3 5" xfId="21293" xr:uid="{00000000-0005-0000-0000-00000B3F0000}"/>
    <cellStyle name="Normal 41 2 2 3 3 4" xfId="12883" xr:uid="{00000000-0005-0000-0000-00000C3F0000}"/>
    <cellStyle name="Normal 41 2 2 3 3 4 2" xfId="43205" xr:uid="{00000000-0005-0000-0000-00000D3F0000}"/>
    <cellStyle name="Normal 41 2 2 3 3 4 3" xfId="27981" xr:uid="{00000000-0005-0000-0000-00000E3F0000}"/>
    <cellStyle name="Normal 41 2 2 3 3 5" xfId="7862" xr:uid="{00000000-0005-0000-0000-00000F3F0000}"/>
    <cellStyle name="Normal 41 2 2 3 3 5 2" xfId="38188" xr:uid="{00000000-0005-0000-0000-0000103F0000}"/>
    <cellStyle name="Normal 41 2 2 3 3 5 3" xfId="22964" xr:uid="{00000000-0005-0000-0000-0000113F0000}"/>
    <cellStyle name="Normal 41 2 2 3 3 6" xfId="33176" xr:uid="{00000000-0005-0000-0000-0000123F0000}"/>
    <cellStyle name="Normal 41 2 2 3 3 7" xfId="17951" xr:uid="{00000000-0005-0000-0000-0000133F0000}"/>
    <cellStyle name="Normal 41 2 2 3 4" xfId="3644" xr:uid="{00000000-0005-0000-0000-0000143F0000}"/>
    <cellStyle name="Normal 41 2 2 3 4 2" xfId="13718" xr:uid="{00000000-0005-0000-0000-0000153F0000}"/>
    <cellStyle name="Normal 41 2 2 3 4 2 2" xfId="44040" xr:uid="{00000000-0005-0000-0000-0000163F0000}"/>
    <cellStyle name="Normal 41 2 2 3 4 2 3" xfId="28816" xr:uid="{00000000-0005-0000-0000-0000173F0000}"/>
    <cellStyle name="Normal 41 2 2 3 4 3" xfId="8698" xr:uid="{00000000-0005-0000-0000-0000183F0000}"/>
    <cellStyle name="Normal 41 2 2 3 4 3 2" xfId="39023" xr:uid="{00000000-0005-0000-0000-0000193F0000}"/>
    <cellStyle name="Normal 41 2 2 3 4 3 3" xfId="23799" xr:uid="{00000000-0005-0000-0000-00001A3F0000}"/>
    <cellStyle name="Normal 41 2 2 3 4 4" xfId="34010" xr:uid="{00000000-0005-0000-0000-00001B3F0000}"/>
    <cellStyle name="Normal 41 2 2 3 4 5" xfId="18786" xr:uid="{00000000-0005-0000-0000-00001C3F0000}"/>
    <cellStyle name="Normal 41 2 2 3 5" xfId="5337" xr:uid="{00000000-0005-0000-0000-00001D3F0000}"/>
    <cellStyle name="Normal 41 2 2 3 5 2" xfId="15389" xr:uid="{00000000-0005-0000-0000-00001E3F0000}"/>
    <cellStyle name="Normal 41 2 2 3 5 2 2" xfId="45711" xr:uid="{00000000-0005-0000-0000-00001F3F0000}"/>
    <cellStyle name="Normal 41 2 2 3 5 2 3" xfId="30487" xr:uid="{00000000-0005-0000-0000-0000203F0000}"/>
    <cellStyle name="Normal 41 2 2 3 5 3" xfId="10369" xr:uid="{00000000-0005-0000-0000-0000213F0000}"/>
    <cellStyle name="Normal 41 2 2 3 5 3 2" xfId="40694" xr:uid="{00000000-0005-0000-0000-0000223F0000}"/>
    <cellStyle name="Normal 41 2 2 3 5 3 3" xfId="25470" xr:uid="{00000000-0005-0000-0000-0000233F0000}"/>
    <cellStyle name="Normal 41 2 2 3 5 4" xfId="35681" xr:uid="{00000000-0005-0000-0000-0000243F0000}"/>
    <cellStyle name="Normal 41 2 2 3 5 5" xfId="20457" xr:uid="{00000000-0005-0000-0000-0000253F0000}"/>
    <cellStyle name="Normal 41 2 2 3 6" xfId="12047" xr:uid="{00000000-0005-0000-0000-0000263F0000}"/>
    <cellStyle name="Normal 41 2 2 3 6 2" xfId="42369" xr:uid="{00000000-0005-0000-0000-0000273F0000}"/>
    <cellStyle name="Normal 41 2 2 3 6 3" xfId="27145" xr:uid="{00000000-0005-0000-0000-0000283F0000}"/>
    <cellStyle name="Normal 41 2 2 3 7" xfId="7026" xr:uid="{00000000-0005-0000-0000-0000293F0000}"/>
    <cellStyle name="Normal 41 2 2 3 7 2" xfId="37352" xr:uid="{00000000-0005-0000-0000-00002A3F0000}"/>
    <cellStyle name="Normal 41 2 2 3 7 3" xfId="22128" xr:uid="{00000000-0005-0000-0000-00002B3F0000}"/>
    <cellStyle name="Normal 41 2 2 3 8" xfId="32340" xr:uid="{00000000-0005-0000-0000-00002C3F0000}"/>
    <cellStyle name="Normal 41 2 2 3 9" xfId="17115" xr:uid="{00000000-0005-0000-0000-00002D3F0000}"/>
    <cellStyle name="Normal 41 2 2 4" xfId="2162" xr:uid="{00000000-0005-0000-0000-00002E3F0000}"/>
    <cellStyle name="Normal 41 2 2 4 2" xfId="3001" xr:uid="{00000000-0005-0000-0000-00002F3F0000}"/>
    <cellStyle name="Normal 41 2 2 4 2 2" xfId="4691" xr:uid="{00000000-0005-0000-0000-0000303F0000}"/>
    <cellStyle name="Normal 41 2 2 4 2 2 2" xfId="14764" xr:uid="{00000000-0005-0000-0000-0000313F0000}"/>
    <cellStyle name="Normal 41 2 2 4 2 2 2 2" xfId="45086" xr:uid="{00000000-0005-0000-0000-0000323F0000}"/>
    <cellStyle name="Normal 41 2 2 4 2 2 2 3" xfId="29862" xr:uid="{00000000-0005-0000-0000-0000333F0000}"/>
    <cellStyle name="Normal 41 2 2 4 2 2 3" xfId="9744" xr:uid="{00000000-0005-0000-0000-0000343F0000}"/>
    <cellStyle name="Normal 41 2 2 4 2 2 3 2" xfId="40069" xr:uid="{00000000-0005-0000-0000-0000353F0000}"/>
    <cellStyle name="Normal 41 2 2 4 2 2 3 3" xfId="24845" xr:uid="{00000000-0005-0000-0000-0000363F0000}"/>
    <cellStyle name="Normal 41 2 2 4 2 2 4" xfId="35056" xr:uid="{00000000-0005-0000-0000-0000373F0000}"/>
    <cellStyle name="Normal 41 2 2 4 2 2 5" xfId="19832" xr:uid="{00000000-0005-0000-0000-0000383F0000}"/>
    <cellStyle name="Normal 41 2 2 4 2 3" xfId="6383" xr:uid="{00000000-0005-0000-0000-0000393F0000}"/>
    <cellStyle name="Normal 41 2 2 4 2 3 2" xfId="16435" xr:uid="{00000000-0005-0000-0000-00003A3F0000}"/>
    <cellStyle name="Normal 41 2 2 4 2 3 2 2" xfId="46757" xr:uid="{00000000-0005-0000-0000-00003B3F0000}"/>
    <cellStyle name="Normal 41 2 2 4 2 3 2 3" xfId="31533" xr:uid="{00000000-0005-0000-0000-00003C3F0000}"/>
    <cellStyle name="Normal 41 2 2 4 2 3 3" xfId="11415" xr:uid="{00000000-0005-0000-0000-00003D3F0000}"/>
    <cellStyle name="Normal 41 2 2 4 2 3 3 2" xfId="41740" xr:uid="{00000000-0005-0000-0000-00003E3F0000}"/>
    <cellStyle name="Normal 41 2 2 4 2 3 3 3" xfId="26516" xr:uid="{00000000-0005-0000-0000-00003F3F0000}"/>
    <cellStyle name="Normal 41 2 2 4 2 3 4" xfId="36727" xr:uid="{00000000-0005-0000-0000-0000403F0000}"/>
    <cellStyle name="Normal 41 2 2 4 2 3 5" xfId="21503" xr:uid="{00000000-0005-0000-0000-0000413F0000}"/>
    <cellStyle name="Normal 41 2 2 4 2 4" xfId="13093" xr:uid="{00000000-0005-0000-0000-0000423F0000}"/>
    <cellStyle name="Normal 41 2 2 4 2 4 2" xfId="43415" xr:uid="{00000000-0005-0000-0000-0000433F0000}"/>
    <cellStyle name="Normal 41 2 2 4 2 4 3" xfId="28191" xr:uid="{00000000-0005-0000-0000-0000443F0000}"/>
    <cellStyle name="Normal 41 2 2 4 2 5" xfId="8072" xr:uid="{00000000-0005-0000-0000-0000453F0000}"/>
    <cellStyle name="Normal 41 2 2 4 2 5 2" xfId="38398" xr:uid="{00000000-0005-0000-0000-0000463F0000}"/>
    <cellStyle name="Normal 41 2 2 4 2 5 3" xfId="23174" xr:uid="{00000000-0005-0000-0000-0000473F0000}"/>
    <cellStyle name="Normal 41 2 2 4 2 6" xfId="33386" xr:uid="{00000000-0005-0000-0000-0000483F0000}"/>
    <cellStyle name="Normal 41 2 2 4 2 7" xfId="18161" xr:uid="{00000000-0005-0000-0000-0000493F0000}"/>
    <cellStyle name="Normal 41 2 2 4 3" xfId="3854" xr:uid="{00000000-0005-0000-0000-00004A3F0000}"/>
    <cellStyle name="Normal 41 2 2 4 3 2" xfId="13928" xr:uid="{00000000-0005-0000-0000-00004B3F0000}"/>
    <cellStyle name="Normal 41 2 2 4 3 2 2" xfId="44250" xr:uid="{00000000-0005-0000-0000-00004C3F0000}"/>
    <cellStyle name="Normal 41 2 2 4 3 2 3" xfId="29026" xr:uid="{00000000-0005-0000-0000-00004D3F0000}"/>
    <cellStyle name="Normal 41 2 2 4 3 3" xfId="8908" xr:uid="{00000000-0005-0000-0000-00004E3F0000}"/>
    <cellStyle name="Normal 41 2 2 4 3 3 2" xfId="39233" xr:uid="{00000000-0005-0000-0000-00004F3F0000}"/>
    <cellStyle name="Normal 41 2 2 4 3 3 3" xfId="24009" xr:uid="{00000000-0005-0000-0000-0000503F0000}"/>
    <cellStyle name="Normal 41 2 2 4 3 4" xfId="34220" xr:uid="{00000000-0005-0000-0000-0000513F0000}"/>
    <cellStyle name="Normal 41 2 2 4 3 5" xfId="18996" xr:uid="{00000000-0005-0000-0000-0000523F0000}"/>
    <cellStyle name="Normal 41 2 2 4 4" xfId="5547" xr:uid="{00000000-0005-0000-0000-0000533F0000}"/>
    <cellStyle name="Normal 41 2 2 4 4 2" xfId="15599" xr:uid="{00000000-0005-0000-0000-0000543F0000}"/>
    <cellStyle name="Normal 41 2 2 4 4 2 2" xfId="45921" xr:uid="{00000000-0005-0000-0000-0000553F0000}"/>
    <cellStyle name="Normal 41 2 2 4 4 2 3" xfId="30697" xr:uid="{00000000-0005-0000-0000-0000563F0000}"/>
    <cellStyle name="Normal 41 2 2 4 4 3" xfId="10579" xr:uid="{00000000-0005-0000-0000-0000573F0000}"/>
    <cellStyle name="Normal 41 2 2 4 4 3 2" xfId="40904" xr:uid="{00000000-0005-0000-0000-0000583F0000}"/>
    <cellStyle name="Normal 41 2 2 4 4 3 3" xfId="25680" xr:uid="{00000000-0005-0000-0000-0000593F0000}"/>
    <cellStyle name="Normal 41 2 2 4 4 4" xfId="35891" xr:uid="{00000000-0005-0000-0000-00005A3F0000}"/>
    <cellStyle name="Normal 41 2 2 4 4 5" xfId="20667" xr:uid="{00000000-0005-0000-0000-00005B3F0000}"/>
    <cellStyle name="Normal 41 2 2 4 5" xfId="12257" xr:uid="{00000000-0005-0000-0000-00005C3F0000}"/>
    <cellStyle name="Normal 41 2 2 4 5 2" xfId="42579" xr:uid="{00000000-0005-0000-0000-00005D3F0000}"/>
    <cellStyle name="Normal 41 2 2 4 5 3" xfId="27355" xr:uid="{00000000-0005-0000-0000-00005E3F0000}"/>
    <cellStyle name="Normal 41 2 2 4 6" xfId="7236" xr:uid="{00000000-0005-0000-0000-00005F3F0000}"/>
    <cellStyle name="Normal 41 2 2 4 6 2" xfId="37562" xr:uid="{00000000-0005-0000-0000-0000603F0000}"/>
    <cellStyle name="Normal 41 2 2 4 6 3" xfId="22338" xr:uid="{00000000-0005-0000-0000-0000613F0000}"/>
    <cellStyle name="Normal 41 2 2 4 7" xfId="32550" xr:uid="{00000000-0005-0000-0000-0000623F0000}"/>
    <cellStyle name="Normal 41 2 2 4 8" xfId="17325" xr:uid="{00000000-0005-0000-0000-0000633F0000}"/>
    <cellStyle name="Normal 41 2 2 5" xfId="2583" xr:uid="{00000000-0005-0000-0000-0000643F0000}"/>
    <cellStyle name="Normal 41 2 2 5 2" xfId="4273" xr:uid="{00000000-0005-0000-0000-0000653F0000}"/>
    <cellStyle name="Normal 41 2 2 5 2 2" xfId="14346" xr:uid="{00000000-0005-0000-0000-0000663F0000}"/>
    <cellStyle name="Normal 41 2 2 5 2 2 2" xfId="44668" xr:uid="{00000000-0005-0000-0000-0000673F0000}"/>
    <cellStyle name="Normal 41 2 2 5 2 2 3" xfId="29444" xr:uid="{00000000-0005-0000-0000-0000683F0000}"/>
    <cellStyle name="Normal 41 2 2 5 2 3" xfId="9326" xr:uid="{00000000-0005-0000-0000-0000693F0000}"/>
    <cellStyle name="Normal 41 2 2 5 2 3 2" xfId="39651" xr:uid="{00000000-0005-0000-0000-00006A3F0000}"/>
    <cellStyle name="Normal 41 2 2 5 2 3 3" xfId="24427" xr:uid="{00000000-0005-0000-0000-00006B3F0000}"/>
    <cellStyle name="Normal 41 2 2 5 2 4" xfId="34638" xr:uid="{00000000-0005-0000-0000-00006C3F0000}"/>
    <cellStyle name="Normal 41 2 2 5 2 5" xfId="19414" xr:uid="{00000000-0005-0000-0000-00006D3F0000}"/>
    <cellStyle name="Normal 41 2 2 5 3" xfId="5965" xr:uid="{00000000-0005-0000-0000-00006E3F0000}"/>
    <cellStyle name="Normal 41 2 2 5 3 2" xfId="16017" xr:uid="{00000000-0005-0000-0000-00006F3F0000}"/>
    <cellStyle name="Normal 41 2 2 5 3 2 2" xfId="46339" xr:uid="{00000000-0005-0000-0000-0000703F0000}"/>
    <cellStyle name="Normal 41 2 2 5 3 2 3" xfId="31115" xr:uid="{00000000-0005-0000-0000-0000713F0000}"/>
    <cellStyle name="Normal 41 2 2 5 3 3" xfId="10997" xr:uid="{00000000-0005-0000-0000-0000723F0000}"/>
    <cellStyle name="Normal 41 2 2 5 3 3 2" xfId="41322" xr:uid="{00000000-0005-0000-0000-0000733F0000}"/>
    <cellStyle name="Normal 41 2 2 5 3 3 3" xfId="26098" xr:uid="{00000000-0005-0000-0000-0000743F0000}"/>
    <cellStyle name="Normal 41 2 2 5 3 4" xfId="36309" xr:uid="{00000000-0005-0000-0000-0000753F0000}"/>
    <cellStyle name="Normal 41 2 2 5 3 5" xfId="21085" xr:uid="{00000000-0005-0000-0000-0000763F0000}"/>
    <cellStyle name="Normal 41 2 2 5 4" xfId="12675" xr:uid="{00000000-0005-0000-0000-0000773F0000}"/>
    <cellStyle name="Normal 41 2 2 5 4 2" xfId="42997" xr:uid="{00000000-0005-0000-0000-0000783F0000}"/>
    <cellStyle name="Normal 41 2 2 5 4 3" xfId="27773" xr:uid="{00000000-0005-0000-0000-0000793F0000}"/>
    <cellStyle name="Normal 41 2 2 5 5" xfId="7654" xr:uid="{00000000-0005-0000-0000-00007A3F0000}"/>
    <cellStyle name="Normal 41 2 2 5 5 2" xfId="37980" xr:uid="{00000000-0005-0000-0000-00007B3F0000}"/>
    <cellStyle name="Normal 41 2 2 5 5 3" xfId="22756" xr:uid="{00000000-0005-0000-0000-00007C3F0000}"/>
    <cellStyle name="Normal 41 2 2 5 6" xfId="32968" xr:uid="{00000000-0005-0000-0000-00007D3F0000}"/>
    <cellStyle name="Normal 41 2 2 5 7" xfId="17743" xr:uid="{00000000-0005-0000-0000-00007E3F0000}"/>
    <cellStyle name="Normal 41 2 2 6" xfId="3436" xr:uid="{00000000-0005-0000-0000-00007F3F0000}"/>
    <cellStyle name="Normal 41 2 2 6 2" xfId="13510" xr:uid="{00000000-0005-0000-0000-0000803F0000}"/>
    <cellStyle name="Normal 41 2 2 6 2 2" xfId="43832" xr:uid="{00000000-0005-0000-0000-0000813F0000}"/>
    <cellStyle name="Normal 41 2 2 6 2 3" xfId="28608" xr:uid="{00000000-0005-0000-0000-0000823F0000}"/>
    <cellStyle name="Normal 41 2 2 6 3" xfId="8490" xr:uid="{00000000-0005-0000-0000-0000833F0000}"/>
    <cellStyle name="Normal 41 2 2 6 3 2" xfId="38815" xr:uid="{00000000-0005-0000-0000-0000843F0000}"/>
    <cellStyle name="Normal 41 2 2 6 3 3" xfId="23591" xr:uid="{00000000-0005-0000-0000-0000853F0000}"/>
    <cellStyle name="Normal 41 2 2 6 4" xfId="33802" xr:uid="{00000000-0005-0000-0000-0000863F0000}"/>
    <cellStyle name="Normal 41 2 2 6 5" xfId="18578" xr:uid="{00000000-0005-0000-0000-0000873F0000}"/>
    <cellStyle name="Normal 41 2 2 7" xfId="5129" xr:uid="{00000000-0005-0000-0000-0000883F0000}"/>
    <cellStyle name="Normal 41 2 2 7 2" xfId="15181" xr:uid="{00000000-0005-0000-0000-0000893F0000}"/>
    <cellStyle name="Normal 41 2 2 7 2 2" xfId="45503" xr:uid="{00000000-0005-0000-0000-00008A3F0000}"/>
    <cellStyle name="Normal 41 2 2 7 2 3" xfId="30279" xr:uid="{00000000-0005-0000-0000-00008B3F0000}"/>
    <cellStyle name="Normal 41 2 2 7 3" xfId="10161" xr:uid="{00000000-0005-0000-0000-00008C3F0000}"/>
    <cellStyle name="Normal 41 2 2 7 3 2" xfId="40486" xr:uid="{00000000-0005-0000-0000-00008D3F0000}"/>
    <cellStyle name="Normal 41 2 2 7 3 3" xfId="25262" xr:uid="{00000000-0005-0000-0000-00008E3F0000}"/>
    <cellStyle name="Normal 41 2 2 7 4" xfId="35473" xr:uid="{00000000-0005-0000-0000-00008F3F0000}"/>
    <cellStyle name="Normal 41 2 2 7 5" xfId="20249" xr:uid="{00000000-0005-0000-0000-0000903F0000}"/>
    <cellStyle name="Normal 41 2 2 8" xfId="11839" xr:uid="{00000000-0005-0000-0000-0000913F0000}"/>
    <cellStyle name="Normal 41 2 2 8 2" xfId="42161" xr:uid="{00000000-0005-0000-0000-0000923F0000}"/>
    <cellStyle name="Normal 41 2 2 8 3" xfId="26937" xr:uid="{00000000-0005-0000-0000-0000933F0000}"/>
    <cellStyle name="Normal 41 2 2 9" xfId="6818" xr:uid="{00000000-0005-0000-0000-0000943F0000}"/>
    <cellStyle name="Normal 41 2 2 9 2" xfId="37144" xr:uid="{00000000-0005-0000-0000-0000953F0000}"/>
    <cellStyle name="Normal 41 2 2 9 3" xfId="21920" xr:uid="{00000000-0005-0000-0000-0000963F0000}"/>
    <cellStyle name="Normal 41 2 3" xfId="1782" xr:uid="{00000000-0005-0000-0000-0000973F0000}"/>
    <cellStyle name="Normal 41 2 3 10" xfId="16959" xr:uid="{00000000-0005-0000-0000-0000983F0000}"/>
    <cellStyle name="Normal 41 2 3 2" xfId="2001" xr:uid="{00000000-0005-0000-0000-0000993F0000}"/>
    <cellStyle name="Normal 41 2 3 2 2" xfId="2422" xr:uid="{00000000-0005-0000-0000-00009A3F0000}"/>
    <cellStyle name="Normal 41 2 3 2 2 2" xfId="3261" xr:uid="{00000000-0005-0000-0000-00009B3F0000}"/>
    <cellStyle name="Normal 41 2 3 2 2 2 2" xfId="4951" xr:uid="{00000000-0005-0000-0000-00009C3F0000}"/>
    <cellStyle name="Normal 41 2 3 2 2 2 2 2" xfId="15024" xr:uid="{00000000-0005-0000-0000-00009D3F0000}"/>
    <cellStyle name="Normal 41 2 3 2 2 2 2 2 2" xfId="45346" xr:uid="{00000000-0005-0000-0000-00009E3F0000}"/>
    <cellStyle name="Normal 41 2 3 2 2 2 2 2 3" xfId="30122" xr:uid="{00000000-0005-0000-0000-00009F3F0000}"/>
    <cellStyle name="Normal 41 2 3 2 2 2 2 3" xfId="10004" xr:uid="{00000000-0005-0000-0000-0000A03F0000}"/>
    <cellStyle name="Normal 41 2 3 2 2 2 2 3 2" xfId="40329" xr:uid="{00000000-0005-0000-0000-0000A13F0000}"/>
    <cellStyle name="Normal 41 2 3 2 2 2 2 3 3" xfId="25105" xr:uid="{00000000-0005-0000-0000-0000A23F0000}"/>
    <cellStyle name="Normal 41 2 3 2 2 2 2 4" xfId="35316" xr:uid="{00000000-0005-0000-0000-0000A33F0000}"/>
    <cellStyle name="Normal 41 2 3 2 2 2 2 5" xfId="20092" xr:uid="{00000000-0005-0000-0000-0000A43F0000}"/>
    <cellStyle name="Normal 41 2 3 2 2 2 3" xfId="6643" xr:uid="{00000000-0005-0000-0000-0000A53F0000}"/>
    <cellStyle name="Normal 41 2 3 2 2 2 3 2" xfId="16695" xr:uid="{00000000-0005-0000-0000-0000A63F0000}"/>
    <cellStyle name="Normal 41 2 3 2 2 2 3 2 2" xfId="47017" xr:uid="{00000000-0005-0000-0000-0000A73F0000}"/>
    <cellStyle name="Normal 41 2 3 2 2 2 3 2 3" xfId="31793" xr:uid="{00000000-0005-0000-0000-0000A83F0000}"/>
    <cellStyle name="Normal 41 2 3 2 2 2 3 3" xfId="11675" xr:uid="{00000000-0005-0000-0000-0000A93F0000}"/>
    <cellStyle name="Normal 41 2 3 2 2 2 3 3 2" xfId="42000" xr:uid="{00000000-0005-0000-0000-0000AA3F0000}"/>
    <cellStyle name="Normal 41 2 3 2 2 2 3 3 3" xfId="26776" xr:uid="{00000000-0005-0000-0000-0000AB3F0000}"/>
    <cellStyle name="Normal 41 2 3 2 2 2 3 4" xfId="36987" xr:uid="{00000000-0005-0000-0000-0000AC3F0000}"/>
    <cellStyle name="Normal 41 2 3 2 2 2 3 5" xfId="21763" xr:uid="{00000000-0005-0000-0000-0000AD3F0000}"/>
    <cellStyle name="Normal 41 2 3 2 2 2 4" xfId="13353" xr:uid="{00000000-0005-0000-0000-0000AE3F0000}"/>
    <cellStyle name="Normal 41 2 3 2 2 2 4 2" xfId="43675" xr:uid="{00000000-0005-0000-0000-0000AF3F0000}"/>
    <cellStyle name="Normal 41 2 3 2 2 2 4 3" xfId="28451" xr:uid="{00000000-0005-0000-0000-0000B03F0000}"/>
    <cellStyle name="Normal 41 2 3 2 2 2 5" xfId="8332" xr:uid="{00000000-0005-0000-0000-0000B13F0000}"/>
    <cellStyle name="Normal 41 2 3 2 2 2 5 2" xfId="38658" xr:uid="{00000000-0005-0000-0000-0000B23F0000}"/>
    <cellStyle name="Normal 41 2 3 2 2 2 5 3" xfId="23434" xr:uid="{00000000-0005-0000-0000-0000B33F0000}"/>
    <cellStyle name="Normal 41 2 3 2 2 2 6" xfId="33646" xr:uid="{00000000-0005-0000-0000-0000B43F0000}"/>
    <cellStyle name="Normal 41 2 3 2 2 2 7" xfId="18421" xr:uid="{00000000-0005-0000-0000-0000B53F0000}"/>
    <cellStyle name="Normal 41 2 3 2 2 3" xfId="4114" xr:uid="{00000000-0005-0000-0000-0000B63F0000}"/>
    <cellStyle name="Normal 41 2 3 2 2 3 2" xfId="14188" xr:uid="{00000000-0005-0000-0000-0000B73F0000}"/>
    <cellStyle name="Normal 41 2 3 2 2 3 2 2" xfId="44510" xr:uid="{00000000-0005-0000-0000-0000B83F0000}"/>
    <cellStyle name="Normal 41 2 3 2 2 3 2 3" xfId="29286" xr:uid="{00000000-0005-0000-0000-0000B93F0000}"/>
    <cellStyle name="Normal 41 2 3 2 2 3 3" xfId="9168" xr:uid="{00000000-0005-0000-0000-0000BA3F0000}"/>
    <cellStyle name="Normal 41 2 3 2 2 3 3 2" xfId="39493" xr:uid="{00000000-0005-0000-0000-0000BB3F0000}"/>
    <cellStyle name="Normal 41 2 3 2 2 3 3 3" xfId="24269" xr:uid="{00000000-0005-0000-0000-0000BC3F0000}"/>
    <cellStyle name="Normal 41 2 3 2 2 3 4" xfId="34480" xr:uid="{00000000-0005-0000-0000-0000BD3F0000}"/>
    <cellStyle name="Normal 41 2 3 2 2 3 5" xfId="19256" xr:uid="{00000000-0005-0000-0000-0000BE3F0000}"/>
    <cellStyle name="Normal 41 2 3 2 2 4" xfId="5807" xr:uid="{00000000-0005-0000-0000-0000BF3F0000}"/>
    <cellStyle name="Normal 41 2 3 2 2 4 2" xfId="15859" xr:uid="{00000000-0005-0000-0000-0000C03F0000}"/>
    <cellStyle name="Normal 41 2 3 2 2 4 2 2" xfId="46181" xr:uid="{00000000-0005-0000-0000-0000C13F0000}"/>
    <cellStyle name="Normal 41 2 3 2 2 4 2 3" xfId="30957" xr:uid="{00000000-0005-0000-0000-0000C23F0000}"/>
    <cellStyle name="Normal 41 2 3 2 2 4 3" xfId="10839" xr:uid="{00000000-0005-0000-0000-0000C33F0000}"/>
    <cellStyle name="Normal 41 2 3 2 2 4 3 2" xfId="41164" xr:uid="{00000000-0005-0000-0000-0000C43F0000}"/>
    <cellStyle name="Normal 41 2 3 2 2 4 3 3" xfId="25940" xr:uid="{00000000-0005-0000-0000-0000C53F0000}"/>
    <cellStyle name="Normal 41 2 3 2 2 4 4" xfId="36151" xr:uid="{00000000-0005-0000-0000-0000C63F0000}"/>
    <cellStyle name="Normal 41 2 3 2 2 4 5" xfId="20927" xr:uid="{00000000-0005-0000-0000-0000C73F0000}"/>
    <cellStyle name="Normal 41 2 3 2 2 5" xfId="12517" xr:uid="{00000000-0005-0000-0000-0000C83F0000}"/>
    <cellStyle name="Normal 41 2 3 2 2 5 2" xfId="42839" xr:uid="{00000000-0005-0000-0000-0000C93F0000}"/>
    <cellStyle name="Normal 41 2 3 2 2 5 3" xfId="27615" xr:uid="{00000000-0005-0000-0000-0000CA3F0000}"/>
    <cellStyle name="Normal 41 2 3 2 2 6" xfId="7496" xr:uid="{00000000-0005-0000-0000-0000CB3F0000}"/>
    <cellStyle name="Normal 41 2 3 2 2 6 2" xfId="37822" xr:uid="{00000000-0005-0000-0000-0000CC3F0000}"/>
    <cellStyle name="Normal 41 2 3 2 2 6 3" xfId="22598" xr:uid="{00000000-0005-0000-0000-0000CD3F0000}"/>
    <cellStyle name="Normal 41 2 3 2 2 7" xfId="32810" xr:uid="{00000000-0005-0000-0000-0000CE3F0000}"/>
    <cellStyle name="Normal 41 2 3 2 2 8" xfId="17585" xr:uid="{00000000-0005-0000-0000-0000CF3F0000}"/>
    <cellStyle name="Normal 41 2 3 2 3" xfId="2843" xr:uid="{00000000-0005-0000-0000-0000D03F0000}"/>
    <cellStyle name="Normal 41 2 3 2 3 2" xfId="4533" xr:uid="{00000000-0005-0000-0000-0000D13F0000}"/>
    <cellStyle name="Normal 41 2 3 2 3 2 2" xfId="14606" xr:uid="{00000000-0005-0000-0000-0000D23F0000}"/>
    <cellStyle name="Normal 41 2 3 2 3 2 2 2" xfId="44928" xr:uid="{00000000-0005-0000-0000-0000D33F0000}"/>
    <cellStyle name="Normal 41 2 3 2 3 2 2 3" xfId="29704" xr:uid="{00000000-0005-0000-0000-0000D43F0000}"/>
    <cellStyle name="Normal 41 2 3 2 3 2 3" xfId="9586" xr:uid="{00000000-0005-0000-0000-0000D53F0000}"/>
    <cellStyle name="Normal 41 2 3 2 3 2 3 2" xfId="39911" xr:uid="{00000000-0005-0000-0000-0000D63F0000}"/>
    <cellStyle name="Normal 41 2 3 2 3 2 3 3" xfId="24687" xr:uid="{00000000-0005-0000-0000-0000D73F0000}"/>
    <cellStyle name="Normal 41 2 3 2 3 2 4" xfId="34898" xr:uid="{00000000-0005-0000-0000-0000D83F0000}"/>
    <cellStyle name="Normal 41 2 3 2 3 2 5" xfId="19674" xr:uid="{00000000-0005-0000-0000-0000D93F0000}"/>
    <cellStyle name="Normal 41 2 3 2 3 3" xfId="6225" xr:uid="{00000000-0005-0000-0000-0000DA3F0000}"/>
    <cellStyle name="Normal 41 2 3 2 3 3 2" xfId="16277" xr:uid="{00000000-0005-0000-0000-0000DB3F0000}"/>
    <cellStyle name="Normal 41 2 3 2 3 3 2 2" xfId="46599" xr:uid="{00000000-0005-0000-0000-0000DC3F0000}"/>
    <cellStyle name="Normal 41 2 3 2 3 3 2 3" xfId="31375" xr:uid="{00000000-0005-0000-0000-0000DD3F0000}"/>
    <cellStyle name="Normal 41 2 3 2 3 3 3" xfId="11257" xr:uid="{00000000-0005-0000-0000-0000DE3F0000}"/>
    <cellStyle name="Normal 41 2 3 2 3 3 3 2" xfId="41582" xr:uid="{00000000-0005-0000-0000-0000DF3F0000}"/>
    <cellStyle name="Normal 41 2 3 2 3 3 3 3" xfId="26358" xr:uid="{00000000-0005-0000-0000-0000E03F0000}"/>
    <cellStyle name="Normal 41 2 3 2 3 3 4" xfId="36569" xr:uid="{00000000-0005-0000-0000-0000E13F0000}"/>
    <cellStyle name="Normal 41 2 3 2 3 3 5" xfId="21345" xr:uid="{00000000-0005-0000-0000-0000E23F0000}"/>
    <cellStyle name="Normal 41 2 3 2 3 4" xfId="12935" xr:uid="{00000000-0005-0000-0000-0000E33F0000}"/>
    <cellStyle name="Normal 41 2 3 2 3 4 2" xfId="43257" xr:uid="{00000000-0005-0000-0000-0000E43F0000}"/>
    <cellStyle name="Normal 41 2 3 2 3 4 3" xfId="28033" xr:uid="{00000000-0005-0000-0000-0000E53F0000}"/>
    <cellStyle name="Normal 41 2 3 2 3 5" xfId="7914" xr:uid="{00000000-0005-0000-0000-0000E63F0000}"/>
    <cellStyle name="Normal 41 2 3 2 3 5 2" xfId="38240" xr:uid="{00000000-0005-0000-0000-0000E73F0000}"/>
    <cellStyle name="Normal 41 2 3 2 3 5 3" xfId="23016" xr:uid="{00000000-0005-0000-0000-0000E83F0000}"/>
    <cellStyle name="Normal 41 2 3 2 3 6" xfId="33228" xr:uid="{00000000-0005-0000-0000-0000E93F0000}"/>
    <cellStyle name="Normal 41 2 3 2 3 7" xfId="18003" xr:uid="{00000000-0005-0000-0000-0000EA3F0000}"/>
    <cellStyle name="Normal 41 2 3 2 4" xfId="3696" xr:uid="{00000000-0005-0000-0000-0000EB3F0000}"/>
    <cellStyle name="Normal 41 2 3 2 4 2" xfId="13770" xr:uid="{00000000-0005-0000-0000-0000EC3F0000}"/>
    <cellStyle name="Normal 41 2 3 2 4 2 2" xfId="44092" xr:uid="{00000000-0005-0000-0000-0000ED3F0000}"/>
    <cellStyle name="Normal 41 2 3 2 4 2 3" xfId="28868" xr:uid="{00000000-0005-0000-0000-0000EE3F0000}"/>
    <cellStyle name="Normal 41 2 3 2 4 3" xfId="8750" xr:uid="{00000000-0005-0000-0000-0000EF3F0000}"/>
    <cellStyle name="Normal 41 2 3 2 4 3 2" xfId="39075" xr:uid="{00000000-0005-0000-0000-0000F03F0000}"/>
    <cellStyle name="Normal 41 2 3 2 4 3 3" xfId="23851" xr:uid="{00000000-0005-0000-0000-0000F13F0000}"/>
    <cellStyle name="Normal 41 2 3 2 4 4" xfId="34062" xr:uid="{00000000-0005-0000-0000-0000F23F0000}"/>
    <cellStyle name="Normal 41 2 3 2 4 5" xfId="18838" xr:uid="{00000000-0005-0000-0000-0000F33F0000}"/>
    <cellStyle name="Normal 41 2 3 2 5" xfId="5389" xr:uid="{00000000-0005-0000-0000-0000F43F0000}"/>
    <cellStyle name="Normal 41 2 3 2 5 2" xfId="15441" xr:uid="{00000000-0005-0000-0000-0000F53F0000}"/>
    <cellStyle name="Normal 41 2 3 2 5 2 2" xfId="45763" xr:uid="{00000000-0005-0000-0000-0000F63F0000}"/>
    <cellStyle name="Normal 41 2 3 2 5 2 3" xfId="30539" xr:uid="{00000000-0005-0000-0000-0000F73F0000}"/>
    <cellStyle name="Normal 41 2 3 2 5 3" xfId="10421" xr:uid="{00000000-0005-0000-0000-0000F83F0000}"/>
    <cellStyle name="Normal 41 2 3 2 5 3 2" xfId="40746" xr:uid="{00000000-0005-0000-0000-0000F93F0000}"/>
    <cellStyle name="Normal 41 2 3 2 5 3 3" xfId="25522" xr:uid="{00000000-0005-0000-0000-0000FA3F0000}"/>
    <cellStyle name="Normal 41 2 3 2 5 4" xfId="35733" xr:uid="{00000000-0005-0000-0000-0000FB3F0000}"/>
    <cellStyle name="Normal 41 2 3 2 5 5" xfId="20509" xr:uid="{00000000-0005-0000-0000-0000FC3F0000}"/>
    <cellStyle name="Normal 41 2 3 2 6" xfId="12099" xr:uid="{00000000-0005-0000-0000-0000FD3F0000}"/>
    <cellStyle name="Normal 41 2 3 2 6 2" xfId="42421" xr:uid="{00000000-0005-0000-0000-0000FE3F0000}"/>
    <cellStyle name="Normal 41 2 3 2 6 3" xfId="27197" xr:uid="{00000000-0005-0000-0000-0000FF3F0000}"/>
    <cellStyle name="Normal 41 2 3 2 7" xfId="7078" xr:uid="{00000000-0005-0000-0000-000000400000}"/>
    <cellStyle name="Normal 41 2 3 2 7 2" xfId="37404" xr:uid="{00000000-0005-0000-0000-000001400000}"/>
    <cellStyle name="Normal 41 2 3 2 7 3" xfId="22180" xr:uid="{00000000-0005-0000-0000-000002400000}"/>
    <cellStyle name="Normal 41 2 3 2 8" xfId="32392" xr:uid="{00000000-0005-0000-0000-000003400000}"/>
    <cellStyle name="Normal 41 2 3 2 9" xfId="17167" xr:uid="{00000000-0005-0000-0000-000004400000}"/>
    <cellStyle name="Normal 41 2 3 3" xfId="2214" xr:uid="{00000000-0005-0000-0000-000005400000}"/>
    <cellStyle name="Normal 41 2 3 3 2" xfId="3053" xr:uid="{00000000-0005-0000-0000-000006400000}"/>
    <cellStyle name="Normal 41 2 3 3 2 2" xfId="4743" xr:uid="{00000000-0005-0000-0000-000007400000}"/>
    <cellStyle name="Normal 41 2 3 3 2 2 2" xfId="14816" xr:uid="{00000000-0005-0000-0000-000008400000}"/>
    <cellStyle name="Normal 41 2 3 3 2 2 2 2" xfId="45138" xr:uid="{00000000-0005-0000-0000-000009400000}"/>
    <cellStyle name="Normal 41 2 3 3 2 2 2 3" xfId="29914" xr:uid="{00000000-0005-0000-0000-00000A400000}"/>
    <cellStyle name="Normal 41 2 3 3 2 2 3" xfId="9796" xr:uid="{00000000-0005-0000-0000-00000B400000}"/>
    <cellStyle name="Normal 41 2 3 3 2 2 3 2" xfId="40121" xr:uid="{00000000-0005-0000-0000-00000C400000}"/>
    <cellStyle name="Normal 41 2 3 3 2 2 3 3" xfId="24897" xr:uid="{00000000-0005-0000-0000-00000D400000}"/>
    <cellStyle name="Normal 41 2 3 3 2 2 4" xfId="35108" xr:uid="{00000000-0005-0000-0000-00000E400000}"/>
    <cellStyle name="Normal 41 2 3 3 2 2 5" xfId="19884" xr:uid="{00000000-0005-0000-0000-00000F400000}"/>
    <cellStyle name="Normal 41 2 3 3 2 3" xfId="6435" xr:uid="{00000000-0005-0000-0000-000010400000}"/>
    <cellStyle name="Normal 41 2 3 3 2 3 2" xfId="16487" xr:uid="{00000000-0005-0000-0000-000011400000}"/>
    <cellStyle name="Normal 41 2 3 3 2 3 2 2" xfId="46809" xr:uid="{00000000-0005-0000-0000-000012400000}"/>
    <cellStyle name="Normal 41 2 3 3 2 3 2 3" xfId="31585" xr:uid="{00000000-0005-0000-0000-000013400000}"/>
    <cellStyle name="Normal 41 2 3 3 2 3 3" xfId="11467" xr:uid="{00000000-0005-0000-0000-000014400000}"/>
    <cellStyle name="Normal 41 2 3 3 2 3 3 2" xfId="41792" xr:uid="{00000000-0005-0000-0000-000015400000}"/>
    <cellStyle name="Normal 41 2 3 3 2 3 3 3" xfId="26568" xr:uid="{00000000-0005-0000-0000-000016400000}"/>
    <cellStyle name="Normal 41 2 3 3 2 3 4" xfId="36779" xr:uid="{00000000-0005-0000-0000-000017400000}"/>
    <cellStyle name="Normal 41 2 3 3 2 3 5" xfId="21555" xr:uid="{00000000-0005-0000-0000-000018400000}"/>
    <cellStyle name="Normal 41 2 3 3 2 4" xfId="13145" xr:uid="{00000000-0005-0000-0000-000019400000}"/>
    <cellStyle name="Normal 41 2 3 3 2 4 2" xfId="43467" xr:uid="{00000000-0005-0000-0000-00001A400000}"/>
    <cellStyle name="Normal 41 2 3 3 2 4 3" xfId="28243" xr:uid="{00000000-0005-0000-0000-00001B400000}"/>
    <cellStyle name="Normal 41 2 3 3 2 5" xfId="8124" xr:uid="{00000000-0005-0000-0000-00001C400000}"/>
    <cellStyle name="Normal 41 2 3 3 2 5 2" xfId="38450" xr:uid="{00000000-0005-0000-0000-00001D400000}"/>
    <cellStyle name="Normal 41 2 3 3 2 5 3" xfId="23226" xr:uid="{00000000-0005-0000-0000-00001E400000}"/>
    <cellStyle name="Normal 41 2 3 3 2 6" xfId="33438" xr:uid="{00000000-0005-0000-0000-00001F400000}"/>
    <cellStyle name="Normal 41 2 3 3 2 7" xfId="18213" xr:uid="{00000000-0005-0000-0000-000020400000}"/>
    <cellStyle name="Normal 41 2 3 3 3" xfId="3906" xr:uid="{00000000-0005-0000-0000-000021400000}"/>
    <cellStyle name="Normal 41 2 3 3 3 2" xfId="13980" xr:uid="{00000000-0005-0000-0000-000022400000}"/>
    <cellStyle name="Normal 41 2 3 3 3 2 2" xfId="44302" xr:uid="{00000000-0005-0000-0000-000023400000}"/>
    <cellStyle name="Normal 41 2 3 3 3 2 3" xfId="29078" xr:uid="{00000000-0005-0000-0000-000024400000}"/>
    <cellStyle name="Normal 41 2 3 3 3 3" xfId="8960" xr:uid="{00000000-0005-0000-0000-000025400000}"/>
    <cellStyle name="Normal 41 2 3 3 3 3 2" xfId="39285" xr:uid="{00000000-0005-0000-0000-000026400000}"/>
    <cellStyle name="Normal 41 2 3 3 3 3 3" xfId="24061" xr:uid="{00000000-0005-0000-0000-000027400000}"/>
    <cellStyle name="Normal 41 2 3 3 3 4" xfId="34272" xr:uid="{00000000-0005-0000-0000-000028400000}"/>
    <cellStyle name="Normal 41 2 3 3 3 5" xfId="19048" xr:uid="{00000000-0005-0000-0000-000029400000}"/>
    <cellStyle name="Normal 41 2 3 3 4" xfId="5599" xr:uid="{00000000-0005-0000-0000-00002A400000}"/>
    <cellStyle name="Normal 41 2 3 3 4 2" xfId="15651" xr:uid="{00000000-0005-0000-0000-00002B400000}"/>
    <cellStyle name="Normal 41 2 3 3 4 2 2" xfId="45973" xr:uid="{00000000-0005-0000-0000-00002C400000}"/>
    <cellStyle name="Normal 41 2 3 3 4 2 3" xfId="30749" xr:uid="{00000000-0005-0000-0000-00002D400000}"/>
    <cellStyle name="Normal 41 2 3 3 4 3" xfId="10631" xr:uid="{00000000-0005-0000-0000-00002E400000}"/>
    <cellStyle name="Normal 41 2 3 3 4 3 2" xfId="40956" xr:uid="{00000000-0005-0000-0000-00002F400000}"/>
    <cellStyle name="Normal 41 2 3 3 4 3 3" xfId="25732" xr:uid="{00000000-0005-0000-0000-000030400000}"/>
    <cellStyle name="Normal 41 2 3 3 4 4" xfId="35943" xr:uid="{00000000-0005-0000-0000-000031400000}"/>
    <cellStyle name="Normal 41 2 3 3 4 5" xfId="20719" xr:uid="{00000000-0005-0000-0000-000032400000}"/>
    <cellStyle name="Normal 41 2 3 3 5" xfId="12309" xr:uid="{00000000-0005-0000-0000-000033400000}"/>
    <cellStyle name="Normal 41 2 3 3 5 2" xfId="42631" xr:uid="{00000000-0005-0000-0000-000034400000}"/>
    <cellStyle name="Normal 41 2 3 3 5 3" xfId="27407" xr:uid="{00000000-0005-0000-0000-000035400000}"/>
    <cellStyle name="Normal 41 2 3 3 6" xfId="7288" xr:uid="{00000000-0005-0000-0000-000036400000}"/>
    <cellStyle name="Normal 41 2 3 3 6 2" xfId="37614" xr:uid="{00000000-0005-0000-0000-000037400000}"/>
    <cellStyle name="Normal 41 2 3 3 6 3" xfId="22390" xr:uid="{00000000-0005-0000-0000-000038400000}"/>
    <cellStyle name="Normal 41 2 3 3 7" xfId="32602" xr:uid="{00000000-0005-0000-0000-000039400000}"/>
    <cellStyle name="Normal 41 2 3 3 8" xfId="17377" xr:uid="{00000000-0005-0000-0000-00003A400000}"/>
    <cellStyle name="Normal 41 2 3 4" xfId="2635" xr:uid="{00000000-0005-0000-0000-00003B400000}"/>
    <cellStyle name="Normal 41 2 3 4 2" xfId="4325" xr:uid="{00000000-0005-0000-0000-00003C400000}"/>
    <cellStyle name="Normal 41 2 3 4 2 2" xfId="14398" xr:uid="{00000000-0005-0000-0000-00003D400000}"/>
    <cellStyle name="Normal 41 2 3 4 2 2 2" xfId="44720" xr:uid="{00000000-0005-0000-0000-00003E400000}"/>
    <cellStyle name="Normal 41 2 3 4 2 2 3" xfId="29496" xr:uid="{00000000-0005-0000-0000-00003F400000}"/>
    <cellStyle name="Normal 41 2 3 4 2 3" xfId="9378" xr:uid="{00000000-0005-0000-0000-000040400000}"/>
    <cellStyle name="Normal 41 2 3 4 2 3 2" xfId="39703" xr:uid="{00000000-0005-0000-0000-000041400000}"/>
    <cellStyle name="Normal 41 2 3 4 2 3 3" xfId="24479" xr:uid="{00000000-0005-0000-0000-000042400000}"/>
    <cellStyle name="Normal 41 2 3 4 2 4" xfId="34690" xr:uid="{00000000-0005-0000-0000-000043400000}"/>
    <cellStyle name="Normal 41 2 3 4 2 5" xfId="19466" xr:uid="{00000000-0005-0000-0000-000044400000}"/>
    <cellStyle name="Normal 41 2 3 4 3" xfId="6017" xr:uid="{00000000-0005-0000-0000-000045400000}"/>
    <cellStyle name="Normal 41 2 3 4 3 2" xfId="16069" xr:uid="{00000000-0005-0000-0000-000046400000}"/>
    <cellStyle name="Normal 41 2 3 4 3 2 2" xfId="46391" xr:uid="{00000000-0005-0000-0000-000047400000}"/>
    <cellStyle name="Normal 41 2 3 4 3 2 3" xfId="31167" xr:uid="{00000000-0005-0000-0000-000048400000}"/>
    <cellStyle name="Normal 41 2 3 4 3 3" xfId="11049" xr:uid="{00000000-0005-0000-0000-000049400000}"/>
    <cellStyle name="Normal 41 2 3 4 3 3 2" xfId="41374" xr:uid="{00000000-0005-0000-0000-00004A400000}"/>
    <cellStyle name="Normal 41 2 3 4 3 3 3" xfId="26150" xr:uid="{00000000-0005-0000-0000-00004B400000}"/>
    <cellStyle name="Normal 41 2 3 4 3 4" xfId="36361" xr:uid="{00000000-0005-0000-0000-00004C400000}"/>
    <cellStyle name="Normal 41 2 3 4 3 5" xfId="21137" xr:uid="{00000000-0005-0000-0000-00004D400000}"/>
    <cellStyle name="Normal 41 2 3 4 4" xfId="12727" xr:uid="{00000000-0005-0000-0000-00004E400000}"/>
    <cellStyle name="Normal 41 2 3 4 4 2" xfId="43049" xr:uid="{00000000-0005-0000-0000-00004F400000}"/>
    <cellStyle name="Normal 41 2 3 4 4 3" xfId="27825" xr:uid="{00000000-0005-0000-0000-000050400000}"/>
    <cellStyle name="Normal 41 2 3 4 5" xfId="7706" xr:uid="{00000000-0005-0000-0000-000051400000}"/>
    <cellStyle name="Normal 41 2 3 4 5 2" xfId="38032" xr:uid="{00000000-0005-0000-0000-000052400000}"/>
    <cellStyle name="Normal 41 2 3 4 5 3" xfId="22808" xr:uid="{00000000-0005-0000-0000-000053400000}"/>
    <cellStyle name="Normal 41 2 3 4 6" xfId="33020" xr:uid="{00000000-0005-0000-0000-000054400000}"/>
    <cellStyle name="Normal 41 2 3 4 7" xfId="17795" xr:uid="{00000000-0005-0000-0000-000055400000}"/>
    <cellStyle name="Normal 41 2 3 5" xfId="3488" xr:uid="{00000000-0005-0000-0000-000056400000}"/>
    <cellStyle name="Normal 41 2 3 5 2" xfId="13562" xr:uid="{00000000-0005-0000-0000-000057400000}"/>
    <cellStyle name="Normal 41 2 3 5 2 2" xfId="43884" xr:uid="{00000000-0005-0000-0000-000058400000}"/>
    <cellStyle name="Normal 41 2 3 5 2 3" xfId="28660" xr:uid="{00000000-0005-0000-0000-000059400000}"/>
    <cellStyle name="Normal 41 2 3 5 3" xfId="8542" xr:uid="{00000000-0005-0000-0000-00005A400000}"/>
    <cellStyle name="Normal 41 2 3 5 3 2" xfId="38867" xr:uid="{00000000-0005-0000-0000-00005B400000}"/>
    <cellStyle name="Normal 41 2 3 5 3 3" xfId="23643" xr:uid="{00000000-0005-0000-0000-00005C400000}"/>
    <cellStyle name="Normal 41 2 3 5 4" xfId="33854" xr:uid="{00000000-0005-0000-0000-00005D400000}"/>
    <cellStyle name="Normal 41 2 3 5 5" xfId="18630" xr:uid="{00000000-0005-0000-0000-00005E400000}"/>
    <cellStyle name="Normal 41 2 3 6" xfId="5181" xr:uid="{00000000-0005-0000-0000-00005F400000}"/>
    <cellStyle name="Normal 41 2 3 6 2" xfId="15233" xr:uid="{00000000-0005-0000-0000-000060400000}"/>
    <cellStyle name="Normal 41 2 3 6 2 2" xfId="45555" xr:uid="{00000000-0005-0000-0000-000061400000}"/>
    <cellStyle name="Normal 41 2 3 6 2 3" xfId="30331" xr:uid="{00000000-0005-0000-0000-000062400000}"/>
    <cellStyle name="Normal 41 2 3 6 3" xfId="10213" xr:uid="{00000000-0005-0000-0000-000063400000}"/>
    <cellStyle name="Normal 41 2 3 6 3 2" xfId="40538" xr:uid="{00000000-0005-0000-0000-000064400000}"/>
    <cellStyle name="Normal 41 2 3 6 3 3" xfId="25314" xr:uid="{00000000-0005-0000-0000-000065400000}"/>
    <cellStyle name="Normal 41 2 3 6 4" xfId="35525" xr:uid="{00000000-0005-0000-0000-000066400000}"/>
    <cellStyle name="Normal 41 2 3 6 5" xfId="20301" xr:uid="{00000000-0005-0000-0000-000067400000}"/>
    <cellStyle name="Normal 41 2 3 7" xfId="11891" xr:uid="{00000000-0005-0000-0000-000068400000}"/>
    <cellStyle name="Normal 41 2 3 7 2" xfId="42213" xr:uid="{00000000-0005-0000-0000-000069400000}"/>
    <cellStyle name="Normal 41 2 3 7 3" xfId="26989" xr:uid="{00000000-0005-0000-0000-00006A400000}"/>
    <cellStyle name="Normal 41 2 3 8" xfId="6870" xr:uid="{00000000-0005-0000-0000-00006B400000}"/>
    <cellStyle name="Normal 41 2 3 8 2" xfId="37196" xr:uid="{00000000-0005-0000-0000-00006C400000}"/>
    <cellStyle name="Normal 41 2 3 8 3" xfId="21972" xr:uid="{00000000-0005-0000-0000-00006D400000}"/>
    <cellStyle name="Normal 41 2 3 9" xfId="32185" xr:uid="{00000000-0005-0000-0000-00006E400000}"/>
    <cellStyle name="Normal 41 2 4" xfId="1895" xr:uid="{00000000-0005-0000-0000-00006F400000}"/>
    <cellStyle name="Normal 41 2 4 2" xfId="2318" xr:uid="{00000000-0005-0000-0000-000070400000}"/>
    <cellStyle name="Normal 41 2 4 2 2" xfId="3157" xr:uid="{00000000-0005-0000-0000-000071400000}"/>
    <cellStyle name="Normal 41 2 4 2 2 2" xfId="4847" xr:uid="{00000000-0005-0000-0000-000072400000}"/>
    <cellStyle name="Normal 41 2 4 2 2 2 2" xfId="14920" xr:uid="{00000000-0005-0000-0000-000073400000}"/>
    <cellStyle name="Normal 41 2 4 2 2 2 2 2" xfId="45242" xr:uid="{00000000-0005-0000-0000-000074400000}"/>
    <cellStyle name="Normal 41 2 4 2 2 2 2 3" xfId="30018" xr:uid="{00000000-0005-0000-0000-000075400000}"/>
    <cellStyle name="Normal 41 2 4 2 2 2 3" xfId="9900" xr:uid="{00000000-0005-0000-0000-000076400000}"/>
    <cellStyle name="Normal 41 2 4 2 2 2 3 2" xfId="40225" xr:uid="{00000000-0005-0000-0000-000077400000}"/>
    <cellStyle name="Normal 41 2 4 2 2 2 3 3" xfId="25001" xr:uid="{00000000-0005-0000-0000-000078400000}"/>
    <cellStyle name="Normal 41 2 4 2 2 2 4" xfId="35212" xr:uid="{00000000-0005-0000-0000-000079400000}"/>
    <cellStyle name="Normal 41 2 4 2 2 2 5" xfId="19988" xr:uid="{00000000-0005-0000-0000-00007A400000}"/>
    <cellStyle name="Normal 41 2 4 2 2 3" xfId="6539" xr:uid="{00000000-0005-0000-0000-00007B400000}"/>
    <cellStyle name="Normal 41 2 4 2 2 3 2" xfId="16591" xr:uid="{00000000-0005-0000-0000-00007C400000}"/>
    <cellStyle name="Normal 41 2 4 2 2 3 2 2" xfId="46913" xr:uid="{00000000-0005-0000-0000-00007D400000}"/>
    <cellStyle name="Normal 41 2 4 2 2 3 2 3" xfId="31689" xr:uid="{00000000-0005-0000-0000-00007E400000}"/>
    <cellStyle name="Normal 41 2 4 2 2 3 3" xfId="11571" xr:uid="{00000000-0005-0000-0000-00007F400000}"/>
    <cellStyle name="Normal 41 2 4 2 2 3 3 2" xfId="41896" xr:uid="{00000000-0005-0000-0000-000080400000}"/>
    <cellStyle name="Normal 41 2 4 2 2 3 3 3" xfId="26672" xr:uid="{00000000-0005-0000-0000-000081400000}"/>
    <cellStyle name="Normal 41 2 4 2 2 3 4" xfId="36883" xr:uid="{00000000-0005-0000-0000-000082400000}"/>
    <cellStyle name="Normal 41 2 4 2 2 3 5" xfId="21659" xr:uid="{00000000-0005-0000-0000-000083400000}"/>
    <cellStyle name="Normal 41 2 4 2 2 4" xfId="13249" xr:uid="{00000000-0005-0000-0000-000084400000}"/>
    <cellStyle name="Normal 41 2 4 2 2 4 2" xfId="43571" xr:uid="{00000000-0005-0000-0000-000085400000}"/>
    <cellStyle name="Normal 41 2 4 2 2 4 3" xfId="28347" xr:uid="{00000000-0005-0000-0000-000086400000}"/>
    <cellStyle name="Normal 41 2 4 2 2 5" xfId="8228" xr:uid="{00000000-0005-0000-0000-000087400000}"/>
    <cellStyle name="Normal 41 2 4 2 2 5 2" xfId="38554" xr:uid="{00000000-0005-0000-0000-000088400000}"/>
    <cellStyle name="Normal 41 2 4 2 2 5 3" xfId="23330" xr:uid="{00000000-0005-0000-0000-000089400000}"/>
    <cellStyle name="Normal 41 2 4 2 2 6" xfId="33542" xr:uid="{00000000-0005-0000-0000-00008A400000}"/>
    <cellStyle name="Normal 41 2 4 2 2 7" xfId="18317" xr:uid="{00000000-0005-0000-0000-00008B400000}"/>
    <cellStyle name="Normal 41 2 4 2 3" xfId="4010" xr:uid="{00000000-0005-0000-0000-00008C400000}"/>
    <cellStyle name="Normal 41 2 4 2 3 2" xfId="14084" xr:uid="{00000000-0005-0000-0000-00008D400000}"/>
    <cellStyle name="Normal 41 2 4 2 3 2 2" xfId="44406" xr:uid="{00000000-0005-0000-0000-00008E400000}"/>
    <cellStyle name="Normal 41 2 4 2 3 2 3" xfId="29182" xr:uid="{00000000-0005-0000-0000-00008F400000}"/>
    <cellStyle name="Normal 41 2 4 2 3 3" xfId="9064" xr:uid="{00000000-0005-0000-0000-000090400000}"/>
    <cellStyle name="Normal 41 2 4 2 3 3 2" xfId="39389" xr:uid="{00000000-0005-0000-0000-000091400000}"/>
    <cellStyle name="Normal 41 2 4 2 3 3 3" xfId="24165" xr:uid="{00000000-0005-0000-0000-000092400000}"/>
    <cellStyle name="Normal 41 2 4 2 3 4" xfId="34376" xr:uid="{00000000-0005-0000-0000-000093400000}"/>
    <cellStyle name="Normal 41 2 4 2 3 5" xfId="19152" xr:uid="{00000000-0005-0000-0000-000094400000}"/>
    <cellStyle name="Normal 41 2 4 2 4" xfId="5703" xr:uid="{00000000-0005-0000-0000-000095400000}"/>
    <cellStyle name="Normal 41 2 4 2 4 2" xfId="15755" xr:uid="{00000000-0005-0000-0000-000096400000}"/>
    <cellStyle name="Normal 41 2 4 2 4 2 2" xfId="46077" xr:uid="{00000000-0005-0000-0000-000097400000}"/>
    <cellStyle name="Normal 41 2 4 2 4 2 3" xfId="30853" xr:uid="{00000000-0005-0000-0000-000098400000}"/>
    <cellStyle name="Normal 41 2 4 2 4 3" xfId="10735" xr:uid="{00000000-0005-0000-0000-000099400000}"/>
    <cellStyle name="Normal 41 2 4 2 4 3 2" xfId="41060" xr:uid="{00000000-0005-0000-0000-00009A400000}"/>
    <cellStyle name="Normal 41 2 4 2 4 3 3" xfId="25836" xr:uid="{00000000-0005-0000-0000-00009B400000}"/>
    <cellStyle name="Normal 41 2 4 2 4 4" xfId="36047" xr:uid="{00000000-0005-0000-0000-00009C400000}"/>
    <cellStyle name="Normal 41 2 4 2 4 5" xfId="20823" xr:uid="{00000000-0005-0000-0000-00009D400000}"/>
    <cellStyle name="Normal 41 2 4 2 5" xfId="12413" xr:uid="{00000000-0005-0000-0000-00009E400000}"/>
    <cellStyle name="Normal 41 2 4 2 5 2" xfId="42735" xr:uid="{00000000-0005-0000-0000-00009F400000}"/>
    <cellStyle name="Normal 41 2 4 2 5 3" xfId="27511" xr:uid="{00000000-0005-0000-0000-0000A0400000}"/>
    <cellStyle name="Normal 41 2 4 2 6" xfId="7392" xr:uid="{00000000-0005-0000-0000-0000A1400000}"/>
    <cellStyle name="Normal 41 2 4 2 6 2" xfId="37718" xr:uid="{00000000-0005-0000-0000-0000A2400000}"/>
    <cellStyle name="Normal 41 2 4 2 6 3" xfId="22494" xr:uid="{00000000-0005-0000-0000-0000A3400000}"/>
    <cellStyle name="Normal 41 2 4 2 7" xfId="32706" xr:uid="{00000000-0005-0000-0000-0000A4400000}"/>
    <cellStyle name="Normal 41 2 4 2 8" xfId="17481" xr:uid="{00000000-0005-0000-0000-0000A5400000}"/>
    <cellStyle name="Normal 41 2 4 3" xfId="2739" xr:uid="{00000000-0005-0000-0000-0000A6400000}"/>
    <cellStyle name="Normal 41 2 4 3 2" xfId="4429" xr:uid="{00000000-0005-0000-0000-0000A7400000}"/>
    <cellStyle name="Normal 41 2 4 3 2 2" xfId="14502" xr:uid="{00000000-0005-0000-0000-0000A8400000}"/>
    <cellStyle name="Normal 41 2 4 3 2 2 2" xfId="44824" xr:uid="{00000000-0005-0000-0000-0000A9400000}"/>
    <cellStyle name="Normal 41 2 4 3 2 2 3" xfId="29600" xr:uid="{00000000-0005-0000-0000-0000AA400000}"/>
    <cellStyle name="Normal 41 2 4 3 2 3" xfId="9482" xr:uid="{00000000-0005-0000-0000-0000AB400000}"/>
    <cellStyle name="Normal 41 2 4 3 2 3 2" xfId="39807" xr:uid="{00000000-0005-0000-0000-0000AC400000}"/>
    <cellStyle name="Normal 41 2 4 3 2 3 3" xfId="24583" xr:uid="{00000000-0005-0000-0000-0000AD400000}"/>
    <cellStyle name="Normal 41 2 4 3 2 4" xfId="34794" xr:uid="{00000000-0005-0000-0000-0000AE400000}"/>
    <cellStyle name="Normal 41 2 4 3 2 5" xfId="19570" xr:uid="{00000000-0005-0000-0000-0000AF400000}"/>
    <cellStyle name="Normal 41 2 4 3 3" xfId="6121" xr:uid="{00000000-0005-0000-0000-0000B0400000}"/>
    <cellStyle name="Normal 41 2 4 3 3 2" xfId="16173" xr:uid="{00000000-0005-0000-0000-0000B1400000}"/>
    <cellStyle name="Normal 41 2 4 3 3 2 2" xfId="46495" xr:uid="{00000000-0005-0000-0000-0000B2400000}"/>
    <cellStyle name="Normal 41 2 4 3 3 2 3" xfId="31271" xr:uid="{00000000-0005-0000-0000-0000B3400000}"/>
    <cellStyle name="Normal 41 2 4 3 3 3" xfId="11153" xr:uid="{00000000-0005-0000-0000-0000B4400000}"/>
    <cellStyle name="Normal 41 2 4 3 3 3 2" xfId="41478" xr:uid="{00000000-0005-0000-0000-0000B5400000}"/>
    <cellStyle name="Normal 41 2 4 3 3 3 3" xfId="26254" xr:uid="{00000000-0005-0000-0000-0000B6400000}"/>
    <cellStyle name="Normal 41 2 4 3 3 4" xfId="36465" xr:uid="{00000000-0005-0000-0000-0000B7400000}"/>
    <cellStyle name="Normal 41 2 4 3 3 5" xfId="21241" xr:uid="{00000000-0005-0000-0000-0000B8400000}"/>
    <cellStyle name="Normal 41 2 4 3 4" xfId="12831" xr:uid="{00000000-0005-0000-0000-0000B9400000}"/>
    <cellStyle name="Normal 41 2 4 3 4 2" xfId="43153" xr:uid="{00000000-0005-0000-0000-0000BA400000}"/>
    <cellStyle name="Normal 41 2 4 3 4 3" xfId="27929" xr:uid="{00000000-0005-0000-0000-0000BB400000}"/>
    <cellStyle name="Normal 41 2 4 3 5" xfId="7810" xr:uid="{00000000-0005-0000-0000-0000BC400000}"/>
    <cellStyle name="Normal 41 2 4 3 5 2" xfId="38136" xr:uid="{00000000-0005-0000-0000-0000BD400000}"/>
    <cellStyle name="Normal 41 2 4 3 5 3" xfId="22912" xr:uid="{00000000-0005-0000-0000-0000BE400000}"/>
    <cellStyle name="Normal 41 2 4 3 6" xfId="33124" xr:uid="{00000000-0005-0000-0000-0000BF400000}"/>
    <cellStyle name="Normal 41 2 4 3 7" xfId="17899" xr:uid="{00000000-0005-0000-0000-0000C0400000}"/>
    <cellStyle name="Normal 41 2 4 4" xfId="3592" xr:uid="{00000000-0005-0000-0000-0000C1400000}"/>
    <cellStyle name="Normal 41 2 4 4 2" xfId="13666" xr:uid="{00000000-0005-0000-0000-0000C2400000}"/>
    <cellStyle name="Normal 41 2 4 4 2 2" xfId="43988" xr:uid="{00000000-0005-0000-0000-0000C3400000}"/>
    <cellStyle name="Normal 41 2 4 4 2 3" xfId="28764" xr:uid="{00000000-0005-0000-0000-0000C4400000}"/>
    <cellStyle name="Normal 41 2 4 4 3" xfId="8646" xr:uid="{00000000-0005-0000-0000-0000C5400000}"/>
    <cellStyle name="Normal 41 2 4 4 3 2" xfId="38971" xr:uid="{00000000-0005-0000-0000-0000C6400000}"/>
    <cellStyle name="Normal 41 2 4 4 3 3" xfId="23747" xr:uid="{00000000-0005-0000-0000-0000C7400000}"/>
    <cellStyle name="Normal 41 2 4 4 4" xfId="33958" xr:uid="{00000000-0005-0000-0000-0000C8400000}"/>
    <cellStyle name="Normal 41 2 4 4 5" xfId="18734" xr:uid="{00000000-0005-0000-0000-0000C9400000}"/>
    <cellStyle name="Normal 41 2 4 5" xfId="5285" xr:uid="{00000000-0005-0000-0000-0000CA400000}"/>
    <cellStyle name="Normal 41 2 4 5 2" xfId="15337" xr:uid="{00000000-0005-0000-0000-0000CB400000}"/>
    <cellStyle name="Normal 41 2 4 5 2 2" xfId="45659" xr:uid="{00000000-0005-0000-0000-0000CC400000}"/>
    <cellStyle name="Normal 41 2 4 5 2 3" xfId="30435" xr:uid="{00000000-0005-0000-0000-0000CD400000}"/>
    <cellStyle name="Normal 41 2 4 5 3" xfId="10317" xr:uid="{00000000-0005-0000-0000-0000CE400000}"/>
    <cellStyle name="Normal 41 2 4 5 3 2" xfId="40642" xr:uid="{00000000-0005-0000-0000-0000CF400000}"/>
    <cellStyle name="Normal 41 2 4 5 3 3" xfId="25418" xr:uid="{00000000-0005-0000-0000-0000D0400000}"/>
    <cellStyle name="Normal 41 2 4 5 4" xfId="35629" xr:uid="{00000000-0005-0000-0000-0000D1400000}"/>
    <cellStyle name="Normal 41 2 4 5 5" xfId="20405" xr:uid="{00000000-0005-0000-0000-0000D2400000}"/>
    <cellStyle name="Normal 41 2 4 6" xfId="11995" xr:uid="{00000000-0005-0000-0000-0000D3400000}"/>
    <cellStyle name="Normal 41 2 4 6 2" xfId="42317" xr:uid="{00000000-0005-0000-0000-0000D4400000}"/>
    <cellStyle name="Normal 41 2 4 6 3" xfId="27093" xr:uid="{00000000-0005-0000-0000-0000D5400000}"/>
    <cellStyle name="Normal 41 2 4 7" xfId="6974" xr:uid="{00000000-0005-0000-0000-0000D6400000}"/>
    <cellStyle name="Normal 41 2 4 7 2" xfId="37300" xr:uid="{00000000-0005-0000-0000-0000D7400000}"/>
    <cellStyle name="Normal 41 2 4 7 3" xfId="22076" xr:uid="{00000000-0005-0000-0000-0000D8400000}"/>
    <cellStyle name="Normal 41 2 4 8" xfId="32288" xr:uid="{00000000-0005-0000-0000-0000D9400000}"/>
    <cellStyle name="Normal 41 2 4 9" xfId="17063" xr:uid="{00000000-0005-0000-0000-0000DA400000}"/>
    <cellStyle name="Normal 41 2 5" xfId="2108" xr:uid="{00000000-0005-0000-0000-0000DB400000}"/>
    <cellStyle name="Normal 41 2 5 2" xfId="2949" xr:uid="{00000000-0005-0000-0000-0000DC400000}"/>
    <cellStyle name="Normal 41 2 5 2 2" xfId="4639" xr:uid="{00000000-0005-0000-0000-0000DD400000}"/>
    <cellStyle name="Normal 41 2 5 2 2 2" xfId="14712" xr:uid="{00000000-0005-0000-0000-0000DE400000}"/>
    <cellStyle name="Normal 41 2 5 2 2 2 2" xfId="45034" xr:uid="{00000000-0005-0000-0000-0000DF400000}"/>
    <cellStyle name="Normal 41 2 5 2 2 2 3" xfId="29810" xr:uid="{00000000-0005-0000-0000-0000E0400000}"/>
    <cellStyle name="Normal 41 2 5 2 2 3" xfId="9692" xr:uid="{00000000-0005-0000-0000-0000E1400000}"/>
    <cellStyle name="Normal 41 2 5 2 2 3 2" xfId="40017" xr:uid="{00000000-0005-0000-0000-0000E2400000}"/>
    <cellStyle name="Normal 41 2 5 2 2 3 3" xfId="24793" xr:uid="{00000000-0005-0000-0000-0000E3400000}"/>
    <cellStyle name="Normal 41 2 5 2 2 4" xfId="35004" xr:uid="{00000000-0005-0000-0000-0000E4400000}"/>
    <cellStyle name="Normal 41 2 5 2 2 5" xfId="19780" xr:uid="{00000000-0005-0000-0000-0000E5400000}"/>
    <cellStyle name="Normal 41 2 5 2 3" xfId="6331" xr:uid="{00000000-0005-0000-0000-0000E6400000}"/>
    <cellStyle name="Normal 41 2 5 2 3 2" xfId="16383" xr:uid="{00000000-0005-0000-0000-0000E7400000}"/>
    <cellStyle name="Normal 41 2 5 2 3 2 2" xfId="46705" xr:uid="{00000000-0005-0000-0000-0000E8400000}"/>
    <cellStyle name="Normal 41 2 5 2 3 2 3" xfId="31481" xr:uid="{00000000-0005-0000-0000-0000E9400000}"/>
    <cellStyle name="Normal 41 2 5 2 3 3" xfId="11363" xr:uid="{00000000-0005-0000-0000-0000EA400000}"/>
    <cellStyle name="Normal 41 2 5 2 3 3 2" xfId="41688" xr:uid="{00000000-0005-0000-0000-0000EB400000}"/>
    <cellStyle name="Normal 41 2 5 2 3 3 3" xfId="26464" xr:uid="{00000000-0005-0000-0000-0000EC400000}"/>
    <cellStyle name="Normal 41 2 5 2 3 4" xfId="36675" xr:uid="{00000000-0005-0000-0000-0000ED400000}"/>
    <cellStyle name="Normal 41 2 5 2 3 5" xfId="21451" xr:uid="{00000000-0005-0000-0000-0000EE400000}"/>
    <cellStyle name="Normal 41 2 5 2 4" xfId="13041" xr:uid="{00000000-0005-0000-0000-0000EF400000}"/>
    <cellStyle name="Normal 41 2 5 2 4 2" xfId="43363" xr:uid="{00000000-0005-0000-0000-0000F0400000}"/>
    <cellStyle name="Normal 41 2 5 2 4 3" xfId="28139" xr:uid="{00000000-0005-0000-0000-0000F1400000}"/>
    <cellStyle name="Normal 41 2 5 2 5" xfId="8020" xr:uid="{00000000-0005-0000-0000-0000F2400000}"/>
    <cellStyle name="Normal 41 2 5 2 5 2" xfId="38346" xr:uid="{00000000-0005-0000-0000-0000F3400000}"/>
    <cellStyle name="Normal 41 2 5 2 5 3" xfId="23122" xr:uid="{00000000-0005-0000-0000-0000F4400000}"/>
    <cellStyle name="Normal 41 2 5 2 6" xfId="33334" xr:uid="{00000000-0005-0000-0000-0000F5400000}"/>
    <cellStyle name="Normal 41 2 5 2 7" xfId="18109" xr:uid="{00000000-0005-0000-0000-0000F6400000}"/>
    <cellStyle name="Normal 41 2 5 3" xfId="3802" xr:uid="{00000000-0005-0000-0000-0000F7400000}"/>
    <cellStyle name="Normal 41 2 5 3 2" xfId="13876" xr:uid="{00000000-0005-0000-0000-0000F8400000}"/>
    <cellStyle name="Normal 41 2 5 3 2 2" xfId="44198" xr:uid="{00000000-0005-0000-0000-0000F9400000}"/>
    <cellStyle name="Normal 41 2 5 3 2 3" xfId="28974" xr:uid="{00000000-0005-0000-0000-0000FA400000}"/>
    <cellStyle name="Normal 41 2 5 3 3" xfId="8856" xr:uid="{00000000-0005-0000-0000-0000FB400000}"/>
    <cellStyle name="Normal 41 2 5 3 3 2" xfId="39181" xr:uid="{00000000-0005-0000-0000-0000FC400000}"/>
    <cellStyle name="Normal 41 2 5 3 3 3" xfId="23957" xr:uid="{00000000-0005-0000-0000-0000FD400000}"/>
    <cellStyle name="Normal 41 2 5 3 4" xfId="34168" xr:uid="{00000000-0005-0000-0000-0000FE400000}"/>
    <cellStyle name="Normal 41 2 5 3 5" xfId="18944" xr:uid="{00000000-0005-0000-0000-0000FF400000}"/>
    <cellStyle name="Normal 41 2 5 4" xfId="5495" xr:uid="{00000000-0005-0000-0000-000000410000}"/>
    <cellStyle name="Normal 41 2 5 4 2" xfId="15547" xr:uid="{00000000-0005-0000-0000-000001410000}"/>
    <cellStyle name="Normal 41 2 5 4 2 2" xfId="45869" xr:uid="{00000000-0005-0000-0000-000002410000}"/>
    <cellStyle name="Normal 41 2 5 4 2 3" xfId="30645" xr:uid="{00000000-0005-0000-0000-000003410000}"/>
    <cellStyle name="Normal 41 2 5 4 3" xfId="10527" xr:uid="{00000000-0005-0000-0000-000004410000}"/>
    <cellStyle name="Normal 41 2 5 4 3 2" xfId="40852" xr:uid="{00000000-0005-0000-0000-000005410000}"/>
    <cellStyle name="Normal 41 2 5 4 3 3" xfId="25628" xr:uid="{00000000-0005-0000-0000-000006410000}"/>
    <cellStyle name="Normal 41 2 5 4 4" xfId="35839" xr:uid="{00000000-0005-0000-0000-000007410000}"/>
    <cellStyle name="Normal 41 2 5 4 5" xfId="20615" xr:uid="{00000000-0005-0000-0000-000008410000}"/>
    <cellStyle name="Normal 41 2 5 5" xfId="12205" xr:uid="{00000000-0005-0000-0000-000009410000}"/>
    <cellStyle name="Normal 41 2 5 5 2" xfId="42527" xr:uid="{00000000-0005-0000-0000-00000A410000}"/>
    <cellStyle name="Normal 41 2 5 5 3" xfId="27303" xr:uid="{00000000-0005-0000-0000-00000B410000}"/>
    <cellStyle name="Normal 41 2 5 6" xfId="7184" xr:uid="{00000000-0005-0000-0000-00000C410000}"/>
    <cellStyle name="Normal 41 2 5 6 2" xfId="37510" xr:uid="{00000000-0005-0000-0000-00000D410000}"/>
    <cellStyle name="Normal 41 2 5 6 3" xfId="22286" xr:uid="{00000000-0005-0000-0000-00000E410000}"/>
    <cellStyle name="Normal 41 2 5 7" xfId="32498" xr:uid="{00000000-0005-0000-0000-00000F410000}"/>
    <cellStyle name="Normal 41 2 5 8" xfId="17273" xr:uid="{00000000-0005-0000-0000-000010410000}"/>
    <cellStyle name="Normal 41 2 6" xfId="2529" xr:uid="{00000000-0005-0000-0000-000011410000}"/>
    <cellStyle name="Normal 41 2 6 2" xfId="4221" xr:uid="{00000000-0005-0000-0000-000012410000}"/>
    <cellStyle name="Normal 41 2 6 2 2" xfId="14294" xr:uid="{00000000-0005-0000-0000-000013410000}"/>
    <cellStyle name="Normal 41 2 6 2 2 2" xfId="44616" xr:uid="{00000000-0005-0000-0000-000014410000}"/>
    <cellStyle name="Normal 41 2 6 2 2 3" xfId="29392" xr:uid="{00000000-0005-0000-0000-000015410000}"/>
    <cellStyle name="Normal 41 2 6 2 3" xfId="9274" xr:uid="{00000000-0005-0000-0000-000016410000}"/>
    <cellStyle name="Normal 41 2 6 2 3 2" xfId="39599" xr:uid="{00000000-0005-0000-0000-000017410000}"/>
    <cellStyle name="Normal 41 2 6 2 3 3" xfId="24375" xr:uid="{00000000-0005-0000-0000-000018410000}"/>
    <cellStyle name="Normal 41 2 6 2 4" xfId="34586" xr:uid="{00000000-0005-0000-0000-000019410000}"/>
    <cellStyle name="Normal 41 2 6 2 5" xfId="19362" xr:uid="{00000000-0005-0000-0000-00001A410000}"/>
    <cellStyle name="Normal 41 2 6 3" xfId="5913" xr:uid="{00000000-0005-0000-0000-00001B410000}"/>
    <cellStyle name="Normal 41 2 6 3 2" xfId="15965" xr:uid="{00000000-0005-0000-0000-00001C410000}"/>
    <cellStyle name="Normal 41 2 6 3 2 2" xfId="46287" xr:uid="{00000000-0005-0000-0000-00001D410000}"/>
    <cellStyle name="Normal 41 2 6 3 2 3" xfId="31063" xr:uid="{00000000-0005-0000-0000-00001E410000}"/>
    <cellStyle name="Normal 41 2 6 3 3" xfId="10945" xr:uid="{00000000-0005-0000-0000-00001F410000}"/>
    <cellStyle name="Normal 41 2 6 3 3 2" xfId="41270" xr:uid="{00000000-0005-0000-0000-000020410000}"/>
    <cellStyle name="Normal 41 2 6 3 3 3" xfId="26046" xr:uid="{00000000-0005-0000-0000-000021410000}"/>
    <cellStyle name="Normal 41 2 6 3 4" xfId="36257" xr:uid="{00000000-0005-0000-0000-000022410000}"/>
    <cellStyle name="Normal 41 2 6 3 5" xfId="21033" xr:uid="{00000000-0005-0000-0000-000023410000}"/>
    <cellStyle name="Normal 41 2 6 4" xfId="12623" xr:uid="{00000000-0005-0000-0000-000024410000}"/>
    <cellStyle name="Normal 41 2 6 4 2" xfId="42945" xr:uid="{00000000-0005-0000-0000-000025410000}"/>
    <cellStyle name="Normal 41 2 6 4 3" xfId="27721" xr:uid="{00000000-0005-0000-0000-000026410000}"/>
    <cellStyle name="Normal 41 2 6 5" xfId="7602" xr:uid="{00000000-0005-0000-0000-000027410000}"/>
    <cellStyle name="Normal 41 2 6 5 2" xfId="37928" xr:uid="{00000000-0005-0000-0000-000028410000}"/>
    <cellStyle name="Normal 41 2 6 5 3" xfId="22704" xr:uid="{00000000-0005-0000-0000-000029410000}"/>
    <cellStyle name="Normal 41 2 6 6" xfId="32916" xr:uid="{00000000-0005-0000-0000-00002A410000}"/>
    <cellStyle name="Normal 41 2 6 7" xfId="17691" xr:uid="{00000000-0005-0000-0000-00002B410000}"/>
    <cellStyle name="Normal 41 2 7" xfId="3380" xr:uid="{00000000-0005-0000-0000-00002C410000}"/>
    <cellStyle name="Normal 41 2 7 2" xfId="13458" xr:uid="{00000000-0005-0000-0000-00002D410000}"/>
    <cellStyle name="Normal 41 2 7 2 2" xfId="43780" xr:uid="{00000000-0005-0000-0000-00002E410000}"/>
    <cellStyle name="Normal 41 2 7 2 3" xfId="28556" xr:uid="{00000000-0005-0000-0000-00002F410000}"/>
    <cellStyle name="Normal 41 2 7 3" xfId="8438" xr:uid="{00000000-0005-0000-0000-000030410000}"/>
    <cellStyle name="Normal 41 2 7 3 2" xfId="38763" xr:uid="{00000000-0005-0000-0000-000031410000}"/>
    <cellStyle name="Normal 41 2 7 3 3" xfId="23539" xr:uid="{00000000-0005-0000-0000-000032410000}"/>
    <cellStyle name="Normal 41 2 7 4" xfId="33750" xr:uid="{00000000-0005-0000-0000-000033410000}"/>
    <cellStyle name="Normal 41 2 7 5" xfId="18526" xr:uid="{00000000-0005-0000-0000-000034410000}"/>
    <cellStyle name="Normal 41 2 8" xfId="5074" xr:uid="{00000000-0005-0000-0000-000035410000}"/>
    <cellStyle name="Normal 41 2 8 2" xfId="15129" xr:uid="{00000000-0005-0000-0000-000036410000}"/>
    <cellStyle name="Normal 41 2 8 2 2" xfId="45451" xr:uid="{00000000-0005-0000-0000-000037410000}"/>
    <cellStyle name="Normal 41 2 8 2 3" xfId="30227" xr:uid="{00000000-0005-0000-0000-000038410000}"/>
    <cellStyle name="Normal 41 2 8 3" xfId="10109" xr:uid="{00000000-0005-0000-0000-000039410000}"/>
    <cellStyle name="Normal 41 2 8 3 2" xfId="40434" xr:uid="{00000000-0005-0000-0000-00003A410000}"/>
    <cellStyle name="Normal 41 2 8 3 3" xfId="25210" xr:uid="{00000000-0005-0000-0000-00003B410000}"/>
    <cellStyle name="Normal 41 2 8 4" xfId="35421" xr:uid="{00000000-0005-0000-0000-00003C410000}"/>
    <cellStyle name="Normal 41 2 8 5" xfId="20197" xr:uid="{00000000-0005-0000-0000-00003D410000}"/>
    <cellStyle name="Normal 41 2 9" xfId="11785" xr:uid="{00000000-0005-0000-0000-00003E410000}"/>
    <cellStyle name="Normal 41 2 9 2" xfId="42109" xr:uid="{00000000-0005-0000-0000-00003F410000}"/>
    <cellStyle name="Normal 41 2 9 3" xfId="26885" xr:uid="{00000000-0005-0000-0000-000040410000}"/>
    <cellStyle name="Normal 41 3" xfId="47292" xr:uid="{00000000-0005-0000-0000-000041410000}"/>
    <cellStyle name="Normal 42" xfId="967" xr:uid="{00000000-0005-0000-0000-000042410000}"/>
    <cellStyle name="Normal 42 2" xfId="1441" xr:uid="{00000000-0005-0000-0000-000043410000}"/>
    <cellStyle name="Normal 42 2 10" xfId="6765" xr:uid="{00000000-0005-0000-0000-000044410000}"/>
    <cellStyle name="Normal 42 2 10 2" xfId="37093" xr:uid="{00000000-0005-0000-0000-000045410000}"/>
    <cellStyle name="Normal 42 2 10 3" xfId="21869" xr:uid="{00000000-0005-0000-0000-000046410000}"/>
    <cellStyle name="Normal 42 2 11" xfId="32084" xr:uid="{00000000-0005-0000-0000-000047410000}"/>
    <cellStyle name="Normal 42 2 12" xfId="16854" xr:uid="{00000000-0005-0000-0000-000048410000}"/>
    <cellStyle name="Normal 42 2 2" xfId="1729" xr:uid="{00000000-0005-0000-0000-000049410000}"/>
    <cellStyle name="Normal 42 2 2 10" xfId="32136" xr:uid="{00000000-0005-0000-0000-00004A410000}"/>
    <cellStyle name="Normal 42 2 2 11" xfId="16908" xr:uid="{00000000-0005-0000-0000-00004B410000}"/>
    <cellStyle name="Normal 42 2 2 2" xfId="1837" xr:uid="{00000000-0005-0000-0000-00004C410000}"/>
    <cellStyle name="Normal 42 2 2 2 10" xfId="17012" xr:uid="{00000000-0005-0000-0000-00004D410000}"/>
    <cellStyle name="Normal 42 2 2 2 2" xfId="2054" xr:uid="{00000000-0005-0000-0000-00004E410000}"/>
    <cellStyle name="Normal 42 2 2 2 2 2" xfId="2475" xr:uid="{00000000-0005-0000-0000-00004F410000}"/>
    <cellStyle name="Normal 42 2 2 2 2 2 2" xfId="3314" xr:uid="{00000000-0005-0000-0000-000050410000}"/>
    <cellStyle name="Normal 42 2 2 2 2 2 2 2" xfId="5004" xr:uid="{00000000-0005-0000-0000-000051410000}"/>
    <cellStyle name="Normal 42 2 2 2 2 2 2 2 2" xfId="15077" xr:uid="{00000000-0005-0000-0000-000052410000}"/>
    <cellStyle name="Normal 42 2 2 2 2 2 2 2 2 2" xfId="45399" xr:uid="{00000000-0005-0000-0000-000053410000}"/>
    <cellStyle name="Normal 42 2 2 2 2 2 2 2 2 3" xfId="30175" xr:uid="{00000000-0005-0000-0000-000054410000}"/>
    <cellStyle name="Normal 42 2 2 2 2 2 2 2 3" xfId="10057" xr:uid="{00000000-0005-0000-0000-000055410000}"/>
    <cellStyle name="Normal 42 2 2 2 2 2 2 2 3 2" xfId="40382" xr:uid="{00000000-0005-0000-0000-000056410000}"/>
    <cellStyle name="Normal 42 2 2 2 2 2 2 2 3 3" xfId="25158" xr:uid="{00000000-0005-0000-0000-000057410000}"/>
    <cellStyle name="Normal 42 2 2 2 2 2 2 2 4" xfId="35369" xr:uid="{00000000-0005-0000-0000-000058410000}"/>
    <cellStyle name="Normal 42 2 2 2 2 2 2 2 5" xfId="20145" xr:uid="{00000000-0005-0000-0000-000059410000}"/>
    <cellStyle name="Normal 42 2 2 2 2 2 2 3" xfId="6696" xr:uid="{00000000-0005-0000-0000-00005A410000}"/>
    <cellStyle name="Normal 42 2 2 2 2 2 2 3 2" xfId="16748" xr:uid="{00000000-0005-0000-0000-00005B410000}"/>
    <cellStyle name="Normal 42 2 2 2 2 2 2 3 2 2" xfId="47070" xr:uid="{00000000-0005-0000-0000-00005C410000}"/>
    <cellStyle name="Normal 42 2 2 2 2 2 2 3 2 3" xfId="31846" xr:uid="{00000000-0005-0000-0000-00005D410000}"/>
    <cellStyle name="Normal 42 2 2 2 2 2 2 3 3" xfId="11728" xr:uid="{00000000-0005-0000-0000-00005E410000}"/>
    <cellStyle name="Normal 42 2 2 2 2 2 2 3 3 2" xfId="42053" xr:uid="{00000000-0005-0000-0000-00005F410000}"/>
    <cellStyle name="Normal 42 2 2 2 2 2 2 3 3 3" xfId="26829" xr:uid="{00000000-0005-0000-0000-000060410000}"/>
    <cellStyle name="Normal 42 2 2 2 2 2 2 3 4" xfId="37040" xr:uid="{00000000-0005-0000-0000-000061410000}"/>
    <cellStyle name="Normal 42 2 2 2 2 2 2 3 5" xfId="21816" xr:uid="{00000000-0005-0000-0000-000062410000}"/>
    <cellStyle name="Normal 42 2 2 2 2 2 2 4" xfId="13406" xr:uid="{00000000-0005-0000-0000-000063410000}"/>
    <cellStyle name="Normal 42 2 2 2 2 2 2 4 2" xfId="43728" xr:uid="{00000000-0005-0000-0000-000064410000}"/>
    <cellStyle name="Normal 42 2 2 2 2 2 2 4 3" xfId="28504" xr:uid="{00000000-0005-0000-0000-000065410000}"/>
    <cellStyle name="Normal 42 2 2 2 2 2 2 5" xfId="8385" xr:uid="{00000000-0005-0000-0000-000066410000}"/>
    <cellStyle name="Normal 42 2 2 2 2 2 2 5 2" xfId="38711" xr:uid="{00000000-0005-0000-0000-000067410000}"/>
    <cellStyle name="Normal 42 2 2 2 2 2 2 5 3" xfId="23487" xr:uid="{00000000-0005-0000-0000-000068410000}"/>
    <cellStyle name="Normal 42 2 2 2 2 2 2 6" xfId="33699" xr:uid="{00000000-0005-0000-0000-000069410000}"/>
    <cellStyle name="Normal 42 2 2 2 2 2 2 7" xfId="18474" xr:uid="{00000000-0005-0000-0000-00006A410000}"/>
    <cellStyle name="Normal 42 2 2 2 2 2 3" xfId="4167" xr:uid="{00000000-0005-0000-0000-00006B410000}"/>
    <cellStyle name="Normal 42 2 2 2 2 2 3 2" xfId="14241" xr:uid="{00000000-0005-0000-0000-00006C410000}"/>
    <cellStyle name="Normal 42 2 2 2 2 2 3 2 2" xfId="44563" xr:uid="{00000000-0005-0000-0000-00006D410000}"/>
    <cellStyle name="Normal 42 2 2 2 2 2 3 2 3" xfId="29339" xr:uid="{00000000-0005-0000-0000-00006E410000}"/>
    <cellStyle name="Normal 42 2 2 2 2 2 3 3" xfId="9221" xr:uid="{00000000-0005-0000-0000-00006F410000}"/>
    <cellStyle name="Normal 42 2 2 2 2 2 3 3 2" xfId="39546" xr:uid="{00000000-0005-0000-0000-000070410000}"/>
    <cellStyle name="Normal 42 2 2 2 2 2 3 3 3" xfId="24322" xr:uid="{00000000-0005-0000-0000-000071410000}"/>
    <cellStyle name="Normal 42 2 2 2 2 2 3 4" xfId="34533" xr:uid="{00000000-0005-0000-0000-000072410000}"/>
    <cellStyle name="Normal 42 2 2 2 2 2 3 5" xfId="19309" xr:uid="{00000000-0005-0000-0000-000073410000}"/>
    <cellStyle name="Normal 42 2 2 2 2 2 4" xfId="5860" xr:uid="{00000000-0005-0000-0000-000074410000}"/>
    <cellStyle name="Normal 42 2 2 2 2 2 4 2" xfId="15912" xr:uid="{00000000-0005-0000-0000-000075410000}"/>
    <cellStyle name="Normal 42 2 2 2 2 2 4 2 2" xfId="46234" xr:uid="{00000000-0005-0000-0000-000076410000}"/>
    <cellStyle name="Normal 42 2 2 2 2 2 4 2 3" xfId="31010" xr:uid="{00000000-0005-0000-0000-000077410000}"/>
    <cellStyle name="Normal 42 2 2 2 2 2 4 3" xfId="10892" xr:uid="{00000000-0005-0000-0000-000078410000}"/>
    <cellStyle name="Normal 42 2 2 2 2 2 4 3 2" xfId="41217" xr:uid="{00000000-0005-0000-0000-000079410000}"/>
    <cellStyle name="Normal 42 2 2 2 2 2 4 3 3" xfId="25993" xr:uid="{00000000-0005-0000-0000-00007A410000}"/>
    <cellStyle name="Normal 42 2 2 2 2 2 4 4" xfId="36204" xr:uid="{00000000-0005-0000-0000-00007B410000}"/>
    <cellStyle name="Normal 42 2 2 2 2 2 4 5" xfId="20980" xr:uid="{00000000-0005-0000-0000-00007C410000}"/>
    <cellStyle name="Normal 42 2 2 2 2 2 5" xfId="12570" xr:uid="{00000000-0005-0000-0000-00007D410000}"/>
    <cellStyle name="Normal 42 2 2 2 2 2 5 2" xfId="42892" xr:uid="{00000000-0005-0000-0000-00007E410000}"/>
    <cellStyle name="Normal 42 2 2 2 2 2 5 3" xfId="27668" xr:uid="{00000000-0005-0000-0000-00007F410000}"/>
    <cellStyle name="Normal 42 2 2 2 2 2 6" xfId="7549" xr:uid="{00000000-0005-0000-0000-000080410000}"/>
    <cellStyle name="Normal 42 2 2 2 2 2 6 2" xfId="37875" xr:uid="{00000000-0005-0000-0000-000081410000}"/>
    <cellStyle name="Normal 42 2 2 2 2 2 6 3" xfId="22651" xr:uid="{00000000-0005-0000-0000-000082410000}"/>
    <cellStyle name="Normal 42 2 2 2 2 2 7" xfId="32863" xr:uid="{00000000-0005-0000-0000-000083410000}"/>
    <cellStyle name="Normal 42 2 2 2 2 2 8" xfId="17638" xr:uid="{00000000-0005-0000-0000-000084410000}"/>
    <cellStyle name="Normal 42 2 2 2 2 3" xfId="2896" xr:uid="{00000000-0005-0000-0000-000085410000}"/>
    <cellStyle name="Normal 42 2 2 2 2 3 2" xfId="4586" xr:uid="{00000000-0005-0000-0000-000086410000}"/>
    <cellStyle name="Normal 42 2 2 2 2 3 2 2" xfId="14659" xr:uid="{00000000-0005-0000-0000-000087410000}"/>
    <cellStyle name="Normal 42 2 2 2 2 3 2 2 2" xfId="44981" xr:uid="{00000000-0005-0000-0000-000088410000}"/>
    <cellStyle name="Normal 42 2 2 2 2 3 2 2 3" xfId="29757" xr:uid="{00000000-0005-0000-0000-000089410000}"/>
    <cellStyle name="Normal 42 2 2 2 2 3 2 3" xfId="9639" xr:uid="{00000000-0005-0000-0000-00008A410000}"/>
    <cellStyle name="Normal 42 2 2 2 2 3 2 3 2" xfId="39964" xr:uid="{00000000-0005-0000-0000-00008B410000}"/>
    <cellStyle name="Normal 42 2 2 2 2 3 2 3 3" xfId="24740" xr:uid="{00000000-0005-0000-0000-00008C410000}"/>
    <cellStyle name="Normal 42 2 2 2 2 3 2 4" xfId="34951" xr:uid="{00000000-0005-0000-0000-00008D410000}"/>
    <cellStyle name="Normal 42 2 2 2 2 3 2 5" xfId="19727" xr:uid="{00000000-0005-0000-0000-00008E410000}"/>
    <cellStyle name="Normal 42 2 2 2 2 3 3" xfId="6278" xr:uid="{00000000-0005-0000-0000-00008F410000}"/>
    <cellStyle name="Normal 42 2 2 2 2 3 3 2" xfId="16330" xr:uid="{00000000-0005-0000-0000-000090410000}"/>
    <cellStyle name="Normal 42 2 2 2 2 3 3 2 2" xfId="46652" xr:uid="{00000000-0005-0000-0000-000091410000}"/>
    <cellStyle name="Normal 42 2 2 2 2 3 3 2 3" xfId="31428" xr:uid="{00000000-0005-0000-0000-000092410000}"/>
    <cellStyle name="Normal 42 2 2 2 2 3 3 3" xfId="11310" xr:uid="{00000000-0005-0000-0000-000093410000}"/>
    <cellStyle name="Normal 42 2 2 2 2 3 3 3 2" xfId="41635" xr:uid="{00000000-0005-0000-0000-000094410000}"/>
    <cellStyle name="Normal 42 2 2 2 2 3 3 3 3" xfId="26411" xr:uid="{00000000-0005-0000-0000-000095410000}"/>
    <cellStyle name="Normal 42 2 2 2 2 3 3 4" xfId="36622" xr:uid="{00000000-0005-0000-0000-000096410000}"/>
    <cellStyle name="Normal 42 2 2 2 2 3 3 5" xfId="21398" xr:uid="{00000000-0005-0000-0000-000097410000}"/>
    <cellStyle name="Normal 42 2 2 2 2 3 4" xfId="12988" xr:uid="{00000000-0005-0000-0000-000098410000}"/>
    <cellStyle name="Normal 42 2 2 2 2 3 4 2" xfId="43310" xr:uid="{00000000-0005-0000-0000-000099410000}"/>
    <cellStyle name="Normal 42 2 2 2 2 3 4 3" xfId="28086" xr:uid="{00000000-0005-0000-0000-00009A410000}"/>
    <cellStyle name="Normal 42 2 2 2 2 3 5" xfId="7967" xr:uid="{00000000-0005-0000-0000-00009B410000}"/>
    <cellStyle name="Normal 42 2 2 2 2 3 5 2" xfId="38293" xr:uid="{00000000-0005-0000-0000-00009C410000}"/>
    <cellStyle name="Normal 42 2 2 2 2 3 5 3" xfId="23069" xr:uid="{00000000-0005-0000-0000-00009D410000}"/>
    <cellStyle name="Normal 42 2 2 2 2 3 6" xfId="33281" xr:uid="{00000000-0005-0000-0000-00009E410000}"/>
    <cellStyle name="Normal 42 2 2 2 2 3 7" xfId="18056" xr:uid="{00000000-0005-0000-0000-00009F410000}"/>
    <cellStyle name="Normal 42 2 2 2 2 4" xfId="3749" xr:uid="{00000000-0005-0000-0000-0000A0410000}"/>
    <cellStyle name="Normal 42 2 2 2 2 4 2" xfId="13823" xr:uid="{00000000-0005-0000-0000-0000A1410000}"/>
    <cellStyle name="Normal 42 2 2 2 2 4 2 2" xfId="44145" xr:uid="{00000000-0005-0000-0000-0000A2410000}"/>
    <cellStyle name="Normal 42 2 2 2 2 4 2 3" xfId="28921" xr:uid="{00000000-0005-0000-0000-0000A3410000}"/>
    <cellStyle name="Normal 42 2 2 2 2 4 3" xfId="8803" xr:uid="{00000000-0005-0000-0000-0000A4410000}"/>
    <cellStyle name="Normal 42 2 2 2 2 4 3 2" xfId="39128" xr:uid="{00000000-0005-0000-0000-0000A5410000}"/>
    <cellStyle name="Normal 42 2 2 2 2 4 3 3" xfId="23904" xr:uid="{00000000-0005-0000-0000-0000A6410000}"/>
    <cellStyle name="Normal 42 2 2 2 2 4 4" xfId="34115" xr:uid="{00000000-0005-0000-0000-0000A7410000}"/>
    <cellStyle name="Normal 42 2 2 2 2 4 5" xfId="18891" xr:uid="{00000000-0005-0000-0000-0000A8410000}"/>
    <cellStyle name="Normal 42 2 2 2 2 5" xfId="5442" xr:uid="{00000000-0005-0000-0000-0000A9410000}"/>
    <cellStyle name="Normal 42 2 2 2 2 5 2" xfId="15494" xr:uid="{00000000-0005-0000-0000-0000AA410000}"/>
    <cellStyle name="Normal 42 2 2 2 2 5 2 2" xfId="45816" xr:uid="{00000000-0005-0000-0000-0000AB410000}"/>
    <cellStyle name="Normal 42 2 2 2 2 5 2 3" xfId="30592" xr:uid="{00000000-0005-0000-0000-0000AC410000}"/>
    <cellStyle name="Normal 42 2 2 2 2 5 3" xfId="10474" xr:uid="{00000000-0005-0000-0000-0000AD410000}"/>
    <cellStyle name="Normal 42 2 2 2 2 5 3 2" xfId="40799" xr:uid="{00000000-0005-0000-0000-0000AE410000}"/>
    <cellStyle name="Normal 42 2 2 2 2 5 3 3" xfId="25575" xr:uid="{00000000-0005-0000-0000-0000AF410000}"/>
    <cellStyle name="Normal 42 2 2 2 2 5 4" xfId="35786" xr:uid="{00000000-0005-0000-0000-0000B0410000}"/>
    <cellStyle name="Normal 42 2 2 2 2 5 5" xfId="20562" xr:uid="{00000000-0005-0000-0000-0000B1410000}"/>
    <cellStyle name="Normal 42 2 2 2 2 6" xfId="12152" xr:uid="{00000000-0005-0000-0000-0000B2410000}"/>
    <cellStyle name="Normal 42 2 2 2 2 6 2" xfId="42474" xr:uid="{00000000-0005-0000-0000-0000B3410000}"/>
    <cellStyle name="Normal 42 2 2 2 2 6 3" xfId="27250" xr:uid="{00000000-0005-0000-0000-0000B4410000}"/>
    <cellStyle name="Normal 42 2 2 2 2 7" xfId="7131" xr:uid="{00000000-0005-0000-0000-0000B5410000}"/>
    <cellStyle name="Normal 42 2 2 2 2 7 2" xfId="37457" xr:uid="{00000000-0005-0000-0000-0000B6410000}"/>
    <cellStyle name="Normal 42 2 2 2 2 7 3" xfId="22233" xr:uid="{00000000-0005-0000-0000-0000B7410000}"/>
    <cellStyle name="Normal 42 2 2 2 2 8" xfId="32445" xr:uid="{00000000-0005-0000-0000-0000B8410000}"/>
    <cellStyle name="Normal 42 2 2 2 2 9" xfId="17220" xr:uid="{00000000-0005-0000-0000-0000B9410000}"/>
    <cellStyle name="Normal 42 2 2 2 3" xfId="2267" xr:uid="{00000000-0005-0000-0000-0000BA410000}"/>
    <cellStyle name="Normal 42 2 2 2 3 2" xfId="3106" xr:uid="{00000000-0005-0000-0000-0000BB410000}"/>
    <cellStyle name="Normal 42 2 2 2 3 2 2" xfId="4796" xr:uid="{00000000-0005-0000-0000-0000BC410000}"/>
    <cellStyle name="Normal 42 2 2 2 3 2 2 2" xfId="14869" xr:uid="{00000000-0005-0000-0000-0000BD410000}"/>
    <cellStyle name="Normal 42 2 2 2 3 2 2 2 2" xfId="45191" xr:uid="{00000000-0005-0000-0000-0000BE410000}"/>
    <cellStyle name="Normal 42 2 2 2 3 2 2 2 3" xfId="29967" xr:uid="{00000000-0005-0000-0000-0000BF410000}"/>
    <cellStyle name="Normal 42 2 2 2 3 2 2 3" xfId="9849" xr:uid="{00000000-0005-0000-0000-0000C0410000}"/>
    <cellStyle name="Normal 42 2 2 2 3 2 2 3 2" xfId="40174" xr:uid="{00000000-0005-0000-0000-0000C1410000}"/>
    <cellStyle name="Normal 42 2 2 2 3 2 2 3 3" xfId="24950" xr:uid="{00000000-0005-0000-0000-0000C2410000}"/>
    <cellStyle name="Normal 42 2 2 2 3 2 2 4" xfId="35161" xr:uid="{00000000-0005-0000-0000-0000C3410000}"/>
    <cellStyle name="Normal 42 2 2 2 3 2 2 5" xfId="19937" xr:uid="{00000000-0005-0000-0000-0000C4410000}"/>
    <cellStyle name="Normal 42 2 2 2 3 2 3" xfId="6488" xr:uid="{00000000-0005-0000-0000-0000C5410000}"/>
    <cellStyle name="Normal 42 2 2 2 3 2 3 2" xfId="16540" xr:uid="{00000000-0005-0000-0000-0000C6410000}"/>
    <cellStyle name="Normal 42 2 2 2 3 2 3 2 2" xfId="46862" xr:uid="{00000000-0005-0000-0000-0000C7410000}"/>
    <cellStyle name="Normal 42 2 2 2 3 2 3 2 3" xfId="31638" xr:uid="{00000000-0005-0000-0000-0000C8410000}"/>
    <cellStyle name="Normal 42 2 2 2 3 2 3 3" xfId="11520" xr:uid="{00000000-0005-0000-0000-0000C9410000}"/>
    <cellStyle name="Normal 42 2 2 2 3 2 3 3 2" xfId="41845" xr:uid="{00000000-0005-0000-0000-0000CA410000}"/>
    <cellStyle name="Normal 42 2 2 2 3 2 3 3 3" xfId="26621" xr:uid="{00000000-0005-0000-0000-0000CB410000}"/>
    <cellStyle name="Normal 42 2 2 2 3 2 3 4" xfId="36832" xr:uid="{00000000-0005-0000-0000-0000CC410000}"/>
    <cellStyle name="Normal 42 2 2 2 3 2 3 5" xfId="21608" xr:uid="{00000000-0005-0000-0000-0000CD410000}"/>
    <cellStyle name="Normal 42 2 2 2 3 2 4" xfId="13198" xr:uid="{00000000-0005-0000-0000-0000CE410000}"/>
    <cellStyle name="Normal 42 2 2 2 3 2 4 2" xfId="43520" xr:uid="{00000000-0005-0000-0000-0000CF410000}"/>
    <cellStyle name="Normal 42 2 2 2 3 2 4 3" xfId="28296" xr:uid="{00000000-0005-0000-0000-0000D0410000}"/>
    <cellStyle name="Normal 42 2 2 2 3 2 5" xfId="8177" xr:uid="{00000000-0005-0000-0000-0000D1410000}"/>
    <cellStyle name="Normal 42 2 2 2 3 2 5 2" xfId="38503" xr:uid="{00000000-0005-0000-0000-0000D2410000}"/>
    <cellStyle name="Normal 42 2 2 2 3 2 5 3" xfId="23279" xr:uid="{00000000-0005-0000-0000-0000D3410000}"/>
    <cellStyle name="Normal 42 2 2 2 3 2 6" xfId="33491" xr:uid="{00000000-0005-0000-0000-0000D4410000}"/>
    <cellStyle name="Normal 42 2 2 2 3 2 7" xfId="18266" xr:uid="{00000000-0005-0000-0000-0000D5410000}"/>
    <cellStyle name="Normal 42 2 2 2 3 3" xfId="3959" xr:uid="{00000000-0005-0000-0000-0000D6410000}"/>
    <cellStyle name="Normal 42 2 2 2 3 3 2" xfId="14033" xr:uid="{00000000-0005-0000-0000-0000D7410000}"/>
    <cellStyle name="Normal 42 2 2 2 3 3 2 2" xfId="44355" xr:uid="{00000000-0005-0000-0000-0000D8410000}"/>
    <cellStyle name="Normal 42 2 2 2 3 3 2 3" xfId="29131" xr:uid="{00000000-0005-0000-0000-0000D9410000}"/>
    <cellStyle name="Normal 42 2 2 2 3 3 3" xfId="9013" xr:uid="{00000000-0005-0000-0000-0000DA410000}"/>
    <cellStyle name="Normal 42 2 2 2 3 3 3 2" xfId="39338" xr:uid="{00000000-0005-0000-0000-0000DB410000}"/>
    <cellStyle name="Normal 42 2 2 2 3 3 3 3" xfId="24114" xr:uid="{00000000-0005-0000-0000-0000DC410000}"/>
    <cellStyle name="Normal 42 2 2 2 3 3 4" xfId="34325" xr:uid="{00000000-0005-0000-0000-0000DD410000}"/>
    <cellStyle name="Normal 42 2 2 2 3 3 5" xfId="19101" xr:uid="{00000000-0005-0000-0000-0000DE410000}"/>
    <cellStyle name="Normal 42 2 2 2 3 4" xfId="5652" xr:uid="{00000000-0005-0000-0000-0000DF410000}"/>
    <cellStyle name="Normal 42 2 2 2 3 4 2" xfId="15704" xr:uid="{00000000-0005-0000-0000-0000E0410000}"/>
    <cellStyle name="Normal 42 2 2 2 3 4 2 2" xfId="46026" xr:uid="{00000000-0005-0000-0000-0000E1410000}"/>
    <cellStyle name="Normal 42 2 2 2 3 4 2 3" xfId="30802" xr:uid="{00000000-0005-0000-0000-0000E2410000}"/>
    <cellStyle name="Normal 42 2 2 2 3 4 3" xfId="10684" xr:uid="{00000000-0005-0000-0000-0000E3410000}"/>
    <cellStyle name="Normal 42 2 2 2 3 4 3 2" xfId="41009" xr:uid="{00000000-0005-0000-0000-0000E4410000}"/>
    <cellStyle name="Normal 42 2 2 2 3 4 3 3" xfId="25785" xr:uid="{00000000-0005-0000-0000-0000E5410000}"/>
    <cellStyle name="Normal 42 2 2 2 3 4 4" xfId="35996" xr:uid="{00000000-0005-0000-0000-0000E6410000}"/>
    <cellStyle name="Normal 42 2 2 2 3 4 5" xfId="20772" xr:uid="{00000000-0005-0000-0000-0000E7410000}"/>
    <cellStyle name="Normal 42 2 2 2 3 5" xfId="12362" xr:uid="{00000000-0005-0000-0000-0000E8410000}"/>
    <cellStyle name="Normal 42 2 2 2 3 5 2" xfId="42684" xr:uid="{00000000-0005-0000-0000-0000E9410000}"/>
    <cellStyle name="Normal 42 2 2 2 3 5 3" xfId="27460" xr:uid="{00000000-0005-0000-0000-0000EA410000}"/>
    <cellStyle name="Normal 42 2 2 2 3 6" xfId="7341" xr:uid="{00000000-0005-0000-0000-0000EB410000}"/>
    <cellStyle name="Normal 42 2 2 2 3 6 2" xfId="37667" xr:uid="{00000000-0005-0000-0000-0000EC410000}"/>
    <cellStyle name="Normal 42 2 2 2 3 6 3" xfId="22443" xr:uid="{00000000-0005-0000-0000-0000ED410000}"/>
    <cellStyle name="Normal 42 2 2 2 3 7" xfId="32655" xr:uid="{00000000-0005-0000-0000-0000EE410000}"/>
    <cellStyle name="Normal 42 2 2 2 3 8" xfId="17430" xr:uid="{00000000-0005-0000-0000-0000EF410000}"/>
    <cellStyle name="Normal 42 2 2 2 4" xfId="2688" xr:uid="{00000000-0005-0000-0000-0000F0410000}"/>
    <cellStyle name="Normal 42 2 2 2 4 2" xfId="4378" xr:uid="{00000000-0005-0000-0000-0000F1410000}"/>
    <cellStyle name="Normal 42 2 2 2 4 2 2" xfId="14451" xr:uid="{00000000-0005-0000-0000-0000F2410000}"/>
    <cellStyle name="Normal 42 2 2 2 4 2 2 2" xfId="44773" xr:uid="{00000000-0005-0000-0000-0000F3410000}"/>
    <cellStyle name="Normal 42 2 2 2 4 2 2 3" xfId="29549" xr:uid="{00000000-0005-0000-0000-0000F4410000}"/>
    <cellStyle name="Normal 42 2 2 2 4 2 3" xfId="9431" xr:uid="{00000000-0005-0000-0000-0000F5410000}"/>
    <cellStyle name="Normal 42 2 2 2 4 2 3 2" xfId="39756" xr:uid="{00000000-0005-0000-0000-0000F6410000}"/>
    <cellStyle name="Normal 42 2 2 2 4 2 3 3" xfId="24532" xr:uid="{00000000-0005-0000-0000-0000F7410000}"/>
    <cellStyle name="Normal 42 2 2 2 4 2 4" xfId="34743" xr:uid="{00000000-0005-0000-0000-0000F8410000}"/>
    <cellStyle name="Normal 42 2 2 2 4 2 5" xfId="19519" xr:uid="{00000000-0005-0000-0000-0000F9410000}"/>
    <cellStyle name="Normal 42 2 2 2 4 3" xfId="6070" xr:uid="{00000000-0005-0000-0000-0000FA410000}"/>
    <cellStyle name="Normal 42 2 2 2 4 3 2" xfId="16122" xr:uid="{00000000-0005-0000-0000-0000FB410000}"/>
    <cellStyle name="Normal 42 2 2 2 4 3 2 2" xfId="46444" xr:uid="{00000000-0005-0000-0000-0000FC410000}"/>
    <cellStyle name="Normal 42 2 2 2 4 3 2 3" xfId="31220" xr:uid="{00000000-0005-0000-0000-0000FD410000}"/>
    <cellStyle name="Normal 42 2 2 2 4 3 3" xfId="11102" xr:uid="{00000000-0005-0000-0000-0000FE410000}"/>
    <cellStyle name="Normal 42 2 2 2 4 3 3 2" xfId="41427" xr:uid="{00000000-0005-0000-0000-0000FF410000}"/>
    <cellStyle name="Normal 42 2 2 2 4 3 3 3" xfId="26203" xr:uid="{00000000-0005-0000-0000-000000420000}"/>
    <cellStyle name="Normal 42 2 2 2 4 3 4" xfId="36414" xr:uid="{00000000-0005-0000-0000-000001420000}"/>
    <cellStyle name="Normal 42 2 2 2 4 3 5" xfId="21190" xr:uid="{00000000-0005-0000-0000-000002420000}"/>
    <cellStyle name="Normal 42 2 2 2 4 4" xfId="12780" xr:uid="{00000000-0005-0000-0000-000003420000}"/>
    <cellStyle name="Normal 42 2 2 2 4 4 2" xfId="43102" xr:uid="{00000000-0005-0000-0000-000004420000}"/>
    <cellStyle name="Normal 42 2 2 2 4 4 3" xfId="27878" xr:uid="{00000000-0005-0000-0000-000005420000}"/>
    <cellStyle name="Normal 42 2 2 2 4 5" xfId="7759" xr:uid="{00000000-0005-0000-0000-000006420000}"/>
    <cellStyle name="Normal 42 2 2 2 4 5 2" xfId="38085" xr:uid="{00000000-0005-0000-0000-000007420000}"/>
    <cellStyle name="Normal 42 2 2 2 4 5 3" xfId="22861" xr:uid="{00000000-0005-0000-0000-000008420000}"/>
    <cellStyle name="Normal 42 2 2 2 4 6" xfId="33073" xr:uid="{00000000-0005-0000-0000-000009420000}"/>
    <cellStyle name="Normal 42 2 2 2 4 7" xfId="17848" xr:uid="{00000000-0005-0000-0000-00000A420000}"/>
    <cellStyle name="Normal 42 2 2 2 5" xfId="3541" xr:uid="{00000000-0005-0000-0000-00000B420000}"/>
    <cellStyle name="Normal 42 2 2 2 5 2" xfId="13615" xr:uid="{00000000-0005-0000-0000-00000C420000}"/>
    <cellStyle name="Normal 42 2 2 2 5 2 2" xfId="43937" xr:uid="{00000000-0005-0000-0000-00000D420000}"/>
    <cellStyle name="Normal 42 2 2 2 5 2 3" xfId="28713" xr:uid="{00000000-0005-0000-0000-00000E420000}"/>
    <cellStyle name="Normal 42 2 2 2 5 3" xfId="8595" xr:uid="{00000000-0005-0000-0000-00000F420000}"/>
    <cellStyle name="Normal 42 2 2 2 5 3 2" xfId="38920" xr:uid="{00000000-0005-0000-0000-000010420000}"/>
    <cellStyle name="Normal 42 2 2 2 5 3 3" xfId="23696" xr:uid="{00000000-0005-0000-0000-000011420000}"/>
    <cellStyle name="Normal 42 2 2 2 5 4" xfId="33907" xr:uid="{00000000-0005-0000-0000-000012420000}"/>
    <cellStyle name="Normal 42 2 2 2 5 5" xfId="18683" xr:uid="{00000000-0005-0000-0000-000013420000}"/>
    <cellStyle name="Normal 42 2 2 2 6" xfId="5234" xr:uid="{00000000-0005-0000-0000-000014420000}"/>
    <cellStyle name="Normal 42 2 2 2 6 2" xfId="15286" xr:uid="{00000000-0005-0000-0000-000015420000}"/>
    <cellStyle name="Normal 42 2 2 2 6 2 2" xfId="45608" xr:uid="{00000000-0005-0000-0000-000016420000}"/>
    <cellStyle name="Normal 42 2 2 2 6 2 3" xfId="30384" xr:uid="{00000000-0005-0000-0000-000017420000}"/>
    <cellStyle name="Normal 42 2 2 2 6 3" xfId="10266" xr:uid="{00000000-0005-0000-0000-000018420000}"/>
    <cellStyle name="Normal 42 2 2 2 6 3 2" xfId="40591" xr:uid="{00000000-0005-0000-0000-000019420000}"/>
    <cellStyle name="Normal 42 2 2 2 6 3 3" xfId="25367" xr:uid="{00000000-0005-0000-0000-00001A420000}"/>
    <cellStyle name="Normal 42 2 2 2 6 4" xfId="35578" xr:uid="{00000000-0005-0000-0000-00001B420000}"/>
    <cellStyle name="Normal 42 2 2 2 6 5" xfId="20354" xr:uid="{00000000-0005-0000-0000-00001C420000}"/>
    <cellStyle name="Normal 42 2 2 2 7" xfId="11944" xr:uid="{00000000-0005-0000-0000-00001D420000}"/>
    <cellStyle name="Normal 42 2 2 2 7 2" xfId="42266" xr:uid="{00000000-0005-0000-0000-00001E420000}"/>
    <cellStyle name="Normal 42 2 2 2 7 3" xfId="27042" xr:uid="{00000000-0005-0000-0000-00001F420000}"/>
    <cellStyle name="Normal 42 2 2 2 8" xfId="6923" xr:uid="{00000000-0005-0000-0000-000020420000}"/>
    <cellStyle name="Normal 42 2 2 2 8 2" xfId="37249" xr:uid="{00000000-0005-0000-0000-000021420000}"/>
    <cellStyle name="Normal 42 2 2 2 8 3" xfId="22025" xr:uid="{00000000-0005-0000-0000-000022420000}"/>
    <cellStyle name="Normal 42 2 2 2 9" xfId="32237" xr:uid="{00000000-0005-0000-0000-000023420000}"/>
    <cellStyle name="Normal 42 2 2 3" xfId="1950" xr:uid="{00000000-0005-0000-0000-000024420000}"/>
    <cellStyle name="Normal 42 2 2 3 2" xfId="2371" xr:uid="{00000000-0005-0000-0000-000025420000}"/>
    <cellStyle name="Normal 42 2 2 3 2 2" xfId="3210" xr:uid="{00000000-0005-0000-0000-000026420000}"/>
    <cellStyle name="Normal 42 2 2 3 2 2 2" xfId="4900" xr:uid="{00000000-0005-0000-0000-000027420000}"/>
    <cellStyle name="Normal 42 2 2 3 2 2 2 2" xfId="14973" xr:uid="{00000000-0005-0000-0000-000028420000}"/>
    <cellStyle name="Normal 42 2 2 3 2 2 2 2 2" xfId="45295" xr:uid="{00000000-0005-0000-0000-000029420000}"/>
    <cellStyle name="Normal 42 2 2 3 2 2 2 2 3" xfId="30071" xr:uid="{00000000-0005-0000-0000-00002A420000}"/>
    <cellStyle name="Normal 42 2 2 3 2 2 2 3" xfId="9953" xr:uid="{00000000-0005-0000-0000-00002B420000}"/>
    <cellStyle name="Normal 42 2 2 3 2 2 2 3 2" xfId="40278" xr:uid="{00000000-0005-0000-0000-00002C420000}"/>
    <cellStyle name="Normal 42 2 2 3 2 2 2 3 3" xfId="25054" xr:uid="{00000000-0005-0000-0000-00002D420000}"/>
    <cellStyle name="Normal 42 2 2 3 2 2 2 4" xfId="35265" xr:uid="{00000000-0005-0000-0000-00002E420000}"/>
    <cellStyle name="Normal 42 2 2 3 2 2 2 5" xfId="20041" xr:uid="{00000000-0005-0000-0000-00002F420000}"/>
    <cellStyle name="Normal 42 2 2 3 2 2 3" xfId="6592" xr:uid="{00000000-0005-0000-0000-000030420000}"/>
    <cellStyle name="Normal 42 2 2 3 2 2 3 2" xfId="16644" xr:uid="{00000000-0005-0000-0000-000031420000}"/>
    <cellStyle name="Normal 42 2 2 3 2 2 3 2 2" xfId="46966" xr:uid="{00000000-0005-0000-0000-000032420000}"/>
    <cellStyle name="Normal 42 2 2 3 2 2 3 2 3" xfId="31742" xr:uid="{00000000-0005-0000-0000-000033420000}"/>
    <cellStyle name="Normal 42 2 2 3 2 2 3 3" xfId="11624" xr:uid="{00000000-0005-0000-0000-000034420000}"/>
    <cellStyle name="Normal 42 2 2 3 2 2 3 3 2" xfId="41949" xr:uid="{00000000-0005-0000-0000-000035420000}"/>
    <cellStyle name="Normal 42 2 2 3 2 2 3 3 3" xfId="26725" xr:uid="{00000000-0005-0000-0000-000036420000}"/>
    <cellStyle name="Normal 42 2 2 3 2 2 3 4" xfId="36936" xr:uid="{00000000-0005-0000-0000-000037420000}"/>
    <cellStyle name="Normal 42 2 2 3 2 2 3 5" xfId="21712" xr:uid="{00000000-0005-0000-0000-000038420000}"/>
    <cellStyle name="Normal 42 2 2 3 2 2 4" xfId="13302" xr:uid="{00000000-0005-0000-0000-000039420000}"/>
    <cellStyle name="Normal 42 2 2 3 2 2 4 2" xfId="43624" xr:uid="{00000000-0005-0000-0000-00003A420000}"/>
    <cellStyle name="Normal 42 2 2 3 2 2 4 3" xfId="28400" xr:uid="{00000000-0005-0000-0000-00003B420000}"/>
    <cellStyle name="Normal 42 2 2 3 2 2 5" xfId="8281" xr:uid="{00000000-0005-0000-0000-00003C420000}"/>
    <cellStyle name="Normal 42 2 2 3 2 2 5 2" xfId="38607" xr:uid="{00000000-0005-0000-0000-00003D420000}"/>
    <cellStyle name="Normal 42 2 2 3 2 2 5 3" xfId="23383" xr:uid="{00000000-0005-0000-0000-00003E420000}"/>
    <cellStyle name="Normal 42 2 2 3 2 2 6" xfId="33595" xr:uid="{00000000-0005-0000-0000-00003F420000}"/>
    <cellStyle name="Normal 42 2 2 3 2 2 7" xfId="18370" xr:uid="{00000000-0005-0000-0000-000040420000}"/>
    <cellStyle name="Normal 42 2 2 3 2 3" xfId="4063" xr:uid="{00000000-0005-0000-0000-000041420000}"/>
    <cellStyle name="Normal 42 2 2 3 2 3 2" xfId="14137" xr:uid="{00000000-0005-0000-0000-000042420000}"/>
    <cellStyle name="Normal 42 2 2 3 2 3 2 2" xfId="44459" xr:uid="{00000000-0005-0000-0000-000043420000}"/>
    <cellStyle name="Normal 42 2 2 3 2 3 2 3" xfId="29235" xr:uid="{00000000-0005-0000-0000-000044420000}"/>
    <cellStyle name="Normal 42 2 2 3 2 3 3" xfId="9117" xr:uid="{00000000-0005-0000-0000-000045420000}"/>
    <cellStyle name="Normal 42 2 2 3 2 3 3 2" xfId="39442" xr:uid="{00000000-0005-0000-0000-000046420000}"/>
    <cellStyle name="Normal 42 2 2 3 2 3 3 3" xfId="24218" xr:uid="{00000000-0005-0000-0000-000047420000}"/>
    <cellStyle name="Normal 42 2 2 3 2 3 4" xfId="34429" xr:uid="{00000000-0005-0000-0000-000048420000}"/>
    <cellStyle name="Normal 42 2 2 3 2 3 5" xfId="19205" xr:uid="{00000000-0005-0000-0000-000049420000}"/>
    <cellStyle name="Normal 42 2 2 3 2 4" xfId="5756" xr:uid="{00000000-0005-0000-0000-00004A420000}"/>
    <cellStyle name="Normal 42 2 2 3 2 4 2" xfId="15808" xr:uid="{00000000-0005-0000-0000-00004B420000}"/>
    <cellStyle name="Normal 42 2 2 3 2 4 2 2" xfId="46130" xr:uid="{00000000-0005-0000-0000-00004C420000}"/>
    <cellStyle name="Normal 42 2 2 3 2 4 2 3" xfId="30906" xr:uid="{00000000-0005-0000-0000-00004D420000}"/>
    <cellStyle name="Normal 42 2 2 3 2 4 3" xfId="10788" xr:uid="{00000000-0005-0000-0000-00004E420000}"/>
    <cellStyle name="Normal 42 2 2 3 2 4 3 2" xfId="41113" xr:uid="{00000000-0005-0000-0000-00004F420000}"/>
    <cellStyle name="Normal 42 2 2 3 2 4 3 3" xfId="25889" xr:uid="{00000000-0005-0000-0000-000050420000}"/>
    <cellStyle name="Normal 42 2 2 3 2 4 4" xfId="36100" xr:uid="{00000000-0005-0000-0000-000051420000}"/>
    <cellStyle name="Normal 42 2 2 3 2 4 5" xfId="20876" xr:uid="{00000000-0005-0000-0000-000052420000}"/>
    <cellStyle name="Normal 42 2 2 3 2 5" xfId="12466" xr:uid="{00000000-0005-0000-0000-000053420000}"/>
    <cellStyle name="Normal 42 2 2 3 2 5 2" xfId="42788" xr:uid="{00000000-0005-0000-0000-000054420000}"/>
    <cellStyle name="Normal 42 2 2 3 2 5 3" xfId="27564" xr:uid="{00000000-0005-0000-0000-000055420000}"/>
    <cellStyle name="Normal 42 2 2 3 2 6" xfId="7445" xr:uid="{00000000-0005-0000-0000-000056420000}"/>
    <cellStyle name="Normal 42 2 2 3 2 6 2" xfId="37771" xr:uid="{00000000-0005-0000-0000-000057420000}"/>
    <cellStyle name="Normal 42 2 2 3 2 6 3" xfId="22547" xr:uid="{00000000-0005-0000-0000-000058420000}"/>
    <cellStyle name="Normal 42 2 2 3 2 7" xfId="32759" xr:uid="{00000000-0005-0000-0000-000059420000}"/>
    <cellStyle name="Normal 42 2 2 3 2 8" xfId="17534" xr:uid="{00000000-0005-0000-0000-00005A420000}"/>
    <cellStyle name="Normal 42 2 2 3 3" xfId="2792" xr:uid="{00000000-0005-0000-0000-00005B420000}"/>
    <cellStyle name="Normal 42 2 2 3 3 2" xfId="4482" xr:uid="{00000000-0005-0000-0000-00005C420000}"/>
    <cellStyle name="Normal 42 2 2 3 3 2 2" xfId="14555" xr:uid="{00000000-0005-0000-0000-00005D420000}"/>
    <cellStyle name="Normal 42 2 2 3 3 2 2 2" xfId="44877" xr:uid="{00000000-0005-0000-0000-00005E420000}"/>
    <cellStyle name="Normal 42 2 2 3 3 2 2 3" xfId="29653" xr:uid="{00000000-0005-0000-0000-00005F420000}"/>
    <cellStyle name="Normal 42 2 2 3 3 2 3" xfId="9535" xr:uid="{00000000-0005-0000-0000-000060420000}"/>
    <cellStyle name="Normal 42 2 2 3 3 2 3 2" xfId="39860" xr:uid="{00000000-0005-0000-0000-000061420000}"/>
    <cellStyle name="Normal 42 2 2 3 3 2 3 3" xfId="24636" xr:uid="{00000000-0005-0000-0000-000062420000}"/>
    <cellStyle name="Normal 42 2 2 3 3 2 4" xfId="34847" xr:uid="{00000000-0005-0000-0000-000063420000}"/>
    <cellStyle name="Normal 42 2 2 3 3 2 5" xfId="19623" xr:uid="{00000000-0005-0000-0000-000064420000}"/>
    <cellStyle name="Normal 42 2 2 3 3 3" xfId="6174" xr:uid="{00000000-0005-0000-0000-000065420000}"/>
    <cellStyle name="Normal 42 2 2 3 3 3 2" xfId="16226" xr:uid="{00000000-0005-0000-0000-000066420000}"/>
    <cellStyle name="Normal 42 2 2 3 3 3 2 2" xfId="46548" xr:uid="{00000000-0005-0000-0000-000067420000}"/>
    <cellStyle name="Normal 42 2 2 3 3 3 2 3" xfId="31324" xr:uid="{00000000-0005-0000-0000-000068420000}"/>
    <cellStyle name="Normal 42 2 2 3 3 3 3" xfId="11206" xr:uid="{00000000-0005-0000-0000-000069420000}"/>
    <cellStyle name="Normal 42 2 2 3 3 3 3 2" xfId="41531" xr:uid="{00000000-0005-0000-0000-00006A420000}"/>
    <cellStyle name="Normal 42 2 2 3 3 3 3 3" xfId="26307" xr:uid="{00000000-0005-0000-0000-00006B420000}"/>
    <cellStyle name="Normal 42 2 2 3 3 3 4" xfId="36518" xr:uid="{00000000-0005-0000-0000-00006C420000}"/>
    <cellStyle name="Normal 42 2 2 3 3 3 5" xfId="21294" xr:uid="{00000000-0005-0000-0000-00006D420000}"/>
    <cellStyle name="Normal 42 2 2 3 3 4" xfId="12884" xr:uid="{00000000-0005-0000-0000-00006E420000}"/>
    <cellStyle name="Normal 42 2 2 3 3 4 2" xfId="43206" xr:uid="{00000000-0005-0000-0000-00006F420000}"/>
    <cellStyle name="Normal 42 2 2 3 3 4 3" xfId="27982" xr:uid="{00000000-0005-0000-0000-000070420000}"/>
    <cellStyle name="Normal 42 2 2 3 3 5" xfId="7863" xr:uid="{00000000-0005-0000-0000-000071420000}"/>
    <cellStyle name="Normal 42 2 2 3 3 5 2" xfId="38189" xr:uid="{00000000-0005-0000-0000-000072420000}"/>
    <cellStyle name="Normal 42 2 2 3 3 5 3" xfId="22965" xr:uid="{00000000-0005-0000-0000-000073420000}"/>
    <cellStyle name="Normal 42 2 2 3 3 6" xfId="33177" xr:uid="{00000000-0005-0000-0000-000074420000}"/>
    <cellStyle name="Normal 42 2 2 3 3 7" xfId="17952" xr:uid="{00000000-0005-0000-0000-000075420000}"/>
    <cellStyle name="Normal 42 2 2 3 4" xfId="3645" xr:uid="{00000000-0005-0000-0000-000076420000}"/>
    <cellStyle name="Normal 42 2 2 3 4 2" xfId="13719" xr:uid="{00000000-0005-0000-0000-000077420000}"/>
    <cellStyle name="Normal 42 2 2 3 4 2 2" xfId="44041" xr:uid="{00000000-0005-0000-0000-000078420000}"/>
    <cellStyle name="Normal 42 2 2 3 4 2 3" xfId="28817" xr:uid="{00000000-0005-0000-0000-000079420000}"/>
    <cellStyle name="Normal 42 2 2 3 4 3" xfId="8699" xr:uid="{00000000-0005-0000-0000-00007A420000}"/>
    <cellStyle name="Normal 42 2 2 3 4 3 2" xfId="39024" xr:uid="{00000000-0005-0000-0000-00007B420000}"/>
    <cellStyle name="Normal 42 2 2 3 4 3 3" xfId="23800" xr:uid="{00000000-0005-0000-0000-00007C420000}"/>
    <cellStyle name="Normal 42 2 2 3 4 4" xfId="34011" xr:uid="{00000000-0005-0000-0000-00007D420000}"/>
    <cellStyle name="Normal 42 2 2 3 4 5" xfId="18787" xr:uid="{00000000-0005-0000-0000-00007E420000}"/>
    <cellStyle name="Normal 42 2 2 3 5" xfId="5338" xr:uid="{00000000-0005-0000-0000-00007F420000}"/>
    <cellStyle name="Normal 42 2 2 3 5 2" xfId="15390" xr:uid="{00000000-0005-0000-0000-000080420000}"/>
    <cellStyle name="Normal 42 2 2 3 5 2 2" xfId="45712" xr:uid="{00000000-0005-0000-0000-000081420000}"/>
    <cellStyle name="Normal 42 2 2 3 5 2 3" xfId="30488" xr:uid="{00000000-0005-0000-0000-000082420000}"/>
    <cellStyle name="Normal 42 2 2 3 5 3" xfId="10370" xr:uid="{00000000-0005-0000-0000-000083420000}"/>
    <cellStyle name="Normal 42 2 2 3 5 3 2" xfId="40695" xr:uid="{00000000-0005-0000-0000-000084420000}"/>
    <cellStyle name="Normal 42 2 2 3 5 3 3" xfId="25471" xr:uid="{00000000-0005-0000-0000-000085420000}"/>
    <cellStyle name="Normal 42 2 2 3 5 4" xfId="35682" xr:uid="{00000000-0005-0000-0000-000086420000}"/>
    <cellStyle name="Normal 42 2 2 3 5 5" xfId="20458" xr:uid="{00000000-0005-0000-0000-000087420000}"/>
    <cellStyle name="Normal 42 2 2 3 6" xfId="12048" xr:uid="{00000000-0005-0000-0000-000088420000}"/>
    <cellStyle name="Normal 42 2 2 3 6 2" xfId="42370" xr:uid="{00000000-0005-0000-0000-000089420000}"/>
    <cellStyle name="Normal 42 2 2 3 6 3" xfId="27146" xr:uid="{00000000-0005-0000-0000-00008A420000}"/>
    <cellStyle name="Normal 42 2 2 3 7" xfId="7027" xr:uid="{00000000-0005-0000-0000-00008B420000}"/>
    <cellStyle name="Normal 42 2 2 3 7 2" xfId="37353" xr:uid="{00000000-0005-0000-0000-00008C420000}"/>
    <cellStyle name="Normal 42 2 2 3 7 3" xfId="22129" xr:uid="{00000000-0005-0000-0000-00008D420000}"/>
    <cellStyle name="Normal 42 2 2 3 8" xfId="32341" xr:uid="{00000000-0005-0000-0000-00008E420000}"/>
    <cellStyle name="Normal 42 2 2 3 9" xfId="17116" xr:uid="{00000000-0005-0000-0000-00008F420000}"/>
    <cellStyle name="Normal 42 2 2 4" xfId="2163" xr:uid="{00000000-0005-0000-0000-000090420000}"/>
    <cellStyle name="Normal 42 2 2 4 2" xfId="3002" xr:uid="{00000000-0005-0000-0000-000091420000}"/>
    <cellStyle name="Normal 42 2 2 4 2 2" xfId="4692" xr:uid="{00000000-0005-0000-0000-000092420000}"/>
    <cellStyle name="Normal 42 2 2 4 2 2 2" xfId="14765" xr:uid="{00000000-0005-0000-0000-000093420000}"/>
    <cellStyle name="Normal 42 2 2 4 2 2 2 2" xfId="45087" xr:uid="{00000000-0005-0000-0000-000094420000}"/>
    <cellStyle name="Normal 42 2 2 4 2 2 2 3" xfId="29863" xr:uid="{00000000-0005-0000-0000-000095420000}"/>
    <cellStyle name="Normal 42 2 2 4 2 2 3" xfId="9745" xr:uid="{00000000-0005-0000-0000-000096420000}"/>
    <cellStyle name="Normal 42 2 2 4 2 2 3 2" xfId="40070" xr:uid="{00000000-0005-0000-0000-000097420000}"/>
    <cellStyle name="Normal 42 2 2 4 2 2 3 3" xfId="24846" xr:uid="{00000000-0005-0000-0000-000098420000}"/>
    <cellStyle name="Normal 42 2 2 4 2 2 4" xfId="35057" xr:uid="{00000000-0005-0000-0000-000099420000}"/>
    <cellStyle name="Normal 42 2 2 4 2 2 5" xfId="19833" xr:uid="{00000000-0005-0000-0000-00009A420000}"/>
    <cellStyle name="Normal 42 2 2 4 2 3" xfId="6384" xr:uid="{00000000-0005-0000-0000-00009B420000}"/>
    <cellStyle name="Normal 42 2 2 4 2 3 2" xfId="16436" xr:uid="{00000000-0005-0000-0000-00009C420000}"/>
    <cellStyle name="Normal 42 2 2 4 2 3 2 2" xfId="46758" xr:uid="{00000000-0005-0000-0000-00009D420000}"/>
    <cellStyle name="Normal 42 2 2 4 2 3 2 3" xfId="31534" xr:uid="{00000000-0005-0000-0000-00009E420000}"/>
    <cellStyle name="Normal 42 2 2 4 2 3 3" xfId="11416" xr:uid="{00000000-0005-0000-0000-00009F420000}"/>
    <cellStyle name="Normal 42 2 2 4 2 3 3 2" xfId="41741" xr:uid="{00000000-0005-0000-0000-0000A0420000}"/>
    <cellStyle name="Normal 42 2 2 4 2 3 3 3" xfId="26517" xr:uid="{00000000-0005-0000-0000-0000A1420000}"/>
    <cellStyle name="Normal 42 2 2 4 2 3 4" xfId="36728" xr:uid="{00000000-0005-0000-0000-0000A2420000}"/>
    <cellStyle name="Normal 42 2 2 4 2 3 5" xfId="21504" xr:uid="{00000000-0005-0000-0000-0000A3420000}"/>
    <cellStyle name="Normal 42 2 2 4 2 4" xfId="13094" xr:uid="{00000000-0005-0000-0000-0000A4420000}"/>
    <cellStyle name="Normal 42 2 2 4 2 4 2" xfId="43416" xr:uid="{00000000-0005-0000-0000-0000A5420000}"/>
    <cellStyle name="Normal 42 2 2 4 2 4 3" xfId="28192" xr:uid="{00000000-0005-0000-0000-0000A6420000}"/>
    <cellStyle name="Normal 42 2 2 4 2 5" xfId="8073" xr:uid="{00000000-0005-0000-0000-0000A7420000}"/>
    <cellStyle name="Normal 42 2 2 4 2 5 2" xfId="38399" xr:uid="{00000000-0005-0000-0000-0000A8420000}"/>
    <cellStyle name="Normal 42 2 2 4 2 5 3" xfId="23175" xr:uid="{00000000-0005-0000-0000-0000A9420000}"/>
    <cellStyle name="Normal 42 2 2 4 2 6" xfId="33387" xr:uid="{00000000-0005-0000-0000-0000AA420000}"/>
    <cellStyle name="Normal 42 2 2 4 2 7" xfId="18162" xr:uid="{00000000-0005-0000-0000-0000AB420000}"/>
    <cellStyle name="Normal 42 2 2 4 3" xfId="3855" xr:uid="{00000000-0005-0000-0000-0000AC420000}"/>
    <cellStyle name="Normal 42 2 2 4 3 2" xfId="13929" xr:uid="{00000000-0005-0000-0000-0000AD420000}"/>
    <cellStyle name="Normal 42 2 2 4 3 2 2" xfId="44251" xr:uid="{00000000-0005-0000-0000-0000AE420000}"/>
    <cellStyle name="Normal 42 2 2 4 3 2 3" xfId="29027" xr:uid="{00000000-0005-0000-0000-0000AF420000}"/>
    <cellStyle name="Normal 42 2 2 4 3 3" xfId="8909" xr:uid="{00000000-0005-0000-0000-0000B0420000}"/>
    <cellStyle name="Normal 42 2 2 4 3 3 2" xfId="39234" xr:uid="{00000000-0005-0000-0000-0000B1420000}"/>
    <cellStyle name="Normal 42 2 2 4 3 3 3" xfId="24010" xr:uid="{00000000-0005-0000-0000-0000B2420000}"/>
    <cellStyle name="Normal 42 2 2 4 3 4" xfId="34221" xr:uid="{00000000-0005-0000-0000-0000B3420000}"/>
    <cellStyle name="Normal 42 2 2 4 3 5" xfId="18997" xr:uid="{00000000-0005-0000-0000-0000B4420000}"/>
    <cellStyle name="Normal 42 2 2 4 4" xfId="5548" xr:uid="{00000000-0005-0000-0000-0000B5420000}"/>
    <cellStyle name="Normal 42 2 2 4 4 2" xfId="15600" xr:uid="{00000000-0005-0000-0000-0000B6420000}"/>
    <cellStyle name="Normal 42 2 2 4 4 2 2" xfId="45922" xr:uid="{00000000-0005-0000-0000-0000B7420000}"/>
    <cellStyle name="Normal 42 2 2 4 4 2 3" xfId="30698" xr:uid="{00000000-0005-0000-0000-0000B8420000}"/>
    <cellStyle name="Normal 42 2 2 4 4 3" xfId="10580" xr:uid="{00000000-0005-0000-0000-0000B9420000}"/>
    <cellStyle name="Normal 42 2 2 4 4 3 2" xfId="40905" xr:uid="{00000000-0005-0000-0000-0000BA420000}"/>
    <cellStyle name="Normal 42 2 2 4 4 3 3" xfId="25681" xr:uid="{00000000-0005-0000-0000-0000BB420000}"/>
    <cellStyle name="Normal 42 2 2 4 4 4" xfId="35892" xr:uid="{00000000-0005-0000-0000-0000BC420000}"/>
    <cellStyle name="Normal 42 2 2 4 4 5" xfId="20668" xr:uid="{00000000-0005-0000-0000-0000BD420000}"/>
    <cellStyle name="Normal 42 2 2 4 5" xfId="12258" xr:uid="{00000000-0005-0000-0000-0000BE420000}"/>
    <cellStyle name="Normal 42 2 2 4 5 2" xfId="42580" xr:uid="{00000000-0005-0000-0000-0000BF420000}"/>
    <cellStyle name="Normal 42 2 2 4 5 3" xfId="27356" xr:uid="{00000000-0005-0000-0000-0000C0420000}"/>
    <cellStyle name="Normal 42 2 2 4 6" xfId="7237" xr:uid="{00000000-0005-0000-0000-0000C1420000}"/>
    <cellStyle name="Normal 42 2 2 4 6 2" xfId="37563" xr:uid="{00000000-0005-0000-0000-0000C2420000}"/>
    <cellStyle name="Normal 42 2 2 4 6 3" xfId="22339" xr:uid="{00000000-0005-0000-0000-0000C3420000}"/>
    <cellStyle name="Normal 42 2 2 4 7" xfId="32551" xr:uid="{00000000-0005-0000-0000-0000C4420000}"/>
    <cellStyle name="Normal 42 2 2 4 8" xfId="17326" xr:uid="{00000000-0005-0000-0000-0000C5420000}"/>
    <cellStyle name="Normal 42 2 2 5" xfId="2584" xr:uid="{00000000-0005-0000-0000-0000C6420000}"/>
    <cellStyle name="Normal 42 2 2 5 2" xfId="4274" xr:uid="{00000000-0005-0000-0000-0000C7420000}"/>
    <cellStyle name="Normal 42 2 2 5 2 2" xfId="14347" xr:uid="{00000000-0005-0000-0000-0000C8420000}"/>
    <cellStyle name="Normal 42 2 2 5 2 2 2" xfId="44669" xr:uid="{00000000-0005-0000-0000-0000C9420000}"/>
    <cellStyle name="Normal 42 2 2 5 2 2 3" xfId="29445" xr:uid="{00000000-0005-0000-0000-0000CA420000}"/>
    <cellStyle name="Normal 42 2 2 5 2 3" xfId="9327" xr:uid="{00000000-0005-0000-0000-0000CB420000}"/>
    <cellStyle name="Normal 42 2 2 5 2 3 2" xfId="39652" xr:uid="{00000000-0005-0000-0000-0000CC420000}"/>
    <cellStyle name="Normal 42 2 2 5 2 3 3" xfId="24428" xr:uid="{00000000-0005-0000-0000-0000CD420000}"/>
    <cellStyle name="Normal 42 2 2 5 2 4" xfId="34639" xr:uid="{00000000-0005-0000-0000-0000CE420000}"/>
    <cellStyle name="Normal 42 2 2 5 2 5" xfId="19415" xr:uid="{00000000-0005-0000-0000-0000CF420000}"/>
    <cellStyle name="Normal 42 2 2 5 3" xfId="5966" xr:uid="{00000000-0005-0000-0000-0000D0420000}"/>
    <cellStyle name="Normal 42 2 2 5 3 2" xfId="16018" xr:uid="{00000000-0005-0000-0000-0000D1420000}"/>
    <cellStyle name="Normal 42 2 2 5 3 2 2" xfId="46340" xr:uid="{00000000-0005-0000-0000-0000D2420000}"/>
    <cellStyle name="Normal 42 2 2 5 3 2 3" xfId="31116" xr:uid="{00000000-0005-0000-0000-0000D3420000}"/>
    <cellStyle name="Normal 42 2 2 5 3 3" xfId="10998" xr:uid="{00000000-0005-0000-0000-0000D4420000}"/>
    <cellStyle name="Normal 42 2 2 5 3 3 2" xfId="41323" xr:uid="{00000000-0005-0000-0000-0000D5420000}"/>
    <cellStyle name="Normal 42 2 2 5 3 3 3" xfId="26099" xr:uid="{00000000-0005-0000-0000-0000D6420000}"/>
    <cellStyle name="Normal 42 2 2 5 3 4" xfId="36310" xr:uid="{00000000-0005-0000-0000-0000D7420000}"/>
    <cellStyle name="Normal 42 2 2 5 3 5" xfId="21086" xr:uid="{00000000-0005-0000-0000-0000D8420000}"/>
    <cellStyle name="Normal 42 2 2 5 4" xfId="12676" xr:uid="{00000000-0005-0000-0000-0000D9420000}"/>
    <cellStyle name="Normal 42 2 2 5 4 2" xfId="42998" xr:uid="{00000000-0005-0000-0000-0000DA420000}"/>
    <cellStyle name="Normal 42 2 2 5 4 3" xfId="27774" xr:uid="{00000000-0005-0000-0000-0000DB420000}"/>
    <cellStyle name="Normal 42 2 2 5 5" xfId="7655" xr:uid="{00000000-0005-0000-0000-0000DC420000}"/>
    <cellStyle name="Normal 42 2 2 5 5 2" xfId="37981" xr:uid="{00000000-0005-0000-0000-0000DD420000}"/>
    <cellStyle name="Normal 42 2 2 5 5 3" xfId="22757" xr:uid="{00000000-0005-0000-0000-0000DE420000}"/>
    <cellStyle name="Normal 42 2 2 5 6" xfId="32969" xr:uid="{00000000-0005-0000-0000-0000DF420000}"/>
    <cellStyle name="Normal 42 2 2 5 7" xfId="17744" xr:uid="{00000000-0005-0000-0000-0000E0420000}"/>
    <cellStyle name="Normal 42 2 2 6" xfId="3437" xr:uid="{00000000-0005-0000-0000-0000E1420000}"/>
    <cellStyle name="Normal 42 2 2 6 2" xfId="13511" xr:uid="{00000000-0005-0000-0000-0000E2420000}"/>
    <cellStyle name="Normal 42 2 2 6 2 2" xfId="43833" xr:uid="{00000000-0005-0000-0000-0000E3420000}"/>
    <cellStyle name="Normal 42 2 2 6 2 3" xfId="28609" xr:uid="{00000000-0005-0000-0000-0000E4420000}"/>
    <cellStyle name="Normal 42 2 2 6 3" xfId="8491" xr:uid="{00000000-0005-0000-0000-0000E5420000}"/>
    <cellStyle name="Normal 42 2 2 6 3 2" xfId="38816" xr:uid="{00000000-0005-0000-0000-0000E6420000}"/>
    <cellStyle name="Normal 42 2 2 6 3 3" xfId="23592" xr:uid="{00000000-0005-0000-0000-0000E7420000}"/>
    <cellStyle name="Normal 42 2 2 6 4" xfId="33803" xr:uid="{00000000-0005-0000-0000-0000E8420000}"/>
    <cellStyle name="Normal 42 2 2 6 5" xfId="18579" xr:uid="{00000000-0005-0000-0000-0000E9420000}"/>
    <cellStyle name="Normal 42 2 2 7" xfId="5130" xr:uid="{00000000-0005-0000-0000-0000EA420000}"/>
    <cellStyle name="Normal 42 2 2 7 2" xfId="15182" xr:uid="{00000000-0005-0000-0000-0000EB420000}"/>
    <cellStyle name="Normal 42 2 2 7 2 2" xfId="45504" xr:uid="{00000000-0005-0000-0000-0000EC420000}"/>
    <cellStyle name="Normal 42 2 2 7 2 3" xfId="30280" xr:uid="{00000000-0005-0000-0000-0000ED420000}"/>
    <cellStyle name="Normal 42 2 2 7 3" xfId="10162" xr:uid="{00000000-0005-0000-0000-0000EE420000}"/>
    <cellStyle name="Normal 42 2 2 7 3 2" xfId="40487" xr:uid="{00000000-0005-0000-0000-0000EF420000}"/>
    <cellStyle name="Normal 42 2 2 7 3 3" xfId="25263" xr:uid="{00000000-0005-0000-0000-0000F0420000}"/>
    <cellStyle name="Normal 42 2 2 7 4" xfId="35474" xr:uid="{00000000-0005-0000-0000-0000F1420000}"/>
    <cellStyle name="Normal 42 2 2 7 5" xfId="20250" xr:uid="{00000000-0005-0000-0000-0000F2420000}"/>
    <cellStyle name="Normal 42 2 2 8" xfId="11840" xr:uid="{00000000-0005-0000-0000-0000F3420000}"/>
    <cellStyle name="Normal 42 2 2 8 2" xfId="42162" xr:uid="{00000000-0005-0000-0000-0000F4420000}"/>
    <cellStyle name="Normal 42 2 2 8 3" xfId="26938" xr:uid="{00000000-0005-0000-0000-0000F5420000}"/>
    <cellStyle name="Normal 42 2 2 9" xfId="6819" xr:uid="{00000000-0005-0000-0000-0000F6420000}"/>
    <cellStyle name="Normal 42 2 2 9 2" xfId="37145" xr:uid="{00000000-0005-0000-0000-0000F7420000}"/>
    <cellStyle name="Normal 42 2 2 9 3" xfId="21921" xr:uid="{00000000-0005-0000-0000-0000F8420000}"/>
    <cellStyle name="Normal 42 2 3" xfId="1783" xr:uid="{00000000-0005-0000-0000-0000F9420000}"/>
    <cellStyle name="Normal 42 2 3 10" xfId="16960" xr:uid="{00000000-0005-0000-0000-0000FA420000}"/>
    <cellStyle name="Normal 42 2 3 2" xfId="2002" xr:uid="{00000000-0005-0000-0000-0000FB420000}"/>
    <cellStyle name="Normal 42 2 3 2 2" xfId="2423" xr:uid="{00000000-0005-0000-0000-0000FC420000}"/>
    <cellStyle name="Normal 42 2 3 2 2 2" xfId="3262" xr:uid="{00000000-0005-0000-0000-0000FD420000}"/>
    <cellStyle name="Normal 42 2 3 2 2 2 2" xfId="4952" xr:uid="{00000000-0005-0000-0000-0000FE420000}"/>
    <cellStyle name="Normal 42 2 3 2 2 2 2 2" xfId="15025" xr:uid="{00000000-0005-0000-0000-0000FF420000}"/>
    <cellStyle name="Normal 42 2 3 2 2 2 2 2 2" xfId="45347" xr:uid="{00000000-0005-0000-0000-000000430000}"/>
    <cellStyle name="Normal 42 2 3 2 2 2 2 2 3" xfId="30123" xr:uid="{00000000-0005-0000-0000-000001430000}"/>
    <cellStyle name="Normal 42 2 3 2 2 2 2 3" xfId="10005" xr:uid="{00000000-0005-0000-0000-000002430000}"/>
    <cellStyle name="Normal 42 2 3 2 2 2 2 3 2" xfId="40330" xr:uid="{00000000-0005-0000-0000-000003430000}"/>
    <cellStyle name="Normal 42 2 3 2 2 2 2 3 3" xfId="25106" xr:uid="{00000000-0005-0000-0000-000004430000}"/>
    <cellStyle name="Normal 42 2 3 2 2 2 2 4" xfId="35317" xr:uid="{00000000-0005-0000-0000-000005430000}"/>
    <cellStyle name="Normal 42 2 3 2 2 2 2 5" xfId="20093" xr:uid="{00000000-0005-0000-0000-000006430000}"/>
    <cellStyle name="Normal 42 2 3 2 2 2 3" xfId="6644" xr:uid="{00000000-0005-0000-0000-000007430000}"/>
    <cellStyle name="Normal 42 2 3 2 2 2 3 2" xfId="16696" xr:uid="{00000000-0005-0000-0000-000008430000}"/>
    <cellStyle name="Normal 42 2 3 2 2 2 3 2 2" xfId="47018" xr:uid="{00000000-0005-0000-0000-000009430000}"/>
    <cellStyle name="Normal 42 2 3 2 2 2 3 2 3" xfId="31794" xr:uid="{00000000-0005-0000-0000-00000A430000}"/>
    <cellStyle name="Normal 42 2 3 2 2 2 3 3" xfId="11676" xr:uid="{00000000-0005-0000-0000-00000B430000}"/>
    <cellStyle name="Normal 42 2 3 2 2 2 3 3 2" xfId="42001" xr:uid="{00000000-0005-0000-0000-00000C430000}"/>
    <cellStyle name="Normal 42 2 3 2 2 2 3 3 3" xfId="26777" xr:uid="{00000000-0005-0000-0000-00000D430000}"/>
    <cellStyle name="Normal 42 2 3 2 2 2 3 4" xfId="36988" xr:uid="{00000000-0005-0000-0000-00000E430000}"/>
    <cellStyle name="Normal 42 2 3 2 2 2 3 5" xfId="21764" xr:uid="{00000000-0005-0000-0000-00000F430000}"/>
    <cellStyle name="Normal 42 2 3 2 2 2 4" xfId="13354" xr:uid="{00000000-0005-0000-0000-000010430000}"/>
    <cellStyle name="Normal 42 2 3 2 2 2 4 2" xfId="43676" xr:uid="{00000000-0005-0000-0000-000011430000}"/>
    <cellStyle name="Normal 42 2 3 2 2 2 4 3" xfId="28452" xr:uid="{00000000-0005-0000-0000-000012430000}"/>
    <cellStyle name="Normal 42 2 3 2 2 2 5" xfId="8333" xr:uid="{00000000-0005-0000-0000-000013430000}"/>
    <cellStyle name="Normal 42 2 3 2 2 2 5 2" xfId="38659" xr:uid="{00000000-0005-0000-0000-000014430000}"/>
    <cellStyle name="Normal 42 2 3 2 2 2 5 3" xfId="23435" xr:uid="{00000000-0005-0000-0000-000015430000}"/>
    <cellStyle name="Normal 42 2 3 2 2 2 6" xfId="33647" xr:uid="{00000000-0005-0000-0000-000016430000}"/>
    <cellStyle name="Normal 42 2 3 2 2 2 7" xfId="18422" xr:uid="{00000000-0005-0000-0000-000017430000}"/>
    <cellStyle name="Normal 42 2 3 2 2 3" xfId="4115" xr:uid="{00000000-0005-0000-0000-000018430000}"/>
    <cellStyle name="Normal 42 2 3 2 2 3 2" xfId="14189" xr:uid="{00000000-0005-0000-0000-000019430000}"/>
    <cellStyle name="Normal 42 2 3 2 2 3 2 2" xfId="44511" xr:uid="{00000000-0005-0000-0000-00001A430000}"/>
    <cellStyle name="Normal 42 2 3 2 2 3 2 3" xfId="29287" xr:uid="{00000000-0005-0000-0000-00001B430000}"/>
    <cellStyle name="Normal 42 2 3 2 2 3 3" xfId="9169" xr:uid="{00000000-0005-0000-0000-00001C430000}"/>
    <cellStyle name="Normal 42 2 3 2 2 3 3 2" xfId="39494" xr:uid="{00000000-0005-0000-0000-00001D430000}"/>
    <cellStyle name="Normal 42 2 3 2 2 3 3 3" xfId="24270" xr:uid="{00000000-0005-0000-0000-00001E430000}"/>
    <cellStyle name="Normal 42 2 3 2 2 3 4" xfId="34481" xr:uid="{00000000-0005-0000-0000-00001F430000}"/>
    <cellStyle name="Normal 42 2 3 2 2 3 5" xfId="19257" xr:uid="{00000000-0005-0000-0000-000020430000}"/>
    <cellStyle name="Normal 42 2 3 2 2 4" xfId="5808" xr:uid="{00000000-0005-0000-0000-000021430000}"/>
    <cellStyle name="Normal 42 2 3 2 2 4 2" xfId="15860" xr:uid="{00000000-0005-0000-0000-000022430000}"/>
    <cellStyle name="Normal 42 2 3 2 2 4 2 2" xfId="46182" xr:uid="{00000000-0005-0000-0000-000023430000}"/>
    <cellStyle name="Normal 42 2 3 2 2 4 2 3" xfId="30958" xr:uid="{00000000-0005-0000-0000-000024430000}"/>
    <cellStyle name="Normal 42 2 3 2 2 4 3" xfId="10840" xr:uid="{00000000-0005-0000-0000-000025430000}"/>
    <cellStyle name="Normal 42 2 3 2 2 4 3 2" xfId="41165" xr:uid="{00000000-0005-0000-0000-000026430000}"/>
    <cellStyle name="Normal 42 2 3 2 2 4 3 3" xfId="25941" xr:uid="{00000000-0005-0000-0000-000027430000}"/>
    <cellStyle name="Normal 42 2 3 2 2 4 4" xfId="36152" xr:uid="{00000000-0005-0000-0000-000028430000}"/>
    <cellStyle name="Normal 42 2 3 2 2 4 5" xfId="20928" xr:uid="{00000000-0005-0000-0000-000029430000}"/>
    <cellStyle name="Normal 42 2 3 2 2 5" xfId="12518" xr:uid="{00000000-0005-0000-0000-00002A430000}"/>
    <cellStyle name="Normal 42 2 3 2 2 5 2" xfId="42840" xr:uid="{00000000-0005-0000-0000-00002B430000}"/>
    <cellStyle name="Normal 42 2 3 2 2 5 3" xfId="27616" xr:uid="{00000000-0005-0000-0000-00002C430000}"/>
    <cellStyle name="Normal 42 2 3 2 2 6" xfId="7497" xr:uid="{00000000-0005-0000-0000-00002D430000}"/>
    <cellStyle name="Normal 42 2 3 2 2 6 2" xfId="37823" xr:uid="{00000000-0005-0000-0000-00002E430000}"/>
    <cellStyle name="Normal 42 2 3 2 2 6 3" xfId="22599" xr:uid="{00000000-0005-0000-0000-00002F430000}"/>
    <cellStyle name="Normal 42 2 3 2 2 7" xfId="32811" xr:uid="{00000000-0005-0000-0000-000030430000}"/>
    <cellStyle name="Normal 42 2 3 2 2 8" xfId="17586" xr:uid="{00000000-0005-0000-0000-000031430000}"/>
    <cellStyle name="Normal 42 2 3 2 3" xfId="2844" xr:uid="{00000000-0005-0000-0000-000032430000}"/>
    <cellStyle name="Normal 42 2 3 2 3 2" xfId="4534" xr:uid="{00000000-0005-0000-0000-000033430000}"/>
    <cellStyle name="Normal 42 2 3 2 3 2 2" xfId="14607" xr:uid="{00000000-0005-0000-0000-000034430000}"/>
    <cellStyle name="Normal 42 2 3 2 3 2 2 2" xfId="44929" xr:uid="{00000000-0005-0000-0000-000035430000}"/>
    <cellStyle name="Normal 42 2 3 2 3 2 2 3" xfId="29705" xr:uid="{00000000-0005-0000-0000-000036430000}"/>
    <cellStyle name="Normal 42 2 3 2 3 2 3" xfId="9587" xr:uid="{00000000-0005-0000-0000-000037430000}"/>
    <cellStyle name="Normal 42 2 3 2 3 2 3 2" xfId="39912" xr:uid="{00000000-0005-0000-0000-000038430000}"/>
    <cellStyle name="Normal 42 2 3 2 3 2 3 3" xfId="24688" xr:uid="{00000000-0005-0000-0000-000039430000}"/>
    <cellStyle name="Normal 42 2 3 2 3 2 4" xfId="34899" xr:uid="{00000000-0005-0000-0000-00003A430000}"/>
    <cellStyle name="Normal 42 2 3 2 3 2 5" xfId="19675" xr:uid="{00000000-0005-0000-0000-00003B430000}"/>
    <cellStyle name="Normal 42 2 3 2 3 3" xfId="6226" xr:uid="{00000000-0005-0000-0000-00003C430000}"/>
    <cellStyle name="Normal 42 2 3 2 3 3 2" xfId="16278" xr:uid="{00000000-0005-0000-0000-00003D430000}"/>
    <cellStyle name="Normal 42 2 3 2 3 3 2 2" xfId="46600" xr:uid="{00000000-0005-0000-0000-00003E430000}"/>
    <cellStyle name="Normal 42 2 3 2 3 3 2 3" xfId="31376" xr:uid="{00000000-0005-0000-0000-00003F430000}"/>
    <cellStyle name="Normal 42 2 3 2 3 3 3" xfId="11258" xr:uid="{00000000-0005-0000-0000-000040430000}"/>
    <cellStyle name="Normal 42 2 3 2 3 3 3 2" xfId="41583" xr:uid="{00000000-0005-0000-0000-000041430000}"/>
    <cellStyle name="Normal 42 2 3 2 3 3 3 3" xfId="26359" xr:uid="{00000000-0005-0000-0000-000042430000}"/>
    <cellStyle name="Normal 42 2 3 2 3 3 4" xfId="36570" xr:uid="{00000000-0005-0000-0000-000043430000}"/>
    <cellStyle name="Normal 42 2 3 2 3 3 5" xfId="21346" xr:uid="{00000000-0005-0000-0000-000044430000}"/>
    <cellStyle name="Normal 42 2 3 2 3 4" xfId="12936" xr:uid="{00000000-0005-0000-0000-000045430000}"/>
    <cellStyle name="Normal 42 2 3 2 3 4 2" xfId="43258" xr:uid="{00000000-0005-0000-0000-000046430000}"/>
    <cellStyle name="Normal 42 2 3 2 3 4 3" xfId="28034" xr:uid="{00000000-0005-0000-0000-000047430000}"/>
    <cellStyle name="Normal 42 2 3 2 3 5" xfId="7915" xr:uid="{00000000-0005-0000-0000-000048430000}"/>
    <cellStyle name="Normal 42 2 3 2 3 5 2" xfId="38241" xr:uid="{00000000-0005-0000-0000-000049430000}"/>
    <cellStyle name="Normal 42 2 3 2 3 5 3" xfId="23017" xr:uid="{00000000-0005-0000-0000-00004A430000}"/>
    <cellStyle name="Normal 42 2 3 2 3 6" xfId="33229" xr:uid="{00000000-0005-0000-0000-00004B430000}"/>
    <cellStyle name="Normal 42 2 3 2 3 7" xfId="18004" xr:uid="{00000000-0005-0000-0000-00004C430000}"/>
    <cellStyle name="Normal 42 2 3 2 4" xfId="3697" xr:uid="{00000000-0005-0000-0000-00004D430000}"/>
    <cellStyle name="Normal 42 2 3 2 4 2" xfId="13771" xr:uid="{00000000-0005-0000-0000-00004E430000}"/>
    <cellStyle name="Normal 42 2 3 2 4 2 2" xfId="44093" xr:uid="{00000000-0005-0000-0000-00004F430000}"/>
    <cellStyle name="Normal 42 2 3 2 4 2 3" xfId="28869" xr:uid="{00000000-0005-0000-0000-000050430000}"/>
    <cellStyle name="Normal 42 2 3 2 4 3" xfId="8751" xr:uid="{00000000-0005-0000-0000-000051430000}"/>
    <cellStyle name="Normal 42 2 3 2 4 3 2" xfId="39076" xr:uid="{00000000-0005-0000-0000-000052430000}"/>
    <cellStyle name="Normal 42 2 3 2 4 3 3" xfId="23852" xr:uid="{00000000-0005-0000-0000-000053430000}"/>
    <cellStyle name="Normal 42 2 3 2 4 4" xfId="34063" xr:uid="{00000000-0005-0000-0000-000054430000}"/>
    <cellStyle name="Normal 42 2 3 2 4 5" xfId="18839" xr:uid="{00000000-0005-0000-0000-000055430000}"/>
    <cellStyle name="Normal 42 2 3 2 5" xfId="5390" xr:uid="{00000000-0005-0000-0000-000056430000}"/>
    <cellStyle name="Normal 42 2 3 2 5 2" xfId="15442" xr:uid="{00000000-0005-0000-0000-000057430000}"/>
    <cellStyle name="Normal 42 2 3 2 5 2 2" xfId="45764" xr:uid="{00000000-0005-0000-0000-000058430000}"/>
    <cellStyle name="Normal 42 2 3 2 5 2 3" xfId="30540" xr:uid="{00000000-0005-0000-0000-000059430000}"/>
    <cellStyle name="Normal 42 2 3 2 5 3" xfId="10422" xr:uid="{00000000-0005-0000-0000-00005A430000}"/>
    <cellStyle name="Normal 42 2 3 2 5 3 2" xfId="40747" xr:uid="{00000000-0005-0000-0000-00005B430000}"/>
    <cellStyle name="Normal 42 2 3 2 5 3 3" xfId="25523" xr:uid="{00000000-0005-0000-0000-00005C430000}"/>
    <cellStyle name="Normal 42 2 3 2 5 4" xfId="35734" xr:uid="{00000000-0005-0000-0000-00005D430000}"/>
    <cellStyle name="Normal 42 2 3 2 5 5" xfId="20510" xr:uid="{00000000-0005-0000-0000-00005E430000}"/>
    <cellStyle name="Normal 42 2 3 2 6" xfId="12100" xr:uid="{00000000-0005-0000-0000-00005F430000}"/>
    <cellStyle name="Normal 42 2 3 2 6 2" xfId="42422" xr:uid="{00000000-0005-0000-0000-000060430000}"/>
    <cellStyle name="Normal 42 2 3 2 6 3" xfId="27198" xr:uid="{00000000-0005-0000-0000-000061430000}"/>
    <cellStyle name="Normal 42 2 3 2 7" xfId="7079" xr:uid="{00000000-0005-0000-0000-000062430000}"/>
    <cellStyle name="Normal 42 2 3 2 7 2" xfId="37405" xr:uid="{00000000-0005-0000-0000-000063430000}"/>
    <cellStyle name="Normal 42 2 3 2 7 3" xfId="22181" xr:uid="{00000000-0005-0000-0000-000064430000}"/>
    <cellStyle name="Normal 42 2 3 2 8" xfId="32393" xr:uid="{00000000-0005-0000-0000-000065430000}"/>
    <cellStyle name="Normal 42 2 3 2 9" xfId="17168" xr:uid="{00000000-0005-0000-0000-000066430000}"/>
    <cellStyle name="Normal 42 2 3 3" xfId="2215" xr:uid="{00000000-0005-0000-0000-000067430000}"/>
    <cellStyle name="Normal 42 2 3 3 2" xfId="3054" xr:uid="{00000000-0005-0000-0000-000068430000}"/>
    <cellStyle name="Normal 42 2 3 3 2 2" xfId="4744" xr:uid="{00000000-0005-0000-0000-000069430000}"/>
    <cellStyle name="Normal 42 2 3 3 2 2 2" xfId="14817" xr:uid="{00000000-0005-0000-0000-00006A430000}"/>
    <cellStyle name="Normal 42 2 3 3 2 2 2 2" xfId="45139" xr:uid="{00000000-0005-0000-0000-00006B430000}"/>
    <cellStyle name="Normal 42 2 3 3 2 2 2 3" xfId="29915" xr:uid="{00000000-0005-0000-0000-00006C430000}"/>
    <cellStyle name="Normal 42 2 3 3 2 2 3" xfId="9797" xr:uid="{00000000-0005-0000-0000-00006D430000}"/>
    <cellStyle name="Normal 42 2 3 3 2 2 3 2" xfId="40122" xr:uid="{00000000-0005-0000-0000-00006E430000}"/>
    <cellStyle name="Normal 42 2 3 3 2 2 3 3" xfId="24898" xr:uid="{00000000-0005-0000-0000-00006F430000}"/>
    <cellStyle name="Normal 42 2 3 3 2 2 4" xfId="35109" xr:uid="{00000000-0005-0000-0000-000070430000}"/>
    <cellStyle name="Normal 42 2 3 3 2 2 5" xfId="19885" xr:uid="{00000000-0005-0000-0000-000071430000}"/>
    <cellStyle name="Normal 42 2 3 3 2 3" xfId="6436" xr:uid="{00000000-0005-0000-0000-000072430000}"/>
    <cellStyle name="Normal 42 2 3 3 2 3 2" xfId="16488" xr:uid="{00000000-0005-0000-0000-000073430000}"/>
    <cellStyle name="Normal 42 2 3 3 2 3 2 2" xfId="46810" xr:uid="{00000000-0005-0000-0000-000074430000}"/>
    <cellStyle name="Normal 42 2 3 3 2 3 2 3" xfId="31586" xr:uid="{00000000-0005-0000-0000-000075430000}"/>
    <cellStyle name="Normal 42 2 3 3 2 3 3" xfId="11468" xr:uid="{00000000-0005-0000-0000-000076430000}"/>
    <cellStyle name="Normal 42 2 3 3 2 3 3 2" xfId="41793" xr:uid="{00000000-0005-0000-0000-000077430000}"/>
    <cellStyle name="Normal 42 2 3 3 2 3 3 3" xfId="26569" xr:uid="{00000000-0005-0000-0000-000078430000}"/>
    <cellStyle name="Normal 42 2 3 3 2 3 4" xfId="36780" xr:uid="{00000000-0005-0000-0000-000079430000}"/>
    <cellStyle name="Normal 42 2 3 3 2 3 5" xfId="21556" xr:uid="{00000000-0005-0000-0000-00007A430000}"/>
    <cellStyle name="Normal 42 2 3 3 2 4" xfId="13146" xr:uid="{00000000-0005-0000-0000-00007B430000}"/>
    <cellStyle name="Normal 42 2 3 3 2 4 2" xfId="43468" xr:uid="{00000000-0005-0000-0000-00007C430000}"/>
    <cellStyle name="Normal 42 2 3 3 2 4 3" xfId="28244" xr:uid="{00000000-0005-0000-0000-00007D430000}"/>
    <cellStyle name="Normal 42 2 3 3 2 5" xfId="8125" xr:uid="{00000000-0005-0000-0000-00007E430000}"/>
    <cellStyle name="Normal 42 2 3 3 2 5 2" xfId="38451" xr:uid="{00000000-0005-0000-0000-00007F430000}"/>
    <cellStyle name="Normal 42 2 3 3 2 5 3" xfId="23227" xr:uid="{00000000-0005-0000-0000-000080430000}"/>
    <cellStyle name="Normal 42 2 3 3 2 6" xfId="33439" xr:uid="{00000000-0005-0000-0000-000081430000}"/>
    <cellStyle name="Normal 42 2 3 3 2 7" xfId="18214" xr:uid="{00000000-0005-0000-0000-000082430000}"/>
    <cellStyle name="Normal 42 2 3 3 3" xfId="3907" xr:uid="{00000000-0005-0000-0000-000083430000}"/>
    <cellStyle name="Normal 42 2 3 3 3 2" xfId="13981" xr:uid="{00000000-0005-0000-0000-000084430000}"/>
    <cellStyle name="Normal 42 2 3 3 3 2 2" xfId="44303" xr:uid="{00000000-0005-0000-0000-000085430000}"/>
    <cellStyle name="Normal 42 2 3 3 3 2 3" xfId="29079" xr:uid="{00000000-0005-0000-0000-000086430000}"/>
    <cellStyle name="Normal 42 2 3 3 3 3" xfId="8961" xr:uid="{00000000-0005-0000-0000-000087430000}"/>
    <cellStyle name="Normal 42 2 3 3 3 3 2" xfId="39286" xr:uid="{00000000-0005-0000-0000-000088430000}"/>
    <cellStyle name="Normal 42 2 3 3 3 3 3" xfId="24062" xr:uid="{00000000-0005-0000-0000-000089430000}"/>
    <cellStyle name="Normal 42 2 3 3 3 4" xfId="34273" xr:uid="{00000000-0005-0000-0000-00008A430000}"/>
    <cellStyle name="Normal 42 2 3 3 3 5" xfId="19049" xr:uid="{00000000-0005-0000-0000-00008B430000}"/>
    <cellStyle name="Normal 42 2 3 3 4" xfId="5600" xr:uid="{00000000-0005-0000-0000-00008C430000}"/>
    <cellStyle name="Normal 42 2 3 3 4 2" xfId="15652" xr:uid="{00000000-0005-0000-0000-00008D430000}"/>
    <cellStyle name="Normal 42 2 3 3 4 2 2" xfId="45974" xr:uid="{00000000-0005-0000-0000-00008E430000}"/>
    <cellStyle name="Normal 42 2 3 3 4 2 3" xfId="30750" xr:uid="{00000000-0005-0000-0000-00008F430000}"/>
    <cellStyle name="Normal 42 2 3 3 4 3" xfId="10632" xr:uid="{00000000-0005-0000-0000-000090430000}"/>
    <cellStyle name="Normal 42 2 3 3 4 3 2" xfId="40957" xr:uid="{00000000-0005-0000-0000-000091430000}"/>
    <cellStyle name="Normal 42 2 3 3 4 3 3" xfId="25733" xr:uid="{00000000-0005-0000-0000-000092430000}"/>
    <cellStyle name="Normal 42 2 3 3 4 4" xfId="35944" xr:uid="{00000000-0005-0000-0000-000093430000}"/>
    <cellStyle name="Normal 42 2 3 3 4 5" xfId="20720" xr:uid="{00000000-0005-0000-0000-000094430000}"/>
    <cellStyle name="Normal 42 2 3 3 5" xfId="12310" xr:uid="{00000000-0005-0000-0000-000095430000}"/>
    <cellStyle name="Normal 42 2 3 3 5 2" xfId="42632" xr:uid="{00000000-0005-0000-0000-000096430000}"/>
    <cellStyle name="Normal 42 2 3 3 5 3" xfId="27408" xr:uid="{00000000-0005-0000-0000-000097430000}"/>
    <cellStyle name="Normal 42 2 3 3 6" xfId="7289" xr:uid="{00000000-0005-0000-0000-000098430000}"/>
    <cellStyle name="Normal 42 2 3 3 6 2" xfId="37615" xr:uid="{00000000-0005-0000-0000-000099430000}"/>
    <cellStyle name="Normal 42 2 3 3 6 3" xfId="22391" xr:uid="{00000000-0005-0000-0000-00009A430000}"/>
    <cellStyle name="Normal 42 2 3 3 7" xfId="32603" xr:uid="{00000000-0005-0000-0000-00009B430000}"/>
    <cellStyle name="Normal 42 2 3 3 8" xfId="17378" xr:uid="{00000000-0005-0000-0000-00009C430000}"/>
    <cellStyle name="Normal 42 2 3 4" xfId="2636" xr:uid="{00000000-0005-0000-0000-00009D430000}"/>
    <cellStyle name="Normal 42 2 3 4 2" xfId="4326" xr:uid="{00000000-0005-0000-0000-00009E430000}"/>
    <cellStyle name="Normal 42 2 3 4 2 2" xfId="14399" xr:uid="{00000000-0005-0000-0000-00009F430000}"/>
    <cellStyle name="Normal 42 2 3 4 2 2 2" xfId="44721" xr:uid="{00000000-0005-0000-0000-0000A0430000}"/>
    <cellStyle name="Normal 42 2 3 4 2 2 3" xfId="29497" xr:uid="{00000000-0005-0000-0000-0000A1430000}"/>
    <cellStyle name="Normal 42 2 3 4 2 3" xfId="9379" xr:uid="{00000000-0005-0000-0000-0000A2430000}"/>
    <cellStyle name="Normal 42 2 3 4 2 3 2" xfId="39704" xr:uid="{00000000-0005-0000-0000-0000A3430000}"/>
    <cellStyle name="Normal 42 2 3 4 2 3 3" xfId="24480" xr:uid="{00000000-0005-0000-0000-0000A4430000}"/>
    <cellStyle name="Normal 42 2 3 4 2 4" xfId="34691" xr:uid="{00000000-0005-0000-0000-0000A5430000}"/>
    <cellStyle name="Normal 42 2 3 4 2 5" xfId="19467" xr:uid="{00000000-0005-0000-0000-0000A6430000}"/>
    <cellStyle name="Normal 42 2 3 4 3" xfId="6018" xr:uid="{00000000-0005-0000-0000-0000A7430000}"/>
    <cellStyle name="Normal 42 2 3 4 3 2" xfId="16070" xr:uid="{00000000-0005-0000-0000-0000A8430000}"/>
    <cellStyle name="Normal 42 2 3 4 3 2 2" xfId="46392" xr:uid="{00000000-0005-0000-0000-0000A9430000}"/>
    <cellStyle name="Normal 42 2 3 4 3 2 3" xfId="31168" xr:uid="{00000000-0005-0000-0000-0000AA430000}"/>
    <cellStyle name="Normal 42 2 3 4 3 3" xfId="11050" xr:uid="{00000000-0005-0000-0000-0000AB430000}"/>
    <cellStyle name="Normal 42 2 3 4 3 3 2" xfId="41375" xr:uid="{00000000-0005-0000-0000-0000AC430000}"/>
    <cellStyle name="Normal 42 2 3 4 3 3 3" xfId="26151" xr:uid="{00000000-0005-0000-0000-0000AD430000}"/>
    <cellStyle name="Normal 42 2 3 4 3 4" xfId="36362" xr:uid="{00000000-0005-0000-0000-0000AE430000}"/>
    <cellStyle name="Normal 42 2 3 4 3 5" xfId="21138" xr:uid="{00000000-0005-0000-0000-0000AF430000}"/>
    <cellStyle name="Normal 42 2 3 4 4" xfId="12728" xr:uid="{00000000-0005-0000-0000-0000B0430000}"/>
    <cellStyle name="Normal 42 2 3 4 4 2" xfId="43050" xr:uid="{00000000-0005-0000-0000-0000B1430000}"/>
    <cellStyle name="Normal 42 2 3 4 4 3" xfId="27826" xr:uid="{00000000-0005-0000-0000-0000B2430000}"/>
    <cellStyle name="Normal 42 2 3 4 5" xfId="7707" xr:uid="{00000000-0005-0000-0000-0000B3430000}"/>
    <cellStyle name="Normal 42 2 3 4 5 2" xfId="38033" xr:uid="{00000000-0005-0000-0000-0000B4430000}"/>
    <cellStyle name="Normal 42 2 3 4 5 3" xfId="22809" xr:uid="{00000000-0005-0000-0000-0000B5430000}"/>
    <cellStyle name="Normal 42 2 3 4 6" xfId="33021" xr:uid="{00000000-0005-0000-0000-0000B6430000}"/>
    <cellStyle name="Normal 42 2 3 4 7" xfId="17796" xr:uid="{00000000-0005-0000-0000-0000B7430000}"/>
    <cellStyle name="Normal 42 2 3 5" xfId="3489" xr:uid="{00000000-0005-0000-0000-0000B8430000}"/>
    <cellStyle name="Normal 42 2 3 5 2" xfId="13563" xr:uid="{00000000-0005-0000-0000-0000B9430000}"/>
    <cellStyle name="Normal 42 2 3 5 2 2" xfId="43885" xr:uid="{00000000-0005-0000-0000-0000BA430000}"/>
    <cellStyle name="Normal 42 2 3 5 2 3" xfId="28661" xr:uid="{00000000-0005-0000-0000-0000BB430000}"/>
    <cellStyle name="Normal 42 2 3 5 3" xfId="8543" xr:uid="{00000000-0005-0000-0000-0000BC430000}"/>
    <cellStyle name="Normal 42 2 3 5 3 2" xfId="38868" xr:uid="{00000000-0005-0000-0000-0000BD430000}"/>
    <cellStyle name="Normal 42 2 3 5 3 3" xfId="23644" xr:uid="{00000000-0005-0000-0000-0000BE430000}"/>
    <cellStyle name="Normal 42 2 3 5 4" xfId="33855" xr:uid="{00000000-0005-0000-0000-0000BF430000}"/>
    <cellStyle name="Normal 42 2 3 5 5" xfId="18631" xr:uid="{00000000-0005-0000-0000-0000C0430000}"/>
    <cellStyle name="Normal 42 2 3 6" xfId="5182" xr:uid="{00000000-0005-0000-0000-0000C1430000}"/>
    <cellStyle name="Normal 42 2 3 6 2" xfId="15234" xr:uid="{00000000-0005-0000-0000-0000C2430000}"/>
    <cellStyle name="Normal 42 2 3 6 2 2" xfId="45556" xr:uid="{00000000-0005-0000-0000-0000C3430000}"/>
    <cellStyle name="Normal 42 2 3 6 2 3" xfId="30332" xr:uid="{00000000-0005-0000-0000-0000C4430000}"/>
    <cellStyle name="Normal 42 2 3 6 3" xfId="10214" xr:uid="{00000000-0005-0000-0000-0000C5430000}"/>
    <cellStyle name="Normal 42 2 3 6 3 2" xfId="40539" xr:uid="{00000000-0005-0000-0000-0000C6430000}"/>
    <cellStyle name="Normal 42 2 3 6 3 3" xfId="25315" xr:uid="{00000000-0005-0000-0000-0000C7430000}"/>
    <cellStyle name="Normal 42 2 3 6 4" xfId="35526" xr:uid="{00000000-0005-0000-0000-0000C8430000}"/>
    <cellStyle name="Normal 42 2 3 6 5" xfId="20302" xr:uid="{00000000-0005-0000-0000-0000C9430000}"/>
    <cellStyle name="Normal 42 2 3 7" xfId="11892" xr:uid="{00000000-0005-0000-0000-0000CA430000}"/>
    <cellStyle name="Normal 42 2 3 7 2" xfId="42214" xr:uid="{00000000-0005-0000-0000-0000CB430000}"/>
    <cellStyle name="Normal 42 2 3 7 3" xfId="26990" xr:uid="{00000000-0005-0000-0000-0000CC430000}"/>
    <cellStyle name="Normal 42 2 3 8" xfId="6871" xr:uid="{00000000-0005-0000-0000-0000CD430000}"/>
    <cellStyle name="Normal 42 2 3 8 2" xfId="37197" xr:uid="{00000000-0005-0000-0000-0000CE430000}"/>
    <cellStyle name="Normal 42 2 3 8 3" xfId="21973" xr:uid="{00000000-0005-0000-0000-0000CF430000}"/>
    <cellStyle name="Normal 42 2 3 9" xfId="32186" xr:uid="{00000000-0005-0000-0000-0000D0430000}"/>
    <cellStyle name="Normal 42 2 4" xfId="1896" xr:uid="{00000000-0005-0000-0000-0000D1430000}"/>
    <cellStyle name="Normal 42 2 4 2" xfId="2319" xr:uid="{00000000-0005-0000-0000-0000D2430000}"/>
    <cellStyle name="Normal 42 2 4 2 2" xfId="3158" xr:uid="{00000000-0005-0000-0000-0000D3430000}"/>
    <cellStyle name="Normal 42 2 4 2 2 2" xfId="4848" xr:uid="{00000000-0005-0000-0000-0000D4430000}"/>
    <cellStyle name="Normal 42 2 4 2 2 2 2" xfId="14921" xr:uid="{00000000-0005-0000-0000-0000D5430000}"/>
    <cellStyle name="Normal 42 2 4 2 2 2 2 2" xfId="45243" xr:uid="{00000000-0005-0000-0000-0000D6430000}"/>
    <cellStyle name="Normal 42 2 4 2 2 2 2 3" xfId="30019" xr:uid="{00000000-0005-0000-0000-0000D7430000}"/>
    <cellStyle name="Normal 42 2 4 2 2 2 3" xfId="9901" xr:uid="{00000000-0005-0000-0000-0000D8430000}"/>
    <cellStyle name="Normal 42 2 4 2 2 2 3 2" xfId="40226" xr:uid="{00000000-0005-0000-0000-0000D9430000}"/>
    <cellStyle name="Normal 42 2 4 2 2 2 3 3" xfId="25002" xr:uid="{00000000-0005-0000-0000-0000DA430000}"/>
    <cellStyle name="Normal 42 2 4 2 2 2 4" xfId="35213" xr:uid="{00000000-0005-0000-0000-0000DB430000}"/>
    <cellStyle name="Normal 42 2 4 2 2 2 5" xfId="19989" xr:uid="{00000000-0005-0000-0000-0000DC430000}"/>
    <cellStyle name="Normal 42 2 4 2 2 3" xfId="6540" xr:uid="{00000000-0005-0000-0000-0000DD430000}"/>
    <cellStyle name="Normal 42 2 4 2 2 3 2" xfId="16592" xr:uid="{00000000-0005-0000-0000-0000DE430000}"/>
    <cellStyle name="Normal 42 2 4 2 2 3 2 2" xfId="46914" xr:uid="{00000000-0005-0000-0000-0000DF430000}"/>
    <cellStyle name="Normal 42 2 4 2 2 3 2 3" xfId="31690" xr:uid="{00000000-0005-0000-0000-0000E0430000}"/>
    <cellStyle name="Normal 42 2 4 2 2 3 3" xfId="11572" xr:uid="{00000000-0005-0000-0000-0000E1430000}"/>
    <cellStyle name="Normal 42 2 4 2 2 3 3 2" xfId="41897" xr:uid="{00000000-0005-0000-0000-0000E2430000}"/>
    <cellStyle name="Normal 42 2 4 2 2 3 3 3" xfId="26673" xr:uid="{00000000-0005-0000-0000-0000E3430000}"/>
    <cellStyle name="Normal 42 2 4 2 2 3 4" xfId="36884" xr:uid="{00000000-0005-0000-0000-0000E4430000}"/>
    <cellStyle name="Normal 42 2 4 2 2 3 5" xfId="21660" xr:uid="{00000000-0005-0000-0000-0000E5430000}"/>
    <cellStyle name="Normal 42 2 4 2 2 4" xfId="13250" xr:uid="{00000000-0005-0000-0000-0000E6430000}"/>
    <cellStyle name="Normal 42 2 4 2 2 4 2" xfId="43572" xr:uid="{00000000-0005-0000-0000-0000E7430000}"/>
    <cellStyle name="Normal 42 2 4 2 2 4 3" xfId="28348" xr:uid="{00000000-0005-0000-0000-0000E8430000}"/>
    <cellStyle name="Normal 42 2 4 2 2 5" xfId="8229" xr:uid="{00000000-0005-0000-0000-0000E9430000}"/>
    <cellStyle name="Normal 42 2 4 2 2 5 2" xfId="38555" xr:uid="{00000000-0005-0000-0000-0000EA430000}"/>
    <cellStyle name="Normal 42 2 4 2 2 5 3" xfId="23331" xr:uid="{00000000-0005-0000-0000-0000EB430000}"/>
    <cellStyle name="Normal 42 2 4 2 2 6" xfId="33543" xr:uid="{00000000-0005-0000-0000-0000EC430000}"/>
    <cellStyle name="Normal 42 2 4 2 2 7" xfId="18318" xr:uid="{00000000-0005-0000-0000-0000ED430000}"/>
    <cellStyle name="Normal 42 2 4 2 3" xfId="4011" xr:uid="{00000000-0005-0000-0000-0000EE430000}"/>
    <cellStyle name="Normal 42 2 4 2 3 2" xfId="14085" xr:uid="{00000000-0005-0000-0000-0000EF430000}"/>
    <cellStyle name="Normal 42 2 4 2 3 2 2" xfId="44407" xr:uid="{00000000-0005-0000-0000-0000F0430000}"/>
    <cellStyle name="Normal 42 2 4 2 3 2 3" xfId="29183" xr:uid="{00000000-0005-0000-0000-0000F1430000}"/>
    <cellStyle name="Normal 42 2 4 2 3 3" xfId="9065" xr:uid="{00000000-0005-0000-0000-0000F2430000}"/>
    <cellStyle name="Normal 42 2 4 2 3 3 2" xfId="39390" xr:uid="{00000000-0005-0000-0000-0000F3430000}"/>
    <cellStyle name="Normal 42 2 4 2 3 3 3" xfId="24166" xr:uid="{00000000-0005-0000-0000-0000F4430000}"/>
    <cellStyle name="Normal 42 2 4 2 3 4" xfId="34377" xr:uid="{00000000-0005-0000-0000-0000F5430000}"/>
    <cellStyle name="Normal 42 2 4 2 3 5" xfId="19153" xr:uid="{00000000-0005-0000-0000-0000F6430000}"/>
    <cellStyle name="Normal 42 2 4 2 4" xfId="5704" xr:uid="{00000000-0005-0000-0000-0000F7430000}"/>
    <cellStyle name="Normal 42 2 4 2 4 2" xfId="15756" xr:uid="{00000000-0005-0000-0000-0000F8430000}"/>
    <cellStyle name="Normal 42 2 4 2 4 2 2" xfId="46078" xr:uid="{00000000-0005-0000-0000-0000F9430000}"/>
    <cellStyle name="Normal 42 2 4 2 4 2 3" xfId="30854" xr:uid="{00000000-0005-0000-0000-0000FA430000}"/>
    <cellStyle name="Normal 42 2 4 2 4 3" xfId="10736" xr:uid="{00000000-0005-0000-0000-0000FB430000}"/>
    <cellStyle name="Normal 42 2 4 2 4 3 2" xfId="41061" xr:uid="{00000000-0005-0000-0000-0000FC430000}"/>
    <cellStyle name="Normal 42 2 4 2 4 3 3" xfId="25837" xr:uid="{00000000-0005-0000-0000-0000FD430000}"/>
    <cellStyle name="Normal 42 2 4 2 4 4" xfId="36048" xr:uid="{00000000-0005-0000-0000-0000FE430000}"/>
    <cellStyle name="Normal 42 2 4 2 4 5" xfId="20824" xr:uid="{00000000-0005-0000-0000-0000FF430000}"/>
    <cellStyle name="Normal 42 2 4 2 5" xfId="12414" xr:uid="{00000000-0005-0000-0000-000000440000}"/>
    <cellStyle name="Normal 42 2 4 2 5 2" xfId="42736" xr:uid="{00000000-0005-0000-0000-000001440000}"/>
    <cellStyle name="Normal 42 2 4 2 5 3" xfId="27512" xr:uid="{00000000-0005-0000-0000-000002440000}"/>
    <cellStyle name="Normal 42 2 4 2 6" xfId="7393" xr:uid="{00000000-0005-0000-0000-000003440000}"/>
    <cellStyle name="Normal 42 2 4 2 6 2" xfId="37719" xr:uid="{00000000-0005-0000-0000-000004440000}"/>
    <cellStyle name="Normal 42 2 4 2 6 3" xfId="22495" xr:uid="{00000000-0005-0000-0000-000005440000}"/>
    <cellStyle name="Normal 42 2 4 2 7" xfId="32707" xr:uid="{00000000-0005-0000-0000-000006440000}"/>
    <cellStyle name="Normal 42 2 4 2 8" xfId="17482" xr:uid="{00000000-0005-0000-0000-000007440000}"/>
    <cellStyle name="Normal 42 2 4 3" xfId="2740" xr:uid="{00000000-0005-0000-0000-000008440000}"/>
    <cellStyle name="Normal 42 2 4 3 2" xfId="4430" xr:uid="{00000000-0005-0000-0000-000009440000}"/>
    <cellStyle name="Normal 42 2 4 3 2 2" xfId="14503" xr:uid="{00000000-0005-0000-0000-00000A440000}"/>
    <cellStyle name="Normal 42 2 4 3 2 2 2" xfId="44825" xr:uid="{00000000-0005-0000-0000-00000B440000}"/>
    <cellStyle name="Normal 42 2 4 3 2 2 3" xfId="29601" xr:uid="{00000000-0005-0000-0000-00000C440000}"/>
    <cellStyle name="Normal 42 2 4 3 2 3" xfId="9483" xr:uid="{00000000-0005-0000-0000-00000D440000}"/>
    <cellStyle name="Normal 42 2 4 3 2 3 2" xfId="39808" xr:uid="{00000000-0005-0000-0000-00000E440000}"/>
    <cellStyle name="Normal 42 2 4 3 2 3 3" xfId="24584" xr:uid="{00000000-0005-0000-0000-00000F440000}"/>
    <cellStyle name="Normal 42 2 4 3 2 4" xfId="34795" xr:uid="{00000000-0005-0000-0000-000010440000}"/>
    <cellStyle name="Normal 42 2 4 3 2 5" xfId="19571" xr:uid="{00000000-0005-0000-0000-000011440000}"/>
    <cellStyle name="Normal 42 2 4 3 3" xfId="6122" xr:uid="{00000000-0005-0000-0000-000012440000}"/>
    <cellStyle name="Normal 42 2 4 3 3 2" xfId="16174" xr:uid="{00000000-0005-0000-0000-000013440000}"/>
    <cellStyle name="Normal 42 2 4 3 3 2 2" xfId="46496" xr:uid="{00000000-0005-0000-0000-000014440000}"/>
    <cellStyle name="Normal 42 2 4 3 3 2 3" xfId="31272" xr:uid="{00000000-0005-0000-0000-000015440000}"/>
    <cellStyle name="Normal 42 2 4 3 3 3" xfId="11154" xr:uid="{00000000-0005-0000-0000-000016440000}"/>
    <cellStyle name="Normal 42 2 4 3 3 3 2" xfId="41479" xr:uid="{00000000-0005-0000-0000-000017440000}"/>
    <cellStyle name="Normal 42 2 4 3 3 3 3" xfId="26255" xr:uid="{00000000-0005-0000-0000-000018440000}"/>
    <cellStyle name="Normal 42 2 4 3 3 4" xfId="36466" xr:uid="{00000000-0005-0000-0000-000019440000}"/>
    <cellStyle name="Normal 42 2 4 3 3 5" xfId="21242" xr:uid="{00000000-0005-0000-0000-00001A440000}"/>
    <cellStyle name="Normal 42 2 4 3 4" xfId="12832" xr:uid="{00000000-0005-0000-0000-00001B440000}"/>
    <cellStyle name="Normal 42 2 4 3 4 2" xfId="43154" xr:uid="{00000000-0005-0000-0000-00001C440000}"/>
    <cellStyle name="Normal 42 2 4 3 4 3" xfId="27930" xr:uid="{00000000-0005-0000-0000-00001D440000}"/>
    <cellStyle name="Normal 42 2 4 3 5" xfId="7811" xr:uid="{00000000-0005-0000-0000-00001E440000}"/>
    <cellStyle name="Normal 42 2 4 3 5 2" xfId="38137" xr:uid="{00000000-0005-0000-0000-00001F440000}"/>
    <cellStyle name="Normal 42 2 4 3 5 3" xfId="22913" xr:uid="{00000000-0005-0000-0000-000020440000}"/>
    <cellStyle name="Normal 42 2 4 3 6" xfId="33125" xr:uid="{00000000-0005-0000-0000-000021440000}"/>
    <cellStyle name="Normal 42 2 4 3 7" xfId="17900" xr:uid="{00000000-0005-0000-0000-000022440000}"/>
    <cellStyle name="Normal 42 2 4 4" xfId="3593" xr:uid="{00000000-0005-0000-0000-000023440000}"/>
    <cellStyle name="Normal 42 2 4 4 2" xfId="13667" xr:uid="{00000000-0005-0000-0000-000024440000}"/>
    <cellStyle name="Normal 42 2 4 4 2 2" xfId="43989" xr:uid="{00000000-0005-0000-0000-000025440000}"/>
    <cellStyle name="Normal 42 2 4 4 2 3" xfId="28765" xr:uid="{00000000-0005-0000-0000-000026440000}"/>
    <cellStyle name="Normal 42 2 4 4 3" xfId="8647" xr:uid="{00000000-0005-0000-0000-000027440000}"/>
    <cellStyle name="Normal 42 2 4 4 3 2" xfId="38972" xr:uid="{00000000-0005-0000-0000-000028440000}"/>
    <cellStyle name="Normal 42 2 4 4 3 3" xfId="23748" xr:uid="{00000000-0005-0000-0000-000029440000}"/>
    <cellStyle name="Normal 42 2 4 4 4" xfId="33959" xr:uid="{00000000-0005-0000-0000-00002A440000}"/>
    <cellStyle name="Normal 42 2 4 4 5" xfId="18735" xr:uid="{00000000-0005-0000-0000-00002B440000}"/>
    <cellStyle name="Normal 42 2 4 5" xfId="5286" xr:uid="{00000000-0005-0000-0000-00002C440000}"/>
    <cellStyle name="Normal 42 2 4 5 2" xfId="15338" xr:uid="{00000000-0005-0000-0000-00002D440000}"/>
    <cellStyle name="Normal 42 2 4 5 2 2" xfId="45660" xr:uid="{00000000-0005-0000-0000-00002E440000}"/>
    <cellStyle name="Normal 42 2 4 5 2 3" xfId="30436" xr:uid="{00000000-0005-0000-0000-00002F440000}"/>
    <cellStyle name="Normal 42 2 4 5 3" xfId="10318" xr:uid="{00000000-0005-0000-0000-000030440000}"/>
    <cellStyle name="Normal 42 2 4 5 3 2" xfId="40643" xr:uid="{00000000-0005-0000-0000-000031440000}"/>
    <cellStyle name="Normal 42 2 4 5 3 3" xfId="25419" xr:uid="{00000000-0005-0000-0000-000032440000}"/>
    <cellStyle name="Normal 42 2 4 5 4" xfId="35630" xr:uid="{00000000-0005-0000-0000-000033440000}"/>
    <cellStyle name="Normal 42 2 4 5 5" xfId="20406" xr:uid="{00000000-0005-0000-0000-000034440000}"/>
    <cellStyle name="Normal 42 2 4 6" xfId="11996" xr:uid="{00000000-0005-0000-0000-000035440000}"/>
    <cellStyle name="Normal 42 2 4 6 2" xfId="42318" xr:uid="{00000000-0005-0000-0000-000036440000}"/>
    <cellStyle name="Normal 42 2 4 6 3" xfId="27094" xr:uid="{00000000-0005-0000-0000-000037440000}"/>
    <cellStyle name="Normal 42 2 4 7" xfId="6975" xr:uid="{00000000-0005-0000-0000-000038440000}"/>
    <cellStyle name="Normal 42 2 4 7 2" xfId="37301" xr:uid="{00000000-0005-0000-0000-000039440000}"/>
    <cellStyle name="Normal 42 2 4 7 3" xfId="22077" xr:uid="{00000000-0005-0000-0000-00003A440000}"/>
    <cellStyle name="Normal 42 2 4 8" xfId="32289" xr:uid="{00000000-0005-0000-0000-00003B440000}"/>
    <cellStyle name="Normal 42 2 4 9" xfId="17064" xr:uid="{00000000-0005-0000-0000-00003C440000}"/>
    <cellStyle name="Normal 42 2 5" xfId="2109" xr:uid="{00000000-0005-0000-0000-00003D440000}"/>
    <cellStyle name="Normal 42 2 5 2" xfId="2950" xr:uid="{00000000-0005-0000-0000-00003E440000}"/>
    <cellStyle name="Normal 42 2 5 2 2" xfId="4640" xr:uid="{00000000-0005-0000-0000-00003F440000}"/>
    <cellStyle name="Normal 42 2 5 2 2 2" xfId="14713" xr:uid="{00000000-0005-0000-0000-000040440000}"/>
    <cellStyle name="Normal 42 2 5 2 2 2 2" xfId="45035" xr:uid="{00000000-0005-0000-0000-000041440000}"/>
    <cellStyle name="Normal 42 2 5 2 2 2 3" xfId="29811" xr:uid="{00000000-0005-0000-0000-000042440000}"/>
    <cellStyle name="Normal 42 2 5 2 2 3" xfId="9693" xr:uid="{00000000-0005-0000-0000-000043440000}"/>
    <cellStyle name="Normal 42 2 5 2 2 3 2" xfId="40018" xr:uid="{00000000-0005-0000-0000-000044440000}"/>
    <cellStyle name="Normal 42 2 5 2 2 3 3" xfId="24794" xr:uid="{00000000-0005-0000-0000-000045440000}"/>
    <cellStyle name="Normal 42 2 5 2 2 4" xfId="35005" xr:uid="{00000000-0005-0000-0000-000046440000}"/>
    <cellStyle name="Normal 42 2 5 2 2 5" xfId="19781" xr:uid="{00000000-0005-0000-0000-000047440000}"/>
    <cellStyle name="Normal 42 2 5 2 3" xfId="6332" xr:uid="{00000000-0005-0000-0000-000048440000}"/>
    <cellStyle name="Normal 42 2 5 2 3 2" xfId="16384" xr:uid="{00000000-0005-0000-0000-000049440000}"/>
    <cellStyle name="Normal 42 2 5 2 3 2 2" xfId="46706" xr:uid="{00000000-0005-0000-0000-00004A440000}"/>
    <cellStyle name="Normal 42 2 5 2 3 2 3" xfId="31482" xr:uid="{00000000-0005-0000-0000-00004B440000}"/>
    <cellStyle name="Normal 42 2 5 2 3 3" xfId="11364" xr:uid="{00000000-0005-0000-0000-00004C440000}"/>
    <cellStyle name="Normal 42 2 5 2 3 3 2" xfId="41689" xr:uid="{00000000-0005-0000-0000-00004D440000}"/>
    <cellStyle name="Normal 42 2 5 2 3 3 3" xfId="26465" xr:uid="{00000000-0005-0000-0000-00004E440000}"/>
    <cellStyle name="Normal 42 2 5 2 3 4" xfId="36676" xr:uid="{00000000-0005-0000-0000-00004F440000}"/>
    <cellStyle name="Normal 42 2 5 2 3 5" xfId="21452" xr:uid="{00000000-0005-0000-0000-000050440000}"/>
    <cellStyle name="Normal 42 2 5 2 4" xfId="13042" xr:uid="{00000000-0005-0000-0000-000051440000}"/>
    <cellStyle name="Normal 42 2 5 2 4 2" xfId="43364" xr:uid="{00000000-0005-0000-0000-000052440000}"/>
    <cellStyle name="Normal 42 2 5 2 4 3" xfId="28140" xr:uid="{00000000-0005-0000-0000-000053440000}"/>
    <cellStyle name="Normal 42 2 5 2 5" xfId="8021" xr:uid="{00000000-0005-0000-0000-000054440000}"/>
    <cellStyle name="Normal 42 2 5 2 5 2" xfId="38347" xr:uid="{00000000-0005-0000-0000-000055440000}"/>
    <cellStyle name="Normal 42 2 5 2 5 3" xfId="23123" xr:uid="{00000000-0005-0000-0000-000056440000}"/>
    <cellStyle name="Normal 42 2 5 2 6" xfId="33335" xr:uid="{00000000-0005-0000-0000-000057440000}"/>
    <cellStyle name="Normal 42 2 5 2 7" xfId="18110" xr:uid="{00000000-0005-0000-0000-000058440000}"/>
    <cellStyle name="Normal 42 2 5 3" xfId="3803" xr:uid="{00000000-0005-0000-0000-000059440000}"/>
    <cellStyle name="Normal 42 2 5 3 2" xfId="13877" xr:uid="{00000000-0005-0000-0000-00005A440000}"/>
    <cellStyle name="Normal 42 2 5 3 2 2" xfId="44199" xr:uid="{00000000-0005-0000-0000-00005B440000}"/>
    <cellStyle name="Normal 42 2 5 3 2 3" xfId="28975" xr:uid="{00000000-0005-0000-0000-00005C440000}"/>
    <cellStyle name="Normal 42 2 5 3 3" xfId="8857" xr:uid="{00000000-0005-0000-0000-00005D440000}"/>
    <cellStyle name="Normal 42 2 5 3 3 2" xfId="39182" xr:uid="{00000000-0005-0000-0000-00005E440000}"/>
    <cellStyle name="Normal 42 2 5 3 3 3" xfId="23958" xr:uid="{00000000-0005-0000-0000-00005F440000}"/>
    <cellStyle name="Normal 42 2 5 3 4" xfId="34169" xr:uid="{00000000-0005-0000-0000-000060440000}"/>
    <cellStyle name="Normal 42 2 5 3 5" xfId="18945" xr:uid="{00000000-0005-0000-0000-000061440000}"/>
    <cellStyle name="Normal 42 2 5 4" xfId="5496" xr:uid="{00000000-0005-0000-0000-000062440000}"/>
    <cellStyle name="Normal 42 2 5 4 2" xfId="15548" xr:uid="{00000000-0005-0000-0000-000063440000}"/>
    <cellStyle name="Normal 42 2 5 4 2 2" xfId="45870" xr:uid="{00000000-0005-0000-0000-000064440000}"/>
    <cellStyle name="Normal 42 2 5 4 2 3" xfId="30646" xr:uid="{00000000-0005-0000-0000-000065440000}"/>
    <cellStyle name="Normal 42 2 5 4 3" xfId="10528" xr:uid="{00000000-0005-0000-0000-000066440000}"/>
    <cellStyle name="Normal 42 2 5 4 3 2" xfId="40853" xr:uid="{00000000-0005-0000-0000-000067440000}"/>
    <cellStyle name="Normal 42 2 5 4 3 3" xfId="25629" xr:uid="{00000000-0005-0000-0000-000068440000}"/>
    <cellStyle name="Normal 42 2 5 4 4" xfId="35840" xr:uid="{00000000-0005-0000-0000-000069440000}"/>
    <cellStyle name="Normal 42 2 5 4 5" xfId="20616" xr:uid="{00000000-0005-0000-0000-00006A440000}"/>
    <cellStyle name="Normal 42 2 5 5" xfId="12206" xr:uid="{00000000-0005-0000-0000-00006B440000}"/>
    <cellStyle name="Normal 42 2 5 5 2" xfId="42528" xr:uid="{00000000-0005-0000-0000-00006C440000}"/>
    <cellStyle name="Normal 42 2 5 5 3" xfId="27304" xr:uid="{00000000-0005-0000-0000-00006D440000}"/>
    <cellStyle name="Normal 42 2 5 6" xfId="7185" xr:uid="{00000000-0005-0000-0000-00006E440000}"/>
    <cellStyle name="Normal 42 2 5 6 2" xfId="37511" xr:uid="{00000000-0005-0000-0000-00006F440000}"/>
    <cellStyle name="Normal 42 2 5 6 3" xfId="22287" xr:uid="{00000000-0005-0000-0000-000070440000}"/>
    <cellStyle name="Normal 42 2 5 7" xfId="32499" xr:uid="{00000000-0005-0000-0000-000071440000}"/>
    <cellStyle name="Normal 42 2 5 8" xfId="17274" xr:uid="{00000000-0005-0000-0000-000072440000}"/>
    <cellStyle name="Normal 42 2 6" xfId="2530" xr:uid="{00000000-0005-0000-0000-000073440000}"/>
    <cellStyle name="Normal 42 2 6 2" xfId="4222" xr:uid="{00000000-0005-0000-0000-000074440000}"/>
    <cellStyle name="Normal 42 2 6 2 2" xfId="14295" xr:uid="{00000000-0005-0000-0000-000075440000}"/>
    <cellStyle name="Normal 42 2 6 2 2 2" xfId="44617" xr:uid="{00000000-0005-0000-0000-000076440000}"/>
    <cellStyle name="Normal 42 2 6 2 2 3" xfId="29393" xr:uid="{00000000-0005-0000-0000-000077440000}"/>
    <cellStyle name="Normal 42 2 6 2 3" xfId="9275" xr:uid="{00000000-0005-0000-0000-000078440000}"/>
    <cellStyle name="Normal 42 2 6 2 3 2" xfId="39600" xr:uid="{00000000-0005-0000-0000-000079440000}"/>
    <cellStyle name="Normal 42 2 6 2 3 3" xfId="24376" xr:uid="{00000000-0005-0000-0000-00007A440000}"/>
    <cellStyle name="Normal 42 2 6 2 4" xfId="34587" xr:uid="{00000000-0005-0000-0000-00007B440000}"/>
    <cellStyle name="Normal 42 2 6 2 5" xfId="19363" xr:uid="{00000000-0005-0000-0000-00007C440000}"/>
    <cellStyle name="Normal 42 2 6 3" xfId="5914" xr:uid="{00000000-0005-0000-0000-00007D440000}"/>
    <cellStyle name="Normal 42 2 6 3 2" xfId="15966" xr:uid="{00000000-0005-0000-0000-00007E440000}"/>
    <cellStyle name="Normal 42 2 6 3 2 2" xfId="46288" xr:uid="{00000000-0005-0000-0000-00007F440000}"/>
    <cellStyle name="Normal 42 2 6 3 2 3" xfId="31064" xr:uid="{00000000-0005-0000-0000-000080440000}"/>
    <cellStyle name="Normal 42 2 6 3 3" xfId="10946" xr:uid="{00000000-0005-0000-0000-000081440000}"/>
    <cellStyle name="Normal 42 2 6 3 3 2" xfId="41271" xr:uid="{00000000-0005-0000-0000-000082440000}"/>
    <cellStyle name="Normal 42 2 6 3 3 3" xfId="26047" xr:uid="{00000000-0005-0000-0000-000083440000}"/>
    <cellStyle name="Normal 42 2 6 3 4" xfId="36258" xr:uid="{00000000-0005-0000-0000-000084440000}"/>
    <cellStyle name="Normal 42 2 6 3 5" xfId="21034" xr:uid="{00000000-0005-0000-0000-000085440000}"/>
    <cellStyle name="Normal 42 2 6 4" xfId="12624" xr:uid="{00000000-0005-0000-0000-000086440000}"/>
    <cellStyle name="Normal 42 2 6 4 2" xfId="42946" xr:uid="{00000000-0005-0000-0000-000087440000}"/>
    <cellStyle name="Normal 42 2 6 4 3" xfId="27722" xr:uid="{00000000-0005-0000-0000-000088440000}"/>
    <cellStyle name="Normal 42 2 6 5" xfId="7603" xr:uid="{00000000-0005-0000-0000-000089440000}"/>
    <cellStyle name="Normal 42 2 6 5 2" xfId="37929" xr:uid="{00000000-0005-0000-0000-00008A440000}"/>
    <cellStyle name="Normal 42 2 6 5 3" xfId="22705" xr:uid="{00000000-0005-0000-0000-00008B440000}"/>
    <cellStyle name="Normal 42 2 6 6" xfId="32917" xr:uid="{00000000-0005-0000-0000-00008C440000}"/>
    <cellStyle name="Normal 42 2 6 7" xfId="17692" xr:uid="{00000000-0005-0000-0000-00008D440000}"/>
    <cellStyle name="Normal 42 2 7" xfId="3381" xr:uid="{00000000-0005-0000-0000-00008E440000}"/>
    <cellStyle name="Normal 42 2 7 2" xfId="13459" xr:uid="{00000000-0005-0000-0000-00008F440000}"/>
    <cellStyle name="Normal 42 2 7 2 2" xfId="43781" xr:uid="{00000000-0005-0000-0000-000090440000}"/>
    <cellStyle name="Normal 42 2 7 2 3" xfId="28557" xr:uid="{00000000-0005-0000-0000-000091440000}"/>
    <cellStyle name="Normal 42 2 7 3" xfId="8439" xr:uid="{00000000-0005-0000-0000-000092440000}"/>
    <cellStyle name="Normal 42 2 7 3 2" xfId="38764" xr:uid="{00000000-0005-0000-0000-000093440000}"/>
    <cellStyle name="Normal 42 2 7 3 3" xfId="23540" xr:uid="{00000000-0005-0000-0000-000094440000}"/>
    <cellStyle name="Normal 42 2 7 4" xfId="33751" xr:uid="{00000000-0005-0000-0000-000095440000}"/>
    <cellStyle name="Normal 42 2 7 5" xfId="18527" xr:uid="{00000000-0005-0000-0000-000096440000}"/>
    <cellStyle name="Normal 42 2 8" xfId="5075" xr:uid="{00000000-0005-0000-0000-000097440000}"/>
    <cellStyle name="Normal 42 2 8 2" xfId="15130" xr:uid="{00000000-0005-0000-0000-000098440000}"/>
    <cellStyle name="Normal 42 2 8 2 2" xfId="45452" xr:uid="{00000000-0005-0000-0000-000099440000}"/>
    <cellStyle name="Normal 42 2 8 2 3" xfId="30228" xr:uid="{00000000-0005-0000-0000-00009A440000}"/>
    <cellStyle name="Normal 42 2 8 3" xfId="10110" xr:uid="{00000000-0005-0000-0000-00009B440000}"/>
    <cellStyle name="Normal 42 2 8 3 2" xfId="40435" xr:uid="{00000000-0005-0000-0000-00009C440000}"/>
    <cellStyle name="Normal 42 2 8 3 3" xfId="25211" xr:uid="{00000000-0005-0000-0000-00009D440000}"/>
    <cellStyle name="Normal 42 2 8 4" xfId="35422" xr:uid="{00000000-0005-0000-0000-00009E440000}"/>
    <cellStyle name="Normal 42 2 8 5" xfId="20198" xr:uid="{00000000-0005-0000-0000-00009F440000}"/>
    <cellStyle name="Normal 42 2 9" xfId="11786" xr:uid="{00000000-0005-0000-0000-0000A0440000}"/>
    <cellStyle name="Normal 42 2 9 2" xfId="42110" xr:uid="{00000000-0005-0000-0000-0000A1440000}"/>
    <cellStyle name="Normal 42 2 9 3" xfId="26886" xr:uid="{00000000-0005-0000-0000-0000A2440000}"/>
    <cellStyle name="Normal 42 3" xfId="47293" xr:uid="{00000000-0005-0000-0000-0000A3440000}"/>
    <cellStyle name="Normal 43" xfId="968" xr:uid="{00000000-0005-0000-0000-0000A4440000}"/>
    <cellStyle name="Normal 43 2" xfId="1442" xr:uid="{00000000-0005-0000-0000-0000A5440000}"/>
    <cellStyle name="Normal 43 2 10" xfId="6766" xr:uid="{00000000-0005-0000-0000-0000A6440000}"/>
    <cellStyle name="Normal 43 2 10 2" xfId="37094" xr:uid="{00000000-0005-0000-0000-0000A7440000}"/>
    <cellStyle name="Normal 43 2 10 3" xfId="21870" xr:uid="{00000000-0005-0000-0000-0000A8440000}"/>
    <cellStyle name="Normal 43 2 11" xfId="32085" xr:uid="{00000000-0005-0000-0000-0000A9440000}"/>
    <cellStyle name="Normal 43 2 12" xfId="16855" xr:uid="{00000000-0005-0000-0000-0000AA440000}"/>
    <cellStyle name="Normal 43 2 2" xfId="1730" xr:uid="{00000000-0005-0000-0000-0000AB440000}"/>
    <cellStyle name="Normal 43 2 2 10" xfId="32137" xr:uid="{00000000-0005-0000-0000-0000AC440000}"/>
    <cellStyle name="Normal 43 2 2 11" xfId="16909" xr:uid="{00000000-0005-0000-0000-0000AD440000}"/>
    <cellStyle name="Normal 43 2 2 2" xfId="1838" xr:uid="{00000000-0005-0000-0000-0000AE440000}"/>
    <cellStyle name="Normal 43 2 2 2 10" xfId="17013" xr:uid="{00000000-0005-0000-0000-0000AF440000}"/>
    <cellStyle name="Normal 43 2 2 2 2" xfId="2055" xr:uid="{00000000-0005-0000-0000-0000B0440000}"/>
    <cellStyle name="Normal 43 2 2 2 2 2" xfId="2476" xr:uid="{00000000-0005-0000-0000-0000B1440000}"/>
    <cellStyle name="Normal 43 2 2 2 2 2 2" xfId="3315" xr:uid="{00000000-0005-0000-0000-0000B2440000}"/>
    <cellStyle name="Normal 43 2 2 2 2 2 2 2" xfId="5005" xr:uid="{00000000-0005-0000-0000-0000B3440000}"/>
    <cellStyle name="Normal 43 2 2 2 2 2 2 2 2" xfId="15078" xr:uid="{00000000-0005-0000-0000-0000B4440000}"/>
    <cellStyle name="Normal 43 2 2 2 2 2 2 2 2 2" xfId="45400" xr:uid="{00000000-0005-0000-0000-0000B5440000}"/>
    <cellStyle name="Normal 43 2 2 2 2 2 2 2 2 3" xfId="30176" xr:uid="{00000000-0005-0000-0000-0000B6440000}"/>
    <cellStyle name="Normal 43 2 2 2 2 2 2 2 3" xfId="10058" xr:uid="{00000000-0005-0000-0000-0000B7440000}"/>
    <cellStyle name="Normal 43 2 2 2 2 2 2 2 3 2" xfId="40383" xr:uid="{00000000-0005-0000-0000-0000B8440000}"/>
    <cellStyle name="Normal 43 2 2 2 2 2 2 2 3 3" xfId="25159" xr:uid="{00000000-0005-0000-0000-0000B9440000}"/>
    <cellStyle name="Normal 43 2 2 2 2 2 2 2 4" xfId="35370" xr:uid="{00000000-0005-0000-0000-0000BA440000}"/>
    <cellStyle name="Normal 43 2 2 2 2 2 2 2 5" xfId="20146" xr:uid="{00000000-0005-0000-0000-0000BB440000}"/>
    <cellStyle name="Normal 43 2 2 2 2 2 2 3" xfId="6697" xr:uid="{00000000-0005-0000-0000-0000BC440000}"/>
    <cellStyle name="Normal 43 2 2 2 2 2 2 3 2" xfId="16749" xr:uid="{00000000-0005-0000-0000-0000BD440000}"/>
    <cellStyle name="Normal 43 2 2 2 2 2 2 3 2 2" xfId="47071" xr:uid="{00000000-0005-0000-0000-0000BE440000}"/>
    <cellStyle name="Normal 43 2 2 2 2 2 2 3 2 3" xfId="31847" xr:uid="{00000000-0005-0000-0000-0000BF440000}"/>
    <cellStyle name="Normal 43 2 2 2 2 2 2 3 3" xfId="11729" xr:uid="{00000000-0005-0000-0000-0000C0440000}"/>
    <cellStyle name="Normal 43 2 2 2 2 2 2 3 3 2" xfId="42054" xr:uid="{00000000-0005-0000-0000-0000C1440000}"/>
    <cellStyle name="Normal 43 2 2 2 2 2 2 3 3 3" xfId="26830" xr:uid="{00000000-0005-0000-0000-0000C2440000}"/>
    <cellStyle name="Normal 43 2 2 2 2 2 2 3 4" xfId="37041" xr:uid="{00000000-0005-0000-0000-0000C3440000}"/>
    <cellStyle name="Normal 43 2 2 2 2 2 2 3 5" xfId="21817" xr:uid="{00000000-0005-0000-0000-0000C4440000}"/>
    <cellStyle name="Normal 43 2 2 2 2 2 2 4" xfId="13407" xr:uid="{00000000-0005-0000-0000-0000C5440000}"/>
    <cellStyle name="Normal 43 2 2 2 2 2 2 4 2" xfId="43729" xr:uid="{00000000-0005-0000-0000-0000C6440000}"/>
    <cellStyle name="Normal 43 2 2 2 2 2 2 4 3" xfId="28505" xr:uid="{00000000-0005-0000-0000-0000C7440000}"/>
    <cellStyle name="Normal 43 2 2 2 2 2 2 5" xfId="8386" xr:uid="{00000000-0005-0000-0000-0000C8440000}"/>
    <cellStyle name="Normal 43 2 2 2 2 2 2 5 2" xfId="38712" xr:uid="{00000000-0005-0000-0000-0000C9440000}"/>
    <cellStyle name="Normal 43 2 2 2 2 2 2 5 3" xfId="23488" xr:uid="{00000000-0005-0000-0000-0000CA440000}"/>
    <cellStyle name="Normal 43 2 2 2 2 2 2 6" xfId="33700" xr:uid="{00000000-0005-0000-0000-0000CB440000}"/>
    <cellStyle name="Normal 43 2 2 2 2 2 2 7" xfId="18475" xr:uid="{00000000-0005-0000-0000-0000CC440000}"/>
    <cellStyle name="Normal 43 2 2 2 2 2 3" xfId="4168" xr:uid="{00000000-0005-0000-0000-0000CD440000}"/>
    <cellStyle name="Normal 43 2 2 2 2 2 3 2" xfId="14242" xr:uid="{00000000-0005-0000-0000-0000CE440000}"/>
    <cellStyle name="Normal 43 2 2 2 2 2 3 2 2" xfId="44564" xr:uid="{00000000-0005-0000-0000-0000CF440000}"/>
    <cellStyle name="Normal 43 2 2 2 2 2 3 2 3" xfId="29340" xr:uid="{00000000-0005-0000-0000-0000D0440000}"/>
    <cellStyle name="Normal 43 2 2 2 2 2 3 3" xfId="9222" xr:uid="{00000000-0005-0000-0000-0000D1440000}"/>
    <cellStyle name="Normal 43 2 2 2 2 2 3 3 2" xfId="39547" xr:uid="{00000000-0005-0000-0000-0000D2440000}"/>
    <cellStyle name="Normal 43 2 2 2 2 2 3 3 3" xfId="24323" xr:uid="{00000000-0005-0000-0000-0000D3440000}"/>
    <cellStyle name="Normal 43 2 2 2 2 2 3 4" xfId="34534" xr:uid="{00000000-0005-0000-0000-0000D4440000}"/>
    <cellStyle name="Normal 43 2 2 2 2 2 3 5" xfId="19310" xr:uid="{00000000-0005-0000-0000-0000D5440000}"/>
    <cellStyle name="Normal 43 2 2 2 2 2 4" xfId="5861" xr:uid="{00000000-0005-0000-0000-0000D6440000}"/>
    <cellStyle name="Normal 43 2 2 2 2 2 4 2" xfId="15913" xr:uid="{00000000-0005-0000-0000-0000D7440000}"/>
    <cellStyle name="Normal 43 2 2 2 2 2 4 2 2" xfId="46235" xr:uid="{00000000-0005-0000-0000-0000D8440000}"/>
    <cellStyle name="Normal 43 2 2 2 2 2 4 2 3" xfId="31011" xr:uid="{00000000-0005-0000-0000-0000D9440000}"/>
    <cellStyle name="Normal 43 2 2 2 2 2 4 3" xfId="10893" xr:uid="{00000000-0005-0000-0000-0000DA440000}"/>
    <cellStyle name="Normal 43 2 2 2 2 2 4 3 2" xfId="41218" xr:uid="{00000000-0005-0000-0000-0000DB440000}"/>
    <cellStyle name="Normal 43 2 2 2 2 2 4 3 3" xfId="25994" xr:uid="{00000000-0005-0000-0000-0000DC440000}"/>
    <cellStyle name="Normal 43 2 2 2 2 2 4 4" xfId="36205" xr:uid="{00000000-0005-0000-0000-0000DD440000}"/>
    <cellStyle name="Normal 43 2 2 2 2 2 4 5" xfId="20981" xr:uid="{00000000-0005-0000-0000-0000DE440000}"/>
    <cellStyle name="Normal 43 2 2 2 2 2 5" xfId="12571" xr:uid="{00000000-0005-0000-0000-0000DF440000}"/>
    <cellStyle name="Normal 43 2 2 2 2 2 5 2" xfId="42893" xr:uid="{00000000-0005-0000-0000-0000E0440000}"/>
    <cellStyle name="Normal 43 2 2 2 2 2 5 3" xfId="27669" xr:uid="{00000000-0005-0000-0000-0000E1440000}"/>
    <cellStyle name="Normal 43 2 2 2 2 2 6" xfId="7550" xr:uid="{00000000-0005-0000-0000-0000E2440000}"/>
    <cellStyle name="Normal 43 2 2 2 2 2 6 2" xfId="37876" xr:uid="{00000000-0005-0000-0000-0000E3440000}"/>
    <cellStyle name="Normal 43 2 2 2 2 2 6 3" xfId="22652" xr:uid="{00000000-0005-0000-0000-0000E4440000}"/>
    <cellStyle name="Normal 43 2 2 2 2 2 7" xfId="32864" xr:uid="{00000000-0005-0000-0000-0000E5440000}"/>
    <cellStyle name="Normal 43 2 2 2 2 2 8" xfId="17639" xr:uid="{00000000-0005-0000-0000-0000E6440000}"/>
    <cellStyle name="Normal 43 2 2 2 2 3" xfId="2897" xr:uid="{00000000-0005-0000-0000-0000E7440000}"/>
    <cellStyle name="Normal 43 2 2 2 2 3 2" xfId="4587" xr:uid="{00000000-0005-0000-0000-0000E8440000}"/>
    <cellStyle name="Normal 43 2 2 2 2 3 2 2" xfId="14660" xr:uid="{00000000-0005-0000-0000-0000E9440000}"/>
    <cellStyle name="Normal 43 2 2 2 2 3 2 2 2" xfId="44982" xr:uid="{00000000-0005-0000-0000-0000EA440000}"/>
    <cellStyle name="Normal 43 2 2 2 2 3 2 2 3" xfId="29758" xr:uid="{00000000-0005-0000-0000-0000EB440000}"/>
    <cellStyle name="Normal 43 2 2 2 2 3 2 3" xfId="9640" xr:uid="{00000000-0005-0000-0000-0000EC440000}"/>
    <cellStyle name="Normal 43 2 2 2 2 3 2 3 2" xfId="39965" xr:uid="{00000000-0005-0000-0000-0000ED440000}"/>
    <cellStyle name="Normal 43 2 2 2 2 3 2 3 3" xfId="24741" xr:uid="{00000000-0005-0000-0000-0000EE440000}"/>
    <cellStyle name="Normal 43 2 2 2 2 3 2 4" xfId="34952" xr:uid="{00000000-0005-0000-0000-0000EF440000}"/>
    <cellStyle name="Normal 43 2 2 2 2 3 2 5" xfId="19728" xr:uid="{00000000-0005-0000-0000-0000F0440000}"/>
    <cellStyle name="Normal 43 2 2 2 2 3 3" xfId="6279" xr:uid="{00000000-0005-0000-0000-0000F1440000}"/>
    <cellStyle name="Normal 43 2 2 2 2 3 3 2" xfId="16331" xr:uid="{00000000-0005-0000-0000-0000F2440000}"/>
    <cellStyle name="Normal 43 2 2 2 2 3 3 2 2" xfId="46653" xr:uid="{00000000-0005-0000-0000-0000F3440000}"/>
    <cellStyle name="Normal 43 2 2 2 2 3 3 2 3" xfId="31429" xr:uid="{00000000-0005-0000-0000-0000F4440000}"/>
    <cellStyle name="Normal 43 2 2 2 2 3 3 3" xfId="11311" xr:uid="{00000000-0005-0000-0000-0000F5440000}"/>
    <cellStyle name="Normal 43 2 2 2 2 3 3 3 2" xfId="41636" xr:uid="{00000000-0005-0000-0000-0000F6440000}"/>
    <cellStyle name="Normal 43 2 2 2 2 3 3 3 3" xfId="26412" xr:uid="{00000000-0005-0000-0000-0000F7440000}"/>
    <cellStyle name="Normal 43 2 2 2 2 3 3 4" xfId="36623" xr:uid="{00000000-0005-0000-0000-0000F8440000}"/>
    <cellStyle name="Normal 43 2 2 2 2 3 3 5" xfId="21399" xr:uid="{00000000-0005-0000-0000-0000F9440000}"/>
    <cellStyle name="Normal 43 2 2 2 2 3 4" xfId="12989" xr:uid="{00000000-0005-0000-0000-0000FA440000}"/>
    <cellStyle name="Normal 43 2 2 2 2 3 4 2" xfId="43311" xr:uid="{00000000-0005-0000-0000-0000FB440000}"/>
    <cellStyle name="Normal 43 2 2 2 2 3 4 3" xfId="28087" xr:uid="{00000000-0005-0000-0000-0000FC440000}"/>
    <cellStyle name="Normal 43 2 2 2 2 3 5" xfId="7968" xr:uid="{00000000-0005-0000-0000-0000FD440000}"/>
    <cellStyle name="Normal 43 2 2 2 2 3 5 2" xfId="38294" xr:uid="{00000000-0005-0000-0000-0000FE440000}"/>
    <cellStyle name="Normal 43 2 2 2 2 3 5 3" xfId="23070" xr:uid="{00000000-0005-0000-0000-0000FF440000}"/>
    <cellStyle name="Normal 43 2 2 2 2 3 6" xfId="33282" xr:uid="{00000000-0005-0000-0000-000000450000}"/>
    <cellStyle name="Normal 43 2 2 2 2 3 7" xfId="18057" xr:uid="{00000000-0005-0000-0000-000001450000}"/>
    <cellStyle name="Normal 43 2 2 2 2 4" xfId="3750" xr:uid="{00000000-0005-0000-0000-000002450000}"/>
    <cellStyle name="Normal 43 2 2 2 2 4 2" xfId="13824" xr:uid="{00000000-0005-0000-0000-000003450000}"/>
    <cellStyle name="Normal 43 2 2 2 2 4 2 2" xfId="44146" xr:uid="{00000000-0005-0000-0000-000004450000}"/>
    <cellStyle name="Normal 43 2 2 2 2 4 2 3" xfId="28922" xr:uid="{00000000-0005-0000-0000-000005450000}"/>
    <cellStyle name="Normal 43 2 2 2 2 4 3" xfId="8804" xr:uid="{00000000-0005-0000-0000-000006450000}"/>
    <cellStyle name="Normal 43 2 2 2 2 4 3 2" xfId="39129" xr:uid="{00000000-0005-0000-0000-000007450000}"/>
    <cellStyle name="Normal 43 2 2 2 2 4 3 3" xfId="23905" xr:uid="{00000000-0005-0000-0000-000008450000}"/>
    <cellStyle name="Normal 43 2 2 2 2 4 4" xfId="34116" xr:uid="{00000000-0005-0000-0000-000009450000}"/>
    <cellStyle name="Normal 43 2 2 2 2 4 5" xfId="18892" xr:uid="{00000000-0005-0000-0000-00000A450000}"/>
    <cellStyle name="Normal 43 2 2 2 2 5" xfId="5443" xr:uid="{00000000-0005-0000-0000-00000B450000}"/>
    <cellStyle name="Normal 43 2 2 2 2 5 2" xfId="15495" xr:uid="{00000000-0005-0000-0000-00000C450000}"/>
    <cellStyle name="Normal 43 2 2 2 2 5 2 2" xfId="45817" xr:uid="{00000000-0005-0000-0000-00000D450000}"/>
    <cellStyle name="Normal 43 2 2 2 2 5 2 3" xfId="30593" xr:uid="{00000000-0005-0000-0000-00000E450000}"/>
    <cellStyle name="Normal 43 2 2 2 2 5 3" xfId="10475" xr:uid="{00000000-0005-0000-0000-00000F450000}"/>
    <cellStyle name="Normal 43 2 2 2 2 5 3 2" xfId="40800" xr:uid="{00000000-0005-0000-0000-000010450000}"/>
    <cellStyle name="Normal 43 2 2 2 2 5 3 3" xfId="25576" xr:uid="{00000000-0005-0000-0000-000011450000}"/>
    <cellStyle name="Normal 43 2 2 2 2 5 4" xfId="35787" xr:uid="{00000000-0005-0000-0000-000012450000}"/>
    <cellStyle name="Normal 43 2 2 2 2 5 5" xfId="20563" xr:uid="{00000000-0005-0000-0000-000013450000}"/>
    <cellStyle name="Normal 43 2 2 2 2 6" xfId="12153" xr:uid="{00000000-0005-0000-0000-000014450000}"/>
    <cellStyle name="Normal 43 2 2 2 2 6 2" xfId="42475" xr:uid="{00000000-0005-0000-0000-000015450000}"/>
    <cellStyle name="Normal 43 2 2 2 2 6 3" xfId="27251" xr:uid="{00000000-0005-0000-0000-000016450000}"/>
    <cellStyle name="Normal 43 2 2 2 2 7" xfId="7132" xr:uid="{00000000-0005-0000-0000-000017450000}"/>
    <cellStyle name="Normal 43 2 2 2 2 7 2" xfId="37458" xr:uid="{00000000-0005-0000-0000-000018450000}"/>
    <cellStyle name="Normal 43 2 2 2 2 7 3" xfId="22234" xr:uid="{00000000-0005-0000-0000-000019450000}"/>
    <cellStyle name="Normal 43 2 2 2 2 8" xfId="32446" xr:uid="{00000000-0005-0000-0000-00001A450000}"/>
    <cellStyle name="Normal 43 2 2 2 2 9" xfId="17221" xr:uid="{00000000-0005-0000-0000-00001B450000}"/>
    <cellStyle name="Normal 43 2 2 2 3" xfId="2268" xr:uid="{00000000-0005-0000-0000-00001C450000}"/>
    <cellStyle name="Normal 43 2 2 2 3 2" xfId="3107" xr:uid="{00000000-0005-0000-0000-00001D450000}"/>
    <cellStyle name="Normal 43 2 2 2 3 2 2" xfId="4797" xr:uid="{00000000-0005-0000-0000-00001E450000}"/>
    <cellStyle name="Normal 43 2 2 2 3 2 2 2" xfId="14870" xr:uid="{00000000-0005-0000-0000-00001F450000}"/>
    <cellStyle name="Normal 43 2 2 2 3 2 2 2 2" xfId="45192" xr:uid="{00000000-0005-0000-0000-000020450000}"/>
    <cellStyle name="Normal 43 2 2 2 3 2 2 2 3" xfId="29968" xr:uid="{00000000-0005-0000-0000-000021450000}"/>
    <cellStyle name="Normal 43 2 2 2 3 2 2 3" xfId="9850" xr:uid="{00000000-0005-0000-0000-000022450000}"/>
    <cellStyle name="Normal 43 2 2 2 3 2 2 3 2" xfId="40175" xr:uid="{00000000-0005-0000-0000-000023450000}"/>
    <cellStyle name="Normal 43 2 2 2 3 2 2 3 3" xfId="24951" xr:uid="{00000000-0005-0000-0000-000024450000}"/>
    <cellStyle name="Normal 43 2 2 2 3 2 2 4" xfId="35162" xr:uid="{00000000-0005-0000-0000-000025450000}"/>
    <cellStyle name="Normal 43 2 2 2 3 2 2 5" xfId="19938" xr:uid="{00000000-0005-0000-0000-000026450000}"/>
    <cellStyle name="Normal 43 2 2 2 3 2 3" xfId="6489" xr:uid="{00000000-0005-0000-0000-000027450000}"/>
    <cellStyle name="Normal 43 2 2 2 3 2 3 2" xfId="16541" xr:uid="{00000000-0005-0000-0000-000028450000}"/>
    <cellStyle name="Normal 43 2 2 2 3 2 3 2 2" xfId="46863" xr:uid="{00000000-0005-0000-0000-000029450000}"/>
    <cellStyle name="Normal 43 2 2 2 3 2 3 2 3" xfId="31639" xr:uid="{00000000-0005-0000-0000-00002A450000}"/>
    <cellStyle name="Normal 43 2 2 2 3 2 3 3" xfId="11521" xr:uid="{00000000-0005-0000-0000-00002B450000}"/>
    <cellStyle name="Normal 43 2 2 2 3 2 3 3 2" xfId="41846" xr:uid="{00000000-0005-0000-0000-00002C450000}"/>
    <cellStyle name="Normal 43 2 2 2 3 2 3 3 3" xfId="26622" xr:uid="{00000000-0005-0000-0000-00002D450000}"/>
    <cellStyle name="Normal 43 2 2 2 3 2 3 4" xfId="36833" xr:uid="{00000000-0005-0000-0000-00002E450000}"/>
    <cellStyle name="Normal 43 2 2 2 3 2 3 5" xfId="21609" xr:uid="{00000000-0005-0000-0000-00002F450000}"/>
    <cellStyle name="Normal 43 2 2 2 3 2 4" xfId="13199" xr:uid="{00000000-0005-0000-0000-000030450000}"/>
    <cellStyle name="Normal 43 2 2 2 3 2 4 2" xfId="43521" xr:uid="{00000000-0005-0000-0000-000031450000}"/>
    <cellStyle name="Normal 43 2 2 2 3 2 4 3" xfId="28297" xr:uid="{00000000-0005-0000-0000-000032450000}"/>
    <cellStyle name="Normal 43 2 2 2 3 2 5" xfId="8178" xr:uid="{00000000-0005-0000-0000-000033450000}"/>
    <cellStyle name="Normal 43 2 2 2 3 2 5 2" xfId="38504" xr:uid="{00000000-0005-0000-0000-000034450000}"/>
    <cellStyle name="Normal 43 2 2 2 3 2 5 3" xfId="23280" xr:uid="{00000000-0005-0000-0000-000035450000}"/>
    <cellStyle name="Normal 43 2 2 2 3 2 6" xfId="33492" xr:uid="{00000000-0005-0000-0000-000036450000}"/>
    <cellStyle name="Normal 43 2 2 2 3 2 7" xfId="18267" xr:uid="{00000000-0005-0000-0000-000037450000}"/>
    <cellStyle name="Normal 43 2 2 2 3 3" xfId="3960" xr:uid="{00000000-0005-0000-0000-000038450000}"/>
    <cellStyle name="Normal 43 2 2 2 3 3 2" xfId="14034" xr:uid="{00000000-0005-0000-0000-000039450000}"/>
    <cellStyle name="Normal 43 2 2 2 3 3 2 2" xfId="44356" xr:uid="{00000000-0005-0000-0000-00003A450000}"/>
    <cellStyle name="Normal 43 2 2 2 3 3 2 3" xfId="29132" xr:uid="{00000000-0005-0000-0000-00003B450000}"/>
    <cellStyle name="Normal 43 2 2 2 3 3 3" xfId="9014" xr:uid="{00000000-0005-0000-0000-00003C450000}"/>
    <cellStyle name="Normal 43 2 2 2 3 3 3 2" xfId="39339" xr:uid="{00000000-0005-0000-0000-00003D450000}"/>
    <cellStyle name="Normal 43 2 2 2 3 3 3 3" xfId="24115" xr:uid="{00000000-0005-0000-0000-00003E450000}"/>
    <cellStyle name="Normal 43 2 2 2 3 3 4" xfId="34326" xr:uid="{00000000-0005-0000-0000-00003F450000}"/>
    <cellStyle name="Normal 43 2 2 2 3 3 5" xfId="19102" xr:uid="{00000000-0005-0000-0000-000040450000}"/>
    <cellStyle name="Normal 43 2 2 2 3 4" xfId="5653" xr:uid="{00000000-0005-0000-0000-000041450000}"/>
    <cellStyle name="Normal 43 2 2 2 3 4 2" xfId="15705" xr:uid="{00000000-0005-0000-0000-000042450000}"/>
    <cellStyle name="Normal 43 2 2 2 3 4 2 2" xfId="46027" xr:uid="{00000000-0005-0000-0000-000043450000}"/>
    <cellStyle name="Normal 43 2 2 2 3 4 2 3" xfId="30803" xr:uid="{00000000-0005-0000-0000-000044450000}"/>
    <cellStyle name="Normal 43 2 2 2 3 4 3" xfId="10685" xr:uid="{00000000-0005-0000-0000-000045450000}"/>
    <cellStyle name="Normal 43 2 2 2 3 4 3 2" xfId="41010" xr:uid="{00000000-0005-0000-0000-000046450000}"/>
    <cellStyle name="Normal 43 2 2 2 3 4 3 3" xfId="25786" xr:uid="{00000000-0005-0000-0000-000047450000}"/>
    <cellStyle name="Normal 43 2 2 2 3 4 4" xfId="35997" xr:uid="{00000000-0005-0000-0000-000048450000}"/>
    <cellStyle name="Normal 43 2 2 2 3 4 5" xfId="20773" xr:uid="{00000000-0005-0000-0000-000049450000}"/>
    <cellStyle name="Normal 43 2 2 2 3 5" xfId="12363" xr:uid="{00000000-0005-0000-0000-00004A450000}"/>
    <cellStyle name="Normal 43 2 2 2 3 5 2" xfId="42685" xr:uid="{00000000-0005-0000-0000-00004B450000}"/>
    <cellStyle name="Normal 43 2 2 2 3 5 3" xfId="27461" xr:uid="{00000000-0005-0000-0000-00004C450000}"/>
    <cellStyle name="Normal 43 2 2 2 3 6" xfId="7342" xr:uid="{00000000-0005-0000-0000-00004D450000}"/>
    <cellStyle name="Normal 43 2 2 2 3 6 2" xfId="37668" xr:uid="{00000000-0005-0000-0000-00004E450000}"/>
    <cellStyle name="Normal 43 2 2 2 3 6 3" xfId="22444" xr:uid="{00000000-0005-0000-0000-00004F450000}"/>
    <cellStyle name="Normal 43 2 2 2 3 7" xfId="32656" xr:uid="{00000000-0005-0000-0000-000050450000}"/>
    <cellStyle name="Normal 43 2 2 2 3 8" xfId="17431" xr:uid="{00000000-0005-0000-0000-000051450000}"/>
    <cellStyle name="Normal 43 2 2 2 4" xfId="2689" xr:uid="{00000000-0005-0000-0000-000052450000}"/>
    <cellStyle name="Normal 43 2 2 2 4 2" xfId="4379" xr:uid="{00000000-0005-0000-0000-000053450000}"/>
    <cellStyle name="Normal 43 2 2 2 4 2 2" xfId="14452" xr:uid="{00000000-0005-0000-0000-000054450000}"/>
    <cellStyle name="Normal 43 2 2 2 4 2 2 2" xfId="44774" xr:uid="{00000000-0005-0000-0000-000055450000}"/>
    <cellStyle name="Normal 43 2 2 2 4 2 2 3" xfId="29550" xr:uid="{00000000-0005-0000-0000-000056450000}"/>
    <cellStyle name="Normal 43 2 2 2 4 2 3" xfId="9432" xr:uid="{00000000-0005-0000-0000-000057450000}"/>
    <cellStyle name="Normal 43 2 2 2 4 2 3 2" xfId="39757" xr:uid="{00000000-0005-0000-0000-000058450000}"/>
    <cellStyle name="Normal 43 2 2 2 4 2 3 3" xfId="24533" xr:uid="{00000000-0005-0000-0000-000059450000}"/>
    <cellStyle name="Normal 43 2 2 2 4 2 4" xfId="34744" xr:uid="{00000000-0005-0000-0000-00005A450000}"/>
    <cellStyle name="Normal 43 2 2 2 4 2 5" xfId="19520" xr:uid="{00000000-0005-0000-0000-00005B450000}"/>
    <cellStyle name="Normal 43 2 2 2 4 3" xfId="6071" xr:uid="{00000000-0005-0000-0000-00005C450000}"/>
    <cellStyle name="Normal 43 2 2 2 4 3 2" xfId="16123" xr:uid="{00000000-0005-0000-0000-00005D450000}"/>
    <cellStyle name="Normal 43 2 2 2 4 3 2 2" xfId="46445" xr:uid="{00000000-0005-0000-0000-00005E450000}"/>
    <cellStyle name="Normal 43 2 2 2 4 3 2 3" xfId="31221" xr:uid="{00000000-0005-0000-0000-00005F450000}"/>
    <cellStyle name="Normal 43 2 2 2 4 3 3" xfId="11103" xr:uid="{00000000-0005-0000-0000-000060450000}"/>
    <cellStyle name="Normal 43 2 2 2 4 3 3 2" xfId="41428" xr:uid="{00000000-0005-0000-0000-000061450000}"/>
    <cellStyle name="Normal 43 2 2 2 4 3 3 3" xfId="26204" xr:uid="{00000000-0005-0000-0000-000062450000}"/>
    <cellStyle name="Normal 43 2 2 2 4 3 4" xfId="36415" xr:uid="{00000000-0005-0000-0000-000063450000}"/>
    <cellStyle name="Normal 43 2 2 2 4 3 5" xfId="21191" xr:uid="{00000000-0005-0000-0000-000064450000}"/>
    <cellStyle name="Normal 43 2 2 2 4 4" xfId="12781" xr:uid="{00000000-0005-0000-0000-000065450000}"/>
    <cellStyle name="Normal 43 2 2 2 4 4 2" xfId="43103" xr:uid="{00000000-0005-0000-0000-000066450000}"/>
    <cellStyle name="Normal 43 2 2 2 4 4 3" xfId="27879" xr:uid="{00000000-0005-0000-0000-000067450000}"/>
    <cellStyle name="Normal 43 2 2 2 4 5" xfId="7760" xr:uid="{00000000-0005-0000-0000-000068450000}"/>
    <cellStyle name="Normal 43 2 2 2 4 5 2" xfId="38086" xr:uid="{00000000-0005-0000-0000-000069450000}"/>
    <cellStyle name="Normal 43 2 2 2 4 5 3" xfId="22862" xr:uid="{00000000-0005-0000-0000-00006A450000}"/>
    <cellStyle name="Normal 43 2 2 2 4 6" xfId="33074" xr:uid="{00000000-0005-0000-0000-00006B450000}"/>
    <cellStyle name="Normal 43 2 2 2 4 7" xfId="17849" xr:uid="{00000000-0005-0000-0000-00006C450000}"/>
    <cellStyle name="Normal 43 2 2 2 5" xfId="3542" xr:uid="{00000000-0005-0000-0000-00006D450000}"/>
    <cellStyle name="Normal 43 2 2 2 5 2" xfId="13616" xr:uid="{00000000-0005-0000-0000-00006E450000}"/>
    <cellStyle name="Normal 43 2 2 2 5 2 2" xfId="43938" xr:uid="{00000000-0005-0000-0000-00006F450000}"/>
    <cellStyle name="Normal 43 2 2 2 5 2 3" xfId="28714" xr:uid="{00000000-0005-0000-0000-000070450000}"/>
    <cellStyle name="Normal 43 2 2 2 5 3" xfId="8596" xr:uid="{00000000-0005-0000-0000-000071450000}"/>
    <cellStyle name="Normal 43 2 2 2 5 3 2" xfId="38921" xr:uid="{00000000-0005-0000-0000-000072450000}"/>
    <cellStyle name="Normal 43 2 2 2 5 3 3" xfId="23697" xr:uid="{00000000-0005-0000-0000-000073450000}"/>
    <cellStyle name="Normal 43 2 2 2 5 4" xfId="33908" xr:uid="{00000000-0005-0000-0000-000074450000}"/>
    <cellStyle name="Normal 43 2 2 2 5 5" xfId="18684" xr:uid="{00000000-0005-0000-0000-000075450000}"/>
    <cellStyle name="Normal 43 2 2 2 6" xfId="5235" xr:uid="{00000000-0005-0000-0000-000076450000}"/>
    <cellStyle name="Normal 43 2 2 2 6 2" xfId="15287" xr:uid="{00000000-0005-0000-0000-000077450000}"/>
    <cellStyle name="Normal 43 2 2 2 6 2 2" xfId="45609" xr:uid="{00000000-0005-0000-0000-000078450000}"/>
    <cellStyle name="Normal 43 2 2 2 6 2 3" xfId="30385" xr:uid="{00000000-0005-0000-0000-000079450000}"/>
    <cellStyle name="Normal 43 2 2 2 6 3" xfId="10267" xr:uid="{00000000-0005-0000-0000-00007A450000}"/>
    <cellStyle name="Normal 43 2 2 2 6 3 2" xfId="40592" xr:uid="{00000000-0005-0000-0000-00007B450000}"/>
    <cellStyle name="Normal 43 2 2 2 6 3 3" xfId="25368" xr:uid="{00000000-0005-0000-0000-00007C450000}"/>
    <cellStyle name="Normal 43 2 2 2 6 4" xfId="35579" xr:uid="{00000000-0005-0000-0000-00007D450000}"/>
    <cellStyle name="Normal 43 2 2 2 6 5" xfId="20355" xr:uid="{00000000-0005-0000-0000-00007E450000}"/>
    <cellStyle name="Normal 43 2 2 2 7" xfId="11945" xr:uid="{00000000-0005-0000-0000-00007F450000}"/>
    <cellStyle name="Normal 43 2 2 2 7 2" xfId="42267" xr:uid="{00000000-0005-0000-0000-000080450000}"/>
    <cellStyle name="Normal 43 2 2 2 7 3" xfId="27043" xr:uid="{00000000-0005-0000-0000-000081450000}"/>
    <cellStyle name="Normal 43 2 2 2 8" xfId="6924" xr:uid="{00000000-0005-0000-0000-000082450000}"/>
    <cellStyle name="Normal 43 2 2 2 8 2" xfId="37250" xr:uid="{00000000-0005-0000-0000-000083450000}"/>
    <cellStyle name="Normal 43 2 2 2 8 3" xfId="22026" xr:uid="{00000000-0005-0000-0000-000084450000}"/>
    <cellStyle name="Normal 43 2 2 2 9" xfId="32238" xr:uid="{00000000-0005-0000-0000-000085450000}"/>
    <cellStyle name="Normal 43 2 2 3" xfId="1951" xr:uid="{00000000-0005-0000-0000-000086450000}"/>
    <cellStyle name="Normal 43 2 2 3 2" xfId="2372" xr:uid="{00000000-0005-0000-0000-000087450000}"/>
    <cellStyle name="Normal 43 2 2 3 2 2" xfId="3211" xr:uid="{00000000-0005-0000-0000-000088450000}"/>
    <cellStyle name="Normal 43 2 2 3 2 2 2" xfId="4901" xr:uid="{00000000-0005-0000-0000-000089450000}"/>
    <cellStyle name="Normal 43 2 2 3 2 2 2 2" xfId="14974" xr:uid="{00000000-0005-0000-0000-00008A450000}"/>
    <cellStyle name="Normal 43 2 2 3 2 2 2 2 2" xfId="45296" xr:uid="{00000000-0005-0000-0000-00008B450000}"/>
    <cellStyle name="Normal 43 2 2 3 2 2 2 2 3" xfId="30072" xr:uid="{00000000-0005-0000-0000-00008C450000}"/>
    <cellStyle name="Normal 43 2 2 3 2 2 2 3" xfId="9954" xr:uid="{00000000-0005-0000-0000-00008D450000}"/>
    <cellStyle name="Normal 43 2 2 3 2 2 2 3 2" xfId="40279" xr:uid="{00000000-0005-0000-0000-00008E450000}"/>
    <cellStyle name="Normal 43 2 2 3 2 2 2 3 3" xfId="25055" xr:uid="{00000000-0005-0000-0000-00008F450000}"/>
    <cellStyle name="Normal 43 2 2 3 2 2 2 4" xfId="35266" xr:uid="{00000000-0005-0000-0000-000090450000}"/>
    <cellStyle name="Normal 43 2 2 3 2 2 2 5" xfId="20042" xr:uid="{00000000-0005-0000-0000-000091450000}"/>
    <cellStyle name="Normal 43 2 2 3 2 2 3" xfId="6593" xr:uid="{00000000-0005-0000-0000-000092450000}"/>
    <cellStyle name="Normal 43 2 2 3 2 2 3 2" xfId="16645" xr:uid="{00000000-0005-0000-0000-000093450000}"/>
    <cellStyle name="Normal 43 2 2 3 2 2 3 2 2" xfId="46967" xr:uid="{00000000-0005-0000-0000-000094450000}"/>
    <cellStyle name="Normal 43 2 2 3 2 2 3 2 3" xfId="31743" xr:uid="{00000000-0005-0000-0000-000095450000}"/>
    <cellStyle name="Normal 43 2 2 3 2 2 3 3" xfId="11625" xr:uid="{00000000-0005-0000-0000-000096450000}"/>
    <cellStyle name="Normal 43 2 2 3 2 2 3 3 2" xfId="41950" xr:uid="{00000000-0005-0000-0000-000097450000}"/>
    <cellStyle name="Normal 43 2 2 3 2 2 3 3 3" xfId="26726" xr:uid="{00000000-0005-0000-0000-000098450000}"/>
    <cellStyle name="Normal 43 2 2 3 2 2 3 4" xfId="36937" xr:uid="{00000000-0005-0000-0000-000099450000}"/>
    <cellStyle name="Normal 43 2 2 3 2 2 3 5" xfId="21713" xr:uid="{00000000-0005-0000-0000-00009A450000}"/>
    <cellStyle name="Normal 43 2 2 3 2 2 4" xfId="13303" xr:uid="{00000000-0005-0000-0000-00009B450000}"/>
    <cellStyle name="Normal 43 2 2 3 2 2 4 2" xfId="43625" xr:uid="{00000000-0005-0000-0000-00009C450000}"/>
    <cellStyle name="Normal 43 2 2 3 2 2 4 3" xfId="28401" xr:uid="{00000000-0005-0000-0000-00009D450000}"/>
    <cellStyle name="Normal 43 2 2 3 2 2 5" xfId="8282" xr:uid="{00000000-0005-0000-0000-00009E450000}"/>
    <cellStyle name="Normal 43 2 2 3 2 2 5 2" xfId="38608" xr:uid="{00000000-0005-0000-0000-00009F450000}"/>
    <cellStyle name="Normal 43 2 2 3 2 2 5 3" xfId="23384" xr:uid="{00000000-0005-0000-0000-0000A0450000}"/>
    <cellStyle name="Normal 43 2 2 3 2 2 6" xfId="33596" xr:uid="{00000000-0005-0000-0000-0000A1450000}"/>
    <cellStyle name="Normal 43 2 2 3 2 2 7" xfId="18371" xr:uid="{00000000-0005-0000-0000-0000A2450000}"/>
    <cellStyle name="Normal 43 2 2 3 2 3" xfId="4064" xr:uid="{00000000-0005-0000-0000-0000A3450000}"/>
    <cellStyle name="Normal 43 2 2 3 2 3 2" xfId="14138" xr:uid="{00000000-0005-0000-0000-0000A4450000}"/>
    <cellStyle name="Normal 43 2 2 3 2 3 2 2" xfId="44460" xr:uid="{00000000-0005-0000-0000-0000A5450000}"/>
    <cellStyle name="Normal 43 2 2 3 2 3 2 3" xfId="29236" xr:uid="{00000000-0005-0000-0000-0000A6450000}"/>
    <cellStyle name="Normal 43 2 2 3 2 3 3" xfId="9118" xr:uid="{00000000-0005-0000-0000-0000A7450000}"/>
    <cellStyle name="Normal 43 2 2 3 2 3 3 2" xfId="39443" xr:uid="{00000000-0005-0000-0000-0000A8450000}"/>
    <cellStyle name="Normal 43 2 2 3 2 3 3 3" xfId="24219" xr:uid="{00000000-0005-0000-0000-0000A9450000}"/>
    <cellStyle name="Normal 43 2 2 3 2 3 4" xfId="34430" xr:uid="{00000000-0005-0000-0000-0000AA450000}"/>
    <cellStyle name="Normal 43 2 2 3 2 3 5" xfId="19206" xr:uid="{00000000-0005-0000-0000-0000AB450000}"/>
    <cellStyle name="Normal 43 2 2 3 2 4" xfId="5757" xr:uid="{00000000-0005-0000-0000-0000AC450000}"/>
    <cellStyle name="Normal 43 2 2 3 2 4 2" xfId="15809" xr:uid="{00000000-0005-0000-0000-0000AD450000}"/>
    <cellStyle name="Normal 43 2 2 3 2 4 2 2" xfId="46131" xr:uid="{00000000-0005-0000-0000-0000AE450000}"/>
    <cellStyle name="Normal 43 2 2 3 2 4 2 3" xfId="30907" xr:uid="{00000000-0005-0000-0000-0000AF450000}"/>
    <cellStyle name="Normal 43 2 2 3 2 4 3" xfId="10789" xr:uid="{00000000-0005-0000-0000-0000B0450000}"/>
    <cellStyle name="Normal 43 2 2 3 2 4 3 2" xfId="41114" xr:uid="{00000000-0005-0000-0000-0000B1450000}"/>
    <cellStyle name="Normal 43 2 2 3 2 4 3 3" xfId="25890" xr:uid="{00000000-0005-0000-0000-0000B2450000}"/>
    <cellStyle name="Normal 43 2 2 3 2 4 4" xfId="36101" xr:uid="{00000000-0005-0000-0000-0000B3450000}"/>
    <cellStyle name="Normal 43 2 2 3 2 4 5" xfId="20877" xr:uid="{00000000-0005-0000-0000-0000B4450000}"/>
    <cellStyle name="Normal 43 2 2 3 2 5" xfId="12467" xr:uid="{00000000-0005-0000-0000-0000B5450000}"/>
    <cellStyle name="Normal 43 2 2 3 2 5 2" xfId="42789" xr:uid="{00000000-0005-0000-0000-0000B6450000}"/>
    <cellStyle name="Normal 43 2 2 3 2 5 3" xfId="27565" xr:uid="{00000000-0005-0000-0000-0000B7450000}"/>
    <cellStyle name="Normal 43 2 2 3 2 6" xfId="7446" xr:uid="{00000000-0005-0000-0000-0000B8450000}"/>
    <cellStyle name="Normal 43 2 2 3 2 6 2" xfId="37772" xr:uid="{00000000-0005-0000-0000-0000B9450000}"/>
    <cellStyle name="Normal 43 2 2 3 2 6 3" xfId="22548" xr:uid="{00000000-0005-0000-0000-0000BA450000}"/>
    <cellStyle name="Normal 43 2 2 3 2 7" xfId="32760" xr:uid="{00000000-0005-0000-0000-0000BB450000}"/>
    <cellStyle name="Normal 43 2 2 3 2 8" xfId="17535" xr:uid="{00000000-0005-0000-0000-0000BC450000}"/>
    <cellStyle name="Normal 43 2 2 3 3" xfId="2793" xr:uid="{00000000-0005-0000-0000-0000BD450000}"/>
    <cellStyle name="Normal 43 2 2 3 3 2" xfId="4483" xr:uid="{00000000-0005-0000-0000-0000BE450000}"/>
    <cellStyle name="Normal 43 2 2 3 3 2 2" xfId="14556" xr:uid="{00000000-0005-0000-0000-0000BF450000}"/>
    <cellStyle name="Normal 43 2 2 3 3 2 2 2" xfId="44878" xr:uid="{00000000-0005-0000-0000-0000C0450000}"/>
    <cellStyle name="Normal 43 2 2 3 3 2 2 3" xfId="29654" xr:uid="{00000000-0005-0000-0000-0000C1450000}"/>
    <cellStyle name="Normal 43 2 2 3 3 2 3" xfId="9536" xr:uid="{00000000-0005-0000-0000-0000C2450000}"/>
    <cellStyle name="Normal 43 2 2 3 3 2 3 2" xfId="39861" xr:uid="{00000000-0005-0000-0000-0000C3450000}"/>
    <cellStyle name="Normal 43 2 2 3 3 2 3 3" xfId="24637" xr:uid="{00000000-0005-0000-0000-0000C4450000}"/>
    <cellStyle name="Normal 43 2 2 3 3 2 4" xfId="34848" xr:uid="{00000000-0005-0000-0000-0000C5450000}"/>
    <cellStyle name="Normal 43 2 2 3 3 2 5" xfId="19624" xr:uid="{00000000-0005-0000-0000-0000C6450000}"/>
    <cellStyle name="Normal 43 2 2 3 3 3" xfId="6175" xr:uid="{00000000-0005-0000-0000-0000C7450000}"/>
    <cellStyle name="Normal 43 2 2 3 3 3 2" xfId="16227" xr:uid="{00000000-0005-0000-0000-0000C8450000}"/>
    <cellStyle name="Normal 43 2 2 3 3 3 2 2" xfId="46549" xr:uid="{00000000-0005-0000-0000-0000C9450000}"/>
    <cellStyle name="Normal 43 2 2 3 3 3 2 3" xfId="31325" xr:uid="{00000000-0005-0000-0000-0000CA450000}"/>
    <cellStyle name="Normal 43 2 2 3 3 3 3" xfId="11207" xr:uid="{00000000-0005-0000-0000-0000CB450000}"/>
    <cellStyle name="Normal 43 2 2 3 3 3 3 2" xfId="41532" xr:uid="{00000000-0005-0000-0000-0000CC450000}"/>
    <cellStyle name="Normal 43 2 2 3 3 3 3 3" xfId="26308" xr:uid="{00000000-0005-0000-0000-0000CD450000}"/>
    <cellStyle name="Normal 43 2 2 3 3 3 4" xfId="36519" xr:uid="{00000000-0005-0000-0000-0000CE450000}"/>
    <cellStyle name="Normal 43 2 2 3 3 3 5" xfId="21295" xr:uid="{00000000-0005-0000-0000-0000CF450000}"/>
    <cellStyle name="Normal 43 2 2 3 3 4" xfId="12885" xr:uid="{00000000-0005-0000-0000-0000D0450000}"/>
    <cellStyle name="Normal 43 2 2 3 3 4 2" xfId="43207" xr:uid="{00000000-0005-0000-0000-0000D1450000}"/>
    <cellStyle name="Normal 43 2 2 3 3 4 3" xfId="27983" xr:uid="{00000000-0005-0000-0000-0000D2450000}"/>
    <cellStyle name="Normal 43 2 2 3 3 5" xfId="7864" xr:uid="{00000000-0005-0000-0000-0000D3450000}"/>
    <cellStyle name="Normal 43 2 2 3 3 5 2" xfId="38190" xr:uid="{00000000-0005-0000-0000-0000D4450000}"/>
    <cellStyle name="Normal 43 2 2 3 3 5 3" xfId="22966" xr:uid="{00000000-0005-0000-0000-0000D5450000}"/>
    <cellStyle name="Normal 43 2 2 3 3 6" xfId="33178" xr:uid="{00000000-0005-0000-0000-0000D6450000}"/>
    <cellStyle name="Normal 43 2 2 3 3 7" xfId="17953" xr:uid="{00000000-0005-0000-0000-0000D7450000}"/>
    <cellStyle name="Normal 43 2 2 3 4" xfId="3646" xr:uid="{00000000-0005-0000-0000-0000D8450000}"/>
    <cellStyle name="Normal 43 2 2 3 4 2" xfId="13720" xr:uid="{00000000-0005-0000-0000-0000D9450000}"/>
    <cellStyle name="Normal 43 2 2 3 4 2 2" xfId="44042" xr:uid="{00000000-0005-0000-0000-0000DA450000}"/>
    <cellStyle name="Normal 43 2 2 3 4 2 3" xfId="28818" xr:uid="{00000000-0005-0000-0000-0000DB450000}"/>
    <cellStyle name="Normal 43 2 2 3 4 3" xfId="8700" xr:uid="{00000000-0005-0000-0000-0000DC450000}"/>
    <cellStyle name="Normal 43 2 2 3 4 3 2" xfId="39025" xr:uid="{00000000-0005-0000-0000-0000DD450000}"/>
    <cellStyle name="Normal 43 2 2 3 4 3 3" xfId="23801" xr:uid="{00000000-0005-0000-0000-0000DE450000}"/>
    <cellStyle name="Normal 43 2 2 3 4 4" xfId="34012" xr:uid="{00000000-0005-0000-0000-0000DF450000}"/>
    <cellStyle name="Normal 43 2 2 3 4 5" xfId="18788" xr:uid="{00000000-0005-0000-0000-0000E0450000}"/>
    <cellStyle name="Normal 43 2 2 3 5" xfId="5339" xr:uid="{00000000-0005-0000-0000-0000E1450000}"/>
    <cellStyle name="Normal 43 2 2 3 5 2" xfId="15391" xr:uid="{00000000-0005-0000-0000-0000E2450000}"/>
    <cellStyle name="Normal 43 2 2 3 5 2 2" xfId="45713" xr:uid="{00000000-0005-0000-0000-0000E3450000}"/>
    <cellStyle name="Normal 43 2 2 3 5 2 3" xfId="30489" xr:uid="{00000000-0005-0000-0000-0000E4450000}"/>
    <cellStyle name="Normal 43 2 2 3 5 3" xfId="10371" xr:uid="{00000000-0005-0000-0000-0000E5450000}"/>
    <cellStyle name="Normal 43 2 2 3 5 3 2" xfId="40696" xr:uid="{00000000-0005-0000-0000-0000E6450000}"/>
    <cellStyle name="Normal 43 2 2 3 5 3 3" xfId="25472" xr:uid="{00000000-0005-0000-0000-0000E7450000}"/>
    <cellStyle name="Normal 43 2 2 3 5 4" xfId="35683" xr:uid="{00000000-0005-0000-0000-0000E8450000}"/>
    <cellStyle name="Normal 43 2 2 3 5 5" xfId="20459" xr:uid="{00000000-0005-0000-0000-0000E9450000}"/>
    <cellStyle name="Normal 43 2 2 3 6" xfId="12049" xr:uid="{00000000-0005-0000-0000-0000EA450000}"/>
    <cellStyle name="Normal 43 2 2 3 6 2" xfId="42371" xr:uid="{00000000-0005-0000-0000-0000EB450000}"/>
    <cellStyle name="Normal 43 2 2 3 6 3" xfId="27147" xr:uid="{00000000-0005-0000-0000-0000EC450000}"/>
    <cellStyle name="Normal 43 2 2 3 7" xfId="7028" xr:uid="{00000000-0005-0000-0000-0000ED450000}"/>
    <cellStyle name="Normal 43 2 2 3 7 2" xfId="37354" xr:uid="{00000000-0005-0000-0000-0000EE450000}"/>
    <cellStyle name="Normal 43 2 2 3 7 3" xfId="22130" xr:uid="{00000000-0005-0000-0000-0000EF450000}"/>
    <cellStyle name="Normal 43 2 2 3 8" xfId="32342" xr:uid="{00000000-0005-0000-0000-0000F0450000}"/>
    <cellStyle name="Normal 43 2 2 3 9" xfId="17117" xr:uid="{00000000-0005-0000-0000-0000F1450000}"/>
    <cellStyle name="Normal 43 2 2 4" xfId="2164" xr:uid="{00000000-0005-0000-0000-0000F2450000}"/>
    <cellStyle name="Normal 43 2 2 4 2" xfId="3003" xr:uid="{00000000-0005-0000-0000-0000F3450000}"/>
    <cellStyle name="Normal 43 2 2 4 2 2" xfId="4693" xr:uid="{00000000-0005-0000-0000-0000F4450000}"/>
    <cellStyle name="Normal 43 2 2 4 2 2 2" xfId="14766" xr:uid="{00000000-0005-0000-0000-0000F5450000}"/>
    <cellStyle name="Normal 43 2 2 4 2 2 2 2" xfId="45088" xr:uid="{00000000-0005-0000-0000-0000F6450000}"/>
    <cellStyle name="Normal 43 2 2 4 2 2 2 3" xfId="29864" xr:uid="{00000000-0005-0000-0000-0000F7450000}"/>
    <cellStyle name="Normal 43 2 2 4 2 2 3" xfId="9746" xr:uid="{00000000-0005-0000-0000-0000F8450000}"/>
    <cellStyle name="Normal 43 2 2 4 2 2 3 2" xfId="40071" xr:uid="{00000000-0005-0000-0000-0000F9450000}"/>
    <cellStyle name="Normal 43 2 2 4 2 2 3 3" xfId="24847" xr:uid="{00000000-0005-0000-0000-0000FA450000}"/>
    <cellStyle name="Normal 43 2 2 4 2 2 4" xfId="35058" xr:uid="{00000000-0005-0000-0000-0000FB450000}"/>
    <cellStyle name="Normal 43 2 2 4 2 2 5" xfId="19834" xr:uid="{00000000-0005-0000-0000-0000FC450000}"/>
    <cellStyle name="Normal 43 2 2 4 2 3" xfId="6385" xr:uid="{00000000-0005-0000-0000-0000FD450000}"/>
    <cellStyle name="Normal 43 2 2 4 2 3 2" xfId="16437" xr:uid="{00000000-0005-0000-0000-0000FE450000}"/>
    <cellStyle name="Normal 43 2 2 4 2 3 2 2" xfId="46759" xr:uid="{00000000-0005-0000-0000-0000FF450000}"/>
    <cellStyle name="Normal 43 2 2 4 2 3 2 3" xfId="31535" xr:uid="{00000000-0005-0000-0000-000000460000}"/>
    <cellStyle name="Normal 43 2 2 4 2 3 3" xfId="11417" xr:uid="{00000000-0005-0000-0000-000001460000}"/>
    <cellStyle name="Normal 43 2 2 4 2 3 3 2" xfId="41742" xr:uid="{00000000-0005-0000-0000-000002460000}"/>
    <cellStyle name="Normal 43 2 2 4 2 3 3 3" xfId="26518" xr:uid="{00000000-0005-0000-0000-000003460000}"/>
    <cellStyle name="Normal 43 2 2 4 2 3 4" xfId="36729" xr:uid="{00000000-0005-0000-0000-000004460000}"/>
    <cellStyle name="Normal 43 2 2 4 2 3 5" xfId="21505" xr:uid="{00000000-0005-0000-0000-000005460000}"/>
    <cellStyle name="Normal 43 2 2 4 2 4" xfId="13095" xr:uid="{00000000-0005-0000-0000-000006460000}"/>
    <cellStyle name="Normal 43 2 2 4 2 4 2" xfId="43417" xr:uid="{00000000-0005-0000-0000-000007460000}"/>
    <cellStyle name="Normal 43 2 2 4 2 4 3" xfId="28193" xr:uid="{00000000-0005-0000-0000-000008460000}"/>
    <cellStyle name="Normal 43 2 2 4 2 5" xfId="8074" xr:uid="{00000000-0005-0000-0000-000009460000}"/>
    <cellStyle name="Normal 43 2 2 4 2 5 2" xfId="38400" xr:uid="{00000000-0005-0000-0000-00000A460000}"/>
    <cellStyle name="Normal 43 2 2 4 2 5 3" xfId="23176" xr:uid="{00000000-0005-0000-0000-00000B460000}"/>
    <cellStyle name="Normal 43 2 2 4 2 6" xfId="33388" xr:uid="{00000000-0005-0000-0000-00000C460000}"/>
    <cellStyle name="Normal 43 2 2 4 2 7" xfId="18163" xr:uid="{00000000-0005-0000-0000-00000D460000}"/>
    <cellStyle name="Normal 43 2 2 4 3" xfId="3856" xr:uid="{00000000-0005-0000-0000-00000E460000}"/>
    <cellStyle name="Normal 43 2 2 4 3 2" xfId="13930" xr:uid="{00000000-0005-0000-0000-00000F460000}"/>
    <cellStyle name="Normal 43 2 2 4 3 2 2" xfId="44252" xr:uid="{00000000-0005-0000-0000-000010460000}"/>
    <cellStyle name="Normal 43 2 2 4 3 2 3" xfId="29028" xr:uid="{00000000-0005-0000-0000-000011460000}"/>
    <cellStyle name="Normal 43 2 2 4 3 3" xfId="8910" xr:uid="{00000000-0005-0000-0000-000012460000}"/>
    <cellStyle name="Normal 43 2 2 4 3 3 2" xfId="39235" xr:uid="{00000000-0005-0000-0000-000013460000}"/>
    <cellStyle name="Normal 43 2 2 4 3 3 3" xfId="24011" xr:uid="{00000000-0005-0000-0000-000014460000}"/>
    <cellStyle name="Normal 43 2 2 4 3 4" xfId="34222" xr:uid="{00000000-0005-0000-0000-000015460000}"/>
    <cellStyle name="Normal 43 2 2 4 3 5" xfId="18998" xr:uid="{00000000-0005-0000-0000-000016460000}"/>
    <cellStyle name="Normal 43 2 2 4 4" xfId="5549" xr:uid="{00000000-0005-0000-0000-000017460000}"/>
    <cellStyle name="Normal 43 2 2 4 4 2" xfId="15601" xr:uid="{00000000-0005-0000-0000-000018460000}"/>
    <cellStyle name="Normal 43 2 2 4 4 2 2" xfId="45923" xr:uid="{00000000-0005-0000-0000-000019460000}"/>
    <cellStyle name="Normal 43 2 2 4 4 2 3" xfId="30699" xr:uid="{00000000-0005-0000-0000-00001A460000}"/>
    <cellStyle name="Normal 43 2 2 4 4 3" xfId="10581" xr:uid="{00000000-0005-0000-0000-00001B460000}"/>
    <cellStyle name="Normal 43 2 2 4 4 3 2" xfId="40906" xr:uid="{00000000-0005-0000-0000-00001C460000}"/>
    <cellStyle name="Normal 43 2 2 4 4 3 3" xfId="25682" xr:uid="{00000000-0005-0000-0000-00001D460000}"/>
    <cellStyle name="Normal 43 2 2 4 4 4" xfId="35893" xr:uid="{00000000-0005-0000-0000-00001E460000}"/>
    <cellStyle name="Normal 43 2 2 4 4 5" xfId="20669" xr:uid="{00000000-0005-0000-0000-00001F460000}"/>
    <cellStyle name="Normal 43 2 2 4 5" xfId="12259" xr:uid="{00000000-0005-0000-0000-000020460000}"/>
    <cellStyle name="Normal 43 2 2 4 5 2" xfId="42581" xr:uid="{00000000-0005-0000-0000-000021460000}"/>
    <cellStyle name="Normal 43 2 2 4 5 3" xfId="27357" xr:uid="{00000000-0005-0000-0000-000022460000}"/>
    <cellStyle name="Normal 43 2 2 4 6" xfId="7238" xr:uid="{00000000-0005-0000-0000-000023460000}"/>
    <cellStyle name="Normal 43 2 2 4 6 2" xfId="37564" xr:uid="{00000000-0005-0000-0000-000024460000}"/>
    <cellStyle name="Normal 43 2 2 4 6 3" xfId="22340" xr:uid="{00000000-0005-0000-0000-000025460000}"/>
    <cellStyle name="Normal 43 2 2 4 7" xfId="32552" xr:uid="{00000000-0005-0000-0000-000026460000}"/>
    <cellStyle name="Normal 43 2 2 4 8" xfId="17327" xr:uid="{00000000-0005-0000-0000-000027460000}"/>
    <cellStyle name="Normal 43 2 2 5" xfId="2585" xr:uid="{00000000-0005-0000-0000-000028460000}"/>
    <cellStyle name="Normal 43 2 2 5 2" xfId="4275" xr:uid="{00000000-0005-0000-0000-000029460000}"/>
    <cellStyle name="Normal 43 2 2 5 2 2" xfId="14348" xr:uid="{00000000-0005-0000-0000-00002A460000}"/>
    <cellStyle name="Normal 43 2 2 5 2 2 2" xfId="44670" xr:uid="{00000000-0005-0000-0000-00002B460000}"/>
    <cellStyle name="Normal 43 2 2 5 2 2 3" xfId="29446" xr:uid="{00000000-0005-0000-0000-00002C460000}"/>
    <cellStyle name="Normal 43 2 2 5 2 3" xfId="9328" xr:uid="{00000000-0005-0000-0000-00002D460000}"/>
    <cellStyle name="Normal 43 2 2 5 2 3 2" xfId="39653" xr:uid="{00000000-0005-0000-0000-00002E460000}"/>
    <cellStyle name="Normal 43 2 2 5 2 3 3" xfId="24429" xr:uid="{00000000-0005-0000-0000-00002F460000}"/>
    <cellStyle name="Normal 43 2 2 5 2 4" xfId="34640" xr:uid="{00000000-0005-0000-0000-000030460000}"/>
    <cellStyle name="Normal 43 2 2 5 2 5" xfId="19416" xr:uid="{00000000-0005-0000-0000-000031460000}"/>
    <cellStyle name="Normal 43 2 2 5 3" xfId="5967" xr:uid="{00000000-0005-0000-0000-000032460000}"/>
    <cellStyle name="Normal 43 2 2 5 3 2" xfId="16019" xr:uid="{00000000-0005-0000-0000-000033460000}"/>
    <cellStyle name="Normal 43 2 2 5 3 2 2" xfId="46341" xr:uid="{00000000-0005-0000-0000-000034460000}"/>
    <cellStyle name="Normal 43 2 2 5 3 2 3" xfId="31117" xr:uid="{00000000-0005-0000-0000-000035460000}"/>
    <cellStyle name="Normal 43 2 2 5 3 3" xfId="10999" xr:uid="{00000000-0005-0000-0000-000036460000}"/>
    <cellStyle name="Normal 43 2 2 5 3 3 2" xfId="41324" xr:uid="{00000000-0005-0000-0000-000037460000}"/>
    <cellStyle name="Normal 43 2 2 5 3 3 3" xfId="26100" xr:uid="{00000000-0005-0000-0000-000038460000}"/>
    <cellStyle name="Normal 43 2 2 5 3 4" xfId="36311" xr:uid="{00000000-0005-0000-0000-000039460000}"/>
    <cellStyle name="Normal 43 2 2 5 3 5" xfId="21087" xr:uid="{00000000-0005-0000-0000-00003A460000}"/>
    <cellStyle name="Normal 43 2 2 5 4" xfId="12677" xr:uid="{00000000-0005-0000-0000-00003B460000}"/>
    <cellStyle name="Normal 43 2 2 5 4 2" xfId="42999" xr:uid="{00000000-0005-0000-0000-00003C460000}"/>
    <cellStyle name="Normal 43 2 2 5 4 3" xfId="27775" xr:uid="{00000000-0005-0000-0000-00003D460000}"/>
    <cellStyle name="Normal 43 2 2 5 5" xfId="7656" xr:uid="{00000000-0005-0000-0000-00003E460000}"/>
    <cellStyle name="Normal 43 2 2 5 5 2" xfId="37982" xr:uid="{00000000-0005-0000-0000-00003F460000}"/>
    <cellStyle name="Normal 43 2 2 5 5 3" xfId="22758" xr:uid="{00000000-0005-0000-0000-000040460000}"/>
    <cellStyle name="Normal 43 2 2 5 6" xfId="32970" xr:uid="{00000000-0005-0000-0000-000041460000}"/>
    <cellStyle name="Normal 43 2 2 5 7" xfId="17745" xr:uid="{00000000-0005-0000-0000-000042460000}"/>
    <cellStyle name="Normal 43 2 2 6" xfId="3438" xr:uid="{00000000-0005-0000-0000-000043460000}"/>
    <cellStyle name="Normal 43 2 2 6 2" xfId="13512" xr:uid="{00000000-0005-0000-0000-000044460000}"/>
    <cellStyle name="Normal 43 2 2 6 2 2" xfId="43834" xr:uid="{00000000-0005-0000-0000-000045460000}"/>
    <cellStyle name="Normal 43 2 2 6 2 3" xfId="28610" xr:uid="{00000000-0005-0000-0000-000046460000}"/>
    <cellStyle name="Normal 43 2 2 6 3" xfId="8492" xr:uid="{00000000-0005-0000-0000-000047460000}"/>
    <cellStyle name="Normal 43 2 2 6 3 2" xfId="38817" xr:uid="{00000000-0005-0000-0000-000048460000}"/>
    <cellStyle name="Normal 43 2 2 6 3 3" xfId="23593" xr:uid="{00000000-0005-0000-0000-000049460000}"/>
    <cellStyle name="Normal 43 2 2 6 4" xfId="33804" xr:uid="{00000000-0005-0000-0000-00004A460000}"/>
    <cellStyle name="Normal 43 2 2 6 5" xfId="18580" xr:uid="{00000000-0005-0000-0000-00004B460000}"/>
    <cellStyle name="Normal 43 2 2 7" xfId="5131" xr:uid="{00000000-0005-0000-0000-00004C460000}"/>
    <cellStyle name="Normal 43 2 2 7 2" xfId="15183" xr:uid="{00000000-0005-0000-0000-00004D460000}"/>
    <cellStyle name="Normal 43 2 2 7 2 2" xfId="45505" xr:uid="{00000000-0005-0000-0000-00004E460000}"/>
    <cellStyle name="Normal 43 2 2 7 2 3" xfId="30281" xr:uid="{00000000-0005-0000-0000-00004F460000}"/>
    <cellStyle name="Normal 43 2 2 7 3" xfId="10163" xr:uid="{00000000-0005-0000-0000-000050460000}"/>
    <cellStyle name="Normal 43 2 2 7 3 2" xfId="40488" xr:uid="{00000000-0005-0000-0000-000051460000}"/>
    <cellStyle name="Normal 43 2 2 7 3 3" xfId="25264" xr:uid="{00000000-0005-0000-0000-000052460000}"/>
    <cellStyle name="Normal 43 2 2 7 4" xfId="35475" xr:uid="{00000000-0005-0000-0000-000053460000}"/>
    <cellStyle name="Normal 43 2 2 7 5" xfId="20251" xr:uid="{00000000-0005-0000-0000-000054460000}"/>
    <cellStyle name="Normal 43 2 2 8" xfId="11841" xr:uid="{00000000-0005-0000-0000-000055460000}"/>
    <cellStyle name="Normal 43 2 2 8 2" xfId="42163" xr:uid="{00000000-0005-0000-0000-000056460000}"/>
    <cellStyle name="Normal 43 2 2 8 3" xfId="26939" xr:uid="{00000000-0005-0000-0000-000057460000}"/>
    <cellStyle name="Normal 43 2 2 9" xfId="6820" xr:uid="{00000000-0005-0000-0000-000058460000}"/>
    <cellStyle name="Normal 43 2 2 9 2" xfId="37146" xr:uid="{00000000-0005-0000-0000-000059460000}"/>
    <cellStyle name="Normal 43 2 2 9 3" xfId="21922" xr:uid="{00000000-0005-0000-0000-00005A460000}"/>
    <cellStyle name="Normal 43 2 3" xfId="1784" xr:uid="{00000000-0005-0000-0000-00005B460000}"/>
    <cellStyle name="Normal 43 2 3 10" xfId="16961" xr:uid="{00000000-0005-0000-0000-00005C460000}"/>
    <cellStyle name="Normal 43 2 3 2" xfId="2003" xr:uid="{00000000-0005-0000-0000-00005D460000}"/>
    <cellStyle name="Normal 43 2 3 2 2" xfId="2424" xr:uid="{00000000-0005-0000-0000-00005E460000}"/>
    <cellStyle name="Normal 43 2 3 2 2 2" xfId="3263" xr:uid="{00000000-0005-0000-0000-00005F460000}"/>
    <cellStyle name="Normal 43 2 3 2 2 2 2" xfId="4953" xr:uid="{00000000-0005-0000-0000-000060460000}"/>
    <cellStyle name="Normal 43 2 3 2 2 2 2 2" xfId="15026" xr:uid="{00000000-0005-0000-0000-000061460000}"/>
    <cellStyle name="Normal 43 2 3 2 2 2 2 2 2" xfId="45348" xr:uid="{00000000-0005-0000-0000-000062460000}"/>
    <cellStyle name="Normal 43 2 3 2 2 2 2 2 3" xfId="30124" xr:uid="{00000000-0005-0000-0000-000063460000}"/>
    <cellStyle name="Normal 43 2 3 2 2 2 2 3" xfId="10006" xr:uid="{00000000-0005-0000-0000-000064460000}"/>
    <cellStyle name="Normal 43 2 3 2 2 2 2 3 2" xfId="40331" xr:uid="{00000000-0005-0000-0000-000065460000}"/>
    <cellStyle name="Normal 43 2 3 2 2 2 2 3 3" xfId="25107" xr:uid="{00000000-0005-0000-0000-000066460000}"/>
    <cellStyle name="Normal 43 2 3 2 2 2 2 4" xfId="35318" xr:uid="{00000000-0005-0000-0000-000067460000}"/>
    <cellStyle name="Normal 43 2 3 2 2 2 2 5" xfId="20094" xr:uid="{00000000-0005-0000-0000-000068460000}"/>
    <cellStyle name="Normal 43 2 3 2 2 2 3" xfId="6645" xr:uid="{00000000-0005-0000-0000-000069460000}"/>
    <cellStyle name="Normal 43 2 3 2 2 2 3 2" xfId="16697" xr:uid="{00000000-0005-0000-0000-00006A460000}"/>
    <cellStyle name="Normal 43 2 3 2 2 2 3 2 2" xfId="47019" xr:uid="{00000000-0005-0000-0000-00006B460000}"/>
    <cellStyle name="Normal 43 2 3 2 2 2 3 2 3" xfId="31795" xr:uid="{00000000-0005-0000-0000-00006C460000}"/>
    <cellStyle name="Normal 43 2 3 2 2 2 3 3" xfId="11677" xr:uid="{00000000-0005-0000-0000-00006D460000}"/>
    <cellStyle name="Normal 43 2 3 2 2 2 3 3 2" xfId="42002" xr:uid="{00000000-0005-0000-0000-00006E460000}"/>
    <cellStyle name="Normal 43 2 3 2 2 2 3 3 3" xfId="26778" xr:uid="{00000000-0005-0000-0000-00006F460000}"/>
    <cellStyle name="Normal 43 2 3 2 2 2 3 4" xfId="36989" xr:uid="{00000000-0005-0000-0000-000070460000}"/>
    <cellStyle name="Normal 43 2 3 2 2 2 3 5" xfId="21765" xr:uid="{00000000-0005-0000-0000-000071460000}"/>
    <cellStyle name="Normal 43 2 3 2 2 2 4" xfId="13355" xr:uid="{00000000-0005-0000-0000-000072460000}"/>
    <cellStyle name="Normal 43 2 3 2 2 2 4 2" xfId="43677" xr:uid="{00000000-0005-0000-0000-000073460000}"/>
    <cellStyle name="Normal 43 2 3 2 2 2 4 3" xfId="28453" xr:uid="{00000000-0005-0000-0000-000074460000}"/>
    <cellStyle name="Normal 43 2 3 2 2 2 5" xfId="8334" xr:uid="{00000000-0005-0000-0000-000075460000}"/>
    <cellStyle name="Normal 43 2 3 2 2 2 5 2" xfId="38660" xr:uid="{00000000-0005-0000-0000-000076460000}"/>
    <cellStyle name="Normal 43 2 3 2 2 2 5 3" xfId="23436" xr:uid="{00000000-0005-0000-0000-000077460000}"/>
    <cellStyle name="Normal 43 2 3 2 2 2 6" xfId="33648" xr:uid="{00000000-0005-0000-0000-000078460000}"/>
    <cellStyle name="Normal 43 2 3 2 2 2 7" xfId="18423" xr:uid="{00000000-0005-0000-0000-000079460000}"/>
    <cellStyle name="Normal 43 2 3 2 2 3" xfId="4116" xr:uid="{00000000-0005-0000-0000-00007A460000}"/>
    <cellStyle name="Normal 43 2 3 2 2 3 2" xfId="14190" xr:uid="{00000000-0005-0000-0000-00007B460000}"/>
    <cellStyle name="Normal 43 2 3 2 2 3 2 2" xfId="44512" xr:uid="{00000000-0005-0000-0000-00007C460000}"/>
    <cellStyle name="Normal 43 2 3 2 2 3 2 3" xfId="29288" xr:uid="{00000000-0005-0000-0000-00007D460000}"/>
    <cellStyle name="Normal 43 2 3 2 2 3 3" xfId="9170" xr:uid="{00000000-0005-0000-0000-00007E460000}"/>
    <cellStyle name="Normal 43 2 3 2 2 3 3 2" xfId="39495" xr:uid="{00000000-0005-0000-0000-00007F460000}"/>
    <cellStyle name="Normal 43 2 3 2 2 3 3 3" xfId="24271" xr:uid="{00000000-0005-0000-0000-000080460000}"/>
    <cellStyle name="Normal 43 2 3 2 2 3 4" xfId="34482" xr:uid="{00000000-0005-0000-0000-000081460000}"/>
    <cellStyle name="Normal 43 2 3 2 2 3 5" xfId="19258" xr:uid="{00000000-0005-0000-0000-000082460000}"/>
    <cellStyle name="Normal 43 2 3 2 2 4" xfId="5809" xr:uid="{00000000-0005-0000-0000-000083460000}"/>
    <cellStyle name="Normal 43 2 3 2 2 4 2" xfId="15861" xr:uid="{00000000-0005-0000-0000-000084460000}"/>
    <cellStyle name="Normal 43 2 3 2 2 4 2 2" xfId="46183" xr:uid="{00000000-0005-0000-0000-000085460000}"/>
    <cellStyle name="Normal 43 2 3 2 2 4 2 3" xfId="30959" xr:uid="{00000000-0005-0000-0000-000086460000}"/>
    <cellStyle name="Normal 43 2 3 2 2 4 3" xfId="10841" xr:uid="{00000000-0005-0000-0000-000087460000}"/>
    <cellStyle name="Normal 43 2 3 2 2 4 3 2" xfId="41166" xr:uid="{00000000-0005-0000-0000-000088460000}"/>
    <cellStyle name="Normal 43 2 3 2 2 4 3 3" xfId="25942" xr:uid="{00000000-0005-0000-0000-000089460000}"/>
    <cellStyle name="Normal 43 2 3 2 2 4 4" xfId="36153" xr:uid="{00000000-0005-0000-0000-00008A460000}"/>
    <cellStyle name="Normal 43 2 3 2 2 4 5" xfId="20929" xr:uid="{00000000-0005-0000-0000-00008B460000}"/>
    <cellStyle name="Normal 43 2 3 2 2 5" xfId="12519" xr:uid="{00000000-0005-0000-0000-00008C460000}"/>
    <cellStyle name="Normal 43 2 3 2 2 5 2" xfId="42841" xr:uid="{00000000-0005-0000-0000-00008D460000}"/>
    <cellStyle name="Normal 43 2 3 2 2 5 3" xfId="27617" xr:uid="{00000000-0005-0000-0000-00008E460000}"/>
    <cellStyle name="Normal 43 2 3 2 2 6" xfId="7498" xr:uid="{00000000-0005-0000-0000-00008F460000}"/>
    <cellStyle name="Normal 43 2 3 2 2 6 2" xfId="37824" xr:uid="{00000000-0005-0000-0000-000090460000}"/>
    <cellStyle name="Normal 43 2 3 2 2 6 3" xfId="22600" xr:uid="{00000000-0005-0000-0000-000091460000}"/>
    <cellStyle name="Normal 43 2 3 2 2 7" xfId="32812" xr:uid="{00000000-0005-0000-0000-000092460000}"/>
    <cellStyle name="Normal 43 2 3 2 2 8" xfId="17587" xr:uid="{00000000-0005-0000-0000-000093460000}"/>
    <cellStyle name="Normal 43 2 3 2 3" xfId="2845" xr:uid="{00000000-0005-0000-0000-000094460000}"/>
    <cellStyle name="Normal 43 2 3 2 3 2" xfId="4535" xr:uid="{00000000-0005-0000-0000-000095460000}"/>
    <cellStyle name="Normal 43 2 3 2 3 2 2" xfId="14608" xr:uid="{00000000-0005-0000-0000-000096460000}"/>
    <cellStyle name="Normal 43 2 3 2 3 2 2 2" xfId="44930" xr:uid="{00000000-0005-0000-0000-000097460000}"/>
    <cellStyle name="Normal 43 2 3 2 3 2 2 3" xfId="29706" xr:uid="{00000000-0005-0000-0000-000098460000}"/>
    <cellStyle name="Normal 43 2 3 2 3 2 3" xfId="9588" xr:uid="{00000000-0005-0000-0000-000099460000}"/>
    <cellStyle name="Normal 43 2 3 2 3 2 3 2" xfId="39913" xr:uid="{00000000-0005-0000-0000-00009A460000}"/>
    <cellStyle name="Normal 43 2 3 2 3 2 3 3" xfId="24689" xr:uid="{00000000-0005-0000-0000-00009B460000}"/>
    <cellStyle name="Normal 43 2 3 2 3 2 4" xfId="34900" xr:uid="{00000000-0005-0000-0000-00009C460000}"/>
    <cellStyle name="Normal 43 2 3 2 3 2 5" xfId="19676" xr:uid="{00000000-0005-0000-0000-00009D460000}"/>
    <cellStyle name="Normal 43 2 3 2 3 3" xfId="6227" xr:uid="{00000000-0005-0000-0000-00009E460000}"/>
    <cellStyle name="Normal 43 2 3 2 3 3 2" xfId="16279" xr:uid="{00000000-0005-0000-0000-00009F460000}"/>
    <cellStyle name="Normal 43 2 3 2 3 3 2 2" xfId="46601" xr:uid="{00000000-0005-0000-0000-0000A0460000}"/>
    <cellStyle name="Normal 43 2 3 2 3 3 2 3" xfId="31377" xr:uid="{00000000-0005-0000-0000-0000A1460000}"/>
    <cellStyle name="Normal 43 2 3 2 3 3 3" xfId="11259" xr:uid="{00000000-0005-0000-0000-0000A2460000}"/>
    <cellStyle name="Normal 43 2 3 2 3 3 3 2" xfId="41584" xr:uid="{00000000-0005-0000-0000-0000A3460000}"/>
    <cellStyle name="Normal 43 2 3 2 3 3 3 3" xfId="26360" xr:uid="{00000000-0005-0000-0000-0000A4460000}"/>
    <cellStyle name="Normal 43 2 3 2 3 3 4" xfId="36571" xr:uid="{00000000-0005-0000-0000-0000A5460000}"/>
    <cellStyle name="Normal 43 2 3 2 3 3 5" xfId="21347" xr:uid="{00000000-0005-0000-0000-0000A6460000}"/>
    <cellStyle name="Normal 43 2 3 2 3 4" xfId="12937" xr:uid="{00000000-0005-0000-0000-0000A7460000}"/>
    <cellStyle name="Normal 43 2 3 2 3 4 2" xfId="43259" xr:uid="{00000000-0005-0000-0000-0000A8460000}"/>
    <cellStyle name="Normal 43 2 3 2 3 4 3" xfId="28035" xr:uid="{00000000-0005-0000-0000-0000A9460000}"/>
    <cellStyle name="Normal 43 2 3 2 3 5" xfId="7916" xr:uid="{00000000-0005-0000-0000-0000AA460000}"/>
    <cellStyle name="Normal 43 2 3 2 3 5 2" xfId="38242" xr:uid="{00000000-0005-0000-0000-0000AB460000}"/>
    <cellStyle name="Normal 43 2 3 2 3 5 3" xfId="23018" xr:uid="{00000000-0005-0000-0000-0000AC460000}"/>
    <cellStyle name="Normal 43 2 3 2 3 6" xfId="33230" xr:uid="{00000000-0005-0000-0000-0000AD460000}"/>
    <cellStyle name="Normal 43 2 3 2 3 7" xfId="18005" xr:uid="{00000000-0005-0000-0000-0000AE460000}"/>
    <cellStyle name="Normal 43 2 3 2 4" xfId="3698" xr:uid="{00000000-0005-0000-0000-0000AF460000}"/>
    <cellStyle name="Normal 43 2 3 2 4 2" xfId="13772" xr:uid="{00000000-0005-0000-0000-0000B0460000}"/>
    <cellStyle name="Normal 43 2 3 2 4 2 2" xfId="44094" xr:uid="{00000000-0005-0000-0000-0000B1460000}"/>
    <cellStyle name="Normal 43 2 3 2 4 2 3" xfId="28870" xr:uid="{00000000-0005-0000-0000-0000B2460000}"/>
    <cellStyle name="Normal 43 2 3 2 4 3" xfId="8752" xr:uid="{00000000-0005-0000-0000-0000B3460000}"/>
    <cellStyle name="Normal 43 2 3 2 4 3 2" xfId="39077" xr:uid="{00000000-0005-0000-0000-0000B4460000}"/>
    <cellStyle name="Normal 43 2 3 2 4 3 3" xfId="23853" xr:uid="{00000000-0005-0000-0000-0000B5460000}"/>
    <cellStyle name="Normal 43 2 3 2 4 4" xfId="34064" xr:uid="{00000000-0005-0000-0000-0000B6460000}"/>
    <cellStyle name="Normal 43 2 3 2 4 5" xfId="18840" xr:uid="{00000000-0005-0000-0000-0000B7460000}"/>
    <cellStyle name="Normal 43 2 3 2 5" xfId="5391" xr:uid="{00000000-0005-0000-0000-0000B8460000}"/>
    <cellStyle name="Normal 43 2 3 2 5 2" xfId="15443" xr:uid="{00000000-0005-0000-0000-0000B9460000}"/>
    <cellStyle name="Normal 43 2 3 2 5 2 2" xfId="45765" xr:uid="{00000000-0005-0000-0000-0000BA460000}"/>
    <cellStyle name="Normal 43 2 3 2 5 2 3" xfId="30541" xr:uid="{00000000-0005-0000-0000-0000BB460000}"/>
    <cellStyle name="Normal 43 2 3 2 5 3" xfId="10423" xr:uid="{00000000-0005-0000-0000-0000BC460000}"/>
    <cellStyle name="Normal 43 2 3 2 5 3 2" xfId="40748" xr:uid="{00000000-0005-0000-0000-0000BD460000}"/>
    <cellStyle name="Normal 43 2 3 2 5 3 3" xfId="25524" xr:uid="{00000000-0005-0000-0000-0000BE460000}"/>
    <cellStyle name="Normal 43 2 3 2 5 4" xfId="35735" xr:uid="{00000000-0005-0000-0000-0000BF460000}"/>
    <cellStyle name="Normal 43 2 3 2 5 5" xfId="20511" xr:uid="{00000000-0005-0000-0000-0000C0460000}"/>
    <cellStyle name="Normal 43 2 3 2 6" xfId="12101" xr:uid="{00000000-0005-0000-0000-0000C1460000}"/>
    <cellStyle name="Normal 43 2 3 2 6 2" xfId="42423" xr:uid="{00000000-0005-0000-0000-0000C2460000}"/>
    <cellStyle name="Normal 43 2 3 2 6 3" xfId="27199" xr:uid="{00000000-0005-0000-0000-0000C3460000}"/>
    <cellStyle name="Normal 43 2 3 2 7" xfId="7080" xr:uid="{00000000-0005-0000-0000-0000C4460000}"/>
    <cellStyle name="Normal 43 2 3 2 7 2" xfId="37406" xr:uid="{00000000-0005-0000-0000-0000C5460000}"/>
    <cellStyle name="Normal 43 2 3 2 7 3" xfId="22182" xr:uid="{00000000-0005-0000-0000-0000C6460000}"/>
    <cellStyle name="Normal 43 2 3 2 8" xfId="32394" xr:uid="{00000000-0005-0000-0000-0000C7460000}"/>
    <cellStyle name="Normal 43 2 3 2 9" xfId="17169" xr:uid="{00000000-0005-0000-0000-0000C8460000}"/>
    <cellStyle name="Normal 43 2 3 3" xfId="2216" xr:uid="{00000000-0005-0000-0000-0000C9460000}"/>
    <cellStyle name="Normal 43 2 3 3 2" xfId="3055" xr:uid="{00000000-0005-0000-0000-0000CA460000}"/>
    <cellStyle name="Normal 43 2 3 3 2 2" xfId="4745" xr:uid="{00000000-0005-0000-0000-0000CB460000}"/>
    <cellStyle name="Normal 43 2 3 3 2 2 2" xfId="14818" xr:uid="{00000000-0005-0000-0000-0000CC460000}"/>
    <cellStyle name="Normal 43 2 3 3 2 2 2 2" xfId="45140" xr:uid="{00000000-0005-0000-0000-0000CD460000}"/>
    <cellStyle name="Normal 43 2 3 3 2 2 2 3" xfId="29916" xr:uid="{00000000-0005-0000-0000-0000CE460000}"/>
    <cellStyle name="Normal 43 2 3 3 2 2 3" xfId="9798" xr:uid="{00000000-0005-0000-0000-0000CF460000}"/>
    <cellStyle name="Normal 43 2 3 3 2 2 3 2" xfId="40123" xr:uid="{00000000-0005-0000-0000-0000D0460000}"/>
    <cellStyle name="Normal 43 2 3 3 2 2 3 3" xfId="24899" xr:uid="{00000000-0005-0000-0000-0000D1460000}"/>
    <cellStyle name="Normal 43 2 3 3 2 2 4" xfId="35110" xr:uid="{00000000-0005-0000-0000-0000D2460000}"/>
    <cellStyle name="Normal 43 2 3 3 2 2 5" xfId="19886" xr:uid="{00000000-0005-0000-0000-0000D3460000}"/>
    <cellStyle name="Normal 43 2 3 3 2 3" xfId="6437" xr:uid="{00000000-0005-0000-0000-0000D4460000}"/>
    <cellStyle name="Normal 43 2 3 3 2 3 2" xfId="16489" xr:uid="{00000000-0005-0000-0000-0000D5460000}"/>
    <cellStyle name="Normal 43 2 3 3 2 3 2 2" xfId="46811" xr:uid="{00000000-0005-0000-0000-0000D6460000}"/>
    <cellStyle name="Normal 43 2 3 3 2 3 2 3" xfId="31587" xr:uid="{00000000-0005-0000-0000-0000D7460000}"/>
    <cellStyle name="Normal 43 2 3 3 2 3 3" xfId="11469" xr:uid="{00000000-0005-0000-0000-0000D8460000}"/>
    <cellStyle name="Normal 43 2 3 3 2 3 3 2" xfId="41794" xr:uid="{00000000-0005-0000-0000-0000D9460000}"/>
    <cellStyle name="Normal 43 2 3 3 2 3 3 3" xfId="26570" xr:uid="{00000000-0005-0000-0000-0000DA460000}"/>
    <cellStyle name="Normal 43 2 3 3 2 3 4" xfId="36781" xr:uid="{00000000-0005-0000-0000-0000DB460000}"/>
    <cellStyle name="Normal 43 2 3 3 2 3 5" xfId="21557" xr:uid="{00000000-0005-0000-0000-0000DC460000}"/>
    <cellStyle name="Normal 43 2 3 3 2 4" xfId="13147" xr:uid="{00000000-0005-0000-0000-0000DD460000}"/>
    <cellStyle name="Normal 43 2 3 3 2 4 2" xfId="43469" xr:uid="{00000000-0005-0000-0000-0000DE460000}"/>
    <cellStyle name="Normal 43 2 3 3 2 4 3" xfId="28245" xr:uid="{00000000-0005-0000-0000-0000DF460000}"/>
    <cellStyle name="Normal 43 2 3 3 2 5" xfId="8126" xr:uid="{00000000-0005-0000-0000-0000E0460000}"/>
    <cellStyle name="Normal 43 2 3 3 2 5 2" xfId="38452" xr:uid="{00000000-0005-0000-0000-0000E1460000}"/>
    <cellStyle name="Normal 43 2 3 3 2 5 3" xfId="23228" xr:uid="{00000000-0005-0000-0000-0000E2460000}"/>
    <cellStyle name="Normal 43 2 3 3 2 6" xfId="33440" xr:uid="{00000000-0005-0000-0000-0000E3460000}"/>
    <cellStyle name="Normal 43 2 3 3 2 7" xfId="18215" xr:uid="{00000000-0005-0000-0000-0000E4460000}"/>
    <cellStyle name="Normal 43 2 3 3 3" xfId="3908" xr:uid="{00000000-0005-0000-0000-0000E5460000}"/>
    <cellStyle name="Normal 43 2 3 3 3 2" xfId="13982" xr:uid="{00000000-0005-0000-0000-0000E6460000}"/>
    <cellStyle name="Normal 43 2 3 3 3 2 2" xfId="44304" xr:uid="{00000000-0005-0000-0000-0000E7460000}"/>
    <cellStyle name="Normal 43 2 3 3 3 2 3" xfId="29080" xr:uid="{00000000-0005-0000-0000-0000E8460000}"/>
    <cellStyle name="Normal 43 2 3 3 3 3" xfId="8962" xr:uid="{00000000-0005-0000-0000-0000E9460000}"/>
    <cellStyle name="Normal 43 2 3 3 3 3 2" xfId="39287" xr:uid="{00000000-0005-0000-0000-0000EA460000}"/>
    <cellStyle name="Normal 43 2 3 3 3 3 3" xfId="24063" xr:uid="{00000000-0005-0000-0000-0000EB460000}"/>
    <cellStyle name="Normal 43 2 3 3 3 4" xfId="34274" xr:uid="{00000000-0005-0000-0000-0000EC460000}"/>
    <cellStyle name="Normal 43 2 3 3 3 5" xfId="19050" xr:uid="{00000000-0005-0000-0000-0000ED460000}"/>
    <cellStyle name="Normal 43 2 3 3 4" xfId="5601" xr:uid="{00000000-0005-0000-0000-0000EE460000}"/>
    <cellStyle name="Normal 43 2 3 3 4 2" xfId="15653" xr:uid="{00000000-0005-0000-0000-0000EF460000}"/>
    <cellStyle name="Normal 43 2 3 3 4 2 2" xfId="45975" xr:uid="{00000000-0005-0000-0000-0000F0460000}"/>
    <cellStyle name="Normal 43 2 3 3 4 2 3" xfId="30751" xr:uid="{00000000-0005-0000-0000-0000F1460000}"/>
    <cellStyle name="Normal 43 2 3 3 4 3" xfId="10633" xr:uid="{00000000-0005-0000-0000-0000F2460000}"/>
    <cellStyle name="Normal 43 2 3 3 4 3 2" xfId="40958" xr:uid="{00000000-0005-0000-0000-0000F3460000}"/>
    <cellStyle name="Normal 43 2 3 3 4 3 3" xfId="25734" xr:uid="{00000000-0005-0000-0000-0000F4460000}"/>
    <cellStyle name="Normal 43 2 3 3 4 4" xfId="35945" xr:uid="{00000000-0005-0000-0000-0000F5460000}"/>
    <cellStyle name="Normal 43 2 3 3 4 5" xfId="20721" xr:uid="{00000000-0005-0000-0000-0000F6460000}"/>
    <cellStyle name="Normal 43 2 3 3 5" xfId="12311" xr:uid="{00000000-0005-0000-0000-0000F7460000}"/>
    <cellStyle name="Normal 43 2 3 3 5 2" xfId="42633" xr:uid="{00000000-0005-0000-0000-0000F8460000}"/>
    <cellStyle name="Normal 43 2 3 3 5 3" xfId="27409" xr:uid="{00000000-0005-0000-0000-0000F9460000}"/>
    <cellStyle name="Normal 43 2 3 3 6" xfId="7290" xr:uid="{00000000-0005-0000-0000-0000FA460000}"/>
    <cellStyle name="Normal 43 2 3 3 6 2" xfId="37616" xr:uid="{00000000-0005-0000-0000-0000FB460000}"/>
    <cellStyle name="Normal 43 2 3 3 6 3" xfId="22392" xr:uid="{00000000-0005-0000-0000-0000FC460000}"/>
    <cellStyle name="Normal 43 2 3 3 7" xfId="32604" xr:uid="{00000000-0005-0000-0000-0000FD460000}"/>
    <cellStyle name="Normal 43 2 3 3 8" xfId="17379" xr:uid="{00000000-0005-0000-0000-0000FE460000}"/>
    <cellStyle name="Normal 43 2 3 4" xfId="2637" xr:uid="{00000000-0005-0000-0000-0000FF460000}"/>
    <cellStyle name="Normal 43 2 3 4 2" xfId="4327" xr:uid="{00000000-0005-0000-0000-000000470000}"/>
    <cellStyle name="Normal 43 2 3 4 2 2" xfId="14400" xr:uid="{00000000-0005-0000-0000-000001470000}"/>
    <cellStyle name="Normal 43 2 3 4 2 2 2" xfId="44722" xr:uid="{00000000-0005-0000-0000-000002470000}"/>
    <cellStyle name="Normal 43 2 3 4 2 2 3" xfId="29498" xr:uid="{00000000-0005-0000-0000-000003470000}"/>
    <cellStyle name="Normal 43 2 3 4 2 3" xfId="9380" xr:uid="{00000000-0005-0000-0000-000004470000}"/>
    <cellStyle name="Normal 43 2 3 4 2 3 2" xfId="39705" xr:uid="{00000000-0005-0000-0000-000005470000}"/>
    <cellStyle name="Normal 43 2 3 4 2 3 3" xfId="24481" xr:uid="{00000000-0005-0000-0000-000006470000}"/>
    <cellStyle name="Normal 43 2 3 4 2 4" xfId="34692" xr:uid="{00000000-0005-0000-0000-000007470000}"/>
    <cellStyle name="Normal 43 2 3 4 2 5" xfId="19468" xr:uid="{00000000-0005-0000-0000-000008470000}"/>
    <cellStyle name="Normal 43 2 3 4 3" xfId="6019" xr:uid="{00000000-0005-0000-0000-000009470000}"/>
    <cellStyle name="Normal 43 2 3 4 3 2" xfId="16071" xr:uid="{00000000-0005-0000-0000-00000A470000}"/>
    <cellStyle name="Normal 43 2 3 4 3 2 2" xfId="46393" xr:uid="{00000000-0005-0000-0000-00000B470000}"/>
    <cellStyle name="Normal 43 2 3 4 3 2 3" xfId="31169" xr:uid="{00000000-0005-0000-0000-00000C470000}"/>
    <cellStyle name="Normal 43 2 3 4 3 3" xfId="11051" xr:uid="{00000000-0005-0000-0000-00000D470000}"/>
    <cellStyle name="Normal 43 2 3 4 3 3 2" xfId="41376" xr:uid="{00000000-0005-0000-0000-00000E470000}"/>
    <cellStyle name="Normal 43 2 3 4 3 3 3" xfId="26152" xr:uid="{00000000-0005-0000-0000-00000F470000}"/>
    <cellStyle name="Normal 43 2 3 4 3 4" xfId="36363" xr:uid="{00000000-0005-0000-0000-000010470000}"/>
    <cellStyle name="Normal 43 2 3 4 3 5" xfId="21139" xr:uid="{00000000-0005-0000-0000-000011470000}"/>
    <cellStyle name="Normal 43 2 3 4 4" xfId="12729" xr:uid="{00000000-0005-0000-0000-000012470000}"/>
    <cellStyle name="Normal 43 2 3 4 4 2" xfId="43051" xr:uid="{00000000-0005-0000-0000-000013470000}"/>
    <cellStyle name="Normal 43 2 3 4 4 3" xfId="27827" xr:uid="{00000000-0005-0000-0000-000014470000}"/>
    <cellStyle name="Normal 43 2 3 4 5" xfId="7708" xr:uid="{00000000-0005-0000-0000-000015470000}"/>
    <cellStyle name="Normal 43 2 3 4 5 2" xfId="38034" xr:uid="{00000000-0005-0000-0000-000016470000}"/>
    <cellStyle name="Normal 43 2 3 4 5 3" xfId="22810" xr:uid="{00000000-0005-0000-0000-000017470000}"/>
    <cellStyle name="Normal 43 2 3 4 6" xfId="33022" xr:uid="{00000000-0005-0000-0000-000018470000}"/>
    <cellStyle name="Normal 43 2 3 4 7" xfId="17797" xr:uid="{00000000-0005-0000-0000-000019470000}"/>
    <cellStyle name="Normal 43 2 3 5" xfId="3490" xr:uid="{00000000-0005-0000-0000-00001A470000}"/>
    <cellStyle name="Normal 43 2 3 5 2" xfId="13564" xr:uid="{00000000-0005-0000-0000-00001B470000}"/>
    <cellStyle name="Normal 43 2 3 5 2 2" xfId="43886" xr:uid="{00000000-0005-0000-0000-00001C470000}"/>
    <cellStyle name="Normal 43 2 3 5 2 3" xfId="28662" xr:uid="{00000000-0005-0000-0000-00001D470000}"/>
    <cellStyle name="Normal 43 2 3 5 3" xfId="8544" xr:uid="{00000000-0005-0000-0000-00001E470000}"/>
    <cellStyle name="Normal 43 2 3 5 3 2" xfId="38869" xr:uid="{00000000-0005-0000-0000-00001F470000}"/>
    <cellStyle name="Normal 43 2 3 5 3 3" xfId="23645" xr:uid="{00000000-0005-0000-0000-000020470000}"/>
    <cellStyle name="Normal 43 2 3 5 4" xfId="33856" xr:uid="{00000000-0005-0000-0000-000021470000}"/>
    <cellStyle name="Normal 43 2 3 5 5" xfId="18632" xr:uid="{00000000-0005-0000-0000-000022470000}"/>
    <cellStyle name="Normal 43 2 3 6" xfId="5183" xr:uid="{00000000-0005-0000-0000-000023470000}"/>
    <cellStyle name="Normal 43 2 3 6 2" xfId="15235" xr:uid="{00000000-0005-0000-0000-000024470000}"/>
    <cellStyle name="Normal 43 2 3 6 2 2" xfId="45557" xr:uid="{00000000-0005-0000-0000-000025470000}"/>
    <cellStyle name="Normal 43 2 3 6 2 3" xfId="30333" xr:uid="{00000000-0005-0000-0000-000026470000}"/>
    <cellStyle name="Normal 43 2 3 6 3" xfId="10215" xr:uid="{00000000-0005-0000-0000-000027470000}"/>
    <cellStyle name="Normal 43 2 3 6 3 2" xfId="40540" xr:uid="{00000000-0005-0000-0000-000028470000}"/>
    <cellStyle name="Normal 43 2 3 6 3 3" xfId="25316" xr:uid="{00000000-0005-0000-0000-000029470000}"/>
    <cellStyle name="Normal 43 2 3 6 4" xfId="35527" xr:uid="{00000000-0005-0000-0000-00002A470000}"/>
    <cellStyle name="Normal 43 2 3 6 5" xfId="20303" xr:uid="{00000000-0005-0000-0000-00002B470000}"/>
    <cellStyle name="Normal 43 2 3 7" xfId="11893" xr:uid="{00000000-0005-0000-0000-00002C470000}"/>
    <cellStyle name="Normal 43 2 3 7 2" xfId="42215" xr:uid="{00000000-0005-0000-0000-00002D470000}"/>
    <cellStyle name="Normal 43 2 3 7 3" xfId="26991" xr:uid="{00000000-0005-0000-0000-00002E470000}"/>
    <cellStyle name="Normal 43 2 3 8" xfId="6872" xr:uid="{00000000-0005-0000-0000-00002F470000}"/>
    <cellStyle name="Normal 43 2 3 8 2" xfId="37198" xr:uid="{00000000-0005-0000-0000-000030470000}"/>
    <cellStyle name="Normal 43 2 3 8 3" xfId="21974" xr:uid="{00000000-0005-0000-0000-000031470000}"/>
    <cellStyle name="Normal 43 2 3 9" xfId="32187" xr:uid="{00000000-0005-0000-0000-000032470000}"/>
    <cellStyle name="Normal 43 2 4" xfId="1897" xr:uid="{00000000-0005-0000-0000-000033470000}"/>
    <cellStyle name="Normal 43 2 4 2" xfId="2320" xr:uid="{00000000-0005-0000-0000-000034470000}"/>
    <cellStyle name="Normal 43 2 4 2 2" xfId="3159" xr:uid="{00000000-0005-0000-0000-000035470000}"/>
    <cellStyle name="Normal 43 2 4 2 2 2" xfId="4849" xr:uid="{00000000-0005-0000-0000-000036470000}"/>
    <cellStyle name="Normal 43 2 4 2 2 2 2" xfId="14922" xr:uid="{00000000-0005-0000-0000-000037470000}"/>
    <cellStyle name="Normal 43 2 4 2 2 2 2 2" xfId="45244" xr:uid="{00000000-0005-0000-0000-000038470000}"/>
    <cellStyle name="Normal 43 2 4 2 2 2 2 3" xfId="30020" xr:uid="{00000000-0005-0000-0000-000039470000}"/>
    <cellStyle name="Normal 43 2 4 2 2 2 3" xfId="9902" xr:uid="{00000000-0005-0000-0000-00003A470000}"/>
    <cellStyle name="Normal 43 2 4 2 2 2 3 2" xfId="40227" xr:uid="{00000000-0005-0000-0000-00003B470000}"/>
    <cellStyle name="Normal 43 2 4 2 2 2 3 3" xfId="25003" xr:uid="{00000000-0005-0000-0000-00003C470000}"/>
    <cellStyle name="Normal 43 2 4 2 2 2 4" xfId="35214" xr:uid="{00000000-0005-0000-0000-00003D470000}"/>
    <cellStyle name="Normal 43 2 4 2 2 2 5" xfId="19990" xr:uid="{00000000-0005-0000-0000-00003E470000}"/>
    <cellStyle name="Normal 43 2 4 2 2 3" xfId="6541" xr:uid="{00000000-0005-0000-0000-00003F470000}"/>
    <cellStyle name="Normal 43 2 4 2 2 3 2" xfId="16593" xr:uid="{00000000-0005-0000-0000-000040470000}"/>
    <cellStyle name="Normal 43 2 4 2 2 3 2 2" xfId="46915" xr:uid="{00000000-0005-0000-0000-000041470000}"/>
    <cellStyle name="Normal 43 2 4 2 2 3 2 3" xfId="31691" xr:uid="{00000000-0005-0000-0000-000042470000}"/>
    <cellStyle name="Normal 43 2 4 2 2 3 3" xfId="11573" xr:uid="{00000000-0005-0000-0000-000043470000}"/>
    <cellStyle name="Normal 43 2 4 2 2 3 3 2" xfId="41898" xr:uid="{00000000-0005-0000-0000-000044470000}"/>
    <cellStyle name="Normal 43 2 4 2 2 3 3 3" xfId="26674" xr:uid="{00000000-0005-0000-0000-000045470000}"/>
    <cellStyle name="Normal 43 2 4 2 2 3 4" xfId="36885" xr:uid="{00000000-0005-0000-0000-000046470000}"/>
    <cellStyle name="Normal 43 2 4 2 2 3 5" xfId="21661" xr:uid="{00000000-0005-0000-0000-000047470000}"/>
    <cellStyle name="Normal 43 2 4 2 2 4" xfId="13251" xr:uid="{00000000-0005-0000-0000-000048470000}"/>
    <cellStyle name="Normal 43 2 4 2 2 4 2" xfId="43573" xr:uid="{00000000-0005-0000-0000-000049470000}"/>
    <cellStyle name="Normal 43 2 4 2 2 4 3" xfId="28349" xr:uid="{00000000-0005-0000-0000-00004A470000}"/>
    <cellStyle name="Normal 43 2 4 2 2 5" xfId="8230" xr:uid="{00000000-0005-0000-0000-00004B470000}"/>
    <cellStyle name="Normal 43 2 4 2 2 5 2" xfId="38556" xr:uid="{00000000-0005-0000-0000-00004C470000}"/>
    <cellStyle name="Normal 43 2 4 2 2 5 3" xfId="23332" xr:uid="{00000000-0005-0000-0000-00004D470000}"/>
    <cellStyle name="Normal 43 2 4 2 2 6" xfId="33544" xr:uid="{00000000-0005-0000-0000-00004E470000}"/>
    <cellStyle name="Normal 43 2 4 2 2 7" xfId="18319" xr:uid="{00000000-0005-0000-0000-00004F470000}"/>
    <cellStyle name="Normal 43 2 4 2 3" xfId="4012" xr:uid="{00000000-0005-0000-0000-000050470000}"/>
    <cellStyle name="Normal 43 2 4 2 3 2" xfId="14086" xr:uid="{00000000-0005-0000-0000-000051470000}"/>
    <cellStyle name="Normal 43 2 4 2 3 2 2" xfId="44408" xr:uid="{00000000-0005-0000-0000-000052470000}"/>
    <cellStyle name="Normal 43 2 4 2 3 2 3" xfId="29184" xr:uid="{00000000-0005-0000-0000-000053470000}"/>
    <cellStyle name="Normal 43 2 4 2 3 3" xfId="9066" xr:uid="{00000000-0005-0000-0000-000054470000}"/>
    <cellStyle name="Normal 43 2 4 2 3 3 2" xfId="39391" xr:uid="{00000000-0005-0000-0000-000055470000}"/>
    <cellStyle name="Normal 43 2 4 2 3 3 3" xfId="24167" xr:uid="{00000000-0005-0000-0000-000056470000}"/>
    <cellStyle name="Normal 43 2 4 2 3 4" xfId="34378" xr:uid="{00000000-0005-0000-0000-000057470000}"/>
    <cellStyle name="Normal 43 2 4 2 3 5" xfId="19154" xr:uid="{00000000-0005-0000-0000-000058470000}"/>
    <cellStyle name="Normal 43 2 4 2 4" xfId="5705" xr:uid="{00000000-0005-0000-0000-000059470000}"/>
    <cellStyle name="Normal 43 2 4 2 4 2" xfId="15757" xr:uid="{00000000-0005-0000-0000-00005A470000}"/>
    <cellStyle name="Normal 43 2 4 2 4 2 2" xfId="46079" xr:uid="{00000000-0005-0000-0000-00005B470000}"/>
    <cellStyle name="Normal 43 2 4 2 4 2 3" xfId="30855" xr:uid="{00000000-0005-0000-0000-00005C470000}"/>
    <cellStyle name="Normal 43 2 4 2 4 3" xfId="10737" xr:uid="{00000000-0005-0000-0000-00005D470000}"/>
    <cellStyle name="Normal 43 2 4 2 4 3 2" xfId="41062" xr:uid="{00000000-0005-0000-0000-00005E470000}"/>
    <cellStyle name="Normal 43 2 4 2 4 3 3" xfId="25838" xr:uid="{00000000-0005-0000-0000-00005F470000}"/>
    <cellStyle name="Normal 43 2 4 2 4 4" xfId="36049" xr:uid="{00000000-0005-0000-0000-000060470000}"/>
    <cellStyle name="Normal 43 2 4 2 4 5" xfId="20825" xr:uid="{00000000-0005-0000-0000-000061470000}"/>
    <cellStyle name="Normal 43 2 4 2 5" xfId="12415" xr:uid="{00000000-0005-0000-0000-000062470000}"/>
    <cellStyle name="Normal 43 2 4 2 5 2" xfId="42737" xr:uid="{00000000-0005-0000-0000-000063470000}"/>
    <cellStyle name="Normal 43 2 4 2 5 3" xfId="27513" xr:uid="{00000000-0005-0000-0000-000064470000}"/>
    <cellStyle name="Normal 43 2 4 2 6" xfId="7394" xr:uid="{00000000-0005-0000-0000-000065470000}"/>
    <cellStyle name="Normal 43 2 4 2 6 2" xfId="37720" xr:uid="{00000000-0005-0000-0000-000066470000}"/>
    <cellStyle name="Normal 43 2 4 2 6 3" xfId="22496" xr:uid="{00000000-0005-0000-0000-000067470000}"/>
    <cellStyle name="Normal 43 2 4 2 7" xfId="32708" xr:uid="{00000000-0005-0000-0000-000068470000}"/>
    <cellStyle name="Normal 43 2 4 2 8" xfId="17483" xr:uid="{00000000-0005-0000-0000-000069470000}"/>
    <cellStyle name="Normal 43 2 4 3" xfId="2741" xr:uid="{00000000-0005-0000-0000-00006A470000}"/>
    <cellStyle name="Normal 43 2 4 3 2" xfId="4431" xr:uid="{00000000-0005-0000-0000-00006B470000}"/>
    <cellStyle name="Normal 43 2 4 3 2 2" xfId="14504" xr:uid="{00000000-0005-0000-0000-00006C470000}"/>
    <cellStyle name="Normal 43 2 4 3 2 2 2" xfId="44826" xr:uid="{00000000-0005-0000-0000-00006D470000}"/>
    <cellStyle name="Normal 43 2 4 3 2 2 3" xfId="29602" xr:uid="{00000000-0005-0000-0000-00006E470000}"/>
    <cellStyle name="Normal 43 2 4 3 2 3" xfId="9484" xr:uid="{00000000-0005-0000-0000-00006F470000}"/>
    <cellStyle name="Normal 43 2 4 3 2 3 2" xfId="39809" xr:uid="{00000000-0005-0000-0000-000070470000}"/>
    <cellStyle name="Normal 43 2 4 3 2 3 3" xfId="24585" xr:uid="{00000000-0005-0000-0000-000071470000}"/>
    <cellStyle name="Normal 43 2 4 3 2 4" xfId="34796" xr:uid="{00000000-0005-0000-0000-000072470000}"/>
    <cellStyle name="Normal 43 2 4 3 2 5" xfId="19572" xr:uid="{00000000-0005-0000-0000-000073470000}"/>
    <cellStyle name="Normal 43 2 4 3 3" xfId="6123" xr:uid="{00000000-0005-0000-0000-000074470000}"/>
    <cellStyle name="Normal 43 2 4 3 3 2" xfId="16175" xr:uid="{00000000-0005-0000-0000-000075470000}"/>
    <cellStyle name="Normal 43 2 4 3 3 2 2" xfId="46497" xr:uid="{00000000-0005-0000-0000-000076470000}"/>
    <cellStyle name="Normal 43 2 4 3 3 2 3" xfId="31273" xr:uid="{00000000-0005-0000-0000-000077470000}"/>
    <cellStyle name="Normal 43 2 4 3 3 3" xfId="11155" xr:uid="{00000000-0005-0000-0000-000078470000}"/>
    <cellStyle name="Normal 43 2 4 3 3 3 2" xfId="41480" xr:uid="{00000000-0005-0000-0000-000079470000}"/>
    <cellStyle name="Normal 43 2 4 3 3 3 3" xfId="26256" xr:uid="{00000000-0005-0000-0000-00007A470000}"/>
    <cellStyle name="Normal 43 2 4 3 3 4" xfId="36467" xr:uid="{00000000-0005-0000-0000-00007B470000}"/>
    <cellStyle name="Normal 43 2 4 3 3 5" xfId="21243" xr:uid="{00000000-0005-0000-0000-00007C470000}"/>
    <cellStyle name="Normal 43 2 4 3 4" xfId="12833" xr:uid="{00000000-0005-0000-0000-00007D470000}"/>
    <cellStyle name="Normal 43 2 4 3 4 2" xfId="43155" xr:uid="{00000000-0005-0000-0000-00007E470000}"/>
    <cellStyle name="Normal 43 2 4 3 4 3" xfId="27931" xr:uid="{00000000-0005-0000-0000-00007F470000}"/>
    <cellStyle name="Normal 43 2 4 3 5" xfId="7812" xr:uid="{00000000-0005-0000-0000-000080470000}"/>
    <cellStyle name="Normal 43 2 4 3 5 2" xfId="38138" xr:uid="{00000000-0005-0000-0000-000081470000}"/>
    <cellStyle name="Normal 43 2 4 3 5 3" xfId="22914" xr:uid="{00000000-0005-0000-0000-000082470000}"/>
    <cellStyle name="Normal 43 2 4 3 6" xfId="33126" xr:uid="{00000000-0005-0000-0000-000083470000}"/>
    <cellStyle name="Normal 43 2 4 3 7" xfId="17901" xr:uid="{00000000-0005-0000-0000-000084470000}"/>
    <cellStyle name="Normal 43 2 4 4" xfId="3594" xr:uid="{00000000-0005-0000-0000-000085470000}"/>
    <cellStyle name="Normal 43 2 4 4 2" xfId="13668" xr:uid="{00000000-0005-0000-0000-000086470000}"/>
    <cellStyle name="Normal 43 2 4 4 2 2" xfId="43990" xr:uid="{00000000-0005-0000-0000-000087470000}"/>
    <cellStyle name="Normal 43 2 4 4 2 3" xfId="28766" xr:uid="{00000000-0005-0000-0000-000088470000}"/>
    <cellStyle name="Normal 43 2 4 4 3" xfId="8648" xr:uid="{00000000-0005-0000-0000-000089470000}"/>
    <cellStyle name="Normal 43 2 4 4 3 2" xfId="38973" xr:uid="{00000000-0005-0000-0000-00008A470000}"/>
    <cellStyle name="Normal 43 2 4 4 3 3" xfId="23749" xr:uid="{00000000-0005-0000-0000-00008B470000}"/>
    <cellStyle name="Normal 43 2 4 4 4" xfId="33960" xr:uid="{00000000-0005-0000-0000-00008C470000}"/>
    <cellStyle name="Normal 43 2 4 4 5" xfId="18736" xr:uid="{00000000-0005-0000-0000-00008D470000}"/>
    <cellStyle name="Normal 43 2 4 5" xfId="5287" xr:uid="{00000000-0005-0000-0000-00008E470000}"/>
    <cellStyle name="Normal 43 2 4 5 2" xfId="15339" xr:uid="{00000000-0005-0000-0000-00008F470000}"/>
    <cellStyle name="Normal 43 2 4 5 2 2" xfId="45661" xr:uid="{00000000-0005-0000-0000-000090470000}"/>
    <cellStyle name="Normal 43 2 4 5 2 3" xfId="30437" xr:uid="{00000000-0005-0000-0000-000091470000}"/>
    <cellStyle name="Normal 43 2 4 5 3" xfId="10319" xr:uid="{00000000-0005-0000-0000-000092470000}"/>
    <cellStyle name="Normal 43 2 4 5 3 2" xfId="40644" xr:uid="{00000000-0005-0000-0000-000093470000}"/>
    <cellStyle name="Normal 43 2 4 5 3 3" xfId="25420" xr:uid="{00000000-0005-0000-0000-000094470000}"/>
    <cellStyle name="Normal 43 2 4 5 4" xfId="35631" xr:uid="{00000000-0005-0000-0000-000095470000}"/>
    <cellStyle name="Normal 43 2 4 5 5" xfId="20407" xr:uid="{00000000-0005-0000-0000-000096470000}"/>
    <cellStyle name="Normal 43 2 4 6" xfId="11997" xr:uid="{00000000-0005-0000-0000-000097470000}"/>
    <cellStyle name="Normal 43 2 4 6 2" xfId="42319" xr:uid="{00000000-0005-0000-0000-000098470000}"/>
    <cellStyle name="Normal 43 2 4 6 3" xfId="27095" xr:uid="{00000000-0005-0000-0000-000099470000}"/>
    <cellStyle name="Normal 43 2 4 7" xfId="6976" xr:uid="{00000000-0005-0000-0000-00009A470000}"/>
    <cellStyle name="Normal 43 2 4 7 2" xfId="37302" xr:uid="{00000000-0005-0000-0000-00009B470000}"/>
    <cellStyle name="Normal 43 2 4 7 3" xfId="22078" xr:uid="{00000000-0005-0000-0000-00009C470000}"/>
    <cellStyle name="Normal 43 2 4 8" xfId="32290" xr:uid="{00000000-0005-0000-0000-00009D470000}"/>
    <cellStyle name="Normal 43 2 4 9" xfId="17065" xr:uid="{00000000-0005-0000-0000-00009E470000}"/>
    <cellStyle name="Normal 43 2 5" xfId="2110" xr:uid="{00000000-0005-0000-0000-00009F470000}"/>
    <cellStyle name="Normal 43 2 5 2" xfId="2951" xr:uid="{00000000-0005-0000-0000-0000A0470000}"/>
    <cellStyle name="Normal 43 2 5 2 2" xfId="4641" xr:uid="{00000000-0005-0000-0000-0000A1470000}"/>
    <cellStyle name="Normal 43 2 5 2 2 2" xfId="14714" xr:uid="{00000000-0005-0000-0000-0000A2470000}"/>
    <cellStyle name="Normal 43 2 5 2 2 2 2" xfId="45036" xr:uid="{00000000-0005-0000-0000-0000A3470000}"/>
    <cellStyle name="Normal 43 2 5 2 2 2 3" xfId="29812" xr:uid="{00000000-0005-0000-0000-0000A4470000}"/>
    <cellStyle name="Normal 43 2 5 2 2 3" xfId="9694" xr:uid="{00000000-0005-0000-0000-0000A5470000}"/>
    <cellStyle name="Normal 43 2 5 2 2 3 2" xfId="40019" xr:uid="{00000000-0005-0000-0000-0000A6470000}"/>
    <cellStyle name="Normal 43 2 5 2 2 3 3" xfId="24795" xr:uid="{00000000-0005-0000-0000-0000A7470000}"/>
    <cellStyle name="Normal 43 2 5 2 2 4" xfId="35006" xr:uid="{00000000-0005-0000-0000-0000A8470000}"/>
    <cellStyle name="Normal 43 2 5 2 2 5" xfId="19782" xr:uid="{00000000-0005-0000-0000-0000A9470000}"/>
    <cellStyle name="Normal 43 2 5 2 3" xfId="6333" xr:uid="{00000000-0005-0000-0000-0000AA470000}"/>
    <cellStyle name="Normal 43 2 5 2 3 2" xfId="16385" xr:uid="{00000000-0005-0000-0000-0000AB470000}"/>
    <cellStyle name="Normal 43 2 5 2 3 2 2" xfId="46707" xr:uid="{00000000-0005-0000-0000-0000AC470000}"/>
    <cellStyle name="Normal 43 2 5 2 3 2 3" xfId="31483" xr:uid="{00000000-0005-0000-0000-0000AD470000}"/>
    <cellStyle name="Normal 43 2 5 2 3 3" xfId="11365" xr:uid="{00000000-0005-0000-0000-0000AE470000}"/>
    <cellStyle name="Normal 43 2 5 2 3 3 2" xfId="41690" xr:uid="{00000000-0005-0000-0000-0000AF470000}"/>
    <cellStyle name="Normal 43 2 5 2 3 3 3" xfId="26466" xr:uid="{00000000-0005-0000-0000-0000B0470000}"/>
    <cellStyle name="Normal 43 2 5 2 3 4" xfId="36677" xr:uid="{00000000-0005-0000-0000-0000B1470000}"/>
    <cellStyle name="Normal 43 2 5 2 3 5" xfId="21453" xr:uid="{00000000-0005-0000-0000-0000B2470000}"/>
    <cellStyle name="Normal 43 2 5 2 4" xfId="13043" xr:uid="{00000000-0005-0000-0000-0000B3470000}"/>
    <cellStyle name="Normal 43 2 5 2 4 2" xfId="43365" xr:uid="{00000000-0005-0000-0000-0000B4470000}"/>
    <cellStyle name="Normal 43 2 5 2 4 3" xfId="28141" xr:uid="{00000000-0005-0000-0000-0000B5470000}"/>
    <cellStyle name="Normal 43 2 5 2 5" xfId="8022" xr:uid="{00000000-0005-0000-0000-0000B6470000}"/>
    <cellStyle name="Normal 43 2 5 2 5 2" xfId="38348" xr:uid="{00000000-0005-0000-0000-0000B7470000}"/>
    <cellStyle name="Normal 43 2 5 2 5 3" xfId="23124" xr:uid="{00000000-0005-0000-0000-0000B8470000}"/>
    <cellStyle name="Normal 43 2 5 2 6" xfId="33336" xr:uid="{00000000-0005-0000-0000-0000B9470000}"/>
    <cellStyle name="Normal 43 2 5 2 7" xfId="18111" xr:uid="{00000000-0005-0000-0000-0000BA470000}"/>
    <cellStyle name="Normal 43 2 5 3" xfId="3804" xr:uid="{00000000-0005-0000-0000-0000BB470000}"/>
    <cellStyle name="Normal 43 2 5 3 2" xfId="13878" xr:uid="{00000000-0005-0000-0000-0000BC470000}"/>
    <cellStyle name="Normal 43 2 5 3 2 2" xfId="44200" xr:uid="{00000000-0005-0000-0000-0000BD470000}"/>
    <cellStyle name="Normal 43 2 5 3 2 3" xfId="28976" xr:uid="{00000000-0005-0000-0000-0000BE470000}"/>
    <cellStyle name="Normal 43 2 5 3 3" xfId="8858" xr:uid="{00000000-0005-0000-0000-0000BF470000}"/>
    <cellStyle name="Normal 43 2 5 3 3 2" xfId="39183" xr:uid="{00000000-0005-0000-0000-0000C0470000}"/>
    <cellStyle name="Normal 43 2 5 3 3 3" xfId="23959" xr:uid="{00000000-0005-0000-0000-0000C1470000}"/>
    <cellStyle name="Normal 43 2 5 3 4" xfId="34170" xr:uid="{00000000-0005-0000-0000-0000C2470000}"/>
    <cellStyle name="Normal 43 2 5 3 5" xfId="18946" xr:uid="{00000000-0005-0000-0000-0000C3470000}"/>
    <cellStyle name="Normal 43 2 5 4" xfId="5497" xr:uid="{00000000-0005-0000-0000-0000C4470000}"/>
    <cellStyle name="Normal 43 2 5 4 2" xfId="15549" xr:uid="{00000000-0005-0000-0000-0000C5470000}"/>
    <cellStyle name="Normal 43 2 5 4 2 2" xfId="45871" xr:uid="{00000000-0005-0000-0000-0000C6470000}"/>
    <cellStyle name="Normal 43 2 5 4 2 3" xfId="30647" xr:uid="{00000000-0005-0000-0000-0000C7470000}"/>
    <cellStyle name="Normal 43 2 5 4 3" xfId="10529" xr:uid="{00000000-0005-0000-0000-0000C8470000}"/>
    <cellStyle name="Normal 43 2 5 4 3 2" xfId="40854" xr:uid="{00000000-0005-0000-0000-0000C9470000}"/>
    <cellStyle name="Normal 43 2 5 4 3 3" xfId="25630" xr:uid="{00000000-0005-0000-0000-0000CA470000}"/>
    <cellStyle name="Normal 43 2 5 4 4" xfId="35841" xr:uid="{00000000-0005-0000-0000-0000CB470000}"/>
    <cellStyle name="Normal 43 2 5 4 5" xfId="20617" xr:uid="{00000000-0005-0000-0000-0000CC470000}"/>
    <cellStyle name="Normal 43 2 5 5" xfId="12207" xr:uid="{00000000-0005-0000-0000-0000CD470000}"/>
    <cellStyle name="Normal 43 2 5 5 2" xfId="42529" xr:uid="{00000000-0005-0000-0000-0000CE470000}"/>
    <cellStyle name="Normal 43 2 5 5 3" xfId="27305" xr:uid="{00000000-0005-0000-0000-0000CF470000}"/>
    <cellStyle name="Normal 43 2 5 6" xfId="7186" xr:uid="{00000000-0005-0000-0000-0000D0470000}"/>
    <cellStyle name="Normal 43 2 5 6 2" xfId="37512" xr:uid="{00000000-0005-0000-0000-0000D1470000}"/>
    <cellStyle name="Normal 43 2 5 6 3" xfId="22288" xr:uid="{00000000-0005-0000-0000-0000D2470000}"/>
    <cellStyle name="Normal 43 2 5 7" xfId="32500" xr:uid="{00000000-0005-0000-0000-0000D3470000}"/>
    <cellStyle name="Normal 43 2 5 8" xfId="17275" xr:uid="{00000000-0005-0000-0000-0000D4470000}"/>
    <cellStyle name="Normal 43 2 6" xfId="2531" xr:uid="{00000000-0005-0000-0000-0000D5470000}"/>
    <cellStyle name="Normal 43 2 6 2" xfId="4223" xr:uid="{00000000-0005-0000-0000-0000D6470000}"/>
    <cellStyle name="Normal 43 2 6 2 2" xfId="14296" xr:uid="{00000000-0005-0000-0000-0000D7470000}"/>
    <cellStyle name="Normal 43 2 6 2 2 2" xfId="44618" xr:uid="{00000000-0005-0000-0000-0000D8470000}"/>
    <cellStyle name="Normal 43 2 6 2 2 3" xfId="29394" xr:uid="{00000000-0005-0000-0000-0000D9470000}"/>
    <cellStyle name="Normal 43 2 6 2 3" xfId="9276" xr:uid="{00000000-0005-0000-0000-0000DA470000}"/>
    <cellStyle name="Normal 43 2 6 2 3 2" xfId="39601" xr:uid="{00000000-0005-0000-0000-0000DB470000}"/>
    <cellStyle name="Normal 43 2 6 2 3 3" xfId="24377" xr:uid="{00000000-0005-0000-0000-0000DC470000}"/>
    <cellStyle name="Normal 43 2 6 2 4" xfId="34588" xr:uid="{00000000-0005-0000-0000-0000DD470000}"/>
    <cellStyle name="Normal 43 2 6 2 5" xfId="19364" xr:uid="{00000000-0005-0000-0000-0000DE470000}"/>
    <cellStyle name="Normal 43 2 6 3" xfId="5915" xr:uid="{00000000-0005-0000-0000-0000DF470000}"/>
    <cellStyle name="Normal 43 2 6 3 2" xfId="15967" xr:uid="{00000000-0005-0000-0000-0000E0470000}"/>
    <cellStyle name="Normal 43 2 6 3 2 2" xfId="46289" xr:uid="{00000000-0005-0000-0000-0000E1470000}"/>
    <cellStyle name="Normal 43 2 6 3 2 3" xfId="31065" xr:uid="{00000000-0005-0000-0000-0000E2470000}"/>
    <cellStyle name="Normal 43 2 6 3 3" xfId="10947" xr:uid="{00000000-0005-0000-0000-0000E3470000}"/>
    <cellStyle name="Normal 43 2 6 3 3 2" xfId="41272" xr:uid="{00000000-0005-0000-0000-0000E4470000}"/>
    <cellStyle name="Normal 43 2 6 3 3 3" xfId="26048" xr:uid="{00000000-0005-0000-0000-0000E5470000}"/>
    <cellStyle name="Normal 43 2 6 3 4" xfId="36259" xr:uid="{00000000-0005-0000-0000-0000E6470000}"/>
    <cellStyle name="Normal 43 2 6 3 5" xfId="21035" xr:uid="{00000000-0005-0000-0000-0000E7470000}"/>
    <cellStyle name="Normal 43 2 6 4" xfId="12625" xr:uid="{00000000-0005-0000-0000-0000E8470000}"/>
    <cellStyle name="Normal 43 2 6 4 2" xfId="42947" xr:uid="{00000000-0005-0000-0000-0000E9470000}"/>
    <cellStyle name="Normal 43 2 6 4 3" xfId="27723" xr:uid="{00000000-0005-0000-0000-0000EA470000}"/>
    <cellStyle name="Normal 43 2 6 5" xfId="7604" xr:uid="{00000000-0005-0000-0000-0000EB470000}"/>
    <cellStyle name="Normal 43 2 6 5 2" xfId="37930" xr:uid="{00000000-0005-0000-0000-0000EC470000}"/>
    <cellStyle name="Normal 43 2 6 5 3" xfId="22706" xr:uid="{00000000-0005-0000-0000-0000ED470000}"/>
    <cellStyle name="Normal 43 2 6 6" xfId="32918" xr:uid="{00000000-0005-0000-0000-0000EE470000}"/>
    <cellStyle name="Normal 43 2 6 7" xfId="17693" xr:uid="{00000000-0005-0000-0000-0000EF470000}"/>
    <cellStyle name="Normal 43 2 7" xfId="3382" xr:uid="{00000000-0005-0000-0000-0000F0470000}"/>
    <cellStyle name="Normal 43 2 7 2" xfId="13460" xr:uid="{00000000-0005-0000-0000-0000F1470000}"/>
    <cellStyle name="Normal 43 2 7 2 2" xfId="43782" xr:uid="{00000000-0005-0000-0000-0000F2470000}"/>
    <cellStyle name="Normal 43 2 7 2 3" xfId="28558" xr:uid="{00000000-0005-0000-0000-0000F3470000}"/>
    <cellStyle name="Normal 43 2 7 3" xfId="8440" xr:uid="{00000000-0005-0000-0000-0000F4470000}"/>
    <cellStyle name="Normal 43 2 7 3 2" xfId="38765" xr:uid="{00000000-0005-0000-0000-0000F5470000}"/>
    <cellStyle name="Normal 43 2 7 3 3" xfId="23541" xr:uid="{00000000-0005-0000-0000-0000F6470000}"/>
    <cellStyle name="Normal 43 2 7 4" xfId="33752" xr:uid="{00000000-0005-0000-0000-0000F7470000}"/>
    <cellStyle name="Normal 43 2 7 5" xfId="18528" xr:uid="{00000000-0005-0000-0000-0000F8470000}"/>
    <cellStyle name="Normal 43 2 8" xfId="5076" xr:uid="{00000000-0005-0000-0000-0000F9470000}"/>
    <cellStyle name="Normal 43 2 8 2" xfId="15131" xr:uid="{00000000-0005-0000-0000-0000FA470000}"/>
    <cellStyle name="Normal 43 2 8 2 2" xfId="45453" xr:uid="{00000000-0005-0000-0000-0000FB470000}"/>
    <cellStyle name="Normal 43 2 8 2 3" xfId="30229" xr:uid="{00000000-0005-0000-0000-0000FC470000}"/>
    <cellStyle name="Normal 43 2 8 3" xfId="10111" xr:uid="{00000000-0005-0000-0000-0000FD470000}"/>
    <cellStyle name="Normal 43 2 8 3 2" xfId="40436" xr:uid="{00000000-0005-0000-0000-0000FE470000}"/>
    <cellStyle name="Normal 43 2 8 3 3" xfId="25212" xr:uid="{00000000-0005-0000-0000-0000FF470000}"/>
    <cellStyle name="Normal 43 2 8 4" xfId="35423" xr:uid="{00000000-0005-0000-0000-000000480000}"/>
    <cellStyle name="Normal 43 2 8 5" xfId="20199" xr:uid="{00000000-0005-0000-0000-000001480000}"/>
    <cellStyle name="Normal 43 2 9" xfId="11787" xr:uid="{00000000-0005-0000-0000-000002480000}"/>
    <cellStyle name="Normal 43 2 9 2" xfId="42111" xr:uid="{00000000-0005-0000-0000-000003480000}"/>
    <cellStyle name="Normal 43 2 9 3" xfId="26887" xr:uid="{00000000-0005-0000-0000-000004480000}"/>
    <cellStyle name="Normal 43 3" xfId="47294" xr:uid="{00000000-0005-0000-0000-000005480000}"/>
    <cellStyle name="Normal 44" xfId="969" xr:uid="{00000000-0005-0000-0000-000006480000}"/>
    <cellStyle name="Normal 44 2" xfId="1443" xr:uid="{00000000-0005-0000-0000-000007480000}"/>
    <cellStyle name="Normal 44 2 10" xfId="6767" xr:uid="{00000000-0005-0000-0000-000008480000}"/>
    <cellStyle name="Normal 44 2 10 2" xfId="37095" xr:uid="{00000000-0005-0000-0000-000009480000}"/>
    <cellStyle name="Normal 44 2 10 3" xfId="21871" xr:uid="{00000000-0005-0000-0000-00000A480000}"/>
    <cellStyle name="Normal 44 2 11" xfId="32086" xr:uid="{00000000-0005-0000-0000-00000B480000}"/>
    <cellStyle name="Normal 44 2 12" xfId="16856" xr:uid="{00000000-0005-0000-0000-00000C480000}"/>
    <cellStyle name="Normal 44 2 2" xfId="1731" xr:uid="{00000000-0005-0000-0000-00000D480000}"/>
    <cellStyle name="Normal 44 2 2 10" xfId="32138" xr:uid="{00000000-0005-0000-0000-00000E480000}"/>
    <cellStyle name="Normal 44 2 2 11" xfId="16910" xr:uid="{00000000-0005-0000-0000-00000F480000}"/>
    <cellStyle name="Normal 44 2 2 2" xfId="1839" xr:uid="{00000000-0005-0000-0000-000010480000}"/>
    <cellStyle name="Normal 44 2 2 2 10" xfId="17014" xr:uid="{00000000-0005-0000-0000-000011480000}"/>
    <cellStyle name="Normal 44 2 2 2 2" xfId="2056" xr:uid="{00000000-0005-0000-0000-000012480000}"/>
    <cellStyle name="Normal 44 2 2 2 2 2" xfId="2477" xr:uid="{00000000-0005-0000-0000-000013480000}"/>
    <cellStyle name="Normal 44 2 2 2 2 2 2" xfId="3316" xr:uid="{00000000-0005-0000-0000-000014480000}"/>
    <cellStyle name="Normal 44 2 2 2 2 2 2 2" xfId="5006" xr:uid="{00000000-0005-0000-0000-000015480000}"/>
    <cellStyle name="Normal 44 2 2 2 2 2 2 2 2" xfId="15079" xr:uid="{00000000-0005-0000-0000-000016480000}"/>
    <cellStyle name="Normal 44 2 2 2 2 2 2 2 2 2" xfId="45401" xr:uid="{00000000-0005-0000-0000-000017480000}"/>
    <cellStyle name="Normal 44 2 2 2 2 2 2 2 2 3" xfId="30177" xr:uid="{00000000-0005-0000-0000-000018480000}"/>
    <cellStyle name="Normal 44 2 2 2 2 2 2 2 3" xfId="10059" xr:uid="{00000000-0005-0000-0000-000019480000}"/>
    <cellStyle name="Normal 44 2 2 2 2 2 2 2 3 2" xfId="40384" xr:uid="{00000000-0005-0000-0000-00001A480000}"/>
    <cellStyle name="Normal 44 2 2 2 2 2 2 2 3 3" xfId="25160" xr:uid="{00000000-0005-0000-0000-00001B480000}"/>
    <cellStyle name="Normal 44 2 2 2 2 2 2 2 4" xfId="35371" xr:uid="{00000000-0005-0000-0000-00001C480000}"/>
    <cellStyle name="Normal 44 2 2 2 2 2 2 2 5" xfId="20147" xr:uid="{00000000-0005-0000-0000-00001D480000}"/>
    <cellStyle name="Normal 44 2 2 2 2 2 2 3" xfId="6698" xr:uid="{00000000-0005-0000-0000-00001E480000}"/>
    <cellStyle name="Normal 44 2 2 2 2 2 2 3 2" xfId="16750" xr:uid="{00000000-0005-0000-0000-00001F480000}"/>
    <cellStyle name="Normal 44 2 2 2 2 2 2 3 2 2" xfId="47072" xr:uid="{00000000-0005-0000-0000-000020480000}"/>
    <cellStyle name="Normal 44 2 2 2 2 2 2 3 2 3" xfId="31848" xr:uid="{00000000-0005-0000-0000-000021480000}"/>
    <cellStyle name="Normal 44 2 2 2 2 2 2 3 3" xfId="11730" xr:uid="{00000000-0005-0000-0000-000022480000}"/>
    <cellStyle name="Normal 44 2 2 2 2 2 2 3 3 2" xfId="42055" xr:uid="{00000000-0005-0000-0000-000023480000}"/>
    <cellStyle name="Normal 44 2 2 2 2 2 2 3 3 3" xfId="26831" xr:uid="{00000000-0005-0000-0000-000024480000}"/>
    <cellStyle name="Normal 44 2 2 2 2 2 2 3 4" xfId="37042" xr:uid="{00000000-0005-0000-0000-000025480000}"/>
    <cellStyle name="Normal 44 2 2 2 2 2 2 3 5" xfId="21818" xr:uid="{00000000-0005-0000-0000-000026480000}"/>
    <cellStyle name="Normal 44 2 2 2 2 2 2 4" xfId="13408" xr:uid="{00000000-0005-0000-0000-000027480000}"/>
    <cellStyle name="Normal 44 2 2 2 2 2 2 4 2" xfId="43730" xr:uid="{00000000-0005-0000-0000-000028480000}"/>
    <cellStyle name="Normal 44 2 2 2 2 2 2 4 3" xfId="28506" xr:uid="{00000000-0005-0000-0000-000029480000}"/>
    <cellStyle name="Normal 44 2 2 2 2 2 2 5" xfId="8387" xr:uid="{00000000-0005-0000-0000-00002A480000}"/>
    <cellStyle name="Normal 44 2 2 2 2 2 2 5 2" xfId="38713" xr:uid="{00000000-0005-0000-0000-00002B480000}"/>
    <cellStyle name="Normal 44 2 2 2 2 2 2 5 3" xfId="23489" xr:uid="{00000000-0005-0000-0000-00002C480000}"/>
    <cellStyle name="Normal 44 2 2 2 2 2 2 6" xfId="33701" xr:uid="{00000000-0005-0000-0000-00002D480000}"/>
    <cellStyle name="Normal 44 2 2 2 2 2 2 7" xfId="18476" xr:uid="{00000000-0005-0000-0000-00002E480000}"/>
    <cellStyle name="Normal 44 2 2 2 2 2 3" xfId="4169" xr:uid="{00000000-0005-0000-0000-00002F480000}"/>
    <cellStyle name="Normal 44 2 2 2 2 2 3 2" xfId="14243" xr:uid="{00000000-0005-0000-0000-000030480000}"/>
    <cellStyle name="Normal 44 2 2 2 2 2 3 2 2" xfId="44565" xr:uid="{00000000-0005-0000-0000-000031480000}"/>
    <cellStyle name="Normal 44 2 2 2 2 2 3 2 3" xfId="29341" xr:uid="{00000000-0005-0000-0000-000032480000}"/>
    <cellStyle name="Normal 44 2 2 2 2 2 3 3" xfId="9223" xr:uid="{00000000-0005-0000-0000-000033480000}"/>
    <cellStyle name="Normal 44 2 2 2 2 2 3 3 2" xfId="39548" xr:uid="{00000000-0005-0000-0000-000034480000}"/>
    <cellStyle name="Normal 44 2 2 2 2 2 3 3 3" xfId="24324" xr:uid="{00000000-0005-0000-0000-000035480000}"/>
    <cellStyle name="Normal 44 2 2 2 2 2 3 4" xfId="34535" xr:uid="{00000000-0005-0000-0000-000036480000}"/>
    <cellStyle name="Normal 44 2 2 2 2 2 3 5" xfId="19311" xr:uid="{00000000-0005-0000-0000-000037480000}"/>
    <cellStyle name="Normal 44 2 2 2 2 2 4" xfId="5862" xr:uid="{00000000-0005-0000-0000-000038480000}"/>
    <cellStyle name="Normal 44 2 2 2 2 2 4 2" xfId="15914" xr:uid="{00000000-0005-0000-0000-000039480000}"/>
    <cellStyle name="Normal 44 2 2 2 2 2 4 2 2" xfId="46236" xr:uid="{00000000-0005-0000-0000-00003A480000}"/>
    <cellStyle name="Normal 44 2 2 2 2 2 4 2 3" xfId="31012" xr:uid="{00000000-0005-0000-0000-00003B480000}"/>
    <cellStyle name="Normal 44 2 2 2 2 2 4 3" xfId="10894" xr:uid="{00000000-0005-0000-0000-00003C480000}"/>
    <cellStyle name="Normal 44 2 2 2 2 2 4 3 2" xfId="41219" xr:uid="{00000000-0005-0000-0000-00003D480000}"/>
    <cellStyle name="Normal 44 2 2 2 2 2 4 3 3" xfId="25995" xr:uid="{00000000-0005-0000-0000-00003E480000}"/>
    <cellStyle name="Normal 44 2 2 2 2 2 4 4" xfId="36206" xr:uid="{00000000-0005-0000-0000-00003F480000}"/>
    <cellStyle name="Normal 44 2 2 2 2 2 4 5" xfId="20982" xr:uid="{00000000-0005-0000-0000-000040480000}"/>
    <cellStyle name="Normal 44 2 2 2 2 2 5" xfId="12572" xr:uid="{00000000-0005-0000-0000-000041480000}"/>
    <cellStyle name="Normal 44 2 2 2 2 2 5 2" xfId="42894" xr:uid="{00000000-0005-0000-0000-000042480000}"/>
    <cellStyle name="Normal 44 2 2 2 2 2 5 3" xfId="27670" xr:uid="{00000000-0005-0000-0000-000043480000}"/>
    <cellStyle name="Normal 44 2 2 2 2 2 6" xfId="7551" xr:uid="{00000000-0005-0000-0000-000044480000}"/>
    <cellStyle name="Normal 44 2 2 2 2 2 6 2" xfId="37877" xr:uid="{00000000-0005-0000-0000-000045480000}"/>
    <cellStyle name="Normal 44 2 2 2 2 2 6 3" xfId="22653" xr:uid="{00000000-0005-0000-0000-000046480000}"/>
    <cellStyle name="Normal 44 2 2 2 2 2 7" xfId="32865" xr:uid="{00000000-0005-0000-0000-000047480000}"/>
    <cellStyle name="Normal 44 2 2 2 2 2 8" xfId="17640" xr:uid="{00000000-0005-0000-0000-000048480000}"/>
    <cellStyle name="Normal 44 2 2 2 2 3" xfId="2898" xr:uid="{00000000-0005-0000-0000-000049480000}"/>
    <cellStyle name="Normal 44 2 2 2 2 3 2" xfId="4588" xr:uid="{00000000-0005-0000-0000-00004A480000}"/>
    <cellStyle name="Normal 44 2 2 2 2 3 2 2" xfId="14661" xr:uid="{00000000-0005-0000-0000-00004B480000}"/>
    <cellStyle name="Normal 44 2 2 2 2 3 2 2 2" xfId="44983" xr:uid="{00000000-0005-0000-0000-00004C480000}"/>
    <cellStyle name="Normal 44 2 2 2 2 3 2 2 3" xfId="29759" xr:uid="{00000000-0005-0000-0000-00004D480000}"/>
    <cellStyle name="Normal 44 2 2 2 2 3 2 3" xfId="9641" xr:uid="{00000000-0005-0000-0000-00004E480000}"/>
    <cellStyle name="Normal 44 2 2 2 2 3 2 3 2" xfId="39966" xr:uid="{00000000-0005-0000-0000-00004F480000}"/>
    <cellStyle name="Normal 44 2 2 2 2 3 2 3 3" xfId="24742" xr:uid="{00000000-0005-0000-0000-000050480000}"/>
    <cellStyle name="Normal 44 2 2 2 2 3 2 4" xfId="34953" xr:uid="{00000000-0005-0000-0000-000051480000}"/>
    <cellStyle name="Normal 44 2 2 2 2 3 2 5" xfId="19729" xr:uid="{00000000-0005-0000-0000-000052480000}"/>
    <cellStyle name="Normal 44 2 2 2 2 3 3" xfId="6280" xr:uid="{00000000-0005-0000-0000-000053480000}"/>
    <cellStyle name="Normal 44 2 2 2 2 3 3 2" xfId="16332" xr:uid="{00000000-0005-0000-0000-000054480000}"/>
    <cellStyle name="Normal 44 2 2 2 2 3 3 2 2" xfId="46654" xr:uid="{00000000-0005-0000-0000-000055480000}"/>
    <cellStyle name="Normal 44 2 2 2 2 3 3 2 3" xfId="31430" xr:uid="{00000000-0005-0000-0000-000056480000}"/>
    <cellStyle name="Normal 44 2 2 2 2 3 3 3" xfId="11312" xr:uid="{00000000-0005-0000-0000-000057480000}"/>
    <cellStyle name="Normal 44 2 2 2 2 3 3 3 2" xfId="41637" xr:uid="{00000000-0005-0000-0000-000058480000}"/>
    <cellStyle name="Normal 44 2 2 2 2 3 3 3 3" xfId="26413" xr:uid="{00000000-0005-0000-0000-000059480000}"/>
    <cellStyle name="Normal 44 2 2 2 2 3 3 4" xfId="36624" xr:uid="{00000000-0005-0000-0000-00005A480000}"/>
    <cellStyle name="Normal 44 2 2 2 2 3 3 5" xfId="21400" xr:uid="{00000000-0005-0000-0000-00005B480000}"/>
    <cellStyle name="Normal 44 2 2 2 2 3 4" xfId="12990" xr:uid="{00000000-0005-0000-0000-00005C480000}"/>
    <cellStyle name="Normal 44 2 2 2 2 3 4 2" xfId="43312" xr:uid="{00000000-0005-0000-0000-00005D480000}"/>
    <cellStyle name="Normal 44 2 2 2 2 3 4 3" xfId="28088" xr:uid="{00000000-0005-0000-0000-00005E480000}"/>
    <cellStyle name="Normal 44 2 2 2 2 3 5" xfId="7969" xr:uid="{00000000-0005-0000-0000-00005F480000}"/>
    <cellStyle name="Normal 44 2 2 2 2 3 5 2" xfId="38295" xr:uid="{00000000-0005-0000-0000-000060480000}"/>
    <cellStyle name="Normal 44 2 2 2 2 3 5 3" xfId="23071" xr:uid="{00000000-0005-0000-0000-000061480000}"/>
    <cellStyle name="Normal 44 2 2 2 2 3 6" xfId="33283" xr:uid="{00000000-0005-0000-0000-000062480000}"/>
    <cellStyle name="Normal 44 2 2 2 2 3 7" xfId="18058" xr:uid="{00000000-0005-0000-0000-000063480000}"/>
    <cellStyle name="Normal 44 2 2 2 2 4" xfId="3751" xr:uid="{00000000-0005-0000-0000-000064480000}"/>
    <cellStyle name="Normal 44 2 2 2 2 4 2" xfId="13825" xr:uid="{00000000-0005-0000-0000-000065480000}"/>
    <cellStyle name="Normal 44 2 2 2 2 4 2 2" xfId="44147" xr:uid="{00000000-0005-0000-0000-000066480000}"/>
    <cellStyle name="Normal 44 2 2 2 2 4 2 3" xfId="28923" xr:uid="{00000000-0005-0000-0000-000067480000}"/>
    <cellStyle name="Normal 44 2 2 2 2 4 3" xfId="8805" xr:uid="{00000000-0005-0000-0000-000068480000}"/>
    <cellStyle name="Normal 44 2 2 2 2 4 3 2" xfId="39130" xr:uid="{00000000-0005-0000-0000-000069480000}"/>
    <cellStyle name="Normal 44 2 2 2 2 4 3 3" xfId="23906" xr:uid="{00000000-0005-0000-0000-00006A480000}"/>
    <cellStyle name="Normal 44 2 2 2 2 4 4" xfId="34117" xr:uid="{00000000-0005-0000-0000-00006B480000}"/>
    <cellStyle name="Normal 44 2 2 2 2 4 5" xfId="18893" xr:uid="{00000000-0005-0000-0000-00006C480000}"/>
    <cellStyle name="Normal 44 2 2 2 2 5" xfId="5444" xr:uid="{00000000-0005-0000-0000-00006D480000}"/>
    <cellStyle name="Normal 44 2 2 2 2 5 2" xfId="15496" xr:uid="{00000000-0005-0000-0000-00006E480000}"/>
    <cellStyle name="Normal 44 2 2 2 2 5 2 2" xfId="45818" xr:uid="{00000000-0005-0000-0000-00006F480000}"/>
    <cellStyle name="Normal 44 2 2 2 2 5 2 3" xfId="30594" xr:uid="{00000000-0005-0000-0000-000070480000}"/>
    <cellStyle name="Normal 44 2 2 2 2 5 3" xfId="10476" xr:uid="{00000000-0005-0000-0000-000071480000}"/>
    <cellStyle name="Normal 44 2 2 2 2 5 3 2" xfId="40801" xr:uid="{00000000-0005-0000-0000-000072480000}"/>
    <cellStyle name="Normal 44 2 2 2 2 5 3 3" xfId="25577" xr:uid="{00000000-0005-0000-0000-000073480000}"/>
    <cellStyle name="Normal 44 2 2 2 2 5 4" xfId="35788" xr:uid="{00000000-0005-0000-0000-000074480000}"/>
    <cellStyle name="Normal 44 2 2 2 2 5 5" xfId="20564" xr:uid="{00000000-0005-0000-0000-000075480000}"/>
    <cellStyle name="Normal 44 2 2 2 2 6" xfId="12154" xr:uid="{00000000-0005-0000-0000-000076480000}"/>
    <cellStyle name="Normal 44 2 2 2 2 6 2" xfId="42476" xr:uid="{00000000-0005-0000-0000-000077480000}"/>
    <cellStyle name="Normal 44 2 2 2 2 6 3" xfId="27252" xr:uid="{00000000-0005-0000-0000-000078480000}"/>
    <cellStyle name="Normal 44 2 2 2 2 7" xfId="7133" xr:uid="{00000000-0005-0000-0000-000079480000}"/>
    <cellStyle name="Normal 44 2 2 2 2 7 2" xfId="37459" xr:uid="{00000000-0005-0000-0000-00007A480000}"/>
    <cellStyle name="Normal 44 2 2 2 2 7 3" xfId="22235" xr:uid="{00000000-0005-0000-0000-00007B480000}"/>
    <cellStyle name="Normal 44 2 2 2 2 8" xfId="32447" xr:uid="{00000000-0005-0000-0000-00007C480000}"/>
    <cellStyle name="Normal 44 2 2 2 2 9" xfId="17222" xr:uid="{00000000-0005-0000-0000-00007D480000}"/>
    <cellStyle name="Normal 44 2 2 2 3" xfId="2269" xr:uid="{00000000-0005-0000-0000-00007E480000}"/>
    <cellStyle name="Normal 44 2 2 2 3 2" xfId="3108" xr:uid="{00000000-0005-0000-0000-00007F480000}"/>
    <cellStyle name="Normal 44 2 2 2 3 2 2" xfId="4798" xr:uid="{00000000-0005-0000-0000-000080480000}"/>
    <cellStyle name="Normal 44 2 2 2 3 2 2 2" xfId="14871" xr:uid="{00000000-0005-0000-0000-000081480000}"/>
    <cellStyle name="Normal 44 2 2 2 3 2 2 2 2" xfId="45193" xr:uid="{00000000-0005-0000-0000-000082480000}"/>
    <cellStyle name="Normal 44 2 2 2 3 2 2 2 3" xfId="29969" xr:uid="{00000000-0005-0000-0000-000083480000}"/>
    <cellStyle name="Normal 44 2 2 2 3 2 2 3" xfId="9851" xr:uid="{00000000-0005-0000-0000-000084480000}"/>
    <cellStyle name="Normal 44 2 2 2 3 2 2 3 2" xfId="40176" xr:uid="{00000000-0005-0000-0000-000085480000}"/>
    <cellStyle name="Normal 44 2 2 2 3 2 2 3 3" xfId="24952" xr:uid="{00000000-0005-0000-0000-000086480000}"/>
    <cellStyle name="Normal 44 2 2 2 3 2 2 4" xfId="35163" xr:uid="{00000000-0005-0000-0000-000087480000}"/>
    <cellStyle name="Normal 44 2 2 2 3 2 2 5" xfId="19939" xr:uid="{00000000-0005-0000-0000-000088480000}"/>
    <cellStyle name="Normal 44 2 2 2 3 2 3" xfId="6490" xr:uid="{00000000-0005-0000-0000-000089480000}"/>
    <cellStyle name="Normal 44 2 2 2 3 2 3 2" xfId="16542" xr:uid="{00000000-0005-0000-0000-00008A480000}"/>
    <cellStyle name="Normal 44 2 2 2 3 2 3 2 2" xfId="46864" xr:uid="{00000000-0005-0000-0000-00008B480000}"/>
    <cellStyle name="Normal 44 2 2 2 3 2 3 2 3" xfId="31640" xr:uid="{00000000-0005-0000-0000-00008C480000}"/>
    <cellStyle name="Normal 44 2 2 2 3 2 3 3" xfId="11522" xr:uid="{00000000-0005-0000-0000-00008D480000}"/>
    <cellStyle name="Normal 44 2 2 2 3 2 3 3 2" xfId="41847" xr:uid="{00000000-0005-0000-0000-00008E480000}"/>
    <cellStyle name="Normal 44 2 2 2 3 2 3 3 3" xfId="26623" xr:uid="{00000000-0005-0000-0000-00008F480000}"/>
    <cellStyle name="Normal 44 2 2 2 3 2 3 4" xfId="36834" xr:uid="{00000000-0005-0000-0000-000090480000}"/>
    <cellStyle name="Normal 44 2 2 2 3 2 3 5" xfId="21610" xr:uid="{00000000-0005-0000-0000-000091480000}"/>
    <cellStyle name="Normal 44 2 2 2 3 2 4" xfId="13200" xr:uid="{00000000-0005-0000-0000-000092480000}"/>
    <cellStyle name="Normal 44 2 2 2 3 2 4 2" xfId="43522" xr:uid="{00000000-0005-0000-0000-000093480000}"/>
    <cellStyle name="Normal 44 2 2 2 3 2 4 3" xfId="28298" xr:uid="{00000000-0005-0000-0000-000094480000}"/>
    <cellStyle name="Normal 44 2 2 2 3 2 5" xfId="8179" xr:uid="{00000000-0005-0000-0000-000095480000}"/>
    <cellStyle name="Normal 44 2 2 2 3 2 5 2" xfId="38505" xr:uid="{00000000-0005-0000-0000-000096480000}"/>
    <cellStyle name="Normal 44 2 2 2 3 2 5 3" xfId="23281" xr:uid="{00000000-0005-0000-0000-000097480000}"/>
    <cellStyle name="Normal 44 2 2 2 3 2 6" xfId="33493" xr:uid="{00000000-0005-0000-0000-000098480000}"/>
    <cellStyle name="Normal 44 2 2 2 3 2 7" xfId="18268" xr:uid="{00000000-0005-0000-0000-000099480000}"/>
    <cellStyle name="Normal 44 2 2 2 3 3" xfId="3961" xr:uid="{00000000-0005-0000-0000-00009A480000}"/>
    <cellStyle name="Normal 44 2 2 2 3 3 2" xfId="14035" xr:uid="{00000000-0005-0000-0000-00009B480000}"/>
    <cellStyle name="Normal 44 2 2 2 3 3 2 2" xfId="44357" xr:uid="{00000000-0005-0000-0000-00009C480000}"/>
    <cellStyle name="Normal 44 2 2 2 3 3 2 3" xfId="29133" xr:uid="{00000000-0005-0000-0000-00009D480000}"/>
    <cellStyle name="Normal 44 2 2 2 3 3 3" xfId="9015" xr:uid="{00000000-0005-0000-0000-00009E480000}"/>
    <cellStyle name="Normal 44 2 2 2 3 3 3 2" xfId="39340" xr:uid="{00000000-0005-0000-0000-00009F480000}"/>
    <cellStyle name="Normal 44 2 2 2 3 3 3 3" xfId="24116" xr:uid="{00000000-0005-0000-0000-0000A0480000}"/>
    <cellStyle name="Normal 44 2 2 2 3 3 4" xfId="34327" xr:uid="{00000000-0005-0000-0000-0000A1480000}"/>
    <cellStyle name="Normal 44 2 2 2 3 3 5" xfId="19103" xr:uid="{00000000-0005-0000-0000-0000A2480000}"/>
    <cellStyle name="Normal 44 2 2 2 3 4" xfId="5654" xr:uid="{00000000-0005-0000-0000-0000A3480000}"/>
    <cellStyle name="Normal 44 2 2 2 3 4 2" xfId="15706" xr:uid="{00000000-0005-0000-0000-0000A4480000}"/>
    <cellStyle name="Normal 44 2 2 2 3 4 2 2" xfId="46028" xr:uid="{00000000-0005-0000-0000-0000A5480000}"/>
    <cellStyle name="Normal 44 2 2 2 3 4 2 3" xfId="30804" xr:uid="{00000000-0005-0000-0000-0000A6480000}"/>
    <cellStyle name="Normal 44 2 2 2 3 4 3" xfId="10686" xr:uid="{00000000-0005-0000-0000-0000A7480000}"/>
    <cellStyle name="Normal 44 2 2 2 3 4 3 2" xfId="41011" xr:uid="{00000000-0005-0000-0000-0000A8480000}"/>
    <cellStyle name="Normal 44 2 2 2 3 4 3 3" xfId="25787" xr:uid="{00000000-0005-0000-0000-0000A9480000}"/>
    <cellStyle name="Normal 44 2 2 2 3 4 4" xfId="35998" xr:uid="{00000000-0005-0000-0000-0000AA480000}"/>
    <cellStyle name="Normal 44 2 2 2 3 4 5" xfId="20774" xr:uid="{00000000-0005-0000-0000-0000AB480000}"/>
    <cellStyle name="Normal 44 2 2 2 3 5" xfId="12364" xr:uid="{00000000-0005-0000-0000-0000AC480000}"/>
    <cellStyle name="Normal 44 2 2 2 3 5 2" xfId="42686" xr:uid="{00000000-0005-0000-0000-0000AD480000}"/>
    <cellStyle name="Normal 44 2 2 2 3 5 3" xfId="27462" xr:uid="{00000000-0005-0000-0000-0000AE480000}"/>
    <cellStyle name="Normal 44 2 2 2 3 6" xfId="7343" xr:uid="{00000000-0005-0000-0000-0000AF480000}"/>
    <cellStyle name="Normal 44 2 2 2 3 6 2" xfId="37669" xr:uid="{00000000-0005-0000-0000-0000B0480000}"/>
    <cellStyle name="Normal 44 2 2 2 3 6 3" xfId="22445" xr:uid="{00000000-0005-0000-0000-0000B1480000}"/>
    <cellStyle name="Normal 44 2 2 2 3 7" xfId="32657" xr:uid="{00000000-0005-0000-0000-0000B2480000}"/>
    <cellStyle name="Normal 44 2 2 2 3 8" xfId="17432" xr:uid="{00000000-0005-0000-0000-0000B3480000}"/>
    <cellStyle name="Normal 44 2 2 2 4" xfId="2690" xr:uid="{00000000-0005-0000-0000-0000B4480000}"/>
    <cellStyle name="Normal 44 2 2 2 4 2" xfId="4380" xr:uid="{00000000-0005-0000-0000-0000B5480000}"/>
    <cellStyle name="Normal 44 2 2 2 4 2 2" xfId="14453" xr:uid="{00000000-0005-0000-0000-0000B6480000}"/>
    <cellStyle name="Normal 44 2 2 2 4 2 2 2" xfId="44775" xr:uid="{00000000-0005-0000-0000-0000B7480000}"/>
    <cellStyle name="Normal 44 2 2 2 4 2 2 3" xfId="29551" xr:uid="{00000000-0005-0000-0000-0000B8480000}"/>
    <cellStyle name="Normal 44 2 2 2 4 2 3" xfId="9433" xr:uid="{00000000-0005-0000-0000-0000B9480000}"/>
    <cellStyle name="Normal 44 2 2 2 4 2 3 2" xfId="39758" xr:uid="{00000000-0005-0000-0000-0000BA480000}"/>
    <cellStyle name="Normal 44 2 2 2 4 2 3 3" xfId="24534" xr:uid="{00000000-0005-0000-0000-0000BB480000}"/>
    <cellStyle name="Normal 44 2 2 2 4 2 4" xfId="34745" xr:uid="{00000000-0005-0000-0000-0000BC480000}"/>
    <cellStyle name="Normal 44 2 2 2 4 2 5" xfId="19521" xr:uid="{00000000-0005-0000-0000-0000BD480000}"/>
    <cellStyle name="Normal 44 2 2 2 4 3" xfId="6072" xr:uid="{00000000-0005-0000-0000-0000BE480000}"/>
    <cellStyle name="Normal 44 2 2 2 4 3 2" xfId="16124" xr:uid="{00000000-0005-0000-0000-0000BF480000}"/>
    <cellStyle name="Normal 44 2 2 2 4 3 2 2" xfId="46446" xr:uid="{00000000-0005-0000-0000-0000C0480000}"/>
    <cellStyle name="Normal 44 2 2 2 4 3 2 3" xfId="31222" xr:uid="{00000000-0005-0000-0000-0000C1480000}"/>
    <cellStyle name="Normal 44 2 2 2 4 3 3" xfId="11104" xr:uid="{00000000-0005-0000-0000-0000C2480000}"/>
    <cellStyle name="Normal 44 2 2 2 4 3 3 2" xfId="41429" xr:uid="{00000000-0005-0000-0000-0000C3480000}"/>
    <cellStyle name="Normal 44 2 2 2 4 3 3 3" xfId="26205" xr:uid="{00000000-0005-0000-0000-0000C4480000}"/>
    <cellStyle name="Normal 44 2 2 2 4 3 4" xfId="36416" xr:uid="{00000000-0005-0000-0000-0000C5480000}"/>
    <cellStyle name="Normal 44 2 2 2 4 3 5" xfId="21192" xr:uid="{00000000-0005-0000-0000-0000C6480000}"/>
    <cellStyle name="Normal 44 2 2 2 4 4" xfId="12782" xr:uid="{00000000-0005-0000-0000-0000C7480000}"/>
    <cellStyle name="Normal 44 2 2 2 4 4 2" xfId="43104" xr:uid="{00000000-0005-0000-0000-0000C8480000}"/>
    <cellStyle name="Normal 44 2 2 2 4 4 3" xfId="27880" xr:uid="{00000000-0005-0000-0000-0000C9480000}"/>
    <cellStyle name="Normal 44 2 2 2 4 5" xfId="7761" xr:uid="{00000000-0005-0000-0000-0000CA480000}"/>
    <cellStyle name="Normal 44 2 2 2 4 5 2" xfId="38087" xr:uid="{00000000-0005-0000-0000-0000CB480000}"/>
    <cellStyle name="Normal 44 2 2 2 4 5 3" xfId="22863" xr:uid="{00000000-0005-0000-0000-0000CC480000}"/>
    <cellStyle name="Normal 44 2 2 2 4 6" xfId="33075" xr:uid="{00000000-0005-0000-0000-0000CD480000}"/>
    <cellStyle name="Normal 44 2 2 2 4 7" xfId="17850" xr:uid="{00000000-0005-0000-0000-0000CE480000}"/>
    <cellStyle name="Normal 44 2 2 2 5" xfId="3543" xr:uid="{00000000-0005-0000-0000-0000CF480000}"/>
    <cellStyle name="Normal 44 2 2 2 5 2" xfId="13617" xr:uid="{00000000-0005-0000-0000-0000D0480000}"/>
    <cellStyle name="Normal 44 2 2 2 5 2 2" xfId="43939" xr:uid="{00000000-0005-0000-0000-0000D1480000}"/>
    <cellStyle name="Normal 44 2 2 2 5 2 3" xfId="28715" xr:uid="{00000000-0005-0000-0000-0000D2480000}"/>
    <cellStyle name="Normal 44 2 2 2 5 3" xfId="8597" xr:uid="{00000000-0005-0000-0000-0000D3480000}"/>
    <cellStyle name="Normal 44 2 2 2 5 3 2" xfId="38922" xr:uid="{00000000-0005-0000-0000-0000D4480000}"/>
    <cellStyle name="Normal 44 2 2 2 5 3 3" xfId="23698" xr:uid="{00000000-0005-0000-0000-0000D5480000}"/>
    <cellStyle name="Normal 44 2 2 2 5 4" xfId="33909" xr:uid="{00000000-0005-0000-0000-0000D6480000}"/>
    <cellStyle name="Normal 44 2 2 2 5 5" xfId="18685" xr:uid="{00000000-0005-0000-0000-0000D7480000}"/>
    <cellStyle name="Normal 44 2 2 2 6" xfId="5236" xr:uid="{00000000-0005-0000-0000-0000D8480000}"/>
    <cellStyle name="Normal 44 2 2 2 6 2" xfId="15288" xr:uid="{00000000-0005-0000-0000-0000D9480000}"/>
    <cellStyle name="Normal 44 2 2 2 6 2 2" xfId="45610" xr:uid="{00000000-0005-0000-0000-0000DA480000}"/>
    <cellStyle name="Normal 44 2 2 2 6 2 3" xfId="30386" xr:uid="{00000000-0005-0000-0000-0000DB480000}"/>
    <cellStyle name="Normal 44 2 2 2 6 3" xfId="10268" xr:uid="{00000000-0005-0000-0000-0000DC480000}"/>
    <cellStyle name="Normal 44 2 2 2 6 3 2" xfId="40593" xr:uid="{00000000-0005-0000-0000-0000DD480000}"/>
    <cellStyle name="Normal 44 2 2 2 6 3 3" xfId="25369" xr:uid="{00000000-0005-0000-0000-0000DE480000}"/>
    <cellStyle name="Normal 44 2 2 2 6 4" xfId="35580" xr:uid="{00000000-0005-0000-0000-0000DF480000}"/>
    <cellStyle name="Normal 44 2 2 2 6 5" xfId="20356" xr:uid="{00000000-0005-0000-0000-0000E0480000}"/>
    <cellStyle name="Normal 44 2 2 2 7" xfId="11946" xr:uid="{00000000-0005-0000-0000-0000E1480000}"/>
    <cellStyle name="Normal 44 2 2 2 7 2" xfId="42268" xr:uid="{00000000-0005-0000-0000-0000E2480000}"/>
    <cellStyle name="Normal 44 2 2 2 7 3" xfId="27044" xr:uid="{00000000-0005-0000-0000-0000E3480000}"/>
    <cellStyle name="Normal 44 2 2 2 8" xfId="6925" xr:uid="{00000000-0005-0000-0000-0000E4480000}"/>
    <cellStyle name="Normal 44 2 2 2 8 2" xfId="37251" xr:uid="{00000000-0005-0000-0000-0000E5480000}"/>
    <cellStyle name="Normal 44 2 2 2 8 3" xfId="22027" xr:uid="{00000000-0005-0000-0000-0000E6480000}"/>
    <cellStyle name="Normal 44 2 2 2 9" xfId="32239" xr:uid="{00000000-0005-0000-0000-0000E7480000}"/>
    <cellStyle name="Normal 44 2 2 3" xfId="1952" xr:uid="{00000000-0005-0000-0000-0000E8480000}"/>
    <cellStyle name="Normal 44 2 2 3 2" xfId="2373" xr:uid="{00000000-0005-0000-0000-0000E9480000}"/>
    <cellStyle name="Normal 44 2 2 3 2 2" xfId="3212" xr:uid="{00000000-0005-0000-0000-0000EA480000}"/>
    <cellStyle name="Normal 44 2 2 3 2 2 2" xfId="4902" xr:uid="{00000000-0005-0000-0000-0000EB480000}"/>
    <cellStyle name="Normal 44 2 2 3 2 2 2 2" xfId="14975" xr:uid="{00000000-0005-0000-0000-0000EC480000}"/>
    <cellStyle name="Normal 44 2 2 3 2 2 2 2 2" xfId="45297" xr:uid="{00000000-0005-0000-0000-0000ED480000}"/>
    <cellStyle name="Normal 44 2 2 3 2 2 2 2 3" xfId="30073" xr:uid="{00000000-0005-0000-0000-0000EE480000}"/>
    <cellStyle name="Normal 44 2 2 3 2 2 2 3" xfId="9955" xr:uid="{00000000-0005-0000-0000-0000EF480000}"/>
    <cellStyle name="Normal 44 2 2 3 2 2 2 3 2" xfId="40280" xr:uid="{00000000-0005-0000-0000-0000F0480000}"/>
    <cellStyle name="Normal 44 2 2 3 2 2 2 3 3" xfId="25056" xr:uid="{00000000-0005-0000-0000-0000F1480000}"/>
    <cellStyle name="Normal 44 2 2 3 2 2 2 4" xfId="35267" xr:uid="{00000000-0005-0000-0000-0000F2480000}"/>
    <cellStyle name="Normal 44 2 2 3 2 2 2 5" xfId="20043" xr:uid="{00000000-0005-0000-0000-0000F3480000}"/>
    <cellStyle name="Normal 44 2 2 3 2 2 3" xfId="6594" xr:uid="{00000000-0005-0000-0000-0000F4480000}"/>
    <cellStyle name="Normal 44 2 2 3 2 2 3 2" xfId="16646" xr:uid="{00000000-0005-0000-0000-0000F5480000}"/>
    <cellStyle name="Normal 44 2 2 3 2 2 3 2 2" xfId="46968" xr:uid="{00000000-0005-0000-0000-0000F6480000}"/>
    <cellStyle name="Normal 44 2 2 3 2 2 3 2 3" xfId="31744" xr:uid="{00000000-0005-0000-0000-0000F7480000}"/>
    <cellStyle name="Normal 44 2 2 3 2 2 3 3" xfId="11626" xr:uid="{00000000-0005-0000-0000-0000F8480000}"/>
    <cellStyle name="Normal 44 2 2 3 2 2 3 3 2" xfId="41951" xr:uid="{00000000-0005-0000-0000-0000F9480000}"/>
    <cellStyle name="Normal 44 2 2 3 2 2 3 3 3" xfId="26727" xr:uid="{00000000-0005-0000-0000-0000FA480000}"/>
    <cellStyle name="Normal 44 2 2 3 2 2 3 4" xfId="36938" xr:uid="{00000000-0005-0000-0000-0000FB480000}"/>
    <cellStyle name="Normal 44 2 2 3 2 2 3 5" xfId="21714" xr:uid="{00000000-0005-0000-0000-0000FC480000}"/>
    <cellStyle name="Normal 44 2 2 3 2 2 4" xfId="13304" xr:uid="{00000000-0005-0000-0000-0000FD480000}"/>
    <cellStyle name="Normal 44 2 2 3 2 2 4 2" xfId="43626" xr:uid="{00000000-0005-0000-0000-0000FE480000}"/>
    <cellStyle name="Normal 44 2 2 3 2 2 4 3" xfId="28402" xr:uid="{00000000-0005-0000-0000-0000FF480000}"/>
    <cellStyle name="Normal 44 2 2 3 2 2 5" xfId="8283" xr:uid="{00000000-0005-0000-0000-000000490000}"/>
    <cellStyle name="Normal 44 2 2 3 2 2 5 2" xfId="38609" xr:uid="{00000000-0005-0000-0000-000001490000}"/>
    <cellStyle name="Normal 44 2 2 3 2 2 5 3" xfId="23385" xr:uid="{00000000-0005-0000-0000-000002490000}"/>
    <cellStyle name="Normal 44 2 2 3 2 2 6" xfId="33597" xr:uid="{00000000-0005-0000-0000-000003490000}"/>
    <cellStyle name="Normal 44 2 2 3 2 2 7" xfId="18372" xr:uid="{00000000-0005-0000-0000-000004490000}"/>
    <cellStyle name="Normal 44 2 2 3 2 3" xfId="4065" xr:uid="{00000000-0005-0000-0000-000005490000}"/>
    <cellStyle name="Normal 44 2 2 3 2 3 2" xfId="14139" xr:uid="{00000000-0005-0000-0000-000006490000}"/>
    <cellStyle name="Normal 44 2 2 3 2 3 2 2" xfId="44461" xr:uid="{00000000-0005-0000-0000-000007490000}"/>
    <cellStyle name="Normal 44 2 2 3 2 3 2 3" xfId="29237" xr:uid="{00000000-0005-0000-0000-000008490000}"/>
    <cellStyle name="Normal 44 2 2 3 2 3 3" xfId="9119" xr:uid="{00000000-0005-0000-0000-000009490000}"/>
    <cellStyle name="Normal 44 2 2 3 2 3 3 2" xfId="39444" xr:uid="{00000000-0005-0000-0000-00000A490000}"/>
    <cellStyle name="Normal 44 2 2 3 2 3 3 3" xfId="24220" xr:uid="{00000000-0005-0000-0000-00000B490000}"/>
    <cellStyle name="Normal 44 2 2 3 2 3 4" xfId="34431" xr:uid="{00000000-0005-0000-0000-00000C490000}"/>
    <cellStyle name="Normal 44 2 2 3 2 3 5" xfId="19207" xr:uid="{00000000-0005-0000-0000-00000D490000}"/>
    <cellStyle name="Normal 44 2 2 3 2 4" xfId="5758" xr:uid="{00000000-0005-0000-0000-00000E490000}"/>
    <cellStyle name="Normal 44 2 2 3 2 4 2" xfId="15810" xr:uid="{00000000-0005-0000-0000-00000F490000}"/>
    <cellStyle name="Normal 44 2 2 3 2 4 2 2" xfId="46132" xr:uid="{00000000-0005-0000-0000-000010490000}"/>
    <cellStyle name="Normal 44 2 2 3 2 4 2 3" xfId="30908" xr:uid="{00000000-0005-0000-0000-000011490000}"/>
    <cellStyle name="Normal 44 2 2 3 2 4 3" xfId="10790" xr:uid="{00000000-0005-0000-0000-000012490000}"/>
    <cellStyle name="Normal 44 2 2 3 2 4 3 2" xfId="41115" xr:uid="{00000000-0005-0000-0000-000013490000}"/>
    <cellStyle name="Normal 44 2 2 3 2 4 3 3" xfId="25891" xr:uid="{00000000-0005-0000-0000-000014490000}"/>
    <cellStyle name="Normal 44 2 2 3 2 4 4" xfId="36102" xr:uid="{00000000-0005-0000-0000-000015490000}"/>
    <cellStyle name="Normal 44 2 2 3 2 4 5" xfId="20878" xr:uid="{00000000-0005-0000-0000-000016490000}"/>
    <cellStyle name="Normal 44 2 2 3 2 5" xfId="12468" xr:uid="{00000000-0005-0000-0000-000017490000}"/>
    <cellStyle name="Normal 44 2 2 3 2 5 2" xfId="42790" xr:uid="{00000000-0005-0000-0000-000018490000}"/>
    <cellStyle name="Normal 44 2 2 3 2 5 3" xfId="27566" xr:uid="{00000000-0005-0000-0000-000019490000}"/>
    <cellStyle name="Normal 44 2 2 3 2 6" xfId="7447" xr:uid="{00000000-0005-0000-0000-00001A490000}"/>
    <cellStyle name="Normal 44 2 2 3 2 6 2" xfId="37773" xr:uid="{00000000-0005-0000-0000-00001B490000}"/>
    <cellStyle name="Normal 44 2 2 3 2 6 3" xfId="22549" xr:uid="{00000000-0005-0000-0000-00001C490000}"/>
    <cellStyle name="Normal 44 2 2 3 2 7" xfId="32761" xr:uid="{00000000-0005-0000-0000-00001D490000}"/>
    <cellStyle name="Normal 44 2 2 3 2 8" xfId="17536" xr:uid="{00000000-0005-0000-0000-00001E490000}"/>
    <cellStyle name="Normal 44 2 2 3 3" xfId="2794" xr:uid="{00000000-0005-0000-0000-00001F490000}"/>
    <cellStyle name="Normal 44 2 2 3 3 2" xfId="4484" xr:uid="{00000000-0005-0000-0000-000020490000}"/>
    <cellStyle name="Normal 44 2 2 3 3 2 2" xfId="14557" xr:uid="{00000000-0005-0000-0000-000021490000}"/>
    <cellStyle name="Normal 44 2 2 3 3 2 2 2" xfId="44879" xr:uid="{00000000-0005-0000-0000-000022490000}"/>
    <cellStyle name="Normal 44 2 2 3 3 2 2 3" xfId="29655" xr:uid="{00000000-0005-0000-0000-000023490000}"/>
    <cellStyle name="Normal 44 2 2 3 3 2 3" xfId="9537" xr:uid="{00000000-0005-0000-0000-000024490000}"/>
    <cellStyle name="Normal 44 2 2 3 3 2 3 2" xfId="39862" xr:uid="{00000000-0005-0000-0000-000025490000}"/>
    <cellStyle name="Normal 44 2 2 3 3 2 3 3" xfId="24638" xr:uid="{00000000-0005-0000-0000-000026490000}"/>
    <cellStyle name="Normal 44 2 2 3 3 2 4" xfId="34849" xr:uid="{00000000-0005-0000-0000-000027490000}"/>
    <cellStyle name="Normal 44 2 2 3 3 2 5" xfId="19625" xr:uid="{00000000-0005-0000-0000-000028490000}"/>
    <cellStyle name="Normal 44 2 2 3 3 3" xfId="6176" xr:uid="{00000000-0005-0000-0000-000029490000}"/>
    <cellStyle name="Normal 44 2 2 3 3 3 2" xfId="16228" xr:uid="{00000000-0005-0000-0000-00002A490000}"/>
    <cellStyle name="Normal 44 2 2 3 3 3 2 2" xfId="46550" xr:uid="{00000000-0005-0000-0000-00002B490000}"/>
    <cellStyle name="Normal 44 2 2 3 3 3 2 3" xfId="31326" xr:uid="{00000000-0005-0000-0000-00002C490000}"/>
    <cellStyle name="Normal 44 2 2 3 3 3 3" xfId="11208" xr:uid="{00000000-0005-0000-0000-00002D490000}"/>
    <cellStyle name="Normal 44 2 2 3 3 3 3 2" xfId="41533" xr:uid="{00000000-0005-0000-0000-00002E490000}"/>
    <cellStyle name="Normal 44 2 2 3 3 3 3 3" xfId="26309" xr:uid="{00000000-0005-0000-0000-00002F490000}"/>
    <cellStyle name="Normal 44 2 2 3 3 3 4" xfId="36520" xr:uid="{00000000-0005-0000-0000-000030490000}"/>
    <cellStyle name="Normal 44 2 2 3 3 3 5" xfId="21296" xr:uid="{00000000-0005-0000-0000-000031490000}"/>
    <cellStyle name="Normal 44 2 2 3 3 4" xfId="12886" xr:uid="{00000000-0005-0000-0000-000032490000}"/>
    <cellStyle name="Normal 44 2 2 3 3 4 2" xfId="43208" xr:uid="{00000000-0005-0000-0000-000033490000}"/>
    <cellStyle name="Normal 44 2 2 3 3 4 3" xfId="27984" xr:uid="{00000000-0005-0000-0000-000034490000}"/>
    <cellStyle name="Normal 44 2 2 3 3 5" xfId="7865" xr:uid="{00000000-0005-0000-0000-000035490000}"/>
    <cellStyle name="Normal 44 2 2 3 3 5 2" xfId="38191" xr:uid="{00000000-0005-0000-0000-000036490000}"/>
    <cellStyle name="Normal 44 2 2 3 3 5 3" xfId="22967" xr:uid="{00000000-0005-0000-0000-000037490000}"/>
    <cellStyle name="Normal 44 2 2 3 3 6" xfId="33179" xr:uid="{00000000-0005-0000-0000-000038490000}"/>
    <cellStyle name="Normal 44 2 2 3 3 7" xfId="17954" xr:uid="{00000000-0005-0000-0000-000039490000}"/>
    <cellStyle name="Normal 44 2 2 3 4" xfId="3647" xr:uid="{00000000-0005-0000-0000-00003A490000}"/>
    <cellStyle name="Normal 44 2 2 3 4 2" xfId="13721" xr:uid="{00000000-0005-0000-0000-00003B490000}"/>
    <cellStyle name="Normal 44 2 2 3 4 2 2" xfId="44043" xr:uid="{00000000-0005-0000-0000-00003C490000}"/>
    <cellStyle name="Normal 44 2 2 3 4 2 3" xfId="28819" xr:uid="{00000000-0005-0000-0000-00003D490000}"/>
    <cellStyle name="Normal 44 2 2 3 4 3" xfId="8701" xr:uid="{00000000-0005-0000-0000-00003E490000}"/>
    <cellStyle name="Normal 44 2 2 3 4 3 2" xfId="39026" xr:uid="{00000000-0005-0000-0000-00003F490000}"/>
    <cellStyle name="Normal 44 2 2 3 4 3 3" xfId="23802" xr:uid="{00000000-0005-0000-0000-000040490000}"/>
    <cellStyle name="Normal 44 2 2 3 4 4" xfId="34013" xr:uid="{00000000-0005-0000-0000-000041490000}"/>
    <cellStyle name="Normal 44 2 2 3 4 5" xfId="18789" xr:uid="{00000000-0005-0000-0000-000042490000}"/>
    <cellStyle name="Normal 44 2 2 3 5" xfId="5340" xr:uid="{00000000-0005-0000-0000-000043490000}"/>
    <cellStyle name="Normal 44 2 2 3 5 2" xfId="15392" xr:uid="{00000000-0005-0000-0000-000044490000}"/>
    <cellStyle name="Normal 44 2 2 3 5 2 2" xfId="45714" xr:uid="{00000000-0005-0000-0000-000045490000}"/>
    <cellStyle name="Normal 44 2 2 3 5 2 3" xfId="30490" xr:uid="{00000000-0005-0000-0000-000046490000}"/>
    <cellStyle name="Normal 44 2 2 3 5 3" xfId="10372" xr:uid="{00000000-0005-0000-0000-000047490000}"/>
    <cellStyle name="Normal 44 2 2 3 5 3 2" xfId="40697" xr:uid="{00000000-0005-0000-0000-000048490000}"/>
    <cellStyle name="Normal 44 2 2 3 5 3 3" xfId="25473" xr:uid="{00000000-0005-0000-0000-000049490000}"/>
    <cellStyle name="Normal 44 2 2 3 5 4" xfId="35684" xr:uid="{00000000-0005-0000-0000-00004A490000}"/>
    <cellStyle name="Normal 44 2 2 3 5 5" xfId="20460" xr:uid="{00000000-0005-0000-0000-00004B490000}"/>
    <cellStyle name="Normal 44 2 2 3 6" xfId="12050" xr:uid="{00000000-0005-0000-0000-00004C490000}"/>
    <cellStyle name="Normal 44 2 2 3 6 2" xfId="42372" xr:uid="{00000000-0005-0000-0000-00004D490000}"/>
    <cellStyle name="Normal 44 2 2 3 6 3" xfId="27148" xr:uid="{00000000-0005-0000-0000-00004E490000}"/>
    <cellStyle name="Normal 44 2 2 3 7" xfId="7029" xr:uid="{00000000-0005-0000-0000-00004F490000}"/>
    <cellStyle name="Normal 44 2 2 3 7 2" xfId="37355" xr:uid="{00000000-0005-0000-0000-000050490000}"/>
    <cellStyle name="Normal 44 2 2 3 7 3" xfId="22131" xr:uid="{00000000-0005-0000-0000-000051490000}"/>
    <cellStyle name="Normal 44 2 2 3 8" xfId="32343" xr:uid="{00000000-0005-0000-0000-000052490000}"/>
    <cellStyle name="Normal 44 2 2 3 9" xfId="17118" xr:uid="{00000000-0005-0000-0000-000053490000}"/>
    <cellStyle name="Normal 44 2 2 4" xfId="2165" xr:uid="{00000000-0005-0000-0000-000054490000}"/>
    <cellStyle name="Normal 44 2 2 4 2" xfId="3004" xr:uid="{00000000-0005-0000-0000-000055490000}"/>
    <cellStyle name="Normal 44 2 2 4 2 2" xfId="4694" xr:uid="{00000000-0005-0000-0000-000056490000}"/>
    <cellStyle name="Normal 44 2 2 4 2 2 2" xfId="14767" xr:uid="{00000000-0005-0000-0000-000057490000}"/>
    <cellStyle name="Normal 44 2 2 4 2 2 2 2" xfId="45089" xr:uid="{00000000-0005-0000-0000-000058490000}"/>
    <cellStyle name="Normal 44 2 2 4 2 2 2 3" xfId="29865" xr:uid="{00000000-0005-0000-0000-000059490000}"/>
    <cellStyle name="Normal 44 2 2 4 2 2 3" xfId="9747" xr:uid="{00000000-0005-0000-0000-00005A490000}"/>
    <cellStyle name="Normal 44 2 2 4 2 2 3 2" xfId="40072" xr:uid="{00000000-0005-0000-0000-00005B490000}"/>
    <cellStyle name="Normal 44 2 2 4 2 2 3 3" xfId="24848" xr:uid="{00000000-0005-0000-0000-00005C490000}"/>
    <cellStyle name="Normal 44 2 2 4 2 2 4" xfId="35059" xr:uid="{00000000-0005-0000-0000-00005D490000}"/>
    <cellStyle name="Normal 44 2 2 4 2 2 5" xfId="19835" xr:uid="{00000000-0005-0000-0000-00005E490000}"/>
    <cellStyle name="Normal 44 2 2 4 2 3" xfId="6386" xr:uid="{00000000-0005-0000-0000-00005F490000}"/>
    <cellStyle name="Normal 44 2 2 4 2 3 2" xfId="16438" xr:uid="{00000000-0005-0000-0000-000060490000}"/>
    <cellStyle name="Normal 44 2 2 4 2 3 2 2" xfId="46760" xr:uid="{00000000-0005-0000-0000-000061490000}"/>
    <cellStyle name="Normal 44 2 2 4 2 3 2 3" xfId="31536" xr:uid="{00000000-0005-0000-0000-000062490000}"/>
    <cellStyle name="Normal 44 2 2 4 2 3 3" xfId="11418" xr:uid="{00000000-0005-0000-0000-000063490000}"/>
    <cellStyle name="Normal 44 2 2 4 2 3 3 2" xfId="41743" xr:uid="{00000000-0005-0000-0000-000064490000}"/>
    <cellStyle name="Normal 44 2 2 4 2 3 3 3" xfId="26519" xr:uid="{00000000-0005-0000-0000-000065490000}"/>
    <cellStyle name="Normal 44 2 2 4 2 3 4" xfId="36730" xr:uid="{00000000-0005-0000-0000-000066490000}"/>
    <cellStyle name="Normal 44 2 2 4 2 3 5" xfId="21506" xr:uid="{00000000-0005-0000-0000-000067490000}"/>
    <cellStyle name="Normal 44 2 2 4 2 4" xfId="13096" xr:uid="{00000000-0005-0000-0000-000068490000}"/>
    <cellStyle name="Normal 44 2 2 4 2 4 2" xfId="43418" xr:uid="{00000000-0005-0000-0000-000069490000}"/>
    <cellStyle name="Normal 44 2 2 4 2 4 3" xfId="28194" xr:uid="{00000000-0005-0000-0000-00006A490000}"/>
    <cellStyle name="Normal 44 2 2 4 2 5" xfId="8075" xr:uid="{00000000-0005-0000-0000-00006B490000}"/>
    <cellStyle name="Normal 44 2 2 4 2 5 2" xfId="38401" xr:uid="{00000000-0005-0000-0000-00006C490000}"/>
    <cellStyle name="Normal 44 2 2 4 2 5 3" xfId="23177" xr:uid="{00000000-0005-0000-0000-00006D490000}"/>
    <cellStyle name="Normal 44 2 2 4 2 6" xfId="33389" xr:uid="{00000000-0005-0000-0000-00006E490000}"/>
    <cellStyle name="Normal 44 2 2 4 2 7" xfId="18164" xr:uid="{00000000-0005-0000-0000-00006F490000}"/>
    <cellStyle name="Normal 44 2 2 4 3" xfId="3857" xr:uid="{00000000-0005-0000-0000-000070490000}"/>
    <cellStyle name="Normal 44 2 2 4 3 2" xfId="13931" xr:uid="{00000000-0005-0000-0000-000071490000}"/>
    <cellStyle name="Normal 44 2 2 4 3 2 2" xfId="44253" xr:uid="{00000000-0005-0000-0000-000072490000}"/>
    <cellStyle name="Normal 44 2 2 4 3 2 3" xfId="29029" xr:uid="{00000000-0005-0000-0000-000073490000}"/>
    <cellStyle name="Normal 44 2 2 4 3 3" xfId="8911" xr:uid="{00000000-0005-0000-0000-000074490000}"/>
    <cellStyle name="Normal 44 2 2 4 3 3 2" xfId="39236" xr:uid="{00000000-0005-0000-0000-000075490000}"/>
    <cellStyle name="Normal 44 2 2 4 3 3 3" xfId="24012" xr:uid="{00000000-0005-0000-0000-000076490000}"/>
    <cellStyle name="Normal 44 2 2 4 3 4" xfId="34223" xr:uid="{00000000-0005-0000-0000-000077490000}"/>
    <cellStyle name="Normal 44 2 2 4 3 5" xfId="18999" xr:uid="{00000000-0005-0000-0000-000078490000}"/>
    <cellStyle name="Normal 44 2 2 4 4" xfId="5550" xr:uid="{00000000-0005-0000-0000-000079490000}"/>
    <cellStyle name="Normal 44 2 2 4 4 2" xfId="15602" xr:uid="{00000000-0005-0000-0000-00007A490000}"/>
    <cellStyle name="Normal 44 2 2 4 4 2 2" xfId="45924" xr:uid="{00000000-0005-0000-0000-00007B490000}"/>
    <cellStyle name="Normal 44 2 2 4 4 2 3" xfId="30700" xr:uid="{00000000-0005-0000-0000-00007C490000}"/>
    <cellStyle name="Normal 44 2 2 4 4 3" xfId="10582" xr:uid="{00000000-0005-0000-0000-00007D490000}"/>
    <cellStyle name="Normal 44 2 2 4 4 3 2" xfId="40907" xr:uid="{00000000-0005-0000-0000-00007E490000}"/>
    <cellStyle name="Normal 44 2 2 4 4 3 3" xfId="25683" xr:uid="{00000000-0005-0000-0000-00007F490000}"/>
    <cellStyle name="Normal 44 2 2 4 4 4" xfId="35894" xr:uid="{00000000-0005-0000-0000-000080490000}"/>
    <cellStyle name="Normal 44 2 2 4 4 5" xfId="20670" xr:uid="{00000000-0005-0000-0000-000081490000}"/>
    <cellStyle name="Normal 44 2 2 4 5" xfId="12260" xr:uid="{00000000-0005-0000-0000-000082490000}"/>
    <cellStyle name="Normal 44 2 2 4 5 2" xfId="42582" xr:uid="{00000000-0005-0000-0000-000083490000}"/>
    <cellStyle name="Normal 44 2 2 4 5 3" xfId="27358" xr:uid="{00000000-0005-0000-0000-000084490000}"/>
    <cellStyle name="Normal 44 2 2 4 6" xfId="7239" xr:uid="{00000000-0005-0000-0000-000085490000}"/>
    <cellStyle name="Normal 44 2 2 4 6 2" xfId="37565" xr:uid="{00000000-0005-0000-0000-000086490000}"/>
    <cellStyle name="Normal 44 2 2 4 6 3" xfId="22341" xr:uid="{00000000-0005-0000-0000-000087490000}"/>
    <cellStyle name="Normal 44 2 2 4 7" xfId="32553" xr:uid="{00000000-0005-0000-0000-000088490000}"/>
    <cellStyle name="Normal 44 2 2 4 8" xfId="17328" xr:uid="{00000000-0005-0000-0000-000089490000}"/>
    <cellStyle name="Normal 44 2 2 5" xfId="2586" xr:uid="{00000000-0005-0000-0000-00008A490000}"/>
    <cellStyle name="Normal 44 2 2 5 2" xfId="4276" xr:uid="{00000000-0005-0000-0000-00008B490000}"/>
    <cellStyle name="Normal 44 2 2 5 2 2" xfId="14349" xr:uid="{00000000-0005-0000-0000-00008C490000}"/>
    <cellStyle name="Normal 44 2 2 5 2 2 2" xfId="44671" xr:uid="{00000000-0005-0000-0000-00008D490000}"/>
    <cellStyle name="Normal 44 2 2 5 2 2 3" xfId="29447" xr:uid="{00000000-0005-0000-0000-00008E490000}"/>
    <cellStyle name="Normal 44 2 2 5 2 3" xfId="9329" xr:uid="{00000000-0005-0000-0000-00008F490000}"/>
    <cellStyle name="Normal 44 2 2 5 2 3 2" xfId="39654" xr:uid="{00000000-0005-0000-0000-000090490000}"/>
    <cellStyle name="Normal 44 2 2 5 2 3 3" xfId="24430" xr:uid="{00000000-0005-0000-0000-000091490000}"/>
    <cellStyle name="Normal 44 2 2 5 2 4" xfId="34641" xr:uid="{00000000-0005-0000-0000-000092490000}"/>
    <cellStyle name="Normal 44 2 2 5 2 5" xfId="19417" xr:uid="{00000000-0005-0000-0000-000093490000}"/>
    <cellStyle name="Normal 44 2 2 5 3" xfId="5968" xr:uid="{00000000-0005-0000-0000-000094490000}"/>
    <cellStyle name="Normal 44 2 2 5 3 2" xfId="16020" xr:uid="{00000000-0005-0000-0000-000095490000}"/>
    <cellStyle name="Normal 44 2 2 5 3 2 2" xfId="46342" xr:uid="{00000000-0005-0000-0000-000096490000}"/>
    <cellStyle name="Normal 44 2 2 5 3 2 3" xfId="31118" xr:uid="{00000000-0005-0000-0000-000097490000}"/>
    <cellStyle name="Normal 44 2 2 5 3 3" xfId="11000" xr:uid="{00000000-0005-0000-0000-000098490000}"/>
    <cellStyle name="Normal 44 2 2 5 3 3 2" xfId="41325" xr:uid="{00000000-0005-0000-0000-000099490000}"/>
    <cellStyle name="Normal 44 2 2 5 3 3 3" xfId="26101" xr:uid="{00000000-0005-0000-0000-00009A490000}"/>
    <cellStyle name="Normal 44 2 2 5 3 4" xfId="36312" xr:uid="{00000000-0005-0000-0000-00009B490000}"/>
    <cellStyle name="Normal 44 2 2 5 3 5" xfId="21088" xr:uid="{00000000-0005-0000-0000-00009C490000}"/>
    <cellStyle name="Normal 44 2 2 5 4" xfId="12678" xr:uid="{00000000-0005-0000-0000-00009D490000}"/>
    <cellStyle name="Normal 44 2 2 5 4 2" xfId="43000" xr:uid="{00000000-0005-0000-0000-00009E490000}"/>
    <cellStyle name="Normal 44 2 2 5 4 3" xfId="27776" xr:uid="{00000000-0005-0000-0000-00009F490000}"/>
    <cellStyle name="Normal 44 2 2 5 5" xfId="7657" xr:uid="{00000000-0005-0000-0000-0000A0490000}"/>
    <cellStyle name="Normal 44 2 2 5 5 2" xfId="37983" xr:uid="{00000000-0005-0000-0000-0000A1490000}"/>
    <cellStyle name="Normal 44 2 2 5 5 3" xfId="22759" xr:uid="{00000000-0005-0000-0000-0000A2490000}"/>
    <cellStyle name="Normal 44 2 2 5 6" xfId="32971" xr:uid="{00000000-0005-0000-0000-0000A3490000}"/>
    <cellStyle name="Normal 44 2 2 5 7" xfId="17746" xr:uid="{00000000-0005-0000-0000-0000A4490000}"/>
    <cellStyle name="Normal 44 2 2 6" xfId="3439" xr:uid="{00000000-0005-0000-0000-0000A5490000}"/>
    <cellStyle name="Normal 44 2 2 6 2" xfId="13513" xr:uid="{00000000-0005-0000-0000-0000A6490000}"/>
    <cellStyle name="Normal 44 2 2 6 2 2" xfId="43835" xr:uid="{00000000-0005-0000-0000-0000A7490000}"/>
    <cellStyle name="Normal 44 2 2 6 2 3" xfId="28611" xr:uid="{00000000-0005-0000-0000-0000A8490000}"/>
    <cellStyle name="Normal 44 2 2 6 3" xfId="8493" xr:uid="{00000000-0005-0000-0000-0000A9490000}"/>
    <cellStyle name="Normal 44 2 2 6 3 2" xfId="38818" xr:uid="{00000000-0005-0000-0000-0000AA490000}"/>
    <cellStyle name="Normal 44 2 2 6 3 3" xfId="23594" xr:uid="{00000000-0005-0000-0000-0000AB490000}"/>
    <cellStyle name="Normal 44 2 2 6 4" xfId="33805" xr:uid="{00000000-0005-0000-0000-0000AC490000}"/>
    <cellStyle name="Normal 44 2 2 6 5" xfId="18581" xr:uid="{00000000-0005-0000-0000-0000AD490000}"/>
    <cellStyle name="Normal 44 2 2 7" xfId="5132" xr:uid="{00000000-0005-0000-0000-0000AE490000}"/>
    <cellStyle name="Normal 44 2 2 7 2" xfId="15184" xr:uid="{00000000-0005-0000-0000-0000AF490000}"/>
    <cellStyle name="Normal 44 2 2 7 2 2" xfId="45506" xr:uid="{00000000-0005-0000-0000-0000B0490000}"/>
    <cellStyle name="Normal 44 2 2 7 2 3" xfId="30282" xr:uid="{00000000-0005-0000-0000-0000B1490000}"/>
    <cellStyle name="Normal 44 2 2 7 3" xfId="10164" xr:uid="{00000000-0005-0000-0000-0000B2490000}"/>
    <cellStyle name="Normal 44 2 2 7 3 2" xfId="40489" xr:uid="{00000000-0005-0000-0000-0000B3490000}"/>
    <cellStyle name="Normal 44 2 2 7 3 3" xfId="25265" xr:uid="{00000000-0005-0000-0000-0000B4490000}"/>
    <cellStyle name="Normal 44 2 2 7 4" xfId="35476" xr:uid="{00000000-0005-0000-0000-0000B5490000}"/>
    <cellStyle name="Normal 44 2 2 7 5" xfId="20252" xr:uid="{00000000-0005-0000-0000-0000B6490000}"/>
    <cellStyle name="Normal 44 2 2 8" xfId="11842" xr:uid="{00000000-0005-0000-0000-0000B7490000}"/>
    <cellStyle name="Normal 44 2 2 8 2" xfId="42164" xr:uid="{00000000-0005-0000-0000-0000B8490000}"/>
    <cellStyle name="Normal 44 2 2 8 3" xfId="26940" xr:uid="{00000000-0005-0000-0000-0000B9490000}"/>
    <cellStyle name="Normal 44 2 2 9" xfId="6821" xr:uid="{00000000-0005-0000-0000-0000BA490000}"/>
    <cellStyle name="Normal 44 2 2 9 2" xfId="37147" xr:uid="{00000000-0005-0000-0000-0000BB490000}"/>
    <cellStyle name="Normal 44 2 2 9 3" xfId="21923" xr:uid="{00000000-0005-0000-0000-0000BC490000}"/>
    <cellStyle name="Normal 44 2 3" xfId="1785" xr:uid="{00000000-0005-0000-0000-0000BD490000}"/>
    <cellStyle name="Normal 44 2 3 10" xfId="16962" xr:uid="{00000000-0005-0000-0000-0000BE490000}"/>
    <cellStyle name="Normal 44 2 3 2" xfId="2004" xr:uid="{00000000-0005-0000-0000-0000BF490000}"/>
    <cellStyle name="Normal 44 2 3 2 2" xfId="2425" xr:uid="{00000000-0005-0000-0000-0000C0490000}"/>
    <cellStyle name="Normal 44 2 3 2 2 2" xfId="3264" xr:uid="{00000000-0005-0000-0000-0000C1490000}"/>
    <cellStyle name="Normal 44 2 3 2 2 2 2" xfId="4954" xr:uid="{00000000-0005-0000-0000-0000C2490000}"/>
    <cellStyle name="Normal 44 2 3 2 2 2 2 2" xfId="15027" xr:uid="{00000000-0005-0000-0000-0000C3490000}"/>
    <cellStyle name="Normal 44 2 3 2 2 2 2 2 2" xfId="45349" xr:uid="{00000000-0005-0000-0000-0000C4490000}"/>
    <cellStyle name="Normal 44 2 3 2 2 2 2 2 3" xfId="30125" xr:uid="{00000000-0005-0000-0000-0000C5490000}"/>
    <cellStyle name="Normal 44 2 3 2 2 2 2 3" xfId="10007" xr:uid="{00000000-0005-0000-0000-0000C6490000}"/>
    <cellStyle name="Normal 44 2 3 2 2 2 2 3 2" xfId="40332" xr:uid="{00000000-0005-0000-0000-0000C7490000}"/>
    <cellStyle name="Normal 44 2 3 2 2 2 2 3 3" xfId="25108" xr:uid="{00000000-0005-0000-0000-0000C8490000}"/>
    <cellStyle name="Normal 44 2 3 2 2 2 2 4" xfId="35319" xr:uid="{00000000-0005-0000-0000-0000C9490000}"/>
    <cellStyle name="Normal 44 2 3 2 2 2 2 5" xfId="20095" xr:uid="{00000000-0005-0000-0000-0000CA490000}"/>
    <cellStyle name="Normal 44 2 3 2 2 2 3" xfId="6646" xr:uid="{00000000-0005-0000-0000-0000CB490000}"/>
    <cellStyle name="Normal 44 2 3 2 2 2 3 2" xfId="16698" xr:uid="{00000000-0005-0000-0000-0000CC490000}"/>
    <cellStyle name="Normal 44 2 3 2 2 2 3 2 2" xfId="47020" xr:uid="{00000000-0005-0000-0000-0000CD490000}"/>
    <cellStyle name="Normal 44 2 3 2 2 2 3 2 3" xfId="31796" xr:uid="{00000000-0005-0000-0000-0000CE490000}"/>
    <cellStyle name="Normal 44 2 3 2 2 2 3 3" xfId="11678" xr:uid="{00000000-0005-0000-0000-0000CF490000}"/>
    <cellStyle name="Normal 44 2 3 2 2 2 3 3 2" xfId="42003" xr:uid="{00000000-0005-0000-0000-0000D0490000}"/>
    <cellStyle name="Normal 44 2 3 2 2 2 3 3 3" xfId="26779" xr:uid="{00000000-0005-0000-0000-0000D1490000}"/>
    <cellStyle name="Normal 44 2 3 2 2 2 3 4" xfId="36990" xr:uid="{00000000-0005-0000-0000-0000D2490000}"/>
    <cellStyle name="Normal 44 2 3 2 2 2 3 5" xfId="21766" xr:uid="{00000000-0005-0000-0000-0000D3490000}"/>
    <cellStyle name="Normal 44 2 3 2 2 2 4" xfId="13356" xr:uid="{00000000-0005-0000-0000-0000D4490000}"/>
    <cellStyle name="Normal 44 2 3 2 2 2 4 2" xfId="43678" xr:uid="{00000000-0005-0000-0000-0000D5490000}"/>
    <cellStyle name="Normal 44 2 3 2 2 2 4 3" xfId="28454" xr:uid="{00000000-0005-0000-0000-0000D6490000}"/>
    <cellStyle name="Normal 44 2 3 2 2 2 5" xfId="8335" xr:uid="{00000000-0005-0000-0000-0000D7490000}"/>
    <cellStyle name="Normal 44 2 3 2 2 2 5 2" xfId="38661" xr:uid="{00000000-0005-0000-0000-0000D8490000}"/>
    <cellStyle name="Normal 44 2 3 2 2 2 5 3" xfId="23437" xr:uid="{00000000-0005-0000-0000-0000D9490000}"/>
    <cellStyle name="Normal 44 2 3 2 2 2 6" xfId="33649" xr:uid="{00000000-0005-0000-0000-0000DA490000}"/>
    <cellStyle name="Normal 44 2 3 2 2 2 7" xfId="18424" xr:uid="{00000000-0005-0000-0000-0000DB490000}"/>
    <cellStyle name="Normal 44 2 3 2 2 3" xfId="4117" xr:uid="{00000000-0005-0000-0000-0000DC490000}"/>
    <cellStyle name="Normal 44 2 3 2 2 3 2" xfId="14191" xr:uid="{00000000-0005-0000-0000-0000DD490000}"/>
    <cellStyle name="Normal 44 2 3 2 2 3 2 2" xfId="44513" xr:uid="{00000000-0005-0000-0000-0000DE490000}"/>
    <cellStyle name="Normal 44 2 3 2 2 3 2 3" xfId="29289" xr:uid="{00000000-0005-0000-0000-0000DF490000}"/>
    <cellStyle name="Normal 44 2 3 2 2 3 3" xfId="9171" xr:uid="{00000000-0005-0000-0000-0000E0490000}"/>
    <cellStyle name="Normal 44 2 3 2 2 3 3 2" xfId="39496" xr:uid="{00000000-0005-0000-0000-0000E1490000}"/>
    <cellStyle name="Normal 44 2 3 2 2 3 3 3" xfId="24272" xr:uid="{00000000-0005-0000-0000-0000E2490000}"/>
    <cellStyle name="Normal 44 2 3 2 2 3 4" xfId="34483" xr:uid="{00000000-0005-0000-0000-0000E3490000}"/>
    <cellStyle name="Normal 44 2 3 2 2 3 5" xfId="19259" xr:uid="{00000000-0005-0000-0000-0000E4490000}"/>
    <cellStyle name="Normal 44 2 3 2 2 4" xfId="5810" xr:uid="{00000000-0005-0000-0000-0000E5490000}"/>
    <cellStyle name="Normal 44 2 3 2 2 4 2" xfId="15862" xr:uid="{00000000-0005-0000-0000-0000E6490000}"/>
    <cellStyle name="Normal 44 2 3 2 2 4 2 2" xfId="46184" xr:uid="{00000000-0005-0000-0000-0000E7490000}"/>
    <cellStyle name="Normal 44 2 3 2 2 4 2 3" xfId="30960" xr:uid="{00000000-0005-0000-0000-0000E8490000}"/>
    <cellStyle name="Normal 44 2 3 2 2 4 3" xfId="10842" xr:uid="{00000000-0005-0000-0000-0000E9490000}"/>
    <cellStyle name="Normal 44 2 3 2 2 4 3 2" xfId="41167" xr:uid="{00000000-0005-0000-0000-0000EA490000}"/>
    <cellStyle name="Normal 44 2 3 2 2 4 3 3" xfId="25943" xr:uid="{00000000-0005-0000-0000-0000EB490000}"/>
    <cellStyle name="Normal 44 2 3 2 2 4 4" xfId="36154" xr:uid="{00000000-0005-0000-0000-0000EC490000}"/>
    <cellStyle name="Normal 44 2 3 2 2 4 5" xfId="20930" xr:uid="{00000000-0005-0000-0000-0000ED490000}"/>
    <cellStyle name="Normal 44 2 3 2 2 5" xfId="12520" xr:uid="{00000000-0005-0000-0000-0000EE490000}"/>
    <cellStyle name="Normal 44 2 3 2 2 5 2" xfId="42842" xr:uid="{00000000-0005-0000-0000-0000EF490000}"/>
    <cellStyle name="Normal 44 2 3 2 2 5 3" xfId="27618" xr:uid="{00000000-0005-0000-0000-0000F0490000}"/>
    <cellStyle name="Normal 44 2 3 2 2 6" xfId="7499" xr:uid="{00000000-0005-0000-0000-0000F1490000}"/>
    <cellStyle name="Normal 44 2 3 2 2 6 2" xfId="37825" xr:uid="{00000000-0005-0000-0000-0000F2490000}"/>
    <cellStyle name="Normal 44 2 3 2 2 6 3" xfId="22601" xr:uid="{00000000-0005-0000-0000-0000F3490000}"/>
    <cellStyle name="Normal 44 2 3 2 2 7" xfId="32813" xr:uid="{00000000-0005-0000-0000-0000F4490000}"/>
    <cellStyle name="Normal 44 2 3 2 2 8" xfId="17588" xr:uid="{00000000-0005-0000-0000-0000F5490000}"/>
    <cellStyle name="Normal 44 2 3 2 3" xfId="2846" xr:uid="{00000000-0005-0000-0000-0000F6490000}"/>
    <cellStyle name="Normal 44 2 3 2 3 2" xfId="4536" xr:uid="{00000000-0005-0000-0000-0000F7490000}"/>
    <cellStyle name="Normal 44 2 3 2 3 2 2" xfId="14609" xr:uid="{00000000-0005-0000-0000-0000F8490000}"/>
    <cellStyle name="Normal 44 2 3 2 3 2 2 2" xfId="44931" xr:uid="{00000000-0005-0000-0000-0000F9490000}"/>
    <cellStyle name="Normal 44 2 3 2 3 2 2 3" xfId="29707" xr:uid="{00000000-0005-0000-0000-0000FA490000}"/>
    <cellStyle name="Normal 44 2 3 2 3 2 3" xfId="9589" xr:uid="{00000000-0005-0000-0000-0000FB490000}"/>
    <cellStyle name="Normal 44 2 3 2 3 2 3 2" xfId="39914" xr:uid="{00000000-0005-0000-0000-0000FC490000}"/>
    <cellStyle name="Normal 44 2 3 2 3 2 3 3" xfId="24690" xr:uid="{00000000-0005-0000-0000-0000FD490000}"/>
    <cellStyle name="Normal 44 2 3 2 3 2 4" xfId="34901" xr:uid="{00000000-0005-0000-0000-0000FE490000}"/>
    <cellStyle name="Normal 44 2 3 2 3 2 5" xfId="19677" xr:uid="{00000000-0005-0000-0000-0000FF490000}"/>
    <cellStyle name="Normal 44 2 3 2 3 3" xfId="6228" xr:uid="{00000000-0005-0000-0000-0000004A0000}"/>
    <cellStyle name="Normal 44 2 3 2 3 3 2" xfId="16280" xr:uid="{00000000-0005-0000-0000-0000014A0000}"/>
    <cellStyle name="Normal 44 2 3 2 3 3 2 2" xfId="46602" xr:uid="{00000000-0005-0000-0000-0000024A0000}"/>
    <cellStyle name="Normal 44 2 3 2 3 3 2 3" xfId="31378" xr:uid="{00000000-0005-0000-0000-0000034A0000}"/>
    <cellStyle name="Normal 44 2 3 2 3 3 3" xfId="11260" xr:uid="{00000000-0005-0000-0000-0000044A0000}"/>
    <cellStyle name="Normal 44 2 3 2 3 3 3 2" xfId="41585" xr:uid="{00000000-0005-0000-0000-0000054A0000}"/>
    <cellStyle name="Normal 44 2 3 2 3 3 3 3" xfId="26361" xr:uid="{00000000-0005-0000-0000-0000064A0000}"/>
    <cellStyle name="Normal 44 2 3 2 3 3 4" xfId="36572" xr:uid="{00000000-0005-0000-0000-0000074A0000}"/>
    <cellStyle name="Normal 44 2 3 2 3 3 5" xfId="21348" xr:uid="{00000000-0005-0000-0000-0000084A0000}"/>
    <cellStyle name="Normal 44 2 3 2 3 4" xfId="12938" xr:uid="{00000000-0005-0000-0000-0000094A0000}"/>
    <cellStyle name="Normal 44 2 3 2 3 4 2" xfId="43260" xr:uid="{00000000-0005-0000-0000-00000A4A0000}"/>
    <cellStyle name="Normal 44 2 3 2 3 4 3" xfId="28036" xr:uid="{00000000-0005-0000-0000-00000B4A0000}"/>
    <cellStyle name="Normal 44 2 3 2 3 5" xfId="7917" xr:uid="{00000000-0005-0000-0000-00000C4A0000}"/>
    <cellStyle name="Normal 44 2 3 2 3 5 2" xfId="38243" xr:uid="{00000000-0005-0000-0000-00000D4A0000}"/>
    <cellStyle name="Normal 44 2 3 2 3 5 3" xfId="23019" xr:uid="{00000000-0005-0000-0000-00000E4A0000}"/>
    <cellStyle name="Normal 44 2 3 2 3 6" xfId="33231" xr:uid="{00000000-0005-0000-0000-00000F4A0000}"/>
    <cellStyle name="Normal 44 2 3 2 3 7" xfId="18006" xr:uid="{00000000-0005-0000-0000-0000104A0000}"/>
    <cellStyle name="Normal 44 2 3 2 4" xfId="3699" xr:uid="{00000000-0005-0000-0000-0000114A0000}"/>
    <cellStyle name="Normal 44 2 3 2 4 2" xfId="13773" xr:uid="{00000000-0005-0000-0000-0000124A0000}"/>
    <cellStyle name="Normal 44 2 3 2 4 2 2" xfId="44095" xr:uid="{00000000-0005-0000-0000-0000134A0000}"/>
    <cellStyle name="Normal 44 2 3 2 4 2 3" xfId="28871" xr:uid="{00000000-0005-0000-0000-0000144A0000}"/>
    <cellStyle name="Normal 44 2 3 2 4 3" xfId="8753" xr:uid="{00000000-0005-0000-0000-0000154A0000}"/>
    <cellStyle name="Normal 44 2 3 2 4 3 2" xfId="39078" xr:uid="{00000000-0005-0000-0000-0000164A0000}"/>
    <cellStyle name="Normal 44 2 3 2 4 3 3" xfId="23854" xr:uid="{00000000-0005-0000-0000-0000174A0000}"/>
    <cellStyle name="Normal 44 2 3 2 4 4" xfId="34065" xr:uid="{00000000-0005-0000-0000-0000184A0000}"/>
    <cellStyle name="Normal 44 2 3 2 4 5" xfId="18841" xr:uid="{00000000-0005-0000-0000-0000194A0000}"/>
    <cellStyle name="Normal 44 2 3 2 5" xfId="5392" xr:uid="{00000000-0005-0000-0000-00001A4A0000}"/>
    <cellStyle name="Normal 44 2 3 2 5 2" xfId="15444" xr:uid="{00000000-0005-0000-0000-00001B4A0000}"/>
    <cellStyle name="Normal 44 2 3 2 5 2 2" xfId="45766" xr:uid="{00000000-0005-0000-0000-00001C4A0000}"/>
    <cellStyle name="Normal 44 2 3 2 5 2 3" xfId="30542" xr:uid="{00000000-0005-0000-0000-00001D4A0000}"/>
    <cellStyle name="Normal 44 2 3 2 5 3" xfId="10424" xr:uid="{00000000-0005-0000-0000-00001E4A0000}"/>
    <cellStyle name="Normal 44 2 3 2 5 3 2" xfId="40749" xr:uid="{00000000-0005-0000-0000-00001F4A0000}"/>
    <cellStyle name="Normal 44 2 3 2 5 3 3" xfId="25525" xr:uid="{00000000-0005-0000-0000-0000204A0000}"/>
    <cellStyle name="Normal 44 2 3 2 5 4" xfId="35736" xr:uid="{00000000-0005-0000-0000-0000214A0000}"/>
    <cellStyle name="Normal 44 2 3 2 5 5" xfId="20512" xr:uid="{00000000-0005-0000-0000-0000224A0000}"/>
    <cellStyle name="Normal 44 2 3 2 6" xfId="12102" xr:uid="{00000000-0005-0000-0000-0000234A0000}"/>
    <cellStyle name="Normal 44 2 3 2 6 2" xfId="42424" xr:uid="{00000000-0005-0000-0000-0000244A0000}"/>
    <cellStyle name="Normal 44 2 3 2 6 3" xfId="27200" xr:uid="{00000000-0005-0000-0000-0000254A0000}"/>
    <cellStyle name="Normal 44 2 3 2 7" xfId="7081" xr:uid="{00000000-0005-0000-0000-0000264A0000}"/>
    <cellStyle name="Normal 44 2 3 2 7 2" xfId="37407" xr:uid="{00000000-0005-0000-0000-0000274A0000}"/>
    <cellStyle name="Normal 44 2 3 2 7 3" xfId="22183" xr:uid="{00000000-0005-0000-0000-0000284A0000}"/>
    <cellStyle name="Normal 44 2 3 2 8" xfId="32395" xr:uid="{00000000-0005-0000-0000-0000294A0000}"/>
    <cellStyle name="Normal 44 2 3 2 9" xfId="17170" xr:uid="{00000000-0005-0000-0000-00002A4A0000}"/>
    <cellStyle name="Normal 44 2 3 3" xfId="2217" xr:uid="{00000000-0005-0000-0000-00002B4A0000}"/>
    <cellStyle name="Normal 44 2 3 3 2" xfId="3056" xr:uid="{00000000-0005-0000-0000-00002C4A0000}"/>
    <cellStyle name="Normal 44 2 3 3 2 2" xfId="4746" xr:uid="{00000000-0005-0000-0000-00002D4A0000}"/>
    <cellStyle name="Normal 44 2 3 3 2 2 2" xfId="14819" xr:uid="{00000000-0005-0000-0000-00002E4A0000}"/>
    <cellStyle name="Normal 44 2 3 3 2 2 2 2" xfId="45141" xr:uid="{00000000-0005-0000-0000-00002F4A0000}"/>
    <cellStyle name="Normal 44 2 3 3 2 2 2 3" xfId="29917" xr:uid="{00000000-0005-0000-0000-0000304A0000}"/>
    <cellStyle name="Normal 44 2 3 3 2 2 3" xfId="9799" xr:uid="{00000000-0005-0000-0000-0000314A0000}"/>
    <cellStyle name="Normal 44 2 3 3 2 2 3 2" xfId="40124" xr:uid="{00000000-0005-0000-0000-0000324A0000}"/>
    <cellStyle name="Normal 44 2 3 3 2 2 3 3" xfId="24900" xr:uid="{00000000-0005-0000-0000-0000334A0000}"/>
    <cellStyle name="Normal 44 2 3 3 2 2 4" xfId="35111" xr:uid="{00000000-0005-0000-0000-0000344A0000}"/>
    <cellStyle name="Normal 44 2 3 3 2 2 5" xfId="19887" xr:uid="{00000000-0005-0000-0000-0000354A0000}"/>
    <cellStyle name="Normal 44 2 3 3 2 3" xfId="6438" xr:uid="{00000000-0005-0000-0000-0000364A0000}"/>
    <cellStyle name="Normal 44 2 3 3 2 3 2" xfId="16490" xr:uid="{00000000-0005-0000-0000-0000374A0000}"/>
    <cellStyle name="Normal 44 2 3 3 2 3 2 2" xfId="46812" xr:uid="{00000000-0005-0000-0000-0000384A0000}"/>
    <cellStyle name="Normal 44 2 3 3 2 3 2 3" xfId="31588" xr:uid="{00000000-0005-0000-0000-0000394A0000}"/>
    <cellStyle name="Normal 44 2 3 3 2 3 3" xfId="11470" xr:uid="{00000000-0005-0000-0000-00003A4A0000}"/>
    <cellStyle name="Normal 44 2 3 3 2 3 3 2" xfId="41795" xr:uid="{00000000-0005-0000-0000-00003B4A0000}"/>
    <cellStyle name="Normal 44 2 3 3 2 3 3 3" xfId="26571" xr:uid="{00000000-0005-0000-0000-00003C4A0000}"/>
    <cellStyle name="Normal 44 2 3 3 2 3 4" xfId="36782" xr:uid="{00000000-0005-0000-0000-00003D4A0000}"/>
    <cellStyle name="Normal 44 2 3 3 2 3 5" xfId="21558" xr:uid="{00000000-0005-0000-0000-00003E4A0000}"/>
    <cellStyle name="Normal 44 2 3 3 2 4" xfId="13148" xr:uid="{00000000-0005-0000-0000-00003F4A0000}"/>
    <cellStyle name="Normal 44 2 3 3 2 4 2" xfId="43470" xr:uid="{00000000-0005-0000-0000-0000404A0000}"/>
    <cellStyle name="Normal 44 2 3 3 2 4 3" xfId="28246" xr:uid="{00000000-0005-0000-0000-0000414A0000}"/>
    <cellStyle name="Normal 44 2 3 3 2 5" xfId="8127" xr:uid="{00000000-0005-0000-0000-0000424A0000}"/>
    <cellStyle name="Normal 44 2 3 3 2 5 2" xfId="38453" xr:uid="{00000000-0005-0000-0000-0000434A0000}"/>
    <cellStyle name="Normal 44 2 3 3 2 5 3" xfId="23229" xr:uid="{00000000-0005-0000-0000-0000444A0000}"/>
    <cellStyle name="Normal 44 2 3 3 2 6" xfId="33441" xr:uid="{00000000-0005-0000-0000-0000454A0000}"/>
    <cellStyle name="Normal 44 2 3 3 2 7" xfId="18216" xr:uid="{00000000-0005-0000-0000-0000464A0000}"/>
    <cellStyle name="Normal 44 2 3 3 3" xfId="3909" xr:uid="{00000000-0005-0000-0000-0000474A0000}"/>
    <cellStyle name="Normal 44 2 3 3 3 2" xfId="13983" xr:uid="{00000000-0005-0000-0000-0000484A0000}"/>
    <cellStyle name="Normal 44 2 3 3 3 2 2" xfId="44305" xr:uid="{00000000-0005-0000-0000-0000494A0000}"/>
    <cellStyle name="Normal 44 2 3 3 3 2 3" xfId="29081" xr:uid="{00000000-0005-0000-0000-00004A4A0000}"/>
    <cellStyle name="Normal 44 2 3 3 3 3" xfId="8963" xr:uid="{00000000-0005-0000-0000-00004B4A0000}"/>
    <cellStyle name="Normal 44 2 3 3 3 3 2" xfId="39288" xr:uid="{00000000-0005-0000-0000-00004C4A0000}"/>
    <cellStyle name="Normal 44 2 3 3 3 3 3" xfId="24064" xr:uid="{00000000-0005-0000-0000-00004D4A0000}"/>
    <cellStyle name="Normal 44 2 3 3 3 4" xfId="34275" xr:uid="{00000000-0005-0000-0000-00004E4A0000}"/>
    <cellStyle name="Normal 44 2 3 3 3 5" xfId="19051" xr:uid="{00000000-0005-0000-0000-00004F4A0000}"/>
    <cellStyle name="Normal 44 2 3 3 4" xfId="5602" xr:uid="{00000000-0005-0000-0000-0000504A0000}"/>
    <cellStyle name="Normal 44 2 3 3 4 2" xfId="15654" xr:uid="{00000000-0005-0000-0000-0000514A0000}"/>
    <cellStyle name="Normal 44 2 3 3 4 2 2" xfId="45976" xr:uid="{00000000-0005-0000-0000-0000524A0000}"/>
    <cellStyle name="Normal 44 2 3 3 4 2 3" xfId="30752" xr:uid="{00000000-0005-0000-0000-0000534A0000}"/>
    <cellStyle name="Normal 44 2 3 3 4 3" xfId="10634" xr:uid="{00000000-0005-0000-0000-0000544A0000}"/>
    <cellStyle name="Normal 44 2 3 3 4 3 2" xfId="40959" xr:uid="{00000000-0005-0000-0000-0000554A0000}"/>
    <cellStyle name="Normal 44 2 3 3 4 3 3" xfId="25735" xr:uid="{00000000-0005-0000-0000-0000564A0000}"/>
    <cellStyle name="Normal 44 2 3 3 4 4" xfId="35946" xr:uid="{00000000-0005-0000-0000-0000574A0000}"/>
    <cellStyle name="Normal 44 2 3 3 4 5" xfId="20722" xr:uid="{00000000-0005-0000-0000-0000584A0000}"/>
    <cellStyle name="Normal 44 2 3 3 5" xfId="12312" xr:uid="{00000000-0005-0000-0000-0000594A0000}"/>
    <cellStyle name="Normal 44 2 3 3 5 2" xfId="42634" xr:uid="{00000000-0005-0000-0000-00005A4A0000}"/>
    <cellStyle name="Normal 44 2 3 3 5 3" xfId="27410" xr:uid="{00000000-0005-0000-0000-00005B4A0000}"/>
    <cellStyle name="Normal 44 2 3 3 6" xfId="7291" xr:uid="{00000000-0005-0000-0000-00005C4A0000}"/>
    <cellStyle name="Normal 44 2 3 3 6 2" xfId="37617" xr:uid="{00000000-0005-0000-0000-00005D4A0000}"/>
    <cellStyle name="Normal 44 2 3 3 6 3" xfId="22393" xr:uid="{00000000-0005-0000-0000-00005E4A0000}"/>
    <cellStyle name="Normal 44 2 3 3 7" xfId="32605" xr:uid="{00000000-0005-0000-0000-00005F4A0000}"/>
    <cellStyle name="Normal 44 2 3 3 8" xfId="17380" xr:uid="{00000000-0005-0000-0000-0000604A0000}"/>
    <cellStyle name="Normal 44 2 3 4" xfId="2638" xr:uid="{00000000-0005-0000-0000-0000614A0000}"/>
    <cellStyle name="Normal 44 2 3 4 2" xfId="4328" xr:uid="{00000000-0005-0000-0000-0000624A0000}"/>
    <cellStyle name="Normal 44 2 3 4 2 2" xfId="14401" xr:uid="{00000000-0005-0000-0000-0000634A0000}"/>
    <cellStyle name="Normal 44 2 3 4 2 2 2" xfId="44723" xr:uid="{00000000-0005-0000-0000-0000644A0000}"/>
    <cellStyle name="Normal 44 2 3 4 2 2 3" xfId="29499" xr:uid="{00000000-0005-0000-0000-0000654A0000}"/>
    <cellStyle name="Normal 44 2 3 4 2 3" xfId="9381" xr:uid="{00000000-0005-0000-0000-0000664A0000}"/>
    <cellStyle name="Normal 44 2 3 4 2 3 2" xfId="39706" xr:uid="{00000000-0005-0000-0000-0000674A0000}"/>
    <cellStyle name="Normal 44 2 3 4 2 3 3" xfId="24482" xr:uid="{00000000-0005-0000-0000-0000684A0000}"/>
    <cellStyle name="Normal 44 2 3 4 2 4" xfId="34693" xr:uid="{00000000-0005-0000-0000-0000694A0000}"/>
    <cellStyle name="Normal 44 2 3 4 2 5" xfId="19469" xr:uid="{00000000-0005-0000-0000-00006A4A0000}"/>
    <cellStyle name="Normal 44 2 3 4 3" xfId="6020" xr:uid="{00000000-0005-0000-0000-00006B4A0000}"/>
    <cellStyle name="Normal 44 2 3 4 3 2" xfId="16072" xr:uid="{00000000-0005-0000-0000-00006C4A0000}"/>
    <cellStyle name="Normal 44 2 3 4 3 2 2" xfId="46394" xr:uid="{00000000-0005-0000-0000-00006D4A0000}"/>
    <cellStyle name="Normal 44 2 3 4 3 2 3" xfId="31170" xr:uid="{00000000-0005-0000-0000-00006E4A0000}"/>
    <cellStyle name="Normal 44 2 3 4 3 3" xfId="11052" xr:uid="{00000000-0005-0000-0000-00006F4A0000}"/>
    <cellStyle name="Normal 44 2 3 4 3 3 2" xfId="41377" xr:uid="{00000000-0005-0000-0000-0000704A0000}"/>
    <cellStyle name="Normal 44 2 3 4 3 3 3" xfId="26153" xr:uid="{00000000-0005-0000-0000-0000714A0000}"/>
    <cellStyle name="Normal 44 2 3 4 3 4" xfId="36364" xr:uid="{00000000-0005-0000-0000-0000724A0000}"/>
    <cellStyle name="Normal 44 2 3 4 3 5" xfId="21140" xr:uid="{00000000-0005-0000-0000-0000734A0000}"/>
    <cellStyle name="Normal 44 2 3 4 4" xfId="12730" xr:uid="{00000000-0005-0000-0000-0000744A0000}"/>
    <cellStyle name="Normal 44 2 3 4 4 2" xfId="43052" xr:uid="{00000000-0005-0000-0000-0000754A0000}"/>
    <cellStyle name="Normal 44 2 3 4 4 3" xfId="27828" xr:uid="{00000000-0005-0000-0000-0000764A0000}"/>
    <cellStyle name="Normal 44 2 3 4 5" xfId="7709" xr:uid="{00000000-0005-0000-0000-0000774A0000}"/>
    <cellStyle name="Normal 44 2 3 4 5 2" xfId="38035" xr:uid="{00000000-0005-0000-0000-0000784A0000}"/>
    <cellStyle name="Normal 44 2 3 4 5 3" xfId="22811" xr:uid="{00000000-0005-0000-0000-0000794A0000}"/>
    <cellStyle name="Normal 44 2 3 4 6" xfId="33023" xr:uid="{00000000-0005-0000-0000-00007A4A0000}"/>
    <cellStyle name="Normal 44 2 3 4 7" xfId="17798" xr:uid="{00000000-0005-0000-0000-00007B4A0000}"/>
    <cellStyle name="Normal 44 2 3 5" xfId="3491" xr:uid="{00000000-0005-0000-0000-00007C4A0000}"/>
    <cellStyle name="Normal 44 2 3 5 2" xfId="13565" xr:uid="{00000000-0005-0000-0000-00007D4A0000}"/>
    <cellStyle name="Normal 44 2 3 5 2 2" xfId="43887" xr:uid="{00000000-0005-0000-0000-00007E4A0000}"/>
    <cellStyle name="Normal 44 2 3 5 2 3" xfId="28663" xr:uid="{00000000-0005-0000-0000-00007F4A0000}"/>
    <cellStyle name="Normal 44 2 3 5 3" xfId="8545" xr:uid="{00000000-0005-0000-0000-0000804A0000}"/>
    <cellStyle name="Normal 44 2 3 5 3 2" xfId="38870" xr:uid="{00000000-0005-0000-0000-0000814A0000}"/>
    <cellStyle name="Normal 44 2 3 5 3 3" xfId="23646" xr:uid="{00000000-0005-0000-0000-0000824A0000}"/>
    <cellStyle name="Normal 44 2 3 5 4" xfId="33857" xr:uid="{00000000-0005-0000-0000-0000834A0000}"/>
    <cellStyle name="Normal 44 2 3 5 5" xfId="18633" xr:uid="{00000000-0005-0000-0000-0000844A0000}"/>
    <cellStyle name="Normal 44 2 3 6" xfId="5184" xr:uid="{00000000-0005-0000-0000-0000854A0000}"/>
    <cellStyle name="Normal 44 2 3 6 2" xfId="15236" xr:uid="{00000000-0005-0000-0000-0000864A0000}"/>
    <cellStyle name="Normal 44 2 3 6 2 2" xfId="45558" xr:uid="{00000000-0005-0000-0000-0000874A0000}"/>
    <cellStyle name="Normal 44 2 3 6 2 3" xfId="30334" xr:uid="{00000000-0005-0000-0000-0000884A0000}"/>
    <cellStyle name="Normal 44 2 3 6 3" xfId="10216" xr:uid="{00000000-0005-0000-0000-0000894A0000}"/>
    <cellStyle name="Normal 44 2 3 6 3 2" xfId="40541" xr:uid="{00000000-0005-0000-0000-00008A4A0000}"/>
    <cellStyle name="Normal 44 2 3 6 3 3" xfId="25317" xr:uid="{00000000-0005-0000-0000-00008B4A0000}"/>
    <cellStyle name="Normal 44 2 3 6 4" xfId="35528" xr:uid="{00000000-0005-0000-0000-00008C4A0000}"/>
    <cellStyle name="Normal 44 2 3 6 5" xfId="20304" xr:uid="{00000000-0005-0000-0000-00008D4A0000}"/>
    <cellStyle name="Normal 44 2 3 7" xfId="11894" xr:uid="{00000000-0005-0000-0000-00008E4A0000}"/>
    <cellStyle name="Normal 44 2 3 7 2" xfId="42216" xr:uid="{00000000-0005-0000-0000-00008F4A0000}"/>
    <cellStyle name="Normal 44 2 3 7 3" xfId="26992" xr:uid="{00000000-0005-0000-0000-0000904A0000}"/>
    <cellStyle name="Normal 44 2 3 8" xfId="6873" xr:uid="{00000000-0005-0000-0000-0000914A0000}"/>
    <cellStyle name="Normal 44 2 3 8 2" xfId="37199" xr:uid="{00000000-0005-0000-0000-0000924A0000}"/>
    <cellStyle name="Normal 44 2 3 8 3" xfId="21975" xr:uid="{00000000-0005-0000-0000-0000934A0000}"/>
    <cellStyle name="Normal 44 2 3 9" xfId="32188" xr:uid="{00000000-0005-0000-0000-0000944A0000}"/>
    <cellStyle name="Normal 44 2 4" xfId="1898" xr:uid="{00000000-0005-0000-0000-0000954A0000}"/>
    <cellStyle name="Normal 44 2 4 2" xfId="2321" xr:uid="{00000000-0005-0000-0000-0000964A0000}"/>
    <cellStyle name="Normal 44 2 4 2 2" xfId="3160" xr:uid="{00000000-0005-0000-0000-0000974A0000}"/>
    <cellStyle name="Normal 44 2 4 2 2 2" xfId="4850" xr:uid="{00000000-0005-0000-0000-0000984A0000}"/>
    <cellStyle name="Normal 44 2 4 2 2 2 2" xfId="14923" xr:uid="{00000000-0005-0000-0000-0000994A0000}"/>
    <cellStyle name="Normal 44 2 4 2 2 2 2 2" xfId="45245" xr:uid="{00000000-0005-0000-0000-00009A4A0000}"/>
    <cellStyle name="Normal 44 2 4 2 2 2 2 3" xfId="30021" xr:uid="{00000000-0005-0000-0000-00009B4A0000}"/>
    <cellStyle name="Normal 44 2 4 2 2 2 3" xfId="9903" xr:uid="{00000000-0005-0000-0000-00009C4A0000}"/>
    <cellStyle name="Normal 44 2 4 2 2 2 3 2" xfId="40228" xr:uid="{00000000-0005-0000-0000-00009D4A0000}"/>
    <cellStyle name="Normal 44 2 4 2 2 2 3 3" xfId="25004" xr:uid="{00000000-0005-0000-0000-00009E4A0000}"/>
    <cellStyle name="Normal 44 2 4 2 2 2 4" xfId="35215" xr:uid="{00000000-0005-0000-0000-00009F4A0000}"/>
    <cellStyle name="Normal 44 2 4 2 2 2 5" xfId="19991" xr:uid="{00000000-0005-0000-0000-0000A04A0000}"/>
    <cellStyle name="Normal 44 2 4 2 2 3" xfId="6542" xr:uid="{00000000-0005-0000-0000-0000A14A0000}"/>
    <cellStyle name="Normal 44 2 4 2 2 3 2" xfId="16594" xr:uid="{00000000-0005-0000-0000-0000A24A0000}"/>
    <cellStyle name="Normal 44 2 4 2 2 3 2 2" xfId="46916" xr:uid="{00000000-0005-0000-0000-0000A34A0000}"/>
    <cellStyle name="Normal 44 2 4 2 2 3 2 3" xfId="31692" xr:uid="{00000000-0005-0000-0000-0000A44A0000}"/>
    <cellStyle name="Normal 44 2 4 2 2 3 3" xfId="11574" xr:uid="{00000000-0005-0000-0000-0000A54A0000}"/>
    <cellStyle name="Normal 44 2 4 2 2 3 3 2" xfId="41899" xr:uid="{00000000-0005-0000-0000-0000A64A0000}"/>
    <cellStyle name="Normal 44 2 4 2 2 3 3 3" xfId="26675" xr:uid="{00000000-0005-0000-0000-0000A74A0000}"/>
    <cellStyle name="Normal 44 2 4 2 2 3 4" xfId="36886" xr:uid="{00000000-0005-0000-0000-0000A84A0000}"/>
    <cellStyle name="Normal 44 2 4 2 2 3 5" xfId="21662" xr:uid="{00000000-0005-0000-0000-0000A94A0000}"/>
    <cellStyle name="Normal 44 2 4 2 2 4" xfId="13252" xr:uid="{00000000-0005-0000-0000-0000AA4A0000}"/>
    <cellStyle name="Normal 44 2 4 2 2 4 2" xfId="43574" xr:uid="{00000000-0005-0000-0000-0000AB4A0000}"/>
    <cellStyle name="Normal 44 2 4 2 2 4 3" xfId="28350" xr:uid="{00000000-0005-0000-0000-0000AC4A0000}"/>
    <cellStyle name="Normal 44 2 4 2 2 5" xfId="8231" xr:uid="{00000000-0005-0000-0000-0000AD4A0000}"/>
    <cellStyle name="Normal 44 2 4 2 2 5 2" xfId="38557" xr:uid="{00000000-0005-0000-0000-0000AE4A0000}"/>
    <cellStyle name="Normal 44 2 4 2 2 5 3" xfId="23333" xr:uid="{00000000-0005-0000-0000-0000AF4A0000}"/>
    <cellStyle name="Normal 44 2 4 2 2 6" xfId="33545" xr:uid="{00000000-0005-0000-0000-0000B04A0000}"/>
    <cellStyle name="Normal 44 2 4 2 2 7" xfId="18320" xr:uid="{00000000-0005-0000-0000-0000B14A0000}"/>
    <cellStyle name="Normal 44 2 4 2 3" xfId="4013" xr:uid="{00000000-0005-0000-0000-0000B24A0000}"/>
    <cellStyle name="Normal 44 2 4 2 3 2" xfId="14087" xr:uid="{00000000-0005-0000-0000-0000B34A0000}"/>
    <cellStyle name="Normal 44 2 4 2 3 2 2" xfId="44409" xr:uid="{00000000-0005-0000-0000-0000B44A0000}"/>
    <cellStyle name="Normal 44 2 4 2 3 2 3" xfId="29185" xr:uid="{00000000-0005-0000-0000-0000B54A0000}"/>
    <cellStyle name="Normal 44 2 4 2 3 3" xfId="9067" xr:uid="{00000000-0005-0000-0000-0000B64A0000}"/>
    <cellStyle name="Normal 44 2 4 2 3 3 2" xfId="39392" xr:uid="{00000000-0005-0000-0000-0000B74A0000}"/>
    <cellStyle name="Normal 44 2 4 2 3 3 3" xfId="24168" xr:uid="{00000000-0005-0000-0000-0000B84A0000}"/>
    <cellStyle name="Normal 44 2 4 2 3 4" xfId="34379" xr:uid="{00000000-0005-0000-0000-0000B94A0000}"/>
    <cellStyle name="Normal 44 2 4 2 3 5" xfId="19155" xr:uid="{00000000-0005-0000-0000-0000BA4A0000}"/>
    <cellStyle name="Normal 44 2 4 2 4" xfId="5706" xr:uid="{00000000-0005-0000-0000-0000BB4A0000}"/>
    <cellStyle name="Normal 44 2 4 2 4 2" xfId="15758" xr:uid="{00000000-0005-0000-0000-0000BC4A0000}"/>
    <cellStyle name="Normal 44 2 4 2 4 2 2" xfId="46080" xr:uid="{00000000-0005-0000-0000-0000BD4A0000}"/>
    <cellStyle name="Normal 44 2 4 2 4 2 3" xfId="30856" xr:uid="{00000000-0005-0000-0000-0000BE4A0000}"/>
    <cellStyle name="Normal 44 2 4 2 4 3" xfId="10738" xr:uid="{00000000-0005-0000-0000-0000BF4A0000}"/>
    <cellStyle name="Normal 44 2 4 2 4 3 2" xfId="41063" xr:uid="{00000000-0005-0000-0000-0000C04A0000}"/>
    <cellStyle name="Normal 44 2 4 2 4 3 3" xfId="25839" xr:uid="{00000000-0005-0000-0000-0000C14A0000}"/>
    <cellStyle name="Normal 44 2 4 2 4 4" xfId="36050" xr:uid="{00000000-0005-0000-0000-0000C24A0000}"/>
    <cellStyle name="Normal 44 2 4 2 4 5" xfId="20826" xr:uid="{00000000-0005-0000-0000-0000C34A0000}"/>
    <cellStyle name="Normal 44 2 4 2 5" xfId="12416" xr:uid="{00000000-0005-0000-0000-0000C44A0000}"/>
    <cellStyle name="Normal 44 2 4 2 5 2" xfId="42738" xr:uid="{00000000-0005-0000-0000-0000C54A0000}"/>
    <cellStyle name="Normal 44 2 4 2 5 3" xfId="27514" xr:uid="{00000000-0005-0000-0000-0000C64A0000}"/>
    <cellStyle name="Normal 44 2 4 2 6" xfId="7395" xr:uid="{00000000-0005-0000-0000-0000C74A0000}"/>
    <cellStyle name="Normal 44 2 4 2 6 2" xfId="37721" xr:uid="{00000000-0005-0000-0000-0000C84A0000}"/>
    <cellStyle name="Normal 44 2 4 2 6 3" xfId="22497" xr:uid="{00000000-0005-0000-0000-0000C94A0000}"/>
    <cellStyle name="Normal 44 2 4 2 7" xfId="32709" xr:uid="{00000000-0005-0000-0000-0000CA4A0000}"/>
    <cellStyle name="Normal 44 2 4 2 8" xfId="17484" xr:uid="{00000000-0005-0000-0000-0000CB4A0000}"/>
    <cellStyle name="Normal 44 2 4 3" xfId="2742" xr:uid="{00000000-0005-0000-0000-0000CC4A0000}"/>
    <cellStyle name="Normal 44 2 4 3 2" xfId="4432" xr:uid="{00000000-0005-0000-0000-0000CD4A0000}"/>
    <cellStyle name="Normal 44 2 4 3 2 2" xfId="14505" xr:uid="{00000000-0005-0000-0000-0000CE4A0000}"/>
    <cellStyle name="Normal 44 2 4 3 2 2 2" xfId="44827" xr:uid="{00000000-0005-0000-0000-0000CF4A0000}"/>
    <cellStyle name="Normal 44 2 4 3 2 2 3" xfId="29603" xr:uid="{00000000-0005-0000-0000-0000D04A0000}"/>
    <cellStyle name="Normal 44 2 4 3 2 3" xfId="9485" xr:uid="{00000000-0005-0000-0000-0000D14A0000}"/>
    <cellStyle name="Normal 44 2 4 3 2 3 2" xfId="39810" xr:uid="{00000000-0005-0000-0000-0000D24A0000}"/>
    <cellStyle name="Normal 44 2 4 3 2 3 3" xfId="24586" xr:uid="{00000000-0005-0000-0000-0000D34A0000}"/>
    <cellStyle name="Normal 44 2 4 3 2 4" xfId="34797" xr:uid="{00000000-0005-0000-0000-0000D44A0000}"/>
    <cellStyle name="Normal 44 2 4 3 2 5" xfId="19573" xr:uid="{00000000-0005-0000-0000-0000D54A0000}"/>
    <cellStyle name="Normal 44 2 4 3 3" xfId="6124" xr:uid="{00000000-0005-0000-0000-0000D64A0000}"/>
    <cellStyle name="Normal 44 2 4 3 3 2" xfId="16176" xr:uid="{00000000-0005-0000-0000-0000D74A0000}"/>
    <cellStyle name="Normal 44 2 4 3 3 2 2" xfId="46498" xr:uid="{00000000-0005-0000-0000-0000D84A0000}"/>
    <cellStyle name="Normal 44 2 4 3 3 2 3" xfId="31274" xr:uid="{00000000-0005-0000-0000-0000D94A0000}"/>
    <cellStyle name="Normal 44 2 4 3 3 3" xfId="11156" xr:uid="{00000000-0005-0000-0000-0000DA4A0000}"/>
    <cellStyle name="Normal 44 2 4 3 3 3 2" xfId="41481" xr:uid="{00000000-0005-0000-0000-0000DB4A0000}"/>
    <cellStyle name="Normal 44 2 4 3 3 3 3" xfId="26257" xr:uid="{00000000-0005-0000-0000-0000DC4A0000}"/>
    <cellStyle name="Normal 44 2 4 3 3 4" xfId="36468" xr:uid="{00000000-0005-0000-0000-0000DD4A0000}"/>
    <cellStyle name="Normal 44 2 4 3 3 5" xfId="21244" xr:uid="{00000000-0005-0000-0000-0000DE4A0000}"/>
    <cellStyle name="Normal 44 2 4 3 4" xfId="12834" xr:uid="{00000000-0005-0000-0000-0000DF4A0000}"/>
    <cellStyle name="Normal 44 2 4 3 4 2" xfId="43156" xr:uid="{00000000-0005-0000-0000-0000E04A0000}"/>
    <cellStyle name="Normal 44 2 4 3 4 3" xfId="27932" xr:uid="{00000000-0005-0000-0000-0000E14A0000}"/>
    <cellStyle name="Normal 44 2 4 3 5" xfId="7813" xr:uid="{00000000-0005-0000-0000-0000E24A0000}"/>
    <cellStyle name="Normal 44 2 4 3 5 2" xfId="38139" xr:uid="{00000000-0005-0000-0000-0000E34A0000}"/>
    <cellStyle name="Normal 44 2 4 3 5 3" xfId="22915" xr:uid="{00000000-0005-0000-0000-0000E44A0000}"/>
    <cellStyle name="Normal 44 2 4 3 6" xfId="33127" xr:uid="{00000000-0005-0000-0000-0000E54A0000}"/>
    <cellStyle name="Normal 44 2 4 3 7" xfId="17902" xr:uid="{00000000-0005-0000-0000-0000E64A0000}"/>
    <cellStyle name="Normal 44 2 4 4" xfId="3595" xr:uid="{00000000-0005-0000-0000-0000E74A0000}"/>
    <cellStyle name="Normal 44 2 4 4 2" xfId="13669" xr:uid="{00000000-0005-0000-0000-0000E84A0000}"/>
    <cellStyle name="Normal 44 2 4 4 2 2" xfId="43991" xr:uid="{00000000-0005-0000-0000-0000E94A0000}"/>
    <cellStyle name="Normal 44 2 4 4 2 3" xfId="28767" xr:uid="{00000000-0005-0000-0000-0000EA4A0000}"/>
    <cellStyle name="Normal 44 2 4 4 3" xfId="8649" xr:uid="{00000000-0005-0000-0000-0000EB4A0000}"/>
    <cellStyle name="Normal 44 2 4 4 3 2" xfId="38974" xr:uid="{00000000-0005-0000-0000-0000EC4A0000}"/>
    <cellStyle name="Normal 44 2 4 4 3 3" xfId="23750" xr:uid="{00000000-0005-0000-0000-0000ED4A0000}"/>
    <cellStyle name="Normal 44 2 4 4 4" xfId="33961" xr:uid="{00000000-0005-0000-0000-0000EE4A0000}"/>
    <cellStyle name="Normal 44 2 4 4 5" xfId="18737" xr:uid="{00000000-0005-0000-0000-0000EF4A0000}"/>
    <cellStyle name="Normal 44 2 4 5" xfId="5288" xr:uid="{00000000-0005-0000-0000-0000F04A0000}"/>
    <cellStyle name="Normal 44 2 4 5 2" xfId="15340" xr:uid="{00000000-0005-0000-0000-0000F14A0000}"/>
    <cellStyle name="Normal 44 2 4 5 2 2" xfId="45662" xr:uid="{00000000-0005-0000-0000-0000F24A0000}"/>
    <cellStyle name="Normal 44 2 4 5 2 3" xfId="30438" xr:uid="{00000000-0005-0000-0000-0000F34A0000}"/>
    <cellStyle name="Normal 44 2 4 5 3" xfId="10320" xr:uid="{00000000-0005-0000-0000-0000F44A0000}"/>
    <cellStyle name="Normal 44 2 4 5 3 2" xfId="40645" xr:uid="{00000000-0005-0000-0000-0000F54A0000}"/>
    <cellStyle name="Normal 44 2 4 5 3 3" xfId="25421" xr:uid="{00000000-0005-0000-0000-0000F64A0000}"/>
    <cellStyle name="Normal 44 2 4 5 4" xfId="35632" xr:uid="{00000000-0005-0000-0000-0000F74A0000}"/>
    <cellStyle name="Normal 44 2 4 5 5" xfId="20408" xr:uid="{00000000-0005-0000-0000-0000F84A0000}"/>
    <cellStyle name="Normal 44 2 4 6" xfId="11998" xr:uid="{00000000-0005-0000-0000-0000F94A0000}"/>
    <cellStyle name="Normal 44 2 4 6 2" xfId="42320" xr:uid="{00000000-0005-0000-0000-0000FA4A0000}"/>
    <cellStyle name="Normal 44 2 4 6 3" xfId="27096" xr:uid="{00000000-0005-0000-0000-0000FB4A0000}"/>
    <cellStyle name="Normal 44 2 4 7" xfId="6977" xr:uid="{00000000-0005-0000-0000-0000FC4A0000}"/>
    <cellStyle name="Normal 44 2 4 7 2" xfId="37303" xr:uid="{00000000-0005-0000-0000-0000FD4A0000}"/>
    <cellStyle name="Normal 44 2 4 7 3" xfId="22079" xr:uid="{00000000-0005-0000-0000-0000FE4A0000}"/>
    <cellStyle name="Normal 44 2 4 8" xfId="32291" xr:uid="{00000000-0005-0000-0000-0000FF4A0000}"/>
    <cellStyle name="Normal 44 2 4 9" xfId="17066" xr:uid="{00000000-0005-0000-0000-0000004B0000}"/>
    <cellStyle name="Normal 44 2 5" xfId="2111" xr:uid="{00000000-0005-0000-0000-0000014B0000}"/>
    <cellStyle name="Normal 44 2 5 2" xfId="2952" xr:uid="{00000000-0005-0000-0000-0000024B0000}"/>
    <cellStyle name="Normal 44 2 5 2 2" xfId="4642" xr:uid="{00000000-0005-0000-0000-0000034B0000}"/>
    <cellStyle name="Normal 44 2 5 2 2 2" xfId="14715" xr:uid="{00000000-0005-0000-0000-0000044B0000}"/>
    <cellStyle name="Normal 44 2 5 2 2 2 2" xfId="45037" xr:uid="{00000000-0005-0000-0000-0000054B0000}"/>
    <cellStyle name="Normal 44 2 5 2 2 2 3" xfId="29813" xr:uid="{00000000-0005-0000-0000-0000064B0000}"/>
    <cellStyle name="Normal 44 2 5 2 2 3" xfId="9695" xr:uid="{00000000-0005-0000-0000-0000074B0000}"/>
    <cellStyle name="Normal 44 2 5 2 2 3 2" xfId="40020" xr:uid="{00000000-0005-0000-0000-0000084B0000}"/>
    <cellStyle name="Normal 44 2 5 2 2 3 3" xfId="24796" xr:uid="{00000000-0005-0000-0000-0000094B0000}"/>
    <cellStyle name="Normal 44 2 5 2 2 4" xfId="35007" xr:uid="{00000000-0005-0000-0000-00000A4B0000}"/>
    <cellStyle name="Normal 44 2 5 2 2 5" xfId="19783" xr:uid="{00000000-0005-0000-0000-00000B4B0000}"/>
    <cellStyle name="Normal 44 2 5 2 3" xfId="6334" xr:uid="{00000000-0005-0000-0000-00000C4B0000}"/>
    <cellStyle name="Normal 44 2 5 2 3 2" xfId="16386" xr:uid="{00000000-0005-0000-0000-00000D4B0000}"/>
    <cellStyle name="Normal 44 2 5 2 3 2 2" xfId="46708" xr:uid="{00000000-0005-0000-0000-00000E4B0000}"/>
    <cellStyle name="Normal 44 2 5 2 3 2 3" xfId="31484" xr:uid="{00000000-0005-0000-0000-00000F4B0000}"/>
    <cellStyle name="Normal 44 2 5 2 3 3" xfId="11366" xr:uid="{00000000-0005-0000-0000-0000104B0000}"/>
    <cellStyle name="Normal 44 2 5 2 3 3 2" xfId="41691" xr:uid="{00000000-0005-0000-0000-0000114B0000}"/>
    <cellStyle name="Normal 44 2 5 2 3 3 3" xfId="26467" xr:uid="{00000000-0005-0000-0000-0000124B0000}"/>
    <cellStyle name="Normal 44 2 5 2 3 4" xfId="36678" xr:uid="{00000000-0005-0000-0000-0000134B0000}"/>
    <cellStyle name="Normal 44 2 5 2 3 5" xfId="21454" xr:uid="{00000000-0005-0000-0000-0000144B0000}"/>
    <cellStyle name="Normal 44 2 5 2 4" xfId="13044" xr:uid="{00000000-0005-0000-0000-0000154B0000}"/>
    <cellStyle name="Normal 44 2 5 2 4 2" xfId="43366" xr:uid="{00000000-0005-0000-0000-0000164B0000}"/>
    <cellStyle name="Normal 44 2 5 2 4 3" xfId="28142" xr:uid="{00000000-0005-0000-0000-0000174B0000}"/>
    <cellStyle name="Normal 44 2 5 2 5" xfId="8023" xr:uid="{00000000-0005-0000-0000-0000184B0000}"/>
    <cellStyle name="Normal 44 2 5 2 5 2" xfId="38349" xr:uid="{00000000-0005-0000-0000-0000194B0000}"/>
    <cellStyle name="Normal 44 2 5 2 5 3" xfId="23125" xr:uid="{00000000-0005-0000-0000-00001A4B0000}"/>
    <cellStyle name="Normal 44 2 5 2 6" xfId="33337" xr:uid="{00000000-0005-0000-0000-00001B4B0000}"/>
    <cellStyle name="Normal 44 2 5 2 7" xfId="18112" xr:uid="{00000000-0005-0000-0000-00001C4B0000}"/>
    <cellStyle name="Normal 44 2 5 3" xfId="3805" xr:uid="{00000000-0005-0000-0000-00001D4B0000}"/>
    <cellStyle name="Normal 44 2 5 3 2" xfId="13879" xr:uid="{00000000-0005-0000-0000-00001E4B0000}"/>
    <cellStyle name="Normal 44 2 5 3 2 2" xfId="44201" xr:uid="{00000000-0005-0000-0000-00001F4B0000}"/>
    <cellStyle name="Normal 44 2 5 3 2 3" xfId="28977" xr:uid="{00000000-0005-0000-0000-0000204B0000}"/>
    <cellStyle name="Normal 44 2 5 3 3" xfId="8859" xr:uid="{00000000-0005-0000-0000-0000214B0000}"/>
    <cellStyle name="Normal 44 2 5 3 3 2" xfId="39184" xr:uid="{00000000-0005-0000-0000-0000224B0000}"/>
    <cellStyle name="Normal 44 2 5 3 3 3" xfId="23960" xr:uid="{00000000-0005-0000-0000-0000234B0000}"/>
    <cellStyle name="Normal 44 2 5 3 4" xfId="34171" xr:uid="{00000000-0005-0000-0000-0000244B0000}"/>
    <cellStyle name="Normal 44 2 5 3 5" xfId="18947" xr:uid="{00000000-0005-0000-0000-0000254B0000}"/>
    <cellStyle name="Normal 44 2 5 4" xfId="5498" xr:uid="{00000000-0005-0000-0000-0000264B0000}"/>
    <cellStyle name="Normal 44 2 5 4 2" xfId="15550" xr:uid="{00000000-0005-0000-0000-0000274B0000}"/>
    <cellStyle name="Normal 44 2 5 4 2 2" xfId="45872" xr:uid="{00000000-0005-0000-0000-0000284B0000}"/>
    <cellStyle name="Normal 44 2 5 4 2 3" xfId="30648" xr:uid="{00000000-0005-0000-0000-0000294B0000}"/>
    <cellStyle name="Normal 44 2 5 4 3" xfId="10530" xr:uid="{00000000-0005-0000-0000-00002A4B0000}"/>
    <cellStyle name="Normal 44 2 5 4 3 2" xfId="40855" xr:uid="{00000000-0005-0000-0000-00002B4B0000}"/>
    <cellStyle name="Normal 44 2 5 4 3 3" xfId="25631" xr:uid="{00000000-0005-0000-0000-00002C4B0000}"/>
    <cellStyle name="Normal 44 2 5 4 4" xfId="35842" xr:uid="{00000000-0005-0000-0000-00002D4B0000}"/>
    <cellStyle name="Normal 44 2 5 4 5" xfId="20618" xr:uid="{00000000-0005-0000-0000-00002E4B0000}"/>
    <cellStyle name="Normal 44 2 5 5" xfId="12208" xr:uid="{00000000-0005-0000-0000-00002F4B0000}"/>
    <cellStyle name="Normal 44 2 5 5 2" xfId="42530" xr:uid="{00000000-0005-0000-0000-0000304B0000}"/>
    <cellStyle name="Normal 44 2 5 5 3" xfId="27306" xr:uid="{00000000-0005-0000-0000-0000314B0000}"/>
    <cellStyle name="Normal 44 2 5 6" xfId="7187" xr:uid="{00000000-0005-0000-0000-0000324B0000}"/>
    <cellStyle name="Normal 44 2 5 6 2" xfId="37513" xr:uid="{00000000-0005-0000-0000-0000334B0000}"/>
    <cellStyle name="Normal 44 2 5 6 3" xfId="22289" xr:uid="{00000000-0005-0000-0000-0000344B0000}"/>
    <cellStyle name="Normal 44 2 5 7" xfId="32501" xr:uid="{00000000-0005-0000-0000-0000354B0000}"/>
    <cellStyle name="Normal 44 2 5 8" xfId="17276" xr:uid="{00000000-0005-0000-0000-0000364B0000}"/>
    <cellStyle name="Normal 44 2 6" xfId="2532" xr:uid="{00000000-0005-0000-0000-0000374B0000}"/>
    <cellStyle name="Normal 44 2 6 2" xfId="4224" xr:uid="{00000000-0005-0000-0000-0000384B0000}"/>
    <cellStyle name="Normal 44 2 6 2 2" xfId="14297" xr:uid="{00000000-0005-0000-0000-0000394B0000}"/>
    <cellStyle name="Normal 44 2 6 2 2 2" xfId="44619" xr:uid="{00000000-0005-0000-0000-00003A4B0000}"/>
    <cellStyle name="Normal 44 2 6 2 2 3" xfId="29395" xr:uid="{00000000-0005-0000-0000-00003B4B0000}"/>
    <cellStyle name="Normal 44 2 6 2 3" xfId="9277" xr:uid="{00000000-0005-0000-0000-00003C4B0000}"/>
    <cellStyle name="Normal 44 2 6 2 3 2" xfId="39602" xr:uid="{00000000-0005-0000-0000-00003D4B0000}"/>
    <cellStyle name="Normal 44 2 6 2 3 3" xfId="24378" xr:uid="{00000000-0005-0000-0000-00003E4B0000}"/>
    <cellStyle name="Normal 44 2 6 2 4" xfId="34589" xr:uid="{00000000-0005-0000-0000-00003F4B0000}"/>
    <cellStyle name="Normal 44 2 6 2 5" xfId="19365" xr:uid="{00000000-0005-0000-0000-0000404B0000}"/>
    <cellStyle name="Normal 44 2 6 3" xfId="5916" xr:uid="{00000000-0005-0000-0000-0000414B0000}"/>
    <cellStyle name="Normal 44 2 6 3 2" xfId="15968" xr:uid="{00000000-0005-0000-0000-0000424B0000}"/>
    <cellStyle name="Normal 44 2 6 3 2 2" xfId="46290" xr:uid="{00000000-0005-0000-0000-0000434B0000}"/>
    <cellStyle name="Normal 44 2 6 3 2 3" xfId="31066" xr:uid="{00000000-0005-0000-0000-0000444B0000}"/>
    <cellStyle name="Normal 44 2 6 3 3" xfId="10948" xr:uid="{00000000-0005-0000-0000-0000454B0000}"/>
    <cellStyle name="Normal 44 2 6 3 3 2" xfId="41273" xr:uid="{00000000-0005-0000-0000-0000464B0000}"/>
    <cellStyle name="Normal 44 2 6 3 3 3" xfId="26049" xr:uid="{00000000-0005-0000-0000-0000474B0000}"/>
    <cellStyle name="Normal 44 2 6 3 4" xfId="36260" xr:uid="{00000000-0005-0000-0000-0000484B0000}"/>
    <cellStyle name="Normal 44 2 6 3 5" xfId="21036" xr:uid="{00000000-0005-0000-0000-0000494B0000}"/>
    <cellStyle name="Normal 44 2 6 4" xfId="12626" xr:uid="{00000000-0005-0000-0000-00004A4B0000}"/>
    <cellStyle name="Normal 44 2 6 4 2" xfId="42948" xr:uid="{00000000-0005-0000-0000-00004B4B0000}"/>
    <cellStyle name="Normal 44 2 6 4 3" xfId="27724" xr:uid="{00000000-0005-0000-0000-00004C4B0000}"/>
    <cellStyle name="Normal 44 2 6 5" xfId="7605" xr:uid="{00000000-0005-0000-0000-00004D4B0000}"/>
    <cellStyle name="Normal 44 2 6 5 2" xfId="37931" xr:uid="{00000000-0005-0000-0000-00004E4B0000}"/>
    <cellStyle name="Normal 44 2 6 5 3" xfId="22707" xr:uid="{00000000-0005-0000-0000-00004F4B0000}"/>
    <cellStyle name="Normal 44 2 6 6" xfId="32919" xr:uid="{00000000-0005-0000-0000-0000504B0000}"/>
    <cellStyle name="Normal 44 2 6 7" xfId="17694" xr:uid="{00000000-0005-0000-0000-0000514B0000}"/>
    <cellStyle name="Normal 44 2 7" xfId="3383" xr:uid="{00000000-0005-0000-0000-0000524B0000}"/>
    <cellStyle name="Normal 44 2 7 2" xfId="13461" xr:uid="{00000000-0005-0000-0000-0000534B0000}"/>
    <cellStyle name="Normal 44 2 7 2 2" xfId="43783" xr:uid="{00000000-0005-0000-0000-0000544B0000}"/>
    <cellStyle name="Normal 44 2 7 2 3" xfId="28559" xr:uid="{00000000-0005-0000-0000-0000554B0000}"/>
    <cellStyle name="Normal 44 2 7 3" xfId="8441" xr:uid="{00000000-0005-0000-0000-0000564B0000}"/>
    <cellStyle name="Normal 44 2 7 3 2" xfId="38766" xr:uid="{00000000-0005-0000-0000-0000574B0000}"/>
    <cellStyle name="Normal 44 2 7 3 3" xfId="23542" xr:uid="{00000000-0005-0000-0000-0000584B0000}"/>
    <cellStyle name="Normal 44 2 7 4" xfId="33753" xr:uid="{00000000-0005-0000-0000-0000594B0000}"/>
    <cellStyle name="Normal 44 2 7 5" xfId="18529" xr:uid="{00000000-0005-0000-0000-00005A4B0000}"/>
    <cellStyle name="Normal 44 2 8" xfId="5077" xr:uid="{00000000-0005-0000-0000-00005B4B0000}"/>
    <cellStyle name="Normal 44 2 8 2" xfId="15132" xr:uid="{00000000-0005-0000-0000-00005C4B0000}"/>
    <cellStyle name="Normal 44 2 8 2 2" xfId="45454" xr:uid="{00000000-0005-0000-0000-00005D4B0000}"/>
    <cellStyle name="Normal 44 2 8 2 3" xfId="30230" xr:uid="{00000000-0005-0000-0000-00005E4B0000}"/>
    <cellStyle name="Normal 44 2 8 3" xfId="10112" xr:uid="{00000000-0005-0000-0000-00005F4B0000}"/>
    <cellStyle name="Normal 44 2 8 3 2" xfId="40437" xr:uid="{00000000-0005-0000-0000-0000604B0000}"/>
    <cellStyle name="Normal 44 2 8 3 3" xfId="25213" xr:uid="{00000000-0005-0000-0000-0000614B0000}"/>
    <cellStyle name="Normal 44 2 8 4" xfId="35424" xr:uid="{00000000-0005-0000-0000-0000624B0000}"/>
    <cellStyle name="Normal 44 2 8 5" xfId="20200" xr:uid="{00000000-0005-0000-0000-0000634B0000}"/>
    <cellStyle name="Normal 44 2 9" xfId="11788" xr:uid="{00000000-0005-0000-0000-0000644B0000}"/>
    <cellStyle name="Normal 44 2 9 2" xfId="42112" xr:uid="{00000000-0005-0000-0000-0000654B0000}"/>
    <cellStyle name="Normal 44 2 9 3" xfId="26888" xr:uid="{00000000-0005-0000-0000-0000664B0000}"/>
    <cellStyle name="Normal 44 3" xfId="47295" xr:uid="{00000000-0005-0000-0000-0000674B0000}"/>
    <cellStyle name="Normal 45" xfId="970" xr:uid="{00000000-0005-0000-0000-0000684B0000}"/>
    <cellStyle name="Normal 45 2" xfId="1444" xr:uid="{00000000-0005-0000-0000-0000694B0000}"/>
    <cellStyle name="Normal 45 2 10" xfId="6768" xr:uid="{00000000-0005-0000-0000-00006A4B0000}"/>
    <cellStyle name="Normal 45 2 10 2" xfId="37096" xr:uid="{00000000-0005-0000-0000-00006B4B0000}"/>
    <cellStyle name="Normal 45 2 10 3" xfId="21872" xr:uid="{00000000-0005-0000-0000-00006C4B0000}"/>
    <cellStyle name="Normal 45 2 11" xfId="32087" xr:uid="{00000000-0005-0000-0000-00006D4B0000}"/>
    <cellStyle name="Normal 45 2 12" xfId="16857" xr:uid="{00000000-0005-0000-0000-00006E4B0000}"/>
    <cellStyle name="Normal 45 2 2" xfId="1732" xr:uid="{00000000-0005-0000-0000-00006F4B0000}"/>
    <cellStyle name="Normal 45 2 2 10" xfId="32139" xr:uid="{00000000-0005-0000-0000-0000704B0000}"/>
    <cellStyle name="Normal 45 2 2 11" xfId="16911" xr:uid="{00000000-0005-0000-0000-0000714B0000}"/>
    <cellStyle name="Normal 45 2 2 2" xfId="1840" xr:uid="{00000000-0005-0000-0000-0000724B0000}"/>
    <cellStyle name="Normal 45 2 2 2 10" xfId="17015" xr:uid="{00000000-0005-0000-0000-0000734B0000}"/>
    <cellStyle name="Normal 45 2 2 2 2" xfId="2057" xr:uid="{00000000-0005-0000-0000-0000744B0000}"/>
    <cellStyle name="Normal 45 2 2 2 2 2" xfId="2478" xr:uid="{00000000-0005-0000-0000-0000754B0000}"/>
    <cellStyle name="Normal 45 2 2 2 2 2 2" xfId="3317" xr:uid="{00000000-0005-0000-0000-0000764B0000}"/>
    <cellStyle name="Normal 45 2 2 2 2 2 2 2" xfId="5007" xr:uid="{00000000-0005-0000-0000-0000774B0000}"/>
    <cellStyle name="Normal 45 2 2 2 2 2 2 2 2" xfId="15080" xr:uid="{00000000-0005-0000-0000-0000784B0000}"/>
    <cellStyle name="Normal 45 2 2 2 2 2 2 2 2 2" xfId="45402" xr:uid="{00000000-0005-0000-0000-0000794B0000}"/>
    <cellStyle name="Normal 45 2 2 2 2 2 2 2 2 3" xfId="30178" xr:uid="{00000000-0005-0000-0000-00007A4B0000}"/>
    <cellStyle name="Normal 45 2 2 2 2 2 2 2 3" xfId="10060" xr:uid="{00000000-0005-0000-0000-00007B4B0000}"/>
    <cellStyle name="Normal 45 2 2 2 2 2 2 2 3 2" xfId="40385" xr:uid="{00000000-0005-0000-0000-00007C4B0000}"/>
    <cellStyle name="Normal 45 2 2 2 2 2 2 2 3 3" xfId="25161" xr:uid="{00000000-0005-0000-0000-00007D4B0000}"/>
    <cellStyle name="Normal 45 2 2 2 2 2 2 2 4" xfId="35372" xr:uid="{00000000-0005-0000-0000-00007E4B0000}"/>
    <cellStyle name="Normal 45 2 2 2 2 2 2 2 5" xfId="20148" xr:uid="{00000000-0005-0000-0000-00007F4B0000}"/>
    <cellStyle name="Normal 45 2 2 2 2 2 2 3" xfId="6699" xr:uid="{00000000-0005-0000-0000-0000804B0000}"/>
    <cellStyle name="Normal 45 2 2 2 2 2 2 3 2" xfId="16751" xr:uid="{00000000-0005-0000-0000-0000814B0000}"/>
    <cellStyle name="Normal 45 2 2 2 2 2 2 3 2 2" xfId="47073" xr:uid="{00000000-0005-0000-0000-0000824B0000}"/>
    <cellStyle name="Normal 45 2 2 2 2 2 2 3 2 3" xfId="31849" xr:uid="{00000000-0005-0000-0000-0000834B0000}"/>
    <cellStyle name="Normal 45 2 2 2 2 2 2 3 3" xfId="11731" xr:uid="{00000000-0005-0000-0000-0000844B0000}"/>
    <cellStyle name="Normal 45 2 2 2 2 2 2 3 3 2" xfId="42056" xr:uid="{00000000-0005-0000-0000-0000854B0000}"/>
    <cellStyle name="Normal 45 2 2 2 2 2 2 3 3 3" xfId="26832" xr:uid="{00000000-0005-0000-0000-0000864B0000}"/>
    <cellStyle name="Normal 45 2 2 2 2 2 2 3 4" xfId="37043" xr:uid="{00000000-0005-0000-0000-0000874B0000}"/>
    <cellStyle name="Normal 45 2 2 2 2 2 2 3 5" xfId="21819" xr:uid="{00000000-0005-0000-0000-0000884B0000}"/>
    <cellStyle name="Normal 45 2 2 2 2 2 2 4" xfId="13409" xr:uid="{00000000-0005-0000-0000-0000894B0000}"/>
    <cellStyle name="Normal 45 2 2 2 2 2 2 4 2" xfId="43731" xr:uid="{00000000-0005-0000-0000-00008A4B0000}"/>
    <cellStyle name="Normal 45 2 2 2 2 2 2 4 3" xfId="28507" xr:uid="{00000000-0005-0000-0000-00008B4B0000}"/>
    <cellStyle name="Normal 45 2 2 2 2 2 2 5" xfId="8388" xr:uid="{00000000-0005-0000-0000-00008C4B0000}"/>
    <cellStyle name="Normal 45 2 2 2 2 2 2 5 2" xfId="38714" xr:uid="{00000000-0005-0000-0000-00008D4B0000}"/>
    <cellStyle name="Normal 45 2 2 2 2 2 2 5 3" xfId="23490" xr:uid="{00000000-0005-0000-0000-00008E4B0000}"/>
    <cellStyle name="Normal 45 2 2 2 2 2 2 6" xfId="33702" xr:uid="{00000000-0005-0000-0000-00008F4B0000}"/>
    <cellStyle name="Normal 45 2 2 2 2 2 2 7" xfId="18477" xr:uid="{00000000-0005-0000-0000-0000904B0000}"/>
    <cellStyle name="Normal 45 2 2 2 2 2 3" xfId="4170" xr:uid="{00000000-0005-0000-0000-0000914B0000}"/>
    <cellStyle name="Normal 45 2 2 2 2 2 3 2" xfId="14244" xr:uid="{00000000-0005-0000-0000-0000924B0000}"/>
    <cellStyle name="Normal 45 2 2 2 2 2 3 2 2" xfId="44566" xr:uid="{00000000-0005-0000-0000-0000934B0000}"/>
    <cellStyle name="Normal 45 2 2 2 2 2 3 2 3" xfId="29342" xr:uid="{00000000-0005-0000-0000-0000944B0000}"/>
    <cellStyle name="Normal 45 2 2 2 2 2 3 3" xfId="9224" xr:uid="{00000000-0005-0000-0000-0000954B0000}"/>
    <cellStyle name="Normal 45 2 2 2 2 2 3 3 2" xfId="39549" xr:uid="{00000000-0005-0000-0000-0000964B0000}"/>
    <cellStyle name="Normal 45 2 2 2 2 2 3 3 3" xfId="24325" xr:uid="{00000000-0005-0000-0000-0000974B0000}"/>
    <cellStyle name="Normal 45 2 2 2 2 2 3 4" xfId="34536" xr:uid="{00000000-0005-0000-0000-0000984B0000}"/>
    <cellStyle name="Normal 45 2 2 2 2 2 3 5" xfId="19312" xr:uid="{00000000-0005-0000-0000-0000994B0000}"/>
    <cellStyle name="Normal 45 2 2 2 2 2 4" xfId="5863" xr:uid="{00000000-0005-0000-0000-00009A4B0000}"/>
    <cellStyle name="Normal 45 2 2 2 2 2 4 2" xfId="15915" xr:uid="{00000000-0005-0000-0000-00009B4B0000}"/>
    <cellStyle name="Normal 45 2 2 2 2 2 4 2 2" xfId="46237" xr:uid="{00000000-0005-0000-0000-00009C4B0000}"/>
    <cellStyle name="Normal 45 2 2 2 2 2 4 2 3" xfId="31013" xr:uid="{00000000-0005-0000-0000-00009D4B0000}"/>
    <cellStyle name="Normal 45 2 2 2 2 2 4 3" xfId="10895" xr:uid="{00000000-0005-0000-0000-00009E4B0000}"/>
    <cellStyle name="Normal 45 2 2 2 2 2 4 3 2" xfId="41220" xr:uid="{00000000-0005-0000-0000-00009F4B0000}"/>
    <cellStyle name="Normal 45 2 2 2 2 2 4 3 3" xfId="25996" xr:uid="{00000000-0005-0000-0000-0000A04B0000}"/>
    <cellStyle name="Normal 45 2 2 2 2 2 4 4" xfId="36207" xr:uid="{00000000-0005-0000-0000-0000A14B0000}"/>
    <cellStyle name="Normal 45 2 2 2 2 2 4 5" xfId="20983" xr:uid="{00000000-0005-0000-0000-0000A24B0000}"/>
    <cellStyle name="Normal 45 2 2 2 2 2 5" xfId="12573" xr:uid="{00000000-0005-0000-0000-0000A34B0000}"/>
    <cellStyle name="Normal 45 2 2 2 2 2 5 2" xfId="42895" xr:uid="{00000000-0005-0000-0000-0000A44B0000}"/>
    <cellStyle name="Normal 45 2 2 2 2 2 5 3" xfId="27671" xr:uid="{00000000-0005-0000-0000-0000A54B0000}"/>
    <cellStyle name="Normal 45 2 2 2 2 2 6" xfId="7552" xr:uid="{00000000-0005-0000-0000-0000A64B0000}"/>
    <cellStyle name="Normal 45 2 2 2 2 2 6 2" xfId="37878" xr:uid="{00000000-0005-0000-0000-0000A74B0000}"/>
    <cellStyle name="Normal 45 2 2 2 2 2 6 3" xfId="22654" xr:uid="{00000000-0005-0000-0000-0000A84B0000}"/>
    <cellStyle name="Normal 45 2 2 2 2 2 7" xfId="32866" xr:uid="{00000000-0005-0000-0000-0000A94B0000}"/>
    <cellStyle name="Normal 45 2 2 2 2 2 8" xfId="17641" xr:uid="{00000000-0005-0000-0000-0000AA4B0000}"/>
    <cellStyle name="Normal 45 2 2 2 2 3" xfId="2899" xr:uid="{00000000-0005-0000-0000-0000AB4B0000}"/>
    <cellStyle name="Normal 45 2 2 2 2 3 2" xfId="4589" xr:uid="{00000000-0005-0000-0000-0000AC4B0000}"/>
    <cellStyle name="Normal 45 2 2 2 2 3 2 2" xfId="14662" xr:uid="{00000000-0005-0000-0000-0000AD4B0000}"/>
    <cellStyle name="Normal 45 2 2 2 2 3 2 2 2" xfId="44984" xr:uid="{00000000-0005-0000-0000-0000AE4B0000}"/>
    <cellStyle name="Normal 45 2 2 2 2 3 2 2 3" xfId="29760" xr:uid="{00000000-0005-0000-0000-0000AF4B0000}"/>
    <cellStyle name="Normal 45 2 2 2 2 3 2 3" xfId="9642" xr:uid="{00000000-0005-0000-0000-0000B04B0000}"/>
    <cellStyle name="Normal 45 2 2 2 2 3 2 3 2" xfId="39967" xr:uid="{00000000-0005-0000-0000-0000B14B0000}"/>
    <cellStyle name="Normal 45 2 2 2 2 3 2 3 3" xfId="24743" xr:uid="{00000000-0005-0000-0000-0000B24B0000}"/>
    <cellStyle name="Normal 45 2 2 2 2 3 2 4" xfId="34954" xr:uid="{00000000-0005-0000-0000-0000B34B0000}"/>
    <cellStyle name="Normal 45 2 2 2 2 3 2 5" xfId="19730" xr:uid="{00000000-0005-0000-0000-0000B44B0000}"/>
    <cellStyle name="Normal 45 2 2 2 2 3 3" xfId="6281" xr:uid="{00000000-0005-0000-0000-0000B54B0000}"/>
    <cellStyle name="Normal 45 2 2 2 2 3 3 2" xfId="16333" xr:uid="{00000000-0005-0000-0000-0000B64B0000}"/>
    <cellStyle name="Normal 45 2 2 2 2 3 3 2 2" xfId="46655" xr:uid="{00000000-0005-0000-0000-0000B74B0000}"/>
    <cellStyle name="Normal 45 2 2 2 2 3 3 2 3" xfId="31431" xr:uid="{00000000-0005-0000-0000-0000B84B0000}"/>
    <cellStyle name="Normal 45 2 2 2 2 3 3 3" xfId="11313" xr:uid="{00000000-0005-0000-0000-0000B94B0000}"/>
    <cellStyle name="Normal 45 2 2 2 2 3 3 3 2" xfId="41638" xr:uid="{00000000-0005-0000-0000-0000BA4B0000}"/>
    <cellStyle name="Normal 45 2 2 2 2 3 3 3 3" xfId="26414" xr:uid="{00000000-0005-0000-0000-0000BB4B0000}"/>
    <cellStyle name="Normal 45 2 2 2 2 3 3 4" xfId="36625" xr:uid="{00000000-0005-0000-0000-0000BC4B0000}"/>
    <cellStyle name="Normal 45 2 2 2 2 3 3 5" xfId="21401" xr:uid="{00000000-0005-0000-0000-0000BD4B0000}"/>
    <cellStyle name="Normal 45 2 2 2 2 3 4" xfId="12991" xr:uid="{00000000-0005-0000-0000-0000BE4B0000}"/>
    <cellStyle name="Normal 45 2 2 2 2 3 4 2" xfId="43313" xr:uid="{00000000-0005-0000-0000-0000BF4B0000}"/>
    <cellStyle name="Normal 45 2 2 2 2 3 4 3" xfId="28089" xr:uid="{00000000-0005-0000-0000-0000C04B0000}"/>
    <cellStyle name="Normal 45 2 2 2 2 3 5" xfId="7970" xr:uid="{00000000-0005-0000-0000-0000C14B0000}"/>
    <cellStyle name="Normal 45 2 2 2 2 3 5 2" xfId="38296" xr:uid="{00000000-0005-0000-0000-0000C24B0000}"/>
    <cellStyle name="Normal 45 2 2 2 2 3 5 3" xfId="23072" xr:uid="{00000000-0005-0000-0000-0000C34B0000}"/>
    <cellStyle name="Normal 45 2 2 2 2 3 6" xfId="33284" xr:uid="{00000000-0005-0000-0000-0000C44B0000}"/>
    <cellStyle name="Normal 45 2 2 2 2 3 7" xfId="18059" xr:uid="{00000000-0005-0000-0000-0000C54B0000}"/>
    <cellStyle name="Normal 45 2 2 2 2 4" xfId="3752" xr:uid="{00000000-0005-0000-0000-0000C64B0000}"/>
    <cellStyle name="Normal 45 2 2 2 2 4 2" xfId="13826" xr:uid="{00000000-0005-0000-0000-0000C74B0000}"/>
    <cellStyle name="Normal 45 2 2 2 2 4 2 2" xfId="44148" xr:uid="{00000000-0005-0000-0000-0000C84B0000}"/>
    <cellStyle name="Normal 45 2 2 2 2 4 2 3" xfId="28924" xr:uid="{00000000-0005-0000-0000-0000C94B0000}"/>
    <cellStyle name="Normal 45 2 2 2 2 4 3" xfId="8806" xr:uid="{00000000-0005-0000-0000-0000CA4B0000}"/>
    <cellStyle name="Normal 45 2 2 2 2 4 3 2" xfId="39131" xr:uid="{00000000-0005-0000-0000-0000CB4B0000}"/>
    <cellStyle name="Normal 45 2 2 2 2 4 3 3" xfId="23907" xr:uid="{00000000-0005-0000-0000-0000CC4B0000}"/>
    <cellStyle name="Normal 45 2 2 2 2 4 4" xfId="34118" xr:uid="{00000000-0005-0000-0000-0000CD4B0000}"/>
    <cellStyle name="Normal 45 2 2 2 2 4 5" xfId="18894" xr:uid="{00000000-0005-0000-0000-0000CE4B0000}"/>
    <cellStyle name="Normal 45 2 2 2 2 5" xfId="5445" xr:uid="{00000000-0005-0000-0000-0000CF4B0000}"/>
    <cellStyle name="Normal 45 2 2 2 2 5 2" xfId="15497" xr:uid="{00000000-0005-0000-0000-0000D04B0000}"/>
    <cellStyle name="Normal 45 2 2 2 2 5 2 2" xfId="45819" xr:uid="{00000000-0005-0000-0000-0000D14B0000}"/>
    <cellStyle name="Normal 45 2 2 2 2 5 2 3" xfId="30595" xr:uid="{00000000-0005-0000-0000-0000D24B0000}"/>
    <cellStyle name="Normal 45 2 2 2 2 5 3" xfId="10477" xr:uid="{00000000-0005-0000-0000-0000D34B0000}"/>
    <cellStyle name="Normal 45 2 2 2 2 5 3 2" xfId="40802" xr:uid="{00000000-0005-0000-0000-0000D44B0000}"/>
    <cellStyle name="Normal 45 2 2 2 2 5 3 3" xfId="25578" xr:uid="{00000000-0005-0000-0000-0000D54B0000}"/>
    <cellStyle name="Normal 45 2 2 2 2 5 4" xfId="35789" xr:uid="{00000000-0005-0000-0000-0000D64B0000}"/>
    <cellStyle name="Normal 45 2 2 2 2 5 5" xfId="20565" xr:uid="{00000000-0005-0000-0000-0000D74B0000}"/>
    <cellStyle name="Normal 45 2 2 2 2 6" xfId="12155" xr:uid="{00000000-0005-0000-0000-0000D84B0000}"/>
    <cellStyle name="Normal 45 2 2 2 2 6 2" xfId="42477" xr:uid="{00000000-0005-0000-0000-0000D94B0000}"/>
    <cellStyle name="Normal 45 2 2 2 2 6 3" xfId="27253" xr:uid="{00000000-0005-0000-0000-0000DA4B0000}"/>
    <cellStyle name="Normal 45 2 2 2 2 7" xfId="7134" xr:uid="{00000000-0005-0000-0000-0000DB4B0000}"/>
    <cellStyle name="Normal 45 2 2 2 2 7 2" xfId="37460" xr:uid="{00000000-0005-0000-0000-0000DC4B0000}"/>
    <cellStyle name="Normal 45 2 2 2 2 7 3" xfId="22236" xr:uid="{00000000-0005-0000-0000-0000DD4B0000}"/>
    <cellStyle name="Normal 45 2 2 2 2 8" xfId="32448" xr:uid="{00000000-0005-0000-0000-0000DE4B0000}"/>
    <cellStyle name="Normal 45 2 2 2 2 9" xfId="17223" xr:uid="{00000000-0005-0000-0000-0000DF4B0000}"/>
    <cellStyle name="Normal 45 2 2 2 3" xfId="2270" xr:uid="{00000000-0005-0000-0000-0000E04B0000}"/>
    <cellStyle name="Normal 45 2 2 2 3 2" xfId="3109" xr:uid="{00000000-0005-0000-0000-0000E14B0000}"/>
    <cellStyle name="Normal 45 2 2 2 3 2 2" xfId="4799" xr:uid="{00000000-0005-0000-0000-0000E24B0000}"/>
    <cellStyle name="Normal 45 2 2 2 3 2 2 2" xfId="14872" xr:uid="{00000000-0005-0000-0000-0000E34B0000}"/>
    <cellStyle name="Normal 45 2 2 2 3 2 2 2 2" xfId="45194" xr:uid="{00000000-0005-0000-0000-0000E44B0000}"/>
    <cellStyle name="Normal 45 2 2 2 3 2 2 2 3" xfId="29970" xr:uid="{00000000-0005-0000-0000-0000E54B0000}"/>
    <cellStyle name="Normal 45 2 2 2 3 2 2 3" xfId="9852" xr:uid="{00000000-0005-0000-0000-0000E64B0000}"/>
    <cellStyle name="Normal 45 2 2 2 3 2 2 3 2" xfId="40177" xr:uid="{00000000-0005-0000-0000-0000E74B0000}"/>
    <cellStyle name="Normal 45 2 2 2 3 2 2 3 3" xfId="24953" xr:uid="{00000000-0005-0000-0000-0000E84B0000}"/>
    <cellStyle name="Normal 45 2 2 2 3 2 2 4" xfId="35164" xr:uid="{00000000-0005-0000-0000-0000E94B0000}"/>
    <cellStyle name="Normal 45 2 2 2 3 2 2 5" xfId="19940" xr:uid="{00000000-0005-0000-0000-0000EA4B0000}"/>
    <cellStyle name="Normal 45 2 2 2 3 2 3" xfId="6491" xr:uid="{00000000-0005-0000-0000-0000EB4B0000}"/>
    <cellStyle name="Normal 45 2 2 2 3 2 3 2" xfId="16543" xr:uid="{00000000-0005-0000-0000-0000EC4B0000}"/>
    <cellStyle name="Normal 45 2 2 2 3 2 3 2 2" xfId="46865" xr:uid="{00000000-0005-0000-0000-0000ED4B0000}"/>
    <cellStyle name="Normal 45 2 2 2 3 2 3 2 3" xfId="31641" xr:uid="{00000000-0005-0000-0000-0000EE4B0000}"/>
    <cellStyle name="Normal 45 2 2 2 3 2 3 3" xfId="11523" xr:uid="{00000000-0005-0000-0000-0000EF4B0000}"/>
    <cellStyle name="Normal 45 2 2 2 3 2 3 3 2" xfId="41848" xr:uid="{00000000-0005-0000-0000-0000F04B0000}"/>
    <cellStyle name="Normal 45 2 2 2 3 2 3 3 3" xfId="26624" xr:uid="{00000000-0005-0000-0000-0000F14B0000}"/>
    <cellStyle name="Normal 45 2 2 2 3 2 3 4" xfId="36835" xr:uid="{00000000-0005-0000-0000-0000F24B0000}"/>
    <cellStyle name="Normal 45 2 2 2 3 2 3 5" xfId="21611" xr:uid="{00000000-0005-0000-0000-0000F34B0000}"/>
    <cellStyle name="Normal 45 2 2 2 3 2 4" xfId="13201" xr:uid="{00000000-0005-0000-0000-0000F44B0000}"/>
    <cellStyle name="Normal 45 2 2 2 3 2 4 2" xfId="43523" xr:uid="{00000000-0005-0000-0000-0000F54B0000}"/>
    <cellStyle name="Normal 45 2 2 2 3 2 4 3" xfId="28299" xr:uid="{00000000-0005-0000-0000-0000F64B0000}"/>
    <cellStyle name="Normal 45 2 2 2 3 2 5" xfId="8180" xr:uid="{00000000-0005-0000-0000-0000F74B0000}"/>
    <cellStyle name="Normal 45 2 2 2 3 2 5 2" xfId="38506" xr:uid="{00000000-0005-0000-0000-0000F84B0000}"/>
    <cellStyle name="Normal 45 2 2 2 3 2 5 3" xfId="23282" xr:uid="{00000000-0005-0000-0000-0000F94B0000}"/>
    <cellStyle name="Normal 45 2 2 2 3 2 6" xfId="33494" xr:uid="{00000000-0005-0000-0000-0000FA4B0000}"/>
    <cellStyle name="Normal 45 2 2 2 3 2 7" xfId="18269" xr:uid="{00000000-0005-0000-0000-0000FB4B0000}"/>
    <cellStyle name="Normal 45 2 2 2 3 3" xfId="3962" xr:uid="{00000000-0005-0000-0000-0000FC4B0000}"/>
    <cellStyle name="Normal 45 2 2 2 3 3 2" xfId="14036" xr:uid="{00000000-0005-0000-0000-0000FD4B0000}"/>
    <cellStyle name="Normal 45 2 2 2 3 3 2 2" xfId="44358" xr:uid="{00000000-0005-0000-0000-0000FE4B0000}"/>
    <cellStyle name="Normal 45 2 2 2 3 3 2 3" xfId="29134" xr:uid="{00000000-0005-0000-0000-0000FF4B0000}"/>
    <cellStyle name="Normal 45 2 2 2 3 3 3" xfId="9016" xr:uid="{00000000-0005-0000-0000-0000004C0000}"/>
    <cellStyle name="Normal 45 2 2 2 3 3 3 2" xfId="39341" xr:uid="{00000000-0005-0000-0000-0000014C0000}"/>
    <cellStyle name="Normal 45 2 2 2 3 3 3 3" xfId="24117" xr:uid="{00000000-0005-0000-0000-0000024C0000}"/>
    <cellStyle name="Normal 45 2 2 2 3 3 4" xfId="34328" xr:uid="{00000000-0005-0000-0000-0000034C0000}"/>
    <cellStyle name="Normal 45 2 2 2 3 3 5" xfId="19104" xr:uid="{00000000-0005-0000-0000-0000044C0000}"/>
    <cellStyle name="Normal 45 2 2 2 3 4" xfId="5655" xr:uid="{00000000-0005-0000-0000-0000054C0000}"/>
    <cellStyle name="Normal 45 2 2 2 3 4 2" xfId="15707" xr:uid="{00000000-0005-0000-0000-0000064C0000}"/>
    <cellStyle name="Normal 45 2 2 2 3 4 2 2" xfId="46029" xr:uid="{00000000-0005-0000-0000-0000074C0000}"/>
    <cellStyle name="Normal 45 2 2 2 3 4 2 3" xfId="30805" xr:uid="{00000000-0005-0000-0000-0000084C0000}"/>
    <cellStyle name="Normal 45 2 2 2 3 4 3" xfId="10687" xr:uid="{00000000-0005-0000-0000-0000094C0000}"/>
    <cellStyle name="Normal 45 2 2 2 3 4 3 2" xfId="41012" xr:uid="{00000000-0005-0000-0000-00000A4C0000}"/>
    <cellStyle name="Normal 45 2 2 2 3 4 3 3" xfId="25788" xr:uid="{00000000-0005-0000-0000-00000B4C0000}"/>
    <cellStyle name="Normal 45 2 2 2 3 4 4" xfId="35999" xr:uid="{00000000-0005-0000-0000-00000C4C0000}"/>
    <cellStyle name="Normal 45 2 2 2 3 4 5" xfId="20775" xr:uid="{00000000-0005-0000-0000-00000D4C0000}"/>
    <cellStyle name="Normal 45 2 2 2 3 5" xfId="12365" xr:uid="{00000000-0005-0000-0000-00000E4C0000}"/>
    <cellStyle name="Normal 45 2 2 2 3 5 2" xfId="42687" xr:uid="{00000000-0005-0000-0000-00000F4C0000}"/>
    <cellStyle name="Normal 45 2 2 2 3 5 3" xfId="27463" xr:uid="{00000000-0005-0000-0000-0000104C0000}"/>
    <cellStyle name="Normal 45 2 2 2 3 6" xfId="7344" xr:uid="{00000000-0005-0000-0000-0000114C0000}"/>
    <cellStyle name="Normal 45 2 2 2 3 6 2" xfId="37670" xr:uid="{00000000-0005-0000-0000-0000124C0000}"/>
    <cellStyle name="Normal 45 2 2 2 3 6 3" xfId="22446" xr:uid="{00000000-0005-0000-0000-0000134C0000}"/>
    <cellStyle name="Normal 45 2 2 2 3 7" xfId="32658" xr:uid="{00000000-0005-0000-0000-0000144C0000}"/>
    <cellStyle name="Normal 45 2 2 2 3 8" xfId="17433" xr:uid="{00000000-0005-0000-0000-0000154C0000}"/>
    <cellStyle name="Normal 45 2 2 2 4" xfId="2691" xr:uid="{00000000-0005-0000-0000-0000164C0000}"/>
    <cellStyle name="Normal 45 2 2 2 4 2" xfId="4381" xr:uid="{00000000-0005-0000-0000-0000174C0000}"/>
    <cellStyle name="Normal 45 2 2 2 4 2 2" xfId="14454" xr:uid="{00000000-0005-0000-0000-0000184C0000}"/>
    <cellStyle name="Normal 45 2 2 2 4 2 2 2" xfId="44776" xr:uid="{00000000-0005-0000-0000-0000194C0000}"/>
    <cellStyle name="Normal 45 2 2 2 4 2 2 3" xfId="29552" xr:uid="{00000000-0005-0000-0000-00001A4C0000}"/>
    <cellStyle name="Normal 45 2 2 2 4 2 3" xfId="9434" xr:uid="{00000000-0005-0000-0000-00001B4C0000}"/>
    <cellStyle name="Normal 45 2 2 2 4 2 3 2" xfId="39759" xr:uid="{00000000-0005-0000-0000-00001C4C0000}"/>
    <cellStyle name="Normal 45 2 2 2 4 2 3 3" xfId="24535" xr:uid="{00000000-0005-0000-0000-00001D4C0000}"/>
    <cellStyle name="Normal 45 2 2 2 4 2 4" xfId="34746" xr:uid="{00000000-0005-0000-0000-00001E4C0000}"/>
    <cellStyle name="Normal 45 2 2 2 4 2 5" xfId="19522" xr:uid="{00000000-0005-0000-0000-00001F4C0000}"/>
    <cellStyle name="Normal 45 2 2 2 4 3" xfId="6073" xr:uid="{00000000-0005-0000-0000-0000204C0000}"/>
    <cellStyle name="Normal 45 2 2 2 4 3 2" xfId="16125" xr:uid="{00000000-0005-0000-0000-0000214C0000}"/>
    <cellStyle name="Normal 45 2 2 2 4 3 2 2" xfId="46447" xr:uid="{00000000-0005-0000-0000-0000224C0000}"/>
    <cellStyle name="Normal 45 2 2 2 4 3 2 3" xfId="31223" xr:uid="{00000000-0005-0000-0000-0000234C0000}"/>
    <cellStyle name="Normal 45 2 2 2 4 3 3" xfId="11105" xr:uid="{00000000-0005-0000-0000-0000244C0000}"/>
    <cellStyle name="Normal 45 2 2 2 4 3 3 2" xfId="41430" xr:uid="{00000000-0005-0000-0000-0000254C0000}"/>
    <cellStyle name="Normal 45 2 2 2 4 3 3 3" xfId="26206" xr:uid="{00000000-0005-0000-0000-0000264C0000}"/>
    <cellStyle name="Normal 45 2 2 2 4 3 4" xfId="36417" xr:uid="{00000000-0005-0000-0000-0000274C0000}"/>
    <cellStyle name="Normal 45 2 2 2 4 3 5" xfId="21193" xr:uid="{00000000-0005-0000-0000-0000284C0000}"/>
    <cellStyle name="Normal 45 2 2 2 4 4" xfId="12783" xr:uid="{00000000-0005-0000-0000-0000294C0000}"/>
    <cellStyle name="Normal 45 2 2 2 4 4 2" xfId="43105" xr:uid="{00000000-0005-0000-0000-00002A4C0000}"/>
    <cellStyle name="Normal 45 2 2 2 4 4 3" xfId="27881" xr:uid="{00000000-0005-0000-0000-00002B4C0000}"/>
    <cellStyle name="Normal 45 2 2 2 4 5" xfId="7762" xr:uid="{00000000-0005-0000-0000-00002C4C0000}"/>
    <cellStyle name="Normal 45 2 2 2 4 5 2" xfId="38088" xr:uid="{00000000-0005-0000-0000-00002D4C0000}"/>
    <cellStyle name="Normal 45 2 2 2 4 5 3" xfId="22864" xr:uid="{00000000-0005-0000-0000-00002E4C0000}"/>
    <cellStyle name="Normal 45 2 2 2 4 6" xfId="33076" xr:uid="{00000000-0005-0000-0000-00002F4C0000}"/>
    <cellStyle name="Normal 45 2 2 2 4 7" xfId="17851" xr:uid="{00000000-0005-0000-0000-0000304C0000}"/>
    <cellStyle name="Normal 45 2 2 2 5" xfId="3544" xr:uid="{00000000-0005-0000-0000-0000314C0000}"/>
    <cellStyle name="Normal 45 2 2 2 5 2" xfId="13618" xr:uid="{00000000-0005-0000-0000-0000324C0000}"/>
    <cellStyle name="Normal 45 2 2 2 5 2 2" xfId="43940" xr:uid="{00000000-0005-0000-0000-0000334C0000}"/>
    <cellStyle name="Normal 45 2 2 2 5 2 3" xfId="28716" xr:uid="{00000000-0005-0000-0000-0000344C0000}"/>
    <cellStyle name="Normal 45 2 2 2 5 3" xfId="8598" xr:uid="{00000000-0005-0000-0000-0000354C0000}"/>
    <cellStyle name="Normal 45 2 2 2 5 3 2" xfId="38923" xr:uid="{00000000-0005-0000-0000-0000364C0000}"/>
    <cellStyle name="Normal 45 2 2 2 5 3 3" xfId="23699" xr:uid="{00000000-0005-0000-0000-0000374C0000}"/>
    <cellStyle name="Normal 45 2 2 2 5 4" xfId="33910" xr:uid="{00000000-0005-0000-0000-0000384C0000}"/>
    <cellStyle name="Normal 45 2 2 2 5 5" xfId="18686" xr:uid="{00000000-0005-0000-0000-0000394C0000}"/>
    <cellStyle name="Normal 45 2 2 2 6" xfId="5237" xr:uid="{00000000-0005-0000-0000-00003A4C0000}"/>
    <cellStyle name="Normal 45 2 2 2 6 2" xfId="15289" xr:uid="{00000000-0005-0000-0000-00003B4C0000}"/>
    <cellStyle name="Normal 45 2 2 2 6 2 2" xfId="45611" xr:uid="{00000000-0005-0000-0000-00003C4C0000}"/>
    <cellStyle name="Normal 45 2 2 2 6 2 3" xfId="30387" xr:uid="{00000000-0005-0000-0000-00003D4C0000}"/>
    <cellStyle name="Normal 45 2 2 2 6 3" xfId="10269" xr:uid="{00000000-0005-0000-0000-00003E4C0000}"/>
    <cellStyle name="Normal 45 2 2 2 6 3 2" xfId="40594" xr:uid="{00000000-0005-0000-0000-00003F4C0000}"/>
    <cellStyle name="Normal 45 2 2 2 6 3 3" xfId="25370" xr:uid="{00000000-0005-0000-0000-0000404C0000}"/>
    <cellStyle name="Normal 45 2 2 2 6 4" xfId="35581" xr:uid="{00000000-0005-0000-0000-0000414C0000}"/>
    <cellStyle name="Normal 45 2 2 2 6 5" xfId="20357" xr:uid="{00000000-0005-0000-0000-0000424C0000}"/>
    <cellStyle name="Normal 45 2 2 2 7" xfId="11947" xr:uid="{00000000-0005-0000-0000-0000434C0000}"/>
    <cellStyle name="Normal 45 2 2 2 7 2" xfId="42269" xr:uid="{00000000-0005-0000-0000-0000444C0000}"/>
    <cellStyle name="Normal 45 2 2 2 7 3" xfId="27045" xr:uid="{00000000-0005-0000-0000-0000454C0000}"/>
    <cellStyle name="Normal 45 2 2 2 8" xfId="6926" xr:uid="{00000000-0005-0000-0000-0000464C0000}"/>
    <cellStyle name="Normal 45 2 2 2 8 2" xfId="37252" xr:uid="{00000000-0005-0000-0000-0000474C0000}"/>
    <cellStyle name="Normal 45 2 2 2 8 3" xfId="22028" xr:uid="{00000000-0005-0000-0000-0000484C0000}"/>
    <cellStyle name="Normal 45 2 2 2 9" xfId="32240" xr:uid="{00000000-0005-0000-0000-0000494C0000}"/>
    <cellStyle name="Normal 45 2 2 3" xfId="1953" xr:uid="{00000000-0005-0000-0000-00004A4C0000}"/>
    <cellStyle name="Normal 45 2 2 3 2" xfId="2374" xr:uid="{00000000-0005-0000-0000-00004B4C0000}"/>
    <cellStyle name="Normal 45 2 2 3 2 2" xfId="3213" xr:uid="{00000000-0005-0000-0000-00004C4C0000}"/>
    <cellStyle name="Normal 45 2 2 3 2 2 2" xfId="4903" xr:uid="{00000000-0005-0000-0000-00004D4C0000}"/>
    <cellStyle name="Normal 45 2 2 3 2 2 2 2" xfId="14976" xr:uid="{00000000-0005-0000-0000-00004E4C0000}"/>
    <cellStyle name="Normal 45 2 2 3 2 2 2 2 2" xfId="45298" xr:uid="{00000000-0005-0000-0000-00004F4C0000}"/>
    <cellStyle name="Normal 45 2 2 3 2 2 2 2 3" xfId="30074" xr:uid="{00000000-0005-0000-0000-0000504C0000}"/>
    <cellStyle name="Normal 45 2 2 3 2 2 2 3" xfId="9956" xr:uid="{00000000-0005-0000-0000-0000514C0000}"/>
    <cellStyle name="Normal 45 2 2 3 2 2 2 3 2" xfId="40281" xr:uid="{00000000-0005-0000-0000-0000524C0000}"/>
    <cellStyle name="Normal 45 2 2 3 2 2 2 3 3" xfId="25057" xr:uid="{00000000-0005-0000-0000-0000534C0000}"/>
    <cellStyle name="Normal 45 2 2 3 2 2 2 4" xfId="35268" xr:uid="{00000000-0005-0000-0000-0000544C0000}"/>
    <cellStyle name="Normal 45 2 2 3 2 2 2 5" xfId="20044" xr:uid="{00000000-0005-0000-0000-0000554C0000}"/>
    <cellStyle name="Normal 45 2 2 3 2 2 3" xfId="6595" xr:uid="{00000000-0005-0000-0000-0000564C0000}"/>
    <cellStyle name="Normal 45 2 2 3 2 2 3 2" xfId="16647" xr:uid="{00000000-0005-0000-0000-0000574C0000}"/>
    <cellStyle name="Normal 45 2 2 3 2 2 3 2 2" xfId="46969" xr:uid="{00000000-0005-0000-0000-0000584C0000}"/>
    <cellStyle name="Normal 45 2 2 3 2 2 3 2 3" xfId="31745" xr:uid="{00000000-0005-0000-0000-0000594C0000}"/>
    <cellStyle name="Normal 45 2 2 3 2 2 3 3" xfId="11627" xr:uid="{00000000-0005-0000-0000-00005A4C0000}"/>
    <cellStyle name="Normal 45 2 2 3 2 2 3 3 2" xfId="41952" xr:uid="{00000000-0005-0000-0000-00005B4C0000}"/>
    <cellStyle name="Normal 45 2 2 3 2 2 3 3 3" xfId="26728" xr:uid="{00000000-0005-0000-0000-00005C4C0000}"/>
    <cellStyle name="Normal 45 2 2 3 2 2 3 4" xfId="36939" xr:uid="{00000000-0005-0000-0000-00005D4C0000}"/>
    <cellStyle name="Normal 45 2 2 3 2 2 3 5" xfId="21715" xr:uid="{00000000-0005-0000-0000-00005E4C0000}"/>
    <cellStyle name="Normal 45 2 2 3 2 2 4" xfId="13305" xr:uid="{00000000-0005-0000-0000-00005F4C0000}"/>
    <cellStyle name="Normal 45 2 2 3 2 2 4 2" xfId="43627" xr:uid="{00000000-0005-0000-0000-0000604C0000}"/>
    <cellStyle name="Normal 45 2 2 3 2 2 4 3" xfId="28403" xr:uid="{00000000-0005-0000-0000-0000614C0000}"/>
    <cellStyle name="Normal 45 2 2 3 2 2 5" xfId="8284" xr:uid="{00000000-0005-0000-0000-0000624C0000}"/>
    <cellStyle name="Normal 45 2 2 3 2 2 5 2" xfId="38610" xr:uid="{00000000-0005-0000-0000-0000634C0000}"/>
    <cellStyle name="Normal 45 2 2 3 2 2 5 3" xfId="23386" xr:uid="{00000000-0005-0000-0000-0000644C0000}"/>
    <cellStyle name="Normal 45 2 2 3 2 2 6" xfId="33598" xr:uid="{00000000-0005-0000-0000-0000654C0000}"/>
    <cellStyle name="Normal 45 2 2 3 2 2 7" xfId="18373" xr:uid="{00000000-0005-0000-0000-0000664C0000}"/>
    <cellStyle name="Normal 45 2 2 3 2 3" xfId="4066" xr:uid="{00000000-0005-0000-0000-0000674C0000}"/>
    <cellStyle name="Normal 45 2 2 3 2 3 2" xfId="14140" xr:uid="{00000000-0005-0000-0000-0000684C0000}"/>
    <cellStyle name="Normal 45 2 2 3 2 3 2 2" xfId="44462" xr:uid="{00000000-0005-0000-0000-0000694C0000}"/>
    <cellStyle name="Normal 45 2 2 3 2 3 2 3" xfId="29238" xr:uid="{00000000-0005-0000-0000-00006A4C0000}"/>
    <cellStyle name="Normal 45 2 2 3 2 3 3" xfId="9120" xr:uid="{00000000-0005-0000-0000-00006B4C0000}"/>
    <cellStyle name="Normal 45 2 2 3 2 3 3 2" xfId="39445" xr:uid="{00000000-0005-0000-0000-00006C4C0000}"/>
    <cellStyle name="Normal 45 2 2 3 2 3 3 3" xfId="24221" xr:uid="{00000000-0005-0000-0000-00006D4C0000}"/>
    <cellStyle name="Normal 45 2 2 3 2 3 4" xfId="34432" xr:uid="{00000000-0005-0000-0000-00006E4C0000}"/>
    <cellStyle name="Normal 45 2 2 3 2 3 5" xfId="19208" xr:uid="{00000000-0005-0000-0000-00006F4C0000}"/>
    <cellStyle name="Normal 45 2 2 3 2 4" xfId="5759" xr:uid="{00000000-0005-0000-0000-0000704C0000}"/>
    <cellStyle name="Normal 45 2 2 3 2 4 2" xfId="15811" xr:uid="{00000000-0005-0000-0000-0000714C0000}"/>
    <cellStyle name="Normal 45 2 2 3 2 4 2 2" xfId="46133" xr:uid="{00000000-0005-0000-0000-0000724C0000}"/>
    <cellStyle name="Normal 45 2 2 3 2 4 2 3" xfId="30909" xr:uid="{00000000-0005-0000-0000-0000734C0000}"/>
    <cellStyle name="Normal 45 2 2 3 2 4 3" xfId="10791" xr:uid="{00000000-0005-0000-0000-0000744C0000}"/>
    <cellStyle name="Normal 45 2 2 3 2 4 3 2" xfId="41116" xr:uid="{00000000-0005-0000-0000-0000754C0000}"/>
    <cellStyle name="Normal 45 2 2 3 2 4 3 3" xfId="25892" xr:uid="{00000000-0005-0000-0000-0000764C0000}"/>
    <cellStyle name="Normal 45 2 2 3 2 4 4" xfId="36103" xr:uid="{00000000-0005-0000-0000-0000774C0000}"/>
    <cellStyle name="Normal 45 2 2 3 2 4 5" xfId="20879" xr:uid="{00000000-0005-0000-0000-0000784C0000}"/>
    <cellStyle name="Normal 45 2 2 3 2 5" xfId="12469" xr:uid="{00000000-0005-0000-0000-0000794C0000}"/>
    <cellStyle name="Normal 45 2 2 3 2 5 2" xfId="42791" xr:uid="{00000000-0005-0000-0000-00007A4C0000}"/>
    <cellStyle name="Normal 45 2 2 3 2 5 3" xfId="27567" xr:uid="{00000000-0005-0000-0000-00007B4C0000}"/>
    <cellStyle name="Normal 45 2 2 3 2 6" xfId="7448" xr:uid="{00000000-0005-0000-0000-00007C4C0000}"/>
    <cellStyle name="Normal 45 2 2 3 2 6 2" xfId="37774" xr:uid="{00000000-0005-0000-0000-00007D4C0000}"/>
    <cellStyle name="Normal 45 2 2 3 2 6 3" xfId="22550" xr:uid="{00000000-0005-0000-0000-00007E4C0000}"/>
    <cellStyle name="Normal 45 2 2 3 2 7" xfId="32762" xr:uid="{00000000-0005-0000-0000-00007F4C0000}"/>
    <cellStyle name="Normal 45 2 2 3 2 8" xfId="17537" xr:uid="{00000000-0005-0000-0000-0000804C0000}"/>
    <cellStyle name="Normal 45 2 2 3 3" xfId="2795" xr:uid="{00000000-0005-0000-0000-0000814C0000}"/>
    <cellStyle name="Normal 45 2 2 3 3 2" xfId="4485" xr:uid="{00000000-0005-0000-0000-0000824C0000}"/>
    <cellStyle name="Normal 45 2 2 3 3 2 2" xfId="14558" xr:uid="{00000000-0005-0000-0000-0000834C0000}"/>
    <cellStyle name="Normal 45 2 2 3 3 2 2 2" xfId="44880" xr:uid="{00000000-0005-0000-0000-0000844C0000}"/>
    <cellStyle name="Normal 45 2 2 3 3 2 2 3" xfId="29656" xr:uid="{00000000-0005-0000-0000-0000854C0000}"/>
    <cellStyle name="Normal 45 2 2 3 3 2 3" xfId="9538" xr:uid="{00000000-0005-0000-0000-0000864C0000}"/>
    <cellStyle name="Normal 45 2 2 3 3 2 3 2" xfId="39863" xr:uid="{00000000-0005-0000-0000-0000874C0000}"/>
    <cellStyle name="Normal 45 2 2 3 3 2 3 3" xfId="24639" xr:uid="{00000000-0005-0000-0000-0000884C0000}"/>
    <cellStyle name="Normal 45 2 2 3 3 2 4" xfId="34850" xr:uid="{00000000-0005-0000-0000-0000894C0000}"/>
    <cellStyle name="Normal 45 2 2 3 3 2 5" xfId="19626" xr:uid="{00000000-0005-0000-0000-00008A4C0000}"/>
    <cellStyle name="Normal 45 2 2 3 3 3" xfId="6177" xr:uid="{00000000-0005-0000-0000-00008B4C0000}"/>
    <cellStyle name="Normal 45 2 2 3 3 3 2" xfId="16229" xr:uid="{00000000-0005-0000-0000-00008C4C0000}"/>
    <cellStyle name="Normal 45 2 2 3 3 3 2 2" xfId="46551" xr:uid="{00000000-0005-0000-0000-00008D4C0000}"/>
    <cellStyle name="Normal 45 2 2 3 3 3 2 3" xfId="31327" xr:uid="{00000000-0005-0000-0000-00008E4C0000}"/>
    <cellStyle name="Normal 45 2 2 3 3 3 3" xfId="11209" xr:uid="{00000000-0005-0000-0000-00008F4C0000}"/>
    <cellStyle name="Normal 45 2 2 3 3 3 3 2" xfId="41534" xr:uid="{00000000-0005-0000-0000-0000904C0000}"/>
    <cellStyle name="Normal 45 2 2 3 3 3 3 3" xfId="26310" xr:uid="{00000000-0005-0000-0000-0000914C0000}"/>
    <cellStyle name="Normal 45 2 2 3 3 3 4" xfId="36521" xr:uid="{00000000-0005-0000-0000-0000924C0000}"/>
    <cellStyle name="Normal 45 2 2 3 3 3 5" xfId="21297" xr:uid="{00000000-0005-0000-0000-0000934C0000}"/>
    <cellStyle name="Normal 45 2 2 3 3 4" xfId="12887" xr:uid="{00000000-0005-0000-0000-0000944C0000}"/>
    <cellStyle name="Normal 45 2 2 3 3 4 2" xfId="43209" xr:uid="{00000000-0005-0000-0000-0000954C0000}"/>
    <cellStyle name="Normal 45 2 2 3 3 4 3" xfId="27985" xr:uid="{00000000-0005-0000-0000-0000964C0000}"/>
    <cellStyle name="Normal 45 2 2 3 3 5" xfId="7866" xr:uid="{00000000-0005-0000-0000-0000974C0000}"/>
    <cellStyle name="Normal 45 2 2 3 3 5 2" xfId="38192" xr:uid="{00000000-0005-0000-0000-0000984C0000}"/>
    <cellStyle name="Normal 45 2 2 3 3 5 3" xfId="22968" xr:uid="{00000000-0005-0000-0000-0000994C0000}"/>
    <cellStyle name="Normal 45 2 2 3 3 6" xfId="33180" xr:uid="{00000000-0005-0000-0000-00009A4C0000}"/>
    <cellStyle name="Normal 45 2 2 3 3 7" xfId="17955" xr:uid="{00000000-0005-0000-0000-00009B4C0000}"/>
    <cellStyle name="Normal 45 2 2 3 4" xfId="3648" xr:uid="{00000000-0005-0000-0000-00009C4C0000}"/>
    <cellStyle name="Normal 45 2 2 3 4 2" xfId="13722" xr:uid="{00000000-0005-0000-0000-00009D4C0000}"/>
    <cellStyle name="Normal 45 2 2 3 4 2 2" xfId="44044" xr:uid="{00000000-0005-0000-0000-00009E4C0000}"/>
    <cellStyle name="Normal 45 2 2 3 4 2 3" xfId="28820" xr:uid="{00000000-0005-0000-0000-00009F4C0000}"/>
    <cellStyle name="Normal 45 2 2 3 4 3" xfId="8702" xr:uid="{00000000-0005-0000-0000-0000A04C0000}"/>
    <cellStyle name="Normal 45 2 2 3 4 3 2" xfId="39027" xr:uid="{00000000-0005-0000-0000-0000A14C0000}"/>
    <cellStyle name="Normal 45 2 2 3 4 3 3" xfId="23803" xr:uid="{00000000-0005-0000-0000-0000A24C0000}"/>
    <cellStyle name="Normal 45 2 2 3 4 4" xfId="34014" xr:uid="{00000000-0005-0000-0000-0000A34C0000}"/>
    <cellStyle name="Normal 45 2 2 3 4 5" xfId="18790" xr:uid="{00000000-0005-0000-0000-0000A44C0000}"/>
    <cellStyle name="Normal 45 2 2 3 5" xfId="5341" xr:uid="{00000000-0005-0000-0000-0000A54C0000}"/>
    <cellStyle name="Normal 45 2 2 3 5 2" xfId="15393" xr:uid="{00000000-0005-0000-0000-0000A64C0000}"/>
    <cellStyle name="Normal 45 2 2 3 5 2 2" xfId="45715" xr:uid="{00000000-0005-0000-0000-0000A74C0000}"/>
    <cellStyle name="Normal 45 2 2 3 5 2 3" xfId="30491" xr:uid="{00000000-0005-0000-0000-0000A84C0000}"/>
    <cellStyle name="Normal 45 2 2 3 5 3" xfId="10373" xr:uid="{00000000-0005-0000-0000-0000A94C0000}"/>
    <cellStyle name="Normal 45 2 2 3 5 3 2" xfId="40698" xr:uid="{00000000-0005-0000-0000-0000AA4C0000}"/>
    <cellStyle name="Normal 45 2 2 3 5 3 3" xfId="25474" xr:uid="{00000000-0005-0000-0000-0000AB4C0000}"/>
    <cellStyle name="Normal 45 2 2 3 5 4" xfId="35685" xr:uid="{00000000-0005-0000-0000-0000AC4C0000}"/>
    <cellStyle name="Normal 45 2 2 3 5 5" xfId="20461" xr:uid="{00000000-0005-0000-0000-0000AD4C0000}"/>
    <cellStyle name="Normal 45 2 2 3 6" xfId="12051" xr:uid="{00000000-0005-0000-0000-0000AE4C0000}"/>
    <cellStyle name="Normal 45 2 2 3 6 2" xfId="42373" xr:uid="{00000000-0005-0000-0000-0000AF4C0000}"/>
    <cellStyle name="Normal 45 2 2 3 6 3" xfId="27149" xr:uid="{00000000-0005-0000-0000-0000B04C0000}"/>
    <cellStyle name="Normal 45 2 2 3 7" xfId="7030" xr:uid="{00000000-0005-0000-0000-0000B14C0000}"/>
    <cellStyle name="Normal 45 2 2 3 7 2" xfId="37356" xr:uid="{00000000-0005-0000-0000-0000B24C0000}"/>
    <cellStyle name="Normal 45 2 2 3 7 3" xfId="22132" xr:uid="{00000000-0005-0000-0000-0000B34C0000}"/>
    <cellStyle name="Normal 45 2 2 3 8" xfId="32344" xr:uid="{00000000-0005-0000-0000-0000B44C0000}"/>
    <cellStyle name="Normal 45 2 2 3 9" xfId="17119" xr:uid="{00000000-0005-0000-0000-0000B54C0000}"/>
    <cellStyle name="Normal 45 2 2 4" xfId="2166" xr:uid="{00000000-0005-0000-0000-0000B64C0000}"/>
    <cellStyle name="Normal 45 2 2 4 2" xfId="3005" xr:uid="{00000000-0005-0000-0000-0000B74C0000}"/>
    <cellStyle name="Normal 45 2 2 4 2 2" xfId="4695" xr:uid="{00000000-0005-0000-0000-0000B84C0000}"/>
    <cellStyle name="Normal 45 2 2 4 2 2 2" xfId="14768" xr:uid="{00000000-0005-0000-0000-0000B94C0000}"/>
    <cellStyle name="Normal 45 2 2 4 2 2 2 2" xfId="45090" xr:uid="{00000000-0005-0000-0000-0000BA4C0000}"/>
    <cellStyle name="Normal 45 2 2 4 2 2 2 3" xfId="29866" xr:uid="{00000000-0005-0000-0000-0000BB4C0000}"/>
    <cellStyle name="Normal 45 2 2 4 2 2 3" xfId="9748" xr:uid="{00000000-0005-0000-0000-0000BC4C0000}"/>
    <cellStyle name="Normal 45 2 2 4 2 2 3 2" xfId="40073" xr:uid="{00000000-0005-0000-0000-0000BD4C0000}"/>
    <cellStyle name="Normal 45 2 2 4 2 2 3 3" xfId="24849" xr:uid="{00000000-0005-0000-0000-0000BE4C0000}"/>
    <cellStyle name="Normal 45 2 2 4 2 2 4" xfId="35060" xr:uid="{00000000-0005-0000-0000-0000BF4C0000}"/>
    <cellStyle name="Normal 45 2 2 4 2 2 5" xfId="19836" xr:uid="{00000000-0005-0000-0000-0000C04C0000}"/>
    <cellStyle name="Normal 45 2 2 4 2 3" xfId="6387" xr:uid="{00000000-0005-0000-0000-0000C14C0000}"/>
    <cellStyle name="Normal 45 2 2 4 2 3 2" xfId="16439" xr:uid="{00000000-0005-0000-0000-0000C24C0000}"/>
    <cellStyle name="Normal 45 2 2 4 2 3 2 2" xfId="46761" xr:uid="{00000000-0005-0000-0000-0000C34C0000}"/>
    <cellStyle name="Normal 45 2 2 4 2 3 2 3" xfId="31537" xr:uid="{00000000-0005-0000-0000-0000C44C0000}"/>
    <cellStyle name="Normal 45 2 2 4 2 3 3" xfId="11419" xr:uid="{00000000-0005-0000-0000-0000C54C0000}"/>
    <cellStyle name="Normal 45 2 2 4 2 3 3 2" xfId="41744" xr:uid="{00000000-0005-0000-0000-0000C64C0000}"/>
    <cellStyle name="Normal 45 2 2 4 2 3 3 3" xfId="26520" xr:uid="{00000000-0005-0000-0000-0000C74C0000}"/>
    <cellStyle name="Normal 45 2 2 4 2 3 4" xfId="36731" xr:uid="{00000000-0005-0000-0000-0000C84C0000}"/>
    <cellStyle name="Normal 45 2 2 4 2 3 5" xfId="21507" xr:uid="{00000000-0005-0000-0000-0000C94C0000}"/>
    <cellStyle name="Normal 45 2 2 4 2 4" xfId="13097" xr:uid="{00000000-0005-0000-0000-0000CA4C0000}"/>
    <cellStyle name="Normal 45 2 2 4 2 4 2" xfId="43419" xr:uid="{00000000-0005-0000-0000-0000CB4C0000}"/>
    <cellStyle name="Normal 45 2 2 4 2 4 3" xfId="28195" xr:uid="{00000000-0005-0000-0000-0000CC4C0000}"/>
    <cellStyle name="Normal 45 2 2 4 2 5" xfId="8076" xr:uid="{00000000-0005-0000-0000-0000CD4C0000}"/>
    <cellStyle name="Normal 45 2 2 4 2 5 2" xfId="38402" xr:uid="{00000000-0005-0000-0000-0000CE4C0000}"/>
    <cellStyle name="Normal 45 2 2 4 2 5 3" xfId="23178" xr:uid="{00000000-0005-0000-0000-0000CF4C0000}"/>
    <cellStyle name="Normal 45 2 2 4 2 6" xfId="33390" xr:uid="{00000000-0005-0000-0000-0000D04C0000}"/>
    <cellStyle name="Normal 45 2 2 4 2 7" xfId="18165" xr:uid="{00000000-0005-0000-0000-0000D14C0000}"/>
    <cellStyle name="Normal 45 2 2 4 3" xfId="3858" xr:uid="{00000000-0005-0000-0000-0000D24C0000}"/>
    <cellStyle name="Normal 45 2 2 4 3 2" xfId="13932" xr:uid="{00000000-0005-0000-0000-0000D34C0000}"/>
    <cellStyle name="Normal 45 2 2 4 3 2 2" xfId="44254" xr:uid="{00000000-0005-0000-0000-0000D44C0000}"/>
    <cellStyle name="Normal 45 2 2 4 3 2 3" xfId="29030" xr:uid="{00000000-0005-0000-0000-0000D54C0000}"/>
    <cellStyle name="Normal 45 2 2 4 3 3" xfId="8912" xr:uid="{00000000-0005-0000-0000-0000D64C0000}"/>
    <cellStyle name="Normal 45 2 2 4 3 3 2" xfId="39237" xr:uid="{00000000-0005-0000-0000-0000D74C0000}"/>
    <cellStyle name="Normal 45 2 2 4 3 3 3" xfId="24013" xr:uid="{00000000-0005-0000-0000-0000D84C0000}"/>
    <cellStyle name="Normal 45 2 2 4 3 4" xfId="34224" xr:uid="{00000000-0005-0000-0000-0000D94C0000}"/>
    <cellStyle name="Normal 45 2 2 4 3 5" xfId="19000" xr:uid="{00000000-0005-0000-0000-0000DA4C0000}"/>
    <cellStyle name="Normal 45 2 2 4 4" xfId="5551" xr:uid="{00000000-0005-0000-0000-0000DB4C0000}"/>
    <cellStyle name="Normal 45 2 2 4 4 2" xfId="15603" xr:uid="{00000000-0005-0000-0000-0000DC4C0000}"/>
    <cellStyle name="Normal 45 2 2 4 4 2 2" xfId="45925" xr:uid="{00000000-0005-0000-0000-0000DD4C0000}"/>
    <cellStyle name="Normal 45 2 2 4 4 2 3" xfId="30701" xr:uid="{00000000-0005-0000-0000-0000DE4C0000}"/>
    <cellStyle name="Normal 45 2 2 4 4 3" xfId="10583" xr:uid="{00000000-0005-0000-0000-0000DF4C0000}"/>
    <cellStyle name="Normal 45 2 2 4 4 3 2" xfId="40908" xr:uid="{00000000-0005-0000-0000-0000E04C0000}"/>
    <cellStyle name="Normal 45 2 2 4 4 3 3" xfId="25684" xr:uid="{00000000-0005-0000-0000-0000E14C0000}"/>
    <cellStyle name="Normal 45 2 2 4 4 4" xfId="35895" xr:uid="{00000000-0005-0000-0000-0000E24C0000}"/>
    <cellStyle name="Normal 45 2 2 4 4 5" xfId="20671" xr:uid="{00000000-0005-0000-0000-0000E34C0000}"/>
    <cellStyle name="Normal 45 2 2 4 5" xfId="12261" xr:uid="{00000000-0005-0000-0000-0000E44C0000}"/>
    <cellStyle name="Normal 45 2 2 4 5 2" xfId="42583" xr:uid="{00000000-0005-0000-0000-0000E54C0000}"/>
    <cellStyle name="Normal 45 2 2 4 5 3" xfId="27359" xr:uid="{00000000-0005-0000-0000-0000E64C0000}"/>
    <cellStyle name="Normal 45 2 2 4 6" xfId="7240" xr:uid="{00000000-0005-0000-0000-0000E74C0000}"/>
    <cellStyle name="Normal 45 2 2 4 6 2" xfId="37566" xr:uid="{00000000-0005-0000-0000-0000E84C0000}"/>
    <cellStyle name="Normal 45 2 2 4 6 3" xfId="22342" xr:uid="{00000000-0005-0000-0000-0000E94C0000}"/>
    <cellStyle name="Normal 45 2 2 4 7" xfId="32554" xr:uid="{00000000-0005-0000-0000-0000EA4C0000}"/>
    <cellStyle name="Normal 45 2 2 4 8" xfId="17329" xr:uid="{00000000-0005-0000-0000-0000EB4C0000}"/>
    <cellStyle name="Normal 45 2 2 5" xfId="2587" xr:uid="{00000000-0005-0000-0000-0000EC4C0000}"/>
    <cellStyle name="Normal 45 2 2 5 2" xfId="4277" xr:uid="{00000000-0005-0000-0000-0000ED4C0000}"/>
    <cellStyle name="Normal 45 2 2 5 2 2" xfId="14350" xr:uid="{00000000-0005-0000-0000-0000EE4C0000}"/>
    <cellStyle name="Normal 45 2 2 5 2 2 2" xfId="44672" xr:uid="{00000000-0005-0000-0000-0000EF4C0000}"/>
    <cellStyle name="Normal 45 2 2 5 2 2 3" xfId="29448" xr:uid="{00000000-0005-0000-0000-0000F04C0000}"/>
    <cellStyle name="Normal 45 2 2 5 2 3" xfId="9330" xr:uid="{00000000-0005-0000-0000-0000F14C0000}"/>
    <cellStyle name="Normal 45 2 2 5 2 3 2" xfId="39655" xr:uid="{00000000-0005-0000-0000-0000F24C0000}"/>
    <cellStyle name="Normal 45 2 2 5 2 3 3" xfId="24431" xr:uid="{00000000-0005-0000-0000-0000F34C0000}"/>
    <cellStyle name="Normal 45 2 2 5 2 4" xfId="34642" xr:uid="{00000000-0005-0000-0000-0000F44C0000}"/>
    <cellStyle name="Normal 45 2 2 5 2 5" xfId="19418" xr:uid="{00000000-0005-0000-0000-0000F54C0000}"/>
    <cellStyle name="Normal 45 2 2 5 3" xfId="5969" xr:uid="{00000000-0005-0000-0000-0000F64C0000}"/>
    <cellStyle name="Normal 45 2 2 5 3 2" xfId="16021" xr:uid="{00000000-0005-0000-0000-0000F74C0000}"/>
    <cellStyle name="Normal 45 2 2 5 3 2 2" xfId="46343" xr:uid="{00000000-0005-0000-0000-0000F84C0000}"/>
    <cellStyle name="Normal 45 2 2 5 3 2 3" xfId="31119" xr:uid="{00000000-0005-0000-0000-0000F94C0000}"/>
    <cellStyle name="Normal 45 2 2 5 3 3" xfId="11001" xr:uid="{00000000-0005-0000-0000-0000FA4C0000}"/>
    <cellStyle name="Normal 45 2 2 5 3 3 2" xfId="41326" xr:uid="{00000000-0005-0000-0000-0000FB4C0000}"/>
    <cellStyle name="Normal 45 2 2 5 3 3 3" xfId="26102" xr:uid="{00000000-0005-0000-0000-0000FC4C0000}"/>
    <cellStyle name="Normal 45 2 2 5 3 4" xfId="36313" xr:uid="{00000000-0005-0000-0000-0000FD4C0000}"/>
    <cellStyle name="Normal 45 2 2 5 3 5" xfId="21089" xr:uid="{00000000-0005-0000-0000-0000FE4C0000}"/>
    <cellStyle name="Normal 45 2 2 5 4" xfId="12679" xr:uid="{00000000-0005-0000-0000-0000FF4C0000}"/>
    <cellStyle name="Normal 45 2 2 5 4 2" xfId="43001" xr:uid="{00000000-0005-0000-0000-0000004D0000}"/>
    <cellStyle name="Normal 45 2 2 5 4 3" xfId="27777" xr:uid="{00000000-0005-0000-0000-0000014D0000}"/>
    <cellStyle name="Normal 45 2 2 5 5" xfId="7658" xr:uid="{00000000-0005-0000-0000-0000024D0000}"/>
    <cellStyle name="Normal 45 2 2 5 5 2" xfId="37984" xr:uid="{00000000-0005-0000-0000-0000034D0000}"/>
    <cellStyle name="Normal 45 2 2 5 5 3" xfId="22760" xr:uid="{00000000-0005-0000-0000-0000044D0000}"/>
    <cellStyle name="Normal 45 2 2 5 6" xfId="32972" xr:uid="{00000000-0005-0000-0000-0000054D0000}"/>
    <cellStyle name="Normal 45 2 2 5 7" xfId="17747" xr:uid="{00000000-0005-0000-0000-0000064D0000}"/>
    <cellStyle name="Normal 45 2 2 6" xfId="3440" xr:uid="{00000000-0005-0000-0000-0000074D0000}"/>
    <cellStyle name="Normal 45 2 2 6 2" xfId="13514" xr:uid="{00000000-0005-0000-0000-0000084D0000}"/>
    <cellStyle name="Normal 45 2 2 6 2 2" xfId="43836" xr:uid="{00000000-0005-0000-0000-0000094D0000}"/>
    <cellStyle name="Normal 45 2 2 6 2 3" xfId="28612" xr:uid="{00000000-0005-0000-0000-00000A4D0000}"/>
    <cellStyle name="Normal 45 2 2 6 3" xfId="8494" xr:uid="{00000000-0005-0000-0000-00000B4D0000}"/>
    <cellStyle name="Normal 45 2 2 6 3 2" xfId="38819" xr:uid="{00000000-0005-0000-0000-00000C4D0000}"/>
    <cellStyle name="Normal 45 2 2 6 3 3" xfId="23595" xr:uid="{00000000-0005-0000-0000-00000D4D0000}"/>
    <cellStyle name="Normal 45 2 2 6 4" xfId="33806" xr:uid="{00000000-0005-0000-0000-00000E4D0000}"/>
    <cellStyle name="Normal 45 2 2 6 5" xfId="18582" xr:uid="{00000000-0005-0000-0000-00000F4D0000}"/>
    <cellStyle name="Normal 45 2 2 7" xfId="5133" xr:uid="{00000000-0005-0000-0000-0000104D0000}"/>
    <cellStyle name="Normal 45 2 2 7 2" xfId="15185" xr:uid="{00000000-0005-0000-0000-0000114D0000}"/>
    <cellStyle name="Normal 45 2 2 7 2 2" xfId="45507" xr:uid="{00000000-0005-0000-0000-0000124D0000}"/>
    <cellStyle name="Normal 45 2 2 7 2 3" xfId="30283" xr:uid="{00000000-0005-0000-0000-0000134D0000}"/>
    <cellStyle name="Normal 45 2 2 7 3" xfId="10165" xr:uid="{00000000-0005-0000-0000-0000144D0000}"/>
    <cellStyle name="Normal 45 2 2 7 3 2" xfId="40490" xr:uid="{00000000-0005-0000-0000-0000154D0000}"/>
    <cellStyle name="Normal 45 2 2 7 3 3" xfId="25266" xr:uid="{00000000-0005-0000-0000-0000164D0000}"/>
    <cellStyle name="Normal 45 2 2 7 4" xfId="35477" xr:uid="{00000000-0005-0000-0000-0000174D0000}"/>
    <cellStyle name="Normal 45 2 2 7 5" xfId="20253" xr:uid="{00000000-0005-0000-0000-0000184D0000}"/>
    <cellStyle name="Normal 45 2 2 8" xfId="11843" xr:uid="{00000000-0005-0000-0000-0000194D0000}"/>
    <cellStyle name="Normal 45 2 2 8 2" xfId="42165" xr:uid="{00000000-0005-0000-0000-00001A4D0000}"/>
    <cellStyle name="Normal 45 2 2 8 3" xfId="26941" xr:uid="{00000000-0005-0000-0000-00001B4D0000}"/>
    <cellStyle name="Normal 45 2 2 9" xfId="6822" xr:uid="{00000000-0005-0000-0000-00001C4D0000}"/>
    <cellStyle name="Normal 45 2 2 9 2" xfId="37148" xr:uid="{00000000-0005-0000-0000-00001D4D0000}"/>
    <cellStyle name="Normal 45 2 2 9 3" xfId="21924" xr:uid="{00000000-0005-0000-0000-00001E4D0000}"/>
    <cellStyle name="Normal 45 2 3" xfId="1786" xr:uid="{00000000-0005-0000-0000-00001F4D0000}"/>
    <cellStyle name="Normal 45 2 3 10" xfId="16963" xr:uid="{00000000-0005-0000-0000-0000204D0000}"/>
    <cellStyle name="Normal 45 2 3 2" xfId="2005" xr:uid="{00000000-0005-0000-0000-0000214D0000}"/>
    <cellStyle name="Normal 45 2 3 2 2" xfId="2426" xr:uid="{00000000-0005-0000-0000-0000224D0000}"/>
    <cellStyle name="Normal 45 2 3 2 2 2" xfId="3265" xr:uid="{00000000-0005-0000-0000-0000234D0000}"/>
    <cellStyle name="Normal 45 2 3 2 2 2 2" xfId="4955" xr:uid="{00000000-0005-0000-0000-0000244D0000}"/>
    <cellStyle name="Normal 45 2 3 2 2 2 2 2" xfId="15028" xr:uid="{00000000-0005-0000-0000-0000254D0000}"/>
    <cellStyle name="Normal 45 2 3 2 2 2 2 2 2" xfId="45350" xr:uid="{00000000-0005-0000-0000-0000264D0000}"/>
    <cellStyle name="Normal 45 2 3 2 2 2 2 2 3" xfId="30126" xr:uid="{00000000-0005-0000-0000-0000274D0000}"/>
    <cellStyle name="Normal 45 2 3 2 2 2 2 3" xfId="10008" xr:uid="{00000000-0005-0000-0000-0000284D0000}"/>
    <cellStyle name="Normal 45 2 3 2 2 2 2 3 2" xfId="40333" xr:uid="{00000000-0005-0000-0000-0000294D0000}"/>
    <cellStyle name="Normal 45 2 3 2 2 2 2 3 3" xfId="25109" xr:uid="{00000000-0005-0000-0000-00002A4D0000}"/>
    <cellStyle name="Normal 45 2 3 2 2 2 2 4" xfId="35320" xr:uid="{00000000-0005-0000-0000-00002B4D0000}"/>
    <cellStyle name="Normal 45 2 3 2 2 2 2 5" xfId="20096" xr:uid="{00000000-0005-0000-0000-00002C4D0000}"/>
    <cellStyle name="Normal 45 2 3 2 2 2 3" xfId="6647" xr:uid="{00000000-0005-0000-0000-00002D4D0000}"/>
    <cellStyle name="Normal 45 2 3 2 2 2 3 2" xfId="16699" xr:uid="{00000000-0005-0000-0000-00002E4D0000}"/>
    <cellStyle name="Normal 45 2 3 2 2 2 3 2 2" xfId="47021" xr:uid="{00000000-0005-0000-0000-00002F4D0000}"/>
    <cellStyle name="Normal 45 2 3 2 2 2 3 2 3" xfId="31797" xr:uid="{00000000-0005-0000-0000-0000304D0000}"/>
    <cellStyle name="Normal 45 2 3 2 2 2 3 3" xfId="11679" xr:uid="{00000000-0005-0000-0000-0000314D0000}"/>
    <cellStyle name="Normal 45 2 3 2 2 2 3 3 2" xfId="42004" xr:uid="{00000000-0005-0000-0000-0000324D0000}"/>
    <cellStyle name="Normal 45 2 3 2 2 2 3 3 3" xfId="26780" xr:uid="{00000000-0005-0000-0000-0000334D0000}"/>
    <cellStyle name="Normal 45 2 3 2 2 2 3 4" xfId="36991" xr:uid="{00000000-0005-0000-0000-0000344D0000}"/>
    <cellStyle name="Normal 45 2 3 2 2 2 3 5" xfId="21767" xr:uid="{00000000-0005-0000-0000-0000354D0000}"/>
    <cellStyle name="Normal 45 2 3 2 2 2 4" xfId="13357" xr:uid="{00000000-0005-0000-0000-0000364D0000}"/>
    <cellStyle name="Normal 45 2 3 2 2 2 4 2" xfId="43679" xr:uid="{00000000-0005-0000-0000-0000374D0000}"/>
    <cellStyle name="Normal 45 2 3 2 2 2 4 3" xfId="28455" xr:uid="{00000000-0005-0000-0000-0000384D0000}"/>
    <cellStyle name="Normal 45 2 3 2 2 2 5" xfId="8336" xr:uid="{00000000-0005-0000-0000-0000394D0000}"/>
    <cellStyle name="Normal 45 2 3 2 2 2 5 2" xfId="38662" xr:uid="{00000000-0005-0000-0000-00003A4D0000}"/>
    <cellStyle name="Normal 45 2 3 2 2 2 5 3" xfId="23438" xr:uid="{00000000-0005-0000-0000-00003B4D0000}"/>
    <cellStyle name="Normal 45 2 3 2 2 2 6" xfId="33650" xr:uid="{00000000-0005-0000-0000-00003C4D0000}"/>
    <cellStyle name="Normal 45 2 3 2 2 2 7" xfId="18425" xr:uid="{00000000-0005-0000-0000-00003D4D0000}"/>
    <cellStyle name="Normal 45 2 3 2 2 3" xfId="4118" xr:uid="{00000000-0005-0000-0000-00003E4D0000}"/>
    <cellStyle name="Normal 45 2 3 2 2 3 2" xfId="14192" xr:uid="{00000000-0005-0000-0000-00003F4D0000}"/>
    <cellStyle name="Normal 45 2 3 2 2 3 2 2" xfId="44514" xr:uid="{00000000-0005-0000-0000-0000404D0000}"/>
    <cellStyle name="Normal 45 2 3 2 2 3 2 3" xfId="29290" xr:uid="{00000000-0005-0000-0000-0000414D0000}"/>
    <cellStyle name="Normal 45 2 3 2 2 3 3" xfId="9172" xr:uid="{00000000-0005-0000-0000-0000424D0000}"/>
    <cellStyle name="Normal 45 2 3 2 2 3 3 2" xfId="39497" xr:uid="{00000000-0005-0000-0000-0000434D0000}"/>
    <cellStyle name="Normal 45 2 3 2 2 3 3 3" xfId="24273" xr:uid="{00000000-0005-0000-0000-0000444D0000}"/>
    <cellStyle name="Normal 45 2 3 2 2 3 4" xfId="34484" xr:uid="{00000000-0005-0000-0000-0000454D0000}"/>
    <cellStyle name="Normal 45 2 3 2 2 3 5" xfId="19260" xr:uid="{00000000-0005-0000-0000-0000464D0000}"/>
    <cellStyle name="Normal 45 2 3 2 2 4" xfId="5811" xr:uid="{00000000-0005-0000-0000-0000474D0000}"/>
    <cellStyle name="Normal 45 2 3 2 2 4 2" xfId="15863" xr:uid="{00000000-0005-0000-0000-0000484D0000}"/>
    <cellStyle name="Normal 45 2 3 2 2 4 2 2" xfId="46185" xr:uid="{00000000-0005-0000-0000-0000494D0000}"/>
    <cellStyle name="Normal 45 2 3 2 2 4 2 3" xfId="30961" xr:uid="{00000000-0005-0000-0000-00004A4D0000}"/>
    <cellStyle name="Normal 45 2 3 2 2 4 3" xfId="10843" xr:uid="{00000000-0005-0000-0000-00004B4D0000}"/>
    <cellStyle name="Normal 45 2 3 2 2 4 3 2" xfId="41168" xr:uid="{00000000-0005-0000-0000-00004C4D0000}"/>
    <cellStyle name="Normal 45 2 3 2 2 4 3 3" xfId="25944" xr:uid="{00000000-0005-0000-0000-00004D4D0000}"/>
    <cellStyle name="Normal 45 2 3 2 2 4 4" xfId="36155" xr:uid="{00000000-0005-0000-0000-00004E4D0000}"/>
    <cellStyle name="Normal 45 2 3 2 2 4 5" xfId="20931" xr:uid="{00000000-0005-0000-0000-00004F4D0000}"/>
    <cellStyle name="Normal 45 2 3 2 2 5" xfId="12521" xr:uid="{00000000-0005-0000-0000-0000504D0000}"/>
    <cellStyle name="Normal 45 2 3 2 2 5 2" xfId="42843" xr:uid="{00000000-0005-0000-0000-0000514D0000}"/>
    <cellStyle name="Normal 45 2 3 2 2 5 3" xfId="27619" xr:uid="{00000000-0005-0000-0000-0000524D0000}"/>
    <cellStyle name="Normal 45 2 3 2 2 6" xfId="7500" xr:uid="{00000000-0005-0000-0000-0000534D0000}"/>
    <cellStyle name="Normal 45 2 3 2 2 6 2" xfId="37826" xr:uid="{00000000-0005-0000-0000-0000544D0000}"/>
    <cellStyle name="Normal 45 2 3 2 2 6 3" xfId="22602" xr:uid="{00000000-0005-0000-0000-0000554D0000}"/>
    <cellStyle name="Normal 45 2 3 2 2 7" xfId="32814" xr:uid="{00000000-0005-0000-0000-0000564D0000}"/>
    <cellStyle name="Normal 45 2 3 2 2 8" xfId="17589" xr:uid="{00000000-0005-0000-0000-0000574D0000}"/>
    <cellStyle name="Normal 45 2 3 2 3" xfId="2847" xr:uid="{00000000-0005-0000-0000-0000584D0000}"/>
    <cellStyle name="Normal 45 2 3 2 3 2" xfId="4537" xr:uid="{00000000-0005-0000-0000-0000594D0000}"/>
    <cellStyle name="Normal 45 2 3 2 3 2 2" xfId="14610" xr:uid="{00000000-0005-0000-0000-00005A4D0000}"/>
    <cellStyle name="Normal 45 2 3 2 3 2 2 2" xfId="44932" xr:uid="{00000000-0005-0000-0000-00005B4D0000}"/>
    <cellStyle name="Normal 45 2 3 2 3 2 2 3" xfId="29708" xr:uid="{00000000-0005-0000-0000-00005C4D0000}"/>
    <cellStyle name="Normal 45 2 3 2 3 2 3" xfId="9590" xr:uid="{00000000-0005-0000-0000-00005D4D0000}"/>
    <cellStyle name="Normal 45 2 3 2 3 2 3 2" xfId="39915" xr:uid="{00000000-0005-0000-0000-00005E4D0000}"/>
    <cellStyle name="Normal 45 2 3 2 3 2 3 3" xfId="24691" xr:uid="{00000000-0005-0000-0000-00005F4D0000}"/>
    <cellStyle name="Normal 45 2 3 2 3 2 4" xfId="34902" xr:uid="{00000000-0005-0000-0000-0000604D0000}"/>
    <cellStyle name="Normal 45 2 3 2 3 2 5" xfId="19678" xr:uid="{00000000-0005-0000-0000-0000614D0000}"/>
    <cellStyle name="Normal 45 2 3 2 3 3" xfId="6229" xr:uid="{00000000-0005-0000-0000-0000624D0000}"/>
    <cellStyle name="Normal 45 2 3 2 3 3 2" xfId="16281" xr:uid="{00000000-0005-0000-0000-0000634D0000}"/>
    <cellStyle name="Normal 45 2 3 2 3 3 2 2" xfId="46603" xr:uid="{00000000-0005-0000-0000-0000644D0000}"/>
    <cellStyle name="Normal 45 2 3 2 3 3 2 3" xfId="31379" xr:uid="{00000000-0005-0000-0000-0000654D0000}"/>
    <cellStyle name="Normal 45 2 3 2 3 3 3" xfId="11261" xr:uid="{00000000-0005-0000-0000-0000664D0000}"/>
    <cellStyle name="Normal 45 2 3 2 3 3 3 2" xfId="41586" xr:uid="{00000000-0005-0000-0000-0000674D0000}"/>
    <cellStyle name="Normal 45 2 3 2 3 3 3 3" xfId="26362" xr:uid="{00000000-0005-0000-0000-0000684D0000}"/>
    <cellStyle name="Normal 45 2 3 2 3 3 4" xfId="36573" xr:uid="{00000000-0005-0000-0000-0000694D0000}"/>
    <cellStyle name="Normal 45 2 3 2 3 3 5" xfId="21349" xr:uid="{00000000-0005-0000-0000-00006A4D0000}"/>
    <cellStyle name="Normal 45 2 3 2 3 4" xfId="12939" xr:uid="{00000000-0005-0000-0000-00006B4D0000}"/>
    <cellStyle name="Normal 45 2 3 2 3 4 2" xfId="43261" xr:uid="{00000000-0005-0000-0000-00006C4D0000}"/>
    <cellStyle name="Normal 45 2 3 2 3 4 3" xfId="28037" xr:uid="{00000000-0005-0000-0000-00006D4D0000}"/>
    <cellStyle name="Normal 45 2 3 2 3 5" xfId="7918" xr:uid="{00000000-0005-0000-0000-00006E4D0000}"/>
    <cellStyle name="Normal 45 2 3 2 3 5 2" xfId="38244" xr:uid="{00000000-0005-0000-0000-00006F4D0000}"/>
    <cellStyle name="Normal 45 2 3 2 3 5 3" xfId="23020" xr:uid="{00000000-0005-0000-0000-0000704D0000}"/>
    <cellStyle name="Normal 45 2 3 2 3 6" xfId="33232" xr:uid="{00000000-0005-0000-0000-0000714D0000}"/>
    <cellStyle name="Normal 45 2 3 2 3 7" xfId="18007" xr:uid="{00000000-0005-0000-0000-0000724D0000}"/>
    <cellStyle name="Normal 45 2 3 2 4" xfId="3700" xr:uid="{00000000-0005-0000-0000-0000734D0000}"/>
    <cellStyle name="Normal 45 2 3 2 4 2" xfId="13774" xr:uid="{00000000-0005-0000-0000-0000744D0000}"/>
    <cellStyle name="Normal 45 2 3 2 4 2 2" xfId="44096" xr:uid="{00000000-0005-0000-0000-0000754D0000}"/>
    <cellStyle name="Normal 45 2 3 2 4 2 3" xfId="28872" xr:uid="{00000000-0005-0000-0000-0000764D0000}"/>
    <cellStyle name="Normal 45 2 3 2 4 3" xfId="8754" xr:uid="{00000000-0005-0000-0000-0000774D0000}"/>
    <cellStyle name="Normal 45 2 3 2 4 3 2" xfId="39079" xr:uid="{00000000-0005-0000-0000-0000784D0000}"/>
    <cellStyle name="Normal 45 2 3 2 4 3 3" xfId="23855" xr:uid="{00000000-0005-0000-0000-0000794D0000}"/>
    <cellStyle name="Normal 45 2 3 2 4 4" xfId="34066" xr:uid="{00000000-0005-0000-0000-00007A4D0000}"/>
    <cellStyle name="Normal 45 2 3 2 4 5" xfId="18842" xr:uid="{00000000-0005-0000-0000-00007B4D0000}"/>
    <cellStyle name="Normal 45 2 3 2 5" xfId="5393" xr:uid="{00000000-0005-0000-0000-00007C4D0000}"/>
    <cellStyle name="Normal 45 2 3 2 5 2" xfId="15445" xr:uid="{00000000-0005-0000-0000-00007D4D0000}"/>
    <cellStyle name="Normal 45 2 3 2 5 2 2" xfId="45767" xr:uid="{00000000-0005-0000-0000-00007E4D0000}"/>
    <cellStyle name="Normal 45 2 3 2 5 2 3" xfId="30543" xr:uid="{00000000-0005-0000-0000-00007F4D0000}"/>
    <cellStyle name="Normal 45 2 3 2 5 3" xfId="10425" xr:uid="{00000000-0005-0000-0000-0000804D0000}"/>
    <cellStyle name="Normal 45 2 3 2 5 3 2" xfId="40750" xr:uid="{00000000-0005-0000-0000-0000814D0000}"/>
    <cellStyle name="Normal 45 2 3 2 5 3 3" xfId="25526" xr:uid="{00000000-0005-0000-0000-0000824D0000}"/>
    <cellStyle name="Normal 45 2 3 2 5 4" xfId="35737" xr:uid="{00000000-0005-0000-0000-0000834D0000}"/>
    <cellStyle name="Normal 45 2 3 2 5 5" xfId="20513" xr:uid="{00000000-0005-0000-0000-0000844D0000}"/>
    <cellStyle name="Normal 45 2 3 2 6" xfId="12103" xr:uid="{00000000-0005-0000-0000-0000854D0000}"/>
    <cellStyle name="Normal 45 2 3 2 6 2" xfId="42425" xr:uid="{00000000-0005-0000-0000-0000864D0000}"/>
    <cellStyle name="Normal 45 2 3 2 6 3" xfId="27201" xr:uid="{00000000-0005-0000-0000-0000874D0000}"/>
    <cellStyle name="Normal 45 2 3 2 7" xfId="7082" xr:uid="{00000000-0005-0000-0000-0000884D0000}"/>
    <cellStyle name="Normal 45 2 3 2 7 2" xfId="37408" xr:uid="{00000000-0005-0000-0000-0000894D0000}"/>
    <cellStyle name="Normal 45 2 3 2 7 3" xfId="22184" xr:uid="{00000000-0005-0000-0000-00008A4D0000}"/>
    <cellStyle name="Normal 45 2 3 2 8" xfId="32396" xr:uid="{00000000-0005-0000-0000-00008B4D0000}"/>
    <cellStyle name="Normal 45 2 3 2 9" xfId="17171" xr:uid="{00000000-0005-0000-0000-00008C4D0000}"/>
    <cellStyle name="Normal 45 2 3 3" xfId="2218" xr:uid="{00000000-0005-0000-0000-00008D4D0000}"/>
    <cellStyle name="Normal 45 2 3 3 2" xfId="3057" xr:uid="{00000000-0005-0000-0000-00008E4D0000}"/>
    <cellStyle name="Normal 45 2 3 3 2 2" xfId="4747" xr:uid="{00000000-0005-0000-0000-00008F4D0000}"/>
    <cellStyle name="Normal 45 2 3 3 2 2 2" xfId="14820" xr:uid="{00000000-0005-0000-0000-0000904D0000}"/>
    <cellStyle name="Normal 45 2 3 3 2 2 2 2" xfId="45142" xr:uid="{00000000-0005-0000-0000-0000914D0000}"/>
    <cellStyle name="Normal 45 2 3 3 2 2 2 3" xfId="29918" xr:uid="{00000000-0005-0000-0000-0000924D0000}"/>
    <cellStyle name="Normal 45 2 3 3 2 2 3" xfId="9800" xr:uid="{00000000-0005-0000-0000-0000934D0000}"/>
    <cellStyle name="Normal 45 2 3 3 2 2 3 2" xfId="40125" xr:uid="{00000000-0005-0000-0000-0000944D0000}"/>
    <cellStyle name="Normal 45 2 3 3 2 2 3 3" xfId="24901" xr:uid="{00000000-0005-0000-0000-0000954D0000}"/>
    <cellStyle name="Normal 45 2 3 3 2 2 4" xfId="35112" xr:uid="{00000000-0005-0000-0000-0000964D0000}"/>
    <cellStyle name="Normal 45 2 3 3 2 2 5" xfId="19888" xr:uid="{00000000-0005-0000-0000-0000974D0000}"/>
    <cellStyle name="Normal 45 2 3 3 2 3" xfId="6439" xr:uid="{00000000-0005-0000-0000-0000984D0000}"/>
    <cellStyle name="Normal 45 2 3 3 2 3 2" xfId="16491" xr:uid="{00000000-0005-0000-0000-0000994D0000}"/>
    <cellStyle name="Normal 45 2 3 3 2 3 2 2" xfId="46813" xr:uid="{00000000-0005-0000-0000-00009A4D0000}"/>
    <cellStyle name="Normal 45 2 3 3 2 3 2 3" xfId="31589" xr:uid="{00000000-0005-0000-0000-00009B4D0000}"/>
    <cellStyle name="Normal 45 2 3 3 2 3 3" xfId="11471" xr:uid="{00000000-0005-0000-0000-00009C4D0000}"/>
    <cellStyle name="Normal 45 2 3 3 2 3 3 2" xfId="41796" xr:uid="{00000000-0005-0000-0000-00009D4D0000}"/>
    <cellStyle name="Normal 45 2 3 3 2 3 3 3" xfId="26572" xr:uid="{00000000-0005-0000-0000-00009E4D0000}"/>
    <cellStyle name="Normal 45 2 3 3 2 3 4" xfId="36783" xr:uid="{00000000-0005-0000-0000-00009F4D0000}"/>
    <cellStyle name="Normal 45 2 3 3 2 3 5" xfId="21559" xr:uid="{00000000-0005-0000-0000-0000A04D0000}"/>
    <cellStyle name="Normal 45 2 3 3 2 4" xfId="13149" xr:uid="{00000000-0005-0000-0000-0000A14D0000}"/>
    <cellStyle name="Normal 45 2 3 3 2 4 2" xfId="43471" xr:uid="{00000000-0005-0000-0000-0000A24D0000}"/>
    <cellStyle name="Normal 45 2 3 3 2 4 3" xfId="28247" xr:uid="{00000000-0005-0000-0000-0000A34D0000}"/>
    <cellStyle name="Normal 45 2 3 3 2 5" xfId="8128" xr:uid="{00000000-0005-0000-0000-0000A44D0000}"/>
    <cellStyle name="Normal 45 2 3 3 2 5 2" xfId="38454" xr:uid="{00000000-0005-0000-0000-0000A54D0000}"/>
    <cellStyle name="Normal 45 2 3 3 2 5 3" xfId="23230" xr:uid="{00000000-0005-0000-0000-0000A64D0000}"/>
    <cellStyle name="Normal 45 2 3 3 2 6" xfId="33442" xr:uid="{00000000-0005-0000-0000-0000A74D0000}"/>
    <cellStyle name="Normal 45 2 3 3 2 7" xfId="18217" xr:uid="{00000000-0005-0000-0000-0000A84D0000}"/>
    <cellStyle name="Normal 45 2 3 3 3" xfId="3910" xr:uid="{00000000-0005-0000-0000-0000A94D0000}"/>
    <cellStyle name="Normal 45 2 3 3 3 2" xfId="13984" xr:uid="{00000000-0005-0000-0000-0000AA4D0000}"/>
    <cellStyle name="Normal 45 2 3 3 3 2 2" xfId="44306" xr:uid="{00000000-0005-0000-0000-0000AB4D0000}"/>
    <cellStyle name="Normal 45 2 3 3 3 2 3" xfId="29082" xr:uid="{00000000-0005-0000-0000-0000AC4D0000}"/>
    <cellStyle name="Normal 45 2 3 3 3 3" xfId="8964" xr:uid="{00000000-0005-0000-0000-0000AD4D0000}"/>
    <cellStyle name="Normal 45 2 3 3 3 3 2" xfId="39289" xr:uid="{00000000-0005-0000-0000-0000AE4D0000}"/>
    <cellStyle name="Normal 45 2 3 3 3 3 3" xfId="24065" xr:uid="{00000000-0005-0000-0000-0000AF4D0000}"/>
    <cellStyle name="Normal 45 2 3 3 3 4" xfId="34276" xr:uid="{00000000-0005-0000-0000-0000B04D0000}"/>
    <cellStyle name="Normal 45 2 3 3 3 5" xfId="19052" xr:uid="{00000000-0005-0000-0000-0000B14D0000}"/>
    <cellStyle name="Normal 45 2 3 3 4" xfId="5603" xr:uid="{00000000-0005-0000-0000-0000B24D0000}"/>
    <cellStyle name="Normal 45 2 3 3 4 2" xfId="15655" xr:uid="{00000000-0005-0000-0000-0000B34D0000}"/>
    <cellStyle name="Normal 45 2 3 3 4 2 2" xfId="45977" xr:uid="{00000000-0005-0000-0000-0000B44D0000}"/>
    <cellStyle name="Normal 45 2 3 3 4 2 3" xfId="30753" xr:uid="{00000000-0005-0000-0000-0000B54D0000}"/>
    <cellStyle name="Normal 45 2 3 3 4 3" xfId="10635" xr:uid="{00000000-0005-0000-0000-0000B64D0000}"/>
    <cellStyle name="Normal 45 2 3 3 4 3 2" xfId="40960" xr:uid="{00000000-0005-0000-0000-0000B74D0000}"/>
    <cellStyle name="Normal 45 2 3 3 4 3 3" xfId="25736" xr:uid="{00000000-0005-0000-0000-0000B84D0000}"/>
    <cellStyle name="Normal 45 2 3 3 4 4" xfId="35947" xr:uid="{00000000-0005-0000-0000-0000B94D0000}"/>
    <cellStyle name="Normal 45 2 3 3 4 5" xfId="20723" xr:uid="{00000000-0005-0000-0000-0000BA4D0000}"/>
    <cellStyle name="Normal 45 2 3 3 5" xfId="12313" xr:uid="{00000000-0005-0000-0000-0000BB4D0000}"/>
    <cellStyle name="Normal 45 2 3 3 5 2" xfId="42635" xr:uid="{00000000-0005-0000-0000-0000BC4D0000}"/>
    <cellStyle name="Normal 45 2 3 3 5 3" xfId="27411" xr:uid="{00000000-0005-0000-0000-0000BD4D0000}"/>
    <cellStyle name="Normal 45 2 3 3 6" xfId="7292" xr:uid="{00000000-0005-0000-0000-0000BE4D0000}"/>
    <cellStyle name="Normal 45 2 3 3 6 2" xfId="37618" xr:uid="{00000000-0005-0000-0000-0000BF4D0000}"/>
    <cellStyle name="Normal 45 2 3 3 6 3" xfId="22394" xr:uid="{00000000-0005-0000-0000-0000C04D0000}"/>
    <cellStyle name="Normal 45 2 3 3 7" xfId="32606" xr:uid="{00000000-0005-0000-0000-0000C14D0000}"/>
    <cellStyle name="Normal 45 2 3 3 8" xfId="17381" xr:uid="{00000000-0005-0000-0000-0000C24D0000}"/>
    <cellStyle name="Normal 45 2 3 4" xfId="2639" xr:uid="{00000000-0005-0000-0000-0000C34D0000}"/>
    <cellStyle name="Normal 45 2 3 4 2" xfId="4329" xr:uid="{00000000-0005-0000-0000-0000C44D0000}"/>
    <cellStyle name="Normal 45 2 3 4 2 2" xfId="14402" xr:uid="{00000000-0005-0000-0000-0000C54D0000}"/>
    <cellStyle name="Normal 45 2 3 4 2 2 2" xfId="44724" xr:uid="{00000000-0005-0000-0000-0000C64D0000}"/>
    <cellStyle name="Normal 45 2 3 4 2 2 3" xfId="29500" xr:uid="{00000000-0005-0000-0000-0000C74D0000}"/>
    <cellStyle name="Normal 45 2 3 4 2 3" xfId="9382" xr:uid="{00000000-0005-0000-0000-0000C84D0000}"/>
    <cellStyle name="Normal 45 2 3 4 2 3 2" xfId="39707" xr:uid="{00000000-0005-0000-0000-0000C94D0000}"/>
    <cellStyle name="Normal 45 2 3 4 2 3 3" xfId="24483" xr:uid="{00000000-0005-0000-0000-0000CA4D0000}"/>
    <cellStyle name="Normal 45 2 3 4 2 4" xfId="34694" xr:uid="{00000000-0005-0000-0000-0000CB4D0000}"/>
    <cellStyle name="Normal 45 2 3 4 2 5" xfId="19470" xr:uid="{00000000-0005-0000-0000-0000CC4D0000}"/>
    <cellStyle name="Normal 45 2 3 4 3" xfId="6021" xr:uid="{00000000-0005-0000-0000-0000CD4D0000}"/>
    <cellStyle name="Normal 45 2 3 4 3 2" xfId="16073" xr:uid="{00000000-0005-0000-0000-0000CE4D0000}"/>
    <cellStyle name="Normal 45 2 3 4 3 2 2" xfId="46395" xr:uid="{00000000-0005-0000-0000-0000CF4D0000}"/>
    <cellStyle name="Normal 45 2 3 4 3 2 3" xfId="31171" xr:uid="{00000000-0005-0000-0000-0000D04D0000}"/>
    <cellStyle name="Normal 45 2 3 4 3 3" xfId="11053" xr:uid="{00000000-0005-0000-0000-0000D14D0000}"/>
    <cellStyle name="Normal 45 2 3 4 3 3 2" xfId="41378" xr:uid="{00000000-0005-0000-0000-0000D24D0000}"/>
    <cellStyle name="Normal 45 2 3 4 3 3 3" xfId="26154" xr:uid="{00000000-0005-0000-0000-0000D34D0000}"/>
    <cellStyle name="Normal 45 2 3 4 3 4" xfId="36365" xr:uid="{00000000-0005-0000-0000-0000D44D0000}"/>
    <cellStyle name="Normal 45 2 3 4 3 5" xfId="21141" xr:uid="{00000000-0005-0000-0000-0000D54D0000}"/>
    <cellStyle name="Normal 45 2 3 4 4" xfId="12731" xr:uid="{00000000-0005-0000-0000-0000D64D0000}"/>
    <cellStyle name="Normal 45 2 3 4 4 2" xfId="43053" xr:uid="{00000000-0005-0000-0000-0000D74D0000}"/>
    <cellStyle name="Normal 45 2 3 4 4 3" xfId="27829" xr:uid="{00000000-0005-0000-0000-0000D84D0000}"/>
    <cellStyle name="Normal 45 2 3 4 5" xfId="7710" xr:uid="{00000000-0005-0000-0000-0000D94D0000}"/>
    <cellStyle name="Normal 45 2 3 4 5 2" xfId="38036" xr:uid="{00000000-0005-0000-0000-0000DA4D0000}"/>
    <cellStyle name="Normal 45 2 3 4 5 3" xfId="22812" xr:uid="{00000000-0005-0000-0000-0000DB4D0000}"/>
    <cellStyle name="Normal 45 2 3 4 6" xfId="33024" xr:uid="{00000000-0005-0000-0000-0000DC4D0000}"/>
    <cellStyle name="Normal 45 2 3 4 7" xfId="17799" xr:uid="{00000000-0005-0000-0000-0000DD4D0000}"/>
    <cellStyle name="Normal 45 2 3 5" xfId="3492" xr:uid="{00000000-0005-0000-0000-0000DE4D0000}"/>
    <cellStyle name="Normal 45 2 3 5 2" xfId="13566" xr:uid="{00000000-0005-0000-0000-0000DF4D0000}"/>
    <cellStyle name="Normal 45 2 3 5 2 2" xfId="43888" xr:uid="{00000000-0005-0000-0000-0000E04D0000}"/>
    <cellStyle name="Normal 45 2 3 5 2 3" xfId="28664" xr:uid="{00000000-0005-0000-0000-0000E14D0000}"/>
    <cellStyle name="Normal 45 2 3 5 3" xfId="8546" xr:uid="{00000000-0005-0000-0000-0000E24D0000}"/>
    <cellStyle name="Normal 45 2 3 5 3 2" xfId="38871" xr:uid="{00000000-0005-0000-0000-0000E34D0000}"/>
    <cellStyle name="Normal 45 2 3 5 3 3" xfId="23647" xr:uid="{00000000-0005-0000-0000-0000E44D0000}"/>
    <cellStyle name="Normal 45 2 3 5 4" xfId="33858" xr:uid="{00000000-0005-0000-0000-0000E54D0000}"/>
    <cellStyle name="Normal 45 2 3 5 5" xfId="18634" xr:uid="{00000000-0005-0000-0000-0000E64D0000}"/>
    <cellStyle name="Normal 45 2 3 6" xfId="5185" xr:uid="{00000000-0005-0000-0000-0000E74D0000}"/>
    <cellStyle name="Normal 45 2 3 6 2" xfId="15237" xr:uid="{00000000-0005-0000-0000-0000E84D0000}"/>
    <cellStyle name="Normal 45 2 3 6 2 2" xfId="45559" xr:uid="{00000000-0005-0000-0000-0000E94D0000}"/>
    <cellStyle name="Normal 45 2 3 6 2 3" xfId="30335" xr:uid="{00000000-0005-0000-0000-0000EA4D0000}"/>
    <cellStyle name="Normal 45 2 3 6 3" xfId="10217" xr:uid="{00000000-0005-0000-0000-0000EB4D0000}"/>
    <cellStyle name="Normal 45 2 3 6 3 2" xfId="40542" xr:uid="{00000000-0005-0000-0000-0000EC4D0000}"/>
    <cellStyle name="Normal 45 2 3 6 3 3" xfId="25318" xr:uid="{00000000-0005-0000-0000-0000ED4D0000}"/>
    <cellStyle name="Normal 45 2 3 6 4" xfId="35529" xr:uid="{00000000-0005-0000-0000-0000EE4D0000}"/>
    <cellStyle name="Normal 45 2 3 6 5" xfId="20305" xr:uid="{00000000-0005-0000-0000-0000EF4D0000}"/>
    <cellStyle name="Normal 45 2 3 7" xfId="11895" xr:uid="{00000000-0005-0000-0000-0000F04D0000}"/>
    <cellStyle name="Normal 45 2 3 7 2" xfId="42217" xr:uid="{00000000-0005-0000-0000-0000F14D0000}"/>
    <cellStyle name="Normal 45 2 3 7 3" xfId="26993" xr:uid="{00000000-0005-0000-0000-0000F24D0000}"/>
    <cellStyle name="Normal 45 2 3 8" xfId="6874" xr:uid="{00000000-0005-0000-0000-0000F34D0000}"/>
    <cellStyle name="Normal 45 2 3 8 2" xfId="37200" xr:uid="{00000000-0005-0000-0000-0000F44D0000}"/>
    <cellStyle name="Normal 45 2 3 8 3" xfId="21976" xr:uid="{00000000-0005-0000-0000-0000F54D0000}"/>
    <cellStyle name="Normal 45 2 3 9" xfId="32189" xr:uid="{00000000-0005-0000-0000-0000F64D0000}"/>
    <cellStyle name="Normal 45 2 4" xfId="1899" xr:uid="{00000000-0005-0000-0000-0000F74D0000}"/>
    <cellStyle name="Normal 45 2 4 2" xfId="2322" xr:uid="{00000000-0005-0000-0000-0000F84D0000}"/>
    <cellStyle name="Normal 45 2 4 2 2" xfId="3161" xr:uid="{00000000-0005-0000-0000-0000F94D0000}"/>
    <cellStyle name="Normal 45 2 4 2 2 2" xfId="4851" xr:uid="{00000000-0005-0000-0000-0000FA4D0000}"/>
    <cellStyle name="Normal 45 2 4 2 2 2 2" xfId="14924" xr:uid="{00000000-0005-0000-0000-0000FB4D0000}"/>
    <cellStyle name="Normal 45 2 4 2 2 2 2 2" xfId="45246" xr:uid="{00000000-0005-0000-0000-0000FC4D0000}"/>
    <cellStyle name="Normal 45 2 4 2 2 2 2 3" xfId="30022" xr:uid="{00000000-0005-0000-0000-0000FD4D0000}"/>
    <cellStyle name="Normal 45 2 4 2 2 2 3" xfId="9904" xr:uid="{00000000-0005-0000-0000-0000FE4D0000}"/>
    <cellStyle name="Normal 45 2 4 2 2 2 3 2" xfId="40229" xr:uid="{00000000-0005-0000-0000-0000FF4D0000}"/>
    <cellStyle name="Normal 45 2 4 2 2 2 3 3" xfId="25005" xr:uid="{00000000-0005-0000-0000-0000004E0000}"/>
    <cellStyle name="Normal 45 2 4 2 2 2 4" xfId="35216" xr:uid="{00000000-0005-0000-0000-0000014E0000}"/>
    <cellStyle name="Normal 45 2 4 2 2 2 5" xfId="19992" xr:uid="{00000000-0005-0000-0000-0000024E0000}"/>
    <cellStyle name="Normal 45 2 4 2 2 3" xfId="6543" xr:uid="{00000000-0005-0000-0000-0000034E0000}"/>
    <cellStyle name="Normal 45 2 4 2 2 3 2" xfId="16595" xr:uid="{00000000-0005-0000-0000-0000044E0000}"/>
    <cellStyle name="Normal 45 2 4 2 2 3 2 2" xfId="46917" xr:uid="{00000000-0005-0000-0000-0000054E0000}"/>
    <cellStyle name="Normal 45 2 4 2 2 3 2 3" xfId="31693" xr:uid="{00000000-0005-0000-0000-0000064E0000}"/>
    <cellStyle name="Normal 45 2 4 2 2 3 3" xfId="11575" xr:uid="{00000000-0005-0000-0000-0000074E0000}"/>
    <cellStyle name="Normal 45 2 4 2 2 3 3 2" xfId="41900" xr:uid="{00000000-0005-0000-0000-0000084E0000}"/>
    <cellStyle name="Normal 45 2 4 2 2 3 3 3" xfId="26676" xr:uid="{00000000-0005-0000-0000-0000094E0000}"/>
    <cellStyle name="Normal 45 2 4 2 2 3 4" xfId="36887" xr:uid="{00000000-0005-0000-0000-00000A4E0000}"/>
    <cellStyle name="Normal 45 2 4 2 2 3 5" xfId="21663" xr:uid="{00000000-0005-0000-0000-00000B4E0000}"/>
    <cellStyle name="Normal 45 2 4 2 2 4" xfId="13253" xr:uid="{00000000-0005-0000-0000-00000C4E0000}"/>
    <cellStyle name="Normal 45 2 4 2 2 4 2" xfId="43575" xr:uid="{00000000-0005-0000-0000-00000D4E0000}"/>
    <cellStyle name="Normal 45 2 4 2 2 4 3" xfId="28351" xr:uid="{00000000-0005-0000-0000-00000E4E0000}"/>
    <cellStyle name="Normal 45 2 4 2 2 5" xfId="8232" xr:uid="{00000000-0005-0000-0000-00000F4E0000}"/>
    <cellStyle name="Normal 45 2 4 2 2 5 2" xfId="38558" xr:uid="{00000000-0005-0000-0000-0000104E0000}"/>
    <cellStyle name="Normal 45 2 4 2 2 5 3" xfId="23334" xr:uid="{00000000-0005-0000-0000-0000114E0000}"/>
    <cellStyle name="Normal 45 2 4 2 2 6" xfId="33546" xr:uid="{00000000-0005-0000-0000-0000124E0000}"/>
    <cellStyle name="Normal 45 2 4 2 2 7" xfId="18321" xr:uid="{00000000-0005-0000-0000-0000134E0000}"/>
    <cellStyle name="Normal 45 2 4 2 3" xfId="4014" xr:uid="{00000000-0005-0000-0000-0000144E0000}"/>
    <cellStyle name="Normal 45 2 4 2 3 2" xfId="14088" xr:uid="{00000000-0005-0000-0000-0000154E0000}"/>
    <cellStyle name="Normal 45 2 4 2 3 2 2" xfId="44410" xr:uid="{00000000-0005-0000-0000-0000164E0000}"/>
    <cellStyle name="Normal 45 2 4 2 3 2 3" xfId="29186" xr:uid="{00000000-0005-0000-0000-0000174E0000}"/>
    <cellStyle name="Normal 45 2 4 2 3 3" xfId="9068" xr:uid="{00000000-0005-0000-0000-0000184E0000}"/>
    <cellStyle name="Normal 45 2 4 2 3 3 2" xfId="39393" xr:uid="{00000000-0005-0000-0000-0000194E0000}"/>
    <cellStyle name="Normal 45 2 4 2 3 3 3" xfId="24169" xr:uid="{00000000-0005-0000-0000-00001A4E0000}"/>
    <cellStyle name="Normal 45 2 4 2 3 4" xfId="34380" xr:uid="{00000000-0005-0000-0000-00001B4E0000}"/>
    <cellStyle name="Normal 45 2 4 2 3 5" xfId="19156" xr:uid="{00000000-0005-0000-0000-00001C4E0000}"/>
    <cellStyle name="Normal 45 2 4 2 4" xfId="5707" xr:uid="{00000000-0005-0000-0000-00001D4E0000}"/>
    <cellStyle name="Normal 45 2 4 2 4 2" xfId="15759" xr:uid="{00000000-0005-0000-0000-00001E4E0000}"/>
    <cellStyle name="Normal 45 2 4 2 4 2 2" xfId="46081" xr:uid="{00000000-0005-0000-0000-00001F4E0000}"/>
    <cellStyle name="Normal 45 2 4 2 4 2 3" xfId="30857" xr:uid="{00000000-0005-0000-0000-0000204E0000}"/>
    <cellStyle name="Normal 45 2 4 2 4 3" xfId="10739" xr:uid="{00000000-0005-0000-0000-0000214E0000}"/>
    <cellStyle name="Normal 45 2 4 2 4 3 2" xfId="41064" xr:uid="{00000000-0005-0000-0000-0000224E0000}"/>
    <cellStyle name="Normal 45 2 4 2 4 3 3" xfId="25840" xr:uid="{00000000-0005-0000-0000-0000234E0000}"/>
    <cellStyle name="Normal 45 2 4 2 4 4" xfId="36051" xr:uid="{00000000-0005-0000-0000-0000244E0000}"/>
    <cellStyle name="Normal 45 2 4 2 4 5" xfId="20827" xr:uid="{00000000-0005-0000-0000-0000254E0000}"/>
    <cellStyle name="Normal 45 2 4 2 5" xfId="12417" xr:uid="{00000000-0005-0000-0000-0000264E0000}"/>
    <cellStyle name="Normal 45 2 4 2 5 2" xfId="42739" xr:uid="{00000000-0005-0000-0000-0000274E0000}"/>
    <cellStyle name="Normal 45 2 4 2 5 3" xfId="27515" xr:uid="{00000000-0005-0000-0000-0000284E0000}"/>
    <cellStyle name="Normal 45 2 4 2 6" xfId="7396" xr:uid="{00000000-0005-0000-0000-0000294E0000}"/>
    <cellStyle name="Normal 45 2 4 2 6 2" xfId="37722" xr:uid="{00000000-0005-0000-0000-00002A4E0000}"/>
    <cellStyle name="Normal 45 2 4 2 6 3" xfId="22498" xr:uid="{00000000-0005-0000-0000-00002B4E0000}"/>
    <cellStyle name="Normal 45 2 4 2 7" xfId="32710" xr:uid="{00000000-0005-0000-0000-00002C4E0000}"/>
    <cellStyle name="Normal 45 2 4 2 8" xfId="17485" xr:uid="{00000000-0005-0000-0000-00002D4E0000}"/>
    <cellStyle name="Normal 45 2 4 3" xfId="2743" xr:uid="{00000000-0005-0000-0000-00002E4E0000}"/>
    <cellStyle name="Normal 45 2 4 3 2" xfId="4433" xr:uid="{00000000-0005-0000-0000-00002F4E0000}"/>
    <cellStyle name="Normal 45 2 4 3 2 2" xfId="14506" xr:uid="{00000000-0005-0000-0000-0000304E0000}"/>
    <cellStyle name="Normal 45 2 4 3 2 2 2" xfId="44828" xr:uid="{00000000-0005-0000-0000-0000314E0000}"/>
    <cellStyle name="Normal 45 2 4 3 2 2 3" xfId="29604" xr:uid="{00000000-0005-0000-0000-0000324E0000}"/>
    <cellStyle name="Normal 45 2 4 3 2 3" xfId="9486" xr:uid="{00000000-0005-0000-0000-0000334E0000}"/>
    <cellStyle name="Normal 45 2 4 3 2 3 2" xfId="39811" xr:uid="{00000000-0005-0000-0000-0000344E0000}"/>
    <cellStyle name="Normal 45 2 4 3 2 3 3" xfId="24587" xr:uid="{00000000-0005-0000-0000-0000354E0000}"/>
    <cellStyle name="Normal 45 2 4 3 2 4" xfId="34798" xr:uid="{00000000-0005-0000-0000-0000364E0000}"/>
    <cellStyle name="Normal 45 2 4 3 2 5" xfId="19574" xr:uid="{00000000-0005-0000-0000-0000374E0000}"/>
    <cellStyle name="Normal 45 2 4 3 3" xfId="6125" xr:uid="{00000000-0005-0000-0000-0000384E0000}"/>
    <cellStyle name="Normal 45 2 4 3 3 2" xfId="16177" xr:uid="{00000000-0005-0000-0000-0000394E0000}"/>
    <cellStyle name="Normal 45 2 4 3 3 2 2" xfId="46499" xr:uid="{00000000-0005-0000-0000-00003A4E0000}"/>
    <cellStyle name="Normal 45 2 4 3 3 2 3" xfId="31275" xr:uid="{00000000-0005-0000-0000-00003B4E0000}"/>
    <cellStyle name="Normal 45 2 4 3 3 3" xfId="11157" xr:uid="{00000000-0005-0000-0000-00003C4E0000}"/>
    <cellStyle name="Normal 45 2 4 3 3 3 2" xfId="41482" xr:uid="{00000000-0005-0000-0000-00003D4E0000}"/>
    <cellStyle name="Normal 45 2 4 3 3 3 3" xfId="26258" xr:uid="{00000000-0005-0000-0000-00003E4E0000}"/>
    <cellStyle name="Normal 45 2 4 3 3 4" xfId="36469" xr:uid="{00000000-0005-0000-0000-00003F4E0000}"/>
    <cellStyle name="Normal 45 2 4 3 3 5" xfId="21245" xr:uid="{00000000-0005-0000-0000-0000404E0000}"/>
    <cellStyle name="Normal 45 2 4 3 4" xfId="12835" xr:uid="{00000000-0005-0000-0000-0000414E0000}"/>
    <cellStyle name="Normal 45 2 4 3 4 2" xfId="43157" xr:uid="{00000000-0005-0000-0000-0000424E0000}"/>
    <cellStyle name="Normal 45 2 4 3 4 3" xfId="27933" xr:uid="{00000000-0005-0000-0000-0000434E0000}"/>
    <cellStyle name="Normal 45 2 4 3 5" xfId="7814" xr:uid="{00000000-0005-0000-0000-0000444E0000}"/>
    <cellStyle name="Normal 45 2 4 3 5 2" xfId="38140" xr:uid="{00000000-0005-0000-0000-0000454E0000}"/>
    <cellStyle name="Normal 45 2 4 3 5 3" xfId="22916" xr:uid="{00000000-0005-0000-0000-0000464E0000}"/>
    <cellStyle name="Normal 45 2 4 3 6" xfId="33128" xr:uid="{00000000-0005-0000-0000-0000474E0000}"/>
    <cellStyle name="Normal 45 2 4 3 7" xfId="17903" xr:uid="{00000000-0005-0000-0000-0000484E0000}"/>
    <cellStyle name="Normal 45 2 4 4" xfId="3596" xr:uid="{00000000-0005-0000-0000-0000494E0000}"/>
    <cellStyle name="Normal 45 2 4 4 2" xfId="13670" xr:uid="{00000000-0005-0000-0000-00004A4E0000}"/>
    <cellStyle name="Normal 45 2 4 4 2 2" xfId="43992" xr:uid="{00000000-0005-0000-0000-00004B4E0000}"/>
    <cellStyle name="Normal 45 2 4 4 2 3" xfId="28768" xr:uid="{00000000-0005-0000-0000-00004C4E0000}"/>
    <cellStyle name="Normal 45 2 4 4 3" xfId="8650" xr:uid="{00000000-0005-0000-0000-00004D4E0000}"/>
    <cellStyle name="Normal 45 2 4 4 3 2" xfId="38975" xr:uid="{00000000-0005-0000-0000-00004E4E0000}"/>
    <cellStyle name="Normal 45 2 4 4 3 3" xfId="23751" xr:uid="{00000000-0005-0000-0000-00004F4E0000}"/>
    <cellStyle name="Normal 45 2 4 4 4" xfId="33962" xr:uid="{00000000-0005-0000-0000-0000504E0000}"/>
    <cellStyle name="Normal 45 2 4 4 5" xfId="18738" xr:uid="{00000000-0005-0000-0000-0000514E0000}"/>
    <cellStyle name="Normal 45 2 4 5" xfId="5289" xr:uid="{00000000-0005-0000-0000-0000524E0000}"/>
    <cellStyle name="Normal 45 2 4 5 2" xfId="15341" xr:uid="{00000000-0005-0000-0000-0000534E0000}"/>
    <cellStyle name="Normal 45 2 4 5 2 2" xfId="45663" xr:uid="{00000000-0005-0000-0000-0000544E0000}"/>
    <cellStyle name="Normal 45 2 4 5 2 3" xfId="30439" xr:uid="{00000000-0005-0000-0000-0000554E0000}"/>
    <cellStyle name="Normal 45 2 4 5 3" xfId="10321" xr:uid="{00000000-0005-0000-0000-0000564E0000}"/>
    <cellStyle name="Normal 45 2 4 5 3 2" xfId="40646" xr:uid="{00000000-0005-0000-0000-0000574E0000}"/>
    <cellStyle name="Normal 45 2 4 5 3 3" xfId="25422" xr:uid="{00000000-0005-0000-0000-0000584E0000}"/>
    <cellStyle name="Normal 45 2 4 5 4" xfId="35633" xr:uid="{00000000-0005-0000-0000-0000594E0000}"/>
    <cellStyle name="Normal 45 2 4 5 5" xfId="20409" xr:uid="{00000000-0005-0000-0000-00005A4E0000}"/>
    <cellStyle name="Normal 45 2 4 6" xfId="11999" xr:uid="{00000000-0005-0000-0000-00005B4E0000}"/>
    <cellStyle name="Normal 45 2 4 6 2" xfId="42321" xr:uid="{00000000-0005-0000-0000-00005C4E0000}"/>
    <cellStyle name="Normal 45 2 4 6 3" xfId="27097" xr:uid="{00000000-0005-0000-0000-00005D4E0000}"/>
    <cellStyle name="Normal 45 2 4 7" xfId="6978" xr:uid="{00000000-0005-0000-0000-00005E4E0000}"/>
    <cellStyle name="Normal 45 2 4 7 2" xfId="37304" xr:uid="{00000000-0005-0000-0000-00005F4E0000}"/>
    <cellStyle name="Normal 45 2 4 7 3" xfId="22080" xr:uid="{00000000-0005-0000-0000-0000604E0000}"/>
    <cellStyle name="Normal 45 2 4 8" xfId="32292" xr:uid="{00000000-0005-0000-0000-0000614E0000}"/>
    <cellStyle name="Normal 45 2 4 9" xfId="17067" xr:uid="{00000000-0005-0000-0000-0000624E0000}"/>
    <cellStyle name="Normal 45 2 5" xfId="2112" xr:uid="{00000000-0005-0000-0000-0000634E0000}"/>
    <cellStyle name="Normal 45 2 5 2" xfId="2953" xr:uid="{00000000-0005-0000-0000-0000644E0000}"/>
    <cellStyle name="Normal 45 2 5 2 2" xfId="4643" xr:uid="{00000000-0005-0000-0000-0000654E0000}"/>
    <cellStyle name="Normal 45 2 5 2 2 2" xfId="14716" xr:uid="{00000000-0005-0000-0000-0000664E0000}"/>
    <cellStyle name="Normal 45 2 5 2 2 2 2" xfId="45038" xr:uid="{00000000-0005-0000-0000-0000674E0000}"/>
    <cellStyle name="Normal 45 2 5 2 2 2 3" xfId="29814" xr:uid="{00000000-0005-0000-0000-0000684E0000}"/>
    <cellStyle name="Normal 45 2 5 2 2 3" xfId="9696" xr:uid="{00000000-0005-0000-0000-0000694E0000}"/>
    <cellStyle name="Normal 45 2 5 2 2 3 2" xfId="40021" xr:uid="{00000000-0005-0000-0000-00006A4E0000}"/>
    <cellStyle name="Normal 45 2 5 2 2 3 3" xfId="24797" xr:uid="{00000000-0005-0000-0000-00006B4E0000}"/>
    <cellStyle name="Normal 45 2 5 2 2 4" xfId="35008" xr:uid="{00000000-0005-0000-0000-00006C4E0000}"/>
    <cellStyle name="Normal 45 2 5 2 2 5" xfId="19784" xr:uid="{00000000-0005-0000-0000-00006D4E0000}"/>
    <cellStyle name="Normal 45 2 5 2 3" xfId="6335" xr:uid="{00000000-0005-0000-0000-00006E4E0000}"/>
    <cellStyle name="Normal 45 2 5 2 3 2" xfId="16387" xr:uid="{00000000-0005-0000-0000-00006F4E0000}"/>
    <cellStyle name="Normal 45 2 5 2 3 2 2" xfId="46709" xr:uid="{00000000-0005-0000-0000-0000704E0000}"/>
    <cellStyle name="Normal 45 2 5 2 3 2 3" xfId="31485" xr:uid="{00000000-0005-0000-0000-0000714E0000}"/>
    <cellStyle name="Normal 45 2 5 2 3 3" xfId="11367" xr:uid="{00000000-0005-0000-0000-0000724E0000}"/>
    <cellStyle name="Normal 45 2 5 2 3 3 2" xfId="41692" xr:uid="{00000000-0005-0000-0000-0000734E0000}"/>
    <cellStyle name="Normal 45 2 5 2 3 3 3" xfId="26468" xr:uid="{00000000-0005-0000-0000-0000744E0000}"/>
    <cellStyle name="Normal 45 2 5 2 3 4" xfId="36679" xr:uid="{00000000-0005-0000-0000-0000754E0000}"/>
    <cellStyle name="Normal 45 2 5 2 3 5" xfId="21455" xr:uid="{00000000-0005-0000-0000-0000764E0000}"/>
    <cellStyle name="Normal 45 2 5 2 4" xfId="13045" xr:uid="{00000000-0005-0000-0000-0000774E0000}"/>
    <cellStyle name="Normal 45 2 5 2 4 2" xfId="43367" xr:uid="{00000000-0005-0000-0000-0000784E0000}"/>
    <cellStyle name="Normal 45 2 5 2 4 3" xfId="28143" xr:uid="{00000000-0005-0000-0000-0000794E0000}"/>
    <cellStyle name="Normal 45 2 5 2 5" xfId="8024" xr:uid="{00000000-0005-0000-0000-00007A4E0000}"/>
    <cellStyle name="Normal 45 2 5 2 5 2" xfId="38350" xr:uid="{00000000-0005-0000-0000-00007B4E0000}"/>
    <cellStyle name="Normal 45 2 5 2 5 3" xfId="23126" xr:uid="{00000000-0005-0000-0000-00007C4E0000}"/>
    <cellStyle name="Normal 45 2 5 2 6" xfId="33338" xr:uid="{00000000-0005-0000-0000-00007D4E0000}"/>
    <cellStyle name="Normal 45 2 5 2 7" xfId="18113" xr:uid="{00000000-0005-0000-0000-00007E4E0000}"/>
    <cellStyle name="Normal 45 2 5 3" xfId="3806" xr:uid="{00000000-0005-0000-0000-00007F4E0000}"/>
    <cellStyle name="Normal 45 2 5 3 2" xfId="13880" xr:uid="{00000000-0005-0000-0000-0000804E0000}"/>
    <cellStyle name="Normal 45 2 5 3 2 2" xfId="44202" xr:uid="{00000000-0005-0000-0000-0000814E0000}"/>
    <cellStyle name="Normal 45 2 5 3 2 3" xfId="28978" xr:uid="{00000000-0005-0000-0000-0000824E0000}"/>
    <cellStyle name="Normal 45 2 5 3 3" xfId="8860" xr:uid="{00000000-0005-0000-0000-0000834E0000}"/>
    <cellStyle name="Normal 45 2 5 3 3 2" xfId="39185" xr:uid="{00000000-0005-0000-0000-0000844E0000}"/>
    <cellStyle name="Normal 45 2 5 3 3 3" xfId="23961" xr:uid="{00000000-0005-0000-0000-0000854E0000}"/>
    <cellStyle name="Normal 45 2 5 3 4" xfId="34172" xr:uid="{00000000-0005-0000-0000-0000864E0000}"/>
    <cellStyle name="Normal 45 2 5 3 5" xfId="18948" xr:uid="{00000000-0005-0000-0000-0000874E0000}"/>
    <cellStyle name="Normal 45 2 5 4" xfId="5499" xr:uid="{00000000-0005-0000-0000-0000884E0000}"/>
    <cellStyle name="Normal 45 2 5 4 2" xfId="15551" xr:uid="{00000000-0005-0000-0000-0000894E0000}"/>
    <cellStyle name="Normal 45 2 5 4 2 2" xfId="45873" xr:uid="{00000000-0005-0000-0000-00008A4E0000}"/>
    <cellStyle name="Normal 45 2 5 4 2 3" xfId="30649" xr:uid="{00000000-0005-0000-0000-00008B4E0000}"/>
    <cellStyle name="Normal 45 2 5 4 3" xfId="10531" xr:uid="{00000000-0005-0000-0000-00008C4E0000}"/>
    <cellStyle name="Normal 45 2 5 4 3 2" xfId="40856" xr:uid="{00000000-0005-0000-0000-00008D4E0000}"/>
    <cellStyle name="Normal 45 2 5 4 3 3" xfId="25632" xr:uid="{00000000-0005-0000-0000-00008E4E0000}"/>
    <cellStyle name="Normal 45 2 5 4 4" xfId="35843" xr:uid="{00000000-0005-0000-0000-00008F4E0000}"/>
    <cellStyle name="Normal 45 2 5 4 5" xfId="20619" xr:uid="{00000000-0005-0000-0000-0000904E0000}"/>
    <cellStyle name="Normal 45 2 5 5" xfId="12209" xr:uid="{00000000-0005-0000-0000-0000914E0000}"/>
    <cellStyle name="Normal 45 2 5 5 2" xfId="42531" xr:uid="{00000000-0005-0000-0000-0000924E0000}"/>
    <cellStyle name="Normal 45 2 5 5 3" xfId="27307" xr:uid="{00000000-0005-0000-0000-0000934E0000}"/>
    <cellStyle name="Normal 45 2 5 6" xfId="7188" xr:uid="{00000000-0005-0000-0000-0000944E0000}"/>
    <cellStyle name="Normal 45 2 5 6 2" xfId="37514" xr:uid="{00000000-0005-0000-0000-0000954E0000}"/>
    <cellStyle name="Normal 45 2 5 6 3" xfId="22290" xr:uid="{00000000-0005-0000-0000-0000964E0000}"/>
    <cellStyle name="Normal 45 2 5 7" xfId="32502" xr:uid="{00000000-0005-0000-0000-0000974E0000}"/>
    <cellStyle name="Normal 45 2 5 8" xfId="17277" xr:uid="{00000000-0005-0000-0000-0000984E0000}"/>
    <cellStyle name="Normal 45 2 6" xfId="2533" xr:uid="{00000000-0005-0000-0000-0000994E0000}"/>
    <cellStyle name="Normal 45 2 6 2" xfId="4225" xr:uid="{00000000-0005-0000-0000-00009A4E0000}"/>
    <cellStyle name="Normal 45 2 6 2 2" xfId="14298" xr:uid="{00000000-0005-0000-0000-00009B4E0000}"/>
    <cellStyle name="Normal 45 2 6 2 2 2" xfId="44620" xr:uid="{00000000-0005-0000-0000-00009C4E0000}"/>
    <cellStyle name="Normal 45 2 6 2 2 3" xfId="29396" xr:uid="{00000000-0005-0000-0000-00009D4E0000}"/>
    <cellStyle name="Normal 45 2 6 2 3" xfId="9278" xr:uid="{00000000-0005-0000-0000-00009E4E0000}"/>
    <cellStyle name="Normal 45 2 6 2 3 2" xfId="39603" xr:uid="{00000000-0005-0000-0000-00009F4E0000}"/>
    <cellStyle name="Normal 45 2 6 2 3 3" xfId="24379" xr:uid="{00000000-0005-0000-0000-0000A04E0000}"/>
    <cellStyle name="Normal 45 2 6 2 4" xfId="34590" xr:uid="{00000000-0005-0000-0000-0000A14E0000}"/>
    <cellStyle name="Normal 45 2 6 2 5" xfId="19366" xr:uid="{00000000-0005-0000-0000-0000A24E0000}"/>
    <cellStyle name="Normal 45 2 6 3" xfId="5917" xr:uid="{00000000-0005-0000-0000-0000A34E0000}"/>
    <cellStyle name="Normal 45 2 6 3 2" xfId="15969" xr:uid="{00000000-0005-0000-0000-0000A44E0000}"/>
    <cellStyle name="Normal 45 2 6 3 2 2" xfId="46291" xr:uid="{00000000-0005-0000-0000-0000A54E0000}"/>
    <cellStyle name="Normal 45 2 6 3 2 3" xfId="31067" xr:uid="{00000000-0005-0000-0000-0000A64E0000}"/>
    <cellStyle name="Normal 45 2 6 3 3" xfId="10949" xr:uid="{00000000-0005-0000-0000-0000A74E0000}"/>
    <cellStyle name="Normal 45 2 6 3 3 2" xfId="41274" xr:uid="{00000000-0005-0000-0000-0000A84E0000}"/>
    <cellStyle name="Normal 45 2 6 3 3 3" xfId="26050" xr:uid="{00000000-0005-0000-0000-0000A94E0000}"/>
    <cellStyle name="Normal 45 2 6 3 4" xfId="36261" xr:uid="{00000000-0005-0000-0000-0000AA4E0000}"/>
    <cellStyle name="Normal 45 2 6 3 5" xfId="21037" xr:uid="{00000000-0005-0000-0000-0000AB4E0000}"/>
    <cellStyle name="Normal 45 2 6 4" xfId="12627" xr:uid="{00000000-0005-0000-0000-0000AC4E0000}"/>
    <cellStyle name="Normal 45 2 6 4 2" xfId="42949" xr:uid="{00000000-0005-0000-0000-0000AD4E0000}"/>
    <cellStyle name="Normal 45 2 6 4 3" xfId="27725" xr:uid="{00000000-0005-0000-0000-0000AE4E0000}"/>
    <cellStyle name="Normal 45 2 6 5" xfId="7606" xr:uid="{00000000-0005-0000-0000-0000AF4E0000}"/>
    <cellStyle name="Normal 45 2 6 5 2" xfId="37932" xr:uid="{00000000-0005-0000-0000-0000B04E0000}"/>
    <cellStyle name="Normal 45 2 6 5 3" xfId="22708" xr:uid="{00000000-0005-0000-0000-0000B14E0000}"/>
    <cellStyle name="Normal 45 2 6 6" xfId="32920" xr:uid="{00000000-0005-0000-0000-0000B24E0000}"/>
    <cellStyle name="Normal 45 2 6 7" xfId="17695" xr:uid="{00000000-0005-0000-0000-0000B34E0000}"/>
    <cellStyle name="Normal 45 2 7" xfId="3384" xr:uid="{00000000-0005-0000-0000-0000B44E0000}"/>
    <cellStyle name="Normal 45 2 7 2" xfId="13462" xr:uid="{00000000-0005-0000-0000-0000B54E0000}"/>
    <cellStyle name="Normal 45 2 7 2 2" xfId="43784" xr:uid="{00000000-0005-0000-0000-0000B64E0000}"/>
    <cellStyle name="Normal 45 2 7 2 3" xfId="28560" xr:uid="{00000000-0005-0000-0000-0000B74E0000}"/>
    <cellStyle name="Normal 45 2 7 3" xfId="8442" xr:uid="{00000000-0005-0000-0000-0000B84E0000}"/>
    <cellStyle name="Normal 45 2 7 3 2" xfId="38767" xr:uid="{00000000-0005-0000-0000-0000B94E0000}"/>
    <cellStyle name="Normal 45 2 7 3 3" xfId="23543" xr:uid="{00000000-0005-0000-0000-0000BA4E0000}"/>
    <cellStyle name="Normal 45 2 7 4" xfId="33754" xr:uid="{00000000-0005-0000-0000-0000BB4E0000}"/>
    <cellStyle name="Normal 45 2 7 5" xfId="18530" xr:uid="{00000000-0005-0000-0000-0000BC4E0000}"/>
    <cellStyle name="Normal 45 2 8" xfId="5078" xr:uid="{00000000-0005-0000-0000-0000BD4E0000}"/>
    <cellStyle name="Normal 45 2 8 2" xfId="15133" xr:uid="{00000000-0005-0000-0000-0000BE4E0000}"/>
    <cellStyle name="Normal 45 2 8 2 2" xfId="45455" xr:uid="{00000000-0005-0000-0000-0000BF4E0000}"/>
    <cellStyle name="Normal 45 2 8 2 3" xfId="30231" xr:uid="{00000000-0005-0000-0000-0000C04E0000}"/>
    <cellStyle name="Normal 45 2 8 3" xfId="10113" xr:uid="{00000000-0005-0000-0000-0000C14E0000}"/>
    <cellStyle name="Normal 45 2 8 3 2" xfId="40438" xr:uid="{00000000-0005-0000-0000-0000C24E0000}"/>
    <cellStyle name="Normal 45 2 8 3 3" xfId="25214" xr:uid="{00000000-0005-0000-0000-0000C34E0000}"/>
    <cellStyle name="Normal 45 2 8 4" xfId="35425" xr:uid="{00000000-0005-0000-0000-0000C44E0000}"/>
    <cellStyle name="Normal 45 2 8 5" xfId="20201" xr:uid="{00000000-0005-0000-0000-0000C54E0000}"/>
    <cellStyle name="Normal 45 2 9" xfId="11789" xr:uid="{00000000-0005-0000-0000-0000C64E0000}"/>
    <cellStyle name="Normal 45 2 9 2" xfId="42113" xr:uid="{00000000-0005-0000-0000-0000C74E0000}"/>
    <cellStyle name="Normal 45 2 9 3" xfId="26889" xr:uid="{00000000-0005-0000-0000-0000C84E0000}"/>
    <cellStyle name="Normal 45 3" xfId="47296" xr:uid="{00000000-0005-0000-0000-0000C94E0000}"/>
    <cellStyle name="Normal 46" xfId="1042" xr:uid="{00000000-0005-0000-0000-0000CA4E0000}"/>
    <cellStyle name="Normal 46 2" xfId="1445" xr:uid="{00000000-0005-0000-0000-0000CB4E0000}"/>
    <cellStyle name="Normal 46 2 10" xfId="6769" xr:uid="{00000000-0005-0000-0000-0000CC4E0000}"/>
    <cellStyle name="Normal 46 2 10 2" xfId="37097" xr:uid="{00000000-0005-0000-0000-0000CD4E0000}"/>
    <cellStyle name="Normal 46 2 10 3" xfId="21873" xr:uid="{00000000-0005-0000-0000-0000CE4E0000}"/>
    <cellStyle name="Normal 46 2 11" xfId="32088" xr:uid="{00000000-0005-0000-0000-0000CF4E0000}"/>
    <cellStyle name="Normal 46 2 12" xfId="16858" xr:uid="{00000000-0005-0000-0000-0000D04E0000}"/>
    <cellStyle name="Normal 46 2 2" xfId="1733" xr:uid="{00000000-0005-0000-0000-0000D14E0000}"/>
    <cellStyle name="Normal 46 2 2 10" xfId="32140" xr:uid="{00000000-0005-0000-0000-0000D24E0000}"/>
    <cellStyle name="Normal 46 2 2 11" xfId="16912" xr:uid="{00000000-0005-0000-0000-0000D34E0000}"/>
    <cellStyle name="Normal 46 2 2 2" xfId="1841" xr:uid="{00000000-0005-0000-0000-0000D44E0000}"/>
    <cellStyle name="Normal 46 2 2 2 10" xfId="17016" xr:uid="{00000000-0005-0000-0000-0000D54E0000}"/>
    <cellStyle name="Normal 46 2 2 2 2" xfId="2058" xr:uid="{00000000-0005-0000-0000-0000D64E0000}"/>
    <cellStyle name="Normal 46 2 2 2 2 2" xfId="2479" xr:uid="{00000000-0005-0000-0000-0000D74E0000}"/>
    <cellStyle name="Normal 46 2 2 2 2 2 2" xfId="3318" xr:uid="{00000000-0005-0000-0000-0000D84E0000}"/>
    <cellStyle name="Normal 46 2 2 2 2 2 2 2" xfId="5008" xr:uid="{00000000-0005-0000-0000-0000D94E0000}"/>
    <cellStyle name="Normal 46 2 2 2 2 2 2 2 2" xfId="15081" xr:uid="{00000000-0005-0000-0000-0000DA4E0000}"/>
    <cellStyle name="Normal 46 2 2 2 2 2 2 2 2 2" xfId="45403" xr:uid="{00000000-0005-0000-0000-0000DB4E0000}"/>
    <cellStyle name="Normal 46 2 2 2 2 2 2 2 2 3" xfId="30179" xr:uid="{00000000-0005-0000-0000-0000DC4E0000}"/>
    <cellStyle name="Normal 46 2 2 2 2 2 2 2 3" xfId="10061" xr:uid="{00000000-0005-0000-0000-0000DD4E0000}"/>
    <cellStyle name="Normal 46 2 2 2 2 2 2 2 3 2" xfId="40386" xr:uid="{00000000-0005-0000-0000-0000DE4E0000}"/>
    <cellStyle name="Normal 46 2 2 2 2 2 2 2 3 3" xfId="25162" xr:uid="{00000000-0005-0000-0000-0000DF4E0000}"/>
    <cellStyle name="Normal 46 2 2 2 2 2 2 2 4" xfId="35373" xr:uid="{00000000-0005-0000-0000-0000E04E0000}"/>
    <cellStyle name="Normal 46 2 2 2 2 2 2 2 5" xfId="20149" xr:uid="{00000000-0005-0000-0000-0000E14E0000}"/>
    <cellStyle name="Normal 46 2 2 2 2 2 2 3" xfId="6700" xr:uid="{00000000-0005-0000-0000-0000E24E0000}"/>
    <cellStyle name="Normal 46 2 2 2 2 2 2 3 2" xfId="16752" xr:uid="{00000000-0005-0000-0000-0000E34E0000}"/>
    <cellStyle name="Normal 46 2 2 2 2 2 2 3 2 2" xfId="47074" xr:uid="{00000000-0005-0000-0000-0000E44E0000}"/>
    <cellStyle name="Normal 46 2 2 2 2 2 2 3 2 3" xfId="31850" xr:uid="{00000000-0005-0000-0000-0000E54E0000}"/>
    <cellStyle name="Normal 46 2 2 2 2 2 2 3 3" xfId="11732" xr:uid="{00000000-0005-0000-0000-0000E64E0000}"/>
    <cellStyle name="Normal 46 2 2 2 2 2 2 3 3 2" xfId="42057" xr:uid="{00000000-0005-0000-0000-0000E74E0000}"/>
    <cellStyle name="Normal 46 2 2 2 2 2 2 3 3 3" xfId="26833" xr:uid="{00000000-0005-0000-0000-0000E84E0000}"/>
    <cellStyle name="Normal 46 2 2 2 2 2 2 3 4" xfId="37044" xr:uid="{00000000-0005-0000-0000-0000E94E0000}"/>
    <cellStyle name="Normal 46 2 2 2 2 2 2 3 5" xfId="21820" xr:uid="{00000000-0005-0000-0000-0000EA4E0000}"/>
    <cellStyle name="Normal 46 2 2 2 2 2 2 4" xfId="13410" xr:uid="{00000000-0005-0000-0000-0000EB4E0000}"/>
    <cellStyle name="Normal 46 2 2 2 2 2 2 4 2" xfId="43732" xr:uid="{00000000-0005-0000-0000-0000EC4E0000}"/>
    <cellStyle name="Normal 46 2 2 2 2 2 2 4 3" xfId="28508" xr:uid="{00000000-0005-0000-0000-0000ED4E0000}"/>
    <cellStyle name="Normal 46 2 2 2 2 2 2 5" xfId="8389" xr:uid="{00000000-0005-0000-0000-0000EE4E0000}"/>
    <cellStyle name="Normal 46 2 2 2 2 2 2 5 2" xfId="38715" xr:uid="{00000000-0005-0000-0000-0000EF4E0000}"/>
    <cellStyle name="Normal 46 2 2 2 2 2 2 5 3" xfId="23491" xr:uid="{00000000-0005-0000-0000-0000F04E0000}"/>
    <cellStyle name="Normal 46 2 2 2 2 2 2 6" xfId="33703" xr:uid="{00000000-0005-0000-0000-0000F14E0000}"/>
    <cellStyle name="Normal 46 2 2 2 2 2 2 7" xfId="18478" xr:uid="{00000000-0005-0000-0000-0000F24E0000}"/>
    <cellStyle name="Normal 46 2 2 2 2 2 3" xfId="4171" xr:uid="{00000000-0005-0000-0000-0000F34E0000}"/>
    <cellStyle name="Normal 46 2 2 2 2 2 3 2" xfId="14245" xr:uid="{00000000-0005-0000-0000-0000F44E0000}"/>
    <cellStyle name="Normal 46 2 2 2 2 2 3 2 2" xfId="44567" xr:uid="{00000000-0005-0000-0000-0000F54E0000}"/>
    <cellStyle name="Normal 46 2 2 2 2 2 3 2 3" xfId="29343" xr:uid="{00000000-0005-0000-0000-0000F64E0000}"/>
    <cellStyle name="Normal 46 2 2 2 2 2 3 3" xfId="9225" xr:uid="{00000000-0005-0000-0000-0000F74E0000}"/>
    <cellStyle name="Normal 46 2 2 2 2 2 3 3 2" xfId="39550" xr:uid="{00000000-0005-0000-0000-0000F84E0000}"/>
    <cellStyle name="Normal 46 2 2 2 2 2 3 3 3" xfId="24326" xr:uid="{00000000-0005-0000-0000-0000F94E0000}"/>
    <cellStyle name="Normal 46 2 2 2 2 2 3 4" xfId="34537" xr:uid="{00000000-0005-0000-0000-0000FA4E0000}"/>
    <cellStyle name="Normal 46 2 2 2 2 2 3 5" xfId="19313" xr:uid="{00000000-0005-0000-0000-0000FB4E0000}"/>
    <cellStyle name="Normal 46 2 2 2 2 2 4" xfId="5864" xr:uid="{00000000-0005-0000-0000-0000FC4E0000}"/>
    <cellStyle name="Normal 46 2 2 2 2 2 4 2" xfId="15916" xr:uid="{00000000-0005-0000-0000-0000FD4E0000}"/>
    <cellStyle name="Normal 46 2 2 2 2 2 4 2 2" xfId="46238" xr:uid="{00000000-0005-0000-0000-0000FE4E0000}"/>
    <cellStyle name="Normal 46 2 2 2 2 2 4 2 3" xfId="31014" xr:uid="{00000000-0005-0000-0000-0000FF4E0000}"/>
    <cellStyle name="Normal 46 2 2 2 2 2 4 3" xfId="10896" xr:uid="{00000000-0005-0000-0000-0000004F0000}"/>
    <cellStyle name="Normal 46 2 2 2 2 2 4 3 2" xfId="41221" xr:uid="{00000000-0005-0000-0000-0000014F0000}"/>
    <cellStyle name="Normal 46 2 2 2 2 2 4 3 3" xfId="25997" xr:uid="{00000000-0005-0000-0000-0000024F0000}"/>
    <cellStyle name="Normal 46 2 2 2 2 2 4 4" xfId="36208" xr:uid="{00000000-0005-0000-0000-0000034F0000}"/>
    <cellStyle name="Normal 46 2 2 2 2 2 4 5" xfId="20984" xr:uid="{00000000-0005-0000-0000-0000044F0000}"/>
    <cellStyle name="Normal 46 2 2 2 2 2 5" xfId="12574" xr:uid="{00000000-0005-0000-0000-0000054F0000}"/>
    <cellStyle name="Normal 46 2 2 2 2 2 5 2" xfId="42896" xr:uid="{00000000-0005-0000-0000-0000064F0000}"/>
    <cellStyle name="Normal 46 2 2 2 2 2 5 3" xfId="27672" xr:uid="{00000000-0005-0000-0000-0000074F0000}"/>
    <cellStyle name="Normal 46 2 2 2 2 2 6" xfId="7553" xr:uid="{00000000-0005-0000-0000-0000084F0000}"/>
    <cellStyle name="Normal 46 2 2 2 2 2 6 2" xfId="37879" xr:uid="{00000000-0005-0000-0000-0000094F0000}"/>
    <cellStyle name="Normal 46 2 2 2 2 2 6 3" xfId="22655" xr:uid="{00000000-0005-0000-0000-00000A4F0000}"/>
    <cellStyle name="Normal 46 2 2 2 2 2 7" xfId="32867" xr:uid="{00000000-0005-0000-0000-00000B4F0000}"/>
    <cellStyle name="Normal 46 2 2 2 2 2 8" xfId="17642" xr:uid="{00000000-0005-0000-0000-00000C4F0000}"/>
    <cellStyle name="Normal 46 2 2 2 2 3" xfId="2900" xr:uid="{00000000-0005-0000-0000-00000D4F0000}"/>
    <cellStyle name="Normal 46 2 2 2 2 3 2" xfId="4590" xr:uid="{00000000-0005-0000-0000-00000E4F0000}"/>
    <cellStyle name="Normal 46 2 2 2 2 3 2 2" xfId="14663" xr:uid="{00000000-0005-0000-0000-00000F4F0000}"/>
    <cellStyle name="Normal 46 2 2 2 2 3 2 2 2" xfId="44985" xr:uid="{00000000-0005-0000-0000-0000104F0000}"/>
    <cellStyle name="Normal 46 2 2 2 2 3 2 2 3" xfId="29761" xr:uid="{00000000-0005-0000-0000-0000114F0000}"/>
    <cellStyle name="Normal 46 2 2 2 2 3 2 3" xfId="9643" xr:uid="{00000000-0005-0000-0000-0000124F0000}"/>
    <cellStyle name="Normal 46 2 2 2 2 3 2 3 2" xfId="39968" xr:uid="{00000000-0005-0000-0000-0000134F0000}"/>
    <cellStyle name="Normal 46 2 2 2 2 3 2 3 3" xfId="24744" xr:uid="{00000000-0005-0000-0000-0000144F0000}"/>
    <cellStyle name="Normal 46 2 2 2 2 3 2 4" xfId="34955" xr:uid="{00000000-0005-0000-0000-0000154F0000}"/>
    <cellStyle name="Normal 46 2 2 2 2 3 2 5" xfId="19731" xr:uid="{00000000-0005-0000-0000-0000164F0000}"/>
    <cellStyle name="Normal 46 2 2 2 2 3 3" xfId="6282" xr:uid="{00000000-0005-0000-0000-0000174F0000}"/>
    <cellStyle name="Normal 46 2 2 2 2 3 3 2" xfId="16334" xr:uid="{00000000-0005-0000-0000-0000184F0000}"/>
    <cellStyle name="Normal 46 2 2 2 2 3 3 2 2" xfId="46656" xr:uid="{00000000-0005-0000-0000-0000194F0000}"/>
    <cellStyle name="Normal 46 2 2 2 2 3 3 2 3" xfId="31432" xr:uid="{00000000-0005-0000-0000-00001A4F0000}"/>
    <cellStyle name="Normal 46 2 2 2 2 3 3 3" xfId="11314" xr:uid="{00000000-0005-0000-0000-00001B4F0000}"/>
    <cellStyle name="Normal 46 2 2 2 2 3 3 3 2" xfId="41639" xr:uid="{00000000-0005-0000-0000-00001C4F0000}"/>
    <cellStyle name="Normal 46 2 2 2 2 3 3 3 3" xfId="26415" xr:uid="{00000000-0005-0000-0000-00001D4F0000}"/>
    <cellStyle name="Normal 46 2 2 2 2 3 3 4" xfId="36626" xr:uid="{00000000-0005-0000-0000-00001E4F0000}"/>
    <cellStyle name="Normal 46 2 2 2 2 3 3 5" xfId="21402" xr:uid="{00000000-0005-0000-0000-00001F4F0000}"/>
    <cellStyle name="Normal 46 2 2 2 2 3 4" xfId="12992" xr:uid="{00000000-0005-0000-0000-0000204F0000}"/>
    <cellStyle name="Normal 46 2 2 2 2 3 4 2" xfId="43314" xr:uid="{00000000-0005-0000-0000-0000214F0000}"/>
    <cellStyle name="Normal 46 2 2 2 2 3 4 3" xfId="28090" xr:uid="{00000000-0005-0000-0000-0000224F0000}"/>
    <cellStyle name="Normal 46 2 2 2 2 3 5" xfId="7971" xr:uid="{00000000-0005-0000-0000-0000234F0000}"/>
    <cellStyle name="Normal 46 2 2 2 2 3 5 2" xfId="38297" xr:uid="{00000000-0005-0000-0000-0000244F0000}"/>
    <cellStyle name="Normal 46 2 2 2 2 3 5 3" xfId="23073" xr:uid="{00000000-0005-0000-0000-0000254F0000}"/>
    <cellStyle name="Normal 46 2 2 2 2 3 6" xfId="33285" xr:uid="{00000000-0005-0000-0000-0000264F0000}"/>
    <cellStyle name="Normal 46 2 2 2 2 3 7" xfId="18060" xr:uid="{00000000-0005-0000-0000-0000274F0000}"/>
    <cellStyle name="Normal 46 2 2 2 2 4" xfId="3753" xr:uid="{00000000-0005-0000-0000-0000284F0000}"/>
    <cellStyle name="Normal 46 2 2 2 2 4 2" xfId="13827" xr:uid="{00000000-0005-0000-0000-0000294F0000}"/>
    <cellStyle name="Normal 46 2 2 2 2 4 2 2" xfId="44149" xr:uid="{00000000-0005-0000-0000-00002A4F0000}"/>
    <cellStyle name="Normal 46 2 2 2 2 4 2 3" xfId="28925" xr:uid="{00000000-0005-0000-0000-00002B4F0000}"/>
    <cellStyle name="Normal 46 2 2 2 2 4 3" xfId="8807" xr:uid="{00000000-0005-0000-0000-00002C4F0000}"/>
    <cellStyle name="Normal 46 2 2 2 2 4 3 2" xfId="39132" xr:uid="{00000000-0005-0000-0000-00002D4F0000}"/>
    <cellStyle name="Normal 46 2 2 2 2 4 3 3" xfId="23908" xr:uid="{00000000-0005-0000-0000-00002E4F0000}"/>
    <cellStyle name="Normal 46 2 2 2 2 4 4" xfId="34119" xr:uid="{00000000-0005-0000-0000-00002F4F0000}"/>
    <cellStyle name="Normal 46 2 2 2 2 4 5" xfId="18895" xr:uid="{00000000-0005-0000-0000-0000304F0000}"/>
    <cellStyle name="Normal 46 2 2 2 2 5" xfId="5446" xr:uid="{00000000-0005-0000-0000-0000314F0000}"/>
    <cellStyle name="Normal 46 2 2 2 2 5 2" xfId="15498" xr:uid="{00000000-0005-0000-0000-0000324F0000}"/>
    <cellStyle name="Normal 46 2 2 2 2 5 2 2" xfId="45820" xr:uid="{00000000-0005-0000-0000-0000334F0000}"/>
    <cellStyle name="Normal 46 2 2 2 2 5 2 3" xfId="30596" xr:uid="{00000000-0005-0000-0000-0000344F0000}"/>
    <cellStyle name="Normal 46 2 2 2 2 5 3" xfId="10478" xr:uid="{00000000-0005-0000-0000-0000354F0000}"/>
    <cellStyle name="Normal 46 2 2 2 2 5 3 2" xfId="40803" xr:uid="{00000000-0005-0000-0000-0000364F0000}"/>
    <cellStyle name="Normal 46 2 2 2 2 5 3 3" xfId="25579" xr:uid="{00000000-0005-0000-0000-0000374F0000}"/>
    <cellStyle name="Normal 46 2 2 2 2 5 4" xfId="35790" xr:uid="{00000000-0005-0000-0000-0000384F0000}"/>
    <cellStyle name="Normal 46 2 2 2 2 5 5" xfId="20566" xr:uid="{00000000-0005-0000-0000-0000394F0000}"/>
    <cellStyle name="Normal 46 2 2 2 2 6" xfId="12156" xr:uid="{00000000-0005-0000-0000-00003A4F0000}"/>
    <cellStyle name="Normal 46 2 2 2 2 6 2" xfId="42478" xr:uid="{00000000-0005-0000-0000-00003B4F0000}"/>
    <cellStyle name="Normal 46 2 2 2 2 6 3" xfId="27254" xr:uid="{00000000-0005-0000-0000-00003C4F0000}"/>
    <cellStyle name="Normal 46 2 2 2 2 7" xfId="7135" xr:uid="{00000000-0005-0000-0000-00003D4F0000}"/>
    <cellStyle name="Normal 46 2 2 2 2 7 2" xfId="37461" xr:uid="{00000000-0005-0000-0000-00003E4F0000}"/>
    <cellStyle name="Normal 46 2 2 2 2 7 3" xfId="22237" xr:uid="{00000000-0005-0000-0000-00003F4F0000}"/>
    <cellStyle name="Normal 46 2 2 2 2 8" xfId="32449" xr:uid="{00000000-0005-0000-0000-0000404F0000}"/>
    <cellStyle name="Normal 46 2 2 2 2 9" xfId="17224" xr:uid="{00000000-0005-0000-0000-0000414F0000}"/>
    <cellStyle name="Normal 46 2 2 2 3" xfId="2271" xr:uid="{00000000-0005-0000-0000-0000424F0000}"/>
    <cellStyle name="Normal 46 2 2 2 3 2" xfId="3110" xr:uid="{00000000-0005-0000-0000-0000434F0000}"/>
    <cellStyle name="Normal 46 2 2 2 3 2 2" xfId="4800" xr:uid="{00000000-0005-0000-0000-0000444F0000}"/>
    <cellStyle name="Normal 46 2 2 2 3 2 2 2" xfId="14873" xr:uid="{00000000-0005-0000-0000-0000454F0000}"/>
    <cellStyle name="Normal 46 2 2 2 3 2 2 2 2" xfId="45195" xr:uid="{00000000-0005-0000-0000-0000464F0000}"/>
    <cellStyle name="Normal 46 2 2 2 3 2 2 2 3" xfId="29971" xr:uid="{00000000-0005-0000-0000-0000474F0000}"/>
    <cellStyle name="Normal 46 2 2 2 3 2 2 3" xfId="9853" xr:uid="{00000000-0005-0000-0000-0000484F0000}"/>
    <cellStyle name="Normal 46 2 2 2 3 2 2 3 2" xfId="40178" xr:uid="{00000000-0005-0000-0000-0000494F0000}"/>
    <cellStyle name="Normal 46 2 2 2 3 2 2 3 3" xfId="24954" xr:uid="{00000000-0005-0000-0000-00004A4F0000}"/>
    <cellStyle name="Normal 46 2 2 2 3 2 2 4" xfId="35165" xr:uid="{00000000-0005-0000-0000-00004B4F0000}"/>
    <cellStyle name="Normal 46 2 2 2 3 2 2 5" xfId="19941" xr:uid="{00000000-0005-0000-0000-00004C4F0000}"/>
    <cellStyle name="Normal 46 2 2 2 3 2 3" xfId="6492" xr:uid="{00000000-0005-0000-0000-00004D4F0000}"/>
    <cellStyle name="Normal 46 2 2 2 3 2 3 2" xfId="16544" xr:uid="{00000000-0005-0000-0000-00004E4F0000}"/>
    <cellStyle name="Normal 46 2 2 2 3 2 3 2 2" xfId="46866" xr:uid="{00000000-0005-0000-0000-00004F4F0000}"/>
    <cellStyle name="Normal 46 2 2 2 3 2 3 2 3" xfId="31642" xr:uid="{00000000-0005-0000-0000-0000504F0000}"/>
    <cellStyle name="Normal 46 2 2 2 3 2 3 3" xfId="11524" xr:uid="{00000000-0005-0000-0000-0000514F0000}"/>
    <cellStyle name="Normal 46 2 2 2 3 2 3 3 2" xfId="41849" xr:uid="{00000000-0005-0000-0000-0000524F0000}"/>
    <cellStyle name="Normal 46 2 2 2 3 2 3 3 3" xfId="26625" xr:uid="{00000000-0005-0000-0000-0000534F0000}"/>
    <cellStyle name="Normal 46 2 2 2 3 2 3 4" xfId="36836" xr:uid="{00000000-0005-0000-0000-0000544F0000}"/>
    <cellStyle name="Normal 46 2 2 2 3 2 3 5" xfId="21612" xr:uid="{00000000-0005-0000-0000-0000554F0000}"/>
    <cellStyle name="Normal 46 2 2 2 3 2 4" xfId="13202" xr:uid="{00000000-0005-0000-0000-0000564F0000}"/>
    <cellStyle name="Normal 46 2 2 2 3 2 4 2" xfId="43524" xr:uid="{00000000-0005-0000-0000-0000574F0000}"/>
    <cellStyle name="Normal 46 2 2 2 3 2 4 3" xfId="28300" xr:uid="{00000000-0005-0000-0000-0000584F0000}"/>
    <cellStyle name="Normal 46 2 2 2 3 2 5" xfId="8181" xr:uid="{00000000-0005-0000-0000-0000594F0000}"/>
    <cellStyle name="Normal 46 2 2 2 3 2 5 2" xfId="38507" xr:uid="{00000000-0005-0000-0000-00005A4F0000}"/>
    <cellStyle name="Normal 46 2 2 2 3 2 5 3" xfId="23283" xr:uid="{00000000-0005-0000-0000-00005B4F0000}"/>
    <cellStyle name="Normal 46 2 2 2 3 2 6" xfId="33495" xr:uid="{00000000-0005-0000-0000-00005C4F0000}"/>
    <cellStyle name="Normal 46 2 2 2 3 2 7" xfId="18270" xr:uid="{00000000-0005-0000-0000-00005D4F0000}"/>
    <cellStyle name="Normal 46 2 2 2 3 3" xfId="3963" xr:uid="{00000000-0005-0000-0000-00005E4F0000}"/>
    <cellStyle name="Normal 46 2 2 2 3 3 2" xfId="14037" xr:uid="{00000000-0005-0000-0000-00005F4F0000}"/>
    <cellStyle name="Normal 46 2 2 2 3 3 2 2" xfId="44359" xr:uid="{00000000-0005-0000-0000-0000604F0000}"/>
    <cellStyle name="Normal 46 2 2 2 3 3 2 3" xfId="29135" xr:uid="{00000000-0005-0000-0000-0000614F0000}"/>
    <cellStyle name="Normal 46 2 2 2 3 3 3" xfId="9017" xr:uid="{00000000-0005-0000-0000-0000624F0000}"/>
    <cellStyle name="Normal 46 2 2 2 3 3 3 2" xfId="39342" xr:uid="{00000000-0005-0000-0000-0000634F0000}"/>
    <cellStyle name="Normal 46 2 2 2 3 3 3 3" xfId="24118" xr:uid="{00000000-0005-0000-0000-0000644F0000}"/>
    <cellStyle name="Normal 46 2 2 2 3 3 4" xfId="34329" xr:uid="{00000000-0005-0000-0000-0000654F0000}"/>
    <cellStyle name="Normal 46 2 2 2 3 3 5" xfId="19105" xr:uid="{00000000-0005-0000-0000-0000664F0000}"/>
    <cellStyle name="Normal 46 2 2 2 3 4" xfId="5656" xr:uid="{00000000-0005-0000-0000-0000674F0000}"/>
    <cellStyle name="Normal 46 2 2 2 3 4 2" xfId="15708" xr:uid="{00000000-0005-0000-0000-0000684F0000}"/>
    <cellStyle name="Normal 46 2 2 2 3 4 2 2" xfId="46030" xr:uid="{00000000-0005-0000-0000-0000694F0000}"/>
    <cellStyle name="Normal 46 2 2 2 3 4 2 3" xfId="30806" xr:uid="{00000000-0005-0000-0000-00006A4F0000}"/>
    <cellStyle name="Normal 46 2 2 2 3 4 3" xfId="10688" xr:uid="{00000000-0005-0000-0000-00006B4F0000}"/>
    <cellStyle name="Normal 46 2 2 2 3 4 3 2" xfId="41013" xr:uid="{00000000-0005-0000-0000-00006C4F0000}"/>
    <cellStyle name="Normal 46 2 2 2 3 4 3 3" xfId="25789" xr:uid="{00000000-0005-0000-0000-00006D4F0000}"/>
    <cellStyle name="Normal 46 2 2 2 3 4 4" xfId="36000" xr:uid="{00000000-0005-0000-0000-00006E4F0000}"/>
    <cellStyle name="Normal 46 2 2 2 3 4 5" xfId="20776" xr:uid="{00000000-0005-0000-0000-00006F4F0000}"/>
    <cellStyle name="Normal 46 2 2 2 3 5" xfId="12366" xr:uid="{00000000-0005-0000-0000-0000704F0000}"/>
    <cellStyle name="Normal 46 2 2 2 3 5 2" xfId="42688" xr:uid="{00000000-0005-0000-0000-0000714F0000}"/>
    <cellStyle name="Normal 46 2 2 2 3 5 3" xfId="27464" xr:uid="{00000000-0005-0000-0000-0000724F0000}"/>
    <cellStyle name="Normal 46 2 2 2 3 6" xfId="7345" xr:uid="{00000000-0005-0000-0000-0000734F0000}"/>
    <cellStyle name="Normal 46 2 2 2 3 6 2" xfId="37671" xr:uid="{00000000-0005-0000-0000-0000744F0000}"/>
    <cellStyle name="Normal 46 2 2 2 3 6 3" xfId="22447" xr:uid="{00000000-0005-0000-0000-0000754F0000}"/>
    <cellStyle name="Normal 46 2 2 2 3 7" xfId="32659" xr:uid="{00000000-0005-0000-0000-0000764F0000}"/>
    <cellStyle name="Normal 46 2 2 2 3 8" xfId="17434" xr:uid="{00000000-0005-0000-0000-0000774F0000}"/>
    <cellStyle name="Normal 46 2 2 2 4" xfId="2692" xr:uid="{00000000-0005-0000-0000-0000784F0000}"/>
    <cellStyle name="Normal 46 2 2 2 4 2" xfId="4382" xr:uid="{00000000-0005-0000-0000-0000794F0000}"/>
    <cellStyle name="Normal 46 2 2 2 4 2 2" xfId="14455" xr:uid="{00000000-0005-0000-0000-00007A4F0000}"/>
    <cellStyle name="Normal 46 2 2 2 4 2 2 2" xfId="44777" xr:uid="{00000000-0005-0000-0000-00007B4F0000}"/>
    <cellStyle name="Normal 46 2 2 2 4 2 2 3" xfId="29553" xr:uid="{00000000-0005-0000-0000-00007C4F0000}"/>
    <cellStyle name="Normal 46 2 2 2 4 2 3" xfId="9435" xr:uid="{00000000-0005-0000-0000-00007D4F0000}"/>
    <cellStyle name="Normal 46 2 2 2 4 2 3 2" xfId="39760" xr:uid="{00000000-0005-0000-0000-00007E4F0000}"/>
    <cellStyle name="Normal 46 2 2 2 4 2 3 3" xfId="24536" xr:uid="{00000000-0005-0000-0000-00007F4F0000}"/>
    <cellStyle name="Normal 46 2 2 2 4 2 4" xfId="34747" xr:uid="{00000000-0005-0000-0000-0000804F0000}"/>
    <cellStyle name="Normal 46 2 2 2 4 2 5" xfId="19523" xr:uid="{00000000-0005-0000-0000-0000814F0000}"/>
    <cellStyle name="Normal 46 2 2 2 4 3" xfId="6074" xr:uid="{00000000-0005-0000-0000-0000824F0000}"/>
    <cellStyle name="Normal 46 2 2 2 4 3 2" xfId="16126" xr:uid="{00000000-0005-0000-0000-0000834F0000}"/>
    <cellStyle name="Normal 46 2 2 2 4 3 2 2" xfId="46448" xr:uid="{00000000-0005-0000-0000-0000844F0000}"/>
    <cellStyle name="Normal 46 2 2 2 4 3 2 3" xfId="31224" xr:uid="{00000000-0005-0000-0000-0000854F0000}"/>
    <cellStyle name="Normal 46 2 2 2 4 3 3" xfId="11106" xr:uid="{00000000-0005-0000-0000-0000864F0000}"/>
    <cellStyle name="Normal 46 2 2 2 4 3 3 2" xfId="41431" xr:uid="{00000000-0005-0000-0000-0000874F0000}"/>
    <cellStyle name="Normal 46 2 2 2 4 3 3 3" xfId="26207" xr:uid="{00000000-0005-0000-0000-0000884F0000}"/>
    <cellStyle name="Normal 46 2 2 2 4 3 4" xfId="36418" xr:uid="{00000000-0005-0000-0000-0000894F0000}"/>
    <cellStyle name="Normal 46 2 2 2 4 3 5" xfId="21194" xr:uid="{00000000-0005-0000-0000-00008A4F0000}"/>
    <cellStyle name="Normal 46 2 2 2 4 4" xfId="12784" xr:uid="{00000000-0005-0000-0000-00008B4F0000}"/>
    <cellStyle name="Normal 46 2 2 2 4 4 2" xfId="43106" xr:uid="{00000000-0005-0000-0000-00008C4F0000}"/>
    <cellStyle name="Normal 46 2 2 2 4 4 3" xfId="27882" xr:uid="{00000000-0005-0000-0000-00008D4F0000}"/>
    <cellStyle name="Normal 46 2 2 2 4 5" xfId="7763" xr:uid="{00000000-0005-0000-0000-00008E4F0000}"/>
    <cellStyle name="Normal 46 2 2 2 4 5 2" xfId="38089" xr:uid="{00000000-0005-0000-0000-00008F4F0000}"/>
    <cellStyle name="Normal 46 2 2 2 4 5 3" xfId="22865" xr:uid="{00000000-0005-0000-0000-0000904F0000}"/>
    <cellStyle name="Normal 46 2 2 2 4 6" xfId="33077" xr:uid="{00000000-0005-0000-0000-0000914F0000}"/>
    <cellStyle name="Normal 46 2 2 2 4 7" xfId="17852" xr:uid="{00000000-0005-0000-0000-0000924F0000}"/>
    <cellStyle name="Normal 46 2 2 2 5" xfId="3545" xr:uid="{00000000-0005-0000-0000-0000934F0000}"/>
    <cellStyle name="Normal 46 2 2 2 5 2" xfId="13619" xr:uid="{00000000-0005-0000-0000-0000944F0000}"/>
    <cellStyle name="Normal 46 2 2 2 5 2 2" xfId="43941" xr:uid="{00000000-0005-0000-0000-0000954F0000}"/>
    <cellStyle name="Normal 46 2 2 2 5 2 3" xfId="28717" xr:uid="{00000000-0005-0000-0000-0000964F0000}"/>
    <cellStyle name="Normal 46 2 2 2 5 3" xfId="8599" xr:uid="{00000000-0005-0000-0000-0000974F0000}"/>
    <cellStyle name="Normal 46 2 2 2 5 3 2" xfId="38924" xr:uid="{00000000-0005-0000-0000-0000984F0000}"/>
    <cellStyle name="Normal 46 2 2 2 5 3 3" xfId="23700" xr:uid="{00000000-0005-0000-0000-0000994F0000}"/>
    <cellStyle name="Normal 46 2 2 2 5 4" xfId="33911" xr:uid="{00000000-0005-0000-0000-00009A4F0000}"/>
    <cellStyle name="Normal 46 2 2 2 5 5" xfId="18687" xr:uid="{00000000-0005-0000-0000-00009B4F0000}"/>
    <cellStyle name="Normal 46 2 2 2 6" xfId="5238" xr:uid="{00000000-0005-0000-0000-00009C4F0000}"/>
    <cellStyle name="Normal 46 2 2 2 6 2" xfId="15290" xr:uid="{00000000-0005-0000-0000-00009D4F0000}"/>
    <cellStyle name="Normal 46 2 2 2 6 2 2" xfId="45612" xr:uid="{00000000-0005-0000-0000-00009E4F0000}"/>
    <cellStyle name="Normal 46 2 2 2 6 2 3" xfId="30388" xr:uid="{00000000-0005-0000-0000-00009F4F0000}"/>
    <cellStyle name="Normal 46 2 2 2 6 3" xfId="10270" xr:uid="{00000000-0005-0000-0000-0000A04F0000}"/>
    <cellStyle name="Normal 46 2 2 2 6 3 2" xfId="40595" xr:uid="{00000000-0005-0000-0000-0000A14F0000}"/>
    <cellStyle name="Normal 46 2 2 2 6 3 3" xfId="25371" xr:uid="{00000000-0005-0000-0000-0000A24F0000}"/>
    <cellStyle name="Normal 46 2 2 2 6 4" xfId="35582" xr:uid="{00000000-0005-0000-0000-0000A34F0000}"/>
    <cellStyle name="Normal 46 2 2 2 6 5" xfId="20358" xr:uid="{00000000-0005-0000-0000-0000A44F0000}"/>
    <cellStyle name="Normal 46 2 2 2 7" xfId="11948" xr:uid="{00000000-0005-0000-0000-0000A54F0000}"/>
    <cellStyle name="Normal 46 2 2 2 7 2" xfId="42270" xr:uid="{00000000-0005-0000-0000-0000A64F0000}"/>
    <cellStyle name="Normal 46 2 2 2 7 3" xfId="27046" xr:uid="{00000000-0005-0000-0000-0000A74F0000}"/>
    <cellStyle name="Normal 46 2 2 2 8" xfId="6927" xr:uid="{00000000-0005-0000-0000-0000A84F0000}"/>
    <cellStyle name="Normal 46 2 2 2 8 2" xfId="37253" xr:uid="{00000000-0005-0000-0000-0000A94F0000}"/>
    <cellStyle name="Normal 46 2 2 2 8 3" xfId="22029" xr:uid="{00000000-0005-0000-0000-0000AA4F0000}"/>
    <cellStyle name="Normal 46 2 2 2 9" xfId="32241" xr:uid="{00000000-0005-0000-0000-0000AB4F0000}"/>
    <cellStyle name="Normal 46 2 2 3" xfId="1954" xr:uid="{00000000-0005-0000-0000-0000AC4F0000}"/>
    <cellStyle name="Normal 46 2 2 3 2" xfId="2375" xr:uid="{00000000-0005-0000-0000-0000AD4F0000}"/>
    <cellStyle name="Normal 46 2 2 3 2 2" xfId="3214" xr:uid="{00000000-0005-0000-0000-0000AE4F0000}"/>
    <cellStyle name="Normal 46 2 2 3 2 2 2" xfId="4904" xr:uid="{00000000-0005-0000-0000-0000AF4F0000}"/>
    <cellStyle name="Normal 46 2 2 3 2 2 2 2" xfId="14977" xr:uid="{00000000-0005-0000-0000-0000B04F0000}"/>
    <cellStyle name="Normal 46 2 2 3 2 2 2 2 2" xfId="45299" xr:uid="{00000000-0005-0000-0000-0000B14F0000}"/>
    <cellStyle name="Normal 46 2 2 3 2 2 2 2 3" xfId="30075" xr:uid="{00000000-0005-0000-0000-0000B24F0000}"/>
    <cellStyle name="Normal 46 2 2 3 2 2 2 3" xfId="9957" xr:uid="{00000000-0005-0000-0000-0000B34F0000}"/>
    <cellStyle name="Normal 46 2 2 3 2 2 2 3 2" xfId="40282" xr:uid="{00000000-0005-0000-0000-0000B44F0000}"/>
    <cellStyle name="Normal 46 2 2 3 2 2 2 3 3" xfId="25058" xr:uid="{00000000-0005-0000-0000-0000B54F0000}"/>
    <cellStyle name="Normal 46 2 2 3 2 2 2 4" xfId="35269" xr:uid="{00000000-0005-0000-0000-0000B64F0000}"/>
    <cellStyle name="Normal 46 2 2 3 2 2 2 5" xfId="20045" xr:uid="{00000000-0005-0000-0000-0000B74F0000}"/>
    <cellStyle name="Normal 46 2 2 3 2 2 3" xfId="6596" xr:uid="{00000000-0005-0000-0000-0000B84F0000}"/>
    <cellStyle name="Normal 46 2 2 3 2 2 3 2" xfId="16648" xr:uid="{00000000-0005-0000-0000-0000B94F0000}"/>
    <cellStyle name="Normal 46 2 2 3 2 2 3 2 2" xfId="46970" xr:uid="{00000000-0005-0000-0000-0000BA4F0000}"/>
    <cellStyle name="Normal 46 2 2 3 2 2 3 2 3" xfId="31746" xr:uid="{00000000-0005-0000-0000-0000BB4F0000}"/>
    <cellStyle name="Normal 46 2 2 3 2 2 3 3" xfId="11628" xr:uid="{00000000-0005-0000-0000-0000BC4F0000}"/>
    <cellStyle name="Normal 46 2 2 3 2 2 3 3 2" xfId="41953" xr:uid="{00000000-0005-0000-0000-0000BD4F0000}"/>
    <cellStyle name="Normal 46 2 2 3 2 2 3 3 3" xfId="26729" xr:uid="{00000000-0005-0000-0000-0000BE4F0000}"/>
    <cellStyle name="Normal 46 2 2 3 2 2 3 4" xfId="36940" xr:uid="{00000000-0005-0000-0000-0000BF4F0000}"/>
    <cellStyle name="Normal 46 2 2 3 2 2 3 5" xfId="21716" xr:uid="{00000000-0005-0000-0000-0000C04F0000}"/>
    <cellStyle name="Normal 46 2 2 3 2 2 4" xfId="13306" xr:uid="{00000000-0005-0000-0000-0000C14F0000}"/>
    <cellStyle name="Normal 46 2 2 3 2 2 4 2" xfId="43628" xr:uid="{00000000-0005-0000-0000-0000C24F0000}"/>
    <cellStyle name="Normal 46 2 2 3 2 2 4 3" xfId="28404" xr:uid="{00000000-0005-0000-0000-0000C34F0000}"/>
    <cellStyle name="Normal 46 2 2 3 2 2 5" xfId="8285" xr:uid="{00000000-0005-0000-0000-0000C44F0000}"/>
    <cellStyle name="Normal 46 2 2 3 2 2 5 2" xfId="38611" xr:uid="{00000000-0005-0000-0000-0000C54F0000}"/>
    <cellStyle name="Normal 46 2 2 3 2 2 5 3" xfId="23387" xr:uid="{00000000-0005-0000-0000-0000C64F0000}"/>
    <cellStyle name="Normal 46 2 2 3 2 2 6" xfId="33599" xr:uid="{00000000-0005-0000-0000-0000C74F0000}"/>
    <cellStyle name="Normal 46 2 2 3 2 2 7" xfId="18374" xr:uid="{00000000-0005-0000-0000-0000C84F0000}"/>
    <cellStyle name="Normal 46 2 2 3 2 3" xfId="4067" xr:uid="{00000000-0005-0000-0000-0000C94F0000}"/>
    <cellStyle name="Normal 46 2 2 3 2 3 2" xfId="14141" xr:uid="{00000000-0005-0000-0000-0000CA4F0000}"/>
    <cellStyle name="Normal 46 2 2 3 2 3 2 2" xfId="44463" xr:uid="{00000000-0005-0000-0000-0000CB4F0000}"/>
    <cellStyle name="Normal 46 2 2 3 2 3 2 3" xfId="29239" xr:uid="{00000000-0005-0000-0000-0000CC4F0000}"/>
    <cellStyle name="Normal 46 2 2 3 2 3 3" xfId="9121" xr:uid="{00000000-0005-0000-0000-0000CD4F0000}"/>
    <cellStyle name="Normal 46 2 2 3 2 3 3 2" xfId="39446" xr:uid="{00000000-0005-0000-0000-0000CE4F0000}"/>
    <cellStyle name="Normal 46 2 2 3 2 3 3 3" xfId="24222" xr:uid="{00000000-0005-0000-0000-0000CF4F0000}"/>
    <cellStyle name="Normal 46 2 2 3 2 3 4" xfId="34433" xr:uid="{00000000-0005-0000-0000-0000D04F0000}"/>
    <cellStyle name="Normal 46 2 2 3 2 3 5" xfId="19209" xr:uid="{00000000-0005-0000-0000-0000D14F0000}"/>
    <cellStyle name="Normal 46 2 2 3 2 4" xfId="5760" xr:uid="{00000000-0005-0000-0000-0000D24F0000}"/>
    <cellStyle name="Normal 46 2 2 3 2 4 2" xfId="15812" xr:uid="{00000000-0005-0000-0000-0000D34F0000}"/>
    <cellStyle name="Normal 46 2 2 3 2 4 2 2" xfId="46134" xr:uid="{00000000-0005-0000-0000-0000D44F0000}"/>
    <cellStyle name="Normal 46 2 2 3 2 4 2 3" xfId="30910" xr:uid="{00000000-0005-0000-0000-0000D54F0000}"/>
    <cellStyle name="Normal 46 2 2 3 2 4 3" xfId="10792" xr:uid="{00000000-0005-0000-0000-0000D64F0000}"/>
    <cellStyle name="Normal 46 2 2 3 2 4 3 2" xfId="41117" xr:uid="{00000000-0005-0000-0000-0000D74F0000}"/>
    <cellStyle name="Normal 46 2 2 3 2 4 3 3" xfId="25893" xr:uid="{00000000-0005-0000-0000-0000D84F0000}"/>
    <cellStyle name="Normal 46 2 2 3 2 4 4" xfId="36104" xr:uid="{00000000-0005-0000-0000-0000D94F0000}"/>
    <cellStyle name="Normal 46 2 2 3 2 4 5" xfId="20880" xr:uid="{00000000-0005-0000-0000-0000DA4F0000}"/>
    <cellStyle name="Normal 46 2 2 3 2 5" xfId="12470" xr:uid="{00000000-0005-0000-0000-0000DB4F0000}"/>
    <cellStyle name="Normal 46 2 2 3 2 5 2" xfId="42792" xr:uid="{00000000-0005-0000-0000-0000DC4F0000}"/>
    <cellStyle name="Normal 46 2 2 3 2 5 3" xfId="27568" xr:uid="{00000000-0005-0000-0000-0000DD4F0000}"/>
    <cellStyle name="Normal 46 2 2 3 2 6" xfId="7449" xr:uid="{00000000-0005-0000-0000-0000DE4F0000}"/>
    <cellStyle name="Normal 46 2 2 3 2 6 2" xfId="37775" xr:uid="{00000000-0005-0000-0000-0000DF4F0000}"/>
    <cellStyle name="Normal 46 2 2 3 2 6 3" xfId="22551" xr:uid="{00000000-0005-0000-0000-0000E04F0000}"/>
    <cellStyle name="Normal 46 2 2 3 2 7" xfId="32763" xr:uid="{00000000-0005-0000-0000-0000E14F0000}"/>
    <cellStyle name="Normal 46 2 2 3 2 8" xfId="17538" xr:uid="{00000000-0005-0000-0000-0000E24F0000}"/>
    <cellStyle name="Normal 46 2 2 3 3" xfId="2796" xr:uid="{00000000-0005-0000-0000-0000E34F0000}"/>
    <cellStyle name="Normal 46 2 2 3 3 2" xfId="4486" xr:uid="{00000000-0005-0000-0000-0000E44F0000}"/>
    <cellStyle name="Normal 46 2 2 3 3 2 2" xfId="14559" xr:uid="{00000000-0005-0000-0000-0000E54F0000}"/>
    <cellStyle name="Normal 46 2 2 3 3 2 2 2" xfId="44881" xr:uid="{00000000-0005-0000-0000-0000E64F0000}"/>
    <cellStyle name="Normal 46 2 2 3 3 2 2 3" xfId="29657" xr:uid="{00000000-0005-0000-0000-0000E74F0000}"/>
    <cellStyle name="Normal 46 2 2 3 3 2 3" xfId="9539" xr:uid="{00000000-0005-0000-0000-0000E84F0000}"/>
    <cellStyle name="Normal 46 2 2 3 3 2 3 2" xfId="39864" xr:uid="{00000000-0005-0000-0000-0000E94F0000}"/>
    <cellStyle name="Normal 46 2 2 3 3 2 3 3" xfId="24640" xr:uid="{00000000-0005-0000-0000-0000EA4F0000}"/>
    <cellStyle name="Normal 46 2 2 3 3 2 4" xfId="34851" xr:uid="{00000000-0005-0000-0000-0000EB4F0000}"/>
    <cellStyle name="Normal 46 2 2 3 3 2 5" xfId="19627" xr:uid="{00000000-0005-0000-0000-0000EC4F0000}"/>
    <cellStyle name="Normal 46 2 2 3 3 3" xfId="6178" xr:uid="{00000000-0005-0000-0000-0000ED4F0000}"/>
    <cellStyle name="Normal 46 2 2 3 3 3 2" xfId="16230" xr:uid="{00000000-0005-0000-0000-0000EE4F0000}"/>
    <cellStyle name="Normal 46 2 2 3 3 3 2 2" xfId="46552" xr:uid="{00000000-0005-0000-0000-0000EF4F0000}"/>
    <cellStyle name="Normal 46 2 2 3 3 3 2 3" xfId="31328" xr:uid="{00000000-0005-0000-0000-0000F04F0000}"/>
    <cellStyle name="Normal 46 2 2 3 3 3 3" xfId="11210" xr:uid="{00000000-0005-0000-0000-0000F14F0000}"/>
    <cellStyle name="Normal 46 2 2 3 3 3 3 2" xfId="41535" xr:uid="{00000000-0005-0000-0000-0000F24F0000}"/>
    <cellStyle name="Normal 46 2 2 3 3 3 3 3" xfId="26311" xr:uid="{00000000-0005-0000-0000-0000F34F0000}"/>
    <cellStyle name="Normal 46 2 2 3 3 3 4" xfId="36522" xr:uid="{00000000-0005-0000-0000-0000F44F0000}"/>
    <cellStyle name="Normal 46 2 2 3 3 3 5" xfId="21298" xr:uid="{00000000-0005-0000-0000-0000F54F0000}"/>
    <cellStyle name="Normal 46 2 2 3 3 4" xfId="12888" xr:uid="{00000000-0005-0000-0000-0000F64F0000}"/>
    <cellStyle name="Normal 46 2 2 3 3 4 2" xfId="43210" xr:uid="{00000000-0005-0000-0000-0000F74F0000}"/>
    <cellStyle name="Normal 46 2 2 3 3 4 3" xfId="27986" xr:uid="{00000000-0005-0000-0000-0000F84F0000}"/>
    <cellStyle name="Normal 46 2 2 3 3 5" xfId="7867" xr:uid="{00000000-0005-0000-0000-0000F94F0000}"/>
    <cellStyle name="Normal 46 2 2 3 3 5 2" xfId="38193" xr:uid="{00000000-0005-0000-0000-0000FA4F0000}"/>
    <cellStyle name="Normal 46 2 2 3 3 5 3" xfId="22969" xr:uid="{00000000-0005-0000-0000-0000FB4F0000}"/>
    <cellStyle name="Normal 46 2 2 3 3 6" xfId="33181" xr:uid="{00000000-0005-0000-0000-0000FC4F0000}"/>
    <cellStyle name="Normal 46 2 2 3 3 7" xfId="17956" xr:uid="{00000000-0005-0000-0000-0000FD4F0000}"/>
    <cellStyle name="Normal 46 2 2 3 4" xfId="3649" xr:uid="{00000000-0005-0000-0000-0000FE4F0000}"/>
    <cellStyle name="Normal 46 2 2 3 4 2" xfId="13723" xr:uid="{00000000-0005-0000-0000-0000FF4F0000}"/>
    <cellStyle name="Normal 46 2 2 3 4 2 2" xfId="44045" xr:uid="{00000000-0005-0000-0000-000000500000}"/>
    <cellStyle name="Normal 46 2 2 3 4 2 3" xfId="28821" xr:uid="{00000000-0005-0000-0000-000001500000}"/>
    <cellStyle name="Normal 46 2 2 3 4 3" xfId="8703" xr:uid="{00000000-0005-0000-0000-000002500000}"/>
    <cellStyle name="Normal 46 2 2 3 4 3 2" xfId="39028" xr:uid="{00000000-0005-0000-0000-000003500000}"/>
    <cellStyle name="Normal 46 2 2 3 4 3 3" xfId="23804" xr:uid="{00000000-0005-0000-0000-000004500000}"/>
    <cellStyle name="Normal 46 2 2 3 4 4" xfId="34015" xr:uid="{00000000-0005-0000-0000-000005500000}"/>
    <cellStyle name="Normal 46 2 2 3 4 5" xfId="18791" xr:uid="{00000000-0005-0000-0000-000006500000}"/>
    <cellStyle name="Normal 46 2 2 3 5" xfId="5342" xr:uid="{00000000-0005-0000-0000-000007500000}"/>
    <cellStyle name="Normal 46 2 2 3 5 2" xfId="15394" xr:uid="{00000000-0005-0000-0000-000008500000}"/>
    <cellStyle name="Normal 46 2 2 3 5 2 2" xfId="45716" xr:uid="{00000000-0005-0000-0000-000009500000}"/>
    <cellStyle name="Normal 46 2 2 3 5 2 3" xfId="30492" xr:uid="{00000000-0005-0000-0000-00000A500000}"/>
    <cellStyle name="Normal 46 2 2 3 5 3" xfId="10374" xr:uid="{00000000-0005-0000-0000-00000B500000}"/>
    <cellStyle name="Normal 46 2 2 3 5 3 2" xfId="40699" xr:uid="{00000000-0005-0000-0000-00000C500000}"/>
    <cellStyle name="Normal 46 2 2 3 5 3 3" xfId="25475" xr:uid="{00000000-0005-0000-0000-00000D500000}"/>
    <cellStyle name="Normal 46 2 2 3 5 4" xfId="35686" xr:uid="{00000000-0005-0000-0000-00000E500000}"/>
    <cellStyle name="Normal 46 2 2 3 5 5" xfId="20462" xr:uid="{00000000-0005-0000-0000-00000F500000}"/>
    <cellStyle name="Normal 46 2 2 3 6" xfId="12052" xr:uid="{00000000-0005-0000-0000-000010500000}"/>
    <cellStyle name="Normal 46 2 2 3 6 2" xfId="42374" xr:uid="{00000000-0005-0000-0000-000011500000}"/>
    <cellStyle name="Normal 46 2 2 3 6 3" xfId="27150" xr:uid="{00000000-0005-0000-0000-000012500000}"/>
    <cellStyle name="Normal 46 2 2 3 7" xfId="7031" xr:uid="{00000000-0005-0000-0000-000013500000}"/>
    <cellStyle name="Normal 46 2 2 3 7 2" xfId="37357" xr:uid="{00000000-0005-0000-0000-000014500000}"/>
    <cellStyle name="Normal 46 2 2 3 7 3" xfId="22133" xr:uid="{00000000-0005-0000-0000-000015500000}"/>
    <cellStyle name="Normal 46 2 2 3 8" xfId="32345" xr:uid="{00000000-0005-0000-0000-000016500000}"/>
    <cellStyle name="Normal 46 2 2 3 9" xfId="17120" xr:uid="{00000000-0005-0000-0000-000017500000}"/>
    <cellStyle name="Normal 46 2 2 4" xfId="2167" xr:uid="{00000000-0005-0000-0000-000018500000}"/>
    <cellStyle name="Normal 46 2 2 4 2" xfId="3006" xr:uid="{00000000-0005-0000-0000-000019500000}"/>
    <cellStyle name="Normal 46 2 2 4 2 2" xfId="4696" xr:uid="{00000000-0005-0000-0000-00001A500000}"/>
    <cellStyle name="Normal 46 2 2 4 2 2 2" xfId="14769" xr:uid="{00000000-0005-0000-0000-00001B500000}"/>
    <cellStyle name="Normal 46 2 2 4 2 2 2 2" xfId="45091" xr:uid="{00000000-0005-0000-0000-00001C500000}"/>
    <cellStyle name="Normal 46 2 2 4 2 2 2 3" xfId="29867" xr:uid="{00000000-0005-0000-0000-00001D500000}"/>
    <cellStyle name="Normal 46 2 2 4 2 2 3" xfId="9749" xr:uid="{00000000-0005-0000-0000-00001E500000}"/>
    <cellStyle name="Normal 46 2 2 4 2 2 3 2" xfId="40074" xr:uid="{00000000-0005-0000-0000-00001F500000}"/>
    <cellStyle name="Normal 46 2 2 4 2 2 3 3" xfId="24850" xr:uid="{00000000-0005-0000-0000-000020500000}"/>
    <cellStyle name="Normal 46 2 2 4 2 2 4" xfId="35061" xr:uid="{00000000-0005-0000-0000-000021500000}"/>
    <cellStyle name="Normal 46 2 2 4 2 2 5" xfId="19837" xr:uid="{00000000-0005-0000-0000-000022500000}"/>
    <cellStyle name="Normal 46 2 2 4 2 3" xfId="6388" xr:uid="{00000000-0005-0000-0000-000023500000}"/>
    <cellStyle name="Normal 46 2 2 4 2 3 2" xfId="16440" xr:uid="{00000000-0005-0000-0000-000024500000}"/>
    <cellStyle name="Normal 46 2 2 4 2 3 2 2" xfId="46762" xr:uid="{00000000-0005-0000-0000-000025500000}"/>
    <cellStyle name="Normal 46 2 2 4 2 3 2 3" xfId="31538" xr:uid="{00000000-0005-0000-0000-000026500000}"/>
    <cellStyle name="Normal 46 2 2 4 2 3 3" xfId="11420" xr:uid="{00000000-0005-0000-0000-000027500000}"/>
    <cellStyle name="Normal 46 2 2 4 2 3 3 2" xfId="41745" xr:uid="{00000000-0005-0000-0000-000028500000}"/>
    <cellStyle name="Normal 46 2 2 4 2 3 3 3" xfId="26521" xr:uid="{00000000-0005-0000-0000-000029500000}"/>
    <cellStyle name="Normal 46 2 2 4 2 3 4" xfId="36732" xr:uid="{00000000-0005-0000-0000-00002A500000}"/>
    <cellStyle name="Normal 46 2 2 4 2 3 5" xfId="21508" xr:uid="{00000000-0005-0000-0000-00002B500000}"/>
    <cellStyle name="Normal 46 2 2 4 2 4" xfId="13098" xr:uid="{00000000-0005-0000-0000-00002C500000}"/>
    <cellStyle name="Normal 46 2 2 4 2 4 2" xfId="43420" xr:uid="{00000000-0005-0000-0000-00002D500000}"/>
    <cellStyle name="Normal 46 2 2 4 2 4 3" xfId="28196" xr:uid="{00000000-0005-0000-0000-00002E500000}"/>
    <cellStyle name="Normal 46 2 2 4 2 5" xfId="8077" xr:uid="{00000000-0005-0000-0000-00002F500000}"/>
    <cellStyle name="Normal 46 2 2 4 2 5 2" xfId="38403" xr:uid="{00000000-0005-0000-0000-000030500000}"/>
    <cellStyle name="Normal 46 2 2 4 2 5 3" xfId="23179" xr:uid="{00000000-0005-0000-0000-000031500000}"/>
    <cellStyle name="Normal 46 2 2 4 2 6" xfId="33391" xr:uid="{00000000-0005-0000-0000-000032500000}"/>
    <cellStyle name="Normal 46 2 2 4 2 7" xfId="18166" xr:uid="{00000000-0005-0000-0000-000033500000}"/>
    <cellStyle name="Normal 46 2 2 4 3" xfId="3859" xr:uid="{00000000-0005-0000-0000-000034500000}"/>
    <cellStyle name="Normal 46 2 2 4 3 2" xfId="13933" xr:uid="{00000000-0005-0000-0000-000035500000}"/>
    <cellStyle name="Normal 46 2 2 4 3 2 2" xfId="44255" xr:uid="{00000000-0005-0000-0000-000036500000}"/>
    <cellStyle name="Normal 46 2 2 4 3 2 3" xfId="29031" xr:uid="{00000000-0005-0000-0000-000037500000}"/>
    <cellStyle name="Normal 46 2 2 4 3 3" xfId="8913" xr:uid="{00000000-0005-0000-0000-000038500000}"/>
    <cellStyle name="Normal 46 2 2 4 3 3 2" xfId="39238" xr:uid="{00000000-0005-0000-0000-000039500000}"/>
    <cellStyle name="Normal 46 2 2 4 3 3 3" xfId="24014" xr:uid="{00000000-0005-0000-0000-00003A500000}"/>
    <cellStyle name="Normal 46 2 2 4 3 4" xfId="34225" xr:uid="{00000000-0005-0000-0000-00003B500000}"/>
    <cellStyle name="Normal 46 2 2 4 3 5" xfId="19001" xr:uid="{00000000-0005-0000-0000-00003C500000}"/>
    <cellStyle name="Normal 46 2 2 4 4" xfId="5552" xr:uid="{00000000-0005-0000-0000-00003D500000}"/>
    <cellStyle name="Normal 46 2 2 4 4 2" xfId="15604" xr:uid="{00000000-0005-0000-0000-00003E500000}"/>
    <cellStyle name="Normal 46 2 2 4 4 2 2" xfId="45926" xr:uid="{00000000-0005-0000-0000-00003F500000}"/>
    <cellStyle name="Normal 46 2 2 4 4 2 3" xfId="30702" xr:uid="{00000000-0005-0000-0000-000040500000}"/>
    <cellStyle name="Normal 46 2 2 4 4 3" xfId="10584" xr:uid="{00000000-0005-0000-0000-000041500000}"/>
    <cellStyle name="Normal 46 2 2 4 4 3 2" xfId="40909" xr:uid="{00000000-0005-0000-0000-000042500000}"/>
    <cellStyle name="Normal 46 2 2 4 4 3 3" xfId="25685" xr:uid="{00000000-0005-0000-0000-000043500000}"/>
    <cellStyle name="Normal 46 2 2 4 4 4" xfId="35896" xr:uid="{00000000-0005-0000-0000-000044500000}"/>
    <cellStyle name="Normal 46 2 2 4 4 5" xfId="20672" xr:uid="{00000000-0005-0000-0000-000045500000}"/>
    <cellStyle name="Normal 46 2 2 4 5" xfId="12262" xr:uid="{00000000-0005-0000-0000-000046500000}"/>
    <cellStyle name="Normal 46 2 2 4 5 2" xfId="42584" xr:uid="{00000000-0005-0000-0000-000047500000}"/>
    <cellStyle name="Normal 46 2 2 4 5 3" xfId="27360" xr:uid="{00000000-0005-0000-0000-000048500000}"/>
    <cellStyle name="Normal 46 2 2 4 6" xfId="7241" xr:uid="{00000000-0005-0000-0000-000049500000}"/>
    <cellStyle name="Normal 46 2 2 4 6 2" xfId="37567" xr:uid="{00000000-0005-0000-0000-00004A500000}"/>
    <cellStyle name="Normal 46 2 2 4 6 3" xfId="22343" xr:uid="{00000000-0005-0000-0000-00004B500000}"/>
    <cellStyle name="Normal 46 2 2 4 7" xfId="32555" xr:uid="{00000000-0005-0000-0000-00004C500000}"/>
    <cellStyle name="Normal 46 2 2 4 8" xfId="17330" xr:uid="{00000000-0005-0000-0000-00004D500000}"/>
    <cellStyle name="Normal 46 2 2 5" xfId="2588" xr:uid="{00000000-0005-0000-0000-00004E500000}"/>
    <cellStyle name="Normal 46 2 2 5 2" xfId="4278" xr:uid="{00000000-0005-0000-0000-00004F500000}"/>
    <cellStyle name="Normal 46 2 2 5 2 2" xfId="14351" xr:uid="{00000000-0005-0000-0000-000050500000}"/>
    <cellStyle name="Normal 46 2 2 5 2 2 2" xfId="44673" xr:uid="{00000000-0005-0000-0000-000051500000}"/>
    <cellStyle name="Normal 46 2 2 5 2 2 3" xfId="29449" xr:uid="{00000000-0005-0000-0000-000052500000}"/>
    <cellStyle name="Normal 46 2 2 5 2 3" xfId="9331" xr:uid="{00000000-0005-0000-0000-000053500000}"/>
    <cellStyle name="Normal 46 2 2 5 2 3 2" xfId="39656" xr:uid="{00000000-0005-0000-0000-000054500000}"/>
    <cellStyle name="Normal 46 2 2 5 2 3 3" xfId="24432" xr:uid="{00000000-0005-0000-0000-000055500000}"/>
    <cellStyle name="Normal 46 2 2 5 2 4" xfId="34643" xr:uid="{00000000-0005-0000-0000-000056500000}"/>
    <cellStyle name="Normal 46 2 2 5 2 5" xfId="19419" xr:uid="{00000000-0005-0000-0000-000057500000}"/>
    <cellStyle name="Normal 46 2 2 5 3" xfId="5970" xr:uid="{00000000-0005-0000-0000-000058500000}"/>
    <cellStyle name="Normal 46 2 2 5 3 2" xfId="16022" xr:uid="{00000000-0005-0000-0000-000059500000}"/>
    <cellStyle name="Normal 46 2 2 5 3 2 2" xfId="46344" xr:uid="{00000000-0005-0000-0000-00005A500000}"/>
    <cellStyle name="Normal 46 2 2 5 3 2 3" xfId="31120" xr:uid="{00000000-0005-0000-0000-00005B500000}"/>
    <cellStyle name="Normal 46 2 2 5 3 3" xfId="11002" xr:uid="{00000000-0005-0000-0000-00005C500000}"/>
    <cellStyle name="Normal 46 2 2 5 3 3 2" xfId="41327" xr:uid="{00000000-0005-0000-0000-00005D500000}"/>
    <cellStyle name="Normal 46 2 2 5 3 3 3" xfId="26103" xr:uid="{00000000-0005-0000-0000-00005E500000}"/>
    <cellStyle name="Normal 46 2 2 5 3 4" xfId="36314" xr:uid="{00000000-0005-0000-0000-00005F500000}"/>
    <cellStyle name="Normal 46 2 2 5 3 5" xfId="21090" xr:uid="{00000000-0005-0000-0000-000060500000}"/>
    <cellStyle name="Normal 46 2 2 5 4" xfId="12680" xr:uid="{00000000-0005-0000-0000-000061500000}"/>
    <cellStyle name="Normal 46 2 2 5 4 2" xfId="43002" xr:uid="{00000000-0005-0000-0000-000062500000}"/>
    <cellStyle name="Normal 46 2 2 5 4 3" xfId="27778" xr:uid="{00000000-0005-0000-0000-000063500000}"/>
    <cellStyle name="Normal 46 2 2 5 5" xfId="7659" xr:uid="{00000000-0005-0000-0000-000064500000}"/>
    <cellStyle name="Normal 46 2 2 5 5 2" xfId="37985" xr:uid="{00000000-0005-0000-0000-000065500000}"/>
    <cellStyle name="Normal 46 2 2 5 5 3" xfId="22761" xr:uid="{00000000-0005-0000-0000-000066500000}"/>
    <cellStyle name="Normal 46 2 2 5 6" xfId="32973" xr:uid="{00000000-0005-0000-0000-000067500000}"/>
    <cellStyle name="Normal 46 2 2 5 7" xfId="17748" xr:uid="{00000000-0005-0000-0000-000068500000}"/>
    <cellStyle name="Normal 46 2 2 6" xfId="3441" xr:uid="{00000000-0005-0000-0000-000069500000}"/>
    <cellStyle name="Normal 46 2 2 6 2" xfId="13515" xr:uid="{00000000-0005-0000-0000-00006A500000}"/>
    <cellStyle name="Normal 46 2 2 6 2 2" xfId="43837" xr:uid="{00000000-0005-0000-0000-00006B500000}"/>
    <cellStyle name="Normal 46 2 2 6 2 3" xfId="28613" xr:uid="{00000000-0005-0000-0000-00006C500000}"/>
    <cellStyle name="Normal 46 2 2 6 3" xfId="8495" xr:uid="{00000000-0005-0000-0000-00006D500000}"/>
    <cellStyle name="Normal 46 2 2 6 3 2" xfId="38820" xr:uid="{00000000-0005-0000-0000-00006E500000}"/>
    <cellStyle name="Normal 46 2 2 6 3 3" xfId="23596" xr:uid="{00000000-0005-0000-0000-00006F500000}"/>
    <cellStyle name="Normal 46 2 2 6 4" xfId="33807" xr:uid="{00000000-0005-0000-0000-000070500000}"/>
    <cellStyle name="Normal 46 2 2 6 5" xfId="18583" xr:uid="{00000000-0005-0000-0000-000071500000}"/>
    <cellStyle name="Normal 46 2 2 7" xfId="5134" xr:uid="{00000000-0005-0000-0000-000072500000}"/>
    <cellStyle name="Normal 46 2 2 7 2" xfId="15186" xr:uid="{00000000-0005-0000-0000-000073500000}"/>
    <cellStyle name="Normal 46 2 2 7 2 2" xfId="45508" xr:uid="{00000000-0005-0000-0000-000074500000}"/>
    <cellStyle name="Normal 46 2 2 7 2 3" xfId="30284" xr:uid="{00000000-0005-0000-0000-000075500000}"/>
    <cellStyle name="Normal 46 2 2 7 3" xfId="10166" xr:uid="{00000000-0005-0000-0000-000076500000}"/>
    <cellStyle name="Normal 46 2 2 7 3 2" xfId="40491" xr:uid="{00000000-0005-0000-0000-000077500000}"/>
    <cellStyle name="Normal 46 2 2 7 3 3" xfId="25267" xr:uid="{00000000-0005-0000-0000-000078500000}"/>
    <cellStyle name="Normal 46 2 2 7 4" xfId="35478" xr:uid="{00000000-0005-0000-0000-000079500000}"/>
    <cellStyle name="Normal 46 2 2 7 5" xfId="20254" xr:uid="{00000000-0005-0000-0000-00007A500000}"/>
    <cellStyle name="Normal 46 2 2 8" xfId="11844" xr:uid="{00000000-0005-0000-0000-00007B500000}"/>
    <cellStyle name="Normal 46 2 2 8 2" xfId="42166" xr:uid="{00000000-0005-0000-0000-00007C500000}"/>
    <cellStyle name="Normal 46 2 2 8 3" xfId="26942" xr:uid="{00000000-0005-0000-0000-00007D500000}"/>
    <cellStyle name="Normal 46 2 2 9" xfId="6823" xr:uid="{00000000-0005-0000-0000-00007E500000}"/>
    <cellStyle name="Normal 46 2 2 9 2" xfId="37149" xr:uid="{00000000-0005-0000-0000-00007F500000}"/>
    <cellStyle name="Normal 46 2 2 9 3" xfId="21925" xr:uid="{00000000-0005-0000-0000-000080500000}"/>
    <cellStyle name="Normal 46 2 3" xfId="1787" xr:uid="{00000000-0005-0000-0000-000081500000}"/>
    <cellStyle name="Normal 46 2 3 10" xfId="16964" xr:uid="{00000000-0005-0000-0000-000082500000}"/>
    <cellStyle name="Normal 46 2 3 2" xfId="2006" xr:uid="{00000000-0005-0000-0000-000083500000}"/>
    <cellStyle name="Normal 46 2 3 2 2" xfId="2427" xr:uid="{00000000-0005-0000-0000-000084500000}"/>
    <cellStyle name="Normal 46 2 3 2 2 2" xfId="3266" xr:uid="{00000000-0005-0000-0000-000085500000}"/>
    <cellStyle name="Normal 46 2 3 2 2 2 2" xfId="4956" xr:uid="{00000000-0005-0000-0000-000086500000}"/>
    <cellStyle name="Normal 46 2 3 2 2 2 2 2" xfId="15029" xr:uid="{00000000-0005-0000-0000-000087500000}"/>
    <cellStyle name="Normal 46 2 3 2 2 2 2 2 2" xfId="45351" xr:uid="{00000000-0005-0000-0000-000088500000}"/>
    <cellStyle name="Normal 46 2 3 2 2 2 2 2 3" xfId="30127" xr:uid="{00000000-0005-0000-0000-000089500000}"/>
    <cellStyle name="Normal 46 2 3 2 2 2 2 3" xfId="10009" xr:uid="{00000000-0005-0000-0000-00008A500000}"/>
    <cellStyle name="Normal 46 2 3 2 2 2 2 3 2" xfId="40334" xr:uid="{00000000-0005-0000-0000-00008B500000}"/>
    <cellStyle name="Normal 46 2 3 2 2 2 2 3 3" xfId="25110" xr:uid="{00000000-0005-0000-0000-00008C500000}"/>
    <cellStyle name="Normal 46 2 3 2 2 2 2 4" xfId="35321" xr:uid="{00000000-0005-0000-0000-00008D500000}"/>
    <cellStyle name="Normal 46 2 3 2 2 2 2 5" xfId="20097" xr:uid="{00000000-0005-0000-0000-00008E500000}"/>
    <cellStyle name="Normal 46 2 3 2 2 2 3" xfId="6648" xr:uid="{00000000-0005-0000-0000-00008F500000}"/>
    <cellStyle name="Normal 46 2 3 2 2 2 3 2" xfId="16700" xr:uid="{00000000-0005-0000-0000-000090500000}"/>
    <cellStyle name="Normal 46 2 3 2 2 2 3 2 2" xfId="47022" xr:uid="{00000000-0005-0000-0000-000091500000}"/>
    <cellStyle name="Normal 46 2 3 2 2 2 3 2 3" xfId="31798" xr:uid="{00000000-0005-0000-0000-000092500000}"/>
    <cellStyle name="Normal 46 2 3 2 2 2 3 3" xfId="11680" xr:uid="{00000000-0005-0000-0000-000093500000}"/>
    <cellStyle name="Normal 46 2 3 2 2 2 3 3 2" xfId="42005" xr:uid="{00000000-0005-0000-0000-000094500000}"/>
    <cellStyle name="Normal 46 2 3 2 2 2 3 3 3" xfId="26781" xr:uid="{00000000-0005-0000-0000-000095500000}"/>
    <cellStyle name="Normal 46 2 3 2 2 2 3 4" xfId="36992" xr:uid="{00000000-0005-0000-0000-000096500000}"/>
    <cellStyle name="Normal 46 2 3 2 2 2 3 5" xfId="21768" xr:uid="{00000000-0005-0000-0000-000097500000}"/>
    <cellStyle name="Normal 46 2 3 2 2 2 4" xfId="13358" xr:uid="{00000000-0005-0000-0000-000098500000}"/>
    <cellStyle name="Normal 46 2 3 2 2 2 4 2" xfId="43680" xr:uid="{00000000-0005-0000-0000-000099500000}"/>
    <cellStyle name="Normal 46 2 3 2 2 2 4 3" xfId="28456" xr:uid="{00000000-0005-0000-0000-00009A500000}"/>
    <cellStyle name="Normal 46 2 3 2 2 2 5" xfId="8337" xr:uid="{00000000-0005-0000-0000-00009B500000}"/>
    <cellStyle name="Normal 46 2 3 2 2 2 5 2" xfId="38663" xr:uid="{00000000-0005-0000-0000-00009C500000}"/>
    <cellStyle name="Normal 46 2 3 2 2 2 5 3" xfId="23439" xr:uid="{00000000-0005-0000-0000-00009D500000}"/>
    <cellStyle name="Normal 46 2 3 2 2 2 6" xfId="33651" xr:uid="{00000000-0005-0000-0000-00009E500000}"/>
    <cellStyle name="Normal 46 2 3 2 2 2 7" xfId="18426" xr:uid="{00000000-0005-0000-0000-00009F500000}"/>
    <cellStyle name="Normal 46 2 3 2 2 3" xfId="4119" xr:uid="{00000000-0005-0000-0000-0000A0500000}"/>
    <cellStyle name="Normal 46 2 3 2 2 3 2" xfId="14193" xr:uid="{00000000-0005-0000-0000-0000A1500000}"/>
    <cellStyle name="Normal 46 2 3 2 2 3 2 2" xfId="44515" xr:uid="{00000000-0005-0000-0000-0000A2500000}"/>
    <cellStyle name="Normal 46 2 3 2 2 3 2 3" xfId="29291" xr:uid="{00000000-0005-0000-0000-0000A3500000}"/>
    <cellStyle name="Normal 46 2 3 2 2 3 3" xfId="9173" xr:uid="{00000000-0005-0000-0000-0000A4500000}"/>
    <cellStyle name="Normal 46 2 3 2 2 3 3 2" xfId="39498" xr:uid="{00000000-0005-0000-0000-0000A5500000}"/>
    <cellStyle name="Normal 46 2 3 2 2 3 3 3" xfId="24274" xr:uid="{00000000-0005-0000-0000-0000A6500000}"/>
    <cellStyle name="Normal 46 2 3 2 2 3 4" xfId="34485" xr:uid="{00000000-0005-0000-0000-0000A7500000}"/>
    <cellStyle name="Normal 46 2 3 2 2 3 5" xfId="19261" xr:uid="{00000000-0005-0000-0000-0000A8500000}"/>
    <cellStyle name="Normal 46 2 3 2 2 4" xfId="5812" xr:uid="{00000000-0005-0000-0000-0000A9500000}"/>
    <cellStyle name="Normal 46 2 3 2 2 4 2" xfId="15864" xr:uid="{00000000-0005-0000-0000-0000AA500000}"/>
    <cellStyle name="Normal 46 2 3 2 2 4 2 2" xfId="46186" xr:uid="{00000000-0005-0000-0000-0000AB500000}"/>
    <cellStyle name="Normal 46 2 3 2 2 4 2 3" xfId="30962" xr:uid="{00000000-0005-0000-0000-0000AC500000}"/>
    <cellStyle name="Normal 46 2 3 2 2 4 3" xfId="10844" xr:uid="{00000000-0005-0000-0000-0000AD500000}"/>
    <cellStyle name="Normal 46 2 3 2 2 4 3 2" xfId="41169" xr:uid="{00000000-0005-0000-0000-0000AE500000}"/>
    <cellStyle name="Normal 46 2 3 2 2 4 3 3" xfId="25945" xr:uid="{00000000-0005-0000-0000-0000AF500000}"/>
    <cellStyle name="Normal 46 2 3 2 2 4 4" xfId="36156" xr:uid="{00000000-0005-0000-0000-0000B0500000}"/>
    <cellStyle name="Normal 46 2 3 2 2 4 5" xfId="20932" xr:uid="{00000000-0005-0000-0000-0000B1500000}"/>
    <cellStyle name="Normal 46 2 3 2 2 5" xfId="12522" xr:uid="{00000000-0005-0000-0000-0000B2500000}"/>
    <cellStyle name="Normal 46 2 3 2 2 5 2" xfId="42844" xr:uid="{00000000-0005-0000-0000-0000B3500000}"/>
    <cellStyle name="Normal 46 2 3 2 2 5 3" xfId="27620" xr:uid="{00000000-0005-0000-0000-0000B4500000}"/>
    <cellStyle name="Normal 46 2 3 2 2 6" xfId="7501" xr:uid="{00000000-0005-0000-0000-0000B5500000}"/>
    <cellStyle name="Normal 46 2 3 2 2 6 2" xfId="37827" xr:uid="{00000000-0005-0000-0000-0000B6500000}"/>
    <cellStyle name="Normal 46 2 3 2 2 6 3" xfId="22603" xr:uid="{00000000-0005-0000-0000-0000B7500000}"/>
    <cellStyle name="Normal 46 2 3 2 2 7" xfId="32815" xr:uid="{00000000-0005-0000-0000-0000B8500000}"/>
    <cellStyle name="Normal 46 2 3 2 2 8" xfId="17590" xr:uid="{00000000-0005-0000-0000-0000B9500000}"/>
    <cellStyle name="Normal 46 2 3 2 3" xfId="2848" xr:uid="{00000000-0005-0000-0000-0000BA500000}"/>
    <cellStyle name="Normal 46 2 3 2 3 2" xfId="4538" xr:uid="{00000000-0005-0000-0000-0000BB500000}"/>
    <cellStyle name="Normal 46 2 3 2 3 2 2" xfId="14611" xr:uid="{00000000-0005-0000-0000-0000BC500000}"/>
    <cellStyle name="Normal 46 2 3 2 3 2 2 2" xfId="44933" xr:uid="{00000000-0005-0000-0000-0000BD500000}"/>
    <cellStyle name="Normal 46 2 3 2 3 2 2 3" xfId="29709" xr:uid="{00000000-0005-0000-0000-0000BE500000}"/>
    <cellStyle name="Normal 46 2 3 2 3 2 3" xfId="9591" xr:uid="{00000000-0005-0000-0000-0000BF500000}"/>
    <cellStyle name="Normal 46 2 3 2 3 2 3 2" xfId="39916" xr:uid="{00000000-0005-0000-0000-0000C0500000}"/>
    <cellStyle name="Normal 46 2 3 2 3 2 3 3" xfId="24692" xr:uid="{00000000-0005-0000-0000-0000C1500000}"/>
    <cellStyle name="Normal 46 2 3 2 3 2 4" xfId="34903" xr:uid="{00000000-0005-0000-0000-0000C2500000}"/>
    <cellStyle name="Normal 46 2 3 2 3 2 5" xfId="19679" xr:uid="{00000000-0005-0000-0000-0000C3500000}"/>
    <cellStyle name="Normal 46 2 3 2 3 3" xfId="6230" xr:uid="{00000000-0005-0000-0000-0000C4500000}"/>
    <cellStyle name="Normal 46 2 3 2 3 3 2" xfId="16282" xr:uid="{00000000-0005-0000-0000-0000C5500000}"/>
    <cellStyle name="Normal 46 2 3 2 3 3 2 2" xfId="46604" xr:uid="{00000000-0005-0000-0000-0000C6500000}"/>
    <cellStyle name="Normal 46 2 3 2 3 3 2 3" xfId="31380" xr:uid="{00000000-0005-0000-0000-0000C7500000}"/>
    <cellStyle name="Normal 46 2 3 2 3 3 3" xfId="11262" xr:uid="{00000000-0005-0000-0000-0000C8500000}"/>
    <cellStyle name="Normal 46 2 3 2 3 3 3 2" xfId="41587" xr:uid="{00000000-0005-0000-0000-0000C9500000}"/>
    <cellStyle name="Normal 46 2 3 2 3 3 3 3" xfId="26363" xr:uid="{00000000-0005-0000-0000-0000CA500000}"/>
    <cellStyle name="Normal 46 2 3 2 3 3 4" xfId="36574" xr:uid="{00000000-0005-0000-0000-0000CB500000}"/>
    <cellStyle name="Normal 46 2 3 2 3 3 5" xfId="21350" xr:uid="{00000000-0005-0000-0000-0000CC500000}"/>
    <cellStyle name="Normal 46 2 3 2 3 4" xfId="12940" xr:uid="{00000000-0005-0000-0000-0000CD500000}"/>
    <cellStyle name="Normal 46 2 3 2 3 4 2" xfId="43262" xr:uid="{00000000-0005-0000-0000-0000CE500000}"/>
    <cellStyle name="Normal 46 2 3 2 3 4 3" xfId="28038" xr:uid="{00000000-0005-0000-0000-0000CF500000}"/>
    <cellStyle name="Normal 46 2 3 2 3 5" xfId="7919" xr:uid="{00000000-0005-0000-0000-0000D0500000}"/>
    <cellStyle name="Normal 46 2 3 2 3 5 2" xfId="38245" xr:uid="{00000000-0005-0000-0000-0000D1500000}"/>
    <cellStyle name="Normal 46 2 3 2 3 5 3" xfId="23021" xr:uid="{00000000-0005-0000-0000-0000D2500000}"/>
    <cellStyle name="Normal 46 2 3 2 3 6" xfId="33233" xr:uid="{00000000-0005-0000-0000-0000D3500000}"/>
    <cellStyle name="Normal 46 2 3 2 3 7" xfId="18008" xr:uid="{00000000-0005-0000-0000-0000D4500000}"/>
    <cellStyle name="Normal 46 2 3 2 4" xfId="3701" xr:uid="{00000000-0005-0000-0000-0000D5500000}"/>
    <cellStyle name="Normal 46 2 3 2 4 2" xfId="13775" xr:uid="{00000000-0005-0000-0000-0000D6500000}"/>
    <cellStyle name="Normal 46 2 3 2 4 2 2" xfId="44097" xr:uid="{00000000-0005-0000-0000-0000D7500000}"/>
    <cellStyle name="Normal 46 2 3 2 4 2 3" xfId="28873" xr:uid="{00000000-0005-0000-0000-0000D8500000}"/>
    <cellStyle name="Normal 46 2 3 2 4 3" xfId="8755" xr:uid="{00000000-0005-0000-0000-0000D9500000}"/>
    <cellStyle name="Normal 46 2 3 2 4 3 2" xfId="39080" xr:uid="{00000000-0005-0000-0000-0000DA500000}"/>
    <cellStyle name="Normal 46 2 3 2 4 3 3" xfId="23856" xr:uid="{00000000-0005-0000-0000-0000DB500000}"/>
    <cellStyle name="Normal 46 2 3 2 4 4" xfId="34067" xr:uid="{00000000-0005-0000-0000-0000DC500000}"/>
    <cellStyle name="Normal 46 2 3 2 4 5" xfId="18843" xr:uid="{00000000-0005-0000-0000-0000DD500000}"/>
    <cellStyle name="Normal 46 2 3 2 5" xfId="5394" xr:uid="{00000000-0005-0000-0000-0000DE500000}"/>
    <cellStyle name="Normal 46 2 3 2 5 2" xfId="15446" xr:uid="{00000000-0005-0000-0000-0000DF500000}"/>
    <cellStyle name="Normal 46 2 3 2 5 2 2" xfId="45768" xr:uid="{00000000-0005-0000-0000-0000E0500000}"/>
    <cellStyle name="Normal 46 2 3 2 5 2 3" xfId="30544" xr:uid="{00000000-0005-0000-0000-0000E1500000}"/>
    <cellStyle name="Normal 46 2 3 2 5 3" xfId="10426" xr:uid="{00000000-0005-0000-0000-0000E2500000}"/>
    <cellStyle name="Normal 46 2 3 2 5 3 2" xfId="40751" xr:uid="{00000000-0005-0000-0000-0000E3500000}"/>
    <cellStyle name="Normal 46 2 3 2 5 3 3" xfId="25527" xr:uid="{00000000-0005-0000-0000-0000E4500000}"/>
    <cellStyle name="Normal 46 2 3 2 5 4" xfId="35738" xr:uid="{00000000-0005-0000-0000-0000E5500000}"/>
    <cellStyle name="Normal 46 2 3 2 5 5" xfId="20514" xr:uid="{00000000-0005-0000-0000-0000E6500000}"/>
    <cellStyle name="Normal 46 2 3 2 6" xfId="12104" xr:uid="{00000000-0005-0000-0000-0000E7500000}"/>
    <cellStyle name="Normal 46 2 3 2 6 2" xfId="42426" xr:uid="{00000000-0005-0000-0000-0000E8500000}"/>
    <cellStyle name="Normal 46 2 3 2 6 3" xfId="27202" xr:uid="{00000000-0005-0000-0000-0000E9500000}"/>
    <cellStyle name="Normal 46 2 3 2 7" xfId="7083" xr:uid="{00000000-0005-0000-0000-0000EA500000}"/>
    <cellStyle name="Normal 46 2 3 2 7 2" xfId="37409" xr:uid="{00000000-0005-0000-0000-0000EB500000}"/>
    <cellStyle name="Normal 46 2 3 2 7 3" xfId="22185" xr:uid="{00000000-0005-0000-0000-0000EC500000}"/>
    <cellStyle name="Normal 46 2 3 2 8" xfId="32397" xr:uid="{00000000-0005-0000-0000-0000ED500000}"/>
    <cellStyle name="Normal 46 2 3 2 9" xfId="17172" xr:uid="{00000000-0005-0000-0000-0000EE500000}"/>
    <cellStyle name="Normal 46 2 3 3" xfId="2219" xr:uid="{00000000-0005-0000-0000-0000EF500000}"/>
    <cellStyle name="Normal 46 2 3 3 2" xfId="3058" xr:uid="{00000000-0005-0000-0000-0000F0500000}"/>
    <cellStyle name="Normal 46 2 3 3 2 2" xfId="4748" xr:uid="{00000000-0005-0000-0000-0000F1500000}"/>
    <cellStyle name="Normal 46 2 3 3 2 2 2" xfId="14821" xr:uid="{00000000-0005-0000-0000-0000F2500000}"/>
    <cellStyle name="Normal 46 2 3 3 2 2 2 2" xfId="45143" xr:uid="{00000000-0005-0000-0000-0000F3500000}"/>
    <cellStyle name="Normal 46 2 3 3 2 2 2 3" xfId="29919" xr:uid="{00000000-0005-0000-0000-0000F4500000}"/>
    <cellStyle name="Normal 46 2 3 3 2 2 3" xfId="9801" xr:uid="{00000000-0005-0000-0000-0000F5500000}"/>
    <cellStyle name="Normal 46 2 3 3 2 2 3 2" xfId="40126" xr:uid="{00000000-0005-0000-0000-0000F6500000}"/>
    <cellStyle name="Normal 46 2 3 3 2 2 3 3" xfId="24902" xr:uid="{00000000-0005-0000-0000-0000F7500000}"/>
    <cellStyle name="Normal 46 2 3 3 2 2 4" xfId="35113" xr:uid="{00000000-0005-0000-0000-0000F8500000}"/>
    <cellStyle name="Normal 46 2 3 3 2 2 5" xfId="19889" xr:uid="{00000000-0005-0000-0000-0000F9500000}"/>
    <cellStyle name="Normal 46 2 3 3 2 3" xfId="6440" xr:uid="{00000000-0005-0000-0000-0000FA500000}"/>
    <cellStyle name="Normal 46 2 3 3 2 3 2" xfId="16492" xr:uid="{00000000-0005-0000-0000-0000FB500000}"/>
    <cellStyle name="Normal 46 2 3 3 2 3 2 2" xfId="46814" xr:uid="{00000000-0005-0000-0000-0000FC500000}"/>
    <cellStyle name="Normal 46 2 3 3 2 3 2 3" xfId="31590" xr:uid="{00000000-0005-0000-0000-0000FD500000}"/>
    <cellStyle name="Normal 46 2 3 3 2 3 3" xfId="11472" xr:uid="{00000000-0005-0000-0000-0000FE500000}"/>
    <cellStyle name="Normal 46 2 3 3 2 3 3 2" xfId="41797" xr:uid="{00000000-0005-0000-0000-0000FF500000}"/>
    <cellStyle name="Normal 46 2 3 3 2 3 3 3" xfId="26573" xr:uid="{00000000-0005-0000-0000-000000510000}"/>
    <cellStyle name="Normal 46 2 3 3 2 3 4" xfId="36784" xr:uid="{00000000-0005-0000-0000-000001510000}"/>
    <cellStyle name="Normal 46 2 3 3 2 3 5" xfId="21560" xr:uid="{00000000-0005-0000-0000-000002510000}"/>
    <cellStyle name="Normal 46 2 3 3 2 4" xfId="13150" xr:uid="{00000000-0005-0000-0000-000003510000}"/>
    <cellStyle name="Normal 46 2 3 3 2 4 2" xfId="43472" xr:uid="{00000000-0005-0000-0000-000004510000}"/>
    <cellStyle name="Normal 46 2 3 3 2 4 3" xfId="28248" xr:uid="{00000000-0005-0000-0000-000005510000}"/>
    <cellStyle name="Normal 46 2 3 3 2 5" xfId="8129" xr:uid="{00000000-0005-0000-0000-000006510000}"/>
    <cellStyle name="Normal 46 2 3 3 2 5 2" xfId="38455" xr:uid="{00000000-0005-0000-0000-000007510000}"/>
    <cellStyle name="Normal 46 2 3 3 2 5 3" xfId="23231" xr:uid="{00000000-0005-0000-0000-000008510000}"/>
    <cellStyle name="Normal 46 2 3 3 2 6" xfId="33443" xr:uid="{00000000-0005-0000-0000-000009510000}"/>
    <cellStyle name="Normal 46 2 3 3 2 7" xfId="18218" xr:uid="{00000000-0005-0000-0000-00000A510000}"/>
    <cellStyle name="Normal 46 2 3 3 3" xfId="3911" xr:uid="{00000000-0005-0000-0000-00000B510000}"/>
    <cellStyle name="Normal 46 2 3 3 3 2" xfId="13985" xr:uid="{00000000-0005-0000-0000-00000C510000}"/>
    <cellStyle name="Normal 46 2 3 3 3 2 2" xfId="44307" xr:uid="{00000000-0005-0000-0000-00000D510000}"/>
    <cellStyle name="Normal 46 2 3 3 3 2 3" xfId="29083" xr:uid="{00000000-0005-0000-0000-00000E510000}"/>
    <cellStyle name="Normal 46 2 3 3 3 3" xfId="8965" xr:uid="{00000000-0005-0000-0000-00000F510000}"/>
    <cellStyle name="Normal 46 2 3 3 3 3 2" xfId="39290" xr:uid="{00000000-0005-0000-0000-000010510000}"/>
    <cellStyle name="Normal 46 2 3 3 3 3 3" xfId="24066" xr:uid="{00000000-0005-0000-0000-000011510000}"/>
    <cellStyle name="Normal 46 2 3 3 3 4" xfId="34277" xr:uid="{00000000-0005-0000-0000-000012510000}"/>
    <cellStyle name="Normal 46 2 3 3 3 5" xfId="19053" xr:uid="{00000000-0005-0000-0000-000013510000}"/>
    <cellStyle name="Normal 46 2 3 3 4" xfId="5604" xr:uid="{00000000-0005-0000-0000-000014510000}"/>
    <cellStyle name="Normal 46 2 3 3 4 2" xfId="15656" xr:uid="{00000000-0005-0000-0000-000015510000}"/>
    <cellStyle name="Normal 46 2 3 3 4 2 2" xfId="45978" xr:uid="{00000000-0005-0000-0000-000016510000}"/>
    <cellStyle name="Normal 46 2 3 3 4 2 3" xfId="30754" xr:uid="{00000000-0005-0000-0000-000017510000}"/>
    <cellStyle name="Normal 46 2 3 3 4 3" xfId="10636" xr:uid="{00000000-0005-0000-0000-000018510000}"/>
    <cellStyle name="Normal 46 2 3 3 4 3 2" xfId="40961" xr:uid="{00000000-0005-0000-0000-000019510000}"/>
    <cellStyle name="Normal 46 2 3 3 4 3 3" xfId="25737" xr:uid="{00000000-0005-0000-0000-00001A510000}"/>
    <cellStyle name="Normal 46 2 3 3 4 4" xfId="35948" xr:uid="{00000000-0005-0000-0000-00001B510000}"/>
    <cellStyle name="Normal 46 2 3 3 4 5" xfId="20724" xr:uid="{00000000-0005-0000-0000-00001C510000}"/>
    <cellStyle name="Normal 46 2 3 3 5" xfId="12314" xr:uid="{00000000-0005-0000-0000-00001D510000}"/>
    <cellStyle name="Normal 46 2 3 3 5 2" xfId="42636" xr:uid="{00000000-0005-0000-0000-00001E510000}"/>
    <cellStyle name="Normal 46 2 3 3 5 3" xfId="27412" xr:uid="{00000000-0005-0000-0000-00001F510000}"/>
    <cellStyle name="Normal 46 2 3 3 6" xfId="7293" xr:uid="{00000000-0005-0000-0000-000020510000}"/>
    <cellStyle name="Normal 46 2 3 3 6 2" xfId="37619" xr:uid="{00000000-0005-0000-0000-000021510000}"/>
    <cellStyle name="Normal 46 2 3 3 6 3" xfId="22395" xr:uid="{00000000-0005-0000-0000-000022510000}"/>
    <cellStyle name="Normal 46 2 3 3 7" xfId="32607" xr:uid="{00000000-0005-0000-0000-000023510000}"/>
    <cellStyle name="Normal 46 2 3 3 8" xfId="17382" xr:uid="{00000000-0005-0000-0000-000024510000}"/>
    <cellStyle name="Normal 46 2 3 4" xfId="2640" xr:uid="{00000000-0005-0000-0000-000025510000}"/>
    <cellStyle name="Normal 46 2 3 4 2" xfId="4330" xr:uid="{00000000-0005-0000-0000-000026510000}"/>
    <cellStyle name="Normal 46 2 3 4 2 2" xfId="14403" xr:uid="{00000000-0005-0000-0000-000027510000}"/>
    <cellStyle name="Normal 46 2 3 4 2 2 2" xfId="44725" xr:uid="{00000000-0005-0000-0000-000028510000}"/>
    <cellStyle name="Normal 46 2 3 4 2 2 3" xfId="29501" xr:uid="{00000000-0005-0000-0000-000029510000}"/>
    <cellStyle name="Normal 46 2 3 4 2 3" xfId="9383" xr:uid="{00000000-0005-0000-0000-00002A510000}"/>
    <cellStyle name="Normal 46 2 3 4 2 3 2" xfId="39708" xr:uid="{00000000-0005-0000-0000-00002B510000}"/>
    <cellStyle name="Normal 46 2 3 4 2 3 3" xfId="24484" xr:uid="{00000000-0005-0000-0000-00002C510000}"/>
    <cellStyle name="Normal 46 2 3 4 2 4" xfId="34695" xr:uid="{00000000-0005-0000-0000-00002D510000}"/>
    <cellStyle name="Normal 46 2 3 4 2 5" xfId="19471" xr:uid="{00000000-0005-0000-0000-00002E510000}"/>
    <cellStyle name="Normal 46 2 3 4 3" xfId="6022" xr:uid="{00000000-0005-0000-0000-00002F510000}"/>
    <cellStyle name="Normal 46 2 3 4 3 2" xfId="16074" xr:uid="{00000000-0005-0000-0000-000030510000}"/>
    <cellStyle name="Normal 46 2 3 4 3 2 2" xfId="46396" xr:uid="{00000000-0005-0000-0000-000031510000}"/>
    <cellStyle name="Normal 46 2 3 4 3 2 3" xfId="31172" xr:uid="{00000000-0005-0000-0000-000032510000}"/>
    <cellStyle name="Normal 46 2 3 4 3 3" xfId="11054" xr:uid="{00000000-0005-0000-0000-000033510000}"/>
    <cellStyle name="Normal 46 2 3 4 3 3 2" xfId="41379" xr:uid="{00000000-0005-0000-0000-000034510000}"/>
    <cellStyle name="Normal 46 2 3 4 3 3 3" xfId="26155" xr:uid="{00000000-0005-0000-0000-000035510000}"/>
    <cellStyle name="Normal 46 2 3 4 3 4" xfId="36366" xr:uid="{00000000-0005-0000-0000-000036510000}"/>
    <cellStyle name="Normal 46 2 3 4 3 5" xfId="21142" xr:uid="{00000000-0005-0000-0000-000037510000}"/>
    <cellStyle name="Normal 46 2 3 4 4" xfId="12732" xr:uid="{00000000-0005-0000-0000-000038510000}"/>
    <cellStyle name="Normal 46 2 3 4 4 2" xfId="43054" xr:uid="{00000000-0005-0000-0000-000039510000}"/>
    <cellStyle name="Normal 46 2 3 4 4 3" xfId="27830" xr:uid="{00000000-0005-0000-0000-00003A510000}"/>
    <cellStyle name="Normal 46 2 3 4 5" xfId="7711" xr:uid="{00000000-0005-0000-0000-00003B510000}"/>
    <cellStyle name="Normal 46 2 3 4 5 2" xfId="38037" xr:uid="{00000000-0005-0000-0000-00003C510000}"/>
    <cellStyle name="Normal 46 2 3 4 5 3" xfId="22813" xr:uid="{00000000-0005-0000-0000-00003D510000}"/>
    <cellStyle name="Normal 46 2 3 4 6" xfId="33025" xr:uid="{00000000-0005-0000-0000-00003E510000}"/>
    <cellStyle name="Normal 46 2 3 4 7" xfId="17800" xr:uid="{00000000-0005-0000-0000-00003F510000}"/>
    <cellStyle name="Normal 46 2 3 5" xfId="3493" xr:uid="{00000000-0005-0000-0000-000040510000}"/>
    <cellStyle name="Normal 46 2 3 5 2" xfId="13567" xr:uid="{00000000-0005-0000-0000-000041510000}"/>
    <cellStyle name="Normal 46 2 3 5 2 2" xfId="43889" xr:uid="{00000000-0005-0000-0000-000042510000}"/>
    <cellStyle name="Normal 46 2 3 5 2 3" xfId="28665" xr:uid="{00000000-0005-0000-0000-000043510000}"/>
    <cellStyle name="Normal 46 2 3 5 3" xfId="8547" xr:uid="{00000000-0005-0000-0000-000044510000}"/>
    <cellStyle name="Normal 46 2 3 5 3 2" xfId="38872" xr:uid="{00000000-0005-0000-0000-000045510000}"/>
    <cellStyle name="Normal 46 2 3 5 3 3" xfId="23648" xr:uid="{00000000-0005-0000-0000-000046510000}"/>
    <cellStyle name="Normal 46 2 3 5 4" xfId="33859" xr:uid="{00000000-0005-0000-0000-000047510000}"/>
    <cellStyle name="Normal 46 2 3 5 5" xfId="18635" xr:uid="{00000000-0005-0000-0000-000048510000}"/>
    <cellStyle name="Normal 46 2 3 6" xfId="5186" xr:uid="{00000000-0005-0000-0000-000049510000}"/>
    <cellStyle name="Normal 46 2 3 6 2" xfId="15238" xr:uid="{00000000-0005-0000-0000-00004A510000}"/>
    <cellStyle name="Normal 46 2 3 6 2 2" xfId="45560" xr:uid="{00000000-0005-0000-0000-00004B510000}"/>
    <cellStyle name="Normal 46 2 3 6 2 3" xfId="30336" xr:uid="{00000000-0005-0000-0000-00004C510000}"/>
    <cellStyle name="Normal 46 2 3 6 3" xfId="10218" xr:uid="{00000000-0005-0000-0000-00004D510000}"/>
    <cellStyle name="Normal 46 2 3 6 3 2" xfId="40543" xr:uid="{00000000-0005-0000-0000-00004E510000}"/>
    <cellStyle name="Normal 46 2 3 6 3 3" xfId="25319" xr:uid="{00000000-0005-0000-0000-00004F510000}"/>
    <cellStyle name="Normal 46 2 3 6 4" xfId="35530" xr:uid="{00000000-0005-0000-0000-000050510000}"/>
    <cellStyle name="Normal 46 2 3 6 5" xfId="20306" xr:uid="{00000000-0005-0000-0000-000051510000}"/>
    <cellStyle name="Normal 46 2 3 7" xfId="11896" xr:uid="{00000000-0005-0000-0000-000052510000}"/>
    <cellStyle name="Normal 46 2 3 7 2" xfId="42218" xr:uid="{00000000-0005-0000-0000-000053510000}"/>
    <cellStyle name="Normal 46 2 3 7 3" xfId="26994" xr:uid="{00000000-0005-0000-0000-000054510000}"/>
    <cellStyle name="Normal 46 2 3 8" xfId="6875" xr:uid="{00000000-0005-0000-0000-000055510000}"/>
    <cellStyle name="Normal 46 2 3 8 2" xfId="37201" xr:uid="{00000000-0005-0000-0000-000056510000}"/>
    <cellStyle name="Normal 46 2 3 8 3" xfId="21977" xr:uid="{00000000-0005-0000-0000-000057510000}"/>
    <cellStyle name="Normal 46 2 3 9" xfId="32190" xr:uid="{00000000-0005-0000-0000-000058510000}"/>
    <cellStyle name="Normal 46 2 4" xfId="1900" xr:uid="{00000000-0005-0000-0000-000059510000}"/>
    <cellStyle name="Normal 46 2 4 2" xfId="2323" xr:uid="{00000000-0005-0000-0000-00005A510000}"/>
    <cellStyle name="Normal 46 2 4 2 2" xfId="3162" xr:uid="{00000000-0005-0000-0000-00005B510000}"/>
    <cellStyle name="Normal 46 2 4 2 2 2" xfId="4852" xr:uid="{00000000-0005-0000-0000-00005C510000}"/>
    <cellStyle name="Normal 46 2 4 2 2 2 2" xfId="14925" xr:uid="{00000000-0005-0000-0000-00005D510000}"/>
    <cellStyle name="Normal 46 2 4 2 2 2 2 2" xfId="45247" xr:uid="{00000000-0005-0000-0000-00005E510000}"/>
    <cellStyle name="Normal 46 2 4 2 2 2 2 3" xfId="30023" xr:uid="{00000000-0005-0000-0000-00005F510000}"/>
    <cellStyle name="Normal 46 2 4 2 2 2 3" xfId="9905" xr:uid="{00000000-0005-0000-0000-000060510000}"/>
    <cellStyle name="Normal 46 2 4 2 2 2 3 2" xfId="40230" xr:uid="{00000000-0005-0000-0000-000061510000}"/>
    <cellStyle name="Normal 46 2 4 2 2 2 3 3" xfId="25006" xr:uid="{00000000-0005-0000-0000-000062510000}"/>
    <cellStyle name="Normal 46 2 4 2 2 2 4" xfId="35217" xr:uid="{00000000-0005-0000-0000-000063510000}"/>
    <cellStyle name="Normal 46 2 4 2 2 2 5" xfId="19993" xr:uid="{00000000-0005-0000-0000-000064510000}"/>
    <cellStyle name="Normal 46 2 4 2 2 3" xfId="6544" xr:uid="{00000000-0005-0000-0000-000065510000}"/>
    <cellStyle name="Normal 46 2 4 2 2 3 2" xfId="16596" xr:uid="{00000000-0005-0000-0000-000066510000}"/>
    <cellStyle name="Normal 46 2 4 2 2 3 2 2" xfId="46918" xr:uid="{00000000-0005-0000-0000-000067510000}"/>
    <cellStyle name="Normal 46 2 4 2 2 3 2 3" xfId="31694" xr:uid="{00000000-0005-0000-0000-000068510000}"/>
    <cellStyle name="Normal 46 2 4 2 2 3 3" xfId="11576" xr:uid="{00000000-0005-0000-0000-000069510000}"/>
    <cellStyle name="Normal 46 2 4 2 2 3 3 2" xfId="41901" xr:uid="{00000000-0005-0000-0000-00006A510000}"/>
    <cellStyle name="Normal 46 2 4 2 2 3 3 3" xfId="26677" xr:uid="{00000000-0005-0000-0000-00006B510000}"/>
    <cellStyle name="Normal 46 2 4 2 2 3 4" xfId="36888" xr:uid="{00000000-0005-0000-0000-00006C510000}"/>
    <cellStyle name="Normal 46 2 4 2 2 3 5" xfId="21664" xr:uid="{00000000-0005-0000-0000-00006D510000}"/>
    <cellStyle name="Normal 46 2 4 2 2 4" xfId="13254" xr:uid="{00000000-0005-0000-0000-00006E510000}"/>
    <cellStyle name="Normal 46 2 4 2 2 4 2" xfId="43576" xr:uid="{00000000-0005-0000-0000-00006F510000}"/>
    <cellStyle name="Normal 46 2 4 2 2 4 3" xfId="28352" xr:uid="{00000000-0005-0000-0000-000070510000}"/>
    <cellStyle name="Normal 46 2 4 2 2 5" xfId="8233" xr:uid="{00000000-0005-0000-0000-000071510000}"/>
    <cellStyle name="Normal 46 2 4 2 2 5 2" xfId="38559" xr:uid="{00000000-0005-0000-0000-000072510000}"/>
    <cellStyle name="Normal 46 2 4 2 2 5 3" xfId="23335" xr:uid="{00000000-0005-0000-0000-000073510000}"/>
    <cellStyle name="Normal 46 2 4 2 2 6" xfId="33547" xr:uid="{00000000-0005-0000-0000-000074510000}"/>
    <cellStyle name="Normal 46 2 4 2 2 7" xfId="18322" xr:uid="{00000000-0005-0000-0000-000075510000}"/>
    <cellStyle name="Normal 46 2 4 2 3" xfId="4015" xr:uid="{00000000-0005-0000-0000-000076510000}"/>
    <cellStyle name="Normal 46 2 4 2 3 2" xfId="14089" xr:uid="{00000000-0005-0000-0000-000077510000}"/>
    <cellStyle name="Normal 46 2 4 2 3 2 2" xfId="44411" xr:uid="{00000000-0005-0000-0000-000078510000}"/>
    <cellStyle name="Normal 46 2 4 2 3 2 3" xfId="29187" xr:uid="{00000000-0005-0000-0000-000079510000}"/>
    <cellStyle name="Normal 46 2 4 2 3 3" xfId="9069" xr:uid="{00000000-0005-0000-0000-00007A510000}"/>
    <cellStyle name="Normal 46 2 4 2 3 3 2" xfId="39394" xr:uid="{00000000-0005-0000-0000-00007B510000}"/>
    <cellStyle name="Normal 46 2 4 2 3 3 3" xfId="24170" xr:uid="{00000000-0005-0000-0000-00007C510000}"/>
    <cellStyle name="Normal 46 2 4 2 3 4" xfId="34381" xr:uid="{00000000-0005-0000-0000-00007D510000}"/>
    <cellStyle name="Normal 46 2 4 2 3 5" xfId="19157" xr:uid="{00000000-0005-0000-0000-00007E510000}"/>
    <cellStyle name="Normal 46 2 4 2 4" xfId="5708" xr:uid="{00000000-0005-0000-0000-00007F510000}"/>
    <cellStyle name="Normal 46 2 4 2 4 2" xfId="15760" xr:uid="{00000000-0005-0000-0000-000080510000}"/>
    <cellStyle name="Normal 46 2 4 2 4 2 2" xfId="46082" xr:uid="{00000000-0005-0000-0000-000081510000}"/>
    <cellStyle name="Normal 46 2 4 2 4 2 3" xfId="30858" xr:uid="{00000000-0005-0000-0000-000082510000}"/>
    <cellStyle name="Normal 46 2 4 2 4 3" xfId="10740" xr:uid="{00000000-0005-0000-0000-000083510000}"/>
    <cellStyle name="Normal 46 2 4 2 4 3 2" xfId="41065" xr:uid="{00000000-0005-0000-0000-000084510000}"/>
    <cellStyle name="Normal 46 2 4 2 4 3 3" xfId="25841" xr:uid="{00000000-0005-0000-0000-000085510000}"/>
    <cellStyle name="Normal 46 2 4 2 4 4" xfId="36052" xr:uid="{00000000-0005-0000-0000-000086510000}"/>
    <cellStyle name="Normal 46 2 4 2 4 5" xfId="20828" xr:uid="{00000000-0005-0000-0000-000087510000}"/>
    <cellStyle name="Normal 46 2 4 2 5" xfId="12418" xr:uid="{00000000-0005-0000-0000-000088510000}"/>
    <cellStyle name="Normal 46 2 4 2 5 2" xfId="42740" xr:uid="{00000000-0005-0000-0000-000089510000}"/>
    <cellStyle name="Normal 46 2 4 2 5 3" xfId="27516" xr:uid="{00000000-0005-0000-0000-00008A510000}"/>
    <cellStyle name="Normal 46 2 4 2 6" xfId="7397" xr:uid="{00000000-0005-0000-0000-00008B510000}"/>
    <cellStyle name="Normal 46 2 4 2 6 2" xfId="37723" xr:uid="{00000000-0005-0000-0000-00008C510000}"/>
    <cellStyle name="Normal 46 2 4 2 6 3" xfId="22499" xr:uid="{00000000-0005-0000-0000-00008D510000}"/>
    <cellStyle name="Normal 46 2 4 2 7" xfId="32711" xr:uid="{00000000-0005-0000-0000-00008E510000}"/>
    <cellStyle name="Normal 46 2 4 2 8" xfId="17486" xr:uid="{00000000-0005-0000-0000-00008F510000}"/>
    <cellStyle name="Normal 46 2 4 3" xfId="2744" xr:uid="{00000000-0005-0000-0000-000090510000}"/>
    <cellStyle name="Normal 46 2 4 3 2" xfId="4434" xr:uid="{00000000-0005-0000-0000-000091510000}"/>
    <cellStyle name="Normal 46 2 4 3 2 2" xfId="14507" xr:uid="{00000000-0005-0000-0000-000092510000}"/>
    <cellStyle name="Normal 46 2 4 3 2 2 2" xfId="44829" xr:uid="{00000000-0005-0000-0000-000093510000}"/>
    <cellStyle name="Normal 46 2 4 3 2 2 3" xfId="29605" xr:uid="{00000000-0005-0000-0000-000094510000}"/>
    <cellStyle name="Normal 46 2 4 3 2 3" xfId="9487" xr:uid="{00000000-0005-0000-0000-000095510000}"/>
    <cellStyle name="Normal 46 2 4 3 2 3 2" xfId="39812" xr:uid="{00000000-0005-0000-0000-000096510000}"/>
    <cellStyle name="Normal 46 2 4 3 2 3 3" xfId="24588" xr:uid="{00000000-0005-0000-0000-000097510000}"/>
    <cellStyle name="Normal 46 2 4 3 2 4" xfId="34799" xr:uid="{00000000-0005-0000-0000-000098510000}"/>
    <cellStyle name="Normal 46 2 4 3 2 5" xfId="19575" xr:uid="{00000000-0005-0000-0000-000099510000}"/>
    <cellStyle name="Normal 46 2 4 3 3" xfId="6126" xr:uid="{00000000-0005-0000-0000-00009A510000}"/>
    <cellStyle name="Normal 46 2 4 3 3 2" xfId="16178" xr:uid="{00000000-0005-0000-0000-00009B510000}"/>
    <cellStyle name="Normal 46 2 4 3 3 2 2" xfId="46500" xr:uid="{00000000-0005-0000-0000-00009C510000}"/>
    <cellStyle name="Normal 46 2 4 3 3 2 3" xfId="31276" xr:uid="{00000000-0005-0000-0000-00009D510000}"/>
    <cellStyle name="Normal 46 2 4 3 3 3" xfId="11158" xr:uid="{00000000-0005-0000-0000-00009E510000}"/>
    <cellStyle name="Normal 46 2 4 3 3 3 2" xfId="41483" xr:uid="{00000000-0005-0000-0000-00009F510000}"/>
    <cellStyle name="Normal 46 2 4 3 3 3 3" xfId="26259" xr:uid="{00000000-0005-0000-0000-0000A0510000}"/>
    <cellStyle name="Normal 46 2 4 3 3 4" xfId="36470" xr:uid="{00000000-0005-0000-0000-0000A1510000}"/>
    <cellStyle name="Normal 46 2 4 3 3 5" xfId="21246" xr:uid="{00000000-0005-0000-0000-0000A2510000}"/>
    <cellStyle name="Normal 46 2 4 3 4" xfId="12836" xr:uid="{00000000-0005-0000-0000-0000A3510000}"/>
    <cellStyle name="Normal 46 2 4 3 4 2" xfId="43158" xr:uid="{00000000-0005-0000-0000-0000A4510000}"/>
    <cellStyle name="Normal 46 2 4 3 4 3" xfId="27934" xr:uid="{00000000-0005-0000-0000-0000A5510000}"/>
    <cellStyle name="Normal 46 2 4 3 5" xfId="7815" xr:uid="{00000000-0005-0000-0000-0000A6510000}"/>
    <cellStyle name="Normal 46 2 4 3 5 2" xfId="38141" xr:uid="{00000000-0005-0000-0000-0000A7510000}"/>
    <cellStyle name="Normal 46 2 4 3 5 3" xfId="22917" xr:uid="{00000000-0005-0000-0000-0000A8510000}"/>
    <cellStyle name="Normal 46 2 4 3 6" xfId="33129" xr:uid="{00000000-0005-0000-0000-0000A9510000}"/>
    <cellStyle name="Normal 46 2 4 3 7" xfId="17904" xr:uid="{00000000-0005-0000-0000-0000AA510000}"/>
    <cellStyle name="Normal 46 2 4 4" xfId="3597" xr:uid="{00000000-0005-0000-0000-0000AB510000}"/>
    <cellStyle name="Normal 46 2 4 4 2" xfId="13671" xr:uid="{00000000-0005-0000-0000-0000AC510000}"/>
    <cellStyle name="Normal 46 2 4 4 2 2" xfId="43993" xr:uid="{00000000-0005-0000-0000-0000AD510000}"/>
    <cellStyle name="Normal 46 2 4 4 2 3" xfId="28769" xr:uid="{00000000-0005-0000-0000-0000AE510000}"/>
    <cellStyle name="Normal 46 2 4 4 3" xfId="8651" xr:uid="{00000000-0005-0000-0000-0000AF510000}"/>
    <cellStyle name="Normal 46 2 4 4 3 2" xfId="38976" xr:uid="{00000000-0005-0000-0000-0000B0510000}"/>
    <cellStyle name="Normal 46 2 4 4 3 3" xfId="23752" xr:uid="{00000000-0005-0000-0000-0000B1510000}"/>
    <cellStyle name="Normal 46 2 4 4 4" xfId="33963" xr:uid="{00000000-0005-0000-0000-0000B2510000}"/>
    <cellStyle name="Normal 46 2 4 4 5" xfId="18739" xr:uid="{00000000-0005-0000-0000-0000B3510000}"/>
    <cellStyle name="Normal 46 2 4 5" xfId="5290" xr:uid="{00000000-0005-0000-0000-0000B4510000}"/>
    <cellStyle name="Normal 46 2 4 5 2" xfId="15342" xr:uid="{00000000-0005-0000-0000-0000B5510000}"/>
    <cellStyle name="Normal 46 2 4 5 2 2" xfId="45664" xr:uid="{00000000-0005-0000-0000-0000B6510000}"/>
    <cellStyle name="Normal 46 2 4 5 2 3" xfId="30440" xr:uid="{00000000-0005-0000-0000-0000B7510000}"/>
    <cellStyle name="Normal 46 2 4 5 3" xfId="10322" xr:uid="{00000000-0005-0000-0000-0000B8510000}"/>
    <cellStyle name="Normal 46 2 4 5 3 2" xfId="40647" xr:uid="{00000000-0005-0000-0000-0000B9510000}"/>
    <cellStyle name="Normal 46 2 4 5 3 3" xfId="25423" xr:uid="{00000000-0005-0000-0000-0000BA510000}"/>
    <cellStyle name="Normal 46 2 4 5 4" xfId="35634" xr:uid="{00000000-0005-0000-0000-0000BB510000}"/>
    <cellStyle name="Normal 46 2 4 5 5" xfId="20410" xr:uid="{00000000-0005-0000-0000-0000BC510000}"/>
    <cellStyle name="Normal 46 2 4 6" xfId="12000" xr:uid="{00000000-0005-0000-0000-0000BD510000}"/>
    <cellStyle name="Normal 46 2 4 6 2" xfId="42322" xr:uid="{00000000-0005-0000-0000-0000BE510000}"/>
    <cellStyle name="Normal 46 2 4 6 3" xfId="27098" xr:uid="{00000000-0005-0000-0000-0000BF510000}"/>
    <cellStyle name="Normal 46 2 4 7" xfId="6979" xr:uid="{00000000-0005-0000-0000-0000C0510000}"/>
    <cellStyle name="Normal 46 2 4 7 2" xfId="37305" xr:uid="{00000000-0005-0000-0000-0000C1510000}"/>
    <cellStyle name="Normal 46 2 4 7 3" xfId="22081" xr:uid="{00000000-0005-0000-0000-0000C2510000}"/>
    <cellStyle name="Normal 46 2 4 8" xfId="32293" xr:uid="{00000000-0005-0000-0000-0000C3510000}"/>
    <cellStyle name="Normal 46 2 4 9" xfId="17068" xr:uid="{00000000-0005-0000-0000-0000C4510000}"/>
    <cellStyle name="Normal 46 2 5" xfId="2113" xr:uid="{00000000-0005-0000-0000-0000C5510000}"/>
    <cellStyle name="Normal 46 2 5 2" xfId="2954" xr:uid="{00000000-0005-0000-0000-0000C6510000}"/>
    <cellStyle name="Normal 46 2 5 2 2" xfId="4644" xr:uid="{00000000-0005-0000-0000-0000C7510000}"/>
    <cellStyle name="Normal 46 2 5 2 2 2" xfId="14717" xr:uid="{00000000-0005-0000-0000-0000C8510000}"/>
    <cellStyle name="Normal 46 2 5 2 2 2 2" xfId="45039" xr:uid="{00000000-0005-0000-0000-0000C9510000}"/>
    <cellStyle name="Normal 46 2 5 2 2 2 3" xfId="29815" xr:uid="{00000000-0005-0000-0000-0000CA510000}"/>
    <cellStyle name="Normal 46 2 5 2 2 3" xfId="9697" xr:uid="{00000000-0005-0000-0000-0000CB510000}"/>
    <cellStyle name="Normal 46 2 5 2 2 3 2" xfId="40022" xr:uid="{00000000-0005-0000-0000-0000CC510000}"/>
    <cellStyle name="Normal 46 2 5 2 2 3 3" xfId="24798" xr:uid="{00000000-0005-0000-0000-0000CD510000}"/>
    <cellStyle name="Normal 46 2 5 2 2 4" xfId="35009" xr:uid="{00000000-0005-0000-0000-0000CE510000}"/>
    <cellStyle name="Normal 46 2 5 2 2 5" xfId="19785" xr:uid="{00000000-0005-0000-0000-0000CF510000}"/>
    <cellStyle name="Normal 46 2 5 2 3" xfId="6336" xr:uid="{00000000-0005-0000-0000-0000D0510000}"/>
    <cellStyle name="Normal 46 2 5 2 3 2" xfId="16388" xr:uid="{00000000-0005-0000-0000-0000D1510000}"/>
    <cellStyle name="Normal 46 2 5 2 3 2 2" xfId="46710" xr:uid="{00000000-0005-0000-0000-0000D2510000}"/>
    <cellStyle name="Normal 46 2 5 2 3 2 3" xfId="31486" xr:uid="{00000000-0005-0000-0000-0000D3510000}"/>
    <cellStyle name="Normal 46 2 5 2 3 3" xfId="11368" xr:uid="{00000000-0005-0000-0000-0000D4510000}"/>
    <cellStyle name="Normal 46 2 5 2 3 3 2" xfId="41693" xr:uid="{00000000-0005-0000-0000-0000D5510000}"/>
    <cellStyle name="Normal 46 2 5 2 3 3 3" xfId="26469" xr:uid="{00000000-0005-0000-0000-0000D6510000}"/>
    <cellStyle name="Normal 46 2 5 2 3 4" xfId="36680" xr:uid="{00000000-0005-0000-0000-0000D7510000}"/>
    <cellStyle name="Normal 46 2 5 2 3 5" xfId="21456" xr:uid="{00000000-0005-0000-0000-0000D8510000}"/>
    <cellStyle name="Normal 46 2 5 2 4" xfId="13046" xr:uid="{00000000-0005-0000-0000-0000D9510000}"/>
    <cellStyle name="Normal 46 2 5 2 4 2" xfId="43368" xr:uid="{00000000-0005-0000-0000-0000DA510000}"/>
    <cellStyle name="Normal 46 2 5 2 4 3" xfId="28144" xr:uid="{00000000-0005-0000-0000-0000DB510000}"/>
    <cellStyle name="Normal 46 2 5 2 5" xfId="8025" xr:uid="{00000000-0005-0000-0000-0000DC510000}"/>
    <cellStyle name="Normal 46 2 5 2 5 2" xfId="38351" xr:uid="{00000000-0005-0000-0000-0000DD510000}"/>
    <cellStyle name="Normal 46 2 5 2 5 3" xfId="23127" xr:uid="{00000000-0005-0000-0000-0000DE510000}"/>
    <cellStyle name="Normal 46 2 5 2 6" xfId="33339" xr:uid="{00000000-0005-0000-0000-0000DF510000}"/>
    <cellStyle name="Normal 46 2 5 2 7" xfId="18114" xr:uid="{00000000-0005-0000-0000-0000E0510000}"/>
    <cellStyle name="Normal 46 2 5 3" xfId="3807" xr:uid="{00000000-0005-0000-0000-0000E1510000}"/>
    <cellStyle name="Normal 46 2 5 3 2" xfId="13881" xr:uid="{00000000-0005-0000-0000-0000E2510000}"/>
    <cellStyle name="Normal 46 2 5 3 2 2" xfId="44203" xr:uid="{00000000-0005-0000-0000-0000E3510000}"/>
    <cellStyle name="Normal 46 2 5 3 2 3" xfId="28979" xr:uid="{00000000-0005-0000-0000-0000E4510000}"/>
    <cellStyle name="Normal 46 2 5 3 3" xfId="8861" xr:uid="{00000000-0005-0000-0000-0000E5510000}"/>
    <cellStyle name="Normal 46 2 5 3 3 2" xfId="39186" xr:uid="{00000000-0005-0000-0000-0000E6510000}"/>
    <cellStyle name="Normal 46 2 5 3 3 3" xfId="23962" xr:uid="{00000000-0005-0000-0000-0000E7510000}"/>
    <cellStyle name="Normal 46 2 5 3 4" xfId="34173" xr:uid="{00000000-0005-0000-0000-0000E8510000}"/>
    <cellStyle name="Normal 46 2 5 3 5" xfId="18949" xr:uid="{00000000-0005-0000-0000-0000E9510000}"/>
    <cellStyle name="Normal 46 2 5 4" xfId="5500" xr:uid="{00000000-0005-0000-0000-0000EA510000}"/>
    <cellStyle name="Normal 46 2 5 4 2" xfId="15552" xr:uid="{00000000-0005-0000-0000-0000EB510000}"/>
    <cellStyle name="Normal 46 2 5 4 2 2" xfId="45874" xr:uid="{00000000-0005-0000-0000-0000EC510000}"/>
    <cellStyle name="Normal 46 2 5 4 2 3" xfId="30650" xr:uid="{00000000-0005-0000-0000-0000ED510000}"/>
    <cellStyle name="Normal 46 2 5 4 3" xfId="10532" xr:uid="{00000000-0005-0000-0000-0000EE510000}"/>
    <cellStyle name="Normal 46 2 5 4 3 2" xfId="40857" xr:uid="{00000000-0005-0000-0000-0000EF510000}"/>
    <cellStyle name="Normal 46 2 5 4 3 3" xfId="25633" xr:uid="{00000000-0005-0000-0000-0000F0510000}"/>
    <cellStyle name="Normal 46 2 5 4 4" xfId="35844" xr:uid="{00000000-0005-0000-0000-0000F1510000}"/>
    <cellStyle name="Normal 46 2 5 4 5" xfId="20620" xr:uid="{00000000-0005-0000-0000-0000F2510000}"/>
    <cellStyle name="Normal 46 2 5 5" xfId="12210" xr:uid="{00000000-0005-0000-0000-0000F3510000}"/>
    <cellStyle name="Normal 46 2 5 5 2" xfId="42532" xr:uid="{00000000-0005-0000-0000-0000F4510000}"/>
    <cellStyle name="Normal 46 2 5 5 3" xfId="27308" xr:uid="{00000000-0005-0000-0000-0000F5510000}"/>
    <cellStyle name="Normal 46 2 5 6" xfId="7189" xr:uid="{00000000-0005-0000-0000-0000F6510000}"/>
    <cellStyle name="Normal 46 2 5 6 2" xfId="37515" xr:uid="{00000000-0005-0000-0000-0000F7510000}"/>
    <cellStyle name="Normal 46 2 5 6 3" xfId="22291" xr:uid="{00000000-0005-0000-0000-0000F8510000}"/>
    <cellStyle name="Normal 46 2 5 7" xfId="32503" xr:uid="{00000000-0005-0000-0000-0000F9510000}"/>
    <cellStyle name="Normal 46 2 5 8" xfId="17278" xr:uid="{00000000-0005-0000-0000-0000FA510000}"/>
    <cellStyle name="Normal 46 2 6" xfId="2534" xr:uid="{00000000-0005-0000-0000-0000FB510000}"/>
    <cellStyle name="Normal 46 2 6 2" xfId="4226" xr:uid="{00000000-0005-0000-0000-0000FC510000}"/>
    <cellStyle name="Normal 46 2 6 2 2" xfId="14299" xr:uid="{00000000-0005-0000-0000-0000FD510000}"/>
    <cellStyle name="Normal 46 2 6 2 2 2" xfId="44621" xr:uid="{00000000-0005-0000-0000-0000FE510000}"/>
    <cellStyle name="Normal 46 2 6 2 2 3" xfId="29397" xr:uid="{00000000-0005-0000-0000-0000FF510000}"/>
    <cellStyle name="Normal 46 2 6 2 3" xfId="9279" xr:uid="{00000000-0005-0000-0000-000000520000}"/>
    <cellStyle name="Normal 46 2 6 2 3 2" xfId="39604" xr:uid="{00000000-0005-0000-0000-000001520000}"/>
    <cellStyle name="Normal 46 2 6 2 3 3" xfId="24380" xr:uid="{00000000-0005-0000-0000-000002520000}"/>
    <cellStyle name="Normal 46 2 6 2 4" xfId="34591" xr:uid="{00000000-0005-0000-0000-000003520000}"/>
    <cellStyle name="Normal 46 2 6 2 5" xfId="19367" xr:uid="{00000000-0005-0000-0000-000004520000}"/>
    <cellStyle name="Normal 46 2 6 3" xfId="5918" xr:uid="{00000000-0005-0000-0000-000005520000}"/>
    <cellStyle name="Normal 46 2 6 3 2" xfId="15970" xr:uid="{00000000-0005-0000-0000-000006520000}"/>
    <cellStyle name="Normal 46 2 6 3 2 2" xfId="46292" xr:uid="{00000000-0005-0000-0000-000007520000}"/>
    <cellStyle name="Normal 46 2 6 3 2 3" xfId="31068" xr:uid="{00000000-0005-0000-0000-000008520000}"/>
    <cellStyle name="Normal 46 2 6 3 3" xfId="10950" xr:uid="{00000000-0005-0000-0000-000009520000}"/>
    <cellStyle name="Normal 46 2 6 3 3 2" xfId="41275" xr:uid="{00000000-0005-0000-0000-00000A520000}"/>
    <cellStyle name="Normal 46 2 6 3 3 3" xfId="26051" xr:uid="{00000000-0005-0000-0000-00000B520000}"/>
    <cellStyle name="Normal 46 2 6 3 4" xfId="36262" xr:uid="{00000000-0005-0000-0000-00000C520000}"/>
    <cellStyle name="Normal 46 2 6 3 5" xfId="21038" xr:uid="{00000000-0005-0000-0000-00000D520000}"/>
    <cellStyle name="Normal 46 2 6 4" xfId="12628" xr:uid="{00000000-0005-0000-0000-00000E520000}"/>
    <cellStyle name="Normal 46 2 6 4 2" xfId="42950" xr:uid="{00000000-0005-0000-0000-00000F520000}"/>
    <cellStyle name="Normal 46 2 6 4 3" xfId="27726" xr:uid="{00000000-0005-0000-0000-000010520000}"/>
    <cellStyle name="Normal 46 2 6 5" xfId="7607" xr:uid="{00000000-0005-0000-0000-000011520000}"/>
    <cellStyle name="Normal 46 2 6 5 2" xfId="37933" xr:uid="{00000000-0005-0000-0000-000012520000}"/>
    <cellStyle name="Normal 46 2 6 5 3" xfId="22709" xr:uid="{00000000-0005-0000-0000-000013520000}"/>
    <cellStyle name="Normal 46 2 6 6" xfId="32921" xr:uid="{00000000-0005-0000-0000-000014520000}"/>
    <cellStyle name="Normal 46 2 6 7" xfId="17696" xr:uid="{00000000-0005-0000-0000-000015520000}"/>
    <cellStyle name="Normal 46 2 7" xfId="3385" xr:uid="{00000000-0005-0000-0000-000016520000}"/>
    <cellStyle name="Normal 46 2 7 2" xfId="13463" xr:uid="{00000000-0005-0000-0000-000017520000}"/>
    <cellStyle name="Normal 46 2 7 2 2" xfId="43785" xr:uid="{00000000-0005-0000-0000-000018520000}"/>
    <cellStyle name="Normal 46 2 7 2 3" xfId="28561" xr:uid="{00000000-0005-0000-0000-000019520000}"/>
    <cellStyle name="Normal 46 2 7 3" xfId="8443" xr:uid="{00000000-0005-0000-0000-00001A520000}"/>
    <cellStyle name="Normal 46 2 7 3 2" xfId="38768" xr:uid="{00000000-0005-0000-0000-00001B520000}"/>
    <cellStyle name="Normal 46 2 7 3 3" xfId="23544" xr:uid="{00000000-0005-0000-0000-00001C520000}"/>
    <cellStyle name="Normal 46 2 7 4" xfId="33755" xr:uid="{00000000-0005-0000-0000-00001D520000}"/>
    <cellStyle name="Normal 46 2 7 5" xfId="18531" xr:uid="{00000000-0005-0000-0000-00001E520000}"/>
    <cellStyle name="Normal 46 2 8" xfId="5079" xr:uid="{00000000-0005-0000-0000-00001F520000}"/>
    <cellStyle name="Normal 46 2 8 2" xfId="15134" xr:uid="{00000000-0005-0000-0000-000020520000}"/>
    <cellStyle name="Normal 46 2 8 2 2" xfId="45456" xr:uid="{00000000-0005-0000-0000-000021520000}"/>
    <cellStyle name="Normal 46 2 8 2 3" xfId="30232" xr:uid="{00000000-0005-0000-0000-000022520000}"/>
    <cellStyle name="Normal 46 2 8 3" xfId="10114" xr:uid="{00000000-0005-0000-0000-000023520000}"/>
    <cellStyle name="Normal 46 2 8 3 2" xfId="40439" xr:uid="{00000000-0005-0000-0000-000024520000}"/>
    <cellStyle name="Normal 46 2 8 3 3" xfId="25215" xr:uid="{00000000-0005-0000-0000-000025520000}"/>
    <cellStyle name="Normal 46 2 8 4" xfId="35426" xr:uid="{00000000-0005-0000-0000-000026520000}"/>
    <cellStyle name="Normal 46 2 8 5" xfId="20202" xr:uid="{00000000-0005-0000-0000-000027520000}"/>
    <cellStyle name="Normal 46 2 9" xfId="11790" xr:uid="{00000000-0005-0000-0000-000028520000}"/>
    <cellStyle name="Normal 46 2 9 2" xfId="42114" xr:uid="{00000000-0005-0000-0000-000029520000}"/>
    <cellStyle name="Normal 46 2 9 3" xfId="26890" xr:uid="{00000000-0005-0000-0000-00002A520000}"/>
    <cellStyle name="Normal 46 3" xfId="47297" xr:uid="{00000000-0005-0000-0000-00002B520000}"/>
    <cellStyle name="Normal 47" xfId="1050" xr:uid="{00000000-0005-0000-0000-00002C520000}"/>
    <cellStyle name="Normal 47 2" xfId="1446" xr:uid="{00000000-0005-0000-0000-00002D520000}"/>
    <cellStyle name="Normal 47 2 10" xfId="6770" xr:uid="{00000000-0005-0000-0000-00002E520000}"/>
    <cellStyle name="Normal 47 2 10 2" xfId="37098" xr:uid="{00000000-0005-0000-0000-00002F520000}"/>
    <cellStyle name="Normal 47 2 10 3" xfId="21874" xr:uid="{00000000-0005-0000-0000-000030520000}"/>
    <cellStyle name="Normal 47 2 11" xfId="32089" xr:uid="{00000000-0005-0000-0000-000031520000}"/>
    <cellStyle name="Normal 47 2 12" xfId="16859" xr:uid="{00000000-0005-0000-0000-000032520000}"/>
    <cellStyle name="Normal 47 2 2" xfId="1734" xr:uid="{00000000-0005-0000-0000-000033520000}"/>
    <cellStyle name="Normal 47 2 2 10" xfId="32141" xr:uid="{00000000-0005-0000-0000-000034520000}"/>
    <cellStyle name="Normal 47 2 2 11" xfId="16913" xr:uid="{00000000-0005-0000-0000-000035520000}"/>
    <cellStyle name="Normal 47 2 2 2" xfId="1842" xr:uid="{00000000-0005-0000-0000-000036520000}"/>
    <cellStyle name="Normal 47 2 2 2 10" xfId="17017" xr:uid="{00000000-0005-0000-0000-000037520000}"/>
    <cellStyle name="Normal 47 2 2 2 2" xfId="2059" xr:uid="{00000000-0005-0000-0000-000038520000}"/>
    <cellStyle name="Normal 47 2 2 2 2 2" xfId="2480" xr:uid="{00000000-0005-0000-0000-000039520000}"/>
    <cellStyle name="Normal 47 2 2 2 2 2 2" xfId="3319" xr:uid="{00000000-0005-0000-0000-00003A520000}"/>
    <cellStyle name="Normal 47 2 2 2 2 2 2 2" xfId="5009" xr:uid="{00000000-0005-0000-0000-00003B520000}"/>
    <cellStyle name="Normal 47 2 2 2 2 2 2 2 2" xfId="15082" xr:uid="{00000000-0005-0000-0000-00003C520000}"/>
    <cellStyle name="Normal 47 2 2 2 2 2 2 2 2 2" xfId="45404" xr:uid="{00000000-0005-0000-0000-00003D520000}"/>
    <cellStyle name="Normal 47 2 2 2 2 2 2 2 2 3" xfId="30180" xr:uid="{00000000-0005-0000-0000-00003E520000}"/>
    <cellStyle name="Normal 47 2 2 2 2 2 2 2 3" xfId="10062" xr:uid="{00000000-0005-0000-0000-00003F520000}"/>
    <cellStyle name="Normal 47 2 2 2 2 2 2 2 3 2" xfId="40387" xr:uid="{00000000-0005-0000-0000-000040520000}"/>
    <cellStyle name="Normal 47 2 2 2 2 2 2 2 3 3" xfId="25163" xr:uid="{00000000-0005-0000-0000-000041520000}"/>
    <cellStyle name="Normal 47 2 2 2 2 2 2 2 4" xfId="35374" xr:uid="{00000000-0005-0000-0000-000042520000}"/>
    <cellStyle name="Normal 47 2 2 2 2 2 2 2 5" xfId="20150" xr:uid="{00000000-0005-0000-0000-000043520000}"/>
    <cellStyle name="Normal 47 2 2 2 2 2 2 3" xfId="6701" xr:uid="{00000000-0005-0000-0000-000044520000}"/>
    <cellStyle name="Normal 47 2 2 2 2 2 2 3 2" xfId="16753" xr:uid="{00000000-0005-0000-0000-000045520000}"/>
    <cellStyle name="Normal 47 2 2 2 2 2 2 3 2 2" xfId="47075" xr:uid="{00000000-0005-0000-0000-000046520000}"/>
    <cellStyle name="Normal 47 2 2 2 2 2 2 3 2 3" xfId="31851" xr:uid="{00000000-0005-0000-0000-000047520000}"/>
    <cellStyle name="Normal 47 2 2 2 2 2 2 3 3" xfId="11733" xr:uid="{00000000-0005-0000-0000-000048520000}"/>
    <cellStyle name="Normal 47 2 2 2 2 2 2 3 3 2" xfId="42058" xr:uid="{00000000-0005-0000-0000-000049520000}"/>
    <cellStyle name="Normal 47 2 2 2 2 2 2 3 3 3" xfId="26834" xr:uid="{00000000-0005-0000-0000-00004A520000}"/>
    <cellStyle name="Normal 47 2 2 2 2 2 2 3 4" xfId="37045" xr:uid="{00000000-0005-0000-0000-00004B520000}"/>
    <cellStyle name="Normal 47 2 2 2 2 2 2 3 5" xfId="21821" xr:uid="{00000000-0005-0000-0000-00004C520000}"/>
    <cellStyle name="Normal 47 2 2 2 2 2 2 4" xfId="13411" xr:uid="{00000000-0005-0000-0000-00004D520000}"/>
    <cellStyle name="Normal 47 2 2 2 2 2 2 4 2" xfId="43733" xr:uid="{00000000-0005-0000-0000-00004E520000}"/>
    <cellStyle name="Normal 47 2 2 2 2 2 2 4 3" xfId="28509" xr:uid="{00000000-0005-0000-0000-00004F520000}"/>
    <cellStyle name="Normal 47 2 2 2 2 2 2 5" xfId="8390" xr:uid="{00000000-0005-0000-0000-000050520000}"/>
    <cellStyle name="Normal 47 2 2 2 2 2 2 5 2" xfId="38716" xr:uid="{00000000-0005-0000-0000-000051520000}"/>
    <cellStyle name="Normal 47 2 2 2 2 2 2 5 3" xfId="23492" xr:uid="{00000000-0005-0000-0000-000052520000}"/>
    <cellStyle name="Normal 47 2 2 2 2 2 2 6" xfId="33704" xr:uid="{00000000-0005-0000-0000-000053520000}"/>
    <cellStyle name="Normal 47 2 2 2 2 2 2 7" xfId="18479" xr:uid="{00000000-0005-0000-0000-000054520000}"/>
    <cellStyle name="Normal 47 2 2 2 2 2 3" xfId="4172" xr:uid="{00000000-0005-0000-0000-000055520000}"/>
    <cellStyle name="Normal 47 2 2 2 2 2 3 2" xfId="14246" xr:uid="{00000000-0005-0000-0000-000056520000}"/>
    <cellStyle name="Normal 47 2 2 2 2 2 3 2 2" xfId="44568" xr:uid="{00000000-0005-0000-0000-000057520000}"/>
    <cellStyle name="Normal 47 2 2 2 2 2 3 2 3" xfId="29344" xr:uid="{00000000-0005-0000-0000-000058520000}"/>
    <cellStyle name="Normal 47 2 2 2 2 2 3 3" xfId="9226" xr:uid="{00000000-0005-0000-0000-000059520000}"/>
    <cellStyle name="Normal 47 2 2 2 2 2 3 3 2" xfId="39551" xr:uid="{00000000-0005-0000-0000-00005A520000}"/>
    <cellStyle name="Normal 47 2 2 2 2 2 3 3 3" xfId="24327" xr:uid="{00000000-0005-0000-0000-00005B520000}"/>
    <cellStyle name="Normal 47 2 2 2 2 2 3 4" xfId="34538" xr:uid="{00000000-0005-0000-0000-00005C520000}"/>
    <cellStyle name="Normal 47 2 2 2 2 2 3 5" xfId="19314" xr:uid="{00000000-0005-0000-0000-00005D520000}"/>
    <cellStyle name="Normal 47 2 2 2 2 2 4" xfId="5865" xr:uid="{00000000-0005-0000-0000-00005E520000}"/>
    <cellStyle name="Normal 47 2 2 2 2 2 4 2" xfId="15917" xr:uid="{00000000-0005-0000-0000-00005F520000}"/>
    <cellStyle name="Normal 47 2 2 2 2 2 4 2 2" xfId="46239" xr:uid="{00000000-0005-0000-0000-000060520000}"/>
    <cellStyle name="Normal 47 2 2 2 2 2 4 2 3" xfId="31015" xr:uid="{00000000-0005-0000-0000-000061520000}"/>
    <cellStyle name="Normal 47 2 2 2 2 2 4 3" xfId="10897" xr:uid="{00000000-0005-0000-0000-000062520000}"/>
    <cellStyle name="Normal 47 2 2 2 2 2 4 3 2" xfId="41222" xr:uid="{00000000-0005-0000-0000-000063520000}"/>
    <cellStyle name="Normal 47 2 2 2 2 2 4 3 3" xfId="25998" xr:uid="{00000000-0005-0000-0000-000064520000}"/>
    <cellStyle name="Normal 47 2 2 2 2 2 4 4" xfId="36209" xr:uid="{00000000-0005-0000-0000-000065520000}"/>
    <cellStyle name="Normal 47 2 2 2 2 2 4 5" xfId="20985" xr:uid="{00000000-0005-0000-0000-000066520000}"/>
    <cellStyle name="Normal 47 2 2 2 2 2 5" xfId="12575" xr:uid="{00000000-0005-0000-0000-000067520000}"/>
    <cellStyle name="Normal 47 2 2 2 2 2 5 2" xfId="42897" xr:uid="{00000000-0005-0000-0000-000068520000}"/>
    <cellStyle name="Normal 47 2 2 2 2 2 5 3" xfId="27673" xr:uid="{00000000-0005-0000-0000-000069520000}"/>
    <cellStyle name="Normal 47 2 2 2 2 2 6" xfId="7554" xr:uid="{00000000-0005-0000-0000-00006A520000}"/>
    <cellStyle name="Normal 47 2 2 2 2 2 6 2" xfId="37880" xr:uid="{00000000-0005-0000-0000-00006B520000}"/>
    <cellStyle name="Normal 47 2 2 2 2 2 6 3" xfId="22656" xr:uid="{00000000-0005-0000-0000-00006C520000}"/>
    <cellStyle name="Normal 47 2 2 2 2 2 7" xfId="32868" xr:uid="{00000000-0005-0000-0000-00006D520000}"/>
    <cellStyle name="Normal 47 2 2 2 2 2 8" xfId="17643" xr:uid="{00000000-0005-0000-0000-00006E520000}"/>
    <cellStyle name="Normal 47 2 2 2 2 3" xfId="2901" xr:uid="{00000000-0005-0000-0000-00006F520000}"/>
    <cellStyle name="Normal 47 2 2 2 2 3 2" xfId="4591" xr:uid="{00000000-0005-0000-0000-000070520000}"/>
    <cellStyle name="Normal 47 2 2 2 2 3 2 2" xfId="14664" xr:uid="{00000000-0005-0000-0000-000071520000}"/>
    <cellStyle name="Normal 47 2 2 2 2 3 2 2 2" xfId="44986" xr:uid="{00000000-0005-0000-0000-000072520000}"/>
    <cellStyle name="Normal 47 2 2 2 2 3 2 2 3" xfId="29762" xr:uid="{00000000-0005-0000-0000-000073520000}"/>
    <cellStyle name="Normal 47 2 2 2 2 3 2 3" xfId="9644" xr:uid="{00000000-0005-0000-0000-000074520000}"/>
    <cellStyle name="Normal 47 2 2 2 2 3 2 3 2" xfId="39969" xr:uid="{00000000-0005-0000-0000-000075520000}"/>
    <cellStyle name="Normal 47 2 2 2 2 3 2 3 3" xfId="24745" xr:uid="{00000000-0005-0000-0000-000076520000}"/>
    <cellStyle name="Normal 47 2 2 2 2 3 2 4" xfId="34956" xr:uid="{00000000-0005-0000-0000-000077520000}"/>
    <cellStyle name="Normal 47 2 2 2 2 3 2 5" xfId="19732" xr:uid="{00000000-0005-0000-0000-000078520000}"/>
    <cellStyle name="Normal 47 2 2 2 2 3 3" xfId="6283" xr:uid="{00000000-0005-0000-0000-000079520000}"/>
    <cellStyle name="Normal 47 2 2 2 2 3 3 2" xfId="16335" xr:uid="{00000000-0005-0000-0000-00007A520000}"/>
    <cellStyle name="Normal 47 2 2 2 2 3 3 2 2" xfId="46657" xr:uid="{00000000-0005-0000-0000-00007B520000}"/>
    <cellStyle name="Normal 47 2 2 2 2 3 3 2 3" xfId="31433" xr:uid="{00000000-0005-0000-0000-00007C520000}"/>
    <cellStyle name="Normal 47 2 2 2 2 3 3 3" xfId="11315" xr:uid="{00000000-0005-0000-0000-00007D520000}"/>
    <cellStyle name="Normal 47 2 2 2 2 3 3 3 2" xfId="41640" xr:uid="{00000000-0005-0000-0000-00007E520000}"/>
    <cellStyle name="Normal 47 2 2 2 2 3 3 3 3" xfId="26416" xr:uid="{00000000-0005-0000-0000-00007F520000}"/>
    <cellStyle name="Normal 47 2 2 2 2 3 3 4" xfId="36627" xr:uid="{00000000-0005-0000-0000-000080520000}"/>
    <cellStyle name="Normal 47 2 2 2 2 3 3 5" xfId="21403" xr:uid="{00000000-0005-0000-0000-000081520000}"/>
    <cellStyle name="Normal 47 2 2 2 2 3 4" xfId="12993" xr:uid="{00000000-0005-0000-0000-000082520000}"/>
    <cellStyle name="Normal 47 2 2 2 2 3 4 2" xfId="43315" xr:uid="{00000000-0005-0000-0000-000083520000}"/>
    <cellStyle name="Normal 47 2 2 2 2 3 4 3" xfId="28091" xr:uid="{00000000-0005-0000-0000-000084520000}"/>
    <cellStyle name="Normal 47 2 2 2 2 3 5" xfId="7972" xr:uid="{00000000-0005-0000-0000-000085520000}"/>
    <cellStyle name="Normal 47 2 2 2 2 3 5 2" xfId="38298" xr:uid="{00000000-0005-0000-0000-000086520000}"/>
    <cellStyle name="Normal 47 2 2 2 2 3 5 3" xfId="23074" xr:uid="{00000000-0005-0000-0000-000087520000}"/>
    <cellStyle name="Normal 47 2 2 2 2 3 6" xfId="33286" xr:uid="{00000000-0005-0000-0000-000088520000}"/>
    <cellStyle name="Normal 47 2 2 2 2 3 7" xfId="18061" xr:uid="{00000000-0005-0000-0000-000089520000}"/>
    <cellStyle name="Normal 47 2 2 2 2 4" xfId="3754" xr:uid="{00000000-0005-0000-0000-00008A520000}"/>
    <cellStyle name="Normal 47 2 2 2 2 4 2" xfId="13828" xr:uid="{00000000-0005-0000-0000-00008B520000}"/>
    <cellStyle name="Normal 47 2 2 2 2 4 2 2" xfId="44150" xr:uid="{00000000-0005-0000-0000-00008C520000}"/>
    <cellStyle name="Normal 47 2 2 2 2 4 2 3" xfId="28926" xr:uid="{00000000-0005-0000-0000-00008D520000}"/>
    <cellStyle name="Normal 47 2 2 2 2 4 3" xfId="8808" xr:uid="{00000000-0005-0000-0000-00008E520000}"/>
    <cellStyle name="Normal 47 2 2 2 2 4 3 2" xfId="39133" xr:uid="{00000000-0005-0000-0000-00008F520000}"/>
    <cellStyle name="Normal 47 2 2 2 2 4 3 3" xfId="23909" xr:uid="{00000000-0005-0000-0000-000090520000}"/>
    <cellStyle name="Normal 47 2 2 2 2 4 4" xfId="34120" xr:uid="{00000000-0005-0000-0000-000091520000}"/>
    <cellStyle name="Normal 47 2 2 2 2 4 5" xfId="18896" xr:uid="{00000000-0005-0000-0000-000092520000}"/>
    <cellStyle name="Normal 47 2 2 2 2 5" xfId="5447" xr:uid="{00000000-0005-0000-0000-000093520000}"/>
    <cellStyle name="Normal 47 2 2 2 2 5 2" xfId="15499" xr:uid="{00000000-0005-0000-0000-000094520000}"/>
    <cellStyle name="Normal 47 2 2 2 2 5 2 2" xfId="45821" xr:uid="{00000000-0005-0000-0000-000095520000}"/>
    <cellStyle name="Normal 47 2 2 2 2 5 2 3" xfId="30597" xr:uid="{00000000-0005-0000-0000-000096520000}"/>
    <cellStyle name="Normal 47 2 2 2 2 5 3" xfId="10479" xr:uid="{00000000-0005-0000-0000-000097520000}"/>
    <cellStyle name="Normal 47 2 2 2 2 5 3 2" xfId="40804" xr:uid="{00000000-0005-0000-0000-000098520000}"/>
    <cellStyle name="Normal 47 2 2 2 2 5 3 3" xfId="25580" xr:uid="{00000000-0005-0000-0000-000099520000}"/>
    <cellStyle name="Normal 47 2 2 2 2 5 4" xfId="35791" xr:uid="{00000000-0005-0000-0000-00009A520000}"/>
    <cellStyle name="Normal 47 2 2 2 2 5 5" xfId="20567" xr:uid="{00000000-0005-0000-0000-00009B520000}"/>
    <cellStyle name="Normal 47 2 2 2 2 6" xfId="12157" xr:uid="{00000000-0005-0000-0000-00009C520000}"/>
    <cellStyle name="Normal 47 2 2 2 2 6 2" xfId="42479" xr:uid="{00000000-0005-0000-0000-00009D520000}"/>
    <cellStyle name="Normal 47 2 2 2 2 6 3" xfId="27255" xr:uid="{00000000-0005-0000-0000-00009E520000}"/>
    <cellStyle name="Normal 47 2 2 2 2 7" xfId="7136" xr:uid="{00000000-0005-0000-0000-00009F520000}"/>
    <cellStyle name="Normal 47 2 2 2 2 7 2" xfId="37462" xr:uid="{00000000-0005-0000-0000-0000A0520000}"/>
    <cellStyle name="Normal 47 2 2 2 2 7 3" xfId="22238" xr:uid="{00000000-0005-0000-0000-0000A1520000}"/>
    <cellStyle name="Normal 47 2 2 2 2 8" xfId="32450" xr:uid="{00000000-0005-0000-0000-0000A2520000}"/>
    <cellStyle name="Normal 47 2 2 2 2 9" xfId="17225" xr:uid="{00000000-0005-0000-0000-0000A3520000}"/>
    <cellStyle name="Normal 47 2 2 2 3" xfId="2272" xr:uid="{00000000-0005-0000-0000-0000A4520000}"/>
    <cellStyle name="Normal 47 2 2 2 3 2" xfId="3111" xr:uid="{00000000-0005-0000-0000-0000A5520000}"/>
    <cellStyle name="Normal 47 2 2 2 3 2 2" xfId="4801" xr:uid="{00000000-0005-0000-0000-0000A6520000}"/>
    <cellStyle name="Normal 47 2 2 2 3 2 2 2" xfId="14874" xr:uid="{00000000-0005-0000-0000-0000A7520000}"/>
    <cellStyle name="Normal 47 2 2 2 3 2 2 2 2" xfId="45196" xr:uid="{00000000-0005-0000-0000-0000A8520000}"/>
    <cellStyle name="Normal 47 2 2 2 3 2 2 2 3" xfId="29972" xr:uid="{00000000-0005-0000-0000-0000A9520000}"/>
    <cellStyle name="Normal 47 2 2 2 3 2 2 3" xfId="9854" xr:uid="{00000000-0005-0000-0000-0000AA520000}"/>
    <cellStyle name="Normal 47 2 2 2 3 2 2 3 2" xfId="40179" xr:uid="{00000000-0005-0000-0000-0000AB520000}"/>
    <cellStyle name="Normal 47 2 2 2 3 2 2 3 3" xfId="24955" xr:uid="{00000000-0005-0000-0000-0000AC520000}"/>
    <cellStyle name="Normal 47 2 2 2 3 2 2 4" xfId="35166" xr:uid="{00000000-0005-0000-0000-0000AD520000}"/>
    <cellStyle name="Normal 47 2 2 2 3 2 2 5" xfId="19942" xr:uid="{00000000-0005-0000-0000-0000AE520000}"/>
    <cellStyle name="Normal 47 2 2 2 3 2 3" xfId="6493" xr:uid="{00000000-0005-0000-0000-0000AF520000}"/>
    <cellStyle name="Normal 47 2 2 2 3 2 3 2" xfId="16545" xr:uid="{00000000-0005-0000-0000-0000B0520000}"/>
    <cellStyle name="Normal 47 2 2 2 3 2 3 2 2" xfId="46867" xr:uid="{00000000-0005-0000-0000-0000B1520000}"/>
    <cellStyle name="Normal 47 2 2 2 3 2 3 2 3" xfId="31643" xr:uid="{00000000-0005-0000-0000-0000B2520000}"/>
    <cellStyle name="Normal 47 2 2 2 3 2 3 3" xfId="11525" xr:uid="{00000000-0005-0000-0000-0000B3520000}"/>
    <cellStyle name="Normal 47 2 2 2 3 2 3 3 2" xfId="41850" xr:uid="{00000000-0005-0000-0000-0000B4520000}"/>
    <cellStyle name="Normal 47 2 2 2 3 2 3 3 3" xfId="26626" xr:uid="{00000000-0005-0000-0000-0000B5520000}"/>
    <cellStyle name="Normal 47 2 2 2 3 2 3 4" xfId="36837" xr:uid="{00000000-0005-0000-0000-0000B6520000}"/>
    <cellStyle name="Normal 47 2 2 2 3 2 3 5" xfId="21613" xr:uid="{00000000-0005-0000-0000-0000B7520000}"/>
    <cellStyle name="Normal 47 2 2 2 3 2 4" xfId="13203" xr:uid="{00000000-0005-0000-0000-0000B8520000}"/>
    <cellStyle name="Normal 47 2 2 2 3 2 4 2" xfId="43525" xr:uid="{00000000-0005-0000-0000-0000B9520000}"/>
    <cellStyle name="Normal 47 2 2 2 3 2 4 3" xfId="28301" xr:uid="{00000000-0005-0000-0000-0000BA520000}"/>
    <cellStyle name="Normal 47 2 2 2 3 2 5" xfId="8182" xr:uid="{00000000-0005-0000-0000-0000BB520000}"/>
    <cellStyle name="Normal 47 2 2 2 3 2 5 2" xfId="38508" xr:uid="{00000000-0005-0000-0000-0000BC520000}"/>
    <cellStyle name="Normal 47 2 2 2 3 2 5 3" xfId="23284" xr:uid="{00000000-0005-0000-0000-0000BD520000}"/>
    <cellStyle name="Normal 47 2 2 2 3 2 6" xfId="33496" xr:uid="{00000000-0005-0000-0000-0000BE520000}"/>
    <cellStyle name="Normal 47 2 2 2 3 2 7" xfId="18271" xr:uid="{00000000-0005-0000-0000-0000BF520000}"/>
    <cellStyle name="Normal 47 2 2 2 3 3" xfId="3964" xr:uid="{00000000-0005-0000-0000-0000C0520000}"/>
    <cellStyle name="Normal 47 2 2 2 3 3 2" xfId="14038" xr:uid="{00000000-0005-0000-0000-0000C1520000}"/>
    <cellStyle name="Normal 47 2 2 2 3 3 2 2" xfId="44360" xr:uid="{00000000-0005-0000-0000-0000C2520000}"/>
    <cellStyle name="Normal 47 2 2 2 3 3 2 3" xfId="29136" xr:uid="{00000000-0005-0000-0000-0000C3520000}"/>
    <cellStyle name="Normal 47 2 2 2 3 3 3" xfId="9018" xr:uid="{00000000-0005-0000-0000-0000C4520000}"/>
    <cellStyle name="Normal 47 2 2 2 3 3 3 2" xfId="39343" xr:uid="{00000000-0005-0000-0000-0000C5520000}"/>
    <cellStyle name="Normal 47 2 2 2 3 3 3 3" xfId="24119" xr:uid="{00000000-0005-0000-0000-0000C6520000}"/>
    <cellStyle name="Normal 47 2 2 2 3 3 4" xfId="34330" xr:uid="{00000000-0005-0000-0000-0000C7520000}"/>
    <cellStyle name="Normal 47 2 2 2 3 3 5" xfId="19106" xr:uid="{00000000-0005-0000-0000-0000C8520000}"/>
    <cellStyle name="Normal 47 2 2 2 3 4" xfId="5657" xr:uid="{00000000-0005-0000-0000-0000C9520000}"/>
    <cellStyle name="Normal 47 2 2 2 3 4 2" xfId="15709" xr:uid="{00000000-0005-0000-0000-0000CA520000}"/>
    <cellStyle name="Normal 47 2 2 2 3 4 2 2" xfId="46031" xr:uid="{00000000-0005-0000-0000-0000CB520000}"/>
    <cellStyle name="Normal 47 2 2 2 3 4 2 3" xfId="30807" xr:uid="{00000000-0005-0000-0000-0000CC520000}"/>
    <cellStyle name="Normal 47 2 2 2 3 4 3" xfId="10689" xr:uid="{00000000-0005-0000-0000-0000CD520000}"/>
    <cellStyle name="Normal 47 2 2 2 3 4 3 2" xfId="41014" xr:uid="{00000000-0005-0000-0000-0000CE520000}"/>
    <cellStyle name="Normal 47 2 2 2 3 4 3 3" xfId="25790" xr:uid="{00000000-0005-0000-0000-0000CF520000}"/>
    <cellStyle name="Normal 47 2 2 2 3 4 4" xfId="36001" xr:uid="{00000000-0005-0000-0000-0000D0520000}"/>
    <cellStyle name="Normal 47 2 2 2 3 4 5" xfId="20777" xr:uid="{00000000-0005-0000-0000-0000D1520000}"/>
    <cellStyle name="Normal 47 2 2 2 3 5" xfId="12367" xr:uid="{00000000-0005-0000-0000-0000D2520000}"/>
    <cellStyle name="Normal 47 2 2 2 3 5 2" xfId="42689" xr:uid="{00000000-0005-0000-0000-0000D3520000}"/>
    <cellStyle name="Normal 47 2 2 2 3 5 3" xfId="27465" xr:uid="{00000000-0005-0000-0000-0000D4520000}"/>
    <cellStyle name="Normal 47 2 2 2 3 6" xfId="7346" xr:uid="{00000000-0005-0000-0000-0000D5520000}"/>
    <cellStyle name="Normal 47 2 2 2 3 6 2" xfId="37672" xr:uid="{00000000-0005-0000-0000-0000D6520000}"/>
    <cellStyle name="Normal 47 2 2 2 3 6 3" xfId="22448" xr:uid="{00000000-0005-0000-0000-0000D7520000}"/>
    <cellStyle name="Normal 47 2 2 2 3 7" xfId="32660" xr:uid="{00000000-0005-0000-0000-0000D8520000}"/>
    <cellStyle name="Normal 47 2 2 2 3 8" xfId="17435" xr:uid="{00000000-0005-0000-0000-0000D9520000}"/>
    <cellStyle name="Normal 47 2 2 2 4" xfId="2693" xr:uid="{00000000-0005-0000-0000-0000DA520000}"/>
    <cellStyle name="Normal 47 2 2 2 4 2" xfId="4383" xr:uid="{00000000-0005-0000-0000-0000DB520000}"/>
    <cellStyle name="Normal 47 2 2 2 4 2 2" xfId="14456" xr:uid="{00000000-0005-0000-0000-0000DC520000}"/>
    <cellStyle name="Normal 47 2 2 2 4 2 2 2" xfId="44778" xr:uid="{00000000-0005-0000-0000-0000DD520000}"/>
    <cellStyle name="Normal 47 2 2 2 4 2 2 3" xfId="29554" xr:uid="{00000000-0005-0000-0000-0000DE520000}"/>
    <cellStyle name="Normal 47 2 2 2 4 2 3" xfId="9436" xr:uid="{00000000-0005-0000-0000-0000DF520000}"/>
    <cellStyle name="Normal 47 2 2 2 4 2 3 2" xfId="39761" xr:uid="{00000000-0005-0000-0000-0000E0520000}"/>
    <cellStyle name="Normal 47 2 2 2 4 2 3 3" xfId="24537" xr:uid="{00000000-0005-0000-0000-0000E1520000}"/>
    <cellStyle name="Normal 47 2 2 2 4 2 4" xfId="34748" xr:uid="{00000000-0005-0000-0000-0000E2520000}"/>
    <cellStyle name="Normal 47 2 2 2 4 2 5" xfId="19524" xr:uid="{00000000-0005-0000-0000-0000E3520000}"/>
    <cellStyle name="Normal 47 2 2 2 4 3" xfId="6075" xr:uid="{00000000-0005-0000-0000-0000E4520000}"/>
    <cellStyle name="Normal 47 2 2 2 4 3 2" xfId="16127" xr:uid="{00000000-0005-0000-0000-0000E5520000}"/>
    <cellStyle name="Normal 47 2 2 2 4 3 2 2" xfId="46449" xr:uid="{00000000-0005-0000-0000-0000E6520000}"/>
    <cellStyle name="Normal 47 2 2 2 4 3 2 3" xfId="31225" xr:uid="{00000000-0005-0000-0000-0000E7520000}"/>
    <cellStyle name="Normal 47 2 2 2 4 3 3" xfId="11107" xr:uid="{00000000-0005-0000-0000-0000E8520000}"/>
    <cellStyle name="Normal 47 2 2 2 4 3 3 2" xfId="41432" xr:uid="{00000000-0005-0000-0000-0000E9520000}"/>
    <cellStyle name="Normal 47 2 2 2 4 3 3 3" xfId="26208" xr:uid="{00000000-0005-0000-0000-0000EA520000}"/>
    <cellStyle name="Normal 47 2 2 2 4 3 4" xfId="36419" xr:uid="{00000000-0005-0000-0000-0000EB520000}"/>
    <cellStyle name="Normal 47 2 2 2 4 3 5" xfId="21195" xr:uid="{00000000-0005-0000-0000-0000EC520000}"/>
    <cellStyle name="Normal 47 2 2 2 4 4" xfId="12785" xr:uid="{00000000-0005-0000-0000-0000ED520000}"/>
    <cellStyle name="Normal 47 2 2 2 4 4 2" xfId="43107" xr:uid="{00000000-0005-0000-0000-0000EE520000}"/>
    <cellStyle name="Normal 47 2 2 2 4 4 3" xfId="27883" xr:uid="{00000000-0005-0000-0000-0000EF520000}"/>
    <cellStyle name="Normal 47 2 2 2 4 5" xfId="7764" xr:uid="{00000000-0005-0000-0000-0000F0520000}"/>
    <cellStyle name="Normal 47 2 2 2 4 5 2" xfId="38090" xr:uid="{00000000-0005-0000-0000-0000F1520000}"/>
    <cellStyle name="Normal 47 2 2 2 4 5 3" xfId="22866" xr:uid="{00000000-0005-0000-0000-0000F2520000}"/>
    <cellStyle name="Normal 47 2 2 2 4 6" xfId="33078" xr:uid="{00000000-0005-0000-0000-0000F3520000}"/>
    <cellStyle name="Normal 47 2 2 2 4 7" xfId="17853" xr:uid="{00000000-0005-0000-0000-0000F4520000}"/>
    <cellStyle name="Normal 47 2 2 2 5" xfId="3546" xr:uid="{00000000-0005-0000-0000-0000F5520000}"/>
    <cellStyle name="Normal 47 2 2 2 5 2" xfId="13620" xr:uid="{00000000-0005-0000-0000-0000F6520000}"/>
    <cellStyle name="Normal 47 2 2 2 5 2 2" xfId="43942" xr:uid="{00000000-0005-0000-0000-0000F7520000}"/>
    <cellStyle name="Normal 47 2 2 2 5 2 3" xfId="28718" xr:uid="{00000000-0005-0000-0000-0000F8520000}"/>
    <cellStyle name="Normal 47 2 2 2 5 3" xfId="8600" xr:uid="{00000000-0005-0000-0000-0000F9520000}"/>
    <cellStyle name="Normal 47 2 2 2 5 3 2" xfId="38925" xr:uid="{00000000-0005-0000-0000-0000FA520000}"/>
    <cellStyle name="Normal 47 2 2 2 5 3 3" xfId="23701" xr:uid="{00000000-0005-0000-0000-0000FB520000}"/>
    <cellStyle name="Normal 47 2 2 2 5 4" xfId="33912" xr:uid="{00000000-0005-0000-0000-0000FC520000}"/>
    <cellStyle name="Normal 47 2 2 2 5 5" xfId="18688" xr:uid="{00000000-0005-0000-0000-0000FD520000}"/>
    <cellStyle name="Normal 47 2 2 2 6" xfId="5239" xr:uid="{00000000-0005-0000-0000-0000FE520000}"/>
    <cellStyle name="Normal 47 2 2 2 6 2" xfId="15291" xr:uid="{00000000-0005-0000-0000-0000FF520000}"/>
    <cellStyle name="Normal 47 2 2 2 6 2 2" xfId="45613" xr:uid="{00000000-0005-0000-0000-000000530000}"/>
    <cellStyle name="Normal 47 2 2 2 6 2 3" xfId="30389" xr:uid="{00000000-0005-0000-0000-000001530000}"/>
    <cellStyle name="Normal 47 2 2 2 6 3" xfId="10271" xr:uid="{00000000-0005-0000-0000-000002530000}"/>
    <cellStyle name="Normal 47 2 2 2 6 3 2" xfId="40596" xr:uid="{00000000-0005-0000-0000-000003530000}"/>
    <cellStyle name="Normal 47 2 2 2 6 3 3" xfId="25372" xr:uid="{00000000-0005-0000-0000-000004530000}"/>
    <cellStyle name="Normal 47 2 2 2 6 4" xfId="35583" xr:uid="{00000000-0005-0000-0000-000005530000}"/>
    <cellStyle name="Normal 47 2 2 2 6 5" xfId="20359" xr:uid="{00000000-0005-0000-0000-000006530000}"/>
    <cellStyle name="Normal 47 2 2 2 7" xfId="11949" xr:uid="{00000000-0005-0000-0000-000007530000}"/>
    <cellStyle name="Normal 47 2 2 2 7 2" xfId="42271" xr:uid="{00000000-0005-0000-0000-000008530000}"/>
    <cellStyle name="Normal 47 2 2 2 7 3" xfId="27047" xr:uid="{00000000-0005-0000-0000-000009530000}"/>
    <cellStyle name="Normal 47 2 2 2 8" xfId="6928" xr:uid="{00000000-0005-0000-0000-00000A530000}"/>
    <cellStyle name="Normal 47 2 2 2 8 2" xfId="37254" xr:uid="{00000000-0005-0000-0000-00000B530000}"/>
    <cellStyle name="Normal 47 2 2 2 8 3" xfId="22030" xr:uid="{00000000-0005-0000-0000-00000C530000}"/>
    <cellStyle name="Normal 47 2 2 2 9" xfId="32242" xr:uid="{00000000-0005-0000-0000-00000D530000}"/>
    <cellStyle name="Normal 47 2 2 3" xfId="1955" xr:uid="{00000000-0005-0000-0000-00000E530000}"/>
    <cellStyle name="Normal 47 2 2 3 2" xfId="2376" xr:uid="{00000000-0005-0000-0000-00000F530000}"/>
    <cellStyle name="Normal 47 2 2 3 2 2" xfId="3215" xr:uid="{00000000-0005-0000-0000-000010530000}"/>
    <cellStyle name="Normal 47 2 2 3 2 2 2" xfId="4905" xr:uid="{00000000-0005-0000-0000-000011530000}"/>
    <cellStyle name="Normal 47 2 2 3 2 2 2 2" xfId="14978" xr:uid="{00000000-0005-0000-0000-000012530000}"/>
    <cellStyle name="Normal 47 2 2 3 2 2 2 2 2" xfId="45300" xr:uid="{00000000-0005-0000-0000-000013530000}"/>
    <cellStyle name="Normal 47 2 2 3 2 2 2 2 3" xfId="30076" xr:uid="{00000000-0005-0000-0000-000014530000}"/>
    <cellStyle name="Normal 47 2 2 3 2 2 2 3" xfId="9958" xr:uid="{00000000-0005-0000-0000-000015530000}"/>
    <cellStyle name="Normal 47 2 2 3 2 2 2 3 2" xfId="40283" xr:uid="{00000000-0005-0000-0000-000016530000}"/>
    <cellStyle name="Normal 47 2 2 3 2 2 2 3 3" xfId="25059" xr:uid="{00000000-0005-0000-0000-000017530000}"/>
    <cellStyle name="Normal 47 2 2 3 2 2 2 4" xfId="35270" xr:uid="{00000000-0005-0000-0000-000018530000}"/>
    <cellStyle name="Normal 47 2 2 3 2 2 2 5" xfId="20046" xr:uid="{00000000-0005-0000-0000-000019530000}"/>
    <cellStyle name="Normal 47 2 2 3 2 2 3" xfId="6597" xr:uid="{00000000-0005-0000-0000-00001A530000}"/>
    <cellStyle name="Normal 47 2 2 3 2 2 3 2" xfId="16649" xr:uid="{00000000-0005-0000-0000-00001B530000}"/>
    <cellStyle name="Normal 47 2 2 3 2 2 3 2 2" xfId="46971" xr:uid="{00000000-0005-0000-0000-00001C530000}"/>
    <cellStyle name="Normal 47 2 2 3 2 2 3 2 3" xfId="31747" xr:uid="{00000000-0005-0000-0000-00001D530000}"/>
    <cellStyle name="Normal 47 2 2 3 2 2 3 3" xfId="11629" xr:uid="{00000000-0005-0000-0000-00001E530000}"/>
    <cellStyle name="Normal 47 2 2 3 2 2 3 3 2" xfId="41954" xr:uid="{00000000-0005-0000-0000-00001F530000}"/>
    <cellStyle name="Normal 47 2 2 3 2 2 3 3 3" xfId="26730" xr:uid="{00000000-0005-0000-0000-000020530000}"/>
    <cellStyle name="Normal 47 2 2 3 2 2 3 4" xfId="36941" xr:uid="{00000000-0005-0000-0000-000021530000}"/>
    <cellStyle name="Normal 47 2 2 3 2 2 3 5" xfId="21717" xr:uid="{00000000-0005-0000-0000-000022530000}"/>
    <cellStyle name="Normal 47 2 2 3 2 2 4" xfId="13307" xr:uid="{00000000-0005-0000-0000-000023530000}"/>
    <cellStyle name="Normal 47 2 2 3 2 2 4 2" xfId="43629" xr:uid="{00000000-0005-0000-0000-000024530000}"/>
    <cellStyle name="Normal 47 2 2 3 2 2 4 3" xfId="28405" xr:uid="{00000000-0005-0000-0000-000025530000}"/>
    <cellStyle name="Normal 47 2 2 3 2 2 5" xfId="8286" xr:uid="{00000000-0005-0000-0000-000026530000}"/>
    <cellStyle name="Normal 47 2 2 3 2 2 5 2" xfId="38612" xr:uid="{00000000-0005-0000-0000-000027530000}"/>
    <cellStyle name="Normal 47 2 2 3 2 2 5 3" xfId="23388" xr:uid="{00000000-0005-0000-0000-000028530000}"/>
    <cellStyle name="Normal 47 2 2 3 2 2 6" xfId="33600" xr:uid="{00000000-0005-0000-0000-000029530000}"/>
    <cellStyle name="Normal 47 2 2 3 2 2 7" xfId="18375" xr:uid="{00000000-0005-0000-0000-00002A530000}"/>
    <cellStyle name="Normal 47 2 2 3 2 3" xfId="4068" xr:uid="{00000000-0005-0000-0000-00002B530000}"/>
    <cellStyle name="Normal 47 2 2 3 2 3 2" xfId="14142" xr:uid="{00000000-0005-0000-0000-00002C530000}"/>
    <cellStyle name="Normal 47 2 2 3 2 3 2 2" xfId="44464" xr:uid="{00000000-0005-0000-0000-00002D530000}"/>
    <cellStyle name="Normal 47 2 2 3 2 3 2 3" xfId="29240" xr:uid="{00000000-0005-0000-0000-00002E530000}"/>
    <cellStyle name="Normal 47 2 2 3 2 3 3" xfId="9122" xr:uid="{00000000-0005-0000-0000-00002F530000}"/>
    <cellStyle name="Normal 47 2 2 3 2 3 3 2" xfId="39447" xr:uid="{00000000-0005-0000-0000-000030530000}"/>
    <cellStyle name="Normal 47 2 2 3 2 3 3 3" xfId="24223" xr:uid="{00000000-0005-0000-0000-000031530000}"/>
    <cellStyle name="Normal 47 2 2 3 2 3 4" xfId="34434" xr:uid="{00000000-0005-0000-0000-000032530000}"/>
    <cellStyle name="Normal 47 2 2 3 2 3 5" xfId="19210" xr:uid="{00000000-0005-0000-0000-000033530000}"/>
    <cellStyle name="Normal 47 2 2 3 2 4" xfId="5761" xr:uid="{00000000-0005-0000-0000-000034530000}"/>
    <cellStyle name="Normal 47 2 2 3 2 4 2" xfId="15813" xr:uid="{00000000-0005-0000-0000-000035530000}"/>
    <cellStyle name="Normal 47 2 2 3 2 4 2 2" xfId="46135" xr:uid="{00000000-0005-0000-0000-000036530000}"/>
    <cellStyle name="Normal 47 2 2 3 2 4 2 3" xfId="30911" xr:uid="{00000000-0005-0000-0000-000037530000}"/>
    <cellStyle name="Normal 47 2 2 3 2 4 3" xfId="10793" xr:uid="{00000000-0005-0000-0000-000038530000}"/>
    <cellStyle name="Normal 47 2 2 3 2 4 3 2" xfId="41118" xr:uid="{00000000-0005-0000-0000-000039530000}"/>
    <cellStyle name="Normal 47 2 2 3 2 4 3 3" xfId="25894" xr:uid="{00000000-0005-0000-0000-00003A530000}"/>
    <cellStyle name="Normal 47 2 2 3 2 4 4" xfId="36105" xr:uid="{00000000-0005-0000-0000-00003B530000}"/>
    <cellStyle name="Normal 47 2 2 3 2 4 5" xfId="20881" xr:uid="{00000000-0005-0000-0000-00003C530000}"/>
    <cellStyle name="Normal 47 2 2 3 2 5" xfId="12471" xr:uid="{00000000-0005-0000-0000-00003D530000}"/>
    <cellStyle name="Normal 47 2 2 3 2 5 2" xfId="42793" xr:uid="{00000000-0005-0000-0000-00003E530000}"/>
    <cellStyle name="Normal 47 2 2 3 2 5 3" xfId="27569" xr:uid="{00000000-0005-0000-0000-00003F530000}"/>
    <cellStyle name="Normal 47 2 2 3 2 6" xfId="7450" xr:uid="{00000000-0005-0000-0000-000040530000}"/>
    <cellStyle name="Normal 47 2 2 3 2 6 2" xfId="37776" xr:uid="{00000000-0005-0000-0000-000041530000}"/>
    <cellStyle name="Normal 47 2 2 3 2 6 3" xfId="22552" xr:uid="{00000000-0005-0000-0000-000042530000}"/>
    <cellStyle name="Normal 47 2 2 3 2 7" xfId="32764" xr:uid="{00000000-0005-0000-0000-000043530000}"/>
    <cellStyle name="Normal 47 2 2 3 2 8" xfId="17539" xr:uid="{00000000-0005-0000-0000-000044530000}"/>
    <cellStyle name="Normal 47 2 2 3 3" xfId="2797" xr:uid="{00000000-0005-0000-0000-000045530000}"/>
    <cellStyle name="Normal 47 2 2 3 3 2" xfId="4487" xr:uid="{00000000-0005-0000-0000-000046530000}"/>
    <cellStyle name="Normal 47 2 2 3 3 2 2" xfId="14560" xr:uid="{00000000-0005-0000-0000-000047530000}"/>
    <cellStyle name="Normal 47 2 2 3 3 2 2 2" xfId="44882" xr:uid="{00000000-0005-0000-0000-000048530000}"/>
    <cellStyle name="Normal 47 2 2 3 3 2 2 3" xfId="29658" xr:uid="{00000000-0005-0000-0000-000049530000}"/>
    <cellStyle name="Normal 47 2 2 3 3 2 3" xfId="9540" xr:uid="{00000000-0005-0000-0000-00004A530000}"/>
    <cellStyle name="Normal 47 2 2 3 3 2 3 2" xfId="39865" xr:uid="{00000000-0005-0000-0000-00004B530000}"/>
    <cellStyle name="Normal 47 2 2 3 3 2 3 3" xfId="24641" xr:uid="{00000000-0005-0000-0000-00004C530000}"/>
    <cellStyle name="Normal 47 2 2 3 3 2 4" xfId="34852" xr:uid="{00000000-0005-0000-0000-00004D530000}"/>
    <cellStyle name="Normal 47 2 2 3 3 2 5" xfId="19628" xr:uid="{00000000-0005-0000-0000-00004E530000}"/>
    <cellStyle name="Normal 47 2 2 3 3 3" xfId="6179" xr:uid="{00000000-0005-0000-0000-00004F530000}"/>
    <cellStyle name="Normal 47 2 2 3 3 3 2" xfId="16231" xr:uid="{00000000-0005-0000-0000-000050530000}"/>
    <cellStyle name="Normal 47 2 2 3 3 3 2 2" xfId="46553" xr:uid="{00000000-0005-0000-0000-000051530000}"/>
    <cellStyle name="Normal 47 2 2 3 3 3 2 3" xfId="31329" xr:uid="{00000000-0005-0000-0000-000052530000}"/>
    <cellStyle name="Normal 47 2 2 3 3 3 3" xfId="11211" xr:uid="{00000000-0005-0000-0000-000053530000}"/>
    <cellStyle name="Normal 47 2 2 3 3 3 3 2" xfId="41536" xr:uid="{00000000-0005-0000-0000-000054530000}"/>
    <cellStyle name="Normal 47 2 2 3 3 3 3 3" xfId="26312" xr:uid="{00000000-0005-0000-0000-000055530000}"/>
    <cellStyle name="Normal 47 2 2 3 3 3 4" xfId="36523" xr:uid="{00000000-0005-0000-0000-000056530000}"/>
    <cellStyle name="Normal 47 2 2 3 3 3 5" xfId="21299" xr:uid="{00000000-0005-0000-0000-000057530000}"/>
    <cellStyle name="Normal 47 2 2 3 3 4" xfId="12889" xr:uid="{00000000-0005-0000-0000-000058530000}"/>
    <cellStyle name="Normal 47 2 2 3 3 4 2" xfId="43211" xr:uid="{00000000-0005-0000-0000-000059530000}"/>
    <cellStyle name="Normal 47 2 2 3 3 4 3" xfId="27987" xr:uid="{00000000-0005-0000-0000-00005A530000}"/>
    <cellStyle name="Normal 47 2 2 3 3 5" xfId="7868" xr:uid="{00000000-0005-0000-0000-00005B530000}"/>
    <cellStyle name="Normal 47 2 2 3 3 5 2" xfId="38194" xr:uid="{00000000-0005-0000-0000-00005C530000}"/>
    <cellStyle name="Normal 47 2 2 3 3 5 3" xfId="22970" xr:uid="{00000000-0005-0000-0000-00005D530000}"/>
    <cellStyle name="Normal 47 2 2 3 3 6" xfId="33182" xr:uid="{00000000-0005-0000-0000-00005E530000}"/>
    <cellStyle name="Normal 47 2 2 3 3 7" xfId="17957" xr:uid="{00000000-0005-0000-0000-00005F530000}"/>
    <cellStyle name="Normal 47 2 2 3 4" xfId="3650" xr:uid="{00000000-0005-0000-0000-000060530000}"/>
    <cellStyle name="Normal 47 2 2 3 4 2" xfId="13724" xr:uid="{00000000-0005-0000-0000-000061530000}"/>
    <cellStyle name="Normal 47 2 2 3 4 2 2" xfId="44046" xr:uid="{00000000-0005-0000-0000-000062530000}"/>
    <cellStyle name="Normal 47 2 2 3 4 2 3" xfId="28822" xr:uid="{00000000-0005-0000-0000-000063530000}"/>
    <cellStyle name="Normal 47 2 2 3 4 3" xfId="8704" xr:uid="{00000000-0005-0000-0000-000064530000}"/>
    <cellStyle name="Normal 47 2 2 3 4 3 2" xfId="39029" xr:uid="{00000000-0005-0000-0000-000065530000}"/>
    <cellStyle name="Normal 47 2 2 3 4 3 3" xfId="23805" xr:uid="{00000000-0005-0000-0000-000066530000}"/>
    <cellStyle name="Normal 47 2 2 3 4 4" xfId="34016" xr:uid="{00000000-0005-0000-0000-000067530000}"/>
    <cellStyle name="Normal 47 2 2 3 4 5" xfId="18792" xr:uid="{00000000-0005-0000-0000-000068530000}"/>
    <cellStyle name="Normal 47 2 2 3 5" xfId="5343" xr:uid="{00000000-0005-0000-0000-000069530000}"/>
    <cellStyle name="Normal 47 2 2 3 5 2" xfId="15395" xr:uid="{00000000-0005-0000-0000-00006A530000}"/>
    <cellStyle name="Normal 47 2 2 3 5 2 2" xfId="45717" xr:uid="{00000000-0005-0000-0000-00006B530000}"/>
    <cellStyle name="Normal 47 2 2 3 5 2 3" xfId="30493" xr:uid="{00000000-0005-0000-0000-00006C530000}"/>
    <cellStyle name="Normal 47 2 2 3 5 3" xfId="10375" xr:uid="{00000000-0005-0000-0000-00006D530000}"/>
    <cellStyle name="Normal 47 2 2 3 5 3 2" xfId="40700" xr:uid="{00000000-0005-0000-0000-00006E530000}"/>
    <cellStyle name="Normal 47 2 2 3 5 3 3" xfId="25476" xr:uid="{00000000-0005-0000-0000-00006F530000}"/>
    <cellStyle name="Normal 47 2 2 3 5 4" xfId="35687" xr:uid="{00000000-0005-0000-0000-000070530000}"/>
    <cellStyle name="Normal 47 2 2 3 5 5" xfId="20463" xr:uid="{00000000-0005-0000-0000-000071530000}"/>
    <cellStyle name="Normal 47 2 2 3 6" xfId="12053" xr:uid="{00000000-0005-0000-0000-000072530000}"/>
    <cellStyle name="Normal 47 2 2 3 6 2" xfId="42375" xr:uid="{00000000-0005-0000-0000-000073530000}"/>
    <cellStyle name="Normal 47 2 2 3 6 3" xfId="27151" xr:uid="{00000000-0005-0000-0000-000074530000}"/>
    <cellStyle name="Normal 47 2 2 3 7" xfId="7032" xr:uid="{00000000-0005-0000-0000-000075530000}"/>
    <cellStyle name="Normal 47 2 2 3 7 2" xfId="37358" xr:uid="{00000000-0005-0000-0000-000076530000}"/>
    <cellStyle name="Normal 47 2 2 3 7 3" xfId="22134" xr:uid="{00000000-0005-0000-0000-000077530000}"/>
    <cellStyle name="Normal 47 2 2 3 8" xfId="32346" xr:uid="{00000000-0005-0000-0000-000078530000}"/>
    <cellStyle name="Normal 47 2 2 3 9" xfId="17121" xr:uid="{00000000-0005-0000-0000-000079530000}"/>
    <cellStyle name="Normal 47 2 2 4" xfId="2168" xr:uid="{00000000-0005-0000-0000-00007A530000}"/>
    <cellStyle name="Normal 47 2 2 4 2" xfId="3007" xr:uid="{00000000-0005-0000-0000-00007B530000}"/>
    <cellStyle name="Normal 47 2 2 4 2 2" xfId="4697" xr:uid="{00000000-0005-0000-0000-00007C530000}"/>
    <cellStyle name="Normal 47 2 2 4 2 2 2" xfId="14770" xr:uid="{00000000-0005-0000-0000-00007D530000}"/>
    <cellStyle name="Normal 47 2 2 4 2 2 2 2" xfId="45092" xr:uid="{00000000-0005-0000-0000-00007E530000}"/>
    <cellStyle name="Normal 47 2 2 4 2 2 2 3" xfId="29868" xr:uid="{00000000-0005-0000-0000-00007F530000}"/>
    <cellStyle name="Normal 47 2 2 4 2 2 3" xfId="9750" xr:uid="{00000000-0005-0000-0000-000080530000}"/>
    <cellStyle name="Normal 47 2 2 4 2 2 3 2" xfId="40075" xr:uid="{00000000-0005-0000-0000-000081530000}"/>
    <cellStyle name="Normal 47 2 2 4 2 2 3 3" xfId="24851" xr:uid="{00000000-0005-0000-0000-000082530000}"/>
    <cellStyle name="Normal 47 2 2 4 2 2 4" xfId="35062" xr:uid="{00000000-0005-0000-0000-000083530000}"/>
    <cellStyle name="Normal 47 2 2 4 2 2 5" xfId="19838" xr:uid="{00000000-0005-0000-0000-000084530000}"/>
    <cellStyle name="Normal 47 2 2 4 2 3" xfId="6389" xr:uid="{00000000-0005-0000-0000-000085530000}"/>
    <cellStyle name="Normal 47 2 2 4 2 3 2" xfId="16441" xr:uid="{00000000-0005-0000-0000-000086530000}"/>
    <cellStyle name="Normal 47 2 2 4 2 3 2 2" xfId="46763" xr:uid="{00000000-0005-0000-0000-000087530000}"/>
    <cellStyle name="Normal 47 2 2 4 2 3 2 3" xfId="31539" xr:uid="{00000000-0005-0000-0000-000088530000}"/>
    <cellStyle name="Normal 47 2 2 4 2 3 3" xfId="11421" xr:uid="{00000000-0005-0000-0000-000089530000}"/>
    <cellStyle name="Normal 47 2 2 4 2 3 3 2" xfId="41746" xr:uid="{00000000-0005-0000-0000-00008A530000}"/>
    <cellStyle name="Normal 47 2 2 4 2 3 3 3" xfId="26522" xr:uid="{00000000-0005-0000-0000-00008B530000}"/>
    <cellStyle name="Normal 47 2 2 4 2 3 4" xfId="36733" xr:uid="{00000000-0005-0000-0000-00008C530000}"/>
    <cellStyle name="Normal 47 2 2 4 2 3 5" xfId="21509" xr:uid="{00000000-0005-0000-0000-00008D530000}"/>
    <cellStyle name="Normal 47 2 2 4 2 4" xfId="13099" xr:uid="{00000000-0005-0000-0000-00008E530000}"/>
    <cellStyle name="Normal 47 2 2 4 2 4 2" xfId="43421" xr:uid="{00000000-0005-0000-0000-00008F530000}"/>
    <cellStyle name="Normal 47 2 2 4 2 4 3" xfId="28197" xr:uid="{00000000-0005-0000-0000-000090530000}"/>
    <cellStyle name="Normal 47 2 2 4 2 5" xfId="8078" xr:uid="{00000000-0005-0000-0000-000091530000}"/>
    <cellStyle name="Normal 47 2 2 4 2 5 2" xfId="38404" xr:uid="{00000000-0005-0000-0000-000092530000}"/>
    <cellStyle name="Normal 47 2 2 4 2 5 3" xfId="23180" xr:uid="{00000000-0005-0000-0000-000093530000}"/>
    <cellStyle name="Normal 47 2 2 4 2 6" xfId="33392" xr:uid="{00000000-0005-0000-0000-000094530000}"/>
    <cellStyle name="Normal 47 2 2 4 2 7" xfId="18167" xr:uid="{00000000-0005-0000-0000-000095530000}"/>
    <cellStyle name="Normal 47 2 2 4 3" xfId="3860" xr:uid="{00000000-0005-0000-0000-000096530000}"/>
    <cellStyle name="Normal 47 2 2 4 3 2" xfId="13934" xr:uid="{00000000-0005-0000-0000-000097530000}"/>
    <cellStyle name="Normal 47 2 2 4 3 2 2" xfId="44256" xr:uid="{00000000-0005-0000-0000-000098530000}"/>
    <cellStyle name="Normal 47 2 2 4 3 2 3" xfId="29032" xr:uid="{00000000-0005-0000-0000-000099530000}"/>
    <cellStyle name="Normal 47 2 2 4 3 3" xfId="8914" xr:uid="{00000000-0005-0000-0000-00009A530000}"/>
    <cellStyle name="Normal 47 2 2 4 3 3 2" xfId="39239" xr:uid="{00000000-0005-0000-0000-00009B530000}"/>
    <cellStyle name="Normal 47 2 2 4 3 3 3" xfId="24015" xr:uid="{00000000-0005-0000-0000-00009C530000}"/>
    <cellStyle name="Normal 47 2 2 4 3 4" xfId="34226" xr:uid="{00000000-0005-0000-0000-00009D530000}"/>
    <cellStyle name="Normal 47 2 2 4 3 5" xfId="19002" xr:uid="{00000000-0005-0000-0000-00009E530000}"/>
    <cellStyle name="Normal 47 2 2 4 4" xfId="5553" xr:uid="{00000000-0005-0000-0000-00009F530000}"/>
    <cellStyle name="Normal 47 2 2 4 4 2" xfId="15605" xr:uid="{00000000-0005-0000-0000-0000A0530000}"/>
    <cellStyle name="Normal 47 2 2 4 4 2 2" xfId="45927" xr:uid="{00000000-0005-0000-0000-0000A1530000}"/>
    <cellStyle name="Normal 47 2 2 4 4 2 3" xfId="30703" xr:uid="{00000000-0005-0000-0000-0000A2530000}"/>
    <cellStyle name="Normal 47 2 2 4 4 3" xfId="10585" xr:uid="{00000000-0005-0000-0000-0000A3530000}"/>
    <cellStyle name="Normal 47 2 2 4 4 3 2" xfId="40910" xr:uid="{00000000-0005-0000-0000-0000A4530000}"/>
    <cellStyle name="Normal 47 2 2 4 4 3 3" xfId="25686" xr:uid="{00000000-0005-0000-0000-0000A5530000}"/>
    <cellStyle name="Normal 47 2 2 4 4 4" xfId="35897" xr:uid="{00000000-0005-0000-0000-0000A6530000}"/>
    <cellStyle name="Normal 47 2 2 4 4 5" xfId="20673" xr:uid="{00000000-0005-0000-0000-0000A7530000}"/>
    <cellStyle name="Normal 47 2 2 4 5" xfId="12263" xr:uid="{00000000-0005-0000-0000-0000A8530000}"/>
    <cellStyle name="Normal 47 2 2 4 5 2" xfId="42585" xr:uid="{00000000-0005-0000-0000-0000A9530000}"/>
    <cellStyle name="Normal 47 2 2 4 5 3" xfId="27361" xr:uid="{00000000-0005-0000-0000-0000AA530000}"/>
    <cellStyle name="Normal 47 2 2 4 6" xfId="7242" xr:uid="{00000000-0005-0000-0000-0000AB530000}"/>
    <cellStyle name="Normal 47 2 2 4 6 2" xfId="37568" xr:uid="{00000000-0005-0000-0000-0000AC530000}"/>
    <cellStyle name="Normal 47 2 2 4 6 3" xfId="22344" xr:uid="{00000000-0005-0000-0000-0000AD530000}"/>
    <cellStyle name="Normal 47 2 2 4 7" xfId="32556" xr:uid="{00000000-0005-0000-0000-0000AE530000}"/>
    <cellStyle name="Normal 47 2 2 4 8" xfId="17331" xr:uid="{00000000-0005-0000-0000-0000AF530000}"/>
    <cellStyle name="Normal 47 2 2 5" xfId="2589" xr:uid="{00000000-0005-0000-0000-0000B0530000}"/>
    <cellStyle name="Normal 47 2 2 5 2" xfId="4279" xr:uid="{00000000-0005-0000-0000-0000B1530000}"/>
    <cellStyle name="Normal 47 2 2 5 2 2" xfId="14352" xr:uid="{00000000-0005-0000-0000-0000B2530000}"/>
    <cellStyle name="Normal 47 2 2 5 2 2 2" xfId="44674" xr:uid="{00000000-0005-0000-0000-0000B3530000}"/>
    <cellStyle name="Normal 47 2 2 5 2 2 3" xfId="29450" xr:uid="{00000000-0005-0000-0000-0000B4530000}"/>
    <cellStyle name="Normal 47 2 2 5 2 3" xfId="9332" xr:uid="{00000000-0005-0000-0000-0000B5530000}"/>
    <cellStyle name="Normal 47 2 2 5 2 3 2" xfId="39657" xr:uid="{00000000-0005-0000-0000-0000B6530000}"/>
    <cellStyle name="Normal 47 2 2 5 2 3 3" xfId="24433" xr:uid="{00000000-0005-0000-0000-0000B7530000}"/>
    <cellStyle name="Normal 47 2 2 5 2 4" xfId="34644" xr:uid="{00000000-0005-0000-0000-0000B8530000}"/>
    <cellStyle name="Normal 47 2 2 5 2 5" xfId="19420" xr:uid="{00000000-0005-0000-0000-0000B9530000}"/>
    <cellStyle name="Normal 47 2 2 5 3" xfId="5971" xr:uid="{00000000-0005-0000-0000-0000BA530000}"/>
    <cellStyle name="Normal 47 2 2 5 3 2" xfId="16023" xr:uid="{00000000-0005-0000-0000-0000BB530000}"/>
    <cellStyle name="Normal 47 2 2 5 3 2 2" xfId="46345" xr:uid="{00000000-0005-0000-0000-0000BC530000}"/>
    <cellStyle name="Normal 47 2 2 5 3 2 3" xfId="31121" xr:uid="{00000000-0005-0000-0000-0000BD530000}"/>
    <cellStyle name="Normal 47 2 2 5 3 3" xfId="11003" xr:uid="{00000000-0005-0000-0000-0000BE530000}"/>
    <cellStyle name="Normal 47 2 2 5 3 3 2" xfId="41328" xr:uid="{00000000-0005-0000-0000-0000BF530000}"/>
    <cellStyle name="Normal 47 2 2 5 3 3 3" xfId="26104" xr:uid="{00000000-0005-0000-0000-0000C0530000}"/>
    <cellStyle name="Normal 47 2 2 5 3 4" xfId="36315" xr:uid="{00000000-0005-0000-0000-0000C1530000}"/>
    <cellStyle name="Normal 47 2 2 5 3 5" xfId="21091" xr:uid="{00000000-0005-0000-0000-0000C2530000}"/>
    <cellStyle name="Normal 47 2 2 5 4" xfId="12681" xr:uid="{00000000-0005-0000-0000-0000C3530000}"/>
    <cellStyle name="Normal 47 2 2 5 4 2" xfId="43003" xr:uid="{00000000-0005-0000-0000-0000C4530000}"/>
    <cellStyle name="Normal 47 2 2 5 4 3" xfId="27779" xr:uid="{00000000-0005-0000-0000-0000C5530000}"/>
    <cellStyle name="Normal 47 2 2 5 5" xfId="7660" xr:uid="{00000000-0005-0000-0000-0000C6530000}"/>
    <cellStyle name="Normal 47 2 2 5 5 2" xfId="37986" xr:uid="{00000000-0005-0000-0000-0000C7530000}"/>
    <cellStyle name="Normal 47 2 2 5 5 3" xfId="22762" xr:uid="{00000000-0005-0000-0000-0000C8530000}"/>
    <cellStyle name="Normal 47 2 2 5 6" xfId="32974" xr:uid="{00000000-0005-0000-0000-0000C9530000}"/>
    <cellStyle name="Normal 47 2 2 5 7" xfId="17749" xr:uid="{00000000-0005-0000-0000-0000CA530000}"/>
    <cellStyle name="Normal 47 2 2 6" xfId="3442" xr:uid="{00000000-0005-0000-0000-0000CB530000}"/>
    <cellStyle name="Normal 47 2 2 6 2" xfId="13516" xr:uid="{00000000-0005-0000-0000-0000CC530000}"/>
    <cellStyle name="Normal 47 2 2 6 2 2" xfId="43838" xr:uid="{00000000-0005-0000-0000-0000CD530000}"/>
    <cellStyle name="Normal 47 2 2 6 2 3" xfId="28614" xr:uid="{00000000-0005-0000-0000-0000CE530000}"/>
    <cellStyle name="Normal 47 2 2 6 3" xfId="8496" xr:uid="{00000000-0005-0000-0000-0000CF530000}"/>
    <cellStyle name="Normal 47 2 2 6 3 2" xfId="38821" xr:uid="{00000000-0005-0000-0000-0000D0530000}"/>
    <cellStyle name="Normal 47 2 2 6 3 3" xfId="23597" xr:uid="{00000000-0005-0000-0000-0000D1530000}"/>
    <cellStyle name="Normal 47 2 2 6 4" xfId="33808" xr:uid="{00000000-0005-0000-0000-0000D2530000}"/>
    <cellStyle name="Normal 47 2 2 6 5" xfId="18584" xr:uid="{00000000-0005-0000-0000-0000D3530000}"/>
    <cellStyle name="Normal 47 2 2 7" xfId="5135" xr:uid="{00000000-0005-0000-0000-0000D4530000}"/>
    <cellStyle name="Normal 47 2 2 7 2" xfId="15187" xr:uid="{00000000-0005-0000-0000-0000D5530000}"/>
    <cellStyle name="Normal 47 2 2 7 2 2" xfId="45509" xr:uid="{00000000-0005-0000-0000-0000D6530000}"/>
    <cellStyle name="Normal 47 2 2 7 2 3" xfId="30285" xr:uid="{00000000-0005-0000-0000-0000D7530000}"/>
    <cellStyle name="Normal 47 2 2 7 3" xfId="10167" xr:uid="{00000000-0005-0000-0000-0000D8530000}"/>
    <cellStyle name="Normal 47 2 2 7 3 2" xfId="40492" xr:uid="{00000000-0005-0000-0000-0000D9530000}"/>
    <cellStyle name="Normal 47 2 2 7 3 3" xfId="25268" xr:uid="{00000000-0005-0000-0000-0000DA530000}"/>
    <cellStyle name="Normal 47 2 2 7 4" xfId="35479" xr:uid="{00000000-0005-0000-0000-0000DB530000}"/>
    <cellStyle name="Normal 47 2 2 7 5" xfId="20255" xr:uid="{00000000-0005-0000-0000-0000DC530000}"/>
    <cellStyle name="Normal 47 2 2 8" xfId="11845" xr:uid="{00000000-0005-0000-0000-0000DD530000}"/>
    <cellStyle name="Normal 47 2 2 8 2" xfId="42167" xr:uid="{00000000-0005-0000-0000-0000DE530000}"/>
    <cellStyle name="Normal 47 2 2 8 3" xfId="26943" xr:uid="{00000000-0005-0000-0000-0000DF530000}"/>
    <cellStyle name="Normal 47 2 2 9" xfId="6824" xr:uid="{00000000-0005-0000-0000-0000E0530000}"/>
    <cellStyle name="Normal 47 2 2 9 2" xfId="37150" xr:uid="{00000000-0005-0000-0000-0000E1530000}"/>
    <cellStyle name="Normal 47 2 2 9 3" xfId="21926" xr:uid="{00000000-0005-0000-0000-0000E2530000}"/>
    <cellStyle name="Normal 47 2 3" xfId="1788" xr:uid="{00000000-0005-0000-0000-0000E3530000}"/>
    <cellStyle name="Normal 47 2 3 10" xfId="16965" xr:uid="{00000000-0005-0000-0000-0000E4530000}"/>
    <cellStyle name="Normal 47 2 3 2" xfId="2007" xr:uid="{00000000-0005-0000-0000-0000E5530000}"/>
    <cellStyle name="Normal 47 2 3 2 2" xfId="2428" xr:uid="{00000000-0005-0000-0000-0000E6530000}"/>
    <cellStyle name="Normal 47 2 3 2 2 2" xfId="3267" xr:uid="{00000000-0005-0000-0000-0000E7530000}"/>
    <cellStyle name="Normal 47 2 3 2 2 2 2" xfId="4957" xr:uid="{00000000-0005-0000-0000-0000E8530000}"/>
    <cellStyle name="Normal 47 2 3 2 2 2 2 2" xfId="15030" xr:uid="{00000000-0005-0000-0000-0000E9530000}"/>
    <cellStyle name="Normal 47 2 3 2 2 2 2 2 2" xfId="45352" xr:uid="{00000000-0005-0000-0000-0000EA530000}"/>
    <cellStyle name="Normal 47 2 3 2 2 2 2 2 3" xfId="30128" xr:uid="{00000000-0005-0000-0000-0000EB530000}"/>
    <cellStyle name="Normal 47 2 3 2 2 2 2 3" xfId="10010" xr:uid="{00000000-0005-0000-0000-0000EC530000}"/>
    <cellStyle name="Normal 47 2 3 2 2 2 2 3 2" xfId="40335" xr:uid="{00000000-0005-0000-0000-0000ED530000}"/>
    <cellStyle name="Normal 47 2 3 2 2 2 2 3 3" xfId="25111" xr:uid="{00000000-0005-0000-0000-0000EE530000}"/>
    <cellStyle name="Normal 47 2 3 2 2 2 2 4" xfId="35322" xr:uid="{00000000-0005-0000-0000-0000EF530000}"/>
    <cellStyle name="Normal 47 2 3 2 2 2 2 5" xfId="20098" xr:uid="{00000000-0005-0000-0000-0000F0530000}"/>
    <cellStyle name="Normal 47 2 3 2 2 2 3" xfId="6649" xr:uid="{00000000-0005-0000-0000-0000F1530000}"/>
    <cellStyle name="Normal 47 2 3 2 2 2 3 2" xfId="16701" xr:uid="{00000000-0005-0000-0000-0000F2530000}"/>
    <cellStyle name="Normal 47 2 3 2 2 2 3 2 2" xfId="47023" xr:uid="{00000000-0005-0000-0000-0000F3530000}"/>
    <cellStyle name="Normal 47 2 3 2 2 2 3 2 3" xfId="31799" xr:uid="{00000000-0005-0000-0000-0000F4530000}"/>
    <cellStyle name="Normal 47 2 3 2 2 2 3 3" xfId="11681" xr:uid="{00000000-0005-0000-0000-0000F5530000}"/>
    <cellStyle name="Normal 47 2 3 2 2 2 3 3 2" xfId="42006" xr:uid="{00000000-0005-0000-0000-0000F6530000}"/>
    <cellStyle name="Normal 47 2 3 2 2 2 3 3 3" xfId="26782" xr:uid="{00000000-0005-0000-0000-0000F7530000}"/>
    <cellStyle name="Normal 47 2 3 2 2 2 3 4" xfId="36993" xr:uid="{00000000-0005-0000-0000-0000F8530000}"/>
    <cellStyle name="Normal 47 2 3 2 2 2 3 5" xfId="21769" xr:uid="{00000000-0005-0000-0000-0000F9530000}"/>
    <cellStyle name="Normal 47 2 3 2 2 2 4" xfId="13359" xr:uid="{00000000-0005-0000-0000-0000FA530000}"/>
    <cellStyle name="Normal 47 2 3 2 2 2 4 2" xfId="43681" xr:uid="{00000000-0005-0000-0000-0000FB530000}"/>
    <cellStyle name="Normal 47 2 3 2 2 2 4 3" xfId="28457" xr:uid="{00000000-0005-0000-0000-0000FC530000}"/>
    <cellStyle name="Normal 47 2 3 2 2 2 5" xfId="8338" xr:uid="{00000000-0005-0000-0000-0000FD530000}"/>
    <cellStyle name="Normal 47 2 3 2 2 2 5 2" xfId="38664" xr:uid="{00000000-0005-0000-0000-0000FE530000}"/>
    <cellStyle name="Normal 47 2 3 2 2 2 5 3" xfId="23440" xr:uid="{00000000-0005-0000-0000-0000FF530000}"/>
    <cellStyle name="Normal 47 2 3 2 2 2 6" xfId="33652" xr:uid="{00000000-0005-0000-0000-000000540000}"/>
    <cellStyle name="Normal 47 2 3 2 2 2 7" xfId="18427" xr:uid="{00000000-0005-0000-0000-000001540000}"/>
    <cellStyle name="Normal 47 2 3 2 2 3" xfId="4120" xr:uid="{00000000-0005-0000-0000-000002540000}"/>
    <cellStyle name="Normal 47 2 3 2 2 3 2" xfId="14194" xr:uid="{00000000-0005-0000-0000-000003540000}"/>
    <cellStyle name="Normal 47 2 3 2 2 3 2 2" xfId="44516" xr:uid="{00000000-0005-0000-0000-000004540000}"/>
    <cellStyle name="Normal 47 2 3 2 2 3 2 3" xfId="29292" xr:uid="{00000000-0005-0000-0000-000005540000}"/>
    <cellStyle name="Normal 47 2 3 2 2 3 3" xfId="9174" xr:uid="{00000000-0005-0000-0000-000006540000}"/>
    <cellStyle name="Normal 47 2 3 2 2 3 3 2" xfId="39499" xr:uid="{00000000-0005-0000-0000-000007540000}"/>
    <cellStyle name="Normal 47 2 3 2 2 3 3 3" xfId="24275" xr:uid="{00000000-0005-0000-0000-000008540000}"/>
    <cellStyle name="Normal 47 2 3 2 2 3 4" xfId="34486" xr:uid="{00000000-0005-0000-0000-000009540000}"/>
    <cellStyle name="Normal 47 2 3 2 2 3 5" xfId="19262" xr:uid="{00000000-0005-0000-0000-00000A540000}"/>
    <cellStyle name="Normal 47 2 3 2 2 4" xfId="5813" xr:uid="{00000000-0005-0000-0000-00000B540000}"/>
    <cellStyle name="Normal 47 2 3 2 2 4 2" xfId="15865" xr:uid="{00000000-0005-0000-0000-00000C540000}"/>
    <cellStyle name="Normal 47 2 3 2 2 4 2 2" xfId="46187" xr:uid="{00000000-0005-0000-0000-00000D540000}"/>
    <cellStyle name="Normal 47 2 3 2 2 4 2 3" xfId="30963" xr:uid="{00000000-0005-0000-0000-00000E540000}"/>
    <cellStyle name="Normal 47 2 3 2 2 4 3" xfId="10845" xr:uid="{00000000-0005-0000-0000-00000F540000}"/>
    <cellStyle name="Normal 47 2 3 2 2 4 3 2" xfId="41170" xr:uid="{00000000-0005-0000-0000-000010540000}"/>
    <cellStyle name="Normal 47 2 3 2 2 4 3 3" xfId="25946" xr:uid="{00000000-0005-0000-0000-000011540000}"/>
    <cellStyle name="Normal 47 2 3 2 2 4 4" xfId="36157" xr:uid="{00000000-0005-0000-0000-000012540000}"/>
    <cellStyle name="Normal 47 2 3 2 2 4 5" xfId="20933" xr:uid="{00000000-0005-0000-0000-000013540000}"/>
    <cellStyle name="Normal 47 2 3 2 2 5" xfId="12523" xr:uid="{00000000-0005-0000-0000-000014540000}"/>
    <cellStyle name="Normal 47 2 3 2 2 5 2" xfId="42845" xr:uid="{00000000-0005-0000-0000-000015540000}"/>
    <cellStyle name="Normal 47 2 3 2 2 5 3" xfId="27621" xr:uid="{00000000-0005-0000-0000-000016540000}"/>
    <cellStyle name="Normal 47 2 3 2 2 6" xfId="7502" xr:uid="{00000000-0005-0000-0000-000017540000}"/>
    <cellStyle name="Normal 47 2 3 2 2 6 2" xfId="37828" xr:uid="{00000000-0005-0000-0000-000018540000}"/>
    <cellStyle name="Normal 47 2 3 2 2 6 3" xfId="22604" xr:uid="{00000000-0005-0000-0000-000019540000}"/>
    <cellStyle name="Normal 47 2 3 2 2 7" xfId="32816" xr:uid="{00000000-0005-0000-0000-00001A540000}"/>
    <cellStyle name="Normal 47 2 3 2 2 8" xfId="17591" xr:uid="{00000000-0005-0000-0000-00001B540000}"/>
    <cellStyle name="Normal 47 2 3 2 3" xfId="2849" xr:uid="{00000000-0005-0000-0000-00001C540000}"/>
    <cellStyle name="Normal 47 2 3 2 3 2" xfId="4539" xr:uid="{00000000-0005-0000-0000-00001D540000}"/>
    <cellStyle name="Normal 47 2 3 2 3 2 2" xfId="14612" xr:uid="{00000000-0005-0000-0000-00001E540000}"/>
    <cellStyle name="Normal 47 2 3 2 3 2 2 2" xfId="44934" xr:uid="{00000000-0005-0000-0000-00001F540000}"/>
    <cellStyle name="Normal 47 2 3 2 3 2 2 3" xfId="29710" xr:uid="{00000000-0005-0000-0000-000020540000}"/>
    <cellStyle name="Normal 47 2 3 2 3 2 3" xfId="9592" xr:uid="{00000000-0005-0000-0000-000021540000}"/>
    <cellStyle name="Normal 47 2 3 2 3 2 3 2" xfId="39917" xr:uid="{00000000-0005-0000-0000-000022540000}"/>
    <cellStyle name="Normal 47 2 3 2 3 2 3 3" xfId="24693" xr:uid="{00000000-0005-0000-0000-000023540000}"/>
    <cellStyle name="Normal 47 2 3 2 3 2 4" xfId="34904" xr:uid="{00000000-0005-0000-0000-000024540000}"/>
    <cellStyle name="Normal 47 2 3 2 3 2 5" xfId="19680" xr:uid="{00000000-0005-0000-0000-000025540000}"/>
    <cellStyle name="Normal 47 2 3 2 3 3" xfId="6231" xr:uid="{00000000-0005-0000-0000-000026540000}"/>
    <cellStyle name="Normal 47 2 3 2 3 3 2" xfId="16283" xr:uid="{00000000-0005-0000-0000-000027540000}"/>
    <cellStyle name="Normal 47 2 3 2 3 3 2 2" xfId="46605" xr:uid="{00000000-0005-0000-0000-000028540000}"/>
    <cellStyle name="Normal 47 2 3 2 3 3 2 3" xfId="31381" xr:uid="{00000000-0005-0000-0000-000029540000}"/>
    <cellStyle name="Normal 47 2 3 2 3 3 3" xfId="11263" xr:uid="{00000000-0005-0000-0000-00002A540000}"/>
    <cellStyle name="Normal 47 2 3 2 3 3 3 2" xfId="41588" xr:uid="{00000000-0005-0000-0000-00002B540000}"/>
    <cellStyle name="Normal 47 2 3 2 3 3 3 3" xfId="26364" xr:uid="{00000000-0005-0000-0000-00002C540000}"/>
    <cellStyle name="Normal 47 2 3 2 3 3 4" xfId="36575" xr:uid="{00000000-0005-0000-0000-00002D540000}"/>
    <cellStyle name="Normal 47 2 3 2 3 3 5" xfId="21351" xr:uid="{00000000-0005-0000-0000-00002E540000}"/>
    <cellStyle name="Normal 47 2 3 2 3 4" xfId="12941" xr:uid="{00000000-0005-0000-0000-00002F540000}"/>
    <cellStyle name="Normal 47 2 3 2 3 4 2" xfId="43263" xr:uid="{00000000-0005-0000-0000-000030540000}"/>
    <cellStyle name="Normal 47 2 3 2 3 4 3" xfId="28039" xr:uid="{00000000-0005-0000-0000-000031540000}"/>
    <cellStyle name="Normal 47 2 3 2 3 5" xfId="7920" xr:uid="{00000000-0005-0000-0000-000032540000}"/>
    <cellStyle name="Normal 47 2 3 2 3 5 2" xfId="38246" xr:uid="{00000000-0005-0000-0000-000033540000}"/>
    <cellStyle name="Normal 47 2 3 2 3 5 3" xfId="23022" xr:uid="{00000000-0005-0000-0000-000034540000}"/>
    <cellStyle name="Normal 47 2 3 2 3 6" xfId="33234" xr:uid="{00000000-0005-0000-0000-000035540000}"/>
    <cellStyle name="Normal 47 2 3 2 3 7" xfId="18009" xr:uid="{00000000-0005-0000-0000-000036540000}"/>
    <cellStyle name="Normal 47 2 3 2 4" xfId="3702" xr:uid="{00000000-0005-0000-0000-000037540000}"/>
    <cellStyle name="Normal 47 2 3 2 4 2" xfId="13776" xr:uid="{00000000-0005-0000-0000-000038540000}"/>
    <cellStyle name="Normal 47 2 3 2 4 2 2" xfId="44098" xr:uid="{00000000-0005-0000-0000-000039540000}"/>
    <cellStyle name="Normal 47 2 3 2 4 2 3" xfId="28874" xr:uid="{00000000-0005-0000-0000-00003A540000}"/>
    <cellStyle name="Normal 47 2 3 2 4 3" xfId="8756" xr:uid="{00000000-0005-0000-0000-00003B540000}"/>
    <cellStyle name="Normal 47 2 3 2 4 3 2" xfId="39081" xr:uid="{00000000-0005-0000-0000-00003C540000}"/>
    <cellStyle name="Normal 47 2 3 2 4 3 3" xfId="23857" xr:uid="{00000000-0005-0000-0000-00003D540000}"/>
    <cellStyle name="Normal 47 2 3 2 4 4" xfId="34068" xr:uid="{00000000-0005-0000-0000-00003E540000}"/>
    <cellStyle name="Normal 47 2 3 2 4 5" xfId="18844" xr:uid="{00000000-0005-0000-0000-00003F540000}"/>
    <cellStyle name="Normal 47 2 3 2 5" xfId="5395" xr:uid="{00000000-0005-0000-0000-000040540000}"/>
    <cellStyle name="Normal 47 2 3 2 5 2" xfId="15447" xr:uid="{00000000-0005-0000-0000-000041540000}"/>
    <cellStyle name="Normal 47 2 3 2 5 2 2" xfId="45769" xr:uid="{00000000-0005-0000-0000-000042540000}"/>
    <cellStyle name="Normal 47 2 3 2 5 2 3" xfId="30545" xr:uid="{00000000-0005-0000-0000-000043540000}"/>
    <cellStyle name="Normal 47 2 3 2 5 3" xfId="10427" xr:uid="{00000000-0005-0000-0000-000044540000}"/>
    <cellStyle name="Normal 47 2 3 2 5 3 2" xfId="40752" xr:uid="{00000000-0005-0000-0000-000045540000}"/>
    <cellStyle name="Normal 47 2 3 2 5 3 3" xfId="25528" xr:uid="{00000000-0005-0000-0000-000046540000}"/>
    <cellStyle name="Normal 47 2 3 2 5 4" xfId="35739" xr:uid="{00000000-0005-0000-0000-000047540000}"/>
    <cellStyle name="Normal 47 2 3 2 5 5" xfId="20515" xr:uid="{00000000-0005-0000-0000-000048540000}"/>
    <cellStyle name="Normal 47 2 3 2 6" xfId="12105" xr:uid="{00000000-0005-0000-0000-000049540000}"/>
    <cellStyle name="Normal 47 2 3 2 6 2" xfId="42427" xr:uid="{00000000-0005-0000-0000-00004A540000}"/>
    <cellStyle name="Normal 47 2 3 2 6 3" xfId="27203" xr:uid="{00000000-0005-0000-0000-00004B540000}"/>
    <cellStyle name="Normal 47 2 3 2 7" xfId="7084" xr:uid="{00000000-0005-0000-0000-00004C540000}"/>
    <cellStyle name="Normal 47 2 3 2 7 2" xfId="37410" xr:uid="{00000000-0005-0000-0000-00004D540000}"/>
    <cellStyle name="Normal 47 2 3 2 7 3" xfId="22186" xr:uid="{00000000-0005-0000-0000-00004E540000}"/>
    <cellStyle name="Normal 47 2 3 2 8" xfId="32398" xr:uid="{00000000-0005-0000-0000-00004F540000}"/>
    <cellStyle name="Normal 47 2 3 2 9" xfId="17173" xr:uid="{00000000-0005-0000-0000-000050540000}"/>
    <cellStyle name="Normal 47 2 3 3" xfId="2220" xr:uid="{00000000-0005-0000-0000-000051540000}"/>
    <cellStyle name="Normal 47 2 3 3 2" xfId="3059" xr:uid="{00000000-0005-0000-0000-000052540000}"/>
    <cellStyle name="Normal 47 2 3 3 2 2" xfId="4749" xr:uid="{00000000-0005-0000-0000-000053540000}"/>
    <cellStyle name="Normal 47 2 3 3 2 2 2" xfId="14822" xr:uid="{00000000-0005-0000-0000-000054540000}"/>
    <cellStyle name="Normal 47 2 3 3 2 2 2 2" xfId="45144" xr:uid="{00000000-0005-0000-0000-000055540000}"/>
    <cellStyle name="Normal 47 2 3 3 2 2 2 3" xfId="29920" xr:uid="{00000000-0005-0000-0000-000056540000}"/>
    <cellStyle name="Normal 47 2 3 3 2 2 3" xfId="9802" xr:uid="{00000000-0005-0000-0000-000057540000}"/>
    <cellStyle name="Normal 47 2 3 3 2 2 3 2" xfId="40127" xr:uid="{00000000-0005-0000-0000-000058540000}"/>
    <cellStyle name="Normal 47 2 3 3 2 2 3 3" xfId="24903" xr:uid="{00000000-0005-0000-0000-000059540000}"/>
    <cellStyle name="Normal 47 2 3 3 2 2 4" xfId="35114" xr:uid="{00000000-0005-0000-0000-00005A540000}"/>
    <cellStyle name="Normal 47 2 3 3 2 2 5" xfId="19890" xr:uid="{00000000-0005-0000-0000-00005B540000}"/>
    <cellStyle name="Normal 47 2 3 3 2 3" xfId="6441" xr:uid="{00000000-0005-0000-0000-00005C540000}"/>
    <cellStyle name="Normal 47 2 3 3 2 3 2" xfId="16493" xr:uid="{00000000-0005-0000-0000-00005D540000}"/>
    <cellStyle name="Normal 47 2 3 3 2 3 2 2" xfId="46815" xr:uid="{00000000-0005-0000-0000-00005E540000}"/>
    <cellStyle name="Normal 47 2 3 3 2 3 2 3" xfId="31591" xr:uid="{00000000-0005-0000-0000-00005F540000}"/>
    <cellStyle name="Normal 47 2 3 3 2 3 3" xfId="11473" xr:uid="{00000000-0005-0000-0000-000060540000}"/>
    <cellStyle name="Normal 47 2 3 3 2 3 3 2" xfId="41798" xr:uid="{00000000-0005-0000-0000-000061540000}"/>
    <cellStyle name="Normal 47 2 3 3 2 3 3 3" xfId="26574" xr:uid="{00000000-0005-0000-0000-000062540000}"/>
    <cellStyle name="Normal 47 2 3 3 2 3 4" xfId="36785" xr:uid="{00000000-0005-0000-0000-000063540000}"/>
    <cellStyle name="Normal 47 2 3 3 2 3 5" xfId="21561" xr:uid="{00000000-0005-0000-0000-000064540000}"/>
    <cellStyle name="Normal 47 2 3 3 2 4" xfId="13151" xr:uid="{00000000-0005-0000-0000-000065540000}"/>
    <cellStyle name="Normal 47 2 3 3 2 4 2" xfId="43473" xr:uid="{00000000-0005-0000-0000-000066540000}"/>
    <cellStyle name="Normal 47 2 3 3 2 4 3" xfId="28249" xr:uid="{00000000-0005-0000-0000-000067540000}"/>
    <cellStyle name="Normal 47 2 3 3 2 5" xfId="8130" xr:uid="{00000000-0005-0000-0000-000068540000}"/>
    <cellStyle name="Normal 47 2 3 3 2 5 2" xfId="38456" xr:uid="{00000000-0005-0000-0000-000069540000}"/>
    <cellStyle name="Normal 47 2 3 3 2 5 3" xfId="23232" xr:uid="{00000000-0005-0000-0000-00006A540000}"/>
    <cellStyle name="Normal 47 2 3 3 2 6" xfId="33444" xr:uid="{00000000-0005-0000-0000-00006B540000}"/>
    <cellStyle name="Normal 47 2 3 3 2 7" xfId="18219" xr:uid="{00000000-0005-0000-0000-00006C540000}"/>
    <cellStyle name="Normal 47 2 3 3 3" xfId="3912" xr:uid="{00000000-0005-0000-0000-00006D540000}"/>
    <cellStyle name="Normal 47 2 3 3 3 2" xfId="13986" xr:uid="{00000000-0005-0000-0000-00006E540000}"/>
    <cellStyle name="Normal 47 2 3 3 3 2 2" xfId="44308" xr:uid="{00000000-0005-0000-0000-00006F540000}"/>
    <cellStyle name="Normal 47 2 3 3 3 2 3" xfId="29084" xr:uid="{00000000-0005-0000-0000-000070540000}"/>
    <cellStyle name="Normal 47 2 3 3 3 3" xfId="8966" xr:uid="{00000000-0005-0000-0000-000071540000}"/>
    <cellStyle name="Normal 47 2 3 3 3 3 2" xfId="39291" xr:uid="{00000000-0005-0000-0000-000072540000}"/>
    <cellStyle name="Normal 47 2 3 3 3 3 3" xfId="24067" xr:uid="{00000000-0005-0000-0000-000073540000}"/>
    <cellStyle name="Normal 47 2 3 3 3 4" xfId="34278" xr:uid="{00000000-0005-0000-0000-000074540000}"/>
    <cellStyle name="Normal 47 2 3 3 3 5" xfId="19054" xr:uid="{00000000-0005-0000-0000-000075540000}"/>
    <cellStyle name="Normal 47 2 3 3 4" xfId="5605" xr:uid="{00000000-0005-0000-0000-000076540000}"/>
    <cellStyle name="Normal 47 2 3 3 4 2" xfId="15657" xr:uid="{00000000-0005-0000-0000-000077540000}"/>
    <cellStyle name="Normal 47 2 3 3 4 2 2" xfId="45979" xr:uid="{00000000-0005-0000-0000-000078540000}"/>
    <cellStyle name="Normal 47 2 3 3 4 2 3" xfId="30755" xr:uid="{00000000-0005-0000-0000-000079540000}"/>
    <cellStyle name="Normal 47 2 3 3 4 3" xfId="10637" xr:uid="{00000000-0005-0000-0000-00007A540000}"/>
    <cellStyle name="Normal 47 2 3 3 4 3 2" xfId="40962" xr:uid="{00000000-0005-0000-0000-00007B540000}"/>
    <cellStyle name="Normal 47 2 3 3 4 3 3" xfId="25738" xr:uid="{00000000-0005-0000-0000-00007C540000}"/>
    <cellStyle name="Normal 47 2 3 3 4 4" xfId="35949" xr:uid="{00000000-0005-0000-0000-00007D540000}"/>
    <cellStyle name="Normal 47 2 3 3 4 5" xfId="20725" xr:uid="{00000000-0005-0000-0000-00007E540000}"/>
    <cellStyle name="Normal 47 2 3 3 5" xfId="12315" xr:uid="{00000000-0005-0000-0000-00007F540000}"/>
    <cellStyle name="Normal 47 2 3 3 5 2" xfId="42637" xr:uid="{00000000-0005-0000-0000-000080540000}"/>
    <cellStyle name="Normal 47 2 3 3 5 3" xfId="27413" xr:uid="{00000000-0005-0000-0000-000081540000}"/>
    <cellStyle name="Normal 47 2 3 3 6" xfId="7294" xr:uid="{00000000-0005-0000-0000-000082540000}"/>
    <cellStyle name="Normal 47 2 3 3 6 2" xfId="37620" xr:uid="{00000000-0005-0000-0000-000083540000}"/>
    <cellStyle name="Normal 47 2 3 3 6 3" xfId="22396" xr:uid="{00000000-0005-0000-0000-000084540000}"/>
    <cellStyle name="Normal 47 2 3 3 7" xfId="32608" xr:uid="{00000000-0005-0000-0000-000085540000}"/>
    <cellStyle name="Normal 47 2 3 3 8" xfId="17383" xr:uid="{00000000-0005-0000-0000-000086540000}"/>
    <cellStyle name="Normal 47 2 3 4" xfId="2641" xr:uid="{00000000-0005-0000-0000-000087540000}"/>
    <cellStyle name="Normal 47 2 3 4 2" xfId="4331" xr:uid="{00000000-0005-0000-0000-000088540000}"/>
    <cellStyle name="Normal 47 2 3 4 2 2" xfId="14404" xr:uid="{00000000-0005-0000-0000-000089540000}"/>
    <cellStyle name="Normal 47 2 3 4 2 2 2" xfId="44726" xr:uid="{00000000-0005-0000-0000-00008A540000}"/>
    <cellStyle name="Normal 47 2 3 4 2 2 3" xfId="29502" xr:uid="{00000000-0005-0000-0000-00008B540000}"/>
    <cellStyle name="Normal 47 2 3 4 2 3" xfId="9384" xr:uid="{00000000-0005-0000-0000-00008C540000}"/>
    <cellStyle name="Normal 47 2 3 4 2 3 2" xfId="39709" xr:uid="{00000000-0005-0000-0000-00008D540000}"/>
    <cellStyle name="Normal 47 2 3 4 2 3 3" xfId="24485" xr:uid="{00000000-0005-0000-0000-00008E540000}"/>
    <cellStyle name="Normal 47 2 3 4 2 4" xfId="34696" xr:uid="{00000000-0005-0000-0000-00008F540000}"/>
    <cellStyle name="Normal 47 2 3 4 2 5" xfId="19472" xr:uid="{00000000-0005-0000-0000-000090540000}"/>
    <cellStyle name="Normal 47 2 3 4 3" xfId="6023" xr:uid="{00000000-0005-0000-0000-000091540000}"/>
    <cellStyle name="Normal 47 2 3 4 3 2" xfId="16075" xr:uid="{00000000-0005-0000-0000-000092540000}"/>
    <cellStyle name="Normal 47 2 3 4 3 2 2" xfId="46397" xr:uid="{00000000-0005-0000-0000-000093540000}"/>
    <cellStyle name="Normal 47 2 3 4 3 2 3" xfId="31173" xr:uid="{00000000-0005-0000-0000-000094540000}"/>
    <cellStyle name="Normal 47 2 3 4 3 3" xfId="11055" xr:uid="{00000000-0005-0000-0000-000095540000}"/>
    <cellStyle name="Normal 47 2 3 4 3 3 2" xfId="41380" xr:uid="{00000000-0005-0000-0000-000096540000}"/>
    <cellStyle name="Normal 47 2 3 4 3 3 3" xfId="26156" xr:uid="{00000000-0005-0000-0000-000097540000}"/>
    <cellStyle name="Normal 47 2 3 4 3 4" xfId="36367" xr:uid="{00000000-0005-0000-0000-000098540000}"/>
    <cellStyle name="Normal 47 2 3 4 3 5" xfId="21143" xr:uid="{00000000-0005-0000-0000-000099540000}"/>
    <cellStyle name="Normal 47 2 3 4 4" xfId="12733" xr:uid="{00000000-0005-0000-0000-00009A540000}"/>
    <cellStyle name="Normal 47 2 3 4 4 2" xfId="43055" xr:uid="{00000000-0005-0000-0000-00009B540000}"/>
    <cellStyle name="Normal 47 2 3 4 4 3" xfId="27831" xr:uid="{00000000-0005-0000-0000-00009C540000}"/>
    <cellStyle name="Normal 47 2 3 4 5" xfId="7712" xr:uid="{00000000-0005-0000-0000-00009D540000}"/>
    <cellStyle name="Normal 47 2 3 4 5 2" xfId="38038" xr:uid="{00000000-0005-0000-0000-00009E540000}"/>
    <cellStyle name="Normal 47 2 3 4 5 3" xfId="22814" xr:uid="{00000000-0005-0000-0000-00009F540000}"/>
    <cellStyle name="Normal 47 2 3 4 6" xfId="33026" xr:uid="{00000000-0005-0000-0000-0000A0540000}"/>
    <cellStyle name="Normal 47 2 3 4 7" xfId="17801" xr:uid="{00000000-0005-0000-0000-0000A1540000}"/>
    <cellStyle name="Normal 47 2 3 5" xfId="3494" xr:uid="{00000000-0005-0000-0000-0000A2540000}"/>
    <cellStyle name="Normal 47 2 3 5 2" xfId="13568" xr:uid="{00000000-0005-0000-0000-0000A3540000}"/>
    <cellStyle name="Normal 47 2 3 5 2 2" xfId="43890" xr:uid="{00000000-0005-0000-0000-0000A4540000}"/>
    <cellStyle name="Normal 47 2 3 5 2 3" xfId="28666" xr:uid="{00000000-0005-0000-0000-0000A5540000}"/>
    <cellStyle name="Normal 47 2 3 5 3" xfId="8548" xr:uid="{00000000-0005-0000-0000-0000A6540000}"/>
    <cellStyle name="Normal 47 2 3 5 3 2" xfId="38873" xr:uid="{00000000-0005-0000-0000-0000A7540000}"/>
    <cellStyle name="Normal 47 2 3 5 3 3" xfId="23649" xr:uid="{00000000-0005-0000-0000-0000A8540000}"/>
    <cellStyle name="Normal 47 2 3 5 4" xfId="33860" xr:uid="{00000000-0005-0000-0000-0000A9540000}"/>
    <cellStyle name="Normal 47 2 3 5 5" xfId="18636" xr:uid="{00000000-0005-0000-0000-0000AA540000}"/>
    <cellStyle name="Normal 47 2 3 6" xfId="5187" xr:uid="{00000000-0005-0000-0000-0000AB540000}"/>
    <cellStyle name="Normal 47 2 3 6 2" xfId="15239" xr:uid="{00000000-0005-0000-0000-0000AC540000}"/>
    <cellStyle name="Normal 47 2 3 6 2 2" xfId="45561" xr:uid="{00000000-0005-0000-0000-0000AD540000}"/>
    <cellStyle name="Normal 47 2 3 6 2 3" xfId="30337" xr:uid="{00000000-0005-0000-0000-0000AE540000}"/>
    <cellStyle name="Normal 47 2 3 6 3" xfId="10219" xr:uid="{00000000-0005-0000-0000-0000AF540000}"/>
    <cellStyle name="Normal 47 2 3 6 3 2" xfId="40544" xr:uid="{00000000-0005-0000-0000-0000B0540000}"/>
    <cellStyle name="Normal 47 2 3 6 3 3" xfId="25320" xr:uid="{00000000-0005-0000-0000-0000B1540000}"/>
    <cellStyle name="Normal 47 2 3 6 4" xfId="35531" xr:uid="{00000000-0005-0000-0000-0000B2540000}"/>
    <cellStyle name="Normal 47 2 3 6 5" xfId="20307" xr:uid="{00000000-0005-0000-0000-0000B3540000}"/>
    <cellStyle name="Normal 47 2 3 7" xfId="11897" xr:uid="{00000000-0005-0000-0000-0000B4540000}"/>
    <cellStyle name="Normal 47 2 3 7 2" xfId="42219" xr:uid="{00000000-0005-0000-0000-0000B5540000}"/>
    <cellStyle name="Normal 47 2 3 7 3" xfId="26995" xr:uid="{00000000-0005-0000-0000-0000B6540000}"/>
    <cellStyle name="Normal 47 2 3 8" xfId="6876" xr:uid="{00000000-0005-0000-0000-0000B7540000}"/>
    <cellStyle name="Normal 47 2 3 8 2" xfId="37202" xr:uid="{00000000-0005-0000-0000-0000B8540000}"/>
    <cellStyle name="Normal 47 2 3 8 3" xfId="21978" xr:uid="{00000000-0005-0000-0000-0000B9540000}"/>
    <cellStyle name="Normal 47 2 3 9" xfId="32191" xr:uid="{00000000-0005-0000-0000-0000BA540000}"/>
    <cellStyle name="Normal 47 2 4" xfId="1901" xr:uid="{00000000-0005-0000-0000-0000BB540000}"/>
    <cellStyle name="Normal 47 2 4 2" xfId="2324" xr:uid="{00000000-0005-0000-0000-0000BC540000}"/>
    <cellStyle name="Normal 47 2 4 2 2" xfId="3163" xr:uid="{00000000-0005-0000-0000-0000BD540000}"/>
    <cellStyle name="Normal 47 2 4 2 2 2" xfId="4853" xr:uid="{00000000-0005-0000-0000-0000BE540000}"/>
    <cellStyle name="Normal 47 2 4 2 2 2 2" xfId="14926" xr:uid="{00000000-0005-0000-0000-0000BF540000}"/>
    <cellStyle name="Normal 47 2 4 2 2 2 2 2" xfId="45248" xr:uid="{00000000-0005-0000-0000-0000C0540000}"/>
    <cellStyle name="Normal 47 2 4 2 2 2 2 3" xfId="30024" xr:uid="{00000000-0005-0000-0000-0000C1540000}"/>
    <cellStyle name="Normal 47 2 4 2 2 2 3" xfId="9906" xr:uid="{00000000-0005-0000-0000-0000C2540000}"/>
    <cellStyle name="Normal 47 2 4 2 2 2 3 2" xfId="40231" xr:uid="{00000000-0005-0000-0000-0000C3540000}"/>
    <cellStyle name="Normal 47 2 4 2 2 2 3 3" xfId="25007" xr:uid="{00000000-0005-0000-0000-0000C4540000}"/>
    <cellStyle name="Normal 47 2 4 2 2 2 4" xfId="35218" xr:uid="{00000000-0005-0000-0000-0000C5540000}"/>
    <cellStyle name="Normal 47 2 4 2 2 2 5" xfId="19994" xr:uid="{00000000-0005-0000-0000-0000C6540000}"/>
    <cellStyle name="Normal 47 2 4 2 2 3" xfId="6545" xr:uid="{00000000-0005-0000-0000-0000C7540000}"/>
    <cellStyle name="Normal 47 2 4 2 2 3 2" xfId="16597" xr:uid="{00000000-0005-0000-0000-0000C8540000}"/>
    <cellStyle name="Normal 47 2 4 2 2 3 2 2" xfId="46919" xr:uid="{00000000-0005-0000-0000-0000C9540000}"/>
    <cellStyle name="Normal 47 2 4 2 2 3 2 3" xfId="31695" xr:uid="{00000000-0005-0000-0000-0000CA540000}"/>
    <cellStyle name="Normal 47 2 4 2 2 3 3" xfId="11577" xr:uid="{00000000-0005-0000-0000-0000CB540000}"/>
    <cellStyle name="Normal 47 2 4 2 2 3 3 2" xfId="41902" xr:uid="{00000000-0005-0000-0000-0000CC540000}"/>
    <cellStyle name="Normal 47 2 4 2 2 3 3 3" xfId="26678" xr:uid="{00000000-0005-0000-0000-0000CD540000}"/>
    <cellStyle name="Normal 47 2 4 2 2 3 4" xfId="36889" xr:uid="{00000000-0005-0000-0000-0000CE540000}"/>
    <cellStyle name="Normal 47 2 4 2 2 3 5" xfId="21665" xr:uid="{00000000-0005-0000-0000-0000CF540000}"/>
    <cellStyle name="Normal 47 2 4 2 2 4" xfId="13255" xr:uid="{00000000-0005-0000-0000-0000D0540000}"/>
    <cellStyle name="Normal 47 2 4 2 2 4 2" xfId="43577" xr:uid="{00000000-0005-0000-0000-0000D1540000}"/>
    <cellStyle name="Normal 47 2 4 2 2 4 3" xfId="28353" xr:uid="{00000000-0005-0000-0000-0000D2540000}"/>
    <cellStyle name="Normal 47 2 4 2 2 5" xfId="8234" xr:uid="{00000000-0005-0000-0000-0000D3540000}"/>
    <cellStyle name="Normal 47 2 4 2 2 5 2" xfId="38560" xr:uid="{00000000-0005-0000-0000-0000D4540000}"/>
    <cellStyle name="Normal 47 2 4 2 2 5 3" xfId="23336" xr:uid="{00000000-0005-0000-0000-0000D5540000}"/>
    <cellStyle name="Normal 47 2 4 2 2 6" xfId="33548" xr:uid="{00000000-0005-0000-0000-0000D6540000}"/>
    <cellStyle name="Normal 47 2 4 2 2 7" xfId="18323" xr:uid="{00000000-0005-0000-0000-0000D7540000}"/>
    <cellStyle name="Normal 47 2 4 2 3" xfId="4016" xr:uid="{00000000-0005-0000-0000-0000D8540000}"/>
    <cellStyle name="Normal 47 2 4 2 3 2" xfId="14090" xr:uid="{00000000-0005-0000-0000-0000D9540000}"/>
    <cellStyle name="Normal 47 2 4 2 3 2 2" xfId="44412" xr:uid="{00000000-0005-0000-0000-0000DA540000}"/>
    <cellStyle name="Normal 47 2 4 2 3 2 3" xfId="29188" xr:uid="{00000000-0005-0000-0000-0000DB540000}"/>
    <cellStyle name="Normal 47 2 4 2 3 3" xfId="9070" xr:uid="{00000000-0005-0000-0000-0000DC540000}"/>
    <cellStyle name="Normal 47 2 4 2 3 3 2" xfId="39395" xr:uid="{00000000-0005-0000-0000-0000DD540000}"/>
    <cellStyle name="Normal 47 2 4 2 3 3 3" xfId="24171" xr:uid="{00000000-0005-0000-0000-0000DE540000}"/>
    <cellStyle name="Normal 47 2 4 2 3 4" xfId="34382" xr:uid="{00000000-0005-0000-0000-0000DF540000}"/>
    <cellStyle name="Normal 47 2 4 2 3 5" xfId="19158" xr:uid="{00000000-0005-0000-0000-0000E0540000}"/>
    <cellStyle name="Normal 47 2 4 2 4" xfId="5709" xr:uid="{00000000-0005-0000-0000-0000E1540000}"/>
    <cellStyle name="Normal 47 2 4 2 4 2" xfId="15761" xr:uid="{00000000-0005-0000-0000-0000E2540000}"/>
    <cellStyle name="Normal 47 2 4 2 4 2 2" xfId="46083" xr:uid="{00000000-0005-0000-0000-0000E3540000}"/>
    <cellStyle name="Normal 47 2 4 2 4 2 3" xfId="30859" xr:uid="{00000000-0005-0000-0000-0000E4540000}"/>
    <cellStyle name="Normal 47 2 4 2 4 3" xfId="10741" xr:uid="{00000000-0005-0000-0000-0000E5540000}"/>
    <cellStyle name="Normal 47 2 4 2 4 3 2" xfId="41066" xr:uid="{00000000-0005-0000-0000-0000E6540000}"/>
    <cellStyle name="Normal 47 2 4 2 4 3 3" xfId="25842" xr:uid="{00000000-0005-0000-0000-0000E7540000}"/>
    <cellStyle name="Normal 47 2 4 2 4 4" xfId="36053" xr:uid="{00000000-0005-0000-0000-0000E8540000}"/>
    <cellStyle name="Normal 47 2 4 2 4 5" xfId="20829" xr:uid="{00000000-0005-0000-0000-0000E9540000}"/>
    <cellStyle name="Normal 47 2 4 2 5" xfId="12419" xr:uid="{00000000-0005-0000-0000-0000EA540000}"/>
    <cellStyle name="Normal 47 2 4 2 5 2" xfId="42741" xr:uid="{00000000-0005-0000-0000-0000EB540000}"/>
    <cellStyle name="Normal 47 2 4 2 5 3" xfId="27517" xr:uid="{00000000-0005-0000-0000-0000EC540000}"/>
    <cellStyle name="Normal 47 2 4 2 6" xfId="7398" xr:uid="{00000000-0005-0000-0000-0000ED540000}"/>
    <cellStyle name="Normal 47 2 4 2 6 2" xfId="37724" xr:uid="{00000000-0005-0000-0000-0000EE540000}"/>
    <cellStyle name="Normal 47 2 4 2 6 3" xfId="22500" xr:uid="{00000000-0005-0000-0000-0000EF540000}"/>
    <cellStyle name="Normal 47 2 4 2 7" xfId="32712" xr:uid="{00000000-0005-0000-0000-0000F0540000}"/>
    <cellStyle name="Normal 47 2 4 2 8" xfId="17487" xr:uid="{00000000-0005-0000-0000-0000F1540000}"/>
    <cellStyle name="Normal 47 2 4 3" xfId="2745" xr:uid="{00000000-0005-0000-0000-0000F2540000}"/>
    <cellStyle name="Normal 47 2 4 3 2" xfId="4435" xr:uid="{00000000-0005-0000-0000-0000F3540000}"/>
    <cellStyle name="Normal 47 2 4 3 2 2" xfId="14508" xr:uid="{00000000-0005-0000-0000-0000F4540000}"/>
    <cellStyle name="Normal 47 2 4 3 2 2 2" xfId="44830" xr:uid="{00000000-0005-0000-0000-0000F5540000}"/>
    <cellStyle name="Normal 47 2 4 3 2 2 3" xfId="29606" xr:uid="{00000000-0005-0000-0000-0000F6540000}"/>
    <cellStyle name="Normal 47 2 4 3 2 3" xfId="9488" xr:uid="{00000000-0005-0000-0000-0000F7540000}"/>
    <cellStyle name="Normal 47 2 4 3 2 3 2" xfId="39813" xr:uid="{00000000-0005-0000-0000-0000F8540000}"/>
    <cellStyle name="Normal 47 2 4 3 2 3 3" xfId="24589" xr:uid="{00000000-0005-0000-0000-0000F9540000}"/>
    <cellStyle name="Normal 47 2 4 3 2 4" xfId="34800" xr:uid="{00000000-0005-0000-0000-0000FA540000}"/>
    <cellStyle name="Normal 47 2 4 3 2 5" xfId="19576" xr:uid="{00000000-0005-0000-0000-0000FB540000}"/>
    <cellStyle name="Normal 47 2 4 3 3" xfId="6127" xr:uid="{00000000-0005-0000-0000-0000FC540000}"/>
    <cellStyle name="Normal 47 2 4 3 3 2" xfId="16179" xr:uid="{00000000-0005-0000-0000-0000FD540000}"/>
    <cellStyle name="Normal 47 2 4 3 3 2 2" xfId="46501" xr:uid="{00000000-0005-0000-0000-0000FE540000}"/>
    <cellStyle name="Normal 47 2 4 3 3 2 3" xfId="31277" xr:uid="{00000000-0005-0000-0000-0000FF540000}"/>
    <cellStyle name="Normal 47 2 4 3 3 3" xfId="11159" xr:uid="{00000000-0005-0000-0000-000000550000}"/>
    <cellStyle name="Normal 47 2 4 3 3 3 2" xfId="41484" xr:uid="{00000000-0005-0000-0000-000001550000}"/>
    <cellStyle name="Normal 47 2 4 3 3 3 3" xfId="26260" xr:uid="{00000000-0005-0000-0000-000002550000}"/>
    <cellStyle name="Normal 47 2 4 3 3 4" xfId="36471" xr:uid="{00000000-0005-0000-0000-000003550000}"/>
    <cellStyle name="Normal 47 2 4 3 3 5" xfId="21247" xr:uid="{00000000-0005-0000-0000-000004550000}"/>
    <cellStyle name="Normal 47 2 4 3 4" xfId="12837" xr:uid="{00000000-0005-0000-0000-000005550000}"/>
    <cellStyle name="Normal 47 2 4 3 4 2" xfId="43159" xr:uid="{00000000-0005-0000-0000-000006550000}"/>
    <cellStyle name="Normal 47 2 4 3 4 3" xfId="27935" xr:uid="{00000000-0005-0000-0000-000007550000}"/>
    <cellStyle name="Normal 47 2 4 3 5" xfId="7816" xr:uid="{00000000-0005-0000-0000-000008550000}"/>
    <cellStyle name="Normal 47 2 4 3 5 2" xfId="38142" xr:uid="{00000000-0005-0000-0000-000009550000}"/>
    <cellStyle name="Normal 47 2 4 3 5 3" xfId="22918" xr:uid="{00000000-0005-0000-0000-00000A550000}"/>
    <cellStyle name="Normal 47 2 4 3 6" xfId="33130" xr:uid="{00000000-0005-0000-0000-00000B550000}"/>
    <cellStyle name="Normal 47 2 4 3 7" xfId="17905" xr:uid="{00000000-0005-0000-0000-00000C550000}"/>
    <cellStyle name="Normal 47 2 4 4" xfId="3598" xr:uid="{00000000-0005-0000-0000-00000D550000}"/>
    <cellStyle name="Normal 47 2 4 4 2" xfId="13672" xr:uid="{00000000-0005-0000-0000-00000E550000}"/>
    <cellStyle name="Normal 47 2 4 4 2 2" xfId="43994" xr:uid="{00000000-0005-0000-0000-00000F550000}"/>
    <cellStyle name="Normal 47 2 4 4 2 3" xfId="28770" xr:uid="{00000000-0005-0000-0000-000010550000}"/>
    <cellStyle name="Normal 47 2 4 4 3" xfId="8652" xr:uid="{00000000-0005-0000-0000-000011550000}"/>
    <cellStyle name="Normal 47 2 4 4 3 2" xfId="38977" xr:uid="{00000000-0005-0000-0000-000012550000}"/>
    <cellStyle name="Normal 47 2 4 4 3 3" xfId="23753" xr:uid="{00000000-0005-0000-0000-000013550000}"/>
    <cellStyle name="Normal 47 2 4 4 4" xfId="33964" xr:uid="{00000000-0005-0000-0000-000014550000}"/>
    <cellStyle name="Normal 47 2 4 4 5" xfId="18740" xr:uid="{00000000-0005-0000-0000-000015550000}"/>
    <cellStyle name="Normal 47 2 4 5" xfId="5291" xr:uid="{00000000-0005-0000-0000-000016550000}"/>
    <cellStyle name="Normal 47 2 4 5 2" xfId="15343" xr:uid="{00000000-0005-0000-0000-000017550000}"/>
    <cellStyle name="Normal 47 2 4 5 2 2" xfId="45665" xr:uid="{00000000-0005-0000-0000-000018550000}"/>
    <cellStyle name="Normal 47 2 4 5 2 3" xfId="30441" xr:uid="{00000000-0005-0000-0000-000019550000}"/>
    <cellStyle name="Normal 47 2 4 5 3" xfId="10323" xr:uid="{00000000-0005-0000-0000-00001A550000}"/>
    <cellStyle name="Normal 47 2 4 5 3 2" xfId="40648" xr:uid="{00000000-0005-0000-0000-00001B550000}"/>
    <cellStyle name="Normal 47 2 4 5 3 3" xfId="25424" xr:uid="{00000000-0005-0000-0000-00001C550000}"/>
    <cellStyle name="Normal 47 2 4 5 4" xfId="35635" xr:uid="{00000000-0005-0000-0000-00001D550000}"/>
    <cellStyle name="Normal 47 2 4 5 5" xfId="20411" xr:uid="{00000000-0005-0000-0000-00001E550000}"/>
    <cellStyle name="Normal 47 2 4 6" xfId="12001" xr:uid="{00000000-0005-0000-0000-00001F550000}"/>
    <cellStyle name="Normal 47 2 4 6 2" xfId="42323" xr:uid="{00000000-0005-0000-0000-000020550000}"/>
    <cellStyle name="Normal 47 2 4 6 3" xfId="27099" xr:uid="{00000000-0005-0000-0000-000021550000}"/>
    <cellStyle name="Normal 47 2 4 7" xfId="6980" xr:uid="{00000000-0005-0000-0000-000022550000}"/>
    <cellStyle name="Normal 47 2 4 7 2" xfId="37306" xr:uid="{00000000-0005-0000-0000-000023550000}"/>
    <cellStyle name="Normal 47 2 4 7 3" xfId="22082" xr:uid="{00000000-0005-0000-0000-000024550000}"/>
    <cellStyle name="Normal 47 2 4 8" xfId="32294" xr:uid="{00000000-0005-0000-0000-000025550000}"/>
    <cellStyle name="Normal 47 2 4 9" xfId="17069" xr:uid="{00000000-0005-0000-0000-000026550000}"/>
    <cellStyle name="Normal 47 2 5" xfId="2114" xr:uid="{00000000-0005-0000-0000-000027550000}"/>
    <cellStyle name="Normal 47 2 5 2" xfId="2955" xr:uid="{00000000-0005-0000-0000-000028550000}"/>
    <cellStyle name="Normal 47 2 5 2 2" xfId="4645" xr:uid="{00000000-0005-0000-0000-000029550000}"/>
    <cellStyle name="Normal 47 2 5 2 2 2" xfId="14718" xr:uid="{00000000-0005-0000-0000-00002A550000}"/>
    <cellStyle name="Normal 47 2 5 2 2 2 2" xfId="45040" xr:uid="{00000000-0005-0000-0000-00002B550000}"/>
    <cellStyle name="Normal 47 2 5 2 2 2 3" xfId="29816" xr:uid="{00000000-0005-0000-0000-00002C550000}"/>
    <cellStyle name="Normal 47 2 5 2 2 3" xfId="9698" xr:uid="{00000000-0005-0000-0000-00002D550000}"/>
    <cellStyle name="Normal 47 2 5 2 2 3 2" xfId="40023" xr:uid="{00000000-0005-0000-0000-00002E550000}"/>
    <cellStyle name="Normal 47 2 5 2 2 3 3" xfId="24799" xr:uid="{00000000-0005-0000-0000-00002F550000}"/>
    <cellStyle name="Normal 47 2 5 2 2 4" xfId="35010" xr:uid="{00000000-0005-0000-0000-000030550000}"/>
    <cellStyle name="Normal 47 2 5 2 2 5" xfId="19786" xr:uid="{00000000-0005-0000-0000-000031550000}"/>
    <cellStyle name="Normal 47 2 5 2 3" xfId="6337" xr:uid="{00000000-0005-0000-0000-000032550000}"/>
    <cellStyle name="Normal 47 2 5 2 3 2" xfId="16389" xr:uid="{00000000-0005-0000-0000-000033550000}"/>
    <cellStyle name="Normal 47 2 5 2 3 2 2" xfId="46711" xr:uid="{00000000-0005-0000-0000-000034550000}"/>
    <cellStyle name="Normal 47 2 5 2 3 2 3" xfId="31487" xr:uid="{00000000-0005-0000-0000-000035550000}"/>
    <cellStyle name="Normal 47 2 5 2 3 3" xfId="11369" xr:uid="{00000000-0005-0000-0000-000036550000}"/>
    <cellStyle name="Normal 47 2 5 2 3 3 2" xfId="41694" xr:uid="{00000000-0005-0000-0000-000037550000}"/>
    <cellStyle name="Normal 47 2 5 2 3 3 3" xfId="26470" xr:uid="{00000000-0005-0000-0000-000038550000}"/>
    <cellStyle name="Normal 47 2 5 2 3 4" xfId="36681" xr:uid="{00000000-0005-0000-0000-000039550000}"/>
    <cellStyle name="Normal 47 2 5 2 3 5" xfId="21457" xr:uid="{00000000-0005-0000-0000-00003A550000}"/>
    <cellStyle name="Normal 47 2 5 2 4" xfId="13047" xr:uid="{00000000-0005-0000-0000-00003B550000}"/>
    <cellStyle name="Normal 47 2 5 2 4 2" xfId="43369" xr:uid="{00000000-0005-0000-0000-00003C550000}"/>
    <cellStyle name="Normal 47 2 5 2 4 3" xfId="28145" xr:uid="{00000000-0005-0000-0000-00003D550000}"/>
    <cellStyle name="Normal 47 2 5 2 5" xfId="8026" xr:uid="{00000000-0005-0000-0000-00003E550000}"/>
    <cellStyle name="Normal 47 2 5 2 5 2" xfId="38352" xr:uid="{00000000-0005-0000-0000-00003F550000}"/>
    <cellStyle name="Normal 47 2 5 2 5 3" xfId="23128" xr:uid="{00000000-0005-0000-0000-000040550000}"/>
    <cellStyle name="Normal 47 2 5 2 6" xfId="33340" xr:uid="{00000000-0005-0000-0000-000041550000}"/>
    <cellStyle name="Normal 47 2 5 2 7" xfId="18115" xr:uid="{00000000-0005-0000-0000-000042550000}"/>
    <cellStyle name="Normal 47 2 5 3" xfId="3808" xr:uid="{00000000-0005-0000-0000-000043550000}"/>
    <cellStyle name="Normal 47 2 5 3 2" xfId="13882" xr:uid="{00000000-0005-0000-0000-000044550000}"/>
    <cellStyle name="Normal 47 2 5 3 2 2" xfId="44204" xr:uid="{00000000-0005-0000-0000-000045550000}"/>
    <cellStyle name="Normal 47 2 5 3 2 3" xfId="28980" xr:uid="{00000000-0005-0000-0000-000046550000}"/>
    <cellStyle name="Normal 47 2 5 3 3" xfId="8862" xr:uid="{00000000-0005-0000-0000-000047550000}"/>
    <cellStyle name="Normal 47 2 5 3 3 2" xfId="39187" xr:uid="{00000000-0005-0000-0000-000048550000}"/>
    <cellStyle name="Normal 47 2 5 3 3 3" xfId="23963" xr:uid="{00000000-0005-0000-0000-000049550000}"/>
    <cellStyle name="Normal 47 2 5 3 4" xfId="34174" xr:uid="{00000000-0005-0000-0000-00004A550000}"/>
    <cellStyle name="Normal 47 2 5 3 5" xfId="18950" xr:uid="{00000000-0005-0000-0000-00004B550000}"/>
    <cellStyle name="Normal 47 2 5 4" xfId="5501" xr:uid="{00000000-0005-0000-0000-00004C550000}"/>
    <cellStyle name="Normal 47 2 5 4 2" xfId="15553" xr:uid="{00000000-0005-0000-0000-00004D550000}"/>
    <cellStyle name="Normal 47 2 5 4 2 2" xfId="45875" xr:uid="{00000000-0005-0000-0000-00004E550000}"/>
    <cellStyle name="Normal 47 2 5 4 2 3" xfId="30651" xr:uid="{00000000-0005-0000-0000-00004F550000}"/>
    <cellStyle name="Normal 47 2 5 4 3" xfId="10533" xr:uid="{00000000-0005-0000-0000-000050550000}"/>
    <cellStyle name="Normal 47 2 5 4 3 2" xfId="40858" xr:uid="{00000000-0005-0000-0000-000051550000}"/>
    <cellStyle name="Normal 47 2 5 4 3 3" xfId="25634" xr:uid="{00000000-0005-0000-0000-000052550000}"/>
    <cellStyle name="Normal 47 2 5 4 4" xfId="35845" xr:uid="{00000000-0005-0000-0000-000053550000}"/>
    <cellStyle name="Normal 47 2 5 4 5" xfId="20621" xr:uid="{00000000-0005-0000-0000-000054550000}"/>
    <cellStyle name="Normal 47 2 5 5" xfId="12211" xr:uid="{00000000-0005-0000-0000-000055550000}"/>
    <cellStyle name="Normal 47 2 5 5 2" xfId="42533" xr:uid="{00000000-0005-0000-0000-000056550000}"/>
    <cellStyle name="Normal 47 2 5 5 3" xfId="27309" xr:uid="{00000000-0005-0000-0000-000057550000}"/>
    <cellStyle name="Normal 47 2 5 6" xfId="7190" xr:uid="{00000000-0005-0000-0000-000058550000}"/>
    <cellStyle name="Normal 47 2 5 6 2" xfId="37516" xr:uid="{00000000-0005-0000-0000-000059550000}"/>
    <cellStyle name="Normal 47 2 5 6 3" xfId="22292" xr:uid="{00000000-0005-0000-0000-00005A550000}"/>
    <cellStyle name="Normal 47 2 5 7" xfId="32504" xr:uid="{00000000-0005-0000-0000-00005B550000}"/>
    <cellStyle name="Normal 47 2 5 8" xfId="17279" xr:uid="{00000000-0005-0000-0000-00005C550000}"/>
    <cellStyle name="Normal 47 2 6" xfId="2535" xr:uid="{00000000-0005-0000-0000-00005D550000}"/>
    <cellStyle name="Normal 47 2 6 2" xfId="4227" xr:uid="{00000000-0005-0000-0000-00005E550000}"/>
    <cellStyle name="Normal 47 2 6 2 2" xfId="14300" xr:uid="{00000000-0005-0000-0000-00005F550000}"/>
    <cellStyle name="Normal 47 2 6 2 2 2" xfId="44622" xr:uid="{00000000-0005-0000-0000-000060550000}"/>
    <cellStyle name="Normal 47 2 6 2 2 3" xfId="29398" xr:uid="{00000000-0005-0000-0000-000061550000}"/>
    <cellStyle name="Normal 47 2 6 2 3" xfId="9280" xr:uid="{00000000-0005-0000-0000-000062550000}"/>
    <cellStyle name="Normal 47 2 6 2 3 2" xfId="39605" xr:uid="{00000000-0005-0000-0000-000063550000}"/>
    <cellStyle name="Normal 47 2 6 2 3 3" xfId="24381" xr:uid="{00000000-0005-0000-0000-000064550000}"/>
    <cellStyle name="Normal 47 2 6 2 4" xfId="34592" xr:uid="{00000000-0005-0000-0000-000065550000}"/>
    <cellStyle name="Normal 47 2 6 2 5" xfId="19368" xr:uid="{00000000-0005-0000-0000-000066550000}"/>
    <cellStyle name="Normal 47 2 6 3" xfId="5919" xr:uid="{00000000-0005-0000-0000-000067550000}"/>
    <cellStyle name="Normal 47 2 6 3 2" xfId="15971" xr:uid="{00000000-0005-0000-0000-000068550000}"/>
    <cellStyle name="Normal 47 2 6 3 2 2" xfId="46293" xr:uid="{00000000-0005-0000-0000-000069550000}"/>
    <cellStyle name="Normal 47 2 6 3 2 3" xfId="31069" xr:uid="{00000000-0005-0000-0000-00006A550000}"/>
    <cellStyle name="Normal 47 2 6 3 3" xfId="10951" xr:uid="{00000000-0005-0000-0000-00006B550000}"/>
    <cellStyle name="Normal 47 2 6 3 3 2" xfId="41276" xr:uid="{00000000-0005-0000-0000-00006C550000}"/>
    <cellStyle name="Normal 47 2 6 3 3 3" xfId="26052" xr:uid="{00000000-0005-0000-0000-00006D550000}"/>
    <cellStyle name="Normal 47 2 6 3 4" xfId="36263" xr:uid="{00000000-0005-0000-0000-00006E550000}"/>
    <cellStyle name="Normal 47 2 6 3 5" xfId="21039" xr:uid="{00000000-0005-0000-0000-00006F550000}"/>
    <cellStyle name="Normal 47 2 6 4" xfId="12629" xr:uid="{00000000-0005-0000-0000-000070550000}"/>
    <cellStyle name="Normal 47 2 6 4 2" xfId="42951" xr:uid="{00000000-0005-0000-0000-000071550000}"/>
    <cellStyle name="Normal 47 2 6 4 3" xfId="27727" xr:uid="{00000000-0005-0000-0000-000072550000}"/>
    <cellStyle name="Normal 47 2 6 5" xfId="7608" xr:uid="{00000000-0005-0000-0000-000073550000}"/>
    <cellStyle name="Normal 47 2 6 5 2" xfId="37934" xr:uid="{00000000-0005-0000-0000-000074550000}"/>
    <cellStyle name="Normal 47 2 6 5 3" xfId="22710" xr:uid="{00000000-0005-0000-0000-000075550000}"/>
    <cellStyle name="Normal 47 2 6 6" xfId="32922" xr:uid="{00000000-0005-0000-0000-000076550000}"/>
    <cellStyle name="Normal 47 2 6 7" xfId="17697" xr:uid="{00000000-0005-0000-0000-000077550000}"/>
    <cellStyle name="Normal 47 2 7" xfId="3386" xr:uid="{00000000-0005-0000-0000-000078550000}"/>
    <cellStyle name="Normal 47 2 7 2" xfId="13464" xr:uid="{00000000-0005-0000-0000-000079550000}"/>
    <cellStyle name="Normal 47 2 7 2 2" xfId="43786" xr:uid="{00000000-0005-0000-0000-00007A550000}"/>
    <cellStyle name="Normal 47 2 7 2 3" xfId="28562" xr:uid="{00000000-0005-0000-0000-00007B550000}"/>
    <cellStyle name="Normal 47 2 7 3" xfId="8444" xr:uid="{00000000-0005-0000-0000-00007C550000}"/>
    <cellStyle name="Normal 47 2 7 3 2" xfId="38769" xr:uid="{00000000-0005-0000-0000-00007D550000}"/>
    <cellStyle name="Normal 47 2 7 3 3" xfId="23545" xr:uid="{00000000-0005-0000-0000-00007E550000}"/>
    <cellStyle name="Normal 47 2 7 4" xfId="33756" xr:uid="{00000000-0005-0000-0000-00007F550000}"/>
    <cellStyle name="Normal 47 2 7 5" xfId="18532" xr:uid="{00000000-0005-0000-0000-000080550000}"/>
    <cellStyle name="Normal 47 2 8" xfId="5080" xr:uid="{00000000-0005-0000-0000-000081550000}"/>
    <cellStyle name="Normal 47 2 8 2" xfId="15135" xr:uid="{00000000-0005-0000-0000-000082550000}"/>
    <cellStyle name="Normal 47 2 8 2 2" xfId="45457" xr:uid="{00000000-0005-0000-0000-000083550000}"/>
    <cellStyle name="Normal 47 2 8 2 3" xfId="30233" xr:uid="{00000000-0005-0000-0000-000084550000}"/>
    <cellStyle name="Normal 47 2 8 3" xfId="10115" xr:uid="{00000000-0005-0000-0000-000085550000}"/>
    <cellStyle name="Normal 47 2 8 3 2" xfId="40440" xr:uid="{00000000-0005-0000-0000-000086550000}"/>
    <cellStyle name="Normal 47 2 8 3 3" xfId="25216" xr:uid="{00000000-0005-0000-0000-000087550000}"/>
    <cellStyle name="Normal 47 2 8 4" xfId="35427" xr:uid="{00000000-0005-0000-0000-000088550000}"/>
    <cellStyle name="Normal 47 2 8 5" xfId="20203" xr:uid="{00000000-0005-0000-0000-000089550000}"/>
    <cellStyle name="Normal 47 2 9" xfId="11791" xr:uid="{00000000-0005-0000-0000-00008A550000}"/>
    <cellStyle name="Normal 47 2 9 2" xfId="42115" xr:uid="{00000000-0005-0000-0000-00008B550000}"/>
    <cellStyle name="Normal 47 2 9 3" xfId="26891" xr:uid="{00000000-0005-0000-0000-00008C550000}"/>
    <cellStyle name="Normal 47 3" xfId="47298" xr:uid="{00000000-0005-0000-0000-00008D550000}"/>
    <cellStyle name="Normal 48" xfId="1051" xr:uid="{00000000-0005-0000-0000-00008E550000}"/>
    <cellStyle name="Normal 48 2" xfId="1447" xr:uid="{00000000-0005-0000-0000-00008F550000}"/>
    <cellStyle name="Normal 49" xfId="1043" xr:uid="{00000000-0005-0000-0000-000090550000}"/>
    <cellStyle name="Normal 49 2" xfId="1448" xr:uid="{00000000-0005-0000-0000-000091550000}"/>
    <cellStyle name="Normal 494" xfId="47414" xr:uid="{00000000-0005-0000-0000-000092550000}"/>
    <cellStyle name="Normal 494 2" xfId="47420" xr:uid="{00000000-0005-0000-0000-000093550000}"/>
    <cellStyle name="Normal 5" xfId="128" xr:uid="{00000000-0005-0000-0000-000094550000}"/>
    <cellStyle name="Normal 5 10" xfId="47299" xr:uid="{00000000-0005-0000-0000-000095550000}"/>
    <cellStyle name="Normal 5 11" xfId="47362" xr:uid="{00000000-0005-0000-0000-000096550000}"/>
    <cellStyle name="Normal 5 12" xfId="47381" xr:uid="{00000000-0005-0000-0000-000097550000}"/>
    <cellStyle name="Normal 5 13" xfId="47387" xr:uid="{00000000-0005-0000-0000-000098550000}"/>
    <cellStyle name="Normal 5 14" xfId="47411" xr:uid="{00000000-0005-0000-0000-000099550000}"/>
    <cellStyle name="Normal 5 2" xfId="592" xr:uid="{00000000-0005-0000-0000-00009A550000}"/>
    <cellStyle name="Normal 5 2 10" xfId="6744" xr:uid="{00000000-0005-0000-0000-00009B550000}"/>
    <cellStyle name="Normal 5 2 10 2" xfId="37073" xr:uid="{00000000-0005-0000-0000-00009C550000}"/>
    <cellStyle name="Normal 5 2 10 3" xfId="21849" xr:uid="{00000000-0005-0000-0000-00009D550000}"/>
    <cellStyle name="Normal 5 2 11" xfId="31918" xr:uid="{00000000-0005-0000-0000-00009E550000}"/>
    <cellStyle name="Normal 5 2 12" xfId="16834" xr:uid="{00000000-0005-0000-0000-00009F550000}"/>
    <cellStyle name="Normal 5 2 13" xfId="1155" xr:uid="{00000000-0005-0000-0000-0000A0550000}"/>
    <cellStyle name="Normal 5 2 14" xfId="47300" xr:uid="{00000000-0005-0000-0000-0000A1550000}"/>
    <cellStyle name="Normal 5 2 15" xfId="47418" xr:uid="{00000000-0005-0000-0000-0000A2550000}"/>
    <cellStyle name="Normal 5 2 2" xfId="660" xr:uid="{00000000-0005-0000-0000-0000A3550000}"/>
    <cellStyle name="Normal 5 2 2 10" xfId="31922" xr:uid="{00000000-0005-0000-0000-0000A4550000}"/>
    <cellStyle name="Normal 5 2 2 11" xfId="16888" xr:uid="{00000000-0005-0000-0000-0000A5550000}"/>
    <cellStyle name="Normal 5 2 2 12" xfId="1708" xr:uid="{00000000-0005-0000-0000-0000A6550000}"/>
    <cellStyle name="Normal 5 2 2 2" xfId="713" xr:uid="{00000000-0005-0000-0000-0000A7550000}"/>
    <cellStyle name="Normal 5 2 2 2 10" xfId="16992" xr:uid="{00000000-0005-0000-0000-0000A8550000}"/>
    <cellStyle name="Normal 5 2 2 2 11" xfId="1817" xr:uid="{00000000-0005-0000-0000-0000A9550000}"/>
    <cellStyle name="Normal 5 2 2 2 2" xfId="734" xr:uid="{00000000-0005-0000-0000-0000AA550000}"/>
    <cellStyle name="Normal 5 2 2 2 2 10" xfId="2034" xr:uid="{00000000-0005-0000-0000-0000AB550000}"/>
    <cellStyle name="Normal 5 2 2 2 2 2" xfId="2455" xr:uid="{00000000-0005-0000-0000-0000AC550000}"/>
    <cellStyle name="Normal 5 2 2 2 2 2 2" xfId="3294" xr:uid="{00000000-0005-0000-0000-0000AD550000}"/>
    <cellStyle name="Normal 5 2 2 2 2 2 2 2" xfId="4984" xr:uid="{00000000-0005-0000-0000-0000AE550000}"/>
    <cellStyle name="Normal 5 2 2 2 2 2 2 2 2" xfId="15057" xr:uid="{00000000-0005-0000-0000-0000AF550000}"/>
    <cellStyle name="Normal 5 2 2 2 2 2 2 2 2 2" xfId="45379" xr:uid="{00000000-0005-0000-0000-0000B0550000}"/>
    <cellStyle name="Normal 5 2 2 2 2 2 2 2 2 3" xfId="30155" xr:uid="{00000000-0005-0000-0000-0000B1550000}"/>
    <cellStyle name="Normal 5 2 2 2 2 2 2 2 3" xfId="10037" xr:uid="{00000000-0005-0000-0000-0000B2550000}"/>
    <cellStyle name="Normal 5 2 2 2 2 2 2 2 3 2" xfId="40362" xr:uid="{00000000-0005-0000-0000-0000B3550000}"/>
    <cellStyle name="Normal 5 2 2 2 2 2 2 2 3 3" xfId="25138" xr:uid="{00000000-0005-0000-0000-0000B4550000}"/>
    <cellStyle name="Normal 5 2 2 2 2 2 2 2 4" xfId="35349" xr:uid="{00000000-0005-0000-0000-0000B5550000}"/>
    <cellStyle name="Normal 5 2 2 2 2 2 2 2 5" xfId="20125" xr:uid="{00000000-0005-0000-0000-0000B6550000}"/>
    <cellStyle name="Normal 5 2 2 2 2 2 2 3" xfId="6676" xr:uid="{00000000-0005-0000-0000-0000B7550000}"/>
    <cellStyle name="Normal 5 2 2 2 2 2 2 3 2" xfId="16728" xr:uid="{00000000-0005-0000-0000-0000B8550000}"/>
    <cellStyle name="Normal 5 2 2 2 2 2 2 3 2 2" xfId="47050" xr:uid="{00000000-0005-0000-0000-0000B9550000}"/>
    <cellStyle name="Normal 5 2 2 2 2 2 2 3 2 3" xfId="31826" xr:uid="{00000000-0005-0000-0000-0000BA550000}"/>
    <cellStyle name="Normal 5 2 2 2 2 2 2 3 3" xfId="11708" xr:uid="{00000000-0005-0000-0000-0000BB550000}"/>
    <cellStyle name="Normal 5 2 2 2 2 2 2 3 3 2" xfId="42033" xr:uid="{00000000-0005-0000-0000-0000BC550000}"/>
    <cellStyle name="Normal 5 2 2 2 2 2 2 3 3 3" xfId="26809" xr:uid="{00000000-0005-0000-0000-0000BD550000}"/>
    <cellStyle name="Normal 5 2 2 2 2 2 2 3 4" xfId="37020" xr:uid="{00000000-0005-0000-0000-0000BE550000}"/>
    <cellStyle name="Normal 5 2 2 2 2 2 2 3 5" xfId="21796" xr:uid="{00000000-0005-0000-0000-0000BF550000}"/>
    <cellStyle name="Normal 5 2 2 2 2 2 2 4" xfId="13386" xr:uid="{00000000-0005-0000-0000-0000C0550000}"/>
    <cellStyle name="Normal 5 2 2 2 2 2 2 4 2" xfId="43708" xr:uid="{00000000-0005-0000-0000-0000C1550000}"/>
    <cellStyle name="Normal 5 2 2 2 2 2 2 4 3" xfId="28484" xr:uid="{00000000-0005-0000-0000-0000C2550000}"/>
    <cellStyle name="Normal 5 2 2 2 2 2 2 5" xfId="8365" xr:uid="{00000000-0005-0000-0000-0000C3550000}"/>
    <cellStyle name="Normal 5 2 2 2 2 2 2 5 2" xfId="38691" xr:uid="{00000000-0005-0000-0000-0000C4550000}"/>
    <cellStyle name="Normal 5 2 2 2 2 2 2 5 3" xfId="23467" xr:uid="{00000000-0005-0000-0000-0000C5550000}"/>
    <cellStyle name="Normal 5 2 2 2 2 2 2 6" xfId="33679" xr:uid="{00000000-0005-0000-0000-0000C6550000}"/>
    <cellStyle name="Normal 5 2 2 2 2 2 2 7" xfId="18454" xr:uid="{00000000-0005-0000-0000-0000C7550000}"/>
    <cellStyle name="Normal 5 2 2 2 2 2 3" xfId="4147" xr:uid="{00000000-0005-0000-0000-0000C8550000}"/>
    <cellStyle name="Normal 5 2 2 2 2 2 3 2" xfId="14221" xr:uid="{00000000-0005-0000-0000-0000C9550000}"/>
    <cellStyle name="Normal 5 2 2 2 2 2 3 2 2" xfId="44543" xr:uid="{00000000-0005-0000-0000-0000CA550000}"/>
    <cellStyle name="Normal 5 2 2 2 2 2 3 2 3" xfId="29319" xr:uid="{00000000-0005-0000-0000-0000CB550000}"/>
    <cellStyle name="Normal 5 2 2 2 2 2 3 3" xfId="9201" xr:uid="{00000000-0005-0000-0000-0000CC550000}"/>
    <cellStyle name="Normal 5 2 2 2 2 2 3 3 2" xfId="39526" xr:uid="{00000000-0005-0000-0000-0000CD550000}"/>
    <cellStyle name="Normal 5 2 2 2 2 2 3 3 3" xfId="24302" xr:uid="{00000000-0005-0000-0000-0000CE550000}"/>
    <cellStyle name="Normal 5 2 2 2 2 2 3 4" xfId="34513" xr:uid="{00000000-0005-0000-0000-0000CF550000}"/>
    <cellStyle name="Normal 5 2 2 2 2 2 3 5" xfId="19289" xr:uid="{00000000-0005-0000-0000-0000D0550000}"/>
    <cellStyle name="Normal 5 2 2 2 2 2 4" xfId="5840" xr:uid="{00000000-0005-0000-0000-0000D1550000}"/>
    <cellStyle name="Normal 5 2 2 2 2 2 4 2" xfId="15892" xr:uid="{00000000-0005-0000-0000-0000D2550000}"/>
    <cellStyle name="Normal 5 2 2 2 2 2 4 2 2" xfId="46214" xr:uid="{00000000-0005-0000-0000-0000D3550000}"/>
    <cellStyle name="Normal 5 2 2 2 2 2 4 2 3" xfId="30990" xr:uid="{00000000-0005-0000-0000-0000D4550000}"/>
    <cellStyle name="Normal 5 2 2 2 2 2 4 3" xfId="10872" xr:uid="{00000000-0005-0000-0000-0000D5550000}"/>
    <cellStyle name="Normal 5 2 2 2 2 2 4 3 2" xfId="41197" xr:uid="{00000000-0005-0000-0000-0000D6550000}"/>
    <cellStyle name="Normal 5 2 2 2 2 2 4 3 3" xfId="25973" xr:uid="{00000000-0005-0000-0000-0000D7550000}"/>
    <cellStyle name="Normal 5 2 2 2 2 2 4 4" xfId="36184" xr:uid="{00000000-0005-0000-0000-0000D8550000}"/>
    <cellStyle name="Normal 5 2 2 2 2 2 4 5" xfId="20960" xr:uid="{00000000-0005-0000-0000-0000D9550000}"/>
    <cellStyle name="Normal 5 2 2 2 2 2 5" xfId="12550" xr:uid="{00000000-0005-0000-0000-0000DA550000}"/>
    <cellStyle name="Normal 5 2 2 2 2 2 5 2" xfId="42872" xr:uid="{00000000-0005-0000-0000-0000DB550000}"/>
    <cellStyle name="Normal 5 2 2 2 2 2 5 3" xfId="27648" xr:uid="{00000000-0005-0000-0000-0000DC550000}"/>
    <cellStyle name="Normal 5 2 2 2 2 2 6" xfId="7529" xr:uid="{00000000-0005-0000-0000-0000DD550000}"/>
    <cellStyle name="Normal 5 2 2 2 2 2 6 2" xfId="37855" xr:uid="{00000000-0005-0000-0000-0000DE550000}"/>
    <cellStyle name="Normal 5 2 2 2 2 2 6 3" xfId="22631" xr:uid="{00000000-0005-0000-0000-0000DF550000}"/>
    <cellStyle name="Normal 5 2 2 2 2 2 7" xfId="32843" xr:uid="{00000000-0005-0000-0000-0000E0550000}"/>
    <cellStyle name="Normal 5 2 2 2 2 2 8" xfId="17618" xr:uid="{00000000-0005-0000-0000-0000E1550000}"/>
    <cellStyle name="Normal 5 2 2 2 2 3" xfId="2876" xr:uid="{00000000-0005-0000-0000-0000E2550000}"/>
    <cellStyle name="Normal 5 2 2 2 2 3 2" xfId="4566" xr:uid="{00000000-0005-0000-0000-0000E3550000}"/>
    <cellStyle name="Normal 5 2 2 2 2 3 2 2" xfId="14639" xr:uid="{00000000-0005-0000-0000-0000E4550000}"/>
    <cellStyle name="Normal 5 2 2 2 2 3 2 2 2" xfId="44961" xr:uid="{00000000-0005-0000-0000-0000E5550000}"/>
    <cellStyle name="Normal 5 2 2 2 2 3 2 2 3" xfId="29737" xr:uid="{00000000-0005-0000-0000-0000E6550000}"/>
    <cellStyle name="Normal 5 2 2 2 2 3 2 3" xfId="9619" xr:uid="{00000000-0005-0000-0000-0000E7550000}"/>
    <cellStyle name="Normal 5 2 2 2 2 3 2 3 2" xfId="39944" xr:uid="{00000000-0005-0000-0000-0000E8550000}"/>
    <cellStyle name="Normal 5 2 2 2 2 3 2 3 3" xfId="24720" xr:uid="{00000000-0005-0000-0000-0000E9550000}"/>
    <cellStyle name="Normal 5 2 2 2 2 3 2 4" xfId="34931" xr:uid="{00000000-0005-0000-0000-0000EA550000}"/>
    <cellStyle name="Normal 5 2 2 2 2 3 2 5" xfId="19707" xr:uid="{00000000-0005-0000-0000-0000EB550000}"/>
    <cellStyle name="Normal 5 2 2 2 2 3 3" xfId="6258" xr:uid="{00000000-0005-0000-0000-0000EC550000}"/>
    <cellStyle name="Normal 5 2 2 2 2 3 3 2" xfId="16310" xr:uid="{00000000-0005-0000-0000-0000ED550000}"/>
    <cellStyle name="Normal 5 2 2 2 2 3 3 2 2" xfId="46632" xr:uid="{00000000-0005-0000-0000-0000EE550000}"/>
    <cellStyle name="Normal 5 2 2 2 2 3 3 2 3" xfId="31408" xr:uid="{00000000-0005-0000-0000-0000EF550000}"/>
    <cellStyle name="Normal 5 2 2 2 2 3 3 3" xfId="11290" xr:uid="{00000000-0005-0000-0000-0000F0550000}"/>
    <cellStyle name="Normal 5 2 2 2 2 3 3 3 2" xfId="41615" xr:uid="{00000000-0005-0000-0000-0000F1550000}"/>
    <cellStyle name="Normal 5 2 2 2 2 3 3 3 3" xfId="26391" xr:uid="{00000000-0005-0000-0000-0000F2550000}"/>
    <cellStyle name="Normal 5 2 2 2 2 3 3 4" xfId="36602" xr:uid="{00000000-0005-0000-0000-0000F3550000}"/>
    <cellStyle name="Normal 5 2 2 2 2 3 3 5" xfId="21378" xr:uid="{00000000-0005-0000-0000-0000F4550000}"/>
    <cellStyle name="Normal 5 2 2 2 2 3 4" xfId="12968" xr:uid="{00000000-0005-0000-0000-0000F5550000}"/>
    <cellStyle name="Normal 5 2 2 2 2 3 4 2" xfId="43290" xr:uid="{00000000-0005-0000-0000-0000F6550000}"/>
    <cellStyle name="Normal 5 2 2 2 2 3 4 3" xfId="28066" xr:uid="{00000000-0005-0000-0000-0000F7550000}"/>
    <cellStyle name="Normal 5 2 2 2 2 3 5" xfId="7947" xr:uid="{00000000-0005-0000-0000-0000F8550000}"/>
    <cellStyle name="Normal 5 2 2 2 2 3 5 2" xfId="38273" xr:uid="{00000000-0005-0000-0000-0000F9550000}"/>
    <cellStyle name="Normal 5 2 2 2 2 3 5 3" xfId="23049" xr:uid="{00000000-0005-0000-0000-0000FA550000}"/>
    <cellStyle name="Normal 5 2 2 2 2 3 6" xfId="33261" xr:uid="{00000000-0005-0000-0000-0000FB550000}"/>
    <cellStyle name="Normal 5 2 2 2 2 3 7" xfId="18036" xr:uid="{00000000-0005-0000-0000-0000FC550000}"/>
    <cellStyle name="Normal 5 2 2 2 2 4" xfId="3729" xr:uid="{00000000-0005-0000-0000-0000FD550000}"/>
    <cellStyle name="Normal 5 2 2 2 2 4 2" xfId="13803" xr:uid="{00000000-0005-0000-0000-0000FE550000}"/>
    <cellStyle name="Normal 5 2 2 2 2 4 2 2" xfId="44125" xr:uid="{00000000-0005-0000-0000-0000FF550000}"/>
    <cellStyle name="Normal 5 2 2 2 2 4 2 3" xfId="28901" xr:uid="{00000000-0005-0000-0000-000000560000}"/>
    <cellStyle name="Normal 5 2 2 2 2 4 3" xfId="8783" xr:uid="{00000000-0005-0000-0000-000001560000}"/>
    <cellStyle name="Normal 5 2 2 2 2 4 3 2" xfId="39108" xr:uid="{00000000-0005-0000-0000-000002560000}"/>
    <cellStyle name="Normal 5 2 2 2 2 4 3 3" xfId="23884" xr:uid="{00000000-0005-0000-0000-000003560000}"/>
    <cellStyle name="Normal 5 2 2 2 2 4 4" xfId="34095" xr:uid="{00000000-0005-0000-0000-000004560000}"/>
    <cellStyle name="Normal 5 2 2 2 2 4 5" xfId="18871" xr:uid="{00000000-0005-0000-0000-000005560000}"/>
    <cellStyle name="Normal 5 2 2 2 2 5" xfId="5422" xr:uid="{00000000-0005-0000-0000-000006560000}"/>
    <cellStyle name="Normal 5 2 2 2 2 5 2" xfId="15474" xr:uid="{00000000-0005-0000-0000-000007560000}"/>
    <cellStyle name="Normal 5 2 2 2 2 5 2 2" xfId="45796" xr:uid="{00000000-0005-0000-0000-000008560000}"/>
    <cellStyle name="Normal 5 2 2 2 2 5 2 3" xfId="30572" xr:uid="{00000000-0005-0000-0000-000009560000}"/>
    <cellStyle name="Normal 5 2 2 2 2 5 3" xfId="10454" xr:uid="{00000000-0005-0000-0000-00000A560000}"/>
    <cellStyle name="Normal 5 2 2 2 2 5 3 2" xfId="40779" xr:uid="{00000000-0005-0000-0000-00000B560000}"/>
    <cellStyle name="Normal 5 2 2 2 2 5 3 3" xfId="25555" xr:uid="{00000000-0005-0000-0000-00000C560000}"/>
    <cellStyle name="Normal 5 2 2 2 2 5 4" xfId="35766" xr:uid="{00000000-0005-0000-0000-00000D560000}"/>
    <cellStyle name="Normal 5 2 2 2 2 5 5" xfId="20542" xr:uid="{00000000-0005-0000-0000-00000E560000}"/>
    <cellStyle name="Normal 5 2 2 2 2 6" xfId="12132" xr:uid="{00000000-0005-0000-0000-00000F560000}"/>
    <cellStyle name="Normal 5 2 2 2 2 6 2" xfId="42454" xr:uid="{00000000-0005-0000-0000-000010560000}"/>
    <cellStyle name="Normal 5 2 2 2 2 6 3" xfId="27230" xr:uid="{00000000-0005-0000-0000-000011560000}"/>
    <cellStyle name="Normal 5 2 2 2 2 7" xfId="7111" xr:uid="{00000000-0005-0000-0000-000012560000}"/>
    <cellStyle name="Normal 5 2 2 2 2 7 2" xfId="37437" xr:uid="{00000000-0005-0000-0000-000013560000}"/>
    <cellStyle name="Normal 5 2 2 2 2 7 3" xfId="22213" xr:uid="{00000000-0005-0000-0000-000014560000}"/>
    <cellStyle name="Normal 5 2 2 2 2 8" xfId="32425" xr:uid="{00000000-0005-0000-0000-000015560000}"/>
    <cellStyle name="Normal 5 2 2 2 2 9" xfId="17200" xr:uid="{00000000-0005-0000-0000-000016560000}"/>
    <cellStyle name="Normal 5 2 2 2 3" xfId="755" xr:uid="{00000000-0005-0000-0000-000017560000}"/>
    <cellStyle name="Normal 5 2 2 2 3 2" xfId="3086" xr:uid="{00000000-0005-0000-0000-000018560000}"/>
    <cellStyle name="Normal 5 2 2 2 3 2 2" xfId="4776" xr:uid="{00000000-0005-0000-0000-000019560000}"/>
    <cellStyle name="Normal 5 2 2 2 3 2 2 2" xfId="14849" xr:uid="{00000000-0005-0000-0000-00001A560000}"/>
    <cellStyle name="Normal 5 2 2 2 3 2 2 2 2" xfId="45171" xr:uid="{00000000-0005-0000-0000-00001B560000}"/>
    <cellStyle name="Normal 5 2 2 2 3 2 2 2 3" xfId="29947" xr:uid="{00000000-0005-0000-0000-00001C560000}"/>
    <cellStyle name="Normal 5 2 2 2 3 2 2 3" xfId="9829" xr:uid="{00000000-0005-0000-0000-00001D560000}"/>
    <cellStyle name="Normal 5 2 2 2 3 2 2 3 2" xfId="40154" xr:uid="{00000000-0005-0000-0000-00001E560000}"/>
    <cellStyle name="Normal 5 2 2 2 3 2 2 3 3" xfId="24930" xr:uid="{00000000-0005-0000-0000-00001F560000}"/>
    <cellStyle name="Normal 5 2 2 2 3 2 2 4" xfId="35141" xr:uid="{00000000-0005-0000-0000-000020560000}"/>
    <cellStyle name="Normal 5 2 2 2 3 2 2 5" xfId="19917" xr:uid="{00000000-0005-0000-0000-000021560000}"/>
    <cellStyle name="Normal 5 2 2 2 3 2 3" xfId="6468" xr:uid="{00000000-0005-0000-0000-000022560000}"/>
    <cellStyle name="Normal 5 2 2 2 3 2 3 2" xfId="16520" xr:uid="{00000000-0005-0000-0000-000023560000}"/>
    <cellStyle name="Normal 5 2 2 2 3 2 3 2 2" xfId="46842" xr:uid="{00000000-0005-0000-0000-000024560000}"/>
    <cellStyle name="Normal 5 2 2 2 3 2 3 2 3" xfId="31618" xr:uid="{00000000-0005-0000-0000-000025560000}"/>
    <cellStyle name="Normal 5 2 2 2 3 2 3 3" xfId="11500" xr:uid="{00000000-0005-0000-0000-000026560000}"/>
    <cellStyle name="Normal 5 2 2 2 3 2 3 3 2" xfId="41825" xr:uid="{00000000-0005-0000-0000-000027560000}"/>
    <cellStyle name="Normal 5 2 2 2 3 2 3 3 3" xfId="26601" xr:uid="{00000000-0005-0000-0000-000028560000}"/>
    <cellStyle name="Normal 5 2 2 2 3 2 3 4" xfId="36812" xr:uid="{00000000-0005-0000-0000-000029560000}"/>
    <cellStyle name="Normal 5 2 2 2 3 2 3 5" xfId="21588" xr:uid="{00000000-0005-0000-0000-00002A560000}"/>
    <cellStyle name="Normal 5 2 2 2 3 2 4" xfId="13178" xr:uid="{00000000-0005-0000-0000-00002B560000}"/>
    <cellStyle name="Normal 5 2 2 2 3 2 4 2" xfId="43500" xr:uid="{00000000-0005-0000-0000-00002C560000}"/>
    <cellStyle name="Normal 5 2 2 2 3 2 4 3" xfId="28276" xr:uid="{00000000-0005-0000-0000-00002D560000}"/>
    <cellStyle name="Normal 5 2 2 2 3 2 5" xfId="8157" xr:uid="{00000000-0005-0000-0000-00002E560000}"/>
    <cellStyle name="Normal 5 2 2 2 3 2 5 2" xfId="38483" xr:uid="{00000000-0005-0000-0000-00002F560000}"/>
    <cellStyle name="Normal 5 2 2 2 3 2 5 3" xfId="23259" xr:uid="{00000000-0005-0000-0000-000030560000}"/>
    <cellStyle name="Normal 5 2 2 2 3 2 6" xfId="33471" xr:uid="{00000000-0005-0000-0000-000031560000}"/>
    <cellStyle name="Normal 5 2 2 2 3 2 7" xfId="18246" xr:uid="{00000000-0005-0000-0000-000032560000}"/>
    <cellStyle name="Normal 5 2 2 2 3 3" xfId="3939" xr:uid="{00000000-0005-0000-0000-000033560000}"/>
    <cellStyle name="Normal 5 2 2 2 3 3 2" xfId="14013" xr:uid="{00000000-0005-0000-0000-000034560000}"/>
    <cellStyle name="Normal 5 2 2 2 3 3 2 2" xfId="44335" xr:uid="{00000000-0005-0000-0000-000035560000}"/>
    <cellStyle name="Normal 5 2 2 2 3 3 2 3" xfId="29111" xr:uid="{00000000-0005-0000-0000-000036560000}"/>
    <cellStyle name="Normal 5 2 2 2 3 3 3" xfId="8993" xr:uid="{00000000-0005-0000-0000-000037560000}"/>
    <cellStyle name="Normal 5 2 2 2 3 3 3 2" xfId="39318" xr:uid="{00000000-0005-0000-0000-000038560000}"/>
    <cellStyle name="Normal 5 2 2 2 3 3 3 3" xfId="24094" xr:uid="{00000000-0005-0000-0000-000039560000}"/>
    <cellStyle name="Normal 5 2 2 2 3 3 4" xfId="34305" xr:uid="{00000000-0005-0000-0000-00003A560000}"/>
    <cellStyle name="Normal 5 2 2 2 3 3 5" xfId="19081" xr:uid="{00000000-0005-0000-0000-00003B560000}"/>
    <cellStyle name="Normal 5 2 2 2 3 4" xfId="5632" xr:uid="{00000000-0005-0000-0000-00003C560000}"/>
    <cellStyle name="Normal 5 2 2 2 3 4 2" xfId="15684" xr:uid="{00000000-0005-0000-0000-00003D560000}"/>
    <cellStyle name="Normal 5 2 2 2 3 4 2 2" xfId="46006" xr:uid="{00000000-0005-0000-0000-00003E560000}"/>
    <cellStyle name="Normal 5 2 2 2 3 4 2 3" xfId="30782" xr:uid="{00000000-0005-0000-0000-00003F560000}"/>
    <cellStyle name="Normal 5 2 2 2 3 4 3" xfId="10664" xr:uid="{00000000-0005-0000-0000-000040560000}"/>
    <cellStyle name="Normal 5 2 2 2 3 4 3 2" xfId="40989" xr:uid="{00000000-0005-0000-0000-000041560000}"/>
    <cellStyle name="Normal 5 2 2 2 3 4 3 3" xfId="25765" xr:uid="{00000000-0005-0000-0000-000042560000}"/>
    <cellStyle name="Normal 5 2 2 2 3 4 4" xfId="35976" xr:uid="{00000000-0005-0000-0000-000043560000}"/>
    <cellStyle name="Normal 5 2 2 2 3 4 5" xfId="20752" xr:uid="{00000000-0005-0000-0000-000044560000}"/>
    <cellStyle name="Normal 5 2 2 2 3 5" xfId="12342" xr:uid="{00000000-0005-0000-0000-000045560000}"/>
    <cellStyle name="Normal 5 2 2 2 3 5 2" xfId="42664" xr:uid="{00000000-0005-0000-0000-000046560000}"/>
    <cellStyle name="Normal 5 2 2 2 3 5 3" xfId="27440" xr:uid="{00000000-0005-0000-0000-000047560000}"/>
    <cellStyle name="Normal 5 2 2 2 3 6" xfId="7321" xr:uid="{00000000-0005-0000-0000-000048560000}"/>
    <cellStyle name="Normal 5 2 2 2 3 6 2" xfId="37647" xr:uid="{00000000-0005-0000-0000-000049560000}"/>
    <cellStyle name="Normal 5 2 2 2 3 6 3" xfId="22423" xr:uid="{00000000-0005-0000-0000-00004A560000}"/>
    <cellStyle name="Normal 5 2 2 2 3 7" xfId="32635" xr:uid="{00000000-0005-0000-0000-00004B560000}"/>
    <cellStyle name="Normal 5 2 2 2 3 8" xfId="17410" xr:uid="{00000000-0005-0000-0000-00004C560000}"/>
    <cellStyle name="Normal 5 2 2 2 3 9" xfId="2247" xr:uid="{00000000-0005-0000-0000-00004D560000}"/>
    <cellStyle name="Normal 5 2 2 2 4" xfId="2668" xr:uid="{00000000-0005-0000-0000-00004E560000}"/>
    <cellStyle name="Normal 5 2 2 2 4 2" xfId="4358" xr:uid="{00000000-0005-0000-0000-00004F560000}"/>
    <cellStyle name="Normal 5 2 2 2 4 2 2" xfId="14431" xr:uid="{00000000-0005-0000-0000-000050560000}"/>
    <cellStyle name="Normal 5 2 2 2 4 2 2 2" xfId="44753" xr:uid="{00000000-0005-0000-0000-000051560000}"/>
    <cellStyle name="Normal 5 2 2 2 4 2 2 3" xfId="29529" xr:uid="{00000000-0005-0000-0000-000052560000}"/>
    <cellStyle name="Normal 5 2 2 2 4 2 3" xfId="9411" xr:uid="{00000000-0005-0000-0000-000053560000}"/>
    <cellStyle name="Normal 5 2 2 2 4 2 3 2" xfId="39736" xr:uid="{00000000-0005-0000-0000-000054560000}"/>
    <cellStyle name="Normal 5 2 2 2 4 2 3 3" xfId="24512" xr:uid="{00000000-0005-0000-0000-000055560000}"/>
    <cellStyle name="Normal 5 2 2 2 4 2 4" xfId="34723" xr:uid="{00000000-0005-0000-0000-000056560000}"/>
    <cellStyle name="Normal 5 2 2 2 4 2 5" xfId="19499" xr:uid="{00000000-0005-0000-0000-000057560000}"/>
    <cellStyle name="Normal 5 2 2 2 4 3" xfId="6050" xr:uid="{00000000-0005-0000-0000-000058560000}"/>
    <cellStyle name="Normal 5 2 2 2 4 3 2" xfId="16102" xr:uid="{00000000-0005-0000-0000-000059560000}"/>
    <cellStyle name="Normal 5 2 2 2 4 3 2 2" xfId="46424" xr:uid="{00000000-0005-0000-0000-00005A560000}"/>
    <cellStyle name="Normal 5 2 2 2 4 3 2 3" xfId="31200" xr:uid="{00000000-0005-0000-0000-00005B560000}"/>
    <cellStyle name="Normal 5 2 2 2 4 3 3" xfId="11082" xr:uid="{00000000-0005-0000-0000-00005C560000}"/>
    <cellStyle name="Normal 5 2 2 2 4 3 3 2" xfId="41407" xr:uid="{00000000-0005-0000-0000-00005D560000}"/>
    <cellStyle name="Normal 5 2 2 2 4 3 3 3" xfId="26183" xr:uid="{00000000-0005-0000-0000-00005E560000}"/>
    <cellStyle name="Normal 5 2 2 2 4 3 4" xfId="36394" xr:uid="{00000000-0005-0000-0000-00005F560000}"/>
    <cellStyle name="Normal 5 2 2 2 4 3 5" xfId="21170" xr:uid="{00000000-0005-0000-0000-000060560000}"/>
    <cellStyle name="Normal 5 2 2 2 4 4" xfId="12760" xr:uid="{00000000-0005-0000-0000-000061560000}"/>
    <cellStyle name="Normal 5 2 2 2 4 4 2" xfId="43082" xr:uid="{00000000-0005-0000-0000-000062560000}"/>
    <cellStyle name="Normal 5 2 2 2 4 4 3" xfId="27858" xr:uid="{00000000-0005-0000-0000-000063560000}"/>
    <cellStyle name="Normal 5 2 2 2 4 5" xfId="7739" xr:uid="{00000000-0005-0000-0000-000064560000}"/>
    <cellStyle name="Normal 5 2 2 2 4 5 2" xfId="38065" xr:uid="{00000000-0005-0000-0000-000065560000}"/>
    <cellStyle name="Normal 5 2 2 2 4 5 3" xfId="22841" xr:uid="{00000000-0005-0000-0000-000066560000}"/>
    <cellStyle name="Normal 5 2 2 2 4 6" xfId="33053" xr:uid="{00000000-0005-0000-0000-000067560000}"/>
    <cellStyle name="Normal 5 2 2 2 4 7" xfId="17828" xr:uid="{00000000-0005-0000-0000-000068560000}"/>
    <cellStyle name="Normal 5 2 2 2 5" xfId="3521" xr:uid="{00000000-0005-0000-0000-000069560000}"/>
    <cellStyle name="Normal 5 2 2 2 5 2" xfId="13595" xr:uid="{00000000-0005-0000-0000-00006A560000}"/>
    <cellStyle name="Normal 5 2 2 2 5 2 2" xfId="43917" xr:uid="{00000000-0005-0000-0000-00006B560000}"/>
    <cellStyle name="Normal 5 2 2 2 5 2 3" xfId="28693" xr:uid="{00000000-0005-0000-0000-00006C560000}"/>
    <cellStyle name="Normal 5 2 2 2 5 3" xfId="8575" xr:uid="{00000000-0005-0000-0000-00006D560000}"/>
    <cellStyle name="Normal 5 2 2 2 5 3 2" xfId="38900" xr:uid="{00000000-0005-0000-0000-00006E560000}"/>
    <cellStyle name="Normal 5 2 2 2 5 3 3" xfId="23676" xr:uid="{00000000-0005-0000-0000-00006F560000}"/>
    <cellStyle name="Normal 5 2 2 2 5 4" xfId="33887" xr:uid="{00000000-0005-0000-0000-000070560000}"/>
    <cellStyle name="Normal 5 2 2 2 5 5" xfId="18663" xr:uid="{00000000-0005-0000-0000-000071560000}"/>
    <cellStyle name="Normal 5 2 2 2 6" xfId="5214" xr:uid="{00000000-0005-0000-0000-000072560000}"/>
    <cellStyle name="Normal 5 2 2 2 6 2" xfId="15266" xr:uid="{00000000-0005-0000-0000-000073560000}"/>
    <cellStyle name="Normal 5 2 2 2 6 2 2" xfId="45588" xr:uid="{00000000-0005-0000-0000-000074560000}"/>
    <cellStyle name="Normal 5 2 2 2 6 2 3" xfId="30364" xr:uid="{00000000-0005-0000-0000-000075560000}"/>
    <cellStyle name="Normal 5 2 2 2 6 3" xfId="10246" xr:uid="{00000000-0005-0000-0000-000076560000}"/>
    <cellStyle name="Normal 5 2 2 2 6 3 2" xfId="40571" xr:uid="{00000000-0005-0000-0000-000077560000}"/>
    <cellStyle name="Normal 5 2 2 2 6 3 3" xfId="25347" xr:uid="{00000000-0005-0000-0000-000078560000}"/>
    <cellStyle name="Normal 5 2 2 2 6 4" xfId="35558" xr:uid="{00000000-0005-0000-0000-000079560000}"/>
    <cellStyle name="Normal 5 2 2 2 6 5" xfId="20334" xr:uid="{00000000-0005-0000-0000-00007A560000}"/>
    <cellStyle name="Normal 5 2 2 2 7" xfId="11924" xr:uid="{00000000-0005-0000-0000-00007B560000}"/>
    <cellStyle name="Normal 5 2 2 2 7 2" xfId="42246" xr:uid="{00000000-0005-0000-0000-00007C560000}"/>
    <cellStyle name="Normal 5 2 2 2 7 3" xfId="27022" xr:uid="{00000000-0005-0000-0000-00007D560000}"/>
    <cellStyle name="Normal 5 2 2 2 8" xfId="6903" xr:uid="{00000000-0005-0000-0000-00007E560000}"/>
    <cellStyle name="Normal 5 2 2 2 8 2" xfId="37229" xr:uid="{00000000-0005-0000-0000-00007F560000}"/>
    <cellStyle name="Normal 5 2 2 2 8 3" xfId="22005" xr:uid="{00000000-0005-0000-0000-000080560000}"/>
    <cellStyle name="Normal 5 2 2 2 9" xfId="31931" xr:uid="{00000000-0005-0000-0000-000081560000}"/>
    <cellStyle name="Normal 5 2 2 3" xfId="725" xr:uid="{00000000-0005-0000-0000-000082560000}"/>
    <cellStyle name="Normal 5 2 2 3 10" xfId="1930" xr:uid="{00000000-0005-0000-0000-000083560000}"/>
    <cellStyle name="Normal 5 2 2 3 2" xfId="2351" xr:uid="{00000000-0005-0000-0000-000084560000}"/>
    <cellStyle name="Normal 5 2 2 3 2 2" xfId="3190" xr:uid="{00000000-0005-0000-0000-000085560000}"/>
    <cellStyle name="Normal 5 2 2 3 2 2 2" xfId="4880" xr:uid="{00000000-0005-0000-0000-000086560000}"/>
    <cellStyle name="Normal 5 2 2 3 2 2 2 2" xfId="14953" xr:uid="{00000000-0005-0000-0000-000087560000}"/>
    <cellStyle name="Normal 5 2 2 3 2 2 2 2 2" xfId="45275" xr:uid="{00000000-0005-0000-0000-000088560000}"/>
    <cellStyle name="Normal 5 2 2 3 2 2 2 2 3" xfId="30051" xr:uid="{00000000-0005-0000-0000-000089560000}"/>
    <cellStyle name="Normal 5 2 2 3 2 2 2 3" xfId="9933" xr:uid="{00000000-0005-0000-0000-00008A560000}"/>
    <cellStyle name="Normal 5 2 2 3 2 2 2 3 2" xfId="40258" xr:uid="{00000000-0005-0000-0000-00008B560000}"/>
    <cellStyle name="Normal 5 2 2 3 2 2 2 3 3" xfId="25034" xr:uid="{00000000-0005-0000-0000-00008C560000}"/>
    <cellStyle name="Normal 5 2 2 3 2 2 2 4" xfId="35245" xr:uid="{00000000-0005-0000-0000-00008D560000}"/>
    <cellStyle name="Normal 5 2 2 3 2 2 2 5" xfId="20021" xr:uid="{00000000-0005-0000-0000-00008E560000}"/>
    <cellStyle name="Normal 5 2 2 3 2 2 3" xfId="6572" xr:uid="{00000000-0005-0000-0000-00008F560000}"/>
    <cellStyle name="Normal 5 2 2 3 2 2 3 2" xfId="16624" xr:uid="{00000000-0005-0000-0000-000090560000}"/>
    <cellStyle name="Normal 5 2 2 3 2 2 3 2 2" xfId="46946" xr:uid="{00000000-0005-0000-0000-000091560000}"/>
    <cellStyle name="Normal 5 2 2 3 2 2 3 2 3" xfId="31722" xr:uid="{00000000-0005-0000-0000-000092560000}"/>
    <cellStyle name="Normal 5 2 2 3 2 2 3 3" xfId="11604" xr:uid="{00000000-0005-0000-0000-000093560000}"/>
    <cellStyle name="Normal 5 2 2 3 2 2 3 3 2" xfId="41929" xr:uid="{00000000-0005-0000-0000-000094560000}"/>
    <cellStyle name="Normal 5 2 2 3 2 2 3 3 3" xfId="26705" xr:uid="{00000000-0005-0000-0000-000095560000}"/>
    <cellStyle name="Normal 5 2 2 3 2 2 3 4" xfId="36916" xr:uid="{00000000-0005-0000-0000-000096560000}"/>
    <cellStyle name="Normal 5 2 2 3 2 2 3 5" xfId="21692" xr:uid="{00000000-0005-0000-0000-000097560000}"/>
    <cellStyle name="Normal 5 2 2 3 2 2 4" xfId="13282" xr:uid="{00000000-0005-0000-0000-000098560000}"/>
    <cellStyle name="Normal 5 2 2 3 2 2 4 2" xfId="43604" xr:uid="{00000000-0005-0000-0000-000099560000}"/>
    <cellStyle name="Normal 5 2 2 3 2 2 4 3" xfId="28380" xr:uid="{00000000-0005-0000-0000-00009A560000}"/>
    <cellStyle name="Normal 5 2 2 3 2 2 5" xfId="8261" xr:uid="{00000000-0005-0000-0000-00009B560000}"/>
    <cellStyle name="Normal 5 2 2 3 2 2 5 2" xfId="38587" xr:uid="{00000000-0005-0000-0000-00009C560000}"/>
    <cellStyle name="Normal 5 2 2 3 2 2 5 3" xfId="23363" xr:uid="{00000000-0005-0000-0000-00009D560000}"/>
    <cellStyle name="Normal 5 2 2 3 2 2 6" xfId="33575" xr:uid="{00000000-0005-0000-0000-00009E560000}"/>
    <cellStyle name="Normal 5 2 2 3 2 2 7" xfId="18350" xr:uid="{00000000-0005-0000-0000-00009F560000}"/>
    <cellStyle name="Normal 5 2 2 3 2 3" xfId="4043" xr:uid="{00000000-0005-0000-0000-0000A0560000}"/>
    <cellStyle name="Normal 5 2 2 3 2 3 2" xfId="14117" xr:uid="{00000000-0005-0000-0000-0000A1560000}"/>
    <cellStyle name="Normal 5 2 2 3 2 3 2 2" xfId="44439" xr:uid="{00000000-0005-0000-0000-0000A2560000}"/>
    <cellStyle name="Normal 5 2 2 3 2 3 2 3" xfId="29215" xr:uid="{00000000-0005-0000-0000-0000A3560000}"/>
    <cellStyle name="Normal 5 2 2 3 2 3 3" xfId="9097" xr:uid="{00000000-0005-0000-0000-0000A4560000}"/>
    <cellStyle name="Normal 5 2 2 3 2 3 3 2" xfId="39422" xr:uid="{00000000-0005-0000-0000-0000A5560000}"/>
    <cellStyle name="Normal 5 2 2 3 2 3 3 3" xfId="24198" xr:uid="{00000000-0005-0000-0000-0000A6560000}"/>
    <cellStyle name="Normal 5 2 2 3 2 3 4" xfId="34409" xr:uid="{00000000-0005-0000-0000-0000A7560000}"/>
    <cellStyle name="Normal 5 2 2 3 2 3 5" xfId="19185" xr:uid="{00000000-0005-0000-0000-0000A8560000}"/>
    <cellStyle name="Normal 5 2 2 3 2 4" xfId="5736" xr:uid="{00000000-0005-0000-0000-0000A9560000}"/>
    <cellStyle name="Normal 5 2 2 3 2 4 2" xfId="15788" xr:uid="{00000000-0005-0000-0000-0000AA560000}"/>
    <cellStyle name="Normal 5 2 2 3 2 4 2 2" xfId="46110" xr:uid="{00000000-0005-0000-0000-0000AB560000}"/>
    <cellStyle name="Normal 5 2 2 3 2 4 2 3" xfId="30886" xr:uid="{00000000-0005-0000-0000-0000AC560000}"/>
    <cellStyle name="Normal 5 2 2 3 2 4 3" xfId="10768" xr:uid="{00000000-0005-0000-0000-0000AD560000}"/>
    <cellStyle name="Normal 5 2 2 3 2 4 3 2" xfId="41093" xr:uid="{00000000-0005-0000-0000-0000AE560000}"/>
    <cellStyle name="Normal 5 2 2 3 2 4 3 3" xfId="25869" xr:uid="{00000000-0005-0000-0000-0000AF560000}"/>
    <cellStyle name="Normal 5 2 2 3 2 4 4" xfId="36080" xr:uid="{00000000-0005-0000-0000-0000B0560000}"/>
    <cellStyle name="Normal 5 2 2 3 2 4 5" xfId="20856" xr:uid="{00000000-0005-0000-0000-0000B1560000}"/>
    <cellStyle name="Normal 5 2 2 3 2 5" xfId="12446" xr:uid="{00000000-0005-0000-0000-0000B2560000}"/>
    <cellStyle name="Normal 5 2 2 3 2 5 2" xfId="42768" xr:uid="{00000000-0005-0000-0000-0000B3560000}"/>
    <cellStyle name="Normal 5 2 2 3 2 5 3" xfId="27544" xr:uid="{00000000-0005-0000-0000-0000B4560000}"/>
    <cellStyle name="Normal 5 2 2 3 2 6" xfId="7425" xr:uid="{00000000-0005-0000-0000-0000B5560000}"/>
    <cellStyle name="Normal 5 2 2 3 2 6 2" xfId="37751" xr:uid="{00000000-0005-0000-0000-0000B6560000}"/>
    <cellStyle name="Normal 5 2 2 3 2 6 3" xfId="22527" xr:uid="{00000000-0005-0000-0000-0000B7560000}"/>
    <cellStyle name="Normal 5 2 2 3 2 7" xfId="32739" xr:uid="{00000000-0005-0000-0000-0000B8560000}"/>
    <cellStyle name="Normal 5 2 2 3 2 8" xfId="17514" xr:uid="{00000000-0005-0000-0000-0000B9560000}"/>
    <cellStyle name="Normal 5 2 2 3 3" xfId="2772" xr:uid="{00000000-0005-0000-0000-0000BA560000}"/>
    <cellStyle name="Normal 5 2 2 3 3 2" xfId="4462" xr:uid="{00000000-0005-0000-0000-0000BB560000}"/>
    <cellStyle name="Normal 5 2 2 3 3 2 2" xfId="14535" xr:uid="{00000000-0005-0000-0000-0000BC560000}"/>
    <cellStyle name="Normal 5 2 2 3 3 2 2 2" xfId="44857" xr:uid="{00000000-0005-0000-0000-0000BD560000}"/>
    <cellStyle name="Normal 5 2 2 3 3 2 2 3" xfId="29633" xr:uid="{00000000-0005-0000-0000-0000BE560000}"/>
    <cellStyle name="Normal 5 2 2 3 3 2 3" xfId="9515" xr:uid="{00000000-0005-0000-0000-0000BF560000}"/>
    <cellStyle name="Normal 5 2 2 3 3 2 3 2" xfId="39840" xr:uid="{00000000-0005-0000-0000-0000C0560000}"/>
    <cellStyle name="Normal 5 2 2 3 3 2 3 3" xfId="24616" xr:uid="{00000000-0005-0000-0000-0000C1560000}"/>
    <cellStyle name="Normal 5 2 2 3 3 2 4" xfId="34827" xr:uid="{00000000-0005-0000-0000-0000C2560000}"/>
    <cellStyle name="Normal 5 2 2 3 3 2 5" xfId="19603" xr:uid="{00000000-0005-0000-0000-0000C3560000}"/>
    <cellStyle name="Normal 5 2 2 3 3 3" xfId="6154" xr:uid="{00000000-0005-0000-0000-0000C4560000}"/>
    <cellStyle name="Normal 5 2 2 3 3 3 2" xfId="16206" xr:uid="{00000000-0005-0000-0000-0000C5560000}"/>
    <cellStyle name="Normal 5 2 2 3 3 3 2 2" xfId="46528" xr:uid="{00000000-0005-0000-0000-0000C6560000}"/>
    <cellStyle name="Normal 5 2 2 3 3 3 2 3" xfId="31304" xr:uid="{00000000-0005-0000-0000-0000C7560000}"/>
    <cellStyle name="Normal 5 2 2 3 3 3 3" xfId="11186" xr:uid="{00000000-0005-0000-0000-0000C8560000}"/>
    <cellStyle name="Normal 5 2 2 3 3 3 3 2" xfId="41511" xr:uid="{00000000-0005-0000-0000-0000C9560000}"/>
    <cellStyle name="Normal 5 2 2 3 3 3 3 3" xfId="26287" xr:uid="{00000000-0005-0000-0000-0000CA560000}"/>
    <cellStyle name="Normal 5 2 2 3 3 3 4" xfId="36498" xr:uid="{00000000-0005-0000-0000-0000CB560000}"/>
    <cellStyle name="Normal 5 2 2 3 3 3 5" xfId="21274" xr:uid="{00000000-0005-0000-0000-0000CC560000}"/>
    <cellStyle name="Normal 5 2 2 3 3 4" xfId="12864" xr:uid="{00000000-0005-0000-0000-0000CD560000}"/>
    <cellStyle name="Normal 5 2 2 3 3 4 2" xfId="43186" xr:uid="{00000000-0005-0000-0000-0000CE560000}"/>
    <cellStyle name="Normal 5 2 2 3 3 4 3" xfId="27962" xr:uid="{00000000-0005-0000-0000-0000CF560000}"/>
    <cellStyle name="Normal 5 2 2 3 3 5" xfId="7843" xr:uid="{00000000-0005-0000-0000-0000D0560000}"/>
    <cellStyle name="Normal 5 2 2 3 3 5 2" xfId="38169" xr:uid="{00000000-0005-0000-0000-0000D1560000}"/>
    <cellStyle name="Normal 5 2 2 3 3 5 3" xfId="22945" xr:uid="{00000000-0005-0000-0000-0000D2560000}"/>
    <cellStyle name="Normal 5 2 2 3 3 6" xfId="33157" xr:uid="{00000000-0005-0000-0000-0000D3560000}"/>
    <cellStyle name="Normal 5 2 2 3 3 7" xfId="17932" xr:uid="{00000000-0005-0000-0000-0000D4560000}"/>
    <cellStyle name="Normal 5 2 2 3 4" xfId="3625" xr:uid="{00000000-0005-0000-0000-0000D5560000}"/>
    <cellStyle name="Normal 5 2 2 3 4 2" xfId="13699" xr:uid="{00000000-0005-0000-0000-0000D6560000}"/>
    <cellStyle name="Normal 5 2 2 3 4 2 2" xfId="44021" xr:uid="{00000000-0005-0000-0000-0000D7560000}"/>
    <cellStyle name="Normal 5 2 2 3 4 2 3" xfId="28797" xr:uid="{00000000-0005-0000-0000-0000D8560000}"/>
    <cellStyle name="Normal 5 2 2 3 4 3" xfId="8679" xr:uid="{00000000-0005-0000-0000-0000D9560000}"/>
    <cellStyle name="Normal 5 2 2 3 4 3 2" xfId="39004" xr:uid="{00000000-0005-0000-0000-0000DA560000}"/>
    <cellStyle name="Normal 5 2 2 3 4 3 3" xfId="23780" xr:uid="{00000000-0005-0000-0000-0000DB560000}"/>
    <cellStyle name="Normal 5 2 2 3 4 4" xfId="33991" xr:uid="{00000000-0005-0000-0000-0000DC560000}"/>
    <cellStyle name="Normal 5 2 2 3 4 5" xfId="18767" xr:uid="{00000000-0005-0000-0000-0000DD560000}"/>
    <cellStyle name="Normal 5 2 2 3 5" xfId="5318" xr:uid="{00000000-0005-0000-0000-0000DE560000}"/>
    <cellStyle name="Normal 5 2 2 3 5 2" xfId="15370" xr:uid="{00000000-0005-0000-0000-0000DF560000}"/>
    <cellStyle name="Normal 5 2 2 3 5 2 2" xfId="45692" xr:uid="{00000000-0005-0000-0000-0000E0560000}"/>
    <cellStyle name="Normal 5 2 2 3 5 2 3" xfId="30468" xr:uid="{00000000-0005-0000-0000-0000E1560000}"/>
    <cellStyle name="Normal 5 2 2 3 5 3" xfId="10350" xr:uid="{00000000-0005-0000-0000-0000E2560000}"/>
    <cellStyle name="Normal 5 2 2 3 5 3 2" xfId="40675" xr:uid="{00000000-0005-0000-0000-0000E3560000}"/>
    <cellStyle name="Normal 5 2 2 3 5 3 3" xfId="25451" xr:uid="{00000000-0005-0000-0000-0000E4560000}"/>
    <cellStyle name="Normal 5 2 2 3 5 4" xfId="35662" xr:uid="{00000000-0005-0000-0000-0000E5560000}"/>
    <cellStyle name="Normal 5 2 2 3 5 5" xfId="20438" xr:uid="{00000000-0005-0000-0000-0000E6560000}"/>
    <cellStyle name="Normal 5 2 2 3 6" xfId="12028" xr:uid="{00000000-0005-0000-0000-0000E7560000}"/>
    <cellStyle name="Normal 5 2 2 3 6 2" xfId="42350" xr:uid="{00000000-0005-0000-0000-0000E8560000}"/>
    <cellStyle name="Normal 5 2 2 3 6 3" xfId="27126" xr:uid="{00000000-0005-0000-0000-0000E9560000}"/>
    <cellStyle name="Normal 5 2 2 3 7" xfId="7007" xr:uid="{00000000-0005-0000-0000-0000EA560000}"/>
    <cellStyle name="Normal 5 2 2 3 7 2" xfId="37333" xr:uid="{00000000-0005-0000-0000-0000EB560000}"/>
    <cellStyle name="Normal 5 2 2 3 7 3" xfId="22109" xr:uid="{00000000-0005-0000-0000-0000EC560000}"/>
    <cellStyle name="Normal 5 2 2 3 8" xfId="32321" xr:uid="{00000000-0005-0000-0000-0000ED560000}"/>
    <cellStyle name="Normal 5 2 2 3 9" xfId="17096" xr:uid="{00000000-0005-0000-0000-0000EE560000}"/>
    <cellStyle name="Normal 5 2 2 4" xfId="746" xr:uid="{00000000-0005-0000-0000-0000EF560000}"/>
    <cellStyle name="Normal 5 2 2 4 2" xfId="2982" xr:uid="{00000000-0005-0000-0000-0000F0560000}"/>
    <cellStyle name="Normal 5 2 2 4 2 2" xfId="4672" xr:uid="{00000000-0005-0000-0000-0000F1560000}"/>
    <cellStyle name="Normal 5 2 2 4 2 2 2" xfId="14745" xr:uid="{00000000-0005-0000-0000-0000F2560000}"/>
    <cellStyle name="Normal 5 2 2 4 2 2 2 2" xfId="45067" xr:uid="{00000000-0005-0000-0000-0000F3560000}"/>
    <cellStyle name="Normal 5 2 2 4 2 2 2 3" xfId="29843" xr:uid="{00000000-0005-0000-0000-0000F4560000}"/>
    <cellStyle name="Normal 5 2 2 4 2 2 3" xfId="9725" xr:uid="{00000000-0005-0000-0000-0000F5560000}"/>
    <cellStyle name="Normal 5 2 2 4 2 2 3 2" xfId="40050" xr:uid="{00000000-0005-0000-0000-0000F6560000}"/>
    <cellStyle name="Normal 5 2 2 4 2 2 3 3" xfId="24826" xr:uid="{00000000-0005-0000-0000-0000F7560000}"/>
    <cellStyle name="Normal 5 2 2 4 2 2 4" xfId="35037" xr:uid="{00000000-0005-0000-0000-0000F8560000}"/>
    <cellStyle name="Normal 5 2 2 4 2 2 5" xfId="19813" xr:uid="{00000000-0005-0000-0000-0000F9560000}"/>
    <cellStyle name="Normal 5 2 2 4 2 3" xfId="6364" xr:uid="{00000000-0005-0000-0000-0000FA560000}"/>
    <cellStyle name="Normal 5 2 2 4 2 3 2" xfId="16416" xr:uid="{00000000-0005-0000-0000-0000FB560000}"/>
    <cellStyle name="Normal 5 2 2 4 2 3 2 2" xfId="46738" xr:uid="{00000000-0005-0000-0000-0000FC560000}"/>
    <cellStyle name="Normal 5 2 2 4 2 3 2 3" xfId="31514" xr:uid="{00000000-0005-0000-0000-0000FD560000}"/>
    <cellStyle name="Normal 5 2 2 4 2 3 3" xfId="11396" xr:uid="{00000000-0005-0000-0000-0000FE560000}"/>
    <cellStyle name="Normal 5 2 2 4 2 3 3 2" xfId="41721" xr:uid="{00000000-0005-0000-0000-0000FF560000}"/>
    <cellStyle name="Normal 5 2 2 4 2 3 3 3" xfId="26497" xr:uid="{00000000-0005-0000-0000-000000570000}"/>
    <cellStyle name="Normal 5 2 2 4 2 3 4" xfId="36708" xr:uid="{00000000-0005-0000-0000-000001570000}"/>
    <cellStyle name="Normal 5 2 2 4 2 3 5" xfId="21484" xr:uid="{00000000-0005-0000-0000-000002570000}"/>
    <cellStyle name="Normal 5 2 2 4 2 4" xfId="13074" xr:uid="{00000000-0005-0000-0000-000003570000}"/>
    <cellStyle name="Normal 5 2 2 4 2 4 2" xfId="43396" xr:uid="{00000000-0005-0000-0000-000004570000}"/>
    <cellStyle name="Normal 5 2 2 4 2 4 3" xfId="28172" xr:uid="{00000000-0005-0000-0000-000005570000}"/>
    <cellStyle name="Normal 5 2 2 4 2 5" xfId="8053" xr:uid="{00000000-0005-0000-0000-000006570000}"/>
    <cellStyle name="Normal 5 2 2 4 2 5 2" xfId="38379" xr:uid="{00000000-0005-0000-0000-000007570000}"/>
    <cellStyle name="Normal 5 2 2 4 2 5 3" xfId="23155" xr:uid="{00000000-0005-0000-0000-000008570000}"/>
    <cellStyle name="Normal 5 2 2 4 2 6" xfId="33367" xr:uid="{00000000-0005-0000-0000-000009570000}"/>
    <cellStyle name="Normal 5 2 2 4 2 7" xfId="18142" xr:uid="{00000000-0005-0000-0000-00000A570000}"/>
    <cellStyle name="Normal 5 2 2 4 3" xfId="3835" xr:uid="{00000000-0005-0000-0000-00000B570000}"/>
    <cellStyle name="Normal 5 2 2 4 3 2" xfId="13909" xr:uid="{00000000-0005-0000-0000-00000C570000}"/>
    <cellStyle name="Normal 5 2 2 4 3 2 2" xfId="44231" xr:uid="{00000000-0005-0000-0000-00000D570000}"/>
    <cellStyle name="Normal 5 2 2 4 3 2 3" xfId="29007" xr:uid="{00000000-0005-0000-0000-00000E570000}"/>
    <cellStyle name="Normal 5 2 2 4 3 3" xfId="8889" xr:uid="{00000000-0005-0000-0000-00000F570000}"/>
    <cellStyle name="Normal 5 2 2 4 3 3 2" xfId="39214" xr:uid="{00000000-0005-0000-0000-000010570000}"/>
    <cellStyle name="Normal 5 2 2 4 3 3 3" xfId="23990" xr:uid="{00000000-0005-0000-0000-000011570000}"/>
    <cellStyle name="Normal 5 2 2 4 3 4" xfId="34201" xr:uid="{00000000-0005-0000-0000-000012570000}"/>
    <cellStyle name="Normal 5 2 2 4 3 5" xfId="18977" xr:uid="{00000000-0005-0000-0000-000013570000}"/>
    <cellStyle name="Normal 5 2 2 4 4" xfId="5528" xr:uid="{00000000-0005-0000-0000-000014570000}"/>
    <cellStyle name="Normal 5 2 2 4 4 2" xfId="15580" xr:uid="{00000000-0005-0000-0000-000015570000}"/>
    <cellStyle name="Normal 5 2 2 4 4 2 2" xfId="45902" xr:uid="{00000000-0005-0000-0000-000016570000}"/>
    <cellStyle name="Normal 5 2 2 4 4 2 3" xfId="30678" xr:uid="{00000000-0005-0000-0000-000017570000}"/>
    <cellStyle name="Normal 5 2 2 4 4 3" xfId="10560" xr:uid="{00000000-0005-0000-0000-000018570000}"/>
    <cellStyle name="Normal 5 2 2 4 4 3 2" xfId="40885" xr:uid="{00000000-0005-0000-0000-000019570000}"/>
    <cellStyle name="Normal 5 2 2 4 4 3 3" xfId="25661" xr:uid="{00000000-0005-0000-0000-00001A570000}"/>
    <cellStyle name="Normal 5 2 2 4 4 4" xfId="35872" xr:uid="{00000000-0005-0000-0000-00001B570000}"/>
    <cellStyle name="Normal 5 2 2 4 4 5" xfId="20648" xr:uid="{00000000-0005-0000-0000-00001C570000}"/>
    <cellStyle name="Normal 5 2 2 4 5" xfId="12238" xr:uid="{00000000-0005-0000-0000-00001D570000}"/>
    <cellStyle name="Normal 5 2 2 4 5 2" xfId="42560" xr:uid="{00000000-0005-0000-0000-00001E570000}"/>
    <cellStyle name="Normal 5 2 2 4 5 3" xfId="27336" xr:uid="{00000000-0005-0000-0000-00001F570000}"/>
    <cellStyle name="Normal 5 2 2 4 6" xfId="7217" xr:uid="{00000000-0005-0000-0000-000020570000}"/>
    <cellStyle name="Normal 5 2 2 4 6 2" xfId="37543" xr:uid="{00000000-0005-0000-0000-000021570000}"/>
    <cellStyle name="Normal 5 2 2 4 6 3" xfId="22319" xr:uid="{00000000-0005-0000-0000-000022570000}"/>
    <cellStyle name="Normal 5 2 2 4 7" xfId="32531" xr:uid="{00000000-0005-0000-0000-000023570000}"/>
    <cellStyle name="Normal 5 2 2 4 8" xfId="17306" xr:uid="{00000000-0005-0000-0000-000024570000}"/>
    <cellStyle name="Normal 5 2 2 4 9" xfId="2143" xr:uid="{00000000-0005-0000-0000-000025570000}"/>
    <cellStyle name="Normal 5 2 2 5" xfId="2564" xr:uid="{00000000-0005-0000-0000-000026570000}"/>
    <cellStyle name="Normal 5 2 2 5 2" xfId="4254" xr:uid="{00000000-0005-0000-0000-000027570000}"/>
    <cellStyle name="Normal 5 2 2 5 2 2" xfId="14327" xr:uid="{00000000-0005-0000-0000-000028570000}"/>
    <cellStyle name="Normal 5 2 2 5 2 2 2" xfId="44649" xr:uid="{00000000-0005-0000-0000-000029570000}"/>
    <cellStyle name="Normal 5 2 2 5 2 2 3" xfId="29425" xr:uid="{00000000-0005-0000-0000-00002A570000}"/>
    <cellStyle name="Normal 5 2 2 5 2 3" xfId="9307" xr:uid="{00000000-0005-0000-0000-00002B570000}"/>
    <cellStyle name="Normal 5 2 2 5 2 3 2" xfId="39632" xr:uid="{00000000-0005-0000-0000-00002C570000}"/>
    <cellStyle name="Normal 5 2 2 5 2 3 3" xfId="24408" xr:uid="{00000000-0005-0000-0000-00002D570000}"/>
    <cellStyle name="Normal 5 2 2 5 2 4" xfId="34619" xr:uid="{00000000-0005-0000-0000-00002E570000}"/>
    <cellStyle name="Normal 5 2 2 5 2 5" xfId="19395" xr:uid="{00000000-0005-0000-0000-00002F570000}"/>
    <cellStyle name="Normal 5 2 2 5 3" xfId="5946" xr:uid="{00000000-0005-0000-0000-000030570000}"/>
    <cellStyle name="Normal 5 2 2 5 3 2" xfId="15998" xr:uid="{00000000-0005-0000-0000-000031570000}"/>
    <cellStyle name="Normal 5 2 2 5 3 2 2" xfId="46320" xr:uid="{00000000-0005-0000-0000-000032570000}"/>
    <cellStyle name="Normal 5 2 2 5 3 2 3" xfId="31096" xr:uid="{00000000-0005-0000-0000-000033570000}"/>
    <cellStyle name="Normal 5 2 2 5 3 3" xfId="10978" xr:uid="{00000000-0005-0000-0000-000034570000}"/>
    <cellStyle name="Normal 5 2 2 5 3 3 2" xfId="41303" xr:uid="{00000000-0005-0000-0000-000035570000}"/>
    <cellStyle name="Normal 5 2 2 5 3 3 3" xfId="26079" xr:uid="{00000000-0005-0000-0000-000036570000}"/>
    <cellStyle name="Normal 5 2 2 5 3 4" xfId="36290" xr:uid="{00000000-0005-0000-0000-000037570000}"/>
    <cellStyle name="Normal 5 2 2 5 3 5" xfId="21066" xr:uid="{00000000-0005-0000-0000-000038570000}"/>
    <cellStyle name="Normal 5 2 2 5 4" xfId="12656" xr:uid="{00000000-0005-0000-0000-000039570000}"/>
    <cellStyle name="Normal 5 2 2 5 4 2" xfId="42978" xr:uid="{00000000-0005-0000-0000-00003A570000}"/>
    <cellStyle name="Normal 5 2 2 5 4 3" xfId="27754" xr:uid="{00000000-0005-0000-0000-00003B570000}"/>
    <cellStyle name="Normal 5 2 2 5 5" xfId="7635" xr:uid="{00000000-0005-0000-0000-00003C570000}"/>
    <cellStyle name="Normal 5 2 2 5 5 2" xfId="37961" xr:uid="{00000000-0005-0000-0000-00003D570000}"/>
    <cellStyle name="Normal 5 2 2 5 5 3" xfId="22737" xr:uid="{00000000-0005-0000-0000-00003E570000}"/>
    <cellStyle name="Normal 5 2 2 5 6" xfId="32949" xr:uid="{00000000-0005-0000-0000-00003F570000}"/>
    <cellStyle name="Normal 5 2 2 5 7" xfId="17724" xr:uid="{00000000-0005-0000-0000-000040570000}"/>
    <cellStyle name="Normal 5 2 2 6" xfId="3417" xr:uid="{00000000-0005-0000-0000-000041570000}"/>
    <cellStyle name="Normal 5 2 2 6 2" xfId="13491" xr:uid="{00000000-0005-0000-0000-000042570000}"/>
    <cellStyle name="Normal 5 2 2 6 2 2" xfId="43813" xr:uid="{00000000-0005-0000-0000-000043570000}"/>
    <cellStyle name="Normal 5 2 2 6 2 3" xfId="28589" xr:uid="{00000000-0005-0000-0000-000044570000}"/>
    <cellStyle name="Normal 5 2 2 6 3" xfId="8471" xr:uid="{00000000-0005-0000-0000-000045570000}"/>
    <cellStyle name="Normal 5 2 2 6 3 2" xfId="38796" xr:uid="{00000000-0005-0000-0000-000046570000}"/>
    <cellStyle name="Normal 5 2 2 6 3 3" xfId="23572" xr:uid="{00000000-0005-0000-0000-000047570000}"/>
    <cellStyle name="Normal 5 2 2 6 4" xfId="33783" xr:uid="{00000000-0005-0000-0000-000048570000}"/>
    <cellStyle name="Normal 5 2 2 6 5" xfId="18559" xr:uid="{00000000-0005-0000-0000-000049570000}"/>
    <cellStyle name="Normal 5 2 2 7" xfId="5110" xr:uid="{00000000-0005-0000-0000-00004A570000}"/>
    <cellStyle name="Normal 5 2 2 7 2" xfId="15162" xr:uid="{00000000-0005-0000-0000-00004B570000}"/>
    <cellStyle name="Normal 5 2 2 7 2 2" xfId="45484" xr:uid="{00000000-0005-0000-0000-00004C570000}"/>
    <cellStyle name="Normal 5 2 2 7 2 3" xfId="30260" xr:uid="{00000000-0005-0000-0000-00004D570000}"/>
    <cellStyle name="Normal 5 2 2 7 3" xfId="10142" xr:uid="{00000000-0005-0000-0000-00004E570000}"/>
    <cellStyle name="Normal 5 2 2 7 3 2" xfId="40467" xr:uid="{00000000-0005-0000-0000-00004F570000}"/>
    <cellStyle name="Normal 5 2 2 7 3 3" xfId="25243" xr:uid="{00000000-0005-0000-0000-000050570000}"/>
    <cellStyle name="Normal 5 2 2 7 4" xfId="35454" xr:uid="{00000000-0005-0000-0000-000051570000}"/>
    <cellStyle name="Normal 5 2 2 7 5" xfId="20230" xr:uid="{00000000-0005-0000-0000-000052570000}"/>
    <cellStyle name="Normal 5 2 2 8" xfId="11820" xr:uid="{00000000-0005-0000-0000-000053570000}"/>
    <cellStyle name="Normal 5 2 2 8 2" xfId="42142" xr:uid="{00000000-0005-0000-0000-000054570000}"/>
    <cellStyle name="Normal 5 2 2 8 3" xfId="26918" xr:uid="{00000000-0005-0000-0000-000055570000}"/>
    <cellStyle name="Normal 5 2 2 9" xfId="6799" xr:uid="{00000000-0005-0000-0000-000056570000}"/>
    <cellStyle name="Normal 5 2 2 9 2" xfId="37125" xr:uid="{00000000-0005-0000-0000-000057570000}"/>
    <cellStyle name="Normal 5 2 2 9 3" xfId="21901" xr:uid="{00000000-0005-0000-0000-000058570000}"/>
    <cellStyle name="Normal 5 2 3" xfId="709" xr:uid="{00000000-0005-0000-0000-000059570000}"/>
    <cellStyle name="Normal 5 2 3 10" xfId="16940" xr:uid="{00000000-0005-0000-0000-00005A570000}"/>
    <cellStyle name="Normal 5 2 3 11" xfId="1763" xr:uid="{00000000-0005-0000-0000-00005B570000}"/>
    <cellStyle name="Normal 5 2 3 2" xfId="730" xr:uid="{00000000-0005-0000-0000-00005C570000}"/>
    <cellStyle name="Normal 5 2 3 2 10" xfId="1982" xr:uid="{00000000-0005-0000-0000-00005D570000}"/>
    <cellStyle name="Normal 5 2 3 2 2" xfId="2403" xr:uid="{00000000-0005-0000-0000-00005E570000}"/>
    <cellStyle name="Normal 5 2 3 2 2 2" xfId="3242" xr:uid="{00000000-0005-0000-0000-00005F570000}"/>
    <cellStyle name="Normal 5 2 3 2 2 2 2" xfId="4932" xr:uid="{00000000-0005-0000-0000-000060570000}"/>
    <cellStyle name="Normal 5 2 3 2 2 2 2 2" xfId="15005" xr:uid="{00000000-0005-0000-0000-000061570000}"/>
    <cellStyle name="Normal 5 2 3 2 2 2 2 2 2" xfId="45327" xr:uid="{00000000-0005-0000-0000-000062570000}"/>
    <cellStyle name="Normal 5 2 3 2 2 2 2 2 3" xfId="30103" xr:uid="{00000000-0005-0000-0000-000063570000}"/>
    <cellStyle name="Normal 5 2 3 2 2 2 2 3" xfId="9985" xr:uid="{00000000-0005-0000-0000-000064570000}"/>
    <cellStyle name="Normal 5 2 3 2 2 2 2 3 2" xfId="40310" xr:uid="{00000000-0005-0000-0000-000065570000}"/>
    <cellStyle name="Normal 5 2 3 2 2 2 2 3 3" xfId="25086" xr:uid="{00000000-0005-0000-0000-000066570000}"/>
    <cellStyle name="Normal 5 2 3 2 2 2 2 4" xfId="35297" xr:uid="{00000000-0005-0000-0000-000067570000}"/>
    <cellStyle name="Normal 5 2 3 2 2 2 2 5" xfId="20073" xr:uid="{00000000-0005-0000-0000-000068570000}"/>
    <cellStyle name="Normal 5 2 3 2 2 2 3" xfId="6624" xr:uid="{00000000-0005-0000-0000-000069570000}"/>
    <cellStyle name="Normal 5 2 3 2 2 2 3 2" xfId="16676" xr:uid="{00000000-0005-0000-0000-00006A570000}"/>
    <cellStyle name="Normal 5 2 3 2 2 2 3 2 2" xfId="46998" xr:uid="{00000000-0005-0000-0000-00006B570000}"/>
    <cellStyle name="Normal 5 2 3 2 2 2 3 2 3" xfId="31774" xr:uid="{00000000-0005-0000-0000-00006C570000}"/>
    <cellStyle name="Normal 5 2 3 2 2 2 3 3" xfId="11656" xr:uid="{00000000-0005-0000-0000-00006D570000}"/>
    <cellStyle name="Normal 5 2 3 2 2 2 3 3 2" xfId="41981" xr:uid="{00000000-0005-0000-0000-00006E570000}"/>
    <cellStyle name="Normal 5 2 3 2 2 2 3 3 3" xfId="26757" xr:uid="{00000000-0005-0000-0000-00006F570000}"/>
    <cellStyle name="Normal 5 2 3 2 2 2 3 4" xfId="36968" xr:uid="{00000000-0005-0000-0000-000070570000}"/>
    <cellStyle name="Normal 5 2 3 2 2 2 3 5" xfId="21744" xr:uid="{00000000-0005-0000-0000-000071570000}"/>
    <cellStyle name="Normal 5 2 3 2 2 2 4" xfId="13334" xr:uid="{00000000-0005-0000-0000-000072570000}"/>
    <cellStyle name="Normal 5 2 3 2 2 2 4 2" xfId="43656" xr:uid="{00000000-0005-0000-0000-000073570000}"/>
    <cellStyle name="Normal 5 2 3 2 2 2 4 3" xfId="28432" xr:uid="{00000000-0005-0000-0000-000074570000}"/>
    <cellStyle name="Normal 5 2 3 2 2 2 5" xfId="8313" xr:uid="{00000000-0005-0000-0000-000075570000}"/>
    <cellStyle name="Normal 5 2 3 2 2 2 5 2" xfId="38639" xr:uid="{00000000-0005-0000-0000-000076570000}"/>
    <cellStyle name="Normal 5 2 3 2 2 2 5 3" xfId="23415" xr:uid="{00000000-0005-0000-0000-000077570000}"/>
    <cellStyle name="Normal 5 2 3 2 2 2 6" xfId="33627" xr:uid="{00000000-0005-0000-0000-000078570000}"/>
    <cellStyle name="Normal 5 2 3 2 2 2 7" xfId="18402" xr:uid="{00000000-0005-0000-0000-000079570000}"/>
    <cellStyle name="Normal 5 2 3 2 2 3" xfId="4095" xr:uid="{00000000-0005-0000-0000-00007A570000}"/>
    <cellStyle name="Normal 5 2 3 2 2 3 2" xfId="14169" xr:uid="{00000000-0005-0000-0000-00007B570000}"/>
    <cellStyle name="Normal 5 2 3 2 2 3 2 2" xfId="44491" xr:uid="{00000000-0005-0000-0000-00007C570000}"/>
    <cellStyle name="Normal 5 2 3 2 2 3 2 3" xfId="29267" xr:uid="{00000000-0005-0000-0000-00007D570000}"/>
    <cellStyle name="Normal 5 2 3 2 2 3 3" xfId="9149" xr:uid="{00000000-0005-0000-0000-00007E570000}"/>
    <cellStyle name="Normal 5 2 3 2 2 3 3 2" xfId="39474" xr:uid="{00000000-0005-0000-0000-00007F570000}"/>
    <cellStyle name="Normal 5 2 3 2 2 3 3 3" xfId="24250" xr:uid="{00000000-0005-0000-0000-000080570000}"/>
    <cellStyle name="Normal 5 2 3 2 2 3 4" xfId="34461" xr:uid="{00000000-0005-0000-0000-000081570000}"/>
    <cellStyle name="Normal 5 2 3 2 2 3 5" xfId="19237" xr:uid="{00000000-0005-0000-0000-000082570000}"/>
    <cellStyle name="Normal 5 2 3 2 2 4" xfId="5788" xr:uid="{00000000-0005-0000-0000-000083570000}"/>
    <cellStyle name="Normal 5 2 3 2 2 4 2" xfId="15840" xr:uid="{00000000-0005-0000-0000-000084570000}"/>
    <cellStyle name="Normal 5 2 3 2 2 4 2 2" xfId="46162" xr:uid="{00000000-0005-0000-0000-000085570000}"/>
    <cellStyle name="Normal 5 2 3 2 2 4 2 3" xfId="30938" xr:uid="{00000000-0005-0000-0000-000086570000}"/>
    <cellStyle name="Normal 5 2 3 2 2 4 3" xfId="10820" xr:uid="{00000000-0005-0000-0000-000087570000}"/>
    <cellStyle name="Normal 5 2 3 2 2 4 3 2" xfId="41145" xr:uid="{00000000-0005-0000-0000-000088570000}"/>
    <cellStyle name="Normal 5 2 3 2 2 4 3 3" xfId="25921" xr:uid="{00000000-0005-0000-0000-000089570000}"/>
    <cellStyle name="Normal 5 2 3 2 2 4 4" xfId="36132" xr:uid="{00000000-0005-0000-0000-00008A570000}"/>
    <cellStyle name="Normal 5 2 3 2 2 4 5" xfId="20908" xr:uid="{00000000-0005-0000-0000-00008B570000}"/>
    <cellStyle name="Normal 5 2 3 2 2 5" xfId="12498" xr:uid="{00000000-0005-0000-0000-00008C570000}"/>
    <cellStyle name="Normal 5 2 3 2 2 5 2" xfId="42820" xr:uid="{00000000-0005-0000-0000-00008D570000}"/>
    <cellStyle name="Normal 5 2 3 2 2 5 3" xfId="27596" xr:uid="{00000000-0005-0000-0000-00008E570000}"/>
    <cellStyle name="Normal 5 2 3 2 2 6" xfId="7477" xr:uid="{00000000-0005-0000-0000-00008F570000}"/>
    <cellStyle name="Normal 5 2 3 2 2 6 2" xfId="37803" xr:uid="{00000000-0005-0000-0000-000090570000}"/>
    <cellStyle name="Normal 5 2 3 2 2 6 3" xfId="22579" xr:uid="{00000000-0005-0000-0000-000091570000}"/>
    <cellStyle name="Normal 5 2 3 2 2 7" xfId="32791" xr:uid="{00000000-0005-0000-0000-000092570000}"/>
    <cellStyle name="Normal 5 2 3 2 2 8" xfId="17566" xr:uid="{00000000-0005-0000-0000-000093570000}"/>
    <cellStyle name="Normal 5 2 3 2 3" xfId="2824" xr:uid="{00000000-0005-0000-0000-000094570000}"/>
    <cellStyle name="Normal 5 2 3 2 3 2" xfId="4514" xr:uid="{00000000-0005-0000-0000-000095570000}"/>
    <cellStyle name="Normal 5 2 3 2 3 2 2" xfId="14587" xr:uid="{00000000-0005-0000-0000-000096570000}"/>
    <cellStyle name="Normal 5 2 3 2 3 2 2 2" xfId="44909" xr:uid="{00000000-0005-0000-0000-000097570000}"/>
    <cellStyle name="Normal 5 2 3 2 3 2 2 3" xfId="29685" xr:uid="{00000000-0005-0000-0000-000098570000}"/>
    <cellStyle name="Normal 5 2 3 2 3 2 3" xfId="9567" xr:uid="{00000000-0005-0000-0000-000099570000}"/>
    <cellStyle name="Normal 5 2 3 2 3 2 3 2" xfId="39892" xr:uid="{00000000-0005-0000-0000-00009A570000}"/>
    <cellStyle name="Normal 5 2 3 2 3 2 3 3" xfId="24668" xr:uid="{00000000-0005-0000-0000-00009B570000}"/>
    <cellStyle name="Normal 5 2 3 2 3 2 4" xfId="34879" xr:uid="{00000000-0005-0000-0000-00009C570000}"/>
    <cellStyle name="Normal 5 2 3 2 3 2 5" xfId="19655" xr:uid="{00000000-0005-0000-0000-00009D570000}"/>
    <cellStyle name="Normal 5 2 3 2 3 3" xfId="6206" xr:uid="{00000000-0005-0000-0000-00009E570000}"/>
    <cellStyle name="Normal 5 2 3 2 3 3 2" xfId="16258" xr:uid="{00000000-0005-0000-0000-00009F570000}"/>
    <cellStyle name="Normal 5 2 3 2 3 3 2 2" xfId="46580" xr:uid="{00000000-0005-0000-0000-0000A0570000}"/>
    <cellStyle name="Normal 5 2 3 2 3 3 2 3" xfId="31356" xr:uid="{00000000-0005-0000-0000-0000A1570000}"/>
    <cellStyle name="Normal 5 2 3 2 3 3 3" xfId="11238" xr:uid="{00000000-0005-0000-0000-0000A2570000}"/>
    <cellStyle name="Normal 5 2 3 2 3 3 3 2" xfId="41563" xr:uid="{00000000-0005-0000-0000-0000A3570000}"/>
    <cellStyle name="Normal 5 2 3 2 3 3 3 3" xfId="26339" xr:uid="{00000000-0005-0000-0000-0000A4570000}"/>
    <cellStyle name="Normal 5 2 3 2 3 3 4" xfId="36550" xr:uid="{00000000-0005-0000-0000-0000A5570000}"/>
    <cellStyle name="Normal 5 2 3 2 3 3 5" xfId="21326" xr:uid="{00000000-0005-0000-0000-0000A6570000}"/>
    <cellStyle name="Normal 5 2 3 2 3 4" xfId="12916" xr:uid="{00000000-0005-0000-0000-0000A7570000}"/>
    <cellStyle name="Normal 5 2 3 2 3 4 2" xfId="43238" xr:uid="{00000000-0005-0000-0000-0000A8570000}"/>
    <cellStyle name="Normal 5 2 3 2 3 4 3" xfId="28014" xr:uid="{00000000-0005-0000-0000-0000A9570000}"/>
    <cellStyle name="Normal 5 2 3 2 3 5" xfId="7895" xr:uid="{00000000-0005-0000-0000-0000AA570000}"/>
    <cellStyle name="Normal 5 2 3 2 3 5 2" xfId="38221" xr:uid="{00000000-0005-0000-0000-0000AB570000}"/>
    <cellStyle name="Normal 5 2 3 2 3 5 3" xfId="22997" xr:uid="{00000000-0005-0000-0000-0000AC570000}"/>
    <cellStyle name="Normal 5 2 3 2 3 6" xfId="33209" xr:uid="{00000000-0005-0000-0000-0000AD570000}"/>
    <cellStyle name="Normal 5 2 3 2 3 7" xfId="17984" xr:uid="{00000000-0005-0000-0000-0000AE570000}"/>
    <cellStyle name="Normal 5 2 3 2 4" xfId="3677" xr:uid="{00000000-0005-0000-0000-0000AF570000}"/>
    <cellStyle name="Normal 5 2 3 2 4 2" xfId="13751" xr:uid="{00000000-0005-0000-0000-0000B0570000}"/>
    <cellStyle name="Normal 5 2 3 2 4 2 2" xfId="44073" xr:uid="{00000000-0005-0000-0000-0000B1570000}"/>
    <cellStyle name="Normal 5 2 3 2 4 2 3" xfId="28849" xr:uid="{00000000-0005-0000-0000-0000B2570000}"/>
    <cellStyle name="Normal 5 2 3 2 4 3" xfId="8731" xr:uid="{00000000-0005-0000-0000-0000B3570000}"/>
    <cellStyle name="Normal 5 2 3 2 4 3 2" xfId="39056" xr:uid="{00000000-0005-0000-0000-0000B4570000}"/>
    <cellStyle name="Normal 5 2 3 2 4 3 3" xfId="23832" xr:uid="{00000000-0005-0000-0000-0000B5570000}"/>
    <cellStyle name="Normal 5 2 3 2 4 4" xfId="34043" xr:uid="{00000000-0005-0000-0000-0000B6570000}"/>
    <cellStyle name="Normal 5 2 3 2 4 5" xfId="18819" xr:uid="{00000000-0005-0000-0000-0000B7570000}"/>
    <cellStyle name="Normal 5 2 3 2 5" xfId="5370" xr:uid="{00000000-0005-0000-0000-0000B8570000}"/>
    <cellStyle name="Normal 5 2 3 2 5 2" xfId="15422" xr:uid="{00000000-0005-0000-0000-0000B9570000}"/>
    <cellStyle name="Normal 5 2 3 2 5 2 2" xfId="45744" xr:uid="{00000000-0005-0000-0000-0000BA570000}"/>
    <cellStyle name="Normal 5 2 3 2 5 2 3" xfId="30520" xr:uid="{00000000-0005-0000-0000-0000BB570000}"/>
    <cellStyle name="Normal 5 2 3 2 5 3" xfId="10402" xr:uid="{00000000-0005-0000-0000-0000BC570000}"/>
    <cellStyle name="Normal 5 2 3 2 5 3 2" xfId="40727" xr:uid="{00000000-0005-0000-0000-0000BD570000}"/>
    <cellStyle name="Normal 5 2 3 2 5 3 3" xfId="25503" xr:uid="{00000000-0005-0000-0000-0000BE570000}"/>
    <cellStyle name="Normal 5 2 3 2 5 4" xfId="35714" xr:uid="{00000000-0005-0000-0000-0000BF570000}"/>
    <cellStyle name="Normal 5 2 3 2 5 5" xfId="20490" xr:uid="{00000000-0005-0000-0000-0000C0570000}"/>
    <cellStyle name="Normal 5 2 3 2 6" xfId="12080" xr:uid="{00000000-0005-0000-0000-0000C1570000}"/>
    <cellStyle name="Normal 5 2 3 2 6 2" xfId="42402" xr:uid="{00000000-0005-0000-0000-0000C2570000}"/>
    <cellStyle name="Normal 5 2 3 2 6 3" xfId="27178" xr:uid="{00000000-0005-0000-0000-0000C3570000}"/>
    <cellStyle name="Normal 5 2 3 2 7" xfId="7059" xr:uid="{00000000-0005-0000-0000-0000C4570000}"/>
    <cellStyle name="Normal 5 2 3 2 7 2" xfId="37385" xr:uid="{00000000-0005-0000-0000-0000C5570000}"/>
    <cellStyle name="Normal 5 2 3 2 7 3" xfId="22161" xr:uid="{00000000-0005-0000-0000-0000C6570000}"/>
    <cellStyle name="Normal 5 2 3 2 8" xfId="32373" xr:uid="{00000000-0005-0000-0000-0000C7570000}"/>
    <cellStyle name="Normal 5 2 3 2 9" xfId="17148" xr:uid="{00000000-0005-0000-0000-0000C8570000}"/>
    <cellStyle name="Normal 5 2 3 3" xfId="751" xr:uid="{00000000-0005-0000-0000-0000C9570000}"/>
    <cellStyle name="Normal 5 2 3 3 2" xfId="3034" xr:uid="{00000000-0005-0000-0000-0000CA570000}"/>
    <cellStyle name="Normal 5 2 3 3 2 2" xfId="4724" xr:uid="{00000000-0005-0000-0000-0000CB570000}"/>
    <cellStyle name="Normal 5 2 3 3 2 2 2" xfId="14797" xr:uid="{00000000-0005-0000-0000-0000CC570000}"/>
    <cellStyle name="Normal 5 2 3 3 2 2 2 2" xfId="45119" xr:uid="{00000000-0005-0000-0000-0000CD570000}"/>
    <cellStyle name="Normal 5 2 3 3 2 2 2 3" xfId="29895" xr:uid="{00000000-0005-0000-0000-0000CE570000}"/>
    <cellStyle name="Normal 5 2 3 3 2 2 3" xfId="9777" xr:uid="{00000000-0005-0000-0000-0000CF570000}"/>
    <cellStyle name="Normal 5 2 3 3 2 2 3 2" xfId="40102" xr:uid="{00000000-0005-0000-0000-0000D0570000}"/>
    <cellStyle name="Normal 5 2 3 3 2 2 3 3" xfId="24878" xr:uid="{00000000-0005-0000-0000-0000D1570000}"/>
    <cellStyle name="Normal 5 2 3 3 2 2 4" xfId="35089" xr:uid="{00000000-0005-0000-0000-0000D2570000}"/>
    <cellStyle name="Normal 5 2 3 3 2 2 5" xfId="19865" xr:uid="{00000000-0005-0000-0000-0000D3570000}"/>
    <cellStyle name="Normal 5 2 3 3 2 3" xfId="6416" xr:uid="{00000000-0005-0000-0000-0000D4570000}"/>
    <cellStyle name="Normal 5 2 3 3 2 3 2" xfId="16468" xr:uid="{00000000-0005-0000-0000-0000D5570000}"/>
    <cellStyle name="Normal 5 2 3 3 2 3 2 2" xfId="46790" xr:uid="{00000000-0005-0000-0000-0000D6570000}"/>
    <cellStyle name="Normal 5 2 3 3 2 3 2 3" xfId="31566" xr:uid="{00000000-0005-0000-0000-0000D7570000}"/>
    <cellStyle name="Normal 5 2 3 3 2 3 3" xfId="11448" xr:uid="{00000000-0005-0000-0000-0000D8570000}"/>
    <cellStyle name="Normal 5 2 3 3 2 3 3 2" xfId="41773" xr:uid="{00000000-0005-0000-0000-0000D9570000}"/>
    <cellStyle name="Normal 5 2 3 3 2 3 3 3" xfId="26549" xr:uid="{00000000-0005-0000-0000-0000DA570000}"/>
    <cellStyle name="Normal 5 2 3 3 2 3 4" xfId="36760" xr:uid="{00000000-0005-0000-0000-0000DB570000}"/>
    <cellStyle name="Normal 5 2 3 3 2 3 5" xfId="21536" xr:uid="{00000000-0005-0000-0000-0000DC570000}"/>
    <cellStyle name="Normal 5 2 3 3 2 4" xfId="13126" xr:uid="{00000000-0005-0000-0000-0000DD570000}"/>
    <cellStyle name="Normal 5 2 3 3 2 4 2" xfId="43448" xr:uid="{00000000-0005-0000-0000-0000DE570000}"/>
    <cellStyle name="Normal 5 2 3 3 2 4 3" xfId="28224" xr:uid="{00000000-0005-0000-0000-0000DF570000}"/>
    <cellStyle name="Normal 5 2 3 3 2 5" xfId="8105" xr:uid="{00000000-0005-0000-0000-0000E0570000}"/>
    <cellStyle name="Normal 5 2 3 3 2 5 2" xfId="38431" xr:uid="{00000000-0005-0000-0000-0000E1570000}"/>
    <cellStyle name="Normal 5 2 3 3 2 5 3" xfId="23207" xr:uid="{00000000-0005-0000-0000-0000E2570000}"/>
    <cellStyle name="Normal 5 2 3 3 2 6" xfId="33419" xr:uid="{00000000-0005-0000-0000-0000E3570000}"/>
    <cellStyle name="Normal 5 2 3 3 2 7" xfId="18194" xr:uid="{00000000-0005-0000-0000-0000E4570000}"/>
    <cellStyle name="Normal 5 2 3 3 3" xfId="3887" xr:uid="{00000000-0005-0000-0000-0000E5570000}"/>
    <cellStyle name="Normal 5 2 3 3 3 2" xfId="13961" xr:uid="{00000000-0005-0000-0000-0000E6570000}"/>
    <cellStyle name="Normal 5 2 3 3 3 2 2" xfId="44283" xr:uid="{00000000-0005-0000-0000-0000E7570000}"/>
    <cellStyle name="Normal 5 2 3 3 3 2 3" xfId="29059" xr:uid="{00000000-0005-0000-0000-0000E8570000}"/>
    <cellStyle name="Normal 5 2 3 3 3 3" xfId="8941" xr:uid="{00000000-0005-0000-0000-0000E9570000}"/>
    <cellStyle name="Normal 5 2 3 3 3 3 2" xfId="39266" xr:uid="{00000000-0005-0000-0000-0000EA570000}"/>
    <cellStyle name="Normal 5 2 3 3 3 3 3" xfId="24042" xr:uid="{00000000-0005-0000-0000-0000EB570000}"/>
    <cellStyle name="Normal 5 2 3 3 3 4" xfId="34253" xr:uid="{00000000-0005-0000-0000-0000EC570000}"/>
    <cellStyle name="Normal 5 2 3 3 3 5" xfId="19029" xr:uid="{00000000-0005-0000-0000-0000ED570000}"/>
    <cellStyle name="Normal 5 2 3 3 4" xfId="5580" xr:uid="{00000000-0005-0000-0000-0000EE570000}"/>
    <cellStyle name="Normal 5 2 3 3 4 2" xfId="15632" xr:uid="{00000000-0005-0000-0000-0000EF570000}"/>
    <cellStyle name="Normal 5 2 3 3 4 2 2" xfId="45954" xr:uid="{00000000-0005-0000-0000-0000F0570000}"/>
    <cellStyle name="Normal 5 2 3 3 4 2 3" xfId="30730" xr:uid="{00000000-0005-0000-0000-0000F1570000}"/>
    <cellStyle name="Normal 5 2 3 3 4 3" xfId="10612" xr:uid="{00000000-0005-0000-0000-0000F2570000}"/>
    <cellStyle name="Normal 5 2 3 3 4 3 2" xfId="40937" xr:uid="{00000000-0005-0000-0000-0000F3570000}"/>
    <cellStyle name="Normal 5 2 3 3 4 3 3" xfId="25713" xr:uid="{00000000-0005-0000-0000-0000F4570000}"/>
    <cellStyle name="Normal 5 2 3 3 4 4" xfId="35924" xr:uid="{00000000-0005-0000-0000-0000F5570000}"/>
    <cellStyle name="Normal 5 2 3 3 4 5" xfId="20700" xr:uid="{00000000-0005-0000-0000-0000F6570000}"/>
    <cellStyle name="Normal 5 2 3 3 5" xfId="12290" xr:uid="{00000000-0005-0000-0000-0000F7570000}"/>
    <cellStyle name="Normal 5 2 3 3 5 2" xfId="42612" xr:uid="{00000000-0005-0000-0000-0000F8570000}"/>
    <cellStyle name="Normal 5 2 3 3 5 3" xfId="27388" xr:uid="{00000000-0005-0000-0000-0000F9570000}"/>
    <cellStyle name="Normal 5 2 3 3 6" xfId="7269" xr:uid="{00000000-0005-0000-0000-0000FA570000}"/>
    <cellStyle name="Normal 5 2 3 3 6 2" xfId="37595" xr:uid="{00000000-0005-0000-0000-0000FB570000}"/>
    <cellStyle name="Normal 5 2 3 3 6 3" xfId="22371" xr:uid="{00000000-0005-0000-0000-0000FC570000}"/>
    <cellStyle name="Normal 5 2 3 3 7" xfId="32583" xr:uid="{00000000-0005-0000-0000-0000FD570000}"/>
    <cellStyle name="Normal 5 2 3 3 8" xfId="17358" xr:uid="{00000000-0005-0000-0000-0000FE570000}"/>
    <cellStyle name="Normal 5 2 3 3 9" xfId="2195" xr:uid="{00000000-0005-0000-0000-0000FF570000}"/>
    <cellStyle name="Normal 5 2 3 4" xfId="2616" xr:uid="{00000000-0005-0000-0000-000000580000}"/>
    <cellStyle name="Normal 5 2 3 4 2" xfId="4306" xr:uid="{00000000-0005-0000-0000-000001580000}"/>
    <cellStyle name="Normal 5 2 3 4 2 2" xfId="14379" xr:uid="{00000000-0005-0000-0000-000002580000}"/>
    <cellStyle name="Normal 5 2 3 4 2 2 2" xfId="44701" xr:uid="{00000000-0005-0000-0000-000003580000}"/>
    <cellStyle name="Normal 5 2 3 4 2 2 3" xfId="29477" xr:uid="{00000000-0005-0000-0000-000004580000}"/>
    <cellStyle name="Normal 5 2 3 4 2 3" xfId="9359" xr:uid="{00000000-0005-0000-0000-000005580000}"/>
    <cellStyle name="Normal 5 2 3 4 2 3 2" xfId="39684" xr:uid="{00000000-0005-0000-0000-000006580000}"/>
    <cellStyle name="Normal 5 2 3 4 2 3 3" xfId="24460" xr:uid="{00000000-0005-0000-0000-000007580000}"/>
    <cellStyle name="Normal 5 2 3 4 2 4" xfId="34671" xr:uid="{00000000-0005-0000-0000-000008580000}"/>
    <cellStyle name="Normal 5 2 3 4 2 5" xfId="19447" xr:uid="{00000000-0005-0000-0000-000009580000}"/>
    <cellStyle name="Normal 5 2 3 4 3" xfId="5998" xr:uid="{00000000-0005-0000-0000-00000A580000}"/>
    <cellStyle name="Normal 5 2 3 4 3 2" xfId="16050" xr:uid="{00000000-0005-0000-0000-00000B580000}"/>
    <cellStyle name="Normal 5 2 3 4 3 2 2" xfId="46372" xr:uid="{00000000-0005-0000-0000-00000C580000}"/>
    <cellStyle name="Normal 5 2 3 4 3 2 3" xfId="31148" xr:uid="{00000000-0005-0000-0000-00000D580000}"/>
    <cellStyle name="Normal 5 2 3 4 3 3" xfId="11030" xr:uid="{00000000-0005-0000-0000-00000E580000}"/>
    <cellStyle name="Normal 5 2 3 4 3 3 2" xfId="41355" xr:uid="{00000000-0005-0000-0000-00000F580000}"/>
    <cellStyle name="Normal 5 2 3 4 3 3 3" xfId="26131" xr:uid="{00000000-0005-0000-0000-000010580000}"/>
    <cellStyle name="Normal 5 2 3 4 3 4" xfId="36342" xr:uid="{00000000-0005-0000-0000-000011580000}"/>
    <cellStyle name="Normal 5 2 3 4 3 5" xfId="21118" xr:uid="{00000000-0005-0000-0000-000012580000}"/>
    <cellStyle name="Normal 5 2 3 4 4" xfId="12708" xr:uid="{00000000-0005-0000-0000-000013580000}"/>
    <cellStyle name="Normal 5 2 3 4 4 2" xfId="43030" xr:uid="{00000000-0005-0000-0000-000014580000}"/>
    <cellStyle name="Normal 5 2 3 4 4 3" xfId="27806" xr:uid="{00000000-0005-0000-0000-000015580000}"/>
    <cellStyle name="Normal 5 2 3 4 5" xfId="7687" xr:uid="{00000000-0005-0000-0000-000016580000}"/>
    <cellStyle name="Normal 5 2 3 4 5 2" xfId="38013" xr:uid="{00000000-0005-0000-0000-000017580000}"/>
    <cellStyle name="Normal 5 2 3 4 5 3" xfId="22789" xr:uid="{00000000-0005-0000-0000-000018580000}"/>
    <cellStyle name="Normal 5 2 3 4 6" xfId="33001" xr:uid="{00000000-0005-0000-0000-000019580000}"/>
    <cellStyle name="Normal 5 2 3 4 7" xfId="17776" xr:uid="{00000000-0005-0000-0000-00001A580000}"/>
    <cellStyle name="Normal 5 2 3 5" xfId="3469" xr:uid="{00000000-0005-0000-0000-00001B580000}"/>
    <cellStyle name="Normal 5 2 3 5 2" xfId="13543" xr:uid="{00000000-0005-0000-0000-00001C580000}"/>
    <cellStyle name="Normal 5 2 3 5 2 2" xfId="43865" xr:uid="{00000000-0005-0000-0000-00001D580000}"/>
    <cellStyle name="Normal 5 2 3 5 2 3" xfId="28641" xr:uid="{00000000-0005-0000-0000-00001E580000}"/>
    <cellStyle name="Normal 5 2 3 5 3" xfId="8523" xr:uid="{00000000-0005-0000-0000-00001F580000}"/>
    <cellStyle name="Normal 5 2 3 5 3 2" xfId="38848" xr:uid="{00000000-0005-0000-0000-000020580000}"/>
    <cellStyle name="Normal 5 2 3 5 3 3" xfId="23624" xr:uid="{00000000-0005-0000-0000-000021580000}"/>
    <cellStyle name="Normal 5 2 3 5 4" xfId="33835" xr:uid="{00000000-0005-0000-0000-000022580000}"/>
    <cellStyle name="Normal 5 2 3 5 5" xfId="18611" xr:uid="{00000000-0005-0000-0000-000023580000}"/>
    <cellStyle name="Normal 5 2 3 6" xfId="5162" xr:uid="{00000000-0005-0000-0000-000024580000}"/>
    <cellStyle name="Normal 5 2 3 6 2" xfId="15214" xr:uid="{00000000-0005-0000-0000-000025580000}"/>
    <cellStyle name="Normal 5 2 3 6 2 2" xfId="45536" xr:uid="{00000000-0005-0000-0000-000026580000}"/>
    <cellStyle name="Normal 5 2 3 6 2 3" xfId="30312" xr:uid="{00000000-0005-0000-0000-000027580000}"/>
    <cellStyle name="Normal 5 2 3 6 3" xfId="10194" xr:uid="{00000000-0005-0000-0000-000028580000}"/>
    <cellStyle name="Normal 5 2 3 6 3 2" xfId="40519" xr:uid="{00000000-0005-0000-0000-000029580000}"/>
    <cellStyle name="Normal 5 2 3 6 3 3" xfId="25295" xr:uid="{00000000-0005-0000-0000-00002A580000}"/>
    <cellStyle name="Normal 5 2 3 6 4" xfId="35506" xr:uid="{00000000-0005-0000-0000-00002B580000}"/>
    <cellStyle name="Normal 5 2 3 6 5" xfId="20282" xr:uid="{00000000-0005-0000-0000-00002C580000}"/>
    <cellStyle name="Normal 5 2 3 7" xfId="11872" xr:uid="{00000000-0005-0000-0000-00002D580000}"/>
    <cellStyle name="Normal 5 2 3 7 2" xfId="42194" xr:uid="{00000000-0005-0000-0000-00002E580000}"/>
    <cellStyle name="Normal 5 2 3 7 3" xfId="26970" xr:uid="{00000000-0005-0000-0000-00002F580000}"/>
    <cellStyle name="Normal 5 2 3 8" xfId="6851" xr:uid="{00000000-0005-0000-0000-000030580000}"/>
    <cellStyle name="Normal 5 2 3 8 2" xfId="37177" xr:uid="{00000000-0005-0000-0000-000031580000}"/>
    <cellStyle name="Normal 5 2 3 8 3" xfId="21953" xr:uid="{00000000-0005-0000-0000-000032580000}"/>
    <cellStyle name="Normal 5 2 3 9" xfId="31927" xr:uid="{00000000-0005-0000-0000-000033580000}"/>
    <cellStyle name="Normal 5 2 4" xfId="721" xr:uid="{00000000-0005-0000-0000-000034580000}"/>
    <cellStyle name="Normal 5 2 4 10" xfId="1876" xr:uid="{00000000-0005-0000-0000-000035580000}"/>
    <cellStyle name="Normal 5 2 4 2" xfId="2299" xr:uid="{00000000-0005-0000-0000-000036580000}"/>
    <cellStyle name="Normal 5 2 4 2 2" xfId="3138" xr:uid="{00000000-0005-0000-0000-000037580000}"/>
    <cellStyle name="Normal 5 2 4 2 2 2" xfId="4828" xr:uid="{00000000-0005-0000-0000-000038580000}"/>
    <cellStyle name="Normal 5 2 4 2 2 2 2" xfId="14901" xr:uid="{00000000-0005-0000-0000-000039580000}"/>
    <cellStyle name="Normal 5 2 4 2 2 2 2 2" xfId="45223" xr:uid="{00000000-0005-0000-0000-00003A580000}"/>
    <cellStyle name="Normal 5 2 4 2 2 2 2 3" xfId="29999" xr:uid="{00000000-0005-0000-0000-00003B580000}"/>
    <cellStyle name="Normal 5 2 4 2 2 2 3" xfId="9881" xr:uid="{00000000-0005-0000-0000-00003C580000}"/>
    <cellStyle name="Normal 5 2 4 2 2 2 3 2" xfId="40206" xr:uid="{00000000-0005-0000-0000-00003D580000}"/>
    <cellStyle name="Normal 5 2 4 2 2 2 3 3" xfId="24982" xr:uid="{00000000-0005-0000-0000-00003E580000}"/>
    <cellStyle name="Normal 5 2 4 2 2 2 4" xfId="35193" xr:uid="{00000000-0005-0000-0000-00003F580000}"/>
    <cellStyle name="Normal 5 2 4 2 2 2 5" xfId="19969" xr:uid="{00000000-0005-0000-0000-000040580000}"/>
    <cellStyle name="Normal 5 2 4 2 2 3" xfId="6520" xr:uid="{00000000-0005-0000-0000-000041580000}"/>
    <cellStyle name="Normal 5 2 4 2 2 3 2" xfId="16572" xr:uid="{00000000-0005-0000-0000-000042580000}"/>
    <cellStyle name="Normal 5 2 4 2 2 3 2 2" xfId="46894" xr:uid="{00000000-0005-0000-0000-000043580000}"/>
    <cellStyle name="Normal 5 2 4 2 2 3 2 3" xfId="31670" xr:uid="{00000000-0005-0000-0000-000044580000}"/>
    <cellStyle name="Normal 5 2 4 2 2 3 3" xfId="11552" xr:uid="{00000000-0005-0000-0000-000045580000}"/>
    <cellStyle name="Normal 5 2 4 2 2 3 3 2" xfId="41877" xr:uid="{00000000-0005-0000-0000-000046580000}"/>
    <cellStyle name="Normal 5 2 4 2 2 3 3 3" xfId="26653" xr:uid="{00000000-0005-0000-0000-000047580000}"/>
    <cellStyle name="Normal 5 2 4 2 2 3 4" xfId="36864" xr:uid="{00000000-0005-0000-0000-000048580000}"/>
    <cellStyle name="Normal 5 2 4 2 2 3 5" xfId="21640" xr:uid="{00000000-0005-0000-0000-000049580000}"/>
    <cellStyle name="Normal 5 2 4 2 2 4" xfId="13230" xr:uid="{00000000-0005-0000-0000-00004A580000}"/>
    <cellStyle name="Normal 5 2 4 2 2 4 2" xfId="43552" xr:uid="{00000000-0005-0000-0000-00004B580000}"/>
    <cellStyle name="Normal 5 2 4 2 2 4 3" xfId="28328" xr:uid="{00000000-0005-0000-0000-00004C580000}"/>
    <cellStyle name="Normal 5 2 4 2 2 5" xfId="8209" xr:uid="{00000000-0005-0000-0000-00004D580000}"/>
    <cellStyle name="Normal 5 2 4 2 2 5 2" xfId="38535" xr:uid="{00000000-0005-0000-0000-00004E580000}"/>
    <cellStyle name="Normal 5 2 4 2 2 5 3" xfId="23311" xr:uid="{00000000-0005-0000-0000-00004F580000}"/>
    <cellStyle name="Normal 5 2 4 2 2 6" xfId="33523" xr:uid="{00000000-0005-0000-0000-000050580000}"/>
    <cellStyle name="Normal 5 2 4 2 2 7" xfId="18298" xr:uid="{00000000-0005-0000-0000-000051580000}"/>
    <cellStyle name="Normal 5 2 4 2 3" xfId="3991" xr:uid="{00000000-0005-0000-0000-000052580000}"/>
    <cellStyle name="Normal 5 2 4 2 3 2" xfId="14065" xr:uid="{00000000-0005-0000-0000-000053580000}"/>
    <cellStyle name="Normal 5 2 4 2 3 2 2" xfId="44387" xr:uid="{00000000-0005-0000-0000-000054580000}"/>
    <cellStyle name="Normal 5 2 4 2 3 2 3" xfId="29163" xr:uid="{00000000-0005-0000-0000-000055580000}"/>
    <cellStyle name="Normal 5 2 4 2 3 3" xfId="9045" xr:uid="{00000000-0005-0000-0000-000056580000}"/>
    <cellStyle name="Normal 5 2 4 2 3 3 2" xfId="39370" xr:uid="{00000000-0005-0000-0000-000057580000}"/>
    <cellStyle name="Normal 5 2 4 2 3 3 3" xfId="24146" xr:uid="{00000000-0005-0000-0000-000058580000}"/>
    <cellStyle name="Normal 5 2 4 2 3 4" xfId="34357" xr:uid="{00000000-0005-0000-0000-000059580000}"/>
    <cellStyle name="Normal 5 2 4 2 3 5" xfId="19133" xr:uid="{00000000-0005-0000-0000-00005A580000}"/>
    <cellStyle name="Normal 5 2 4 2 4" xfId="5684" xr:uid="{00000000-0005-0000-0000-00005B580000}"/>
    <cellStyle name="Normal 5 2 4 2 4 2" xfId="15736" xr:uid="{00000000-0005-0000-0000-00005C580000}"/>
    <cellStyle name="Normal 5 2 4 2 4 2 2" xfId="46058" xr:uid="{00000000-0005-0000-0000-00005D580000}"/>
    <cellStyle name="Normal 5 2 4 2 4 2 3" xfId="30834" xr:uid="{00000000-0005-0000-0000-00005E580000}"/>
    <cellStyle name="Normal 5 2 4 2 4 3" xfId="10716" xr:uid="{00000000-0005-0000-0000-00005F580000}"/>
    <cellStyle name="Normal 5 2 4 2 4 3 2" xfId="41041" xr:uid="{00000000-0005-0000-0000-000060580000}"/>
    <cellStyle name="Normal 5 2 4 2 4 3 3" xfId="25817" xr:uid="{00000000-0005-0000-0000-000061580000}"/>
    <cellStyle name="Normal 5 2 4 2 4 4" xfId="36028" xr:uid="{00000000-0005-0000-0000-000062580000}"/>
    <cellStyle name="Normal 5 2 4 2 4 5" xfId="20804" xr:uid="{00000000-0005-0000-0000-000063580000}"/>
    <cellStyle name="Normal 5 2 4 2 5" xfId="12394" xr:uid="{00000000-0005-0000-0000-000064580000}"/>
    <cellStyle name="Normal 5 2 4 2 5 2" xfId="42716" xr:uid="{00000000-0005-0000-0000-000065580000}"/>
    <cellStyle name="Normal 5 2 4 2 5 3" xfId="27492" xr:uid="{00000000-0005-0000-0000-000066580000}"/>
    <cellStyle name="Normal 5 2 4 2 6" xfId="7373" xr:uid="{00000000-0005-0000-0000-000067580000}"/>
    <cellStyle name="Normal 5 2 4 2 6 2" xfId="37699" xr:uid="{00000000-0005-0000-0000-000068580000}"/>
    <cellStyle name="Normal 5 2 4 2 6 3" xfId="22475" xr:uid="{00000000-0005-0000-0000-000069580000}"/>
    <cellStyle name="Normal 5 2 4 2 7" xfId="32687" xr:uid="{00000000-0005-0000-0000-00006A580000}"/>
    <cellStyle name="Normal 5 2 4 2 8" xfId="17462" xr:uid="{00000000-0005-0000-0000-00006B580000}"/>
    <cellStyle name="Normal 5 2 4 3" xfId="2720" xr:uid="{00000000-0005-0000-0000-00006C580000}"/>
    <cellStyle name="Normal 5 2 4 3 2" xfId="4410" xr:uid="{00000000-0005-0000-0000-00006D580000}"/>
    <cellStyle name="Normal 5 2 4 3 2 2" xfId="14483" xr:uid="{00000000-0005-0000-0000-00006E580000}"/>
    <cellStyle name="Normal 5 2 4 3 2 2 2" xfId="44805" xr:uid="{00000000-0005-0000-0000-00006F580000}"/>
    <cellStyle name="Normal 5 2 4 3 2 2 3" xfId="29581" xr:uid="{00000000-0005-0000-0000-000070580000}"/>
    <cellStyle name="Normal 5 2 4 3 2 3" xfId="9463" xr:uid="{00000000-0005-0000-0000-000071580000}"/>
    <cellStyle name="Normal 5 2 4 3 2 3 2" xfId="39788" xr:uid="{00000000-0005-0000-0000-000072580000}"/>
    <cellStyle name="Normal 5 2 4 3 2 3 3" xfId="24564" xr:uid="{00000000-0005-0000-0000-000073580000}"/>
    <cellStyle name="Normal 5 2 4 3 2 4" xfId="34775" xr:uid="{00000000-0005-0000-0000-000074580000}"/>
    <cellStyle name="Normal 5 2 4 3 2 5" xfId="19551" xr:uid="{00000000-0005-0000-0000-000075580000}"/>
    <cellStyle name="Normal 5 2 4 3 3" xfId="6102" xr:uid="{00000000-0005-0000-0000-000076580000}"/>
    <cellStyle name="Normal 5 2 4 3 3 2" xfId="16154" xr:uid="{00000000-0005-0000-0000-000077580000}"/>
    <cellStyle name="Normal 5 2 4 3 3 2 2" xfId="46476" xr:uid="{00000000-0005-0000-0000-000078580000}"/>
    <cellStyle name="Normal 5 2 4 3 3 2 3" xfId="31252" xr:uid="{00000000-0005-0000-0000-000079580000}"/>
    <cellStyle name="Normal 5 2 4 3 3 3" xfId="11134" xr:uid="{00000000-0005-0000-0000-00007A580000}"/>
    <cellStyle name="Normal 5 2 4 3 3 3 2" xfId="41459" xr:uid="{00000000-0005-0000-0000-00007B580000}"/>
    <cellStyle name="Normal 5 2 4 3 3 3 3" xfId="26235" xr:uid="{00000000-0005-0000-0000-00007C580000}"/>
    <cellStyle name="Normal 5 2 4 3 3 4" xfId="36446" xr:uid="{00000000-0005-0000-0000-00007D580000}"/>
    <cellStyle name="Normal 5 2 4 3 3 5" xfId="21222" xr:uid="{00000000-0005-0000-0000-00007E580000}"/>
    <cellStyle name="Normal 5 2 4 3 4" xfId="12812" xr:uid="{00000000-0005-0000-0000-00007F580000}"/>
    <cellStyle name="Normal 5 2 4 3 4 2" xfId="43134" xr:uid="{00000000-0005-0000-0000-000080580000}"/>
    <cellStyle name="Normal 5 2 4 3 4 3" xfId="27910" xr:uid="{00000000-0005-0000-0000-000081580000}"/>
    <cellStyle name="Normal 5 2 4 3 5" xfId="7791" xr:uid="{00000000-0005-0000-0000-000082580000}"/>
    <cellStyle name="Normal 5 2 4 3 5 2" xfId="38117" xr:uid="{00000000-0005-0000-0000-000083580000}"/>
    <cellStyle name="Normal 5 2 4 3 5 3" xfId="22893" xr:uid="{00000000-0005-0000-0000-000084580000}"/>
    <cellStyle name="Normal 5 2 4 3 6" xfId="33105" xr:uid="{00000000-0005-0000-0000-000085580000}"/>
    <cellStyle name="Normal 5 2 4 3 7" xfId="17880" xr:uid="{00000000-0005-0000-0000-000086580000}"/>
    <cellStyle name="Normal 5 2 4 4" xfId="3573" xr:uid="{00000000-0005-0000-0000-000087580000}"/>
    <cellStyle name="Normal 5 2 4 4 2" xfId="13647" xr:uid="{00000000-0005-0000-0000-000088580000}"/>
    <cellStyle name="Normal 5 2 4 4 2 2" xfId="43969" xr:uid="{00000000-0005-0000-0000-000089580000}"/>
    <cellStyle name="Normal 5 2 4 4 2 3" xfId="28745" xr:uid="{00000000-0005-0000-0000-00008A580000}"/>
    <cellStyle name="Normal 5 2 4 4 3" xfId="8627" xr:uid="{00000000-0005-0000-0000-00008B580000}"/>
    <cellStyle name="Normal 5 2 4 4 3 2" xfId="38952" xr:uid="{00000000-0005-0000-0000-00008C580000}"/>
    <cellStyle name="Normal 5 2 4 4 3 3" xfId="23728" xr:uid="{00000000-0005-0000-0000-00008D580000}"/>
    <cellStyle name="Normal 5 2 4 4 4" xfId="33939" xr:uid="{00000000-0005-0000-0000-00008E580000}"/>
    <cellStyle name="Normal 5 2 4 4 5" xfId="18715" xr:uid="{00000000-0005-0000-0000-00008F580000}"/>
    <cellStyle name="Normal 5 2 4 5" xfId="5266" xr:uid="{00000000-0005-0000-0000-000090580000}"/>
    <cellStyle name="Normal 5 2 4 5 2" xfId="15318" xr:uid="{00000000-0005-0000-0000-000091580000}"/>
    <cellStyle name="Normal 5 2 4 5 2 2" xfId="45640" xr:uid="{00000000-0005-0000-0000-000092580000}"/>
    <cellStyle name="Normal 5 2 4 5 2 3" xfId="30416" xr:uid="{00000000-0005-0000-0000-000093580000}"/>
    <cellStyle name="Normal 5 2 4 5 3" xfId="10298" xr:uid="{00000000-0005-0000-0000-000094580000}"/>
    <cellStyle name="Normal 5 2 4 5 3 2" xfId="40623" xr:uid="{00000000-0005-0000-0000-000095580000}"/>
    <cellStyle name="Normal 5 2 4 5 3 3" xfId="25399" xr:uid="{00000000-0005-0000-0000-000096580000}"/>
    <cellStyle name="Normal 5 2 4 5 4" xfId="35610" xr:uid="{00000000-0005-0000-0000-000097580000}"/>
    <cellStyle name="Normal 5 2 4 5 5" xfId="20386" xr:uid="{00000000-0005-0000-0000-000098580000}"/>
    <cellStyle name="Normal 5 2 4 6" xfId="11976" xr:uid="{00000000-0005-0000-0000-000099580000}"/>
    <cellStyle name="Normal 5 2 4 6 2" xfId="42298" xr:uid="{00000000-0005-0000-0000-00009A580000}"/>
    <cellStyle name="Normal 5 2 4 6 3" xfId="27074" xr:uid="{00000000-0005-0000-0000-00009B580000}"/>
    <cellStyle name="Normal 5 2 4 7" xfId="6955" xr:uid="{00000000-0005-0000-0000-00009C580000}"/>
    <cellStyle name="Normal 5 2 4 7 2" xfId="37281" xr:uid="{00000000-0005-0000-0000-00009D580000}"/>
    <cellStyle name="Normal 5 2 4 7 3" xfId="22057" xr:uid="{00000000-0005-0000-0000-00009E580000}"/>
    <cellStyle name="Normal 5 2 4 8" xfId="32269" xr:uid="{00000000-0005-0000-0000-00009F580000}"/>
    <cellStyle name="Normal 5 2 4 9" xfId="17044" xr:uid="{00000000-0005-0000-0000-0000A0580000}"/>
    <cellStyle name="Normal 5 2 5" xfId="742" xr:uid="{00000000-0005-0000-0000-0000A1580000}"/>
    <cellStyle name="Normal 5 2 5 2" xfId="2930" xr:uid="{00000000-0005-0000-0000-0000A2580000}"/>
    <cellStyle name="Normal 5 2 5 2 2" xfId="4620" xr:uid="{00000000-0005-0000-0000-0000A3580000}"/>
    <cellStyle name="Normal 5 2 5 2 2 2" xfId="14693" xr:uid="{00000000-0005-0000-0000-0000A4580000}"/>
    <cellStyle name="Normal 5 2 5 2 2 2 2" xfId="45015" xr:uid="{00000000-0005-0000-0000-0000A5580000}"/>
    <cellStyle name="Normal 5 2 5 2 2 2 3" xfId="29791" xr:uid="{00000000-0005-0000-0000-0000A6580000}"/>
    <cellStyle name="Normal 5 2 5 2 2 3" xfId="9673" xr:uid="{00000000-0005-0000-0000-0000A7580000}"/>
    <cellStyle name="Normal 5 2 5 2 2 3 2" xfId="39998" xr:uid="{00000000-0005-0000-0000-0000A8580000}"/>
    <cellStyle name="Normal 5 2 5 2 2 3 3" xfId="24774" xr:uid="{00000000-0005-0000-0000-0000A9580000}"/>
    <cellStyle name="Normal 5 2 5 2 2 4" xfId="34985" xr:uid="{00000000-0005-0000-0000-0000AA580000}"/>
    <cellStyle name="Normal 5 2 5 2 2 5" xfId="19761" xr:uid="{00000000-0005-0000-0000-0000AB580000}"/>
    <cellStyle name="Normal 5 2 5 2 3" xfId="6312" xr:uid="{00000000-0005-0000-0000-0000AC580000}"/>
    <cellStyle name="Normal 5 2 5 2 3 2" xfId="16364" xr:uid="{00000000-0005-0000-0000-0000AD580000}"/>
    <cellStyle name="Normal 5 2 5 2 3 2 2" xfId="46686" xr:uid="{00000000-0005-0000-0000-0000AE580000}"/>
    <cellStyle name="Normal 5 2 5 2 3 2 3" xfId="31462" xr:uid="{00000000-0005-0000-0000-0000AF580000}"/>
    <cellStyle name="Normal 5 2 5 2 3 3" xfId="11344" xr:uid="{00000000-0005-0000-0000-0000B0580000}"/>
    <cellStyle name="Normal 5 2 5 2 3 3 2" xfId="41669" xr:uid="{00000000-0005-0000-0000-0000B1580000}"/>
    <cellStyle name="Normal 5 2 5 2 3 3 3" xfId="26445" xr:uid="{00000000-0005-0000-0000-0000B2580000}"/>
    <cellStyle name="Normal 5 2 5 2 3 4" xfId="36656" xr:uid="{00000000-0005-0000-0000-0000B3580000}"/>
    <cellStyle name="Normal 5 2 5 2 3 5" xfId="21432" xr:uid="{00000000-0005-0000-0000-0000B4580000}"/>
    <cellStyle name="Normal 5 2 5 2 4" xfId="13022" xr:uid="{00000000-0005-0000-0000-0000B5580000}"/>
    <cellStyle name="Normal 5 2 5 2 4 2" xfId="43344" xr:uid="{00000000-0005-0000-0000-0000B6580000}"/>
    <cellStyle name="Normal 5 2 5 2 4 3" xfId="28120" xr:uid="{00000000-0005-0000-0000-0000B7580000}"/>
    <cellStyle name="Normal 5 2 5 2 5" xfId="8001" xr:uid="{00000000-0005-0000-0000-0000B8580000}"/>
    <cellStyle name="Normal 5 2 5 2 5 2" xfId="38327" xr:uid="{00000000-0005-0000-0000-0000B9580000}"/>
    <cellStyle name="Normal 5 2 5 2 5 3" xfId="23103" xr:uid="{00000000-0005-0000-0000-0000BA580000}"/>
    <cellStyle name="Normal 5 2 5 2 6" xfId="33315" xr:uid="{00000000-0005-0000-0000-0000BB580000}"/>
    <cellStyle name="Normal 5 2 5 2 7" xfId="18090" xr:uid="{00000000-0005-0000-0000-0000BC580000}"/>
    <cellStyle name="Normal 5 2 5 3" xfId="3783" xr:uid="{00000000-0005-0000-0000-0000BD580000}"/>
    <cellStyle name="Normal 5 2 5 3 2" xfId="13857" xr:uid="{00000000-0005-0000-0000-0000BE580000}"/>
    <cellStyle name="Normal 5 2 5 3 2 2" xfId="44179" xr:uid="{00000000-0005-0000-0000-0000BF580000}"/>
    <cellStyle name="Normal 5 2 5 3 2 3" xfId="28955" xr:uid="{00000000-0005-0000-0000-0000C0580000}"/>
    <cellStyle name="Normal 5 2 5 3 3" xfId="8837" xr:uid="{00000000-0005-0000-0000-0000C1580000}"/>
    <cellStyle name="Normal 5 2 5 3 3 2" xfId="39162" xr:uid="{00000000-0005-0000-0000-0000C2580000}"/>
    <cellStyle name="Normal 5 2 5 3 3 3" xfId="23938" xr:uid="{00000000-0005-0000-0000-0000C3580000}"/>
    <cellStyle name="Normal 5 2 5 3 4" xfId="34149" xr:uid="{00000000-0005-0000-0000-0000C4580000}"/>
    <cellStyle name="Normal 5 2 5 3 5" xfId="18925" xr:uid="{00000000-0005-0000-0000-0000C5580000}"/>
    <cellStyle name="Normal 5 2 5 4" xfId="5476" xr:uid="{00000000-0005-0000-0000-0000C6580000}"/>
    <cellStyle name="Normal 5 2 5 4 2" xfId="15528" xr:uid="{00000000-0005-0000-0000-0000C7580000}"/>
    <cellStyle name="Normal 5 2 5 4 2 2" xfId="45850" xr:uid="{00000000-0005-0000-0000-0000C8580000}"/>
    <cellStyle name="Normal 5 2 5 4 2 3" xfId="30626" xr:uid="{00000000-0005-0000-0000-0000C9580000}"/>
    <cellStyle name="Normal 5 2 5 4 3" xfId="10508" xr:uid="{00000000-0005-0000-0000-0000CA580000}"/>
    <cellStyle name="Normal 5 2 5 4 3 2" xfId="40833" xr:uid="{00000000-0005-0000-0000-0000CB580000}"/>
    <cellStyle name="Normal 5 2 5 4 3 3" xfId="25609" xr:uid="{00000000-0005-0000-0000-0000CC580000}"/>
    <cellStyle name="Normal 5 2 5 4 4" xfId="35820" xr:uid="{00000000-0005-0000-0000-0000CD580000}"/>
    <cellStyle name="Normal 5 2 5 4 5" xfId="20596" xr:uid="{00000000-0005-0000-0000-0000CE580000}"/>
    <cellStyle name="Normal 5 2 5 5" xfId="12186" xr:uid="{00000000-0005-0000-0000-0000CF580000}"/>
    <cellStyle name="Normal 5 2 5 5 2" xfId="42508" xr:uid="{00000000-0005-0000-0000-0000D0580000}"/>
    <cellStyle name="Normal 5 2 5 5 3" xfId="27284" xr:uid="{00000000-0005-0000-0000-0000D1580000}"/>
    <cellStyle name="Normal 5 2 5 6" xfId="7165" xr:uid="{00000000-0005-0000-0000-0000D2580000}"/>
    <cellStyle name="Normal 5 2 5 6 2" xfId="37491" xr:uid="{00000000-0005-0000-0000-0000D3580000}"/>
    <cellStyle name="Normal 5 2 5 6 3" xfId="22267" xr:uid="{00000000-0005-0000-0000-0000D4580000}"/>
    <cellStyle name="Normal 5 2 5 7" xfId="32479" xr:uid="{00000000-0005-0000-0000-0000D5580000}"/>
    <cellStyle name="Normal 5 2 5 8" xfId="17254" xr:uid="{00000000-0005-0000-0000-0000D6580000}"/>
    <cellStyle name="Normal 5 2 5 9" xfId="2089" xr:uid="{00000000-0005-0000-0000-0000D7580000}"/>
    <cellStyle name="Normal 5 2 6" xfId="2510" xr:uid="{00000000-0005-0000-0000-0000D8580000}"/>
    <cellStyle name="Normal 5 2 6 2" xfId="4202" xr:uid="{00000000-0005-0000-0000-0000D9580000}"/>
    <cellStyle name="Normal 5 2 6 2 2" xfId="14275" xr:uid="{00000000-0005-0000-0000-0000DA580000}"/>
    <cellStyle name="Normal 5 2 6 2 2 2" xfId="44597" xr:uid="{00000000-0005-0000-0000-0000DB580000}"/>
    <cellStyle name="Normal 5 2 6 2 2 3" xfId="29373" xr:uid="{00000000-0005-0000-0000-0000DC580000}"/>
    <cellStyle name="Normal 5 2 6 2 3" xfId="9255" xr:uid="{00000000-0005-0000-0000-0000DD580000}"/>
    <cellStyle name="Normal 5 2 6 2 3 2" xfId="39580" xr:uid="{00000000-0005-0000-0000-0000DE580000}"/>
    <cellStyle name="Normal 5 2 6 2 3 3" xfId="24356" xr:uid="{00000000-0005-0000-0000-0000DF580000}"/>
    <cellStyle name="Normal 5 2 6 2 4" xfId="34567" xr:uid="{00000000-0005-0000-0000-0000E0580000}"/>
    <cellStyle name="Normal 5 2 6 2 5" xfId="19343" xr:uid="{00000000-0005-0000-0000-0000E1580000}"/>
    <cellStyle name="Normal 5 2 6 3" xfId="5894" xr:uid="{00000000-0005-0000-0000-0000E2580000}"/>
    <cellStyle name="Normal 5 2 6 3 2" xfId="15946" xr:uid="{00000000-0005-0000-0000-0000E3580000}"/>
    <cellStyle name="Normal 5 2 6 3 2 2" xfId="46268" xr:uid="{00000000-0005-0000-0000-0000E4580000}"/>
    <cellStyle name="Normal 5 2 6 3 2 3" xfId="31044" xr:uid="{00000000-0005-0000-0000-0000E5580000}"/>
    <cellStyle name="Normal 5 2 6 3 3" xfId="10926" xr:uid="{00000000-0005-0000-0000-0000E6580000}"/>
    <cellStyle name="Normal 5 2 6 3 3 2" xfId="41251" xr:uid="{00000000-0005-0000-0000-0000E7580000}"/>
    <cellStyle name="Normal 5 2 6 3 3 3" xfId="26027" xr:uid="{00000000-0005-0000-0000-0000E8580000}"/>
    <cellStyle name="Normal 5 2 6 3 4" xfId="36238" xr:uid="{00000000-0005-0000-0000-0000E9580000}"/>
    <cellStyle name="Normal 5 2 6 3 5" xfId="21014" xr:uid="{00000000-0005-0000-0000-0000EA580000}"/>
    <cellStyle name="Normal 5 2 6 4" xfId="12604" xr:uid="{00000000-0005-0000-0000-0000EB580000}"/>
    <cellStyle name="Normal 5 2 6 4 2" xfId="42926" xr:uid="{00000000-0005-0000-0000-0000EC580000}"/>
    <cellStyle name="Normal 5 2 6 4 3" xfId="27702" xr:uid="{00000000-0005-0000-0000-0000ED580000}"/>
    <cellStyle name="Normal 5 2 6 5" xfId="7583" xr:uid="{00000000-0005-0000-0000-0000EE580000}"/>
    <cellStyle name="Normal 5 2 6 5 2" xfId="37909" xr:uid="{00000000-0005-0000-0000-0000EF580000}"/>
    <cellStyle name="Normal 5 2 6 5 3" xfId="22685" xr:uid="{00000000-0005-0000-0000-0000F0580000}"/>
    <cellStyle name="Normal 5 2 6 6" xfId="32897" xr:uid="{00000000-0005-0000-0000-0000F1580000}"/>
    <cellStyle name="Normal 5 2 6 7" xfId="17672" xr:uid="{00000000-0005-0000-0000-0000F2580000}"/>
    <cellStyle name="Normal 5 2 7" xfId="3358" xr:uid="{00000000-0005-0000-0000-0000F3580000}"/>
    <cellStyle name="Normal 5 2 7 2" xfId="13439" xr:uid="{00000000-0005-0000-0000-0000F4580000}"/>
    <cellStyle name="Normal 5 2 7 2 2" xfId="43761" xr:uid="{00000000-0005-0000-0000-0000F5580000}"/>
    <cellStyle name="Normal 5 2 7 2 3" xfId="28537" xr:uid="{00000000-0005-0000-0000-0000F6580000}"/>
    <cellStyle name="Normal 5 2 7 3" xfId="8418" xr:uid="{00000000-0005-0000-0000-0000F7580000}"/>
    <cellStyle name="Normal 5 2 7 3 2" xfId="38744" xr:uid="{00000000-0005-0000-0000-0000F8580000}"/>
    <cellStyle name="Normal 5 2 7 3 3" xfId="23520" xr:uid="{00000000-0005-0000-0000-0000F9580000}"/>
    <cellStyle name="Normal 5 2 7 4" xfId="33731" xr:uid="{00000000-0005-0000-0000-0000FA580000}"/>
    <cellStyle name="Normal 5 2 7 5" xfId="18507" xr:uid="{00000000-0005-0000-0000-0000FB580000}"/>
    <cellStyle name="Normal 5 2 8" xfId="5054" xr:uid="{00000000-0005-0000-0000-0000FC580000}"/>
    <cellStyle name="Normal 5 2 8 2" xfId="15110" xr:uid="{00000000-0005-0000-0000-0000FD580000}"/>
    <cellStyle name="Normal 5 2 8 2 2" xfId="45432" xr:uid="{00000000-0005-0000-0000-0000FE580000}"/>
    <cellStyle name="Normal 5 2 8 2 3" xfId="30208" xr:uid="{00000000-0005-0000-0000-0000FF580000}"/>
    <cellStyle name="Normal 5 2 8 3" xfId="10090" xr:uid="{00000000-0005-0000-0000-000000590000}"/>
    <cellStyle name="Normal 5 2 8 3 2" xfId="40415" xr:uid="{00000000-0005-0000-0000-000001590000}"/>
    <cellStyle name="Normal 5 2 8 3 3" xfId="25191" xr:uid="{00000000-0005-0000-0000-000002590000}"/>
    <cellStyle name="Normal 5 2 8 4" xfId="35402" xr:uid="{00000000-0005-0000-0000-000003590000}"/>
    <cellStyle name="Normal 5 2 8 5" xfId="20178" xr:uid="{00000000-0005-0000-0000-000004590000}"/>
    <cellStyle name="Normal 5 2 9" xfId="11766" xr:uid="{00000000-0005-0000-0000-000005590000}"/>
    <cellStyle name="Normal 5 2 9 2" xfId="42090" xr:uid="{00000000-0005-0000-0000-000006590000}"/>
    <cellStyle name="Normal 5 2 9 3" xfId="26866" xr:uid="{00000000-0005-0000-0000-000007590000}"/>
    <cellStyle name="Normal 5 3" xfId="658" xr:uid="{00000000-0005-0000-0000-000008590000}"/>
    <cellStyle name="Normal 5 3 10" xfId="6740" xr:uid="{00000000-0005-0000-0000-000009590000}"/>
    <cellStyle name="Normal 5 3 10 2" xfId="37069" xr:uid="{00000000-0005-0000-0000-00000A590000}"/>
    <cellStyle name="Normal 5 3 10 3" xfId="21845" xr:uid="{00000000-0005-0000-0000-00000B590000}"/>
    <cellStyle name="Normal 5 3 11" xfId="31920" xr:uid="{00000000-0005-0000-0000-00000C590000}"/>
    <cellStyle name="Normal 5 3 12" xfId="16830" xr:uid="{00000000-0005-0000-0000-00000D590000}"/>
    <cellStyle name="Normal 5 3 13" xfId="1096" xr:uid="{00000000-0005-0000-0000-00000E590000}"/>
    <cellStyle name="Normal 5 3 2" xfId="711" xr:uid="{00000000-0005-0000-0000-00000F590000}"/>
    <cellStyle name="Normal 5 3 2 10" xfId="31929" xr:uid="{00000000-0005-0000-0000-000010590000}"/>
    <cellStyle name="Normal 5 3 2 11" xfId="16884" xr:uid="{00000000-0005-0000-0000-000011590000}"/>
    <cellStyle name="Normal 5 3 2 12" xfId="1704" xr:uid="{00000000-0005-0000-0000-000012590000}"/>
    <cellStyle name="Normal 5 3 2 2" xfId="732" xr:uid="{00000000-0005-0000-0000-000013590000}"/>
    <cellStyle name="Normal 5 3 2 2 10" xfId="16988" xr:uid="{00000000-0005-0000-0000-000014590000}"/>
    <cellStyle name="Normal 5 3 2 2 11" xfId="1813" xr:uid="{00000000-0005-0000-0000-000015590000}"/>
    <cellStyle name="Normal 5 3 2 2 2" xfId="2030" xr:uid="{00000000-0005-0000-0000-000016590000}"/>
    <cellStyle name="Normal 5 3 2 2 2 2" xfId="2451" xr:uid="{00000000-0005-0000-0000-000017590000}"/>
    <cellStyle name="Normal 5 3 2 2 2 2 2" xfId="3290" xr:uid="{00000000-0005-0000-0000-000018590000}"/>
    <cellStyle name="Normal 5 3 2 2 2 2 2 2" xfId="4980" xr:uid="{00000000-0005-0000-0000-000019590000}"/>
    <cellStyle name="Normal 5 3 2 2 2 2 2 2 2" xfId="15053" xr:uid="{00000000-0005-0000-0000-00001A590000}"/>
    <cellStyle name="Normal 5 3 2 2 2 2 2 2 2 2" xfId="45375" xr:uid="{00000000-0005-0000-0000-00001B590000}"/>
    <cellStyle name="Normal 5 3 2 2 2 2 2 2 2 3" xfId="30151" xr:uid="{00000000-0005-0000-0000-00001C590000}"/>
    <cellStyle name="Normal 5 3 2 2 2 2 2 2 3" xfId="10033" xr:uid="{00000000-0005-0000-0000-00001D590000}"/>
    <cellStyle name="Normal 5 3 2 2 2 2 2 2 3 2" xfId="40358" xr:uid="{00000000-0005-0000-0000-00001E590000}"/>
    <cellStyle name="Normal 5 3 2 2 2 2 2 2 3 3" xfId="25134" xr:uid="{00000000-0005-0000-0000-00001F590000}"/>
    <cellStyle name="Normal 5 3 2 2 2 2 2 2 4" xfId="35345" xr:uid="{00000000-0005-0000-0000-000020590000}"/>
    <cellStyle name="Normal 5 3 2 2 2 2 2 2 5" xfId="20121" xr:uid="{00000000-0005-0000-0000-000021590000}"/>
    <cellStyle name="Normal 5 3 2 2 2 2 2 3" xfId="6672" xr:uid="{00000000-0005-0000-0000-000022590000}"/>
    <cellStyle name="Normal 5 3 2 2 2 2 2 3 2" xfId="16724" xr:uid="{00000000-0005-0000-0000-000023590000}"/>
    <cellStyle name="Normal 5 3 2 2 2 2 2 3 2 2" xfId="47046" xr:uid="{00000000-0005-0000-0000-000024590000}"/>
    <cellStyle name="Normal 5 3 2 2 2 2 2 3 2 3" xfId="31822" xr:uid="{00000000-0005-0000-0000-000025590000}"/>
    <cellStyle name="Normal 5 3 2 2 2 2 2 3 3" xfId="11704" xr:uid="{00000000-0005-0000-0000-000026590000}"/>
    <cellStyle name="Normal 5 3 2 2 2 2 2 3 3 2" xfId="42029" xr:uid="{00000000-0005-0000-0000-000027590000}"/>
    <cellStyle name="Normal 5 3 2 2 2 2 2 3 3 3" xfId="26805" xr:uid="{00000000-0005-0000-0000-000028590000}"/>
    <cellStyle name="Normal 5 3 2 2 2 2 2 3 4" xfId="37016" xr:uid="{00000000-0005-0000-0000-000029590000}"/>
    <cellStyle name="Normal 5 3 2 2 2 2 2 3 5" xfId="21792" xr:uid="{00000000-0005-0000-0000-00002A590000}"/>
    <cellStyle name="Normal 5 3 2 2 2 2 2 4" xfId="13382" xr:uid="{00000000-0005-0000-0000-00002B590000}"/>
    <cellStyle name="Normal 5 3 2 2 2 2 2 4 2" xfId="43704" xr:uid="{00000000-0005-0000-0000-00002C590000}"/>
    <cellStyle name="Normal 5 3 2 2 2 2 2 4 3" xfId="28480" xr:uid="{00000000-0005-0000-0000-00002D590000}"/>
    <cellStyle name="Normal 5 3 2 2 2 2 2 5" xfId="8361" xr:uid="{00000000-0005-0000-0000-00002E590000}"/>
    <cellStyle name="Normal 5 3 2 2 2 2 2 5 2" xfId="38687" xr:uid="{00000000-0005-0000-0000-00002F590000}"/>
    <cellStyle name="Normal 5 3 2 2 2 2 2 5 3" xfId="23463" xr:uid="{00000000-0005-0000-0000-000030590000}"/>
    <cellStyle name="Normal 5 3 2 2 2 2 2 6" xfId="33675" xr:uid="{00000000-0005-0000-0000-000031590000}"/>
    <cellStyle name="Normal 5 3 2 2 2 2 2 7" xfId="18450" xr:uid="{00000000-0005-0000-0000-000032590000}"/>
    <cellStyle name="Normal 5 3 2 2 2 2 3" xfId="4143" xr:uid="{00000000-0005-0000-0000-000033590000}"/>
    <cellStyle name="Normal 5 3 2 2 2 2 3 2" xfId="14217" xr:uid="{00000000-0005-0000-0000-000034590000}"/>
    <cellStyle name="Normal 5 3 2 2 2 2 3 2 2" xfId="44539" xr:uid="{00000000-0005-0000-0000-000035590000}"/>
    <cellStyle name="Normal 5 3 2 2 2 2 3 2 3" xfId="29315" xr:uid="{00000000-0005-0000-0000-000036590000}"/>
    <cellStyle name="Normal 5 3 2 2 2 2 3 3" xfId="9197" xr:uid="{00000000-0005-0000-0000-000037590000}"/>
    <cellStyle name="Normal 5 3 2 2 2 2 3 3 2" xfId="39522" xr:uid="{00000000-0005-0000-0000-000038590000}"/>
    <cellStyle name="Normal 5 3 2 2 2 2 3 3 3" xfId="24298" xr:uid="{00000000-0005-0000-0000-000039590000}"/>
    <cellStyle name="Normal 5 3 2 2 2 2 3 4" xfId="34509" xr:uid="{00000000-0005-0000-0000-00003A590000}"/>
    <cellStyle name="Normal 5 3 2 2 2 2 3 5" xfId="19285" xr:uid="{00000000-0005-0000-0000-00003B590000}"/>
    <cellStyle name="Normal 5 3 2 2 2 2 4" xfId="5836" xr:uid="{00000000-0005-0000-0000-00003C590000}"/>
    <cellStyle name="Normal 5 3 2 2 2 2 4 2" xfId="15888" xr:uid="{00000000-0005-0000-0000-00003D590000}"/>
    <cellStyle name="Normal 5 3 2 2 2 2 4 2 2" xfId="46210" xr:uid="{00000000-0005-0000-0000-00003E590000}"/>
    <cellStyle name="Normal 5 3 2 2 2 2 4 2 3" xfId="30986" xr:uid="{00000000-0005-0000-0000-00003F590000}"/>
    <cellStyle name="Normal 5 3 2 2 2 2 4 3" xfId="10868" xr:uid="{00000000-0005-0000-0000-000040590000}"/>
    <cellStyle name="Normal 5 3 2 2 2 2 4 3 2" xfId="41193" xr:uid="{00000000-0005-0000-0000-000041590000}"/>
    <cellStyle name="Normal 5 3 2 2 2 2 4 3 3" xfId="25969" xr:uid="{00000000-0005-0000-0000-000042590000}"/>
    <cellStyle name="Normal 5 3 2 2 2 2 4 4" xfId="36180" xr:uid="{00000000-0005-0000-0000-000043590000}"/>
    <cellStyle name="Normal 5 3 2 2 2 2 4 5" xfId="20956" xr:uid="{00000000-0005-0000-0000-000044590000}"/>
    <cellStyle name="Normal 5 3 2 2 2 2 5" xfId="12546" xr:uid="{00000000-0005-0000-0000-000045590000}"/>
    <cellStyle name="Normal 5 3 2 2 2 2 5 2" xfId="42868" xr:uid="{00000000-0005-0000-0000-000046590000}"/>
    <cellStyle name="Normal 5 3 2 2 2 2 5 3" xfId="27644" xr:uid="{00000000-0005-0000-0000-000047590000}"/>
    <cellStyle name="Normal 5 3 2 2 2 2 6" xfId="7525" xr:uid="{00000000-0005-0000-0000-000048590000}"/>
    <cellStyle name="Normal 5 3 2 2 2 2 6 2" xfId="37851" xr:uid="{00000000-0005-0000-0000-000049590000}"/>
    <cellStyle name="Normal 5 3 2 2 2 2 6 3" xfId="22627" xr:uid="{00000000-0005-0000-0000-00004A590000}"/>
    <cellStyle name="Normal 5 3 2 2 2 2 7" xfId="32839" xr:uid="{00000000-0005-0000-0000-00004B590000}"/>
    <cellStyle name="Normal 5 3 2 2 2 2 8" xfId="17614" xr:uid="{00000000-0005-0000-0000-00004C590000}"/>
    <cellStyle name="Normal 5 3 2 2 2 3" xfId="2872" xr:uid="{00000000-0005-0000-0000-00004D590000}"/>
    <cellStyle name="Normal 5 3 2 2 2 3 2" xfId="4562" xr:uid="{00000000-0005-0000-0000-00004E590000}"/>
    <cellStyle name="Normal 5 3 2 2 2 3 2 2" xfId="14635" xr:uid="{00000000-0005-0000-0000-00004F590000}"/>
    <cellStyle name="Normal 5 3 2 2 2 3 2 2 2" xfId="44957" xr:uid="{00000000-0005-0000-0000-000050590000}"/>
    <cellStyle name="Normal 5 3 2 2 2 3 2 2 3" xfId="29733" xr:uid="{00000000-0005-0000-0000-000051590000}"/>
    <cellStyle name="Normal 5 3 2 2 2 3 2 3" xfId="9615" xr:uid="{00000000-0005-0000-0000-000052590000}"/>
    <cellStyle name="Normal 5 3 2 2 2 3 2 3 2" xfId="39940" xr:uid="{00000000-0005-0000-0000-000053590000}"/>
    <cellStyle name="Normal 5 3 2 2 2 3 2 3 3" xfId="24716" xr:uid="{00000000-0005-0000-0000-000054590000}"/>
    <cellStyle name="Normal 5 3 2 2 2 3 2 4" xfId="34927" xr:uid="{00000000-0005-0000-0000-000055590000}"/>
    <cellStyle name="Normal 5 3 2 2 2 3 2 5" xfId="19703" xr:uid="{00000000-0005-0000-0000-000056590000}"/>
    <cellStyle name="Normal 5 3 2 2 2 3 3" xfId="6254" xr:uid="{00000000-0005-0000-0000-000057590000}"/>
    <cellStyle name="Normal 5 3 2 2 2 3 3 2" xfId="16306" xr:uid="{00000000-0005-0000-0000-000058590000}"/>
    <cellStyle name="Normal 5 3 2 2 2 3 3 2 2" xfId="46628" xr:uid="{00000000-0005-0000-0000-000059590000}"/>
    <cellStyle name="Normal 5 3 2 2 2 3 3 2 3" xfId="31404" xr:uid="{00000000-0005-0000-0000-00005A590000}"/>
    <cellStyle name="Normal 5 3 2 2 2 3 3 3" xfId="11286" xr:uid="{00000000-0005-0000-0000-00005B590000}"/>
    <cellStyle name="Normal 5 3 2 2 2 3 3 3 2" xfId="41611" xr:uid="{00000000-0005-0000-0000-00005C590000}"/>
    <cellStyle name="Normal 5 3 2 2 2 3 3 3 3" xfId="26387" xr:uid="{00000000-0005-0000-0000-00005D590000}"/>
    <cellStyle name="Normal 5 3 2 2 2 3 3 4" xfId="36598" xr:uid="{00000000-0005-0000-0000-00005E590000}"/>
    <cellStyle name="Normal 5 3 2 2 2 3 3 5" xfId="21374" xr:uid="{00000000-0005-0000-0000-00005F590000}"/>
    <cellStyle name="Normal 5 3 2 2 2 3 4" xfId="12964" xr:uid="{00000000-0005-0000-0000-000060590000}"/>
    <cellStyle name="Normal 5 3 2 2 2 3 4 2" xfId="43286" xr:uid="{00000000-0005-0000-0000-000061590000}"/>
    <cellStyle name="Normal 5 3 2 2 2 3 4 3" xfId="28062" xr:uid="{00000000-0005-0000-0000-000062590000}"/>
    <cellStyle name="Normal 5 3 2 2 2 3 5" xfId="7943" xr:uid="{00000000-0005-0000-0000-000063590000}"/>
    <cellStyle name="Normal 5 3 2 2 2 3 5 2" xfId="38269" xr:uid="{00000000-0005-0000-0000-000064590000}"/>
    <cellStyle name="Normal 5 3 2 2 2 3 5 3" xfId="23045" xr:uid="{00000000-0005-0000-0000-000065590000}"/>
    <cellStyle name="Normal 5 3 2 2 2 3 6" xfId="33257" xr:uid="{00000000-0005-0000-0000-000066590000}"/>
    <cellStyle name="Normal 5 3 2 2 2 3 7" xfId="18032" xr:uid="{00000000-0005-0000-0000-000067590000}"/>
    <cellStyle name="Normal 5 3 2 2 2 4" xfId="3725" xr:uid="{00000000-0005-0000-0000-000068590000}"/>
    <cellStyle name="Normal 5 3 2 2 2 4 2" xfId="13799" xr:uid="{00000000-0005-0000-0000-000069590000}"/>
    <cellStyle name="Normal 5 3 2 2 2 4 2 2" xfId="44121" xr:uid="{00000000-0005-0000-0000-00006A590000}"/>
    <cellStyle name="Normal 5 3 2 2 2 4 2 3" xfId="28897" xr:uid="{00000000-0005-0000-0000-00006B590000}"/>
    <cellStyle name="Normal 5 3 2 2 2 4 3" xfId="8779" xr:uid="{00000000-0005-0000-0000-00006C590000}"/>
    <cellStyle name="Normal 5 3 2 2 2 4 3 2" xfId="39104" xr:uid="{00000000-0005-0000-0000-00006D590000}"/>
    <cellStyle name="Normal 5 3 2 2 2 4 3 3" xfId="23880" xr:uid="{00000000-0005-0000-0000-00006E590000}"/>
    <cellStyle name="Normal 5 3 2 2 2 4 4" xfId="34091" xr:uid="{00000000-0005-0000-0000-00006F590000}"/>
    <cellStyle name="Normal 5 3 2 2 2 4 5" xfId="18867" xr:uid="{00000000-0005-0000-0000-000070590000}"/>
    <cellStyle name="Normal 5 3 2 2 2 5" xfId="5418" xr:uid="{00000000-0005-0000-0000-000071590000}"/>
    <cellStyle name="Normal 5 3 2 2 2 5 2" xfId="15470" xr:uid="{00000000-0005-0000-0000-000072590000}"/>
    <cellStyle name="Normal 5 3 2 2 2 5 2 2" xfId="45792" xr:uid="{00000000-0005-0000-0000-000073590000}"/>
    <cellStyle name="Normal 5 3 2 2 2 5 2 3" xfId="30568" xr:uid="{00000000-0005-0000-0000-000074590000}"/>
    <cellStyle name="Normal 5 3 2 2 2 5 3" xfId="10450" xr:uid="{00000000-0005-0000-0000-000075590000}"/>
    <cellStyle name="Normal 5 3 2 2 2 5 3 2" xfId="40775" xr:uid="{00000000-0005-0000-0000-000076590000}"/>
    <cellStyle name="Normal 5 3 2 2 2 5 3 3" xfId="25551" xr:uid="{00000000-0005-0000-0000-000077590000}"/>
    <cellStyle name="Normal 5 3 2 2 2 5 4" xfId="35762" xr:uid="{00000000-0005-0000-0000-000078590000}"/>
    <cellStyle name="Normal 5 3 2 2 2 5 5" xfId="20538" xr:uid="{00000000-0005-0000-0000-000079590000}"/>
    <cellStyle name="Normal 5 3 2 2 2 6" xfId="12128" xr:uid="{00000000-0005-0000-0000-00007A590000}"/>
    <cellStyle name="Normal 5 3 2 2 2 6 2" xfId="42450" xr:uid="{00000000-0005-0000-0000-00007B590000}"/>
    <cellStyle name="Normal 5 3 2 2 2 6 3" xfId="27226" xr:uid="{00000000-0005-0000-0000-00007C590000}"/>
    <cellStyle name="Normal 5 3 2 2 2 7" xfId="7107" xr:uid="{00000000-0005-0000-0000-00007D590000}"/>
    <cellStyle name="Normal 5 3 2 2 2 7 2" xfId="37433" xr:uid="{00000000-0005-0000-0000-00007E590000}"/>
    <cellStyle name="Normal 5 3 2 2 2 7 3" xfId="22209" xr:uid="{00000000-0005-0000-0000-00007F590000}"/>
    <cellStyle name="Normal 5 3 2 2 2 8" xfId="32421" xr:uid="{00000000-0005-0000-0000-000080590000}"/>
    <cellStyle name="Normal 5 3 2 2 2 9" xfId="17196" xr:uid="{00000000-0005-0000-0000-000081590000}"/>
    <cellStyle name="Normal 5 3 2 2 3" xfId="2243" xr:uid="{00000000-0005-0000-0000-000082590000}"/>
    <cellStyle name="Normal 5 3 2 2 3 2" xfId="3082" xr:uid="{00000000-0005-0000-0000-000083590000}"/>
    <cellStyle name="Normal 5 3 2 2 3 2 2" xfId="4772" xr:uid="{00000000-0005-0000-0000-000084590000}"/>
    <cellStyle name="Normal 5 3 2 2 3 2 2 2" xfId="14845" xr:uid="{00000000-0005-0000-0000-000085590000}"/>
    <cellStyle name="Normal 5 3 2 2 3 2 2 2 2" xfId="45167" xr:uid="{00000000-0005-0000-0000-000086590000}"/>
    <cellStyle name="Normal 5 3 2 2 3 2 2 2 3" xfId="29943" xr:uid="{00000000-0005-0000-0000-000087590000}"/>
    <cellStyle name="Normal 5 3 2 2 3 2 2 3" xfId="9825" xr:uid="{00000000-0005-0000-0000-000088590000}"/>
    <cellStyle name="Normal 5 3 2 2 3 2 2 3 2" xfId="40150" xr:uid="{00000000-0005-0000-0000-000089590000}"/>
    <cellStyle name="Normal 5 3 2 2 3 2 2 3 3" xfId="24926" xr:uid="{00000000-0005-0000-0000-00008A590000}"/>
    <cellStyle name="Normal 5 3 2 2 3 2 2 4" xfId="35137" xr:uid="{00000000-0005-0000-0000-00008B590000}"/>
    <cellStyle name="Normal 5 3 2 2 3 2 2 5" xfId="19913" xr:uid="{00000000-0005-0000-0000-00008C590000}"/>
    <cellStyle name="Normal 5 3 2 2 3 2 3" xfId="6464" xr:uid="{00000000-0005-0000-0000-00008D590000}"/>
    <cellStyle name="Normal 5 3 2 2 3 2 3 2" xfId="16516" xr:uid="{00000000-0005-0000-0000-00008E590000}"/>
    <cellStyle name="Normal 5 3 2 2 3 2 3 2 2" xfId="46838" xr:uid="{00000000-0005-0000-0000-00008F590000}"/>
    <cellStyle name="Normal 5 3 2 2 3 2 3 2 3" xfId="31614" xr:uid="{00000000-0005-0000-0000-000090590000}"/>
    <cellStyle name="Normal 5 3 2 2 3 2 3 3" xfId="11496" xr:uid="{00000000-0005-0000-0000-000091590000}"/>
    <cellStyle name="Normal 5 3 2 2 3 2 3 3 2" xfId="41821" xr:uid="{00000000-0005-0000-0000-000092590000}"/>
    <cellStyle name="Normal 5 3 2 2 3 2 3 3 3" xfId="26597" xr:uid="{00000000-0005-0000-0000-000093590000}"/>
    <cellStyle name="Normal 5 3 2 2 3 2 3 4" xfId="36808" xr:uid="{00000000-0005-0000-0000-000094590000}"/>
    <cellStyle name="Normal 5 3 2 2 3 2 3 5" xfId="21584" xr:uid="{00000000-0005-0000-0000-000095590000}"/>
    <cellStyle name="Normal 5 3 2 2 3 2 4" xfId="13174" xr:uid="{00000000-0005-0000-0000-000096590000}"/>
    <cellStyle name="Normal 5 3 2 2 3 2 4 2" xfId="43496" xr:uid="{00000000-0005-0000-0000-000097590000}"/>
    <cellStyle name="Normal 5 3 2 2 3 2 4 3" xfId="28272" xr:uid="{00000000-0005-0000-0000-000098590000}"/>
    <cellStyle name="Normal 5 3 2 2 3 2 5" xfId="8153" xr:uid="{00000000-0005-0000-0000-000099590000}"/>
    <cellStyle name="Normal 5 3 2 2 3 2 5 2" xfId="38479" xr:uid="{00000000-0005-0000-0000-00009A590000}"/>
    <cellStyle name="Normal 5 3 2 2 3 2 5 3" xfId="23255" xr:uid="{00000000-0005-0000-0000-00009B590000}"/>
    <cellStyle name="Normal 5 3 2 2 3 2 6" xfId="33467" xr:uid="{00000000-0005-0000-0000-00009C590000}"/>
    <cellStyle name="Normal 5 3 2 2 3 2 7" xfId="18242" xr:uid="{00000000-0005-0000-0000-00009D590000}"/>
    <cellStyle name="Normal 5 3 2 2 3 3" xfId="3935" xr:uid="{00000000-0005-0000-0000-00009E590000}"/>
    <cellStyle name="Normal 5 3 2 2 3 3 2" xfId="14009" xr:uid="{00000000-0005-0000-0000-00009F590000}"/>
    <cellStyle name="Normal 5 3 2 2 3 3 2 2" xfId="44331" xr:uid="{00000000-0005-0000-0000-0000A0590000}"/>
    <cellStyle name="Normal 5 3 2 2 3 3 2 3" xfId="29107" xr:uid="{00000000-0005-0000-0000-0000A1590000}"/>
    <cellStyle name="Normal 5 3 2 2 3 3 3" xfId="8989" xr:uid="{00000000-0005-0000-0000-0000A2590000}"/>
    <cellStyle name="Normal 5 3 2 2 3 3 3 2" xfId="39314" xr:uid="{00000000-0005-0000-0000-0000A3590000}"/>
    <cellStyle name="Normal 5 3 2 2 3 3 3 3" xfId="24090" xr:uid="{00000000-0005-0000-0000-0000A4590000}"/>
    <cellStyle name="Normal 5 3 2 2 3 3 4" xfId="34301" xr:uid="{00000000-0005-0000-0000-0000A5590000}"/>
    <cellStyle name="Normal 5 3 2 2 3 3 5" xfId="19077" xr:uid="{00000000-0005-0000-0000-0000A6590000}"/>
    <cellStyle name="Normal 5 3 2 2 3 4" xfId="5628" xr:uid="{00000000-0005-0000-0000-0000A7590000}"/>
    <cellStyle name="Normal 5 3 2 2 3 4 2" xfId="15680" xr:uid="{00000000-0005-0000-0000-0000A8590000}"/>
    <cellStyle name="Normal 5 3 2 2 3 4 2 2" xfId="46002" xr:uid="{00000000-0005-0000-0000-0000A9590000}"/>
    <cellStyle name="Normal 5 3 2 2 3 4 2 3" xfId="30778" xr:uid="{00000000-0005-0000-0000-0000AA590000}"/>
    <cellStyle name="Normal 5 3 2 2 3 4 3" xfId="10660" xr:uid="{00000000-0005-0000-0000-0000AB590000}"/>
    <cellStyle name="Normal 5 3 2 2 3 4 3 2" xfId="40985" xr:uid="{00000000-0005-0000-0000-0000AC590000}"/>
    <cellStyle name="Normal 5 3 2 2 3 4 3 3" xfId="25761" xr:uid="{00000000-0005-0000-0000-0000AD590000}"/>
    <cellStyle name="Normal 5 3 2 2 3 4 4" xfId="35972" xr:uid="{00000000-0005-0000-0000-0000AE590000}"/>
    <cellStyle name="Normal 5 3 2 2 3 4 5" xfId="20748" xr:uid="{00000000-0005-0000-0000-0000AF590000}"/>
    <cellStyle name="Normal 5 3 2 2 3 5" xfId="12338" xr:uid="{00000000-0005-0000-0000-0000B0590000}"/>
    <cellStyle name="Normal 5 3 2 2 3 5 2" xfId="42660" xr:uid="{00000000-0005-0000-0000-0000B1590000}"/>
    <cellStyle name="Normal 5 3 2 2 3 5 3" xfId="27436" xr:uid="{00000000-0005-0000-0000-0000B2590000}"/>
    <cellStyle name="Normal 5 3 2 2 3 6" xfId="7317" xr:uid="{00000000-0005-0000-0000-0000B3590000}"/>
    <cellStyle name="Normal 5 3 2 2 3 6 2" xfId="37643" xr:uid="{00000000-0005-0000-0000-0000B4590000}"/>
    <cellStyle name="Normal 5 3 2 2 3 6 3" xfId="22419" xr:uid="{00000000-0005-0000-0000-0000B5590000}"/>
    <cellStyle name="Normal 5 3 2 2 3 7" xfId="32631" xr:uid="{00000000-0005-0000-0000-0000B6590000}"/>
    <cellStyle name="Normal 5 3 2 2 3 8" xfId="17406" xr:uid="{00000000-0005-0000-0000-0000B7590000}"/>
    <cellStyle name="Normal 5 3 2 2 4" xfId="2664" xr:uid="{00000000-0005-0000-0000-0000B8590000}"/>
    <cellStyle name="Normal 5 3 2 2 4 2" xfId="4354" xr:uid="{00000000-0005-0000-0000-0000B9590000}"/>
    <cellStyle name="Normal 5 3 2 2 4 2 2" xfId="14427" xr:uid="{00000000-0005-0000-0000-0000BA590000}"/>
    <cellStyle name="Normal 5 3 2 2 4 2 2 2" xfId="44749" xr:uid="{00000000-0005-0000-0000-0000BB590000}"/>
    <cellStyle name="Normal 5 3 2 2 4 2 2 3" xfId="29525" xr:uid="{00000000-0005-0000-0000-0000BC590000}"/>
    <cellStyle name="Normal 5 3 2 2 4 2 3" xfId="9407" xr:uid="{00000000-0005-0000-0000-0000BD590000}"/>
    <cellStyle name="Normal 5 3 2 2 4 2 3 2" xfId="39732" xr:uid="{00000000-0005-0000-0000-0000BE590000}"/>
    <cellStyle name="Normal 5 3 2 2 4 2 3 3" xfId="24508" xr:uid="{00000000-0005-0000-0000-0000BF590000}"/>
    <cellStyle name="Normal 5 3 2 2 4 2 4" xfId="34719" xr:uid="{00000000-0005-0000-0000-0000C0590000}"/>
    <cellStyle name="Normal 5 3 2 2 4 2 5" xfId="19495" xr:uid="{00000000-0005-0000-0000-0000C1590000}"/>
    <cellStyle name="Normal 5 3 2 2 4 3" xfId="6046" xr:uid="{00000000-0005-0000-0000-0000C2590000}"/>
    <cellStyle name="Normal 5 3 2 2 4 3 2" xfId="16098" xr:uid="{00000000-0005-0000-0000-0000C3590000}"/>
    <cellStyle name="Normal 5 3 2 2 4 3 2 2" xfId="46420" xr:uid="{00000000-0005-0000-0000-0000C4590000}"/>
    <cellStyle name="Normal 5 3 2 2 4 3 2 3" xfId="31196" xr:uid="{00000000-0005-0000-0000-0000C5590000}"/>
    <cellStyle name="Normal 5 3 2 2 4 3 3" xfId="11078" xr:uid="{00000000-0005-0000-0000-0000C6590000}"/>
    <cellStyle name="Normal 5 3 2 2 4 3 3 2" xfId="41403" xr:uid="{00000000-0005-0000-0000-0000C7590000}"/>
    <cellStyle name="Normal 5 3 2 2 4 3 3 3" xfId="26179" xr:uid="{00000000-0005-0000-0000-0000C8590000}"/>
    <cellStyle name="Normal 5 3 2 2 4 3 4" xfId="36390" xr:uid="{00000000-0005-0000-0000-0000C9590000}"/>
    <cellStyle name="Normal 5 3 2 2 4 3 5" xfId="21166" xr:uid="{00000000-0005-0000-0000-0000CA590000}"/>
    <cellStyle name="Normal 5 3 2 2 4 4" xfId="12756" xr:uid="{00000000-0005-0000-0000-0000CB590000}"/>
    <cellStyle name="Normal 5 3 2 2 4 4 2" xfId="43078" xr:uid="{00000000-0005-0000-0000-0000CC590000}"/>
    <cellStyle name="Normal 5 3 2 2 4 4 3" xfId="27854" xr:uid="{00000000-0005-0000-0000-0000CD590000}"/>
    <cellStyle name="Normal 5 3 2 2 4 5" xfId="7735" xr:uid="{00000000-0005-0000-0000-0000CE590000}"/>
    <cellStyle name="Normal 5 3 2 2 4 5 2" xfId="38061" xr:uid="{00000000-0005-0000-0000-0000CF590000}"/>
    <cellStyle name="Normal 5 3 2 2 4 5 3" xfId="22837" xr:uid="{00000000-0005-0000-0000-0000D0590000}"/>
    <cellStyle name="Normal 5 3 2 2 4 6" xfId="33049" xr:uid="{00000000-0005-0000-0000-0000D1590000}"/>
    <cellStyle name="Normal 5 3 2 2 4 7" xfId="17824" xr:uid="{00000000-0005-0000-0000-0000D2590000}"/>
    <cellStyle name="Normal 5 3 2 2 5" xfId="3517" xr:uid="{00000000-0005-0000-0000-0000D3590000}"/>
    <cellStyle name="Normal 5 3 2 2 5 2" xfId="13591" xr:uid="{00000000-0005-0000-0000-0000D4590000}"/>
    <cellStyle name="Normal 5 3 2 2 5 2 2" xfId="43913" xr:uid="{00000000-0005-0000-0000-0000D5590000}"/>
    <cellStyle name="Normal 5 3 2 2 5 2 3" xfId="28689" xr:uid="{00000000-0005-0000-0000-0000D6590000}"/>
    <cellStyle name="Normal 5 3 2 2 5 3" xfId="8571" xr:uid="{00000000-0005-0000-0000-0000D7590000}"/>
    <cellStyle name="Normal 5 3 2 2 5 3 2" xfId="38896" xr:uid="{00000000-0005-0000-0000-0000D8590000}"/>
    <cellStyle name="Normal 5 3 2 2 5 3 3" xfId="23672" xr:uid="{00000000-0005-0000-0000-0000D9590000}"/>
    <cellStyle name="Normal 5 3 2 2 5 4" xfId="33883" xr:uid="{00000000-0005-0000-0000-0000DA590000}"/>
    <cellStyle name="Normal 5 3 2 2 5 5" xfId="18659" xr:uid="{00000000-0005-0000-0000-0000DB590000}"/>
    <cellStyle name="Normal 5 3 2 2 6" xfId="5210" xr:uid="{00000000-0005-0000-0000-0000DC590000}"/>
    <cellStyle name="Normal 5 3 2 2 6 2" xfId="15262" xr:uid="{00000000-0005-0000-0000-0000DD590000}"/>
    <cellStyle name="Normal 5 3 2 2 6 2 2" xfId="45584" xr:uid="{00000000-0005-0000-0000-0000DE590000}"/>
    <cellStyle name="Normal 5 3 2 2 6 2 3" xfId="30360" xr:uid="{00000000-0005-0000-0000-0000DF590000}"/>
    <cellStyle name="Normal 5 3 2 2 6 3" xfId="10242" xr:uid="{00000000-0005-0000-0000-0000E0590000}"/>
    <cellStyle name="Normal 5 3 2 2 6 3 2" xfId="40567" xr:uid="{00000000-0005-0000-0000-0000E1590000}"/>
    <cellStyle name="Normal 5 3 2 2 6 3 3" xfId="25343" xr:uid="{00000000-0005-0000-0000-0000E2590000}"/>
    <cellStyle name="Normal 5 3 2 2 6 4" xfId="35554" xr:uid="{00000000-0005-0000-0000-0000E3590000}"/>
    <cellStyle name="Normal 5 3 2 2 6 5" xfId="20330" xr:uid="{00000000-0005-0000-0000-0000E4590000}"/>
    <cellStyle name="Normal 5 3 2 2 7" xfId="11920" xr:uid="{00000000-0005-0000-0000-0000E5590000}"/>
    <cellStyle name="Normal 5 3 2 2 7 2" xfId="42242" xr:uid="{00000000-0005-0000-0000-0000E6590000}"/>
    <cellStyle name="Normal 5 3 2 2 7 3" xfId="27018" xr:uid="{00000000-0005-0000-0000-0000E7590000}"/>
    <cellStyle name="Normal 5 3 2 2 8" xfId="6899" xr:uid="{00000000-0005-0000-0000-0000E8590000}"/>
    <cellStyle name="Normal 5 3 2 2 8 2" xfId="37225" xr:uid="{00000000-0005-0000-0000-0000E9590000}"/>
    <cellStyle name="Normal 5 3 2 2 8 3" xfId="22001" xr:uid="{00000000-0005-0000-0000-0000EA590000}"/>
    <cellStyle name="Normal 5 3 2 2 9" xfId="32214" xr:uid="{00000000-0005-0000-0000-0000EB590000}"/>
    <cellStyle name="Normal 5 3 2 3" xfId="753" xr:uid="{00000000-0005-0000-0000-0000EC590000}"/>
    <cellStyle name="Normal 5 3 2 3 10" xfId="1926" xr:uid="{00000000-0005-0000-0000-0000ED590000}"/>
    <cellStyle name="Normal 5 3 2 3 2" xfId="2347" xr:uid="{00000000-0005-0000-0000-0000EE590000}"/>
    <cellStyle name="Normal 5 3 2 3 2 2" xfId="3186" xr:uid="{00000000-0005-0000-0000-0000EF590000}"/>
    <cellStyle name="Normal 5 3 2 3 2 2 2" xfId="4876" xr:uid="{00000000-0005-0000-0000-0000F0590000}"/>
    <cellStyle name="Normal 5 3 2 3 2 2 2 2" xfId="14949" xr:uid="{00000000-0005-0000-0000-0000F1590000}"/>
    <cellStyle name="Normal 5 3 2 3 2 2 2 2 2" xfId="45271" xr:uid="{00000000-0005-0000-0000-0000F2590000}"/>
    <cellStyle name="Normal 5 3 2 3 2 2 2 2 3" xfId="30047" xr:uid="{00000000-0005-0000-0000-0000F3590000}"/>
    <cellStyle name="Normal 5 3 2 3 2 2 2 3" xfId="9929" xr:uid="{00000000-0005-0000-0000-0000F4590000}"/>
    <cellStyle name="Normal 5 3 2 3 2 2 2 3 2" xfId="40254" xr:uid="{00000000-0005-0000-0000-0000F5590000}"/>
    <cellStyle name="Normal 5 3 2 3 2 2 2 3 3" xfId="25030" xr:uid="{00000000-0005-0000-0000-0000F6590000}"/>
    <cellStyle name="Normal 5 3 2 3 2 2 2 4" xfId="35241" xr:uid="{00000000-0005-0000-0000-0000F7590000}"/>
    <cellStyle name="Normal 5 3 2 3 2 2 2 5" xfId="20017" xr:uid="{00000000-0005-0000-0000-0000F8590000}"/>
    <cellStyle name="Normal 5 3 2 3 2 2 3" xfId="6568" xr:uid="{00000000-0005-0000-0000-0000F9590000}"/>
    <cellStyle name="Normal 5 3 2 3 2 2 3 2" xfId="16620" xr:uid="{00000000-0005-0000-0000-0000FA590000}"/>
    <cellStyle name="Normal 5 3 2 3 2 2 3 2 2" xfId="46942" xr:uid="{00000000-0005-0000-0000-0000FB590000}"/>
    <cellStyle name="Normal 5 3 2 3 2 2 3 2 3" xfId="31718" xr:uid="{00000000-0005-0000-0000-0000FC590000}"/>
    <cellStyle name="Normal 5 3 2 3 2 2 3 3" xfId="11600" xr:uid="{00000000-0005-0000-0000-0000FD590000}"/>
    <cellStyle name="Normal 5 3 2 3 2 2 3 3 2" xfId="41925" xr:uid="{00000000-0005-0000-0000-0000FE590000}"/>
    <cellStyle name="Normal 5 3 2 3 2 2 3 3 3" xfId="26701" xr:uid="{00000000-0005-0000-0000-0000FF590000}"/>
    <cellStyle name="Normal 5 3 2 3 2 2 3 4" xfId="36912" xr:uid="{00000000-0005-0000-0000-0000005A0000}"/>
    <cellStyle name="Normal 5 3 2 3 2 2 3 5" xfId="21688" xr:uid="{00000000-0005-0000-0000-0000015A0000}"/>
    <cellStyle name="Normal 5 3 2 3 2 2 4" xfId="13278" xr:uid="{00000000-0005-0000-0000-0000025A0000}"/>
    <cellStyle name="Normal 5 3 2 3 2 2 4 2" xfId="43600" xr:uid="{00000000-0005-0000-0000-0000035A0000}"/>
    <cellStyle name="Normal 5 3 2 3 2 2 4 3" xfId="28376" xr:uid="{00000000-0005-0000-0000-0000045A0000}"/>
    <cellStyle name="Normal 5 3 2 3 2 2 5" xfId="8257" xr:uid="{00000000-0005-0000-0000-0000055A0000}"/>
    <cellStyle name="Normal 5 3 2 3 2 2 5 2" xfId="38583" xr:uid="{00000000-0005-0000-0000-0000065A0000}"/>
    <cellStyle name="Normal 5 3 2 3 2 2 5 3" xfId="23359" xr:uid="{00000000-0005-0000-0000-0000075A0000}"/>
    <cellStyle name="Normal 5 3 2 3 2 2 6" xfId="33571" xr:uid="{00000000-0005-0000-0000-0000085A0000}"/>
    <cellStyle name="Normal 5 3 2 3 2 2 7" xfId="18346" xr:uid="{00000000-0005-0000-0000-0000095A0000}"/>
    <cellStyle name="Normal 5 3 2 3 2 3" xfId="4039" xr:uid="{00000000-0005-0000-0000-00000A5A0000}"/>
    <cellStyle name="Normal 5 3 2 3 2 3 2" xfId="14113" xr:uid="{00000000-0005-0000-0000-00000B5A0000}"/>
    <cellStyle name="Normal 5 3 2 3 2 3 2 2" xfId="44435" xr:uid="{00000000-0005-0000-0000-00000C5A0000}"/>
    <cellStyle name="Normal 5 3 2 3 2 3 2 3" xfId="29211" xr:uid="{00000000-0005-0000-0000-00000D5A0000}"/>
    <cellStyle name="Normal 5 3 2 3 2 3 3" xfId="9093" xr:uid="{00000000-0005-0000-0000-00000E5A0000}"/>
    <cellStyle name="Normal 5 3 2 3 2 3 3 2" xfId="39418" xr:uid="{00000000-0005-0000-0000-00000F5A0000}"/>
    <cellStyle name="Normal 5 3 2 3 2 3 3 3" xfId="24194" xr:uid="{00000000-0005-0000-0000-0000105A0000}"/>
    <cellStyle name="Normal 5 3 2 3 2 3 4" xfId="34405" xr:uid="{00000000-0005-0000-0000-0000115A0000}"/>
    <cellStyle name="Normal 5 3 2 3 2 3 5" xfId="19181" xr:uid="{00000000-0005-0000-0000-0000125A0000}"/>
    <cellStyle name="Normal 5 3 2 3 2 4" xfId="5732" xr:uid="{00000000-0005-0000-0000-0000135A0000}"/>
    <cellStyle name="Normal 5 3 2 3 2 4 2" xfId="15784" xr:uid="{00000000-0005-0000-0000-0000145A0000}"/>
    <cellStyle name="Normal 5 3 2 3 2 4 2 2" xfId="46106" xr:uid="{00000000-0005-0000-0000-0000155A0000}"/>
    <cellStyle name="Normal 5 3 2 3 2 4 2 3" xfId="30882" xr:uid="{00000000-0005-0000-0000-0000165A0000}"/>
    <cellStyle name="Normal 5 3 2 3 2 4 3" xfId="10764" xr:uid="{00000000-0005-0000-0000-0000175A0000}"/>
    <cellStyle name="Normal 5 3 2 3 2 4 3 2" xfId="41089" xr:uid="{00000000-0005-0000-0000-0000185A0000}"/>
    <cellStyle name="Normal 5 3 2 3 2 4 3 3" xfId="25865" xr:uid="{00000000-0005-0000-0000-0000195A0000}"/>
    <cellStyle name="Normal 5 3 2 3 2 4 4" xfId="36076" xr:uid="{00000000-0005-0000-0000-00001A5A0000}"/>
    <cellStyle name="Normal 5 3 2 3 2 4 5" xfId="20852" xr:uid="{00000000-0005-0000-0000-00001B5A0000}"/>
    <cellStyle name="Normal 5 3 2 3 2 5" xfId="12442" xr:uid="{00000000-0005-0000-0000-00001C5A0000}"/>
    <cellStyle name="Normal 5 3 2 3 2 5 2" xfId="42764" xr:uid="{00000000-0005-0000-0000-00001D5A0000}"/>
    <cellStyle name="Normal 5 3 2 3 2 5 3" xfId="27540" xr:uid="{00000000-0005-0000-0000-00001E5A0000}"/>
    <cellStyle name="Normal 5 3 2 3 2 6" xfId="7421" xr:uid="{00000000-0005-0000-0000-00001F5A0000}"/>
    <cellStyle name="Normal 5 3 2 3 2 6 2" xfId="37747" xr:uid="{00000000-0005-0000-0000-0000205A0000}"/>
    <cellStyle name="Normal 5 3 2 3 2 6 3" xfId="22523" xr:uid="{00000000-0005-0000-0000-0000215A0000}"/>
    <cellStyle name="Normal 5 3 2 3 2 7" xfId="32735" xr:uid="{00000000-0005-0000-0000-0000225A0000}"/>
    <cellStyle name="Normal 5 3 2 3 2 8" xfId="17510" xr:uid="{00000000-0005-0000-0000-0000235A0000}"/>
    <cellStyle name="Normal 5 3 2 3 3" xfId="2768" xr:uid="{00000000-0005-0000-0000-0000245A0000}"/>
    <cellStyle name="Normal 5 3 2 3 3 2" xfId="4458" xr:uid="{00000000-0005-0000-0000-0000255A0000}"/>
    <cellStyle name="Normal 5 3 2 3 3 2 2" xfId="14531" xr:uid="{00000000-0005-0000-0000-0000265A0000}"/>
    <cellStyle name="Normal 5 3 2 3 3 2 2 2" xfId="44853" xr:uid="{00000000-0005-0000-0000-0000275A0000}"/>
    <cellStyle name="Normal 5 3 2 3 3 2 2 3" xfId="29629" xr:uid="{00000000-0005-0000-0000-0000285A0000}"/>
    <cellStyle name="Normal 5 3 2 3 3 2 3" xfId="9511" xr:uid="{00000000-0005-0000-0000-0000295A0000}"/>
    <cellStyle name="Normal 5 3 2 3 3 2 3 2" xfId="39836" xr:uid="{00000000-0005-0000-0000-00002A5A0000}"/>
    <cellStyle name="Normal 5 3 2 3 3 2 3 3" xfId="24612" xr:uid="{00000000-0005-0000-0000-00002B5A0000}"/>
    <cellStyle name="Normal 5 3 2 3 3 2 4" xfId="34823" xr:uid="{00000000-0005-0000-0000-00002C5A0000}"/>
    <cellStyle name="Normal 5 3 2 3 3 2 5" xfId="19599" xr:uid="{00000000-0005-0000-0000-00002D5A0000}"/>
    <cellStyle name="Normal 5 3 2 3 3 3" xfId="6150" xr:uid="{00000000-0005-0000-0000-00002E5A0000}"/>
    <cellStyle name="Normal 5 3 2 3 3 3 2" xfId="16202" xr:uid="{00000000-0005-0000-0000-00002F5A0000}"/>
    <cellStyle name="Normal 5 3 2 3 3 3 2 2" xfId="46524" xr:uid="{00000000-0005-0000-0000-0000305A0000}"/>
    <cellStyle name="Normal 5 3 2 3 3 3 2 3" xfId="31300" xr:uid="{00000000-0005-0000-0000-0000315A0000}"/>
    <cellStyle name="Normal 5 3 2 3 3 3 3" xfId="11182" xr:uid="{00000000-0005-0000-0000-0000325A0000}"/>
    <cellStyle name="Normal 5 3 2 3 3 3 3 2" xfId="41507" xr:uid="{00000000-0005-0000-0000-0000335A0000}"/>
    <cellStyle name="Normal 5 3 2 3 3 3 3 3" xfId="26283" xr:uid="{00000000-0005-0000-0000-0000345A0000}"/>
    <cellStyle name="Normal 5 3 2 3 3 3 4" xfId="36494" xr:uid="{00000000-0005-0000-0000-0000355A0000}"/>
    <cellStyle name="Normal 5 3 2 3 3 3 5" xfId="21270" xr:uid="{00000000-0005-0000-0000-0000365A0000}"/>
    <cellStyle name="Normal 5 3 2 3 3 4" xfId="12860" xr:uid="{00000000-0005-0000-0000-0000375A0000}"/>
    <cellStyle name="Normal 5 3 2 3 3 4 2" xfId="43182" xr:uid="{00000000-0005-0000-0000-0000385A0000}"/>
    <cellStyle name="Normal 5 3 2 3 3 4 3" xfId="27958" xr:uid="{00000000-0005-0000-0000-0000395A0000}"/>
    <cellStyle name="Normal 5 3 2 3 3 5" xfId="7839" xr:uid="{00000000-0005-0000-0000-00003A5A0000}"/>
    <cellStyle name="Normal 5 3 2 3 3 5 2" xfId="38165" xr:uid="{00000000-0005-0000-0000-00003B5A0000}"/>
    <cellStyle name="Normal 5 3 2 3 3 5 3" xfId="22941" xr:uid="{00000000-0005-0000-0000-00003C5A0000}"/>
    <cellStyle name="Normal 5 3 2 3 3 6" xfId="33153" xr:uid="{00000000-0005-0000-0000-00003D5A0000}"/>
    <cellStyle name="Normal 5 3 2 3 3 7" xfId="17928" xr:uid="{00000000-0005-0000-0000-00003E5A0000}"/>
    <cellStyle name="Normal 5 3 2 3 4" xfId="3621" xr:uid="{00000000-0005-0000-0000-00003F5A0000}"/>
    <cellStyle name="Normal 5 3 2 3 4 2" xfId="13695" xr:uid="{00000000-0005-0000-0000-0000405A0000}"/>
    <cellStyle name="Normal 5 3 2 3 4 2 2" xfId="44017" xr:uid="{00000000-0005-0000-0000-0000415A0000}"/>
    <cellStyle name="Normal 5 3 2 3 4 2 3" xfId="28793" xr:uid="{00000000-0005-0000-0000-0000425A0000}"/>
    <cellStyle name="Normal 5 3 2 3 4 3" xfId="8675" xr:uid="{00000000-0005-0000-0000-0000435A0000}"/>
    <cellStyle name="Normal 5 3 2 3 4 3 2" xfId="39000" xr:uid="{00000000-0005-0000-0000-0000445A0000}"/>
    <cellStyle name="Normal 5 3 2 3 4 3 3" xfId="23776" xr:uid="{00000000-0005-0000-0000-0000455A0000}"/>
    <cellStyle name="Normal 5 3 2 3 4 4" xfId="33987" xr:uid="{00000000-0005-0000-0000-0000465A0000}"/>
    <cellStyle name="Normal 5 3 2 3 4 5" xfId="18763" xr:uid="{00000000-0005-0000-0000-0000475A0000}"/>
    <cellStyle name="Normal 5 3 2 3 5" xfId="5314" xr:uid="{00000000-0005-0000-0000-0000485A0000}"/>
    <cellStyle name="Normal 5 3 2 3 5 2" xfId="15366" xr:uid="{00000000-0005-0000-0000-0000495A0000}"/>
    <cellStyle name="Normal 5 3 2 3 5 2 2" xfId="45688" xr:uid="{00000000-0005-0000-0000-00004A5A0000}"/>
    <cellStyle name="Normal 5 3 2 3 5 2 3" xfId="30464" xr:uid="{00000000-0005-0000-0000-00004B5A0000}"/>
    <cellStyle name="Normal 5 3 2 3 5 3" xfId="10346" xr:uid="{00000000-0005-0000-0000-00004C5A0000}"/>
    <cellStyle name="Normal 5 3 2 3 5 3 2" xfId="40671" xr:uid="{00000000-0005-0000-0000-00004D5A0000}"/>
    <cellStyle name="Normal 5 3 2 3 5 3 3" xfId="25447" xr:uid="{00000000-0005-0000-0000-00004E5A0000}"/>
    <cellStyle name="Normal 5 3 2 3 5 4" xfId="35658" xr:uid="{00000000-0005-0000-0000-00004F5A0000}"/>
    <cellStyle name="Normal 5 3 2 3 5 5" xfId="20434" xr:uid="{00000000-0005-0000-0000-0000505A0000}"/>
    <cellStyle name="Normal 5 3 2 3 6" xfId="12024" xr:uid="{00000000-0005-0000-0000-0000515A0000}"/>
    <cellStyle name="Normal 5 3 2 3 6 2" xfId="42346" xr:uid="{00000000-0005-0000-0000-0000525A0000}"/>
    <cellStyle name="Normal 5 3 2 3 6 3" xfId="27122" xr:uid="{00000000-0005-0000-0000-0000535A0000}"/>
    <cellStyle name="Normal 5 3 2 3 7" xfId="7003" xr:uid="{00000000-0005-0000-0000-0000545A0000}"/>
    <cellStyle name="Normal 5 3 2 3 7 2" xfId="37329" xr:uid="{00000000-0005-0000-0000-0000555A0000}"/>
    <cellStyle name="Normal 5 3 2 3 7 3" xfId="22105" xr:uid="{00000000-0005-0000-0000-0000565A0000}"/>
    <cellStyle name="Normal 5 3 2 3 8" xfId="32317" xr:uid="{00000000-0005-0000-0000-0000575A0000}"/>
    <cellStyle name="Normal 5 3 2 3 9" xfId="17092" xr:uid="{00000000-0005-0000-0000-0000585A0000}"/>
    <cellStyle name="Normal 5 3 2 4" xfId="2139" xr:uid="{00000000-0005-0000-0000-0000595A0000}"/>
    <cellStyle name="Normal 5 3 2 4 2" xfId="2978" xr:uid="{00000000-0005-0000-0000-00005A5A0000}"/>
    <cellStyle name="Normal 5 3 2 4 2 2" xfId="4668" xr:uid="{00000000-0005-0000-0000-00005B5A0000}"/>
    <cellStyle name="Normal 5 3 2 4 2 2 2" xfId="14741" xr:uid="{00000000-0005-0000-0000-00005C5A0000}"/>
    <cellStyle name="Normal 5 3 2 4 2 2 2 2" xfId="45063" xr:uid="{00000000-0005-0000-0000-00005D5A0000}"/>
    <cellStyle name="Normal 5 3 2 4 2 2 2 3" xfId="29839" xr:uid="{00000000-0005-0000-0000-00005E5A0000}"/>
    <cellStyle name="Normal 5 3 2 4 2 2 3" xfId="9721" xr:uid="{00000000-0005-0000-0000-00005F5A0000}"/>
    <cellStyle name="Normal 5 3 2 4 2 2 3 2" xfId="40046" xr:uid="{00000000-0005-0000-0000-0000605A0000}"/>
    <cellStyle name="Normal 5 3 2 4 2 2 3 3" xfId="24822" xr:uid="{00000000-0005-0000-0000-0000615A0000}"/>
    <cellStyle name="Normal 5 3 2 4 2 2 4" xfId="35033" xr:uid="{00000000-0005-0000-0000-0000625A0000}"/>
    <cellStyle name="Normal 5 3 2 4 2 2 5" xfId="19809" xr:uid="{00000000-0005-0000-0000-0000635A0000}"/>
    <cellStyle name="Normal 5 3 2 4 2 3" xfId="6360" xr:uid="{00000000-0005-0000-0000-0000645A0000}"/>
    <cellStyle name="Normal 5 3 2 4 2 3 2" xfId="16412" xr:uid="{00000000-0005-0000-0000-0000655A0000}"/>
    <cellStyle name="Normal 5 3 2 4 2 3 2 2" xfId="46734" xr:uid="{00000000-0005-0000-0000-0000665A0000}"/>
    <cellStyle name="Normal 5 3 2 4 2 3 2 3" xfId="31510" xr:uid="{00000000-0005-0000-0000-0000675A0000}"/>
    <cellStyle name="Normal 5 3 2 4 2 3 3" xfId="11392" xr:uid="{00000000-0005-0000-0000-0000685A0000}"/>
    <cellStyle name="Normal 5 3 2 4 2 3 3 2" xfId="41717" xr:uid="{00000000-0005-0000-0000-0000695A0000}"/>
    <cellStyle name="Normal 5 3 2 4 2 3 3 3" xfId="26493" xr:uid="{00000000-0005-0000-0000-00006A5A0000}"/>
    <cellStyle name="Normal 5 3 2 4 2 3 4" xfId="36704" xr:uid="{00000000-0005-0000-0000-00006B5A0000}"/>
    <cellStyle name="Normal 5 3 2 4 2 3 5" xfId="21480" xr:uid="{00000000-0005-0000-0000-00006C5A0000}"/>
    <cellStyle name="Normal 5 3 2 4 2 4" xfId="13070" xr:uid="{00000000-0005-0000-0000-00006D5A0000}"/>
    <cellStyle name="Normal 5 3 2 4 2 4 2" xfId="43392" xr:uid="{00000000-0005-0000-0000-00006E5A0000}"/>
    <cellStyle name="Normal 5 3 2 4 2 4 3" xfId="28168" xr:uid="{00000000-0005-0000-0000-00006F5A0000}"/>
    <cellStyle name="Normal 5 3 2 4 2 5" xfId="8049" xr:uid="{00000000-0005-0000-0000-0000705A0000}"/>
    <cellStyle name="Normal 5 3 2 4 2 5 2" xfId="38375" xr:uid="{00000000-0005-0000-0000-0000715A0000}"/>
    <cellStyle name="Normal 5 3 2 4 2 5 3" xfId="23151" xr:uid="{00000000-0005-0000-0000-0000725A0000}"/>
    <cellStyle name="Normal 5 3 2 4 2 6" xfId="33363" xr:uid="{00000000-0005-0000-0000-0000735A0000}"/>
    <cellStyle name="Normal 5 3 2 4 2 7" xfId="18138" xr:uid="{00000000-0005-0000-0000-0000745A0000}"/>
    <cellStyle name="Normal 5 3 2 4 3" xfId="3831" xr:uid="{00000000-0005-0000-0000-0000755A0000}"/>
    <cellStyle name="Normal 5 3 2 4 3 2" xfId="13905" xr:uid="{00000000-0005-0000-0000-0000765A0000}"/>
    <cellStyle name="Normal 5 3 2 4 3 2 2" xfId="44227" xr:uid="{00000000-0005-0000-0000-0000775A0000}"/>
    <cellStyle name="Normal 5 3 2 4 3 2 3" xfId="29003" xr:uid="{00000000-0005-0000-0000-0000785A0000}"/>
    <cellStyle name="Normal 5 3 2 4 3 3" xfId="8885" xr:uid="{00000000-0005-0000-0000-0000795A0000}"/>
    <cellStyle name="Normal 5 3 2 4 3 3 2" xfId="39210" xr:uid="{00000000-0005-0000-0000-00007A5A0000}"/>
    <cellStyle name="Normal 5 3 2 4 3 3 3" xfId="23986" xr:uid="{00000000-0005-0000-0000-00007B5A0000}"/>
    <cellStyle name="Normal 5 3 2 4 3 4" xfId="34197" xr:uid="{00000000-0005-0000-0000-00007C5A0000}"/>
    <cellStyle name="Normal 5 3 2 4 3 5" xfId="18973" xr:uid="{00000000-0005-0000-0000-00007D5A0000}"/>
    <cellStyle name="Normal 5 3 2 4 4" xfId="5524" xr:uid="{00000000-0005-0000-0000-00007E5A0000}"/>
    <cellStyle name="Normal 5 3 2 4 4 2" xfId="15576" xr:uid="{00000000-0005-0000-0000-00007F5A0000}"/>
    <cellStyle name="Normal 5 3 2 4 4 2 2" xfId="45898" xr:uid="{00000000-0005-0000-0000-0000805A0000}"/>
    <cellStyle name="Normal 5 3 2 4 4 2 3" xfId="30674" xr:uid="{00000000-0005-0000-0000-0000815A0000}"/>
    <cellStyle name="Normal 5 3 2 4 4 3" xfId="10556" xr:uid="{00000000-0005-0000-0000-0000825A0000}"/>
    <cellStyle name="Normal 5 3 2 4 4 3 2" xfId="40881" xr:uid="{00000000-0005-0000-0000-0000835A0000}"/>
    <cellStyle name="Normal 5 3 2 4 4 3 3" xfId="25657" xr:uid="{00000000-0005-0000-0000-0000845A0000}"/>
    <cellStyle name="Normal 5 3 2 4 4 4" xfId="35868" xr:uid="{00000000-0005-0000-0000-0000855A0000}"/>
    <cellStyle name="Normal 5 3 2 4 4 5" xfId="20644" xr:uid="{00000000-0005-0000-0000-0000865A0000}"/>
    <cellStyle name="Normal 5 3 2 4 5" xfId="12234" xr:uid="{00000000-0005-0000-0000-0000875A0000}"/>
    <cellStyle name="Normal 5 3 2 4 5 2" xfId="42556" xr:uid="{00000000-0005-0000-0000-0000885A0000}"/>
    <cellStyle name="Normal 5 3 2 4 5 3" xfId="27332" xr:uid="{00000000-0005-0000-0000-0000895A0000}"/>
    <cellStyle name="Normal 5 3 2 4 6" xfId="7213" xr:uid="{00000000-0005-0000-0000-00008A5A0000}"/>
    <cellStyle name="Normal 5 3 2 4 6 2" xfId="37539" xr:uid="{00000000-0005-0000-0000-00008B5A0000}"/>
    <cellStyle name="Normal 5 3 2 4 6 3" xfId="22315" xr:uid="{00000000-0005-0000-0000-00008C5A0000}"/>
    <cellStyle name="Normal 5 3 2 4 7" xfId="32527" xr:uid="{00000000-0005-0000-0000-00008D5A0000}"/>
    <cellStyle name="Normal 5 3 2 4 8" xfId="17302" xr:uid="{00000000-0005-0000-0000-00008E5A0000}"/>
    <cellStyle name="Normal 5 3 2 5" xfId="2560" xr:uid="{00000000-0005-0000-0000-00008F5A0000}"/>
    <cellStyle name="Normal 5 3 2 5 2" xfId="4250" xr:uid="{00000000-0005-0000-0000-0000905A0000}"/>
    <cellStyle name="Normal 5 3 2 5 2 2" xfId="14323" xr:uid="{00000000-0005-0000-0000-0000915A0000}"/>
    <cellStyle name="Normal 5 3 2 5 2 2 2" xfId="44645" xr:uid="{00000000-0005-0000-0000-0000925A0000}"/>
    <cellStyle name="Normal 5 3 2 5 2 2 3" xfId="29421" xr:uid="{00000000-0005-0000-0000-0000935A0000}"/>
    <cellStyle name="Normal 5 3 2 5 2 3" xfId="9303" xr:uid="{00000000-0005-0000-0000-0000945A0000}"/>
    <cellStyle name="Normal 5 3 2 5 2 3 2" xfId="39628" xr:uid="{00000000-0005-0000-0000-0000955A0000}"/>
    <cellStyle name="Normal 5 3 2 5 2 3 3" xfId="24404" xr:uid="{00000000-0005-0000-0000-0000965A0000}"/>
    <cellStyle name="Normal 5 3 2 5 2 4" xfId="34615" xr:uid="{00000000-0005-0000-0000-0000975A0000}"/>
    <cellStyle name="Normal 5 3 2 5 2 5" xfId="19391" xr:uid="{00000000-0005-0000-0000-0000985A0000}"/>
    <cellStyle name="Normal 5 3 2 5 3" xfId="5942" xr:uid="{00000000-0005-0000-0000-0000995A0000}"/>
    <cellStyle name="Normal 5 3 2 5 3 2" xfId="15994" xr:uid="{00000000-0005-0000-0000-00009A5A0000}"/>
    <cellStyle name="Normal 5 3 2 5 3 2 2" xfId="46316" xr:uid="{00000000-0005-0000-0000-00009B5A0000}"/>
    <cellStyle name="Normal 5 3 2 5 3 2 3" xfId="31092" xr:uid="{00000000-0005-0000-0000-00009C5A0000}"/>
    <cellStyle name="Normal 5 3 2 5 3 3" xfId="10974" xr:uid="{00000000-0005-0000-0000-00009D5A0000}"/>
    <cellStyle name="Normal 5 3 2 5 3 3 2" xfId="41299" xr:uid="{00000000-0005-0000-0000-00009E5A0000}"/>
    <cellStyle name="Normal 5 3 2 5 3 3 3" xfId="26075" xr:uid="{00000000-0005-0000-0000-00009F5A0000}"/>
    <cellStyle name="Normal 5 3 2 5 3 4" xfId="36286" xr:uid="{00000000-0005-0000-0000-0000A05A0000}"/>
    <cellStyle name="Normal 5 3 2 5 3 5" xfId="21062" xr:uid="{00000000-0005-0000-0000-0000A15A0000}"/>
    <cellStyle name="Normal 5 3 2 5 4" xfId="12652" xr:uid="{00000000-0005-0000-0000-0000A25A0000}"/>
    <cellStyle name="Normal 5 3 2 5 4 2" xfId="42974" xr:uid="{00000000-0005-0000-0000-0000A35A0000}"/>
    <cellStyle name="Normal 5 3 2 5 4 3" xfId="27750" xr:uid="{00000000-0005-0000-0000-0000A45A0000}"/>
    <cellStyle name="Normal 5 3 2 5 5" xfId="7631" xr:uid="{00000000-0005-0000-0000-0000A55A0000}"/>
    <cellStyle name="Normal 5 3 2 5 5 2" xfId="37957" xr:uid="{00000000-0005-0000-0000-0000A65A0000}"/>
    <cellStyle name="Normal 5 3 2 5 5 3" xfId="22733" xr:uid="{00000000-0005-0000-0000-0000A75A0000}"/>
    <cellStyle name="Normal 5 3 2 5 6" xfId="32945" xr:uid="{00000000-0005-0000-0000-0000A85A0000}"/>
    <cellStyle name="Normal 5 3 2 5 7" xfId="17720" xr:uid="{00000000-0005-0000-0000-0000A95A0000}"/>
    <cellStyle name="Normal 5 3 2 6" xfId="3413" xr:uid="{00000000-0005-0000-0000-0000AA5A0000}"/>
    <cellStyle name="Normal 5 3 2 6 2" xfId="13487" xr:uid="{00000000-0005-0000-0000-0000AB5A0000}"/>
    <cellStyle name="Normal 5 3 2 6 2 2" xfId="43809" xr:uid="{00000000-0005-0000-0000-0000AC5A0000}"/>
    <cellStyle name="Normal 5 3 2 6 2 3" xfId="28585" xr:uid="{00000000-0005-0000-0000-0000AD5A0000}"/>
    <cellStyle name="Normal 5 3 2 6 3" xfId="8467" xr:uid="{00000000-0005-0000-0000-0000AE5A0000}"/>
    <cellStyle name="Normal 5 3 2 6 3 2" xfId="38792" xr:uid="{00000000-0005-0000-0000-0000AF5A0000}"/>
    <cellStyle name="Normal 5 3 2 6 3 3" xfId="23568" xr:uid="{00000000-0005-0000-0000-0000B05A0000}"/>
    <cellStyle name="Normal 5 3 2 6 4" xfId="33779" xr:uid="{00000000-0005-0000-0000-0000B15A0000}"/>
    <cellStyle name="Normal 5 3 2 6 5" xfId="18555" xr:uid="{00000000-0005-0000-0000-0000B25A0000}"/>
    <cellStyle name="Normal 5 3 2 7" xfId="5106" xr:uid="{00000000-0005-0000-0000-0000B35A0000}"/>
    <cellStyle name="Normal 5 3 2 7 2" xfId="15158" xr:uid="{00000000-0005-0000-0000-0000B45A0000}"/>
    <cellStyle name="Normal 5 3 2 7 2 2" xfId="45480" xr:uid="{00000000-0005-0000-0000-0000B55A0000}"/>
    <cellStyle name="Normal 5 3 2 7 2 3" xfId="30256" xr:uid="{00000000-0005-0000-0000-0000B65A0000}"/>
    <cellStyle name="Normal 5 3 2 7 3" xfId="10138" xr:uid="{00000000-0005-0000-0000-0000B75A0000}"/>
    <cellStyle name="Normal 5 3 2 7 3 2" xfId="40463" xr:uid="{00000000-0005-0000-0000-0000B85A0000}"/>
    <cellStyle name="Normal 5 3 2 7 3 3" xfId="25239" xr:uid="{00000000-0005-0000-0000-0000B95A0000}"/>
    <cellStyle name="Normal 5 3 2 7 4" xfId="35450" xr:uid="{00000000-0005-0000-0000-0000BA5A0000}"/>
    <cellStyle name="Normal 5 3 2 7 5" xfId="20226" xr:uid="{00000000-0005-0000-0000-0000BB5A0000}"/>
    <cellStyle name="Normal 5 3 2 8" xfId="11816" xr:uid="{00000000-0005-0000-0000-0000BC5A0000}"/>
    <cellStyle name="Normal 5 3 2 8 2" xfId="42138" xr:uid="{00000000-0005-0000-0000-0000BD5A0000}"/>
    <cellStyle name="Normal 5 3 2 8 3" xfId="26914" xr:uid="{00000000-0005-0000-0000-0000BE5A0000}"/>
    <cellStyle name="Normal 5 3 2 9" xfId="6795" xr:uid="{00000000-0005-0000-0000-0000BF5A0000}"/>
    <cellStyle name="Normal 5 3 2 9 2" xfId="37121" xr:uid="{00000000-0005-0000-0000-0000C05A0000}"/>
    <cellStyle name="Normal 5 3 2 9 3" xfId="21897" xr:uid="{00000000-0005-0000-0000-0000C15A0000}"/>
    <cellStyle name="Normal 5 3 3" xfId="723" xr:uid="{00000000-0005-0000-0000-0000C25A0000}"/>
    <cellStyle name="Normal 5 3 3 10" xfId="16936" xr:uid="{00000000-0005-0000-0000-0000C35A0000}"/>
    <cellStyle name="Normal 5 3 3 11" xfId="1759" xr:uid="{00000000-0005-0000-0000-0000C45A0000}"/>
    <cellStyle name="Normal 5 3 3 2" xfId="1978" xr:uid="{00000000-0005-0000-0000-0000C55A0000}"/>
    <cellStyle name="Normal 5 3 3 2 2" xfId="2399" xr:uid="{00000000-0005-0000-0000-0000C65A0000}"/>
    <cellStyle name="Normal 5 3 3 2 2 2" xfId="3238" xr:uid="{00000000-0005-0000-0000-0000C75A0000}"/>
    <cellStyle name="Normal 5 3 3 2 2 2 2" xfId="4928" xr:uid="{00000000-0005-0000-0000-0000C85A0000}"/>
    <cellStyle name="Normal 5 3 3 2 2 2 2 2" xfId="15001" xr:uid="{00000000-0005-0000-0000-0000C95A0000}"/>
    <cellStyle name="Normal 5 3 3 2 2 2 2 2 2" xfId="45323" xr:uid="{00000000-0005-0000-0000-0000CA5A0000}"/>
    <cellStyle name="Normal 5 3 3 2 2 2 2 2 3" xfId="30099" xr:uid="{00000000-0005-0000-0000-0000CB5A0000}"/>
    <cellStyle name="Normal 5 3 3 2 2 2 2 3" xfId="9981" xr:uid="{00000000-0005-0000-0000-0000CC5A0000}"/>
    <cellStyle name="Normal 5 3 3 2 2 2 2 3 2" xfId="40306" xr:uid="{00000000-0005-0000-0000-0000CD5A0000}"/>
    <cellStyle name="Normal 5 3 3 2 2 2 2 3 3" xfId="25082" xr:uid="{00000000-0005-0000-0000-0000CE5A0000}"/>
    <cellStyle name="Normal 5 3 3 2 2 2 2 4" xfId="35293" xr:uid="{00000000-0005-0000-0000-0000CF5A0000}"/>
    <cellStyle name="Normal 5 3 3 2 2 2 2 5" xfId="20069" xr:uid="{00000000-0005-0000-0000-0000D05A0000}"/>
    <cellStyle name="Normal 5 3 3 2 2 2 3" xfId="6620" xr:uid="{00000000-0005-0000-0000-0000D15A0000}"/>
    <cellStyle name="Normal 5 3 3 2 2 2 3 2" xfId="16672" xr:uid="{00000000-0005-0000-0000-0000D25A0000}"/>
    <cellStyle name="Normal 5 3 3 2 2 2 3 2 2" xfId="46994" xr:uid="{00000000-0005-0000-0000-0000D35A0000}"/>
    <cellStyle name="Normal 5 3 3 2 2 2 3 2 3" xfId="31770" xr:uid="{00000000-0005-0000-0000-0000D45A0000}"/>
    <cellStyle name="Normal 5 3 3 2 2 2 3 3" xfId="11652" xr:uid="{00000000-0005-0000-0000-0000D55A0000}"/>
    <cellStyle name="Normal 5 3 3 2 2 2 3 3 2" xfId="41977" xr:uid="{00000000-0005-0000-0000-0000D65A0000}"/>
    <cellStyle name="Normal 5 3 3 2 2 2 3 3 3" xfId="26753" xr:uid="{00000000-0005-0000-0000-0000D75A0000}"/>
    <cellStyle name="Normal 5 3 3 2 2 2 3 4" xfId="36964" xr:uid="{00000000-0005-0000-0000-0000D85A0000}"/>
    <cellStyle name="Normal 5 3 3 2 2 2 3 5" xfId="21740" xr:uid="{00000000-0005-0000-0000-0000D95A0000}"/>
    <cellStyle name="Normal 5 3 3 2 2 2 4" xfId="13330" xr:uid="{00000000-0005-0000-0000-0000DA5A0000}"/>
    <cellStyle name="Normal 5 3 3 2 2 2 4 2" xfId="43652" xr:uid="{00000000-0005-0000-0000-0000DB5A0000}"/>
    <cellStyle name="Normal 5 3 3 2 2 2 4 3" xfId="28428" xr:uid="{00000000-0005-0000-0000-0000DC5A0000}"/>
    <cellStyle name="Normal 5 3 3 2 2 2 5" xfId="8309" xr:uid="{00000000-0005-0000-0000-0000DD5A0000}"/>
    <cellStyle name="Normal 5 3 3 2 2 2 5 2" xfId="38635" xr:uid="{00000000-0005-0000-0000-0000DE5A0000}"/>
    <cellStyle name="Normal 5 3 3 2 2 2 5 3" xfId="23411" xr:uid="{00000000-0005-0000-0000-0000DF5A0000}"/>
    <cellStyle name="Normal 5 3 3 2 2 2 6" xfId="33623" xr:uid="{00000000-0005-0000-0000-0000E05A0000}"/>
    <cellStyle name="Normal 5 3 3 2 2 2 7" xfId="18398" xr:uid="{00000000-0005-0000-0000-0000E15A0000}"/>
    <cellStyle name="Normal 5 3 3 2 2 3" xfId="4091" xr:uid="{00000000-0005-0000-0000-0000E25A0000}"/>
    <cellStyle name="Normal 5 3 3 2 2 3 2" xfId="14165" xr:uid="{00000000-0005-0000-0000-0000E35A0000}"/>
    <cellStyle name="Normal 5 3 3 2 2 3 2 2" xfId="44487" xr:uid="{00000000-0005-0000-0000-0000E45A0000}"/>
    <cellStyle name="Normal 5 3 3 2 2 3 2 3" xfId="29263" xr:uid="{00000000-0005-0000-0000-0000E55A0000}"/>
    <cellStyle name="Normal 5 3 3 2 2 3 3" xfId="9145" xr:uid="{00000000-0005-0000-0000-0000E65A0000}"/>
    <cellStyle name="Normal 5 3 3 2 2 3 3 2" xfId="39470" xr:uid="{00000000-0005-0000-0000-0000E75A0000}"/>
    <cellStyle name="Normal 5 3 3 2 2 3 3 3" xfId="24246" xr:uid="{00000000-0005-0000-0000-0000E85A0000}"/>
    <cellStyle name="Normal 5 3 3 2 2 3 4" xfId="34457" xr:uid="{00000000-0005-0000-0000-0000E95A0000}"/>
    <cellStyle name="Normal 5 3 3 2 2 3 5" xfId="19233" xr:uid="{00000000-0005-0000-0000-0000EA5A0000}"/>
    <cellStyle name="Normal 5 3 3 2 2 4" xfId="5784" xr:uid="{00000000-0005-0000-0000-0000EB5A0000}"/>
    <cellStyle name="Normal 5 3 3 2 2 4 2" xfId="15836" xr:uid="{00000000-0005-0000-0000-0000EC5A0000}"/>
    <cellStyle name="Normal 5 3 3 2 2 4 2 2" xfId="46158" xr:uid="{00000000-0005-0000-0000-0000ED5A0000}"/>
    <cellStyle name="Normal 5 3 3 2 2 4 2 3" xfId="30934" xr:uid="{00000000-0005-0000-0000-0000EE5A0000}"/>
    <cellStyle name="Normal 5 3 3 2 2 4 3" xfId="10816" xr:uid="{00000000-0005-0000-0000-0000EF5A0000}"/>
    <cellStyle name="Normal 5 3 3 2 2 4 3 2" xfId="41141" xr:uid="{00000000-0005-0000-0000-0000F05A0000}"/>
    <cellStyle name="Normal 5 3 3 2 2 4 3 3" xfId="25917" xr:uid="{00000000-0005-0000-0000-0000F15A0000}"/>
    <cellStyle name="Normal 5 3 3 2 2 4 4" xfId="36128" xr:uid="{00000000-0005-0000-0000-0000F25A0000}"/>
    <cellStyle name="Normal 5 3 3 2 2 4 5" xfId="20904" xr:uid="{00000000-0005-0000-0000-0000F35A0000}"/>
    <cellStyle name="Normal 5 3 3 2 2 5" xfId="12494" xr:uid="{00000000-0005-0000-0000-0000F45A0000}"/>
    <cellStyle name="Normal 5 3 3 2 2 5 2" xfId="42816" xr:uid="{00000000-0005-0000-0000-0000F55A0000}"/>
    <cellStyle name="Normal 5 3 3 2 2 5 3" xfId="27592" xr:uid="{00000000-0005-0000-0000-0000F65A0000}"/>
    <cellStyle name="Normal 5 3 3 2 2 6" xfId="7473" xr:uid="{00000000-0005-0000-0000-0000F75A0000}"/>
    <cellStyle name="Normal 5 3 3 2 2 6 2" xfId="37799" xr:uid="{00000000-0005-0000-0000-0000F85A0000}"/>
    <cellStyle name="Normal 5 3 3 2 2 6 3" xfId="22575" xr:uid="{00000000-0005-0000-0000-0000F95A0000}"/>
    <cellStyle name="Normal 5 3 3 2 2 7" xfId="32787" xr:uid="{00000000-0005-0000-0000-0000FA5A0000}"/>
    <cellStyle name="Normal 5 3 3 2 2 8" xfId="17562" xr:uid="{00000000-0005-0000-0000-0000FB5A0000}"/>
    <cellStyle name="Normal 5 3 3 2 3" xfId="2820" xr:uid="{00000000-0005-0000-0000-0000FC5A0000}"/>
    <cellStyle name="Normal 5 3 3 2 3 2" xfId="4510" xr:uid="{00000000-0005-0000-0000-0000FD5A0000}"/>
    <cellStyle name="Normal 5 3 3 2 3 2 2" xfId="14583" xr:uid="{00000000-0005-0000-0000-0000FE5A0000}"/>
    <cellStyle name="Normal 5 3 3 2 3 2 2 2" xfId="44905" xr:uid="{00000000-0005-0000-0000-0000FF5A0000}"/>
    <cellStyle name="Normal 5 3 3 2 3 2 2 3" xfId="29681" xr:uid="{00000000-0005-0000-0000-0000005B0000}"/>
    <cellStyle name="Normal 5 3 3 2 3 2 3" xfId="9563" xr:uid="{00000000-0005-0000-0000-0000015B0000}"/>
    <cellStyle name="Normal 5 3 3 2 3 2 3 2" xfId="39888" xr:uid="{00000000-0005-0000-0000-0000025B0000}"/>
    <cellStyle name="Normal 5 3 3 2 3 2 3 3" xfId="24664" xr:uid="{00000000-0005-0000-0000-0000035B0000}"/>
    <cellStyle name="Normal 5 3 3 2 3 2 4" xfId="34875" xr:uid="{00000000-0005-0000-0000-0000045B0000}"/>
    <cellStyle name="Normal 5 3 3 2 3 2 5" xfId="19651" xr:uid="{00000000-0005-0000-0000-0000055B0000}"/>
    <cellStyle name="Normal 5 3 3 2 3 3" xfId="6202" xr:uid="{00000000-0005-0000-0000-0000065B0000}"/>
    <cellStyle name="Normal 5 3 3 2 3 3 2" xfId="16254" xr:uid="{00000000-0005-0000-0000-0000075B0000}"/>
    <cellStyle name="Normal 5 3 3 2 3 3 2 2" xfId="46576" xr:uid="{00000000-0005-0000-0000-0000085B0000}"/>
    <cellStyle name="Normal 5 3 3 2 3 3 2 3" xfId="31352" xr:uid="{00000000-0005-0000-0000-0000095B0000}"/>
    <cellStyle name="Normal 5 3 3 2 3 3 3" xfId="11234" xr:uid="{00000000-0005-0000-0000-00000A5B0000}"/>
    <cellStyle name="Normal 5 3 3 2 3 3 3 2" xfId="41559" xr:uid="{00000000-0005-0000-0000-00000B5B0000}"/>
    <cellStyle name="Normal 5 3 3 2 3 3 3 3" xfId="26335" xr:uid="{00000000-0005-0000-0000-00000C5B0000}"/>
    <cellStyle name="Normal 5 3 3 2 3 3 4" xfId="36546" xr:uid="{00000000-0005-0000-0000-00000D5B0000}"/>
    <cellStyle name="Normal 5 3 3 2 3 3 5" xfId="21322" xr:uid="{00000000-0005-0000-0000-00000E5B0000}"/>
    <cellStyle name="Normal 5 3 3 2 3 4" xfId="12912" xr:uid="{00000000-0005-0000-0000-00000F5B0000}"/>
    <cellStyle name="Normal 5 3 3 2 3 4 2" xfId="43234" xr:uid="{00000000-0005-0000-0000-0000105B0000}"/>
    <cellStyle name="Normal 5 3 3 2 3 4 3" xfId="28010" xr:uid="{00000000-0005-0000-0000-0000115B0000}"/>
    <cellStyle name="Normal 5 3 3 2 3 5" xfId="7891" xr:uid="{00000000-0005-0000-0000-0000125B0000}"/>
    <cellStyle name="Normal 5 3 3 2 3 5 2" xfId="38217" xr:uid="{00000000-0005-0000-0000-0000135B0000}"/>
    <cellStyle name="Normal 5 3 3 2 3 5 3" xfId="22993" xr:uid="{00000000-0005-0000-0000-0000145B0000}"/>
    <cellStyle name="Normal 5 3 3 2 3 6" xfId="33205" xr:uid="{00000000-0005-0000-0000-0000155B0000}"/>
    <cellStyle name="Normal 5 3 3 2 3 7" xfId="17980" xr:uid="{00000000-0005-0000-0000-0000165B0000}"/>
    <cellStyle name="Normal 5 3 3 2 4" xfId="3673" xr:uid="{00000000-0005-0000-0000-0000175B0000}"/>
    <cellStyle name="Normal 5 3 3 2 4 2" xfId="13747" xr:uid="{00000000-0005-0000-0000-0000185B0000}"/>
    <cellStyle name="Normal 5 3 3 2 4 2 2" xfId="44069" xr:uid="{00000000-0005-0000-0000-0000195B0000}"/>
    <cellStyle name="Normal 5 3 3 2 4 2 3" xfId="28845" xr:uid="{00000000-0005-0000-0000-00001A5B0000}"/>
    <cellStyle name="Normal 5 3 3 2 4 3" xfId="8727" xr:uid="{00000000-0005-0000-0000-00001B5B0000}"/>
    <cellStyle name="Normal 5 3 3 2 4 3 2" xfId="39052" xr:uid="{00000000-0005-0000-0000-00001C5B0000}"/>
    <cellStyle name="Normal 5 3 3 2 4 3 3" xfId="23828" xr:uid="{00000000-0005-0000-0000-00001D5B0000}"/>
    <cellStyle name="Normal 5 3 3 2 4 4" xfId="34039" xr:uid="{00000000-0005-0000-0000-00001E5B0000}"/>
    <cellStyle name="Normal 5 3 3 2 4 5" xfId="18815" xr:uid="{00000000-0005-0000-0000-00001F5B0000}"/>
    <cellStyle name="Normal 5 3 3 2 5" xfId="5366" xr:uid="{00000000-0005-0000-0000-0000205B0000}"/>
    <cellStyle name="Normal 5 3 3 2 5 2" xfId="15418" xr:uid="{00000000-0005-0000-0000-0000215B0000}"/>
    <cellStyle name="Normal 5 3 3 2 5 2 2" xfId="45740" xr:uid="{00000000-0005-0000-0000-0000225B0000}"/>
    <cellStyle name="Normal 5 3 3 2 5 2 3" xfId="30516" xr:uid="{00000000-0005-0000-0000-0000235B0000}"/>
    <cellStyle name="Normal 5 3 3 2 5 3" xfId="10398" xr:uid="{00000000-0005-0000-0000-0000245B0000}"/>
    <cellStyle name="Normal 5 3 3 2 5 3 2" xfId="40723" xr:uid="{00000000-0005-0000-0000-0000255B0000}"/>
    <cellStyle name="Normal 5 3 3 2 5 3 3" xfId="25499" xr:uid="{00000000-0005-0000-0000-0000265B0000}"/>
    <cellStyle name="Normal 5 3 3 2 5 4" xfId="35710" xr:uid="{00000000-0005-0000-0000-0000275B0000}"/>
    <cellStyle name="Normal 5 3 3 2 5 5" xfId="20486" xr:uid="{00000000-0005-0000-0000-0000285B0000}"/>
    <cellStyle name="Normal 5 3 3 2 6" xfId="12076" xr:uid="{00000000-0005-0000-0000-0000295B0000}"/>
    <cellStyle name="Normal 5 3 3 2 6 2" xfId="42398" xr:uid="{00000000-0005-0000-0000-00002A5B0000}"/>
    <cellStyle name="Normal 5 3 3 2 6 3" xfId="27174" xr:uid="{00000000-0005-0000-0000-00002B5B0000}"/>
    <cellStyle name="Normal 5 3 3 2 7" xfId="7055" xr:uid="{00000000-0005-0000-0000-00002C5B0000}"/>
    <cellStyle name="Normal 5 3 3 2 7 2" xfId="37381" xr:uid="{00000000-0005-0000-0000-00002D5B0000}"/>
    <cellStyle name="Normal 5 3 3 2 7 3" xfId="22157" xr:uid="{00000000-0005-0000-0000-00002E5B0000}"/>
    <cellStyle name="Normal 5 3 3 2 8" xfId="32369" xr:uid="{00000000-0005-0000-0000-00002F5B0000}"/>
    <cellStyle name="Normal 5 3 3 2 9" xfId="17144" xr:uid="{00000000-0005-0000-0000-0000305B0000}"/>
    <cellStyle name="Normal 5 3 3 3" xfId="2191" xr:uid="{00000000-0005-0000-0000-0000315B0000}"/>
    <cellStyle name="Normal 5 3 3 3 2" xfId="3030" xr:uid="{00000000-0005-0000-0000-0000325B0000}"/>
    <cellStyle name="Normal 5 3 3 3 2 2" xfId="4720" xr:uid="{00000000-0005-0000-0000-0000335B0000}"/>
    <cellStyle name="Normal 5 3 3 3 2 2 2" xfId="14793" xr:uid="{00000000-0005-0000-0000-0000345B0000}"/>
    <cellStyle name="Normal 5 3 3 3 2 2 2 2" xfId="45115" xr:uid="{00000000-0005-0000-0000-0000355B0000}"/>
    <cellStyle name="Normal 5 3 3 3 2 2 2 3" xfId="29891" xr:uid="{00000000-0005-0000-0000-0000365B0000}"/>
    <cellStyle name="Normal 5 3 3 3 2 2 3" xfId="9773" xr:uid="{00000000-0005-0000-0000-0000375B0000}"/>
    <cellStyle name="Normal 5 3 3 3 2 2 3 2" xfId="40098" xr:uid="{00000000-0005-0000-0000-0000385B0000}"/>
    <cellStyle name="Normal 5 3 3 3 2 2 3 3" xfId="24874" xr:uid="{00000000-0005-0000-0000-0000395B0000}"/>
    <cellStyle name="Normal 5 3 3 3 2 2 4" xfId="35085" xr:uid="{00000000-0005-0000-0000-00003A5B0000}"/>
    <cellStyle name="Normal 5 3 3 3 2 2 5" xfId="19861" xr:uid="{00000000-0005-0000-0000-00003B5B0000}"/>
    <cellStyle name="Normal 5 3 3 3 2 3" xfId="6412" xr:uid="{00000000-0005-0000-0000-00003C5B0000}"/>
    <cellStyle name="Normal 5 3 3 3 2 3 2" xfId="16464" xr:uid="{00000000-0005-0000-0000-00003D5B0000}"/>
    <cellStyle name="Normal 5 3 3 3 2 3 2 2" xfId="46786" xr:uid="{00000000-0005-0000-0000-00003E5B0000}"/>
    <cellStyle name="Normal 5 3 3 3 2 3 2 3" xfId="31562" xr:uid="{00000000-0005-0000-0000-00003F5B0000}"/>
    <cellStyle name="Normal 5 3 3 3 2 3 3" xfId="11444" xr:uid="{00000000-0005-0000-0000-0000405B0000}"/>
    <cellStyle name="Normal 5 3 3 3 2 3 3 2" xfId="41769" xr:uid="{00000000-0005-0000-0000-0000415B0000}"/>
    <cellStyle name="Normal 5 3 3 3 2 3 3 3" xfId="26545" xr:uid="{00000000-0005-0000-0000-0000425B0000}"/>
    <cellStyle name="Normal 5 3 3 3 2 3 4" xfId="36756" xr:uid="{00000000-0005-0000-0000-0000435B0000}"/>
    <cellStyle name="Normal 5 3 3 3 2 3 5" xfId="21532" xr:uid="{00000000-0005-0000-0000-0000445B0000}"/>
    <cellStyle name="Normal 5 3 3 3 2 4" xfId="13122" xr:uid="{00000000-0005-0000-0000-0000455B0000}"/>
    <cellStyle name="Normal 5 3 3 3 2 4 2" xfId="43444" xr:uid="{00000000-0005-0000-0000-0000465B0000}"/>
    <cellStyle name="Normal 5 3 3 3 2 4 3" xfId="28220" xr:uid="{00000000-0005-0000-0000-0000475B0000}"/>
    <cellStyle name="Normal 5 3 3 3 2 5" xfId="8101" xr:uid="{00000000-0005-0000-0000-0000485B0000}"/>
    <cellStyle name="Normal 5 3 3 3 2 5 2" xfId="38427" xr:uid="{00000000-0005-0000-0000-0000495B0000}"/>
    <cellStyle name="Normal 5 3 3 3 2 5 3" xfId="23203" xr:uid="{00000000-0005-0000-0000-00004A5B0000}"/>
    <cellStyle name="Normal 5 3 3 3 2 6" xfId="33415" xr:uid="{00000000-0005-0000-0000-00004B5B0000}"/>
    <cellStyle name="Normal 5 3 3 3 2 7" xfId="18190" xr:uid="{00000000-0005-0000-0000-00004C5B0000}"/>
    <cellStyle name="Normal 5 3 3 3 3" xfId="3883" xr:uid="{00000000-0005-0000-0000-00004D5B0000}"/>
    <cellStyle name="Normal 5 3 3 3 3 2" xfId="13957" xr:uid="{00000000-0005-0000-0000-00004E5B0000}"/>
    <cellStyle name="Normal 5 3 3 3 3 2 2" xfId="44279" xr:uid="{00000000-0005-0000-0000-00004F5B0000}"/>
    <cellStyle name="Normal 5 3 3 3 3 2 3" xfId="29055" xr:uid="{00000000-0005-0000-0000-0000505B0000}"/>
    <cellStyle name="Normal 5 3 3 3 3 3" xfId="8937" xr:uid="{00000000-0005-0000-0000-0000515B0000}"/>
    <cellStyle name="Normal 5 3 3 3 3 3 2" xfId="39262" xr:uid="{00000000-0005-0000-0000-0000525B0000}"/>
    <cellStyle name="Normal 5 3 3 3 3 3 3" xfId="24038" xr:uid="{00000000-0005-0000-0000-0000535B0000}"/>
    <cellStyle name="Normal 5 3 3 3 3 4" xfId="34249" xr:uid="{00000000-0005-0000-0000-0000545B0000}"/>
    <cellStyle name="Normal 5 3 3 3 3 5" xfId="19025" xr:uid="{00000000-0005-0000-0000-0000555B0000}"/>
    <cellStyle name="Normal 5 3 3 3 4" xfId="5576" xr:uid="{00000000-0005-0000-0000-0000565B0000}"/>
    <cellStyle name="Normal 5 3 3 3 4 2" xfId="15628" xr:uid="{00000000-0005-0000-0000-0000575B0000}"/>
    <cellStyle name="Normal 5 3 3 3 4 2 2" xfId="45950" xr:uid="{00000000-0005-0000-0000-0000585B0000}"/>
    <cellStyle name="Normal 5 3 3 3 4 2 3" xfId="30726" xr:uid="{00000000-0005-0000-0000-0000595B0000}"/>
    <cellStyle name="Normal 5 3 3 3 4 3" xfId="10608" xr:uid="{00000000-0005-0000-0000-00005A5B0000}"/>
    <cellStyle name="Normal 5 3 3 3 4 3 2" xfId="40933" xr:uid="{00000000-0005-0000-0000-00005B5B0000}"/>
    <cellStyle name="Normal 5 3 3 3 4 3 3" xfId="25709" xr:uid="{00000000-0005-0000-0000-00005C5B0000}"/>
    <cellStyle name="Normal 5 3 3 3 4 4" xfId="35920" xr:uid="{00000000-0005-0000-0000-00005D5B0000}"/>
    <cellStyle name="Normal 5 3 3 3 4 5" xfId="20696" xr:uid="{00000000-0005-0000-0000-00005E5B0000}"/>
    <cellStyle name="Normal 5 3 3 3 5" xfId="12286" xr:uid="{00000000-0005-0000-0000-00005F5B0000}"/>
    <cellStyle name="Normal 5 3 3 3 5 2" xfId="42608" xr:uid="{00000000-0005-0000-0000-0000605B0000}"/>
    <cellStyle name="Normal 5 3 3 3 5 3" xfId="27384" xr:uid="{00000000-0005-0000-0000-0000615B0000}"/>
    <cellStyle name="Normal 5 3 3 3 6" xfId="7265" xr:uid="{00000000-0005-0000-0000-0000625B0000}"/>
    <cellStyle name="Normal 5 3 3 3 6 2" xfId="37591" xr:uid="{00000000-0005-0000-0000-0000635B0000}"/>
    <cellStyle name="Normal 5 3 3 3 6 3" xfId="22367" xr:uid="{00000000-0005-0000-0000-0000645B0000}"/>
    <cellStyle name="Normal 5 3 3 3 7" xfId="32579" xr:uid="{00000000-0005-0000-0000-0000655B0000}"/>
    <cellStyle name="Normal 5 3 3 3 8" xfId="17354" xr:uid="{00000000-0005-0000-0000-0000665B0000}"/>
    <cellStyle name="Normal 5 3 3 4" xfId="2612" xr:uid="{00000000-0005-0000-0000-0000675B0000}"/>
    <cellStyle name="Normal 5 3 3 4 2" xfId="4302" xr:uid="{00000000-0005-0000-0000-0000685B0000}"/>
    <cellStyle name="Normal 5 3 3 4 2 2" xfId="14375" xr:uid="{00000000-0005-0000-0000-0000695B0000}"/>
    <cellStyle name="Normal 5 3 3 4 2 2 2" xfId="44697" xr:uid="{00000000-0005-0000-0000-00006A5B0000}"/>
    <cellStyle name="Normal 5 3 3 4 2 2 3" xfId="29473" xr:uid="{00000000-0005-0000-0000-00006B5B0000}"/>
    <cellStyle name="Normal 5 3 3 4 2 3" xfId="9355" xr:uid="{00000000-0005-0000-0000-00006C5B0000}"/>
    <cellStyle name="Normal 5 3 3 4 2 3 2" xfId="39680" xr:uid="{00000000-0005-0000-0000-00006D5B0000}"/>
    <cellStyle name="Normal 5 3 3 4 2 3 3" xfId="24456" xr:uid="{00000000-0005-0000-0000-00006E5B0000}"/>
    <cellStyle name="Normal 5 3 3 4 2 4" xfId="34667" xr:uid="{00000000-0005-0000-0000-00006F5B0000}"/>
    <cellStyle name="Normal 5 3 3 4 2 5" xfId="19443" xr:uid="{00000000-0005-0000-0000-0000705B0000}"/>
    <cellStyle name="Normal 5 3 3 4 3" xfId="5994" xr:uid="{00000000-0005-0000-0000-0000715B0000}"/>
    <cellStyle name="Normal 5 3 3 4 3 2" xfId="16046" xr:uid="{00000000-0005-0000-0000-0000725B0000}"/>
    <cellStyle name="Normal 5 3 3 4 3 2 2" xfId="46368" xr:uid="{00000000-0005-0000-0000-0000735B0000}"/>
    <cellStyle name="Normal 5 3 3 4 3 2 3" xfId="31144" xr:uid="{00000000-0005-0000-0000-0000745B0000}"/>
    <cellStyle name="Normal 5 3 3 4 3 3" xfId="11026" xr:uid="{00000000-0005-0000-0000-0000755B0000}"/>
    <cellStyle name="Normal 5 3 3 4 3 3 2" xfId="41351" xr:uid="{00000000-0005-0000-0000-0000765B0000}"/>
    <cellStyle name="Normal 5 3 3 4 3 3 3" xfId="26127" xr:uid="{00000000-0005-0000-0000-0000775B0000}"/>
    <cellStyle name="Normal 5 3 3 4 3 4" xfId="36338" xr:uid="{00000000-0005-0000-0000-0000785B0000}"/>
    <cellStyle name="Normal 5 3 3 4 3 5" xfId="21114" xr:uid="{00000000-0005-0000-0000-0000795B0000}"/>
    <cellStyle name="Normal 5 3 3 4 4" xfId="12704" xr:uid="{00000000-0005-0000-0000-00007A5B0000}"/>
    <cellStyle name="Normal 5 3 3 4 4 2" xfId="43026" xr:uid="{00000000-0005-0000-0000-00007B5B0000}"/>
    <cellStyle name="Normal 5 3 3 4 4 3" xfId="27802" xr:uid="{00000000-0005-0000-0000-00007C5B0000}"/>
    <cellStyle name="Normal 5 3 3 4 5" xfId="7683" xr:uid="{00000000-0005-0000-0000-00007D5B0000}"/>
    <cellStyle name="Normal 5 3 3 4 5 2" xfId="38009" xr:uid="{00000000-0005-0000-0000-00007E5B0000}"/>
    <cellStyle name="Normal 5 3 3 4 5 3" xfId="22785" xr:uid="{00000000-0005-0000-0000-00007F5B0000}"/>
    <cellStyle name="Normal 5 3 3 4 6" xfId="32997" xr:uid="{00000000-0005-0000-0000-0000805B0000}"/>
    <cellStyle name="Normal 5 3 3 4 7" xfId="17772" xr:uid="{00000000-0005-0000-0000-0000815B0000}"/>
    <cellStyle name="Normal 5 3 3 5" xfId="3465" xr:uid="{00000000-0005-0000-0000-0000825B0000}"/>
    <cellStyle name="Normal 5 3 3 5 2" xfId="13539" xr:uid="{00000000-0005-0000-0000-0000835B0000}"/>
    <cellStyle name="Normal 5 3 3 5 2 2" xfId="43861" xr:uid="{00000000-0005-0000-0000-0000845B0000}"/>
    <cellStyle name="Normal 5 3 3 5 2 3" xfId="28637" xr:uid="{00000000-0005-0000-0000-0000855B0000}"/>
    <cellStyle name="Normal 5 3 3 5 3" xfId="8519" xr:uid="{00000000-0005-0000-0000-0000865B0000}"/>
    <cellStyle name="Normal 5 3 3 5 3 2" xfId="38844" xr:uid="{00000000-0005-0000-0000-0000875B0000}"/>
    <cellStyle name="Normal 5 3 3 5 3 3" xfId="23620" xr:uid="{00000000-0005-0000-0000-0000885B0000}"/>
    <cellStyle name="Normal 5 3 3 5 4" xfId="33831" xr:uid="{00000000-0005-0000-0000-0000895B0000}"/>
    <cellStyle name="Normal 5 3 3 5 5" xfId="18607" xr:uid="{00000000-0005-0000-0000-00008A5B0000}"/>
    <cellStyle name="Normal 5 3 3 6" xfId="5158" xr:uid="{00000000-0005-0000-0000-00008B5B0000}"/>
    <cellStyle name="Normal 5 3 3 6 2" xfId="15210" xr:uid="{00000000-0005-0000-0000-00008C5B0000}"/>
    <cellStyle name="Normal 5 3 3 6 2 2" xfId="45532" xr:uid="{00000000-0005-0000-0000-00008D5B0000}"/>
    <cellStyle name="Normal 5 3 3 6 2 3" xfId="30308" xr:uid="{00000000-0005-0000-0000-00008E5B0000}"/>
    <cellStyle name="Normal 5 3 3 6 3" xfId="10190" xr:uid="{00000000-0005-0000-0000-00008F5B0000}"/>
    <cellStyle name="Normal 5 3 3 6 3 2" xfId="40515" xr:uid="{00000000-0005-0000-0000-0000905B0000}"/>
    <cellStyle name="Normal 5 3 3 6 3 3" xfId="25291" xr:uid="{00000000-0005-0000-0000-0000915B0000}"/>
    <cellStyle name="Normal 5 3 3 6 4" xfId="35502" xr:uid="{00000000-0005-0000-0000-0000925B0000}"/>
    <cellStyle name="Normal 5 3 3 6 5" xfId="20278" xr:uid="{00000000-0005-0000-0000-0000935B0000}"/>
    <cellStyle name="Normal 5 3 3 7" xfId="11868" xr:uid="{00000000-0005-0000-0000-0000945B0000}"/>
    <cellStyle name="Normal 5 3 3 7 2" xfId="42190" xr:uid="{00000000-0005-0000-0000-0000955B0000}"/>
    <cellStyle name="Normal 5 3 3 7 3" xfId="26966" xr:uid="{00000000-0005-0000-0000-0000965B0000}"/>
    <cellStyle name="Normal 5 3 3 8" xfId="6847" xr:uid="{00000000-0005-0000-0000-0000975B0000}"/>
    <cellStyle name="Normal 5 3 3 8 2" xfId="37173" xr:uid="{00000000-0005-0000-0000-0000985B0000}"/>
    <cellStyle name="Normal 5 3 3 8 3" xfId="21949" xr:uid="{00000000-0005-0000-0000-0000995B0000}"/>
    <cellStyle name="Normal 5 3 3 9" xfId="32163" xr:uid="{00000000-0005-0000-0000-00009A5B0000}"/>
    <cellStyle name="Normal 5 3 4" xfId="744" xr:uid="{00000000-0005-0000-0000-00009B5B0000}"/>
    <cellStyle name="Normal 5 3 4 10" xfId="1872" xr:uid="{00000000-0005-0000-0000-00009C5B0000}"/>
    <cellStyle name="Normal 5 3 4 2" xfId="2295" xr:uid="{00000000-0005-0000-0000-00009D5B0000}"/>
    <cellStyle name="Normal 5 3 4 2 2" xfId="3134" xr:uid="{00000000-0005-0000-0000-00009E5B0000}"/>
    <cellStyle name="Normal 5 3 4 2 2 2" xfId="4824" xr:uid="{00000000-0005-0000-0000-00009F5B0000}"/>
    <cellStyle name="Normal 5 3 4 2 2 2 2" xfId="14897" xr:uid="{00000000-0005-0000-0000-0000A05B0000}"/>
    <cellStyle name="Normal 5 3 4 2 2 2 2 2" xfId="45219" xr:uid="{00000000-0005-0000-0000-0000A15B0000}"/>
    <cellStyle name="Normal 5 3 4 2 2 2 2 3" xfId="29995" xr:uid="{00000000-0005-0000-0000-0000A25B0000}"/>
    <cellStyle name="Normal 5 3 4 2 2 2 3" xfId="9877" xr:uid="{00000000-0005-0000-0000-0000A35B0000}"/>
    <cellStyle name="Normal 5 3 4 2 2 2 3 2" xfId="40202" xr:uid="{00000000-0005-0000-0000-0000A45B0000}"/>
    <cellStyle name="Normal 5 3 4 2 2 2 3 3" xfId="24978" xr:uid="{00000000-0005-0000-0000-0000A55B0000}"/>
    <cellStyle name="Normal 5 3 4 2 2 2 4" xfId="35189" xr:uid="{00000000-0005-0000-0000-0000A65B0000}"/>
    <cellStyle name="Normal 5 3 4 2 2 2 5" xfId="19965" xr:uid="{00000000-0005-0000-0000-0000A75B0000}"/>
    <cellStyle name="Normal 5 3 4 2 2 3" xfId="6516" xr:uid="{00000000-0005-0000-0000-0000A85B0000}"/>
    <cellStyle name="Normal 5 3 4 2 2 3 2" xfId="16568" xr:uid="{00000000-0005-0000-0000-0000A95B0000}"/>
    <cellStyle name="Normal 5 3 4 2 2 3 2 2" xfId="46890" xr:uid="{00000000-0005-0000-0000-0000AA5B0000}"/>
    <cellStyle name="Normal 5 3 4 2 2 3 2 3" xfId="31666" xr:uid="{00000000-0005-0000-0000-0000AB5B0000}"/>
    <cellStyle name="Normal 5 3 4 2 2 3 3" xfId="11548" xr:uid="{00000000-0005-0000-0000-0000AC5B0000}"/>
    <cellStyle name="Normal 5 3 4 2 2 3 3 2" xfId="41873" xr:uid="{00000000-0005-0000-0000-0000AD5B0000}"/>
    <cellStyle name="Normal 5 3 4 2 2 3 3 3" xfId="26649" xr:uid="{00000000-0005-0000-0000-0000AE5B0000}"/>
    <cellStyle name="Normal 5 3 4 2 2 3 4" xfId="36860" xr:uid="{00000000-0005-0000-0000-0000AF5B0000}"/>
    <cellStyle name="Normal 5 3 4 2 2 3 5" xfId="21636" xr:uid="{00000000-0005-0000-0000-0000B05B0000}"/>
    <cellStyle name="Normal 5 3 4 2 2 4" xfId="13226" xr:uid="{00000000-0005-0000-0000-0000B15B0000}"/>
    <cellStyle name="Normal 5 3 4 2 2 4 2" xfId="43548" xr:uid="{00000000-0005-0000-0000-0000B25B0000}"/>
    <cellStyle name="Normal 5 3 4 2 2 4 3" xfId="28324" xr:uid="{00000000-0005-0000-0000-0000B35B0000}"/>
    <cellStyle name="Normal 5 3 4 2 2 5" xfId="8205" xr:uid="{00000000-0005-0000-0000-0000B45B0000}"/>
    <cellStyle name="Normal 5 3 4 2 2 5 2" xfId="38531" xr:uid="{00000000-0005-0000-0000-0000B55B0000}"/>
    <cellStyle name="Normal 5 3 4 2 2 5 3" xfId="23307" xr:uid="{00000000-0005-0000-0000-0000B65B0000}"/>
    <cellStyle name="Normal 5 3 4 2 2 6" xfId="33519" xr:uid="{00000000-0005-0000-0000-0000B75B0000}"/>
    <cellStyle name="Normal 5 3 4 2 2 7" xfId="18294" xr:uid="{00000000-0005-0000-0000-0000B85B0000}"/>
    <cellStyle name="Normal 5 3 4 2 3" xfId="3987" xr:uid="{00000000-0005-0000-0000-0000B95B0000}"/>
    <cellStyle name="Normal 5 3 4 2 3 2" xfId="14061" xr:uid="{00000000-0005-0000-0000-0000BA5B0000}"/>
    <cellStyle name="Normal 5 3 4 2 3 2 2" xfId="44383" xr:uid="{00000000-0005-0000-0000-0000BB5B0000}"/>
    <cellStyle name="Normal 5 3 4 2 3 2 3" xfId="29159" xr:uid="{00000000-0005-0000-0000-0000BC5B0000}"/>
    <cellStyle name="Normal 5 3 4 2 3 3" xfId="9041" xr:uid="{00000000-0005-0000-0000-0000BD5B0000}"/>
    <cellStyle name="Normal 5 3 4 2 3 3 2" xfId="39366" xr:uid="{00000000-0005-0000-0000-0000BE5B0000}"/>
    <cellStyle name="Normal 5 3 4 2 3 3 3" xfId="24142" xr:uid="{00000000-0005-0000-0000-0000BF5B0000}"/>
    <cellStyle name="Normal 5 3 4 2 3 4" xfId="34353" xr:uid="{00000000-0005-0000-0000-0000C05B0000}"/>
    <cellStyle name="Normal 5 3 4 2 3 5" xfId="19129" xr:uid="{00000000-0005-0000-0000-0000C15B0000}"/>
    <cellStyle name="Normal 5 3 4 2 4" xfId="5680" xr:uid="{00000000-0005-0000-0000-0000C25B0000}"/>
    <cellStyle name="Normal 5 3 4 2 4 2" xfId="15732" xr:uid="{00000000-0005-0000-0000-0000C35B0000}"/>
    <cellStyle name="Normal 5 3 4 2 4 2 2" xfId="46054" xr:uid="{00000000-0005-0000-0000-0000C45B0000}"/>
    <cellStyle name="Normal 5 3 4 2 4 2 3" xfId="30830" xr:uid="{00000000-0005-0000-0000-0000C55B0000}"/>
    <cellStyle name="Normal 5 3 4 2 4 3" xfId="10712" xr:uid="{00000000-0005-0000-0000-0000C65B0000}"/>
    <cellStyle name="Normal 5 3 4 2 4 3 2" xfId="41037" xr:uid="{00000000-0005-0000-0000-0000C75B0000}"/>
    <cellStyle name="Normal 5 3 4 2 4 3 3" xfId="25813" xr:uid="{00000000-0005-0000-0000-0000C85B0000}"/>
    <cellStyle name="Normal 5 3 4 2 4 4" xfId="36024" xr:uid="{00000000-0005-0000-0000-0000C95B0000}"/>
    <cellStyle name="Normal 5 3 4 2 4 5" xfId="20800" xr:uid="{00000000-0005-0000-0000-0000CA5B0000}"/>
    <cellStyle name="Normal 5 3 4 2 5" xfId="12390" xr:uid="{00000000-0005-0000-0000-0000CB5B0000}"/>
    <cellStyle name="Normal 5 3 4 2 5 2" xfId="42712" xr:uid="{00000000-0005-0000-0000-0000CC5B0000}"/>
    <cellStyle name="Normal 5 3 4 2 5 3" xfId="27488" xr:uid="{00000000-0005-0000-0000-0000CD5B0000}"/>
    <cellStyle name="Normal 5 3 4 2 6" xfId="7369" xr:uid="{00000000-0005-0000-0000-0000CE5B0000}"/>
    <cellStyle name="Normal 5 3 4 2 6 2" xfId="37695" xr:uid="{00000000-0005-0000-0000-0000CF5B0000}"/>
    <cellStyle name="Normal 5 3 4 2 6 3" xfId="22471" xr:uid="{00000000-0005-0000-0000-0000D05B0000}"/>
    <cellStyle name="Normal 5 3 4 2 7" xfId="32683" xr:uid="{00000000-0005-0000-0000-0000D15B0000}"/>
    <cellStyle name="Normal 5 3 4 2 8" xfId="17458" xr:uid="{00000000-0005-0000-0000-0000D25B0000}"/>
    <cellStyle name="Normal 5 3 4 3" xfId="2716" xr:uid="{00000000-0005-0000-0000-0000D35B0000}"/>
    <cellStyle name="Normal 5 3 4 3 2" xfId="4406" xr:uid="{00000000-0005-0000-0000-0000D45B0000}"/>
    <cellStyle name="Normal 5 3 4 3 2 2" xfId="14479" xr:uid="{00000000-0005-0000-0000-0000D55B0000}"/>
    <cellStyle name="Normal 5 3 4 3 2 2 2" xfId="44801" xr:uid="{00000000-0005-0000-0000-0000D65B0000}"/>
    <cellStyle name="Normal 5 3 4 3 2 2 3" xfId="29577" xr:uid="{00000000-0005-0000-0000-0000D75B0000}"/>
    <cellStyle name="Normal 5 3 4 3 2 3" xfId="9459" xr:uid="{00000000-0005-0000-0000-0000D85B0000}"/>
    <cellStyle name="Normal 5 3 4 3 2 3 2" xfId="39784" xr:uid="{00000000-0005-0000-0000-0000D95B0000}"/>
    <cellStyle name="Normal 5 3 4 3 2 3 3" xfId="24560" xr:uid="{00000000-0005-0000-0000-0000DA5B0000}"/>
    <cellStyle name="Normal 5 3 4 3 2 4" xfId="34771" xr:uid="{00000000-0005-0000-0000-0000DB5B0000}"/>
    <cellStyle name="Normal 5 3 4 3 2 5" xfId="19547" xr:uid="{00000000-0005-0000-0000-0000DC5B0000}"/>
    <cellStyle name="Normal 5 3 4 3 3" xfId="6098" xr:uid="{00000000-0005-0000-0000-0000DD5B0000}"/>
    <cellStyle name="Normal 5 3 4 3 3 2" xfId="16150" xr:uid="{00000000-0005-0000-0000-0000DE5B0000}"/>
    <cellStyle name="Normal 5 3 4 3 3 2 2" xfId="46472" xr:uid="{00000000-0005-0000-0000-0000DF5B0000}"/>
    <cellStyle name="Normal 5 3 4 3 3 2 3" xfId="31248" xr:uid="{00000000-0005-0000-0000-0000E05B0000}"/>
    <cellStyle name="Normal 5 3 4 3 3 3" xfId="11130" xr:uid="{00000000-0005-0000-0000-0000E15B0000}"/>
    <cellStyle name="Normal 5 3 4 3 3 3 2" xfId="41455" xr:uid="{00000000-0005-0000-0000-0000E25B0000}"/>
    <cellStyle name="Normal 5 3 4 3 3 3 3" xfId="26231" xr:uid="{00000000-0005-0000-0000-0000E35B0000}"/>
    <cellStyle name="Normal 5 3 4 3 3 4" xfId="36442" xr:uid="{00000000-0005-0000-0000-0000E45B0000}"/>
    <cellStyle name="Normal 5 3 4 3 3 5" xfId="21218" xr:uid="{00000000-0005-0000-0000-0000E55B0000}"/>
    <cellStyle name="Normal 5 3 4 3 4" xfId="12808" xr:uid="{00000000-0005-0000-0000-0000E65B0000}"/>
    <cellStyle name="Normal 5 3 4 3 4 2" xfId="43130" xr:uid="{00000000-0005-0000-0000-0000E75B0000}"/>
    <cellStyle name="Normal 5 3 4 3 4 3" xfId="27906" xr:uid="{00000000-0005-0000-0000-0000E85B0000}"/>
    <cellStyle name="Normal 5 3 4 3 5" xfId="7787" xr:uid="{00000000-0005-0000-0000-0000E95B0000}"/>
    <cellStyle name="Normal 5 3 4 3 5 2" xfId="38113" xr:uid="{00000000-0005-0000-0000-0000EA5B0000}"/>
    <cellStyle name="Normal 5 3 4 3 5 3" xfId="22889" xr:uid="{00000000-0005-0000-0000-0000EB5B0000}"/>
    <cellStyle name="Normal 5 3 4 3 6" xfId="33101" xr:uid="{00000000-0005-0000-0000-0000EC5B0000}"/>
    <cellStyle name="Normal 5 3 4 3 7" xfId="17876" xr:uid="{00000000-0005-0000-0000-0000ED5B0000}"/>
    <cellStyle name="Normal 5 3 4 4" xfId="3569" xr:uid="{00000000-0005-0000-0000-0000EE5B0000}"/>
    <cellStyle name="Normal 5 3 4 4 2" xfId="13643" xr:uid="{00000000-0005-0000-0000-0000EF5B0000}"/>
    <cellStyle name="Normal 5 3 4 4 2 2" xfId="43965" xr:uid="{00000000-0005-0000-0000-0000F05B0000}"/>
    <cellStyle name="Normal 5 3 4 4 2 3" xfId="28741" xr:uid="{00000000-0005-0000-0000-0000F15B0000}"/>
    <cellStyle name="Normal 5 3 4 4 3" xfId="8623" xr:uid="{00000000-0005-0000-0000-0000F25B0000}"/>
    <cellStyle name="Normal 5 3 4 4 3 2" xfId="38948" xr:uid="{00000000-0005-0000-0000-0000F35B0000}"/>
    <cellStyle name="Normal 5 3 4 4 3 3" xfId="23724" xr:uid="{00000000-0005-0000-0000-0000F45B0000}"/>
    <cellStyle name="Normal 5 3 4 4 4" xfId="33935" xr:uid="{00000000-0005-0000-0000-0000F55B0000}"/>
    <cellStyle name="Normal 5 3 4 4 5" xfId="18711" xr:uid="{00000000-0005-0000-0000-0000F65B0000}"/>
    <cellStyle name="Normal 5 3 4 5" xfId="5262" xr:uid="{00000000-0005-0000-0000-0000F75B0000}"/>
    <cellStyle name="Normal 5 3 4 5 2" xfId="15314" xr:uid="{00000000-0005-0000-0000-0000F85B0000}"/>
    <cellStyle name="Normal 5 3 4 5 2 2" xfId="45636" xr:uid="{00000000-0005-0000-0000-0000F95B0000}"/>
    <cellStyle name="Normal 5 3 4 5 2 3" xfId="30412" xr:uid="{00000000-0005-0000-0000-0000FA5B0000}"/>
    <cellStyle name="Normal 5 3 4 5 3" xfId="10294" xr:uid="{00000000-0005-0000-0000-0000FB5B0000}"/>
    <cellStyle name="Normal 5 3 4 5 3 2" xfId="40619" xr:uid="{00000000-0005-0000-0000-0000FC5B0000}"/>
    <cellStyle name="Normal 5 3 4 5 3 3" xfId="25395" xr:uid="{00000000-0005-0000-0000-0000FD5B0000}"/>
    <cellStyle name="Normal 5 3 4 5 4" xfId="35606" xr:uid="{00000000-0005-0000-0000-0000FE5B0000}"/>
    <cellStyle name="Normal 5 3 4 5 5" xfId="20382" xr:uid="{00000000-0005-0000-0000-0000FF5B0000}"/>
    <cellStyle name="Normal 5 3 4 6" xfId="11972" xr:uid="{00000000-0005-0000-0000-0000005C0000}"/>
    <cellStyle name="Normal 5 3 4 6 2" xfId="42294" xr:uid="{00000000-0005-0000-0000-0000015C0000}"/>
    <cellStyle name="Normal 5 3 4 6 3" xfId="27070" xr:uid="{00000000-0005-0000-0000-0000025C0000}"/>
    <cellStyle name="Normal 5 3 4 7" xfId="6951" xr:uid="{00000000-0005-0000-0000-0000035C0000}"/>
    <cellStyle name="Normal 5 3 4 7 2" xfId="37277" xr:uid="{00000000-0005-0000-0000-0000045C0000}"/>
    <cellStyle name="Normal 5 3 4 7 3" xfId="22053" xr:uid="{00000000-0005-0000-0000-0000055C0000}"/>
    <cellStyle name="Normal 5 3 4 8" xfId="32265" xr:uid="{00000000-0005-0000-0000-0000065C0000}"/>
    <cellStyle name="Normal 5 3 4 9" xfId="17040" xr:uid="{00000000-0005-0000-0000-0000075C0000}"/>
    <cellStyle name="Normal 5 3 5" xfId="2085" xr:uid="{00000000-0005-0000-0000-0000085C0000}"/>
    <cellStyle name="Normal 5 3 5 2" xfId="2926" xr:uid="{00000000-0005-0000-0000-0000095C0000}"/>
    <cellStyle name="Normal 5 3 5 2 2" xfId="4616" xr:uid="{00000000-0005-0000-0000-00000A5C0000}"/>
    <cellStyle name="Normal 5 3 5 2 2 2" xfId="14689" xr:uid="{00000000-0005-0000-0000-00000B5C0000}"/>
    <cellStyle name="Normal 5 3 5 2 2 2 2" xfId="45011" xr:uid="{00000000-0005-0000-0000-00000C5C0000}"/>
    <cellStyle name="Normal 5 3 5 2 2 2 3" xfId="29787" xr:uid="{00000000-0005-0000-0000-00000D5C0000}"/>
    <cellStyle name="Normal 5 3 5 2 2 3" xfId="9669" xr:uid="{00000000-0005-0000-0000-00000E5C0000}"/>
    <cellStyle name="Normal 5 3 5 2 2 3 2" xfId="39994" xr:uid="{00000000-0005-0000-0000-00000F5C0000}"/>
    <cellStyle name="Normal 5 3 5 2 2 3 3" xfId="24770" xr:uid="{00000000-0005-0000-0000-0000105C0000}"/>
    <cellStyle name="Normal 5 3 5 2 2 4" xfId="34981" xr:uid="{00000000-0005-0000-0000-0000115C0000}"/>
    <cellStyle name="Normal 5 3 5 2 2 5" xfId="19757" xr:uid="{00000000-0005-0000-0000-0000125C0000}"/>
    <cellStyle name="Normal 5 3 5 2 3" xfId="6308" xr:uid="{00000000-0005-0000-0000-0000135C0000}"/>
    <cellStyle name="Normal 5 3 5 2 3 2" xfId="16360" xr:uid="{00000000-0005-0000-0000-0000145C0000}"/>
    <cellStyle name="Normal 5 3 5 2 3 2 2" xfId="46682" xr:uid="{00000000-0005-0000-0000-0000155C0000}"/>
    <cellStyle name="Normal 5 3 5 2 3 2 3" xfId="31458" xr:uid="{00000000-0005-0000-0000-0000165C0000}"/>
    <cellStyle name="Normal 5 3 5 2 3 3" xfId="11340" xr:uid="{00000000-0005-0000-0000-0000175C0000}"/>
    <cellStyle name="Normal 5 3 5 2 3 3 2" xfId="41665" xr:uid="{00000000-0005-0000-0000-0000185C0000}"/>
    <cellStyle name="Normal 5 3 5 2 3 3 3" xfId="26441" xr:uid="{00000000-0005-0000-0000-0000195C0000}"/>
    <cellStyle name="Normal 5 3 5 2 3 4" xfId="36652" xr:uid="{00000000-0005-0000-0000-00001A5C0000}"/>
    <cellStyle name="Normal 5 3 5 2 3 5" xfId="21428" xr:uid="{00000000-0005-0000-0000-00001B5C0000}"/>
    <cellStyle name="Normal 5 3 5 2 4" xfId="13018" xr:uid="{00000000-0005-0000-0000-00001C5C0000}"/>
    <cellStyle name="Normal 5 3 5 2 4 2" xfId="43340" xr:uid="{00000000-0005-0000-0000-00001D5C0000}"/>
    <cellStyle name="Normal 5 3 5 2 4 3" xfId="28116" xr:uid="{00000000-0005-0000-0000-00001E5C0000}"/>
    <cellStyle name="Normal 5 3 5 2 5" xfId="7997" xr:uid="{00000000-0005-0000-0000-00001F5C0000}"/>
    <cellStyle name="Normal 5 3 5 2 5 2" xfId="38323" xr:uid="{00000000-0005-0000-0000-0000205C0000}"/>
    <cellStyle name="Normal 5 3 5 2 5 3" xfId="23099" xr:uid="{00000000-0005-0000-0000-0000215C0000}"/>
    <cellStyle name="Normal 5 3 5 2 6" xfId="33311" xr:uid="{00000000-0005-0000-0000-0000225C0000}"/>
    <cellStyle name="Normal 5 3 5 2 7" xfId="18086" xr:uid="{00000000-0005-0000-0000-0000235C0000}"/>
    <cellStyle name="Normal 5 3 5 3" xfId="3779" xr:uid="{00000000-0005-0000-0000-0000245C0000}"/>
    <cellStyle name="Normal 5 3 5 3 2" xfId="13853" xr:uid="{00000000-0005-0000-0000-0000255C0000}"/>
    <cellStyle name="Normal 5 3 5 3 2 2" xfId="44175" xr:uid="{00000000-0005-0000-0000-0000265C0000}"/>
    <cellStyle name="Normal 5 3 5 3 2 3" xfId="28951" xr:uid="{00000000-0005-0000-0000-0000275C0000}"/>
    <cellStyle name="Normal 5 3 5 3 3" xfId="8833" xr:uid="{00000000-0005-0000-0000-0000285C0000}"/>
    <cellStyle name="Normal 5 3 5 3 3 2" xfId="39158" xr:uid="{00000000-0005-0000-0000-0000295C0000}"/>
    <cellStyle name="Normal 5 3 5 3 3 3" xfId="23934" xr:uid="{00000000-0005-0000-0000-00002A5C0000}"/>
    <cellStyle name="Normal 5 3 5 3 4" xfId="34145" xr:uid="{00000000-0005-0000-0000-00002B5C0000}"/>
    <cellStyle name="Normal 5 3 5 3 5" xfId="18921" xr:uid="{00000000-0005-0000-0000-00002C5C0000}"/>
    <cellStyle name="Normal 5 3 5 4" xfId="5472" xr:uid="{00000000-0005-0000-0000-00002D5C0000}"/>
    <cellStyle name="Normal 5 3 5 4 2" xfId="15524" xr:uid="{00000000-0005-0000-0000-00002E5C0000}"/>
    <cellStyle name="Normal 5 3 5 4 2 2" xfId="45846" xr:uid="{00000000-0005-0000-0000-00002F5C0000}"/>
    <cellStyle name="Normal 5 3 5 4 2 3" xfId="30622" xr:uid="{00000000-0005-0000-0000-0000305C0000}"/>
    <cellStyle name="Normal 5 3 5 4 3" xfId="10504" xr:uid="{00000000-0005-0000-0000-0000315C0000}"/>
    <cellStyle name="Normal 5 3 5 4 3 2" xfId="40829" xr:uid="{00000000-0005-0000-0000-0000325C0000}"/>
    <cellStyle name="Normal 5 3 5 4 3 3" xfId="25605" xr:uid="{00000000-0005-0000-0000-0000335C0000}"/>
    <cellStyle name="Normal 5 3 5 4 4" xfId="35816" xr:uid="{00000000-0005-0000-0000-0000345C0000}"/>
    <cellStyle name="Normal 5 3 5 4 5" xfId="20592" xr:uid="{00000000-0005-0000-0000-0000355C0000}"/>
    <cellStyle name="Normal 5 3 5 5" xfId="12182" xr:uid="{00000000-0005-0000-0000-0000365C0000}"/>
    <cellStyle name="Normal 5 3 5 5 2" xfId="42504" xr:uid="{00000000-0005-0000-0000-0000375C0000}"/>
    <cellStyle name="Normal 5 3 5 5 3" xfId="27280" xr:uid="{00000000-0005-0000-0000-0000385C0000}"/>
    <cellStyle name="Normal 5 3 5 6" xfId="7161" xr:uid="{00000000-0005-0000-0000-0000395C0000}"/>
    <cellStyle name="Normal 5 3 5 6 2" xfId="37487" xr:uid="{00000000-0005-0000-0000-00003A5C0000}"/>
    <cellStyle name="Normal 5 3 5 6 3" xfId="22263" xr:uid="{00000000-0005-0000-0000-00003B5C0000}"/>
    <cellStyle name="Normal 5 3 5 7" xfId="32475" xr:uid="{00000000-0005-0000-0000-00003C5C0000}"/>
    <cellStyle name="Normal 5 3 5 8" xfId="17250" xr:uid="{00000000-0005-0000-0000-00003D5C0000}"/>
    <cellStyle name="Normal 5 3 6" xfId="2506" xr:uid="{00000000-0005-0000-0000-00003E5C0000}"/>
    <cellStyle name="Normal 5 3 6 2" xfId="4198" xr:uid="{00000000-0005-0000-0000-00003F5C0000}"/>
    <cellStyle name="Normal 5 3 6 2 2" xfId="14271" xr:uid="{00000000-0005-0000-0000-0000405C0000}"/>
    <cellStyle name="Normal 5 3 6 2 2 2" xfId="44593" xr:uid="{00000000-0005-0000-0000-0000415C0000}"/>
    <cellStyle name="Normal 5 3 6 2 2 3" xfId="29369" xr:uid="{00000000-0005-0000-0000-0000425C0000}"/>
    <cellStyle name="Normal 5 3 6 2 3" xfId="9251" xr:uid="{00000000-0005-0000-0000-0000435C0000}"/>
    <cellStyle name="Normal 5 3 6 2 3 2" xfId="39576" xr:uid="{00000000-0005-0000-0000-0000445C0000}"/>
    <cellStyle name="Normal 5 3 6 2 3 3" xfId="24352" xr:uid="{00000000-0005-0000-0000-0000455C0000}"/>
    <cellStyle name="Normal 5 3 6 2 4" xfId="34563" xr:uid="{00000000-0005-0000-0000-0000465C0000}"/>
    <cellStyle name="Normal 5 3 6 2 5" xfId="19339" xr:uid="{00000000-0005-0000-0000-0000475C0000}"/>
    <cellStyle name="Normal 5 3 6 3" xfId="5890" xr:uid="{00000000-0005-0000-0000-0000485C0000}"/>
    <cellStyle name="Normal 5 3 6 3 2" xfId="15942" xr:uid="{00000000-0005-0000-0000-0000495C0000}"/>
    <cellStyle name="Normal 5 3 6 3 2 2" xfId="46264" xr:uid="{00000000-0005-0000-0000-00004A5C0000}"/>
    <cellStyle name="Normal 5 3 6 3 2 3" xfId="31040" xr:uid="{00000000-0005-0000-0000-00004B5C0000}"/>
    <cellStyle name="Normal 5 3 6 3 3" xfId="10922" xr:uid="{00000000-0005-0000-0000-00004C5C0000}"/>
    <cellStyle name="Normal 5 3 6 3 3 2" xfId="41247" xr:uid="{00000000-0005-0000-0000-00004D5C0000}"/>
    <cellStyle name="Normal 5 3 6 3 3 3" xfId="26023" xr:uid="{00000000-0005-0000-0000-00004E5C0000}"/>
    <cellStyle name="Normal 5 3 6 3 4" xfId="36234" xr:uid="{00000000-0005-0000-0000-00004F5C0000}"/>
    <cellStyle name="Normal 5 3 6 3 5" xfId="21010" xr:uid="{00000000-0005-0000-0000-0000505C0000}"/>
    <cellStyle name="Normal 5 3 6 4" xfId="12600" xr:uid="{00000000-0005-0000-0000-0000515C0000}"/>
    <cellStyle name="Normal 5 3 6 4 2" xfId="42922" xr:uid="{00000000-0005-0000-0000-0000525C0000}"/>
    <cellStyle name="Normal 5 3 6 4 3" xfId="27698" xr:uid="{00000000-0005-0000-0000-0000535C0000}"/>
    <cellStyle name="Normal 5 3 6 5" xfId="7579" xr:uid="{00000000-0005-0000-0000-0000545C0000}"/>
    <cellStyle name="Normal 5 3 6 5 2" xfId="37905" xr:uid="{00000000-0005-0000-0000-0000555C0000}"/>
    <cellStyle name="Normal 5 3 6 5 3" xfId="22681" xr:uid="{00000000-0005-0000-0000-0000565C0000}"/>
    <cellStyle name="Normal 5 3 6 6" xfId="32893" xr:uid="{00000000-0005-0000-0000-0000575C0000}"/>
    <cellStyle name="Normal 5 3 6 7" xfId="17668" xr:uid="{00000000-0005-0000-0000-0000585C0000}"/>
    <cellStyle name="Normal 5 3 7" xfId="3352" xr:uid="{00000000-0005-0000-0000-0000595C0000}"/>
    <cellStyle name="Normal 5 3 7 2" xfId="13435" xr:uid="{00000000-0005-0000-0000-00005A5C0000}"/>
    <cellStyle name="Normal 5 3 7 2 2" xfId="43757" xr:uid="{00000000-0005-0000-0000-00005B5C0000}"/>
    <cellStyle name="Normal 5 3 7 2 3" xfId="28533" xr:uid="{00000000-0005-0000-0000-00005C5C0000}"/>
    <cellStyle name="Normal 5 3 7 3" xfId="8414" xr:uid="{00000000-0005-0000-0000-00005D5C0000}"/>
    <cellStyle name="Normal 5 3 7 3 2" xfId="38740" xr:uid="{00000000-0005-0000-0000-00005E5C0000}"/>
    <cellStyle name="Normal 5 3 7 3 3" xfId="23516" xr:uid="{00000000-0005-0000-0000-00005F5C0000}"/>
    <cellStyle name="Normal 5 3 7 4" xfId="33727" xr:uid="{00000000-0005-0000-0000-0000605C0000}"/>
    <cellStyle name="Normal 5 3 7 5" xfId="18503" xr:uid="{00000000-0005-0000-0000-0000615C0000}"/>
    <cellStyle name="Normal 5 3 8" xfId="5050" xr:uid="{00000000-0005-0000-0000-0000625C0000}"/>
    <cellStyle name="Normal 5 3 8 2" xfId="15106" xr:uid="{00000000-0005-0000-0000-0000635C0000}"/>
    <cellStyle name="Normal 5 3 8 2 2" xfId="45428" xr:uid="{00000000-0005-0000-0000-0000645C0000}"/>
    <cellStyle name="Normal 5 3 8 2 3" xfId="30204" xr:uid="{00000000-0005-0000-0000-0000655C0000}"/>
    <cellStyle name="Normal 5 3 8 3" xfId="10086" xr:uid="{00000000-0005-0000-0000-0000665C0000}"/>
    <cellStyle name="Normal 5 3 8 3 2" xfId="40411" xr:uid="{00000000-0005-0000-0000-0000675C0000}"/>
    <cellStyle name="Normal 5 3 8 3 3" xfId="25187" xr:uid="{00000000-0005-0000-0000-0000685C0000}"/>
    <cellStyle name="Normal 5 3 8 4" xfId="35398" xr:uid="{00000000-0005-0000-0000-0000695C0000}"/>
    <cellStyle name="Normal 5 3 8 5" xfId="20174" xr:uid="{00000000-0005-0000-0000-00006A5C0000}"/>
    <cellStyle name="Normal 5 3 9" xfId="11762" xr:uid="{00000000-0005-0000-0000-00006B5C0000}"/>
    <cellStyle name="Normal 5 3 9 2" xfId="42086" xr:uid="{00000000-0005-0000-0000-00006C5C0000}"/>
    <cellStyle name="Normal 5 3 9 3" xfId="26862" xr:uid="{00000000-0005-0000-0000-00006D5C0000}"/>
    <cellStyle name="Normal 5 4" xfId="707" xr:uid="{00000000-0005-0000-0000-00006E5C0000}"/>
    <cellStyle name="Normal 5 4 2" xfId="728" xr:uid="{00000000-0005-0000-0000-00006F5C0000}"/>
    <cellStyle name="Normal 5 4 3" xfId="749" xr:uid="{00000000-0005-0000-0000-0000705C0000}"/>
    <cellStyle name="Normal 5 4 4" xfId="31925" xr:uid="{00000000-0005-0000-0000-0000715C0000}"/>
    <cellStyle name="Normal 5 5" xfId="719" xr:uid="{00000000-0005-0000-0000-0000725C0000}"/>
    <cellStyle name="Normal 5 5 2" xfId="31957" xr:uid="{00000000-0005-0000-0000-0000735C0000}"/>
    <cellStyle name="Normal 5 6" xfId="740" xr:uid="{00000000-0005-0000-0000-0000745C0000}"/>
    <cellStyle name="Normal 5 6 2" xfId="31916" xr:uid="{00000000-0005-0000-0000-0000755C0000}"/>
    <cellStyle name="Normal 5 7" xfId="780" xr:uid="{00000000-0005-0000-0000-0000765C0000}"/>
    <cellStyle name="Normal 5 8" xfId="487" xr:uid="{00000000-0005-0000-0000-0000775C0000}"/>
    <cellStyle name="Normal 5 9" xfId="971" xr:uid="{00000000-0005-0000-0000-0000785C0000}"/>
    <cellStyle name="Normal 50" xfId="1052" xr:uid="{00000000-0005-0000-0000-0000795C0000}"/>
    <cellStyle name="Normal 50 2" xfId="1449" xr:uid="{00000000-0005-0000-0000-00007A5C0000}"/>
    <cellStyle name="Normal 507" xfId="47440" xr:uid="{17322FB5-2BC8-4EAE-A04D-08E4B84DA381}"/>
    <cellStyle name="Normal 507 3 3 2" xfId="47412" xr:uid="{00000000-0005-0000-0000-00007B5C0000}"/>
    <cellStyle name="Normal 51" xfId="1450" xr:uid="{00000000-0005-0000-0000-00007C5C0000}"/>
    <cellStyle name="Normal 51 10" xfId="6771" xr:uid="{00000000-0005-0000-0000-00007D5C0000}"/>
    <cellStyle name="Normal 51 10 2" xfId="37099" xr:uid="{00000000-0005-0000-0000-00007E5C0000}"/>
    <cellStyle name="Normal 51 10 3" xfId="21875" xr:uid="{00000000-0005-0000-0000-00007F5C0000}"/>
    <cellStyle name="Normal 51 11" xfId="32090" xr:uid="{00000000-0005-0000-0000-0000805C0000}"/>
    <cellStyle name="Normal 51 12" xfId="16860" xr:uid="{00000000-0005-0000-0000-0000815C0000}"/>
    <cellStyle name="Normal 51 13" xfId="47116" xr:uid="{00000000-0005-0000-0000-0000825C0000}"/>
    <cellStyle name="Normal 51 14" xfId="47301" xr:uid="{00000000-0005-0000-0000-0000835C0000}"/>
    <cellStyle name="Normal 51 2" xfId="1735" xr:uid="{00000000-0005-0000-0000-0000845C0000}"/>
    <cellStyle name="Normal 51 2 10" xfId="32142" xr:uid="{00000000-0005-0000-0000-0000855C0000}"/>
    <cellStyle name="Normal 51 2 11" xfId="16914" xr:uid="{00000000-0005-0000-0000-0000865C0000}"/>
    <cellStyle name="Normal 51 2 2" xfId="1843" xr:uid="{00000000-0005-0000-0000-0000875C0000}"/>
    <cellStyle name="Normal 51 2 2 10" xfId="17018" xr:uid="{00000000-0005-0000-0000-0000885C0000}"/>
    <cellStyle name="Normal 51 2 2 2" xfId="2060" xr:uid="{00000000-0005-0000-0000-0000895C0000}"/>
    <cellStyle name="Normal 51 2 2 2 2" xfId="2481" xr:uid="{00000000-0005-0000-0000-00008A5C0000}"/>
    <cellStyle name="Normal 51 2 2 2 2 2" xfId="3320" xr:uid="{00000000-0005-0000-0000-00008B5C0000}"/>
    <cellStyle name="Normal 51 2 2 2 2 2 2" xfId="5010" xr:uid="{00000000-0005-0000-0000-00008C5C0000}"/>
    <cellStyle name="Normal 51 2 2 2 2 2 2 2" xfId="15083" xr:uid="{00000000-0005-0000-0000-00008D5C0000}"/>
    <cellStyle name="Normal 51 2 2 2 2 2 2 2 2" xfId="45405" xr:uid="{00000000-0005-0000-0000-00008E5C0000}"/>
    <cellStyle name="Normal 51 2 2 2 2 2 2 2 3" xfId="30181" xr:uid="{00000000-0005-0000-0000-00008F5C0000}"/>
    <cellStyle name="Normal 51 2 2 2 2 2 2 3" xfId="10063" xr:uid="{00000000-0005-0000-0000-0000905C0000}"/>
    <cellStyle name="Normal 51 2 2 2 2 2 2 3 2" xfId="40388" xr:uid="{00000000-0005-0000-0000-0000915C0000}"/>
    <cellStyle name="Normal 51 2 2 2 2 2 2 3 3" xfId="25164" xr:uid="{00000000-0005-0000-0000-0000925C0000}"/>
    <cellStyle name="Normal 51 2 2 2 2 2 2 4" xfId="35375" xr:uid="{00000000-0005-0000-0000-0000935C0000}"/>
    <cellStyle name="Normal 51 2 2 2 2 2 2 5" xfId="20151" xr:uid="{00000000-0005-0000-0000-0000945C0000}"/>
    <cellStyle name="Normal 51 2 2 2 2 2 3" xfId="6702" xr:uid="{00000000-0005-0000-0000-0000955C0000}"/>
    <cellStyle name="Normal 51 2 2 2 2 2 3 2" xfId="16754" xr:uid="{00000000-0005-0000-0000-0000965C0000}"/>
    <cellStyle name="Normal 51 2 2 2 2 2 3 2 2" xfId="47076" xr:uid="{00000000-0005-0000-0000-0000975C0000}"/>
    <cellStyle name="Normal 51 2 2 2 2 2 3 2 3" xfId="31852" xr:uid="{00000000-0005-0000-0000-0000985C0000}"/>
    <cellStyle name="Normal 51 2 2 2 2 2 3 3" xfId="11734" xr:uid="{00000000-0005-0000-0000-0000995C0000}"/>
    <cellStyle name="Normal 51 2 2 2 2 2 3 3 2" xfId="42059" xr:uid="{00000000-0005-0000-0000-00009A5C0000}"/>
    <cellStyle name="Normal 51 2 2 2 2 2 3 3 3" xfId="26835" xr:uid="{00000000-0005-0000-0000-00009B5C0000}"/>
    <cellStyle name="Normal 51 2 2 2 2 2 3 4" xfId="37046" xr:uid="{00000000-0005-0000-0000-00009C5C0000}"/>
    <cellStyle name="Normal 51 2 2 2 2 2 3 5" xfId="21822" xr:uid="{00000000-0005-0000-0000-00009D5C0000}"/>
    <cellStyle name="Normal 51 2 2 2 2 2 4" xfId="13412" xr:uid="{00000000-0005-0000-0000-00009E5C0000}"/>
    <cellStyle name="Normal 51 2 2 2 2 2 4 2" xfId="43734" xr:uid="{00000000-0005-0000-0000-00009F5C0000}"/>
    <cellStyle name="Normal 51 2 2 2 2 2 4 3" xfId="28510" xr:uid="{00000000-0005-0000-0000-0000A05C0000}"/>
    <cellStyle name="Normal 51 2 2 2 2 2 5" xfId="8391" xr:uid="{00000000-0005-0000-0000-0000A15C0000}"/>
    <cellStyle name="Normal 51 2 2 2 2 2 5 2" xfId="38717" xr:uid="{00000000-0005-0000-0000-0000A25C0000}"/>
    <cellStyle name="Normal 51 2 2 2 2 2 5 3" xfId="23493" xr:uid="{00000000-0005-0000-0000-0000A35C0000}"/>
    <cellStyle name="Normal 51 2 2 2 2 2 6" xfId="33705" xr:uid="{00000000-0005-0000-0000-0000A45C0000}"/>
    <cellStyle name="Normal 51 2 2 2 2 2 7" xfId="18480" xr:uid="{00000000-0005-0000-0000-0000A55C0000}"/>
    <cellStyle name="Normal 51 2 2 2 2 3" xfId="4173" xr:uid="{00000000-0005-0000-0000-0000A65C0000}"/>
    <cellStyle name="Normal 51 2 2 2 2 3 2" xfId="14247" xr:uid="{00000000-0005-0000-0000-0000A75C0000}"/>
    <cellStyle name="Normal 51 2 2 2 2 3 2 2" xfId="44569" xr:uid="{00000000-0005-0000-0000-0000A85C0000}"/>
    <cellStyle name="Normal 51 2 2 2 2 3 2 3" xfId="29345" xr:uid="{00000000-0005-0000-0000-0000A95C0000}"/>
    <cellStyle name="Normal 51 2 2 2 2 3 3" xfId="9227" xr:uid="{00000000-0005-0000-0000-0000AA5C0000}"/>
    <cellStyle name="Normal 51 2 2 2 2 3 3 2" xfId="39552" xr:uid="{00000000-0005-0000-0000-0000AB5C0000}"/>
    <cellStyle name="Normal 51 2 2 2 2 3 3 3" xfId="24328" xr:uid="{00000000-0005-0000-0000-0000AC5C0000}"/>
    <cellStyle name="Normal 51 2 2 2 2 3 4" xfId="34539" xr:uid="{00000000-0005-0000-0000-0000AD5C0000}"/>
    <cellStyle name="Normal 51 2 2 2 2 3 5" xfId="19315" xr:uid="{00000000-0005-0000-0000-0000AE5C0000}"/>
    <cellStyle name="Normal 51 2 2 2 2 4" xfId="5866" xr:uid="{00000000-0005-0000-0000-0000AF5C0000}"/>
    <cellStyle name="Normal 51 2 2 2 2 4 2" xfId="15918" xr:uid="{00000000-0005-0000-0000-0000B05C0000}"/>
    <cellStyle name="Normal 51 2 2 2 2 4 2 2" xfId="46240" xr:uid="{00000000-0005-0000-0000-0000B15C0000}"/>
    <cellStyle name="Normal 51 2 2 2 2 4 2 3" xfId="31016" xr:uid="{00000000-0005-0000-0000-0000B25C0000}"/>
    <cellStyle name="Normal 51 2 2 2 2 4 3" xfId="10898" xr:uid="{00000000-0005-0000-0000-0000B35C0000}"/>
    <cellStyle name="Normal 51 2 2 2 2 4 3 2" xfId="41223" xr:uid="{00000000-0005-0000-0000-0000B45C0000}"/>
    <cellStyle name="Normal 51 2 2 2 2 4 3 3" xfId="25999" xr:uid="{00000000-0005-0000-0000-0000B55C0000}"/>
    <cellStyle name="Normal 51 2 2 2 2 4 4" xfId="36210" xr:uid="{00000000-0005-0000-0000-0000B65C0000}"/>
    <cellStyle name="Normal 51 2 2 2 2 4 5" xfId="20986" xr:uid="{00000000-0005-0000-0000-0000B75C0000}"/>
    <cellStyle name="Normal 51 2 2 2 2 5" xfId="12576" xr:uid="{00000000-0005-0000-0000-0000B85C0000}"/>
    <cellStyle name="Normal 51 2 2 2 2 5 2" xfId="42898" xr:uid="{00000000-0005-0000-0000-0000B95C0000}"/>
    <cellStyle name="Normal 51 2 2 2 2 5 3" xfId="27674" xr:uid="{00000000-0005-0000-0000-0000BA5C0000}"/>
    <cellStyle name="Normal 51 2 2 2 2 6" xfId="7555" xr:uid="{00000000-0005-0000-0000-0000BB5C0000}"/>
    <cellStyle name="Normal 51 2 2 2 2 6 2" xfId="37881" xr:uid="{00000000-0005-0000-0000-0000BC5C0000}"/>
    <cellStyle name="Normal 51 2 2 2 2 6 3" xfId="22657" xr:uid="{00000000-0005-0000-0000-0000BD5C0000}"/>
    <cellStyle name="Normal 51 2 2 2 2 7" xfId="32869" xr:uid="{00000000-0005-0000-0000-0000BE5C0000}"/>
    <cellStyle name="Normal 51 2 2 2 2 8" xfId="17644" xr:uid="{00000000-0005-0000-0000-0000BF5C0000}"/>
    <cellStyle name="Normal 51 2 2 2 3" xfId="2902" xr:uid="{00000000-0005-0000-0000-0000C05C0000}"/>
    <cellStyle name="Normal 51 2 2 2 3 2" xfId="4592" xr:uid="{00000000-0005-0000-0000-0000C15C0000}"/>
    <cellStyle name="Normal 51 2 2 2 3 2 2" xfId="14665" xr:uid="{00000000-0005-0000-0000-0000C25C0000}"/>
    <cellStyle name="Normal 51 2 2 2 3 2 2 2" xfId="44987" xr:uid="{00000000-0005-0000-0000-0000C35C0000}"/>
    <cellStyle name="Normal 51 2 2 2 3 2 2 3" xfId="29763" xr:uid="{00000000-0005-0000-0000-0000C45C0000}"/>
    <cellStyle name="Normal 51 2 2 2 3 2 3" xfId="9645" xr:uid="{00000000-0005-0000-0000-0000C55C0000}"/>
    <cellStyle name="Normal 51 2 2 2 3 2 3 2" xfId="39970" xr:uid="{00000000-0005-0000-0000-0000C65C0000}"/>
    <cellStyle name="Normal 51 2 2 2 3 2 3 3" xfId="24746" xr:uid="{00000000-0005-0000-0000-0000C75C0000}"/>
    <cellStyle name="Normal 51 2 2 2 3 2 4" xfId="34957" xr:uid="{00000000-0005-0000-0000-0000C85C0000}"/>
    <cellStyle name="Normal 51 2 2 2 3 2 5" xfId="19733" xr:uid="{00000000-0005-0000-0000-0000C95C0000}"/>
    <cellStyle name="Normal 51 2 2 2 3 3" xfId="6284" xr:uid="{00000000-0005-0000-0000-0000CA5C0000}"/>
    <cellStyle name="Normal 51 2 2 2 3 3 2" xfId="16336" xr:uid="{00000000-0005-0000-0000-0000CB5C0000}"/>
    <cellStyle name="Normal 51 2 2 2 3 3 2 2" xfId="46658" xr:uid="{00000000-0005-0000-0000-0000CC5C0000}"/>
    <cellStyle name="Normal 51 2 2 2 3 3 2 3" xfId="31434" xr:uid="{00000000-0005-0000-0000-0000CD5C0000}"/>
    <cellStyle name="Normal 51 2 2 2 3 3 3" xfId="11316" xr:uid="{00000000-0005-0000-0000-0000CE5C0000}"/>
    <cellStyle name="Normal 51 2 2 2 3 3 3 2" xfId="41641" xr:uid="{00000000-0005-0000-0000-0000CF5C0000}"/>
    <cellStyle name="Normal 51 2 2 2 3 3 3 3" xfId="26417" xr:uid="{00000000-0005-0000-0000-0000D05C0000}"/>
    <cellStyle name="Normal 51 2 2 2 3 3 4" xfId="36628" xr:uid="{00000000-0005-0000-0000-0000D15C0000}"/>
    <cellStyle name="Normal 51 2 2 2 3 3 5" xfId="21404" xr:uid="{00000000-0005-0000-0000-0000D25C0000}"/>
    <cellStyle name="Normal 51 2 2 2 3 4" xfId="12994" xr:uid="{00000000-0005-0000-0000-0000D35C0000}"/>
    <cellStyle name="Normal 51 2 2 2 3 4 2" xfId="43316" xr:uid="{00000000-0005-0000-0000-0000D45C0000}"/>
    <cellStyle name="Normal 51 2 2 2 3 4 3" xfId="28092" xr:uid="{00000000-0005-0000-0000-0000D55C0000}"/>
    <cellStyle name="Normal 51 2 2 2 3 5" xfId="7973" xr:uid="{00000000-0005-0000-0000-0000D65C0000}"/>
    <cellStyle name="Normal 51 2 2 2 3 5 2" xfId="38299" xr:uid="{00000000-0005-0000-0000-0000D75C0000}"/>
    <cellStyle name="Normal 51 2 2 2 3 5 3" xfId="23075" xr:uid="{00000000-0005-0000-0000-0000D85C0000}"/>
    <cellStyle name="Normal 51 2 2 2 3 6" xfId="33287" xr:uid="{00000000-0005-0000-0000-0000D95C0000}"/>
    <cellStyle name="Normal 51 2 2 2 3 7" xfId="18062" xr:uid="{00000000-0005-0000-0000-0000DA5C0000}"/>
    <cellStyle name="Normal 51 2 2 2 4" xfId="3755" xr:uid="{00000000-0005-0000-0000-0000DB5C0000}"/>
    <cellStyle name="Normal 51 2 2 2 4 2" xfId="13829" xr:uid="{00000000-0005-0000-0000-0000DC5C0000}"/>
    <cellStyle name="Normal 51 2 2 2 4 2 2" xfId="44151" xr:uid="{00000000-0005-0000-0000-0000DD5C0000}"/>
    <cellStyle name="Normal 51 2 2 2 4 2 3" xfId="28927" xr:uid="{00000000-0005-0000-0000-0000DE5C0000}"/>
    <cellStyle name="Normal 51 2 2 2 4 3" xfId="8809" xr:uid="{00000000-0005-0000-0000-0000DF5C0000}"/>
    <cellStyle name="Normal 51 2 2 2 4 3 2" xfId="39134" xr:uid="{00000000-0005-0000-0000-0000E05C0000}"/>
    <cellStyle name="Normal 51 2 2 2 4 3 3" xfId="23910" xr:uid="{00000000-0005-0000-0000-0000E15C0000}"/>
    <cellStyle name="Normal 51 2 2 2 4 4" xfId="34121" xr:uid="{00000000-0005-0000-0000-0000E25C0000}"/>
    <cellStyle name="Normal 51 2 2 2 4 5" xfId="18897" xr:uid="{00000000-0005-0000-0000-0000E35C0000}"/>
    <cellStyle name="Normal 51 2 2 2 5" xfId="5448" xr:uid="{00000000-0005-0000-0000-0000E45C0000}"/>
    <cellStyle name="Normal 51 2 2 2 5 2" xfId="15500" xr:uid="{00000000-0005-0000-0000-0000E55C0000}"/>
    <cellStyle name="Normal 51 2 2 2 5 2 2" xfId="45822" xr:uid="{00000000-0005-0000-0000-0000E65C0000}"/>
    <cellStyle name="Normal 51 2 2 2 5 2 3" xfId="30598" xr:uid="{00000000-0005-0000-0000-0000E75C0000}"/>
    <cellStyle name="Normal 51 2 2 2 5 3" xfId="10480" xr:uid="{00000000-0005-0000-0000-0000E85C0000}"/>
    <cellStyle name="Normal 51 2 2 2 5 3 2" xfId="40805" xr:uid="{00000000-0005-0000-0000-0000E95C0000}"/>
    <cellStyle name="Normal 51 2 2 2 5 3 3" xfId="25581" xr:uid="{00000000-0005-0000-0000-0000EA5C0000}"/>
    <cellStyle name="Normal 51 2 2 2 5 4" xfId="35792" xr:uid="{00000000-0005-0000-0000-0000EB5C0000}"/>
    <cellStyle name="Normal 51 2 2 2 5 5" xfId="20568" xr:uid="{00000000-0005-0000-0000-0000EC5C0000}"/>
    <cellStyle name="Normal 51 2 2 2 6" xfId="12158" xr:uid="{00000000-0005-0000-0000-0000ED5C0000}"/>
    <cellStyle name="Normal 51 2 2 2 6 2" xfId="42480" xr:uid="{00000000-0005-0000-0000-0000EE5C0000}"/>
    <cellStyle name="Normal 51 2 2 2 6 3" xfId="27256" xr:uid="{00000000-0005-0000-0000-0000EF5C0000}"/>
    <cellStyle name="Normal 51 2 2 2 7" xfId="7137" xr:uid="{00000000-0005-0000-0000-0000F05C0000}"/>
    <cellStyle name="Normal 51 2 2 2 7 2" xfId="37463" xr:uid="{00000000-0005-0000-0000-0000F15C0000}"/>
    <cellStyle name="Normal 51 2 2 2 7 3" xfId="22239" xr:uid="{00000000-0005-0000-0000-0000F25C0000}"/>
    <cellStyle name="Normal 51 2 2 2 8" xfId="32451" xr:uid="{00000000-0005-0000-0000-0000F35C0000}"/>
    <cellStyle name="Normal 51 2 2 2 9" xfId="17226" xr:uid="{00000000-0005-0000-0000-0000F45C0000}"/>
    <cellStyle name="Normal 51 2 2 3" xfId="2273" xr:uid="{00000000-0005-0000-0000-0000F55C0000}"/>
    <cellStyle name="Normal 51 2 2 3 2" xfId="3112" xr:uid="{00000000-0005-0000-0000-0000F65C0000}"/>
    <cellStyle name="Normal 51 2 2 3 2 2" xfId="4802" xr:uid="{00000000-0005-0000-0000-0000F75C0000}"/>
    <cellStyle name="Normal 51 2 2 3 2 2 2" xfId="14875" xr:uid="{00000000-0005-0000-0000-0000F85C0000}"/>
    <cellStyle name="Normal 51 2 2 3 2 2 2 2" xfId="45197" xr:uid="{00000000-0005-0000-0000-0000F95C0000}"/>
    <cellStyle name="Normal 51 2 2 3 2 2 2 3" xfId="29973" xr:uid="{00000000-0005-0000-0000-0000FA5C0000}"/>
    <cellStyle name="Normal 51 2 2 3 2 2 3" xfId="9855" xr:uid="{00000000-0005-0000-0000-0000FB5C0000}"/>
    <cellStyle name="Normal 51 2 2 3 2 2 3 2" xfId="40180" xr:uid="{00000000-0005-0000-0000-0000FC5C0000}"/>
    <cellStyle name="Normal 51 2 2 3 2 2 3 3" xfId="24956" xr:uid="{00000000-0005-0000-0000-0000FD5C0000}"/>
    <cellStyle name="Normal 51 2 2 3 2 2 4" xfId="35167" xr:uid="{00000000-0005-0000-0000-0000FE5C0000}"/>
    <cellStyle name="Normal 51 2 2 3 2 2 5" xfId="19943" xr:uid="{00000000-0005-0000-0000-0000FF5C0000}"/>
    <cellStyle name="Normal 51 2 2 3 2 3" xfId="6494" xr:uid="{00000000-0005-0000-0000-0000005D0000}"/>
    <cellStyle name="Normal 51 2 2 3 2 3 2" xfId="16546" xr:uid="{00000000-0005-0000-0000-0000015D0000}"/>
    <cellStyle name="Normal 51 2 2 3 2 3 2 2" xfId="46868" xr:uid="{00000000-0005-0000-0000-0000025D0000}"/>
    <cellStyle name="Normal 51 2 2 3 2 3 2 3" xfId="31644" xr:uid="{00000000-0005-0000-0000-0000035D0000}"/>
    <cellStyle name="Normal 51 2 2 3 2 3 3" xfId="11526" xr:uid="{00000000-0005-0000-0000-0000045D0000}"/>
    <cellStyle name="Normal 51 2 2 3 2 3 3 2" xfId="41851" xr:uid="{00000000-0005-0000-0000-0000055D0000}"/>
    <cellStyle name="Normal 51 2 2 3 2 3 3 3" xfId="26627" xr:uid="{00000000-0005-0000-0000-0000065D0000}"/>
    <cellStyle name="Normal 51 2 2 3 2 3 4" xfId="36838" xr:uid="{00000000-0005-0000-0000-0000075D0000}"/>
    <cellStyle name="Normal 51 2 2 3 2 3 5" xfId="21614" xr:uid="{00000000-0005-0000-0000-0000085D0000}"/>
    <cellStyle name="Normal 51 2 2 3 2 4" xfId="13204" xr:uid="{00000000-0005-0000-0000-0000095D0000}"/>
    <cellStyle name="Normal 51 2 2 3 2 4 2" xfId="43526" xr:uid="{00000000-0005-0000-0000-00000A5D0000}"/>
    <cellStyle name="Normal 51 2 2 3 2 4 3" xfId="28302" xr:uid="{00000000-0005-0000-0000-00000B5D0000}"/>
    <cellStyle name="Normal 51 2 2 3 2 5" xfId="8183" xr:uid="{00000000-0005-0000-0000-00000C5D0000}"/>
    <cellStyle name="Normal 51 2 2 3 2 5 2" xfId="38509" xr:uid="{00000000-0005-0000-0000-00000D5D0000}"/>
    <cellStyle name="Normal 51 2 2 3 2 5 3" xfId="23285" xr:uid="{00000000-0005-0000-0000-00000E5D0000}"/>
    <cellStyle name="Normal 51 2 2 3 2 6" xfId="33497" xr:uid="{00000000-0005-0000-0000-00000F5D0000}"/>
    <cellStyle name="Normal 51 2 2 3 2 7" xfId="18272" xr:uid="{00000000-0005-0000-0000-0000105D0000}"/>
    <cellStyle name="Normal 51 2 2 3 3" xfId="3965" xr:uid="{00000000-0005-0000-0000-0000115D0000}"/>
    <cellStyle name="Normal 51 2 2 3 3 2" xfId="14039" xr:uid="{00000000-0005-0000-0000-0000125D0000}"/>
    <cellStyle name="Normal 51 2 2 3 3 2 2" xfId="44361" xr:uid="{00000000-0005-0000-0000-0000135D0000}"/>
    <cellStyle name="Normal 51 2 2 3 3 2 3" xfId="29137" xr:uid="{00000000-0005-0000-0000-0000145D0000}"/>
    <cellStyle name="Normal 51 2 2 3 3 3" xfId="9019" xr:uid="{00000000-0005-0000-0000-0000155D0000}"/>
    <cellStyle name="Normal 51 2 2 3 3 3 2" xfId="39344" xr:uid="{00000000-0005-0000-0000-0000165D0000}"/>
    <cellStyle name="Normal 51 2 2 3 3 3 3" xfId="24120" xr:uid="{00000000-0005-0000-0000-0000175D0000}"/>
    <cellStyle name="Normal 51 2 2 3 3 4" xfId="34331" xr:uid="{00000000-0005-0000-0000-0000185D0000}"/>
    <cellStyle name="Normal 51 2 2 3 3 5" xfId="19107" xr:uid="{00000000-0005-0000-0000-0000195D0000}"/>
    <cellStyle name="Normal 51 2 2 3 4" xfId="5658" xr:uid="{00000000-0005-0000-0000-00001A5D0000}"/>
    <cellStyle name="Normal 51 2 2 3 4 2" xfId="15710" xr:uid="{00000000-0005-0000-0000-00001B5D0000}"/>
    <cellStyle name="Normal 51 2 2 3 4 2 2" xfId="46032" xr:uid="{00000000-0005-0000-0000-00001C5D0000}"/>
    <cellStyle name="Normal 51 2 2 3 4 2 3" xfId="30808" xr:uid="{00000000-0005-0000-0000-00001D5D0000}"/>
    <cellStyle name="Normal 51 2 2 3 4 3" xfId="10690" xr:uid="{00000000-0005-0000-0000-00001E5D0000}"/>
    <cellStyle name="Normal 51 2 2 3 4 3 2" xfId="41015" xr:uid="{00000000-0005-0000-0000-00001F5D0000}"/>
    <cellStyle name="Normal 51 2 2 3 4 3 3" xfId="25791" xr:uid="{00000000-0005-0000-0000-0000205D0000}"/>
    <cellStyle name="Normal 51 2 2 3 4 4" xfId="36002" xr:uid="{00000000-0005-0000-0000-0000215D0000}"/>
    <cellStyle name="Normal 51 2 2 3 4 5" xfId="20778" xr:uid="{00000000-0005-0000-0000-0000225D0000}"/>
    <cellStyle name="Normal 51 2 2 3 5" xfId="12368" xr:uid="{00000000-0005-0000-0000-0000235D0000}"/>
    <cellStyle name="Normal 51 2 2 3 5 2" xfId="42690" xr:uid="{00000000-0005-0000-0000-0000245D0000}"/>
    <cellStyle name="Normal 51 2 2 3 5 3" xfId="27466" xr:uid="{00000000-0005-0000-0000-0000255D0000}"/>
    <cellStyle name="Normal 51 2 2 3 6" xfId="7347" xr:uid="{00000000-0005-0000-0000-0000265D0000}"/>
    <cellStyle name="Normal 51 2 2 3 6 2" xfId="37673" xr:uid="{00000000-0005-0000-0000-0000275D0000}"/>
    <cellStyle name="Normal 51 2 2 3 6 3" xfId="22449" xr:uid="{00000000-0005-0000-0000-0000285D0000}"/>
    <cellStyle name="Normal 51 2 2 3 7" xfId="32661" xr:uid="{00000000-0005-0000-0000-0000295D0000}"/>
    <cellStyle name="Normal 51 2 2 3 8" xfId="17436" xr:uid="{00000000-0005-0000-0000-00002A5D0000}"/>
    <cellStyle name="Normal 51 2 2 4" xfId="2694" xr:uid="{00000000-0005-0000-0000-00002B5D0000}"/>
    <cellStyle name="Normal 51 2 2 4 2" xfId="4384" xr:uid="{00000000-0005-0000-0000-00002C5D0000}"/>
    <cellStyle name="Normal 51 2 2 4 2 2" xfId="14457" xr:uid="{00000000-0005-0000-0000-00002D5D0000}"/>
    <cellStyle name="Normal 51 2 2 4 2 2 2" xfId="44779" xr:uid="{00000000-0005-0000-0000-00002E5D0000}"/>
    <cellStyle name="Normal 51 2 2 4 2 2 3" xfId="29555" xr:uid="{00000000-0005-0000-0000-00002F5D0000}"/>
    <cellStyle name="Normal 51 2 2 4 2 3" xfId="9437" xr:uid="{00000000-0005-0000-0000-0000305D0000}"/>
    <cellStyle name="Normal 51 2 2 4 2 3 2" xfId="39762" xr:uid="{00000000-0005-0000-0000-0000315D0000}"/>
    <cellStyle name="Normal 51 2 2 4 2 3 3" xfId="24538" xr:uid="{00000000-0005-0000-0000-0000325D0000}"/>
    <cellStyle name="Normal 51 2 2 4 2 4" xfId="34749" xr:uid="{00000000-0005-0000-0000-0000335D0000}"/>
    <cellStyle name="Normal 51 2 2 4 2 5" xfId="19525" xr:uid="{00000000-0005-0000-0000-0000345D0000}"/>
    <cellStyle name="Normal 51 2 2 4 3" xfId="6076" xr:uid="{00000000-0005-0000-0000-0000355D0000}"/>
    <cellStyle name="Normal 51 2 2 4 3 2" xfId="16128" xr:uid="{00000000-0005-0000-0000-0000365D0000}"/>
    <cellStyle name="Normal 51 2 2 4 3 2 2" xfId="46450" xr:uid="{00000000-0005-0000-0000-0000375D0000}"/>
    <cellStyle name="Normal 51 2 2 4 3 2 3" xfId="31226" xr:uid="{00000000-0005-0000-0000-0000385D0000}"/>
    <cellStyle name="Normal 51 2 2 4 3 3" xfId="11108" xr:uid="{00000000-0005-0000-0000-0000395D0000}"/>
    <cellStyle name="Normal 51 2 2 4 3 3 2" xfId="41433" xr:uid="{00000000-0005-0000-0000-00003A5D0000}"/>
    <cellStyle name="Normal 51 2 2 4 3 3 3" xfId="26209" xr:uid="{00000000-0005-0000-0000-00003B5D0000}"/>
    <cellStyle name="Normal 51 2 2 4 3 4" xfId="36420" xr:uid="{00000000-0005-0000-0000-00003C5D0000}"/>
    <cellStyle name="Normal 51 2 2 4 3 5" xfId="21196" xr:uid="{00000000-0005-0000-0000-00003D5D0000}"/>
    <cellStyle name="Normal 51 2 2 4 4" xfId="12786" xr:uid="{00000000-0005-0000-0000-00003E5D0000}"/>
    <cellStyle name="Normal 51 2 2 4 4 2" xfId="43108" xr:uid="{00000000-0005-0000-0000-00003F5D0000}"/>
    <cellStyle name="Normal 51 2 2 4 4 3" xfId="27884" xr:uid="{00000000-0005-0000-0000-0000405D0000}"/>
    <cellStyle name="Normal 51 2 2 4 5" xfId="7765" xr:uid="{00000000-0005-0000-0000-0000415D0000}"/>
    <cellStyle name="Normal 51 2 2 4 5 2" xfId="38091" xr:uid="{00000000-0005-0000-0000-0000425D0000}"/>
    <cellStyle name="Normal 51 2 2 4 5 3" xfId="22867" xr:uid="{00000000-0005-0000-0000-0000435D0000}"/>
    <cellStyle name="Normal 51 2 2 4 6" xfId="33079" xr:uid="{00000000-0005-0000-0000-0000445D0000}"/>
    <cellStyle name="Normal 51 2 2 4 7" xfId="17854" xr:uid="{00000000-0005-0000-0000-0000455D0000}"/>
    <cellStyle name="Normal 51 2 2 5" xfId="3547" xr:uid="{00000000-0005-0000-0000-0000465D0000}"/>
    <cellStyle name="Normal 51 2 2 5 2" xfId="13621" xr:uid="{00000000-0005-0000-0000-0000475D0000}"/>
    <cellStyle name="Normal 51 2 2 5 2 2" xfId="43943" xr:uid="{00000000-0005-0000-0000-0000485D0000}"/>
    <cellStyle name="Normal 51 2 2 5 2 3" xfId="28719" xr:uid="{00000000-0005-0000-0000-0000495D0000}"/>
    <cellStyle name="Normal 51 2 2 5 3" xfId="8601" xr:uid="{00000000-0005-0000-0000-00004A5D0000}"/>
    <cellStyle name="Normal 51 2 2 5 3 2" xfId="38926" xr:uid="{00000000-0005-0000-0000-00004B5D0000}"/>
    <cellStyle name="Normal 51 2 2 5 3 3" xfId="23702" xr:uid="{00000000-0005-0000-0000-00004C5D0000}"/>
    <cellStyle name="Normal 51 2 2 5 4" xfId="33913" xr:uid="{00000000-0005-0000-0000-00004D5D0000}"/>
    <cellStyle name="Normal 51 2 2 5 5" xfId="18689" xr:uid="{00000000-0005-0000-0000-00004E5D0000}"/>
    <cellStyle name="Normal 51 2 2 6" xfId="5240" xr:uid="{00000000-0005-0000-0000-00004F5D0000}"/>
    <cellStyle name="Normal 51 2 2 6 2" xfId="15292" xr:uid="{00000000-0005-0000-0000-0000505D0000}"/>
    <cellStyle name="Normal 51 2 2 6 2 2" xfId="45614" xr:uid="{00000000-0005-0000-0000-0000515D0000}"/>
    <cellStyle name="Normal 51 2 2 6 2 3" xfId="30390" xr:uid="{00000000-0005-0000-0000-0000525D0000}"/>
    <cellStyle name="Normal 51 2 2 6 3" xfId="10272" xr:uid="{00000000-0005-0000-0000-0000535D0000}"/>
    <cellStyle name="Normal 51 2 2 6 3 2" xfId="40597" xr:uid="{00000000-0005-0000-0000-0000545D0000}"/>
    <cellStyle name="Normal 51 2 2 6 3 3" xfId="25373" xr:uid="{00000000-0005-0000-0000-0000555D0000}"/>
    <cellStyle name="Normal 51 2 2 6 4" xfId="35584" xr:uid="{00000000-0005-0000-0000-0000565D0000}"/>
    <cellStyle name="Normal 51 2 2 6 5" xfId="20360" xr:uid="{00000000-0005-0000-0000-0000575D0000}"/>
    <cellStyle name="Normal 51 2 2 7" xfId="11950" xr:uid="{00000000-0005-0000-0000-0000585D0000}"/>
    <cellStyle name="Normal 51 2 2 7 2" xfId="42272" xr:uid="{00000000-0005-0000-0000-0000595D0000}"/>
    <cellStyle name="Normal 51 2 2 7 3" xfId="27048" xr:uid="{00000000-0005-0000-0000-00005A5D0000}"/>
    <cellStyle name="Normal 51 2 2 8" xfId="6929" xr:uid="{00000000-0005-0000-0000-00005B5D0000}"/>
    <cellStyle name="Normal 51 2 2 8 2" xfId="37255" xr:uid="{00000000-0005-0000-0000-00005C5D0000}"/>
    <cellStyle name="Normal 51 2 2 8 3" xfId="22031" xr:uid="{00000000-0005-0000-0000-00005D5D0000}"/>
    <cellStyle name="Normal 51 2 2 9" xfId="32243" xr:uid="{00000000-0005-0000-0000-00005E5D0000}"/>
    <cellStyle name="Normal 51 2 3" xfId="1956" xr:uid="{00000000-0005-0000-0000-00005F5D0000}"/>
    <cellStyle name="Normal 51 2 3 2" xfId="2377" xr:uid="{00000000-0005-0000-0000-0000605D0000}"/>
    <cellStyle name="Normal 51 2 3 2 2" xfId="3216" xr:uid="{00000000-0005-0000-0000-0000615D0000}"/>
    <cellStyle name="Normal 51 2 3 2 2 2" xfId="4906" xr:uid="{00000000-0005-0000-0000-0000625D0000}"/>
    <cellStyle name="Normal 51 2 3 2 2 2 2" xfId="14979" xr:uid="{00000000-0005-0000-0000-0000635D0000}"/>
    <cellStyle name="Normal 51 2 3 2 2 2 2 2" xfId="45301" xr:uid="{00000000-0005-0000-0000-0000645D0000}"/>
    <cellStyle name="Normal 51 2 3 2 2 2 2 3" xfId="30077" xr:uid="{00000000-0005-0000-0000-0000655D0000}"/>
    <cellStyle name="Normal 51 2 3 2 2 2 3" xfId="9959" xr:uid="{00000000-0005-0000-0000-0000665D0000}"/>
    <cellStyle name="Normal 51 2 3 2 2 2 3 2" xfId="40284" xr:uid="{00000000-0005-0000-0000-0000675D0000}"/>
    <cellStyle name="Normal 51 2 3 2 2 2 3 3" xfId="25060" xr:uid="{00000000-0005-0000-0000-0000685D0000}"/>
    <cellStyle name="Normal 51 2 3 2 2 2 4" xfId="35271" xr:uid="{00000000-0005-0000-0000-0000695D0000}"/>
    <cellStyle name="Normal 51 2 3 2 2 2 5" xfId="20047" xr:uid="{00000000-0005-0000-0000-00006A5D0000}"/>
    <cellStyle name="Normal 51 2 3 2 2 3" xfId="6598" xr:uid="{00000000-0005-0000-0000-00006B5D0000}"/>
    <cellStyle name="Normal 51 2 3 2 2 3 2" xfId="16650" xr:uid="{00000000-0005-0000-0000-00006C5D0000}"/>
    <cellStyle name="Normal 51 2 3 2 2 3 2 2" xfId="46972" xr:uid="{00000000-0005-0000-0000-00006D5D0000}"/>
    <cellStyle name="Normal 51 2 3 2 2 3 2 3" xfId="31748" xr:uid="{00000000-0005-0000-0000-00006E5D0000}"/>
    <cellStyle name="Normal 51 2 3 2 2 3 3" xfId="11630" xr:uid="{00000000-0005-0000-0000-00006F5D0000}"/>
    <cellStyle name="Normal 51 2 3 2 2 3 3 2" xfId="41955" xr:uid="{00000000-0005-0000-0000-0000705D0000}"/>
    <cellStyle name="Normal 51 2 3 2 2 3 3 3" xfId="26731" xr:uid="{00000000-0005-0000-0000-0000715D0000}"/>
    <cellStyle name="Normal 51 2 3 2 2 3 4" xfId="36942" xr:uid="{00000000-0005-0000-0000-0000725D0000}"/>
    <cellStyle name="Normal 51 2 3 2 2 3 5" xfId="21718" xr:uid="{00000000-0005-0000-0000-0000735D0000}"/>
    <cellStyle name="Normal 51 2 3 2 2 4" xfId="13308" xr:uid="{00000000-0005-0000-0000-0000745D0000}"/>
    <cellStyle name="Normal 51 2 3 2 2 4 2" xfId="43630" xr:uid="{00000000-0005-0000-0000-0000755D0000}"/>
    <cellStyle name="Normal 51 2 3 2 2 4 3" xfId="28406" xr:uid="{00000000-0005-0000-0000-0000765D0000}"/>
    <cellStyle name="Normal 51 2 3 2 2 5" xfId="8287" xr:uid="{00000000-0005-0000-0000-0000775D0000}"/>
    <cellStyle name="Normal 51 2 3 2 2 5 2" xfId="38613" xr:uid="{00000000-0005-0000-0000-0000785D0000}"/>
    <cellStyle name="Normal 51 2 3 2 2 5 3" xfId="23389" xr:uid="{00000000-0005-0000-0000-0000795D0000}"/>
    <cellStyle name="Normal 51 2 3 2 2 6" xfId="33601" xr:uid="{00000000-0005-0000-0000-00007A5D0000}"/>
    <cellStyle name="Normal 51 2 3 2 2 7" xfId="18376" xr:uid="{00000000-0005-0000-0000-00007B5D0000}"/>
    <cellStyle name="Normal 51 2 3 2 3" xfId="4069" xr:uid="{00000000-0005-0000-0000-00007C5D0000}"/>
    <cellStyle name="Normal 51 2 3 2 3 2" xfId="14143" xr:uid="{00000000-0005-0000-0000-00007D5D0000}"/>
    <cellStyle name="Normal 51 2 3 2 3 2 2" xfId="44465" xr:uid="{00000000-0005-0000-0000-00007E5D0000}"/>
    <cellStyle name="Normal 51 2 3 2 3 2 3" xfId="29241" xr:uid="{00000000-0005-0000-0000-00007F5D0000}"/>
    <cellStyle name="Normal 51 2 3 2 3 3" xfId="9123" xr:uid="{00000000-0005-0000-0000-0000805D0000}"/>
    <cellStyle name="Normal 51 2 3 2 3 3 2" xfId="39448" xr:uid="{00000000-0005-0000-0000-0000815D0000}"/>
    <cellStyle name="Normal 51 2 3 2 3 3 3" xfId="24224" xr:uid="{00000000-0005-0000-0000-0000825D0000}"/>
    <cellStyle name="Normal 51 2 3 2 3 4" xfId="34435" xr:uid="{00000000-0005-0000-0000-0000835D0000}"/>
    <cellStyle name="Normal 51 2 3 2 3 5" xfId="19211" xr:uid="{00000000-0005-0000-0000-0000845D0000}"/>
    <cellStyle name="Normal 51 2 3 2 4" xfId="5762" xr:uid="{00000000-0005-0000-0000-0000855D0000}"/>
    <cellStyle name="Normal 51 2 3 2 4 2" xfId="15814" xr:uid="{00000000-0005-0000-0000-0000865D0000}"/>
    <cellStyle name="Normal 51 2 3 2 4 2 2" xfId="46136" xr:uid="{00000000-0005-0000-0000-0000875D0000}"/>
    <cellStyle name="Normal 51 2 3 2 4 2 3" xfId="30912" xr:uid="{00000000-0005-0000-0000-0000885D0000}"/>
    <cellStyle name="Normal 51 2 3 2 4 3" xfId="10794" xr:uid="{00000000-0005-0000-0000-0000895D0000}"/>
    <cellStyle name="Normal 51 2 3 2 4 3 2" xfId="41119" xr:uid="{00000000-0005-0000-0000-00008A5D0000}"/>
    <cellStyle name="Normal 51 2 3 2 4 3 3" xfId="25895" xr:uid="{00000000-0005-0000-0000-00008B5D0000}"/>
    <cellStyle name="Normal 51 2 3 2 4 4" xfId="36106" xr:uid="{00000000-0005-0000-0000-00008C5D0000}"/>
    <cellStyle name="Normal 51 2 3 2 4 5" xfId="20882" xr:uid="{00000000-0005-0000-0000-00008D5D0000}"/>
    <cellStyle name="Normal 51 2 3 2 5" xfId="12472" xr:uid="{00000000-0005-0000-0000-00008E5D0000}"/>
    <cellStyle name="Normal 51 2 3 2 5 2" xfId="42794" xr:uid="{00000000-0005-0000-0000-00008F5D0000}"/>
    <cellStyle name="Normal 51 2 3 2 5 3" xfId="27570" xr:uid="{00000000-0005-0000-0000-0000905D0000}"/>
    <cellStyle name="Normal 51 2 3 2 6" xfId="7451" xr:uid="{00000000-0005-0000-0000-0000915D0000}"/>
    <cellStyle name="Normal 51 2 3 2 6 2" xfId="37777" xr:uid="{00000000-0005-0000-0000-0000925D0000}"/>
    <cellStyle name="Normal 51 2 3 2 6 3" xfId="22553" xr:uid="{00000000-0005-0000-0000-0000935D0000}"/>
    <cellStyle name="Normal 51 2 3 2 7" xfId="32765" xr:uid="{00000000-0005-0000-0000-0000945D0000}"/>
    <cellStyle name="Normal 51 2 3 2 8" xfId="17540" xr:uid="{00000000-0005-0000-0000-0000955D0000}"/>
    <cellStyle name="Normal 51 2 3 3" xfId="2798" xr:uid="{00000000-0005-0000-0000-0000965D0000}"/>
    <cellStyle name="Normal 51 2 3 3 2" xfId="4488" xr:uid="{00000000-0005-0000-0000-0000975D0000}"/>
    <cellStyle name="Normal 51 2 3 3 2 2" xfId="14561" xr:uid="{00000000-0005-0000-0000-0000985D0000}"/>
    <cellStyle name="Normal 51 2 3 3 2 2 2" xfId="44883" xr:uid="{00000000-0005-0000-0000-0000995D0000}"/>
    <cellStyle name="Normal 51 2 3 3 2 2 3" xfId="29659" xr:uid="{00000000-0005-0000-0000-00009A5D0000}"/>
    <cellStyle name="Normal 51 2 3 3 2 3" xfId="9541" xr:uid="{00000000-0005-0000-0000-00009B5D0000}"/>
    <cellStyle name="Normal 51 2 3 3 2 3 2" xfId="39866" xr:uid="{00000000-0005-0000-0000-00009C5D0000}"/>
    <cellStyle name="Normal 51 2 3 3 2 3 3" xfId="24642" xr:uid="{00000000-0005-0000-0000-00009D5D0000}"/>
    <cellStyle name="Normal 51 2 3 3 2 4" xfId="34853" xr:uid="{00000000-0005-0000-0000-00009E5D0000}"/>
    <cellStyle name="Normal 51 2 3 3 2 5" xfId="19629" xr:uid="{00000000-0005-0000-0000-00009F5D0000}"/>
    <cellStyle name="Normal 51 2 3 3 3" xfId="6180" xr:uid="{00000000-0005-0000-0000-0000A05D0000}"/>
    <cellStyle name="Normal 51 2 3 3 3 2" xfId="16232" xr:uid="{00000000-0005-0000-0000-0000A15D0000}"/>
    <cellStyle name="Normal 51 2 3 3 3 2 2" xfId="46554" xr:uid="{00000000-0005-0000-0000-0000A25D0000}"/>
    <cellStyle name="Normal 51 2 3 3 3 2 3" xfId="31330" xr:uid="{00000000-0005-0000-0000-0000A35D0000}"/>
    <cellStyle name="Normal 51 2 3 3 3 3" xfId="11212" xr:uid="{00000000-0005-0000-0000-0000A45D0000}"/>
    <cellStyle name="Normal 51 2 3 3 3 3 2" xfId="41537" xr:uid="{00000000-0005-0000-0000-0000A55D0000}"/>
    <cellStyle name="Normal 51 2 3 3 3 3 3" xfId="26313" xr:uid="{00000000-0005-0000-0000-0000A65D0000}"/>
    <cellStyle name="Normal 51 2 3 3 3 4" xfId="36524" xr:uid="{00000000-0005-0000-0000-0000A75D0000}"/>
    <cellStyle name="Normal 51 2 3 3 3 5" xfId="21300" xr:uid="{00000000-0005-0000-0000-0000A85D0000}"/>
    <cellStyle name="Normal 51 2 3 3 4" xfId="12890" xr:uid="{00000000-0005-0000-0000-0000A95D0000}"/>
    <cellStyle name="Normal 51 2 3 3 4 2" xfId="43212" xr:uid="{00000000-0005-0000-0000-0000AA5D0000}"/>
    <cellStyle name="Normal 51 2 3 3 4 3" xfId="27988" xr:uid="{00000000-0005-0000-0000-0000AB5D0000}"/>
    <cellStyle name="Normal 51 2 3 3 5" xfId="7869" xr:uid="{00000000-0005-0000-0000-0000AC5D0000}"/>
    <cellStyle name="Normal 51 2 3 3 5 2" xfId="38195" xr:uid="{00000000-0005-0000-0000-0000AD5D0000}"/>
    <cellStyle name="Normal 51 2 3 3 5 3" xfId="22971" xr:uid="{00000000-0005-0000-0000-0000AE5D0000}"/>
    <cellStyle name="Normal 51 2 3 3 6" xfId="33183" xr:uid="{00000000-0005-0000-0000-0000AF5D0000}"/>
    <cellStyle name="Normal 51 2 3 3 7" xfId="17958" xr:uid="{00000000-0005-0000-0000-0000B05D0000}"/>
    <cellStyle name="Normal 51 2 3 4" xfId="3651" xr:uid="{00000000-0005-0000-0000-0000B15D0000}"/>
    <cellStyle name="Normal 51 2 3 4 2" xfId="13725" xr:uid="{00000000-0005-0000-0000-0000B25D0000}"/>
    <cellStyle name="Normal 51 2 3 4 2 2" xfId="44047" xr:uid="{00000000-0005-0000-0000-0000B35D0000}"/>
    <cellStyle name="Normal 51 2 3 4 2 3" xfId="28823" xr:uid="{00000000-0005-0000-0000-0000B45D0000}"/>
    <cellStyle name="Normal 51 2 3 4 3" xfId="8705" xr:uid="{00000000-0005-0000-0000-0000B55D0000}"/>
    <cellStyle name="Normal 51 2 3 4 3 2" xfId="39030" xr:uid="{00000000-0005-0000-0000-0000B65D0000}"/>
    <cellStyle name="Normal 51 2 3 4 3 3" xfId="23806" xr:uid="{00000000-0005-0000-0000-0000B75D0000}"/>
    <cellStyle name="Normal 51 2 3 4 4" xfId="34017" xr:uid="{00000000-0005-0000-0000-0000B85D0000}"/>
    <cellStyle name="Normal 51 2 3 4 5" xfId="18793" xr:uid="{00000000-0005-0000-0000-0000B95D0000}"/>
    <cellStyle name="Normal 51 2 3 5" xfId="5344" xr:uid="{00000000-0005-0000-0000-0000BA5D0000}"/>
    <cellStyle name="Normal 51 2 3 5 2" xfId="15396" xr:uid="{00000000-0005-0000-0000-0000BB5D0000}"/>
    <cellStyle name="Normal 51 2 3 5 2 2" xfId="45718" xr:uid="{00000000-0005-0000-0000-0000BC5D0000}"/>
    <cellStyle name="Normal 51 2 3 5 2 3" xfId="30494" xr:uid="{00000000-0005-0000-0000-0000BD5D0000}"/>
    <cellStyle name="Normal 51 2 3 5 3" xfId="10376" xr:uid="{00000000-0005-0000-0000-0000BE5D0000}"/>
    <cellStyle name="Normal 51 2 3 5 3 2" xfId="40701" xr:uid="{00000000-0005-0000-0000-0000BF5D0000}"/>
    <cellStyle name="Normal 51 2 3 5 3 3" xfId="25477" xr:uid="{00000000-0005-0000-0000-0000C05D0000}"/>
    <cellStyle name="Normal 51 2 3 5 4" xfId="35688" xr:uid="{00000000-0005-0000-0000-0000C15D0000}"/>
    <cellStyle name="Normal 51 2 3 5 5" xfId="20464" xr:uid="{00000000-0005-0000-0000-0000C25D0000}"/>
    <cellStyle name="Normal 51 2 3 6" xfId="12054" xr:uid="{00000000-0005-0000-0000-0000C35D0000}"/>
    <cellStyle name="Normal 51 2 3 6 2" xfId="42376" xr:uid="{00000000-0005-0000-0000-0000C45D0000}"/>
    <cellStyle name="Normal 51 2 3 6 3" xfId="27152" xr:uid="{00000000-0005-0000-0000-0000C55D0000}"/>
    <cellStyle name="Normal 51 2 3 7" xfId="7033" xr:uid="{00000000-0005-0000-0000-0000C65D0000}"/>
    <cellStyle name="Normal 51 2 3 7 2" xfId="37359" xr:uid="{00000000-0005-0000-0000-0000C75D0000}"/>
    <cellStyle name="Normal 51 2 3 7 3" xfId="22135" xr:uid="{00000000-0005-0000-0000-0000C85D0000}"/>
    <cellStyle name="Normal 51 2 3 8" xfId="32347" xr:uid="{00000000-0005-0000-0000-0000C95D0000}"/>
    <cellStyle name="Normal 51 2 3 9" xfId="17122" xr:uid="{00000000-0005-0000-0000-0000CA5D0000}"/>
    <cellStyle name="Normal 51 2 4" xfId="2169" xr:uid="{00000000-0005-0000-0000-0000CB5D0000}"/>
    <cellStyle name="Normal 51 2 4 2" xfId="3008" xr:uid="{00000000-0005-0000-0000-0000CC5D0000}"/>
    <cellStyle name="Normal 51 2 4 2 2" xfId="4698" xr:uid="{00000000-0005-0000-0000-0000CD5D0000}"/>
    <cellStyle name="Normal 51 2 4 2 2 2" xfId="14771" xr:uid="{00000000-0005-0000-0000-0000CE5D0000}"/>
    <cellStyle name="Normal 51 2 4 2 2 2 2" xfId="45093" xr:uid="{00000000-0005-0000-0000-0000CF5D0000}"/>
    <cellStyle name="Normal 51 2 4 2 2 2 3" xfId="29869" xr:uid="{00000000-0005-0000-0000-0000D05D0000}"/>
    <cellStyle name="Normal 51 2 4 2 2 3" xfId="9751" xr:uid="{00000000-0005-0000-0000-0000D15D0000}"/>
    <cellStyle name="Normal 51 2 4 2 2 3 2" xfId="40076" xr:uid="{00000000-0005-0000-0000-0000D25D0000}"/>
    <cellStyle name="Normal 51 2 4 2 2 3 3" xfId="24852" xr:uid="{00000000-0005-0000-0000-0000D35D0000}"/>
    <cellStyle name="Normal 51 2 4 2 2 4" xfId="35063" xr:uid="{00000000-0005-0000-0000-0000D45D0000}"/>
    <cellStyle name="Normal 51 2 4 2 2 5" xfId="19839" xr:uid="{00000000-0005-0000-0000-0000D55D0000}"/>
    <cellStyle name="Normal 51 2 4 2 3" xfId="6390" xr:uid="{00000000-0005-0000-0000-0000D65D0000}"/>
    <cellStyle name="Normal 51 2 4 2 3 2" xfId="16442" xr:uid="{00000000-0005-0000-0000-0000D75D0000}"/>
    <cellStyle name="Normal 51 2 4 2 3 2 2" xfId="46764" xr:uid="{00000000-0005-0000-0000-0000D85D0000}"/>
    <cellStyle name="Normal 51 2 4 2 3 2 3" xfId="31540" xr:uid="{00000000-0005-0000-0000-0000D95D0000}"/>
    <cellStyle name="Normal 51 2 4 2 3 3" xfId="11422" xr:uid="{00000000-0005-0000-0000-0000DA5D0000}"/>
    <cellStyle name="Normal 51 2 4 2 3 3 2" xfId="41747" xr:uid="{00000000-0005-0000-0000-0000DB5D0000}"/>
    <cellStyle name="Normal 51 2 4 2 3 3 3" xfId="26523" xr:uid="{00000000-0005-0000-0000-0000DC5D0000}"/>
    <cellStyle name="Normal 51 2 4 2 3 4" xfId="36734" xr:uid="{00000000-0005-0000-0000-0000DD5D0000}"/>
    <cellStyle name="Normal 51 2 4 2 3 5" xfId="21510" xr:uid="{00000000-0005-0000-0000-0000DE5D0000}"/>
    <cellStyle name="Normal 51 2 4 2 4" xfId="13100" xr:uid="{00000000-0005-0000-0000-0000DF5D0000}"/>
    <cellStyle name="Normal 51 2 4 2 4 2" xfId="43422" xr:uid="{00000000-0005-0000-0000-0000E05D0000}"/>
    <cellStyle name="Normal 51 2 4 2 4 3" xfId="28198" xr:uid="{00000000-0005-0000-0000-0000E15D0000}"/>
    <cellStyle name="Normal 51 2 4 2 5" xfId="8079" xr:uid="{00000000-0005-0000-0000-0000E25D0000}"/>
    <cellStyle name="Normal 51 2 4 2 5 2" xfId="38405" xr:uid="{00000000-0005-0000-0000-0000E35D0000}"/>
    <cellStyle name="Normal 51 2 4 2 5 3" xfId="23181" xr:uid="{00000000-0005-0000-0000-0000E45D0000}"/>
    <cellStyle name="Normal 51 2 4 2 6" xfId="33393" xr:uid="{00000000-0005-0000-0000-0000E55D0000}"/>
    <cellStyle name="Normal 51 2 4 2 7" xfId="18168" xr:uid="{00000000-0005-0000-0000-0000E65D0000}"/>
    <cellStyle name="Normal 51 2 4 3" xfId="3861" xr:uid="{00000000-0005-0000-0000-0000E75D0000}"/>
    <cellStyle name="Normal 51 2 4 3 2" xfId="13935" xr:uid="{00000000-0005-0000-0000-0000E85D0000}"/>
    <cellStyle name="Normal 51 2 4 3 2 2" xfId="44257" xr:uid="{00000000-0005-0000-0000-0000E95D0000}"/>
    <cellStyle name="Normal 51 2 4 3 2 3" xfId="29033" xr:uid="{00000000-0005-0000-0000-0000EA5D0000}"/>
    <cellStyle name="Normal 51 2 4 3 3" xfId="8915" xr:uid="{00000000-0005-0000-0000-0000EB5D0000}"/>
    <cellStyle name="Normal 51 2 4 3 3 2" xfId="39240" xr:uid="{00000000-0005-0000-0000-0000EC5D0000}"/>
    <cellStyle name="Normal 51 2 4 3 3 3" xfId="24016" xr:uid="{00000000-0005-0000-0000-0000ED5D0000}"/>
    <cellStyle name="Normal 51 2 4 3 4" xfId="34227" xr:uid="{00000000-0005-0000-0000-0000EE5D0000}"/>
    <cellStyle name="Normal 51 2 4 3 5" xfId="19003" xr:uid="{00000000-0005-0000-0000-0000EF5D0000}"/>
    <cellStyle name="Normal 51 2 4 4" xfId="5554" xr:uid="{00000000-0005-0000-0000-0000F05D0000}"/>
    <cellStyle name="Normal 51 2 4 4 2" xfId="15606" xr:uid="{00000000-0005-0000-0000-0000F15D0000}"/>
    <cellStyle name="Normal 51 2 4 4 2 2" xfId="45928" xr:uid="{00000000-0005-0000-0000-0000F25D0000}"/>
    <cellStyle name="Normal 51 2 4 4 2 3" xfId="30704" xr:uid="{00000000-0005-0000-0000-0000F35D0000}"/>
    <cellStyle name="Normal 51 2 4 4 3" xfId="10586" xr:uid="{00000000-0005-0000-0000-0000F45D0000}"/>
    <cellStyle name="Normal 51 2 4 4 3 2" xfId="40911" xr:uid="{00000000-0005-0000-0000-0000F55D0000}"/>
    <cellStyle name="Normal 51 2 4 4 3 3" xfId="25687" xr:uid="{00000000-0005-0000-0000-0000F65D0000}"/>
    <cellStyle name="Normal 51 2 4 4 4" xfId="35898" xr:uid="{00000000-0005-0000-0000-0000F75D0000}"/>
    <cellStyle name="Normal 51 2 4 4 5" xfId="20674" xr:uid="{00000000-0005-0000-0000-0000F85D0000}"/>
    <cellStyle name="Normal 51 2 4 5" xfId="12264" xr:uid="{00000000-0005-0000-0000-0000F95D0000}"/>
    <cellStyle name="Normal 51 2 4 5 2" xfId="42586" xr:uid="{00000000-0005-0000-0000-0000FA5D0000}"/>
    <cellStyle name="Normal 51 2 4 5 3" xfId="27362" xr:uid="{00000000-0005-0000-0000-0000FB5D0000}"/>
    <cellStyle name="Normal 51 2 4 6" xfId="7243" xr:uid="{00000000-0005-0000-0000-0000FC5D0000}"/>
    <cellStyle name="Normal 51 2 4 6 2" xfId="37569" xr:uid="{00000000-0005-0000-0000-0000FD5D0000}"/>
    <cellStyle name="Normal 51 2 4 6 3" xfId="22345" xr:uid="{00000000-0005-0000-0000-0000FE5D0000}"/>
    <cellStyle name="Normal 51 2 4 7" xfId="32557" xr:uid="{00000000-0005-0000-0000-0000FF5D0000}"/>
    <cellStyle name="Normal 51 2 4 8" xfId="17332" xr:uid="{00000000-0005-0000-0000-0000005E0000}"/>
    <cellStyle name="Normal 51 2 5" xfId="2590" xr:uid="{00000000-0005-0000-0000-0000015E0000}"/>
    <cellStyle name="Normal 51 2 5 2" xfId="4280" xr:uid="{00000000-0005-0000-0000-0000025E0000}"/>
    <cellStyle name="Normal 51 2 5 2 2" xfId="14353" xr:uid="{00000000-0005-0000-0000-0000035E0000}"/>
    <cellStyle name="Normal 51 2 5 2 2 2" xfId="44675" xr:uid="{00000000-0005-0000-0000-0000045E0000}"/>
    <cellStyle name="Normal 51 2 5 2 2 3" xfId="29451" xr:uid="{00000000-0005-0000-0000-0000055E0000}"/>
    <cellStyle name="Normal 51 2 5 2 3" xfId="9333" xr:uid="{00000000-0005-0000-0000-0000065E0000}"/>
    <cellStyle name="Normal 51 2 5 2 3 2" xfId="39658" xr:uid="{00000000-0005-0000-0000-0000075E0000}"/>
    <cellStyle name="Normal 51 2 5 2 3 3" xfId="24434" xr:uid="{00000000-0005-0000-0000-0000085E0000}"/>
    <cellStyle name="Normal 51 2 5 2 4" xfId="34645" xr:uid="{00000000-0005-0000-0000-0000095E0000}"/>
    <cellStyle name="Normal 51 2 5 2 5" xfId="19421" xr:uid="{00000000-0005-0000-0000-00000A5E0000}"/>
    <cellStyle name="Normal 51 2 5 3" xfId="5972" xr:uid="{00000000-0005-0000-0000-00000B5E0000}"/>
    <cellStyle name="Normal 51 2 5 3 2" xfId="16024" xr:uid="{00000000-0005-0000-0000-00000C5E0000}"/>
    <cellStyle name="Normal 51 2 5 3 2 2" xfId="46346" xr:uid="{00000000-0005-0000-0000-00000D5E0000}"/>
    <cellStyle name="Normal 51 2 5 3 2 3" xfId="31122" xr:uid="{00000000-0005-0000-0000-00000E5E0000}"/>
    <cellStyle name="Normal 51 2 5 3 3" xfId="11004" xr:uid="{00000000-0005-0000-0000-00000F5E0000}"/>
    <cellStyle name="Normal 51 2 5 3 3 2" xfId="41329" xr:uid="{00000000-0005-0000-0000-0000105E0000}"/>
    <cellStyle name="Normal 51 2 5 3 3 3" xfId="26105" xr:uid="{00000000-0005-0000-0000-0000115E0000}"/>
    <cellStyle name="Normal 51 2 5 3 4" xfId="36316" xr:uid="{00000000-0005-0000-0000-0000125E0000}"/>
    <cellStyle name="Normal 51 2 5 3 5" xfId="21092" xr:uid="{00000000-0005-0000-0000-0000135E0000}"/>
    <cellStyle name="Normal 51 2 5 4" xfId="12682" xr:uid="{00000000-0005-0000-0000-0000145E0000}"/>
    <cellStyle name="Normal 51 2 5 4 2" xfId="43004" xr:uid="{00000000-0005-0000-0000-0000155E0000}"/>
    <cellStyle name="Normal 51 2 5 4 3" xfId="27780" xr:uid="{00000000-0005-0000-0000-0000165E0000}"/>
    <cellStyle name="Normal 51 2 5 5" xfId="7661" xr:uid="{00000000-0005-0000-0000-0000175E0000}"/>
    <cellStyle name="Normal 51 2 5 5 2" xfId="37987" xr:uid="{00000000-0005-0000-0000-0000185E0000}"/>
    <cellStyle name="Normal 51 2 5 5 3" xfId="22763" xr:uid="{00000000-0005-0000-0000-0000195E0000}"/>
    <cellStyle name="Normal 51 2 5 6" xfId="32975" xr:uid="{00000000-0005-0000-0000-00001A5E0000}"/>
    <cellStyle name="Normal 51 2 5 7" xfId="17750" xr:uid="{00000000-0005-0000-0000-00001B5E0000}"/>
    <cellStyle name="Normal 51 2 6" xfId="3443" xr:uid="{00000000-0005-0000-0000-00001C5E0000}"/>
    <cellStyle name="Normal 51 2 6 2" xfId="13517" xr:uid="{00000000-0005-0000-0000-00001D5E0000}"/>
    <cellStyle name="Normal 51 2 6 2 2" xfId="43839" xr:uid="{00000000-0005-0000-0000-00001E5E0000}"/>
    <cellStyle name="Normal 51 2 6 2 3" xfId="28615" xr:uid="{00000000-0005-0000-0000-00001F5E0000}"/>
    <cellStyle name="Normal 51 2 6 3" xfId="8497" xr:uid="{00000000-0005-0000-0000-0000205E0000}"/>
    <cellStyle name="Normal 51 2 6 3 2" xfId="38822" xr:uid="{00000000-0005-0000-0000-0000215E0000}"/>
    <cellStyle name="Normal 51 2 6 3 3" xfId="23598" xr:uid="{00000000-0005-0000-0000-0000225E0000}"/>
    <cellStyle name="Normal 51 2 6 4" xfId="33809" xr:uid="{00000000-0005-0000-0000-0000235E0000}"/>
    <cellStyle name="Normal 51 2 6 5" xfId="18585" xr:uid="{00000000-0005-0000-0000-0000245E0000}"/>
    <cellStyle name="Normal 51 2 7" xfId="5136" xr:uid="{00000000-0005-0000-0000-0000255E0000}"/>
    <cellStyle name="Normal 51 2 7 2" xfId="15188" xr:uid="{00000000-0005-0000-0000-0000265E0000}"/>
    <cellStyle name="Normal 51 2 7 2 2" xfId="45510" xr:uid="{00000000-0005-0000-0000-0000275E0000}"/>
    <cellStyle name="Normal 51 2 7 2 3" xfId="30286" xr:uid="{00000000-0005-0000-0000-0000285E0000}"/>
    <cellStyle name="Normal 51 2 7 3" xfId="10168" xr:uid="{00000000-0005-0000-0000-0000295E0000}"/>
    <cellStyle name="Normal 51 2 7 3 2" xfId="40493" xr:uid="{00000000-0005-0000-0000-00002A5E0000}"/>
    <cellStyle name="Normal 51 2 7 3 3" xfId="25269" xr:uid="{00000000-0005-0000-0000-00002B5E0000}"/>
    <cellStyle name="Normal 51 2 7 4" xfId="35480" xr:uid="{00000000-0005-0000-0000-00002C5E0000}"/>
    <cellStyle name="Normal 51 2 7 5" xfId="20256" xr:uid="{00000000-0005-0000-0000-00002D5E0000}"/>
    <cellStyle name="Normal 51 2 8" xfId="11846" xr:uid="{00000000-0005-0000-0000-00002E5E0000}"/>
    <cellStyle name="Normal 51 2 8 2" xfId="42168" xr:uid="{00000000-0005-0000-0000-00002F5E0000}"/>
    <cellStyle name="Normal 51 2 8 3" xfId="26944" xr:uid="{00000000-0005-0000-0000-0000305E0000}"/>
    <cellStyle name="Normal 51 2 9" xfId="6825" xr:uid="{00000000-0005-0000-0000-0000315E0000}"/>
    <cellStyle name="Normal 51 2 9 2" xfId="37151" xr:uid="{00000000-0005-0000-0000-0000325E0000}"/>
    <cellStyle name="Normal 51 2 9 3" xfId="21927" xr:uid="{00000000-0005-0000-0000-0000335E0000}"/>
    <cellStyle name="Normal 51 3" xfId="1789" xr:uid="{00000000-0005-0000-0000-0000345E0000}"/>
    <cellStyle name="Normal 51 3 10" xfId="16966" xr:uid="{00000000-0005-0000-0000-0000355E0000}"/>
    <cellStyle name="Normal 51 3 2" xfId="2008" xr:uid="{00000000-0005-0000-0000-0000365E0000}"/>
    <cellStyle name="Normal 51 3 2 2" xfId="2429" xr:uid="{00000000-0005-0000-0000-0000375E0000}"/>
    <cellStyle name="Normal 51 3 2 2 2" xfId="3268" xr:uid="{00000000-0005-0000-0000-0000385E0000}"/>
    <cellStyle name="Normal 51 3 2 2 2 2" xfId="4958" xr:uid="{00000000-0005-0000-0000-0000395E0000}"/>
    <cellStyle name="Normal 51 3 2 2 2 2 2" xfId="15031" xr:uid="{00000000-0005-0000-0000-00003A5E0000}"/>
    <cellStyle name="Normal 51 3 2 2 2 2 2 2" xfId="45353" xr:uid="{00000000-0005-0000-0000-00003B5E0000}"/>
    <cellStyle name="Normal 51 3 2 2 2 2 2 3" xfId="30129" xr:uid="{00000000-0005-0000-0000-00003C5E0000}"/>
    <cellStyle name="Normal 51 3 2 2 2 2 3" xfId="10011" xr:uid="{00000000-0005-0000-0000-00003D5E0000}"/>
    <cellStyle name="Normal 51 3 2 2 2 2 3 2" xfId="40336" xr:uid="{00000000-0005-0000-0000-00003E5E0000}"/>
    <cellStyle name="Normal 51 3 2 2 2 2 3 3" xfId="25112" xr:uid="{00000000-0005-0000-0000-00003F5E0000}"/>
    <cellStyle name="Normal 51 3 2 2 2 2 4" xfId="35323" xr:uid="{00000000-0005-0000-0000-0000405E0000}"/>
    <cellStyle name="Normal 51 3 2 2 2 2 5" xfId="20099" xr:uid="{00000000-0005-0000-0000-0000415E0000}"/>
    <cellStyle name="Normal 51 3 2 2 2 3" xfId="6650" xr:uid="{00000000-0005-0000-0000-0000425E0000}"/>
    <cellStyle name="Normal 51 3 2 2 2 3 2" xfId="16702" xr:uid="{00000000-0005-0000-0000-0000435E0000}"/>
    <cellStyle name="Normal 51 3 2 2 2 3 2 2" xfId="47024" xr:uid="{00000000-0005-0000-0000-0000445E0000}"/>
    <cellStyle name="Normal 51 3 2 2 2 3 2 3" xfId="31800" xr:uid="{00000000-0005-0000-0000-0000455E0000}"/>
    <cellStyle name="Normal 51 3 2 2 2 3 3" xfId="11682" xr:uid="{00000000-0005-0000-0000-0000465E0000}"/>
    <cellStyle name="Normal 51 3 2 2 2 3 3 2" xfId="42007" xr:uid="{00000000-0005-0000-0000-0000475E0000}"/>
    <cellStyle name="Normal 51 3 2 2 2 3 3 3" xfId="26783" xr:uid="{00000000-0005-0000-0000-0000485E0000}"/>
    <cellStyle name="Normal 51 3 2 2 2 3 4" xfId="36994" xr:uid="{00000000-0005-0000-0000-0000495E0000}"/>
    <cellStyle name="Normal 51 3 2 2 2 3 5" xfId="21770" xr:uid="{00000000-0005-0000-0000-00004A5E0000}"/>
    <cellStyle name="Normal 51 3 2 2 2 4" xfId="13360" xr:uid="{00000000-0005-0000-0000-00004B5E0000}"/>
    <cellStyle name="Normal 51 3 2 2 2 4 2" xfId="43682" xr:uid="{00000000-0005-0000-0000-00004C5E0000}"/>
    <cellStyle name="Normal 51 3 2 2 2 4 3" xfId="28458" xr:uid="{00000000-0005-0000-0000-00004D5E0000}"/>
    <cellStyle name="Normal 51 3 2 2 2 5" xfId="8339" xr:uid="{00000000-0005-0000-0000-00004E5E0000}"/>
    <cellStyle name="Normal 51 3 2 2 2 5 2" xfId="38665" xr:uid="{00000000-0005-0000-0000-00004F5E0000}"/>
    <cellStyle name="Normal 51 3 2 2 2 5 3" xfId="23441" xr:uid="{00000000-0005-0000-0000-0000505E0000}"/>
    <cellStyle name="Normal 51 3 2 2 2 6" xfId="33653" xr:uid="{00000000-0005-0000-0000-0000515E0000}"/>
    <cellStyle name="Normal 51 3 2 2 2 7" xfId="18428" xr:uid="{00000000-0005-0000-0000-0000525E0000}"/>
    <cellStyle name="Normal 51 3 2 2 3" xfId="4121" xr:uid="{00000000-0005-0000-0000-0000535E0000}"/>
    <cellStyle name="Normal 51 3 2 2 3 2" xfId="14195" xr:uid="{00000000-0005-0000-0000-0000545E0000}"/>
    <cellStyle name="Normal 51 3 2 2 3 2 2" xfId="44517" xr:uid="{00000000-0005-0000-0000-0000555E0000}"/>
    <cellStyle name="Normal 51 3 2 2 3 2 3" xfId="29293" xr:uid="{00000000-0005-0000-0000-0000565E0000}"/>
    <cellStyle name="Normal 51 3 2 2 3 3" xfId="9175" xr:uid="{00000000-0005-0000-0000-0000575E0000}"/>
    <cellStyle name="Normal 51 3 2 2 3 3 2" xfId="39500" xr:uid="{00000000-0005-0000-0000-0000585E0000}"/>
    <cellStyle name="Normal 51 3 2 2 3 3 3" xfId="24276" xr:uid="{00000000-0005-0000-0000-0000595E0000}"/>
    <cellStyle name="Normal 51 3 2 2 3 4" xfId="34487" xr:uid="{00000000-0005-0000-0000-00005A5E0000}"/>
    <cellStyle name="Normal 51 3 2 2 3 5" xfId="19263" xr:uid="{00000000-0005-0000-0000-00005B5E0000}"/>
    <cellStyle name="Normal 51 3 2 2 4" xfId="5814" xr:uid="{00000000-0005-0000-0000-00005C5E0000}"/>
    <cellStyle name="Normal 51 3 2 2 4 2" xfId="15866" xr:uid="{00000000-0005-0000-0000-00005D5E0000}"/>
    <cellStyle name="Normal 51 3 2 2 4 2 2" xfId="46188" xr:uid="{00000000-0005-0000-0000-00005E5E0000}"/>
    <cellStyle name="Normal 51 3 2 2 4 2 3" xfId="30964" xr:uid="{00000000-0005-0000-0000-00005F5E0000}"/>
    <cellStyle name="Normal 51 3 2 2 4 3" xfId="10846" xr:uid="{00000000-0005-0000-0000-0000605E0000}"/>
    <cellStyle name="Normal 51 3 2 2 4 3 2" xfId="41171" xr:uid="{00000000-0005-0000-0000-0000615E0000}"/>
    <cellStyle name="Normal 51 3 2 2 4 3 3" xfId="25947" xr:uid="{00000000-0005-0000-0000-0000625E0000}"/>
    <cellStyle name="Normal 51 3 2 2 4 4" xfId="36158" xr:uid="{00000000-0005-0000-0000-0000635E0000}"/>
    <cellStyle name="Normal 51 3 2 2 4 5" xfId="20934" xr:uid="{00000000-0005-0000-0000-0000645E0000}"/>
    <cellStyle name="Normal 51 3 2 2 5" xfId="12524" xr:uid="{00000000-0005-0000-0000-0000655E0000}"/>
    <cellStyle name="Normal 51 3 2 2 5 2" xfId="42846" xr:uid="{00000000-0005-0000-0000-0000665E0000}"/>
    <cellStyle name="Normal 51 3 2 2 5 3" xfId="27622" xr:uid="{00000000-0005-0000-0000-0000675E0000}"/>
    <cellStyle name="Normal 51 3 2 2 6" xfId="7503" xr:uid="{00000000-0005-0000-0000-0000685E0000}"/>
    <cellStyle name="Normal 51 3 2 2 6 2" xfId="37829" xr:uid="{00000000-0005-0000-0000-0000695E0000}"/>
    <cellStyle name="Normal 51 3 2 2 6 3" xfId="22605" xr:uid="{00000000-0005-0000-0000-00006A5E0000}"/>
    <cellStyle name="Normal 51 3 2 2 7" xfId="32817" xr:uid="{00000000-0005-0000-0000-00006B5E0000}"/>
    <cellStyle name="Normal 51 3 2 2 8" xfId="17592" xr:uid="{00000000-0005-0000-0000-00006C5E0000}"/>
    <cellStyle name="Normal 51 3 2 3" xfId="2850" xr:uid="{00000000-0005-0000-0000-00006D5E0000}"/>
    <cellStyle name="Normal 51 3 2 3 2" xfId="4540" xr:uid="{00000000-0005-0000-0000-00006E5E0000}"/>
    <cellStyle name="Normal 51 3 2 3 2 2" xfId="14613" xr:uid="{00000000-0005-0000-0000-00006F5E0000}"/>
    <cellStyle name="Normal 51 3 2 3 2 2 2" xfId="44935" xr:uid="{00000000-0005-0000-0000-0000705E0000}"/>
    <cellStyle name="Normal 51 3 2 3 2 2 3" xfId="29711" xr:uid="{00000000-0005-0000-0000-0000715E0000}"/>
    <cellStyle name="Normal 51 3 2 3 2 3" xfId="9593" xr:uid="{00000000-0005-0000-0000-0000725E0000}"/>
    <cellStyle name="Normal 51 3 2 3 2 3 2" xfId="39918" xr:uid="{00000000-0005-0000-0000-0000735E0000}"/>
    <cellStyle name="Normal 51 3 2 3 2 3 3" xfId="24694" xr:uid="{00000000-0005-0000-0000-0000745E0000}"/>
    <cellStyle name="Normal 51 3 2 3 2 4" xfId="34905" xr:uid="{00000000-0005-0000-0000-0000755E0000}"/>
    <cellStyle name="Normal 51 3 2 3 2 5" xfId="19681" xr:uid="{00000000-0005-0000-0000-0000765E0000}"/>
    <cellStyle name="Normal 51 3 2 3 3" xfId="6232" xr:uid="{00000000-0005-0000-0000-0000775E0000}"/>
    <cellStyle name="Normal 51 3 2 3 3 2" xfId="16284" xr:uid="{00000000-0005-0000-0000-0000785E0000}"/>
    <cellStyle name="Normal 51 3 2 3 3 2 2" xfId="46606" xr:uid="{00000000-0005-0000-0000-0000795E0000}"/>
    <cellStyle name="Normal 51 3 2 3 3 2 3" xfId="31382" xr:uid="{00000000-0005-0000-0000-00007A5E0000}"/>
    <cellStyle name="Normal 51 3 2 3 3 3" xfId="11264" xr:uid="{00000000-0005-0000-0000-00007B5E0000}"/>
    <cellStyle name="Normal 51 3 2 3 3 3 2" xfId="41589" xr:uid="{00000000-0005-0000-0000-00007C5E0000}"/>
    <cellStyle name="Normal 51 3 2 3 3 3 3" xfId="26365" xr:uid="{00000000-0005-0000-0000-00007D5E0000}"/>
    <cellStyle name="Normal 51 3 2 3 3 4" xfId="36576" xr:uid="{00000000-0005-0000-0000-00007E5E0000}"/>
    <cellStyle name="Normal 51 3 2 3 3 5" xfId="21352" xr:uid="{00000000-0005-0000-0000-00007F5E0000}"/>
    <cellStyle name="Normal 51 3 2 3 4" xfId="12942" xr:uid="{00000000-0005-0000-0000-0000805E0000}"/>
    <cellStyle name="Normal 51 3 2 3 4 2" xfId="43264" xr:uid="{00000000-0005-0000-0000-0000815E0000}"/>
    <cellStyle name="Normal 51 3 2 3 4 3" xfId="28040" xr:uid="{00000000-0005-0000-0000-0000825E0000}"/>
    <cellStyle name="Normal 51 3 2 3 5" xfId="7921" xr:uid="{00000000-0005-0000-0000-0000835E0000}"/>
    <cellStyle name="Normal 51 3 2 3 5 2" xfId="38247" xr:uid="{00000000-0005-0000-0000-0000845E0000}"/>
    <cellStyle name="Normal 51 3 2 3 5 3" xfId="23023" xr:uid="{00000000-0005-0000-0000-0000855E0000}"/>
    <cellStyle name="Normal 51 3 2 3 6" xfId="33235" xr:uid="{00000000-0005-0000-0000-0000865E0000}"/>
    <cellStyle name="Normal 51 3 2 3 7" xfId="18010" xr:uid="{00000000-0005-0000-0000-0000875E0000}"/>
    <cellStyle name="Normal 51 3 2 4" xfId="3703" xr:uid="{00000000-0005-0000-0000-0000885E0000}"/>
    <cellStyle name="Normal 51 3 2 4 2" xfId="13777" xr:uid="{00000000-0005-0000-0000-0000895E0000}"/>
    <cellStyle name="Normal 51 3 2 4 2 2" xfId="44099" xr:uid="{00000000-0005-0000-0000-00008A5E0000}"/>
    <cellStyle name="Normal 51 3 2 4 2 3" xfId="28875" xr:uid="{00000000-0005-0000-0000-00008B5E0000}"/>
    <cellStyle name="Normal 51 3 2 4 3" xfId="8757" xr:uid="{00000000-0005-0000-0000-00008C5E0000}"/>
    <cellStyle name="Normal 51 3 2 4 3 2" xfId="39082" xr:uid="{00000000-0005-0000-0000-00008D5E0000}"/>
    <cellStyle name="Normal 51 3 2 4 3 3" xfId="23858" xr:uid="{00000000-0005-0000-0000-00008E5E0000}"/>
    <cellStyle name="Normal 51 3 2 4 4" xfId="34069" xr:uid="{00000000-0005-0000-0000-00008F5E0000}"/>
    <cellStyle name="Normal 51 3 2 4 5" xfId="18845" xr:uid="{00000000-0005-0000-0000-0000905E0000}"/>
    <cellStyle name="Normal 51 3 2 5" xfId="5396" xr:uid="{00000000-0005-0000-0000-0000915E0000}"/>
    <cellStyle name="Normal 51 3 2 5 2" xfId="15448" xr:uid="{00000000-0005-0000-0000-0000925E0000}"/>
    <cellStyle name="Normal 51 3 2 5 2 2" xfId="45770" xr:uid="{00000000-0005-0000-0000-0000935E0000}"/>
    <cellStyle name="Normal 51 3 2 5 2 3" xfId="30546" xr:uid="{00000000-0005-0000-0000-0000945E0000}"/>
    <cellStyle name="Normal 51 3 2 5 3" xfId="10428" xr:uid="{00000000-0005-0000-0000-0000955E0000}"/>
    <cellStyle name="Normal 51 3 2 5 3 2" xfId="40753" xr:uid="{00000000-0005-0000-0000-0000965E0000}"/>
    <cellStyle name="Normal 51 3 2 5 3 3" xfId="25529" xr:uid="{00000000-0005-0000-0000-0000975E0000}"/>
    <cellStyle name="Normal 51 3 2 5 4" xfId="35740" xr:uid="{00000000-0005-0000-0000-0000985E0000}"/>
    <cellStyle name="Normal 51 3 2 5 5" xfId="20516" xr:uid="{00000000-0005-0000-0000-0000995E0000}"/>
    <cellStyle name="Normal 51 3 2 6" xfId="12106" xr:uid="{00000000-0005-0000-0000-00009A5E0000}"/>
    <cellStyle name="Normal 51 3 2 6 2" xfId="42428" xr:uid="{00000000-0005-0000-0000-00009B5E0000}"/>
    <cellStyle name="Normal 51 3 2 6 3" xfId="27204" xr:uid="{00000000-0005-0000-0000-00009C5E0000}"/>
    <cellStyle name="Normal 51 3 2 7" xfId="7085" xr:uid="{00000000-0005-0000-0000-00009D5E0000}"/>
    <cellStyle name="Normal 51 3 2 7 2" xfId="37411" xr:uid="{00000000-0005-0000-0000-00009E5E0000}"/>
    <cellStyle name="Normal 51 3 2 7 3" xfId="22187" xr:uid="{00000000-0005-0000-0000-00009F5E0000}"/>
    <cellStyle name="Normal 51 3 2 8" xfId="32399" xr:uid="{00000000-0005-0000-0000-0000A05E0000}"/>
    <cellStyle name="Normal 51 3 2 9" xfId="17174" xr:uid="{00000000-0005-0000-0000-0000A15E0000}"/>
    <cellStyle name="Normal 51 3 3" xfId="2221" xr:uid="{00000000-0005-0000-0000-0000A25E0000}"/>
    <cellStyle name="Normal 51 3 3 2" xfId="3060" xr:uid="{00000000-0005-0000-0000-0000A35E0000}"/>
    <cellStyle name="Normal 51 3 3 2 2" xfId="4750" xr:uid="{00000000-0005-0000-0000-0000A45E0000}"/>
    <cellStyle name="Normal 51 3 3 2 2 2" xfId="14823" xr:uid="{00000000-0005-0000-0000-0000A55E0000}"/>
    <cellStyle name="Normal 51 3 3 2 2 2 2" xfId="45145" xr:uid="{00000000-0005-0000-0000-0000A65E0000}"/>
    <cellStyle name="Normal 51 3 3 2 2 2 3" xfId="29921" xr:uid="{00000000-0005-0000-0000-0000A75E0000}"/>
    <cellStyle name="Normal 51 3 3 2 2 3" xfId="9803" xr:uid="{00000000-0005-0000-0000-0000A85E0000}"/>
    <cellStyle name="Normal 51 3 3 2 2 3 2" xfId="40128" xr:uid="{00000000-0005-0000-0000-0000A95E0000}"/>
    <cellStyle name="Normal 51 3 3 2 2 3 3" xfId="24904" xr:uid="{00000000-0005-0000-0000-0000AA5E0000}"/>
    <cellStyle name="Normal 51 3 3 2 2 4" xfId="35115" xr:uid="{00000000-0005-0000-0000-0000AB5E0000}"/>
    <cellStyle name="Normal 51 3 3 2 2 5" xfId="19891" xr:uid="{00000000-0005-0000-0000-0000AC5E0000}"/>
    <cellStyle name="Normal 51 3 3 2 3" xfId="6442" xr:uid="{00000000-0005-0000-0000-0000AD5E0000}"/>
    <cellStyle name="Normal 51 3 3 2 3 2" xfId="16494" xr:uid="{00000000-0005-0000-0000-0000AE5E0000}"/>
    <cellStyle name="Normal 51 3 3 2 3 2 2" xfId="46816" xr:uid="{00000000-0005-0000-0000-0000AF5E0000}"/>
    <cellStyle name="Normal 51 3 3 2 3 2 3" xfId="31592" xr:uid="{00000000-0005-0000-0000-0000B05E0000}"/>
    <cellStyle name="Normal 51 3 3 2 3 3" xfId="11474" xr:uid="{00000000-0005-0000-0000-0000B15E0000}"/>
    <cellStyle name="Normal 51 3 3 2 3 3 2" xfId="41799" xr:uid="{00000000-0005-0000-0000-0000B25E0000}"/>
    <cellStyle name="Normal 51 3 3 2 3 3 3" xfId="26575" xr:uid="{00000000-0005-0000-0000-0000B35E0000}"/>
    <cellStyle name="Normal 51 3 3 2 3 4" xfId="36786" xr:uid="{00000000-0005-0000-0000-0000B45E0000}"/>
    <cellStyle name="Normal 51 3 3 2 3 5" xfId="21562" xr:uid="{00000000-0005-0000-0000-0000B55E0000}"/>
    <cellStyle name="Normal 51 3 3 2 4" xfId="13152" xr:uid="{00000000-0005-0000-0000-0000B65E0000}"/>
    <cellStyle name="Normal 51 3 3 2 4 2" xfId="43474" xr:uid="{00000000-0005-0000-0000-0000B75E0000}"/>
    <cellStyle name="Normal 51 3 3 2 4 3" xfId="28250" xr:uid="{00000000-0005-0000-0000-0000B85E0000}"/>
    <cellStyle name="Normal 51 3 3 2 5" xfId="8131" xr:uid="{00000000-0005-0000-0000-0000B95E0000}"/>
    <cellStyle name="Normal 51 3 3 2 5 2" xfId="38457" xr:uid="{00000000-0005-0000-0000-0000BA5E0000}"/>
    <cellStyle name="Normal 51 3 3 2 5 3" xfId="23233" xr:uid="{00000000-0005-0000-0000-0000BB5E0000}"/>
    <cellStyle name="Normal 51 3 3 2 6" xfId="33445" xr:uid="{00000000-0005-0000-0000-0000BC5E0000}"/>
    <cellStyle name="Normal 51 3 3 2 7" xfId="18220" xr:uid="{00000000-0005-0000-0000-0000BD5E0000}"/>
    <cellStyle name="Normal 51 3 3 3" xfId="3913" xr:uid="{00000000-0005-0000-0000-0000BE5E0000}"/>
    <cellStyle name="Normal 51 3 3 3 2" xfId="13987" xr:uid="{00000000-0005-0000-0000-0000BF5E0000}"/>
    <cellStyle name="Normal 51 3 3 3 2 2" xfId="44309" xr:uid="{00000000-0005-0000-0000-0000C05E0000}"/>
    <cellStyle name="Normal 51 3 3 3 2 3" xfId="29085" xr:uid="{00000000-0005-0000-0000-0000C15E0000}"/>
    <cellStyle name="Normal 51 3 3 3 3" xfId="8967" xr:uid="{00000000-0005-0000-0000-0000C25E0000}"/>
    <cellStyle name="Normal 51 3 3 3 3 2" xfId="39292" xr:uid="{00000000-0005-0000-0000-0000C35E0000}"/>
    <cellStyle name="Normal 51 3 3 3 3 3" xfId="24068" xr:uid="{00000000-0005-0000-0000-0000C45E0000}"/>
    <cellStyle name="Normal 51 3 3 3 4" xfId="34279" xr:uid="{00000000-0005-0000-0000-0000C55E0000}"/>
    <cellStyle name="Normal 51 3 3 3 5" xfId="19055" xr:uid="{00000000-0005-0000-0000-0000C65E0000}"/>
    <cellStyle name="Normal 51 3 3 4" xfId="5606" xr:uid="{00000000-0005-0000-0000-0000C75E0000}"/>
    <cellStyle name="Normal 51 3 3 4 2" xfId="15658" xr:uid="{00000000-0005-0000-0000-0000C85E0000}"/>
    <cellStyle name="Normal 51 3 3 4 2 2" xfId="45980" xr:uid="{00000000-0005-0000-0000-0000C95E0000}"/>
    <cellStyle name="Normal 51 3 3 4 2 3" xfId="30756" xr:uid="{00000000-0005-0000-0000-0000CA5E0000}"/>
    <cellStyle name="Normal 51 3 3 4 3" xfId="10638" xr:uid="{00000000-0005-0000-0000-0000CB5E0000}"/>
    <cellStyle name="Normal 51 3 3 4 3 2" xfId="40963" xr:uid="{00000000-0005-0000-0000-0000CC5E0000}"/>
    <cellStyle name="Normal 51 3 3 4 3 3" xfId="25739" xr:uid="{00000000-0005-0000-0000-0000CD5E0000}"/>
    <cellStyle name="Normal 51 3 3 4 4" xfId="35950" xr:uid="{00000000-0005-0000-0000-0000CE5E0000}"/>
    <cellStyle name="Normal 51 3 3 4 5" xfId="20726" xr:uid="{00000000-0005-0000-0000-0000CF5E0000}"/>
    <cellStyle name="Normal 51 3 3 5" xfId="12316" xr:uid="{00000000-0005-0000-0000-0000D05E0000}"/>
    <cellStyle name="Normal 51 3 3 5 2" xfId="42638" xr:uid="{00000000-0005-0000-0000-0000D15E0000}"/>
    <cellStyle name="Normal 51 3 3 5 3" xfId="27414" xr:uid="{00000000-0005-0000-0000-0000D25E0000}"/>
    <cellStyle name="Normal 51 3 3 6" xfId="7295" xr:uid="{00000000-0005-0000-0000-0000D35E0000}"/>
    <cellStyle name="Normal 51 3 3 6 2" xfId="37621" xr:uid="{00000000-0005-0000-0000-0000D45E0000}"/>
    <cellStyle name="Normal 51 3 3 6 3" xfId="22397" xr:uid="{00000000-0005-0000-0000-0000D55E0000}"/>
    <cellStyle name="Normal 51 3 3 7" xfId="32609" xr:uid="{00000000-0005-0000-0000-0000D65E0000}"/>
    <cellStyle name="Normal 51 3 3 8" xfId="17384" xr:uid="{00000000-0005-0000-0000-0000D75E0000}"/>
    <cellStyle name="Normal 51 3 4" xfId="2642" xr:uid="{00000000-0005-0000-0000-0000D85E0000}"/>
    <cellStyle name="Normal 51 3 4 2" xfId="4332" xr:uid="{00000000-0005-0000-0000-0000D95E0000}"/>
    <cellStyle name="Normal 51 3 4 2 2" xfId="14405" xr:uid="{00000000-0005-0000-0000-0000DA5E0000}"/>
    <cellStyle name="Normal 51 3 4 2 2 2" xfId="44727" xr:uid="{00000000-0005-0000-0000-0000DB5E0000}"/>
    <cellStyle name="Normal 51 3 4 2 2 3" xfId="29503" xr:uid="{00000000-0005-0000-0000-0000DC5E0000}"/>
    <cellStyle name="Normal 51 3 4 2 3" xfId="9385" xr:uid="{00000000-0005-0000-0000-0000DD5E0000}"/>
    <cellStyle name="Normal 51 3 4 2 3 2" xfId="39710" xr:uid="{00000000-0005-0000-0000-0000DE5E0000}"/>
    <cellStyle name="Normal 51 3 4 2 3 3" xfId="24486" xr:uid="{00000000-0005-0000-0000-0000DF5E0000}"/>
    <cellStyle name="Normal 51 3 4 2 4" xfId="34697" xr:uid="{00000000-0005-0000-0000-0000E05E0000}"/>
    <cellStyle name="Normal 51 3 4 2 5" xfId="19473" xr:uid="{00000000-0005-0000-0000-0000E15E0000}"/>
    <cellStyle name="Normal 51 3 4 3" xfId="6024" xr:uid="{00000000-0005-0000-0000-0000E25E0000}"/>
    <cellStyle name="Normal 51 3 4 3 2" xfId="16076" xr:uid="{00000000-0005-0000-0000-0000E35E0000}"/>
    <cellStyle name="Normal 51 3 4 3 2 2" xfId="46398" xr:uid="{00000000-0005-0000-0000-0000E45E0000}"/>
    <cellStyle name="Normal 51 3 4 3 2 3" xfId="31174" xr:uid="{00000000-0005-0000-0000-0000E55E0000}"/>
    <cellStyle name="Normal 51 3 4 3 3" xfId="11056" xr:uid="{00000000-0005-0000-0000-0000E65E0000}"/>
    <cellStyle name="Normal 51 3 4 3 3 2" xfId="41381" xr:uid="{00000000-0005-0000-0000-0000E75E0000}"/>
    <cellStyle name="Normal 51 3 4 3 3 3" xfId="26157" xr:uid="{00000000-0005-0000-0000-0000E85E0000}"/>
    <cellStyle name="Normal 51 3 4 3 4" xfId="36368" xr:uid="{00000000-0005-0000-0000-0000E95E0000}"/>
    <cellStyle name="Normal 51 3 4 3 5" xfId="21144" xr:uid="{00000000-0005-0000-0000-0000EA5E0000}"/>
    <cellStyle name="Normal 51 3 4 4" xfId="12734" xr:uid="{00000000-0005-0000-0000-0000EB5E0000}"/>
    <cellStyle name="Normal 51 3 4 4 2" xfId="43056" xr:uid="{00000000-0005-0000-0000-0000EC5E0000}"/>
    <cellStyle name="Normal 51 3 4 4 3" xfId="27832" xr:uid="{00000000-0005-0000-0000-0000ED5E0000}"/>
    <cellStyle name="Normal 51 3 4 5" xfId="7713" xr:uid="{00000000-0005-0000-0000-0000EE5E0000}"/>
    <cellStyle name="Normal 51 3 4 5 2" xfId="38039" xr:uid="{00000000-0005-0000-0000-0000EF5E0000}"/>
    <cellStyle name="Normal 51 3 4 5 3" xfId="22815" xr:uid="{00000000-0005-0000-0000-0000F05E0000}"/>
    <cellStyle name="Normal 51 3 4 6" xfId="33027" xr:uid="{00000000-0005-0000-0000-0000F15E0000}"/>
    <cellStyle name="Normal 51 3 4 7" xfId="17802" xr:uid="{00000000-0005-0000-0000-0000F25E0000}"/>
    <cellStyle name="Normal 51 3 5" xfId="3495" xr:uid="{00000000-0005-0000-0000-0000F35E0000}"/>
    <cellStyle name="Normal 51 3 5 2" xfId="13569" xr:uid="{00000000-0005-0000-0000-0000F45E0000}"/>
    <cellStyle name="Normal 51 3 5 2 2" xfId="43891" xr:uid="{00000000-0005-0000-0000-0000F55E0000}"/>
    <cellStyle name="Normal 51 3 5 2 3" xfId="28667" xr:uid="{00000000-0005-0000-0000-0000F65E0000}"/>
    <cellStyle name="Normal 51 3 5 3" xfId="8549" xr:uid="{00000000-0005-0000-0000-0000F75E0000}"/>
    <cellStyle name="Normal 51 3 5 3 2" xfId="38874" xr:uid="{00000000-0005-0000-0000-0000F85E0000}"/>
    <cellStyle name="Normal 51 3 5 3 3" xfId="23650" xr:uid="{00000000-0005-0000-0000-0000F95E0000}"/>
    <cellStyle name="Normal 51 3 5 4" xfId="33861" xr:uid="{00000000-0005-0000-0000-0000FA5E0000}"/>
    <cellStyle name="Normal 51 3 5 5" xfId="18637" xr:uid="{00000000-0005-0000-0000-0000FB5E0000}"/>
    <cellStyle name="Normal 51 3 6" xfId="5188" xr:uid="{00000000-0005-0000-0000-0000FC5E0000}"/>
    <cellStyle name="Normal 51 3 6 2" xfId="15240" xr:uid="{00000000-0005-0000-0000-0000FD5E0000}"/>
    <cellStyle name="Normal 51 3 6 2 2" xfId="45562" xr:uid="{00000000-0005-0000-0000-0000FE5E0000}"/>
    <cellStyle name="Normal 51 3 6 2 3" xfId="30338" xr:uid="{00000000-0005-0000-0000-0000FF5E0000}"/>
    <cellStyle name="Normal 51 3 6 3" xfId="10220" xr:uid="{00000000-0005-0000-0000-0000005F0000}"/>
    <cellStyle name="Normal 51 3 6 3 2" xfId="40545" xr:uid="{00000000-0005-0000-0000-0000015F0000}"/>
    <cellStyle name="Normal 51 3 6 3 3" xfId="25321" xr:uid="{00000000-0005-0000-0000-0000025F0000}"/>
    <cellStyle name="Normal 51 3 6 4" xfId="35532" xr:uid="{00000000-0005-0000-0000-0000035F0000}"/>
    <cellStyle name="Normal 51 3 6 5" xfId="20308" xr:uid="{00000000-0005-0000-0000-0000045F0000}"/>
    <cellStyle name="Normal 51 3 7" xfId="11898" xr:uid="{00000000-0005-0000-0000-0000055F0000}"/>
    <cellStyle name="Normal 51 3 7 2" xfId="42220" xr:uid="{00000000-0005-0000-0000-0000065F0000}"/>
    <cellStyle name="Normal 51 3 7 3" xfId="26996" xr:uid="{00000000-0005-0000-0000-0000075F0000}"/>
    <cellStyle name="Normal 51 3 8" xfId="6877" xr:uid="{00000000-0005-0000-0000-0000085F0000}"/>
    <cellStyle name="Normal 51 3 8 2" xfId="37203" xr:uid="{00000000-0005-0000-0000-0000095F0000}"/>
    <cellStyle name="Normal 51 3 8 3" xfId="21979" xr:uid="{00000000-0005-0000-0000-00000A5F0000}"/>
    <cellStyle name="Normal 51 3 9" xfId="32192" xr:uid="{00000000-0005-0000-0000-00000B5F0000}"/>
    <cellStyle name="Normal 51 4" xfId="1902" xr:uid="{00000000-0005-0000-0000-00000C5F0000}"/>
    <cellStyle name="Normal 51 4 2" xfId="2325" xr:uid="{00000000-0005-0000-0000-00000D5F0000}"/>
    <cellStyle name="Normal 51 4 2 2" xfId="3164" xr:uid="{00000000-0005-0000-0000-00000E5F0000}"/>
    <cellStyle name="Normal 51 4 2 2 2" xfId="4854" xr:uid="{00000000-0005-0000-0000-00000F5F0000}"/>
    <cellStyle name="Normal 51 4 2 2 2 2" xfId="14927" xr:uid="{00000000-0005-0000-0000-0000105F0000}"/>
    <cellStyle name="Normal 51 4 2 2 2 2 2" xfId="45249" xr:uid="{00000000-0005-0000-0000-0000115F0000}"/>
    <cellStyle name="Normal 51 4 2 2 2 2 3" xfId="30025" xr:uid="{00000000-0005-0000-0000-0000125F0000}"/>
    <cellStyle name="Normal 51 4 2 2 2 3" xfId="9907" xr:uid="{00000000-0005-0000-0000-0000135F0000}"/>
    <cellStyle name="Normal 51 4 2 2 2 3 2" xfId="40232" xr:uid="{00000000-0005-0000-0000-0000145F0000}"/>
    <cellStyle name="Normal 51 4 2 2 2 3 3" xfId="25008" xr:uid="{00000000-0005-0000-0000-0000155F0000}"/>
    <cellStyle name="Normal 51 4 2 2 2 4" xfId="35219" xr:uid="{00000000-0005-0000-0000-0000165F0000}"/>
    <cellStyle name="Normal 51 4 2 2 2 5" xfId="19995" xr:uid="{00000000-0005-0000-0000-0000175F0000}"/>
    <cellStyle name="Normal 51 4 2 2 3" xfId="6546" xr:uid="{00000000-0005-0000-0000-0000185F0000}"/>
    <cellStyle name="Normal 51 4 2 2 3 2" xfId="16598" xr:uid="{00000000-0005-0000-0000-0000195F0000}"/>
    <cellStyle name="Normal 51 4 2 2 3 2 2" xfId="46920" xr:uid="{00000000-0005-0000-0000-00001A5F0000}"/>
    <cellStyle name="Normal 51 4 2 2 3 2 3" xfId="31696" xr:uid="{00000000-0005-0000-0000-00001B5F0000}"/>
    <cellStyle name="Normal 51 4 2 2 3 3" xfId="11578" xr:uid="{00000000-0005-0000-0000-00001C5F0000}"/>
    <cellStyle name="Normal 51 4 2 2 3 3 2" xfId="41903" xr:uid="{00000000-0005-0000-0000-00001D5F0000}"/>
    <cellStyle name="Normal 51 4 2 2 3 3 3" xfId="26679" xr:uid="{00000000-0005-0000-0000-00001E5F0000}"/>
    <cellStyle name="Normal 51 4 2 2 3 4" xfId="36890" xr:uid="{00000000-0005-0000-0000-00001F5F0000}"/>
    <cellStyle name="Normal 51 4 2 2 3 5" xfId="21666" xr:uid="{00000000-0005-0000-0000-0000205F0000}"/>
    <cellStyle name="Normal 51 4 2 2 4" xfId="13256" xr:uid="{00000000-0005-0000-0000-0000215F0000}"/>
    <cellStyle name="Normal 51 4 2 2 4 2" xfId="43578" xr:uid="{00000000-0005-0000-0000-0000225F0000}"/>
    <cellStyle name="Normal 51 4 2 2 4 3" xfId="28354" xr:uid="{00000000-0005-0000-0000-0000235F0000}"/>
    <cellStyle name="Normal 51 4 2 2 5" xfId="8235" xr:uid="{00000000-0005-0000-0000-0000245F0000}"/>
    <cellStyle name="Normal 51 4 2 2 5 2" xfId="38561" xr:uid="{00000000-0005-0000-0000-0000255F0000}"/>
    <cellStyle name="Normal 51 4 2 2 5 3" xfId="23337" xr:uid="{00000000-0005-0000-0000-0000265F0000}"/>
    <cellStyle name="Normal 51 4 2 2 6" xfId="33549" xr:uid="{00000000-0005-0000-0000-0000275F0000}"/>
    <cellStyle name="Normal 51 4 2 2 7" xfId="18324" xr:uid="{00000000-0005-0000-0000-0000285F0000}"/>
    <cellStyle name="Normal 51 4 2 3" xfId="4017" xr:uid="{00000000-0005-0000-0000-0000295F0000}"/>
    <cellStyle name="Normal 51 4 2 3 2" xfId="14091" xr:uid="{00000000-0005-0000-0000-00002A5F0000}"/>
    <cellStyle name="Normal 51 4 2 3 2 2" xfId="44413" xr:uid="{00000000-0005-0000-0000-00002B5F0000}"/>
    <cellStyle name="Normal 51 4 2 3 2 3" xfId="29189" xr:uid="{00000000-0005-0000-0000-00002C5F0000}"/>
    <cellStyle name="Normal 51 4 2 3 3" xfId="9071" xr:uid="{00000000-0005-0000-0000-00002D5F0000}"/>
    <cellStyle name="Normal 51 4 2 3 3 2" xfId="39396" xr:uid="{00000000-0005-0000-0000-00002E5F0000}"/>
    <cellStyle name="Normal 51 4 2 3 3 3" xfId="24172" xr:uid="{00000000-0005-0000-0000-00002F5F0000}"/>
    <cellStyle name="Normal 51 4 2 3 4" xfId="34383" xr:uid="{00000000-0005-0000-0000-0000305F0000}"/>
    <cellStyle name="Normal 51 4 2 3 5" xfId="19159" xr:uid="{00000000-0005-0000-0000-0000315F0000}"/>
    <cellStyle name="Normal 51 4 2 4" xfId="5710" xr:uid="{00000000-0005-0000-0000-0000325F0000}"/>
    <cellStyle name="Normal 51 4 2 4 2" xfId="15762" xr:uid="{00000000-0005-0000-0000-0000335F0000}"/>
    <cellStyle name="Normal 51 4 2 4 2 2" xfId="46084" xr:uid="{00000000-0005-0000-0000-0000345F0000}"/>
    <cellStyle name="Normal 51 4 2 4 2 3" xfId="30860" xr:uid="{00000000-0005-0000-0000-0000355F0000}"/>
    <cellStyle name="Normal 51 4 2 4 3" xfId="10742" xr:uid="{00000000-0005-0000-0000-0000365F0000}"/>
    <cellStyle name="Normal 51 4 2 4 3 2" xfId="41067" xr:uid="{00000000-0005-0000-0000-0000375F0000}"/>
    <cellStyle name="Normal 51 4 2 4 3 3" xfId="25843" xr:uid="{00000000-0005-0000-0000-0000385F0000}"/>
    <cellStyle name="Normal 51 4 2 4 4" xfId="36054" xr:uid="{00000000-0005-0000-0000-0000395F0000}"/>
    <cellStyle name="Normal 51 4 2 4 5" xfId="20830" xr:uid="{00000000-0005-0000-0000-00003A5F0000}"/>
    <cellStyle name="Normal 51 4 2 5" xfId="12420" xr:uid="{00000000-0005-0000-0000-00003B5F0000}"/>
    <cellStyle name="Normal 51 4 2 5 2" xfId="42742" xr:uid="{00000000-0005-0000-0000-00003C5F0000}"/>
    <cellStyle name="Normal 51 4 2 5 3" xfId="27518" xr:uid="{00000000-0005-0000-0000-00003D5F0000}"/>
    <cellStyle name="Normal 51 4 2 6" xfId="7399" xr:uid="{00000000-0005-0000-0000-00003E5F0000}"/>
    <cellStyle name="Normal 51 4 2 6 2" xfId="37725" xr:uid="{00000000-0005-0000-0000-00003F5F0000}"/>
    <cellStyle name="Normal 51 4 2 6 3" xfId="22501" xr:uid="{00000000-0005-0000-0000-0000405F0000}"/>
    <cellStyle name="Normal 51 4 2 7" xfId="32713" xr:uid="{00000000-0005-0000-0000-0000415F0000}"/>
    <cellStyle name="Normal 51 4 2 8" xfId="17488" xr:uid="{00000000-0005-0000-0000-0000425F0000}"/>
    <cellStyle name="Normal 51 4 3" xfId="2746" xr:uid="{00000000-0005-0000-0000-0000435F0000}"/>
    <cellStyle name="Normal 51 4 3 2" xfId="4436" xr:uid="{00000000-0005-0000-0000-0000445F0000}"/>
    <cellStyle name="Normal 51 4 3 2 2" xfId="14509" xr:uid="{00000000-0005-0000-0000-0000455F0000}"/>
    <cellStyle name="Normal 51 4 3 2 2 2" xfId="44831" xr:uid="{00000000-0005-0000-0000-0000465F0000}"/>
    <cellStyle name="Normal 51 4 3 2 2 3" xfId="29607" xr:uid="{00000000-0005-0000-0000-0000475F0000}"/>
    <cellStyle name="Normal 51 4 3 2 3" xfId="9489" xr:uid="{00000000-0005-0000-0000-0000485F0000}"/>
    <cellStyle name="Normal 51 4 3 2 3 2" xfId="39814" xr:uid="{00000000-0005-0000-0000-0000495F0000}"/>
    <cellStyle name="Normal 51 4 3 2 3 3" xfId="24590" xr:uid="{00000000-0005-0000-0000-00004A5F0000}"/>
    <cellStyle name="Normal 51 4 3 2 4" xfId="34801" xr:uid="{00000000-0005-0000-0000-00004B5F0000}"/>
    <cellStyle name="Normal 51 4 3 2 5" xfId="19577" xr:uid="{00000000-0005-0000-0000-00004C5F0000}"/>
    <cellStyle name="Normal 51 4 3 3" xfId="6128" xr:uid="{00000000-0005-0000-0000-00004D5F0000}"/>
    <cellStyle name="Normal 51 4 3 3 2" xfId="16180" xr:uid="{00000000-0005-0000-0000-00004E5F0000}"/>
    <cellStyle name="Normal 51 4 3 3 2 2" xfId="46502" xr:uid="{00000000-0005-0000-0000-00004F5F0000}"/>
    <cellStyle name="Normal 51 4 3 3 2 3" xfId="31278" xr:uid="{00000000-0005-0000-0000-0000505F0000}"/>
    <cellStyle name="Normal 51 4 3 3 3" xfId="11160" xr:uid="{00000000-0005-0000-0000-0000515F0000}"/>
    <cellStyle name="Normal 51 4 3 3 3 2" xfId="41485" xr:uid="{00000000-0005-0000-0000-0000525F0000}"/>
    <cellStyle name="Normal 51 4 3 3 3 3" xfId="26261" xr:uid="{00000000-0005-0000-0000-0000535F0000}"/>
    <cellStyle name="Normal 51 4 3 3 4" xfId="36472" xr:uid="{00000000-0005-0000-0000-0000545F0000}"/>
    <cellStyle name="Normal 51 4 3 3 5" xfId="21248" xr:uid="{00000000-0005-0000-0000-0000555F0000}"/>
    <cellStyle name="Normal 51 4 3 4" xfId="12838" xr:uid="{00000000-0005-0000-0000-0000565F0000}"/>
    <cellStyle name="Normal 51 4 3 4 2" xfId="43160" xr:uid="{00000000-0005-0000-0000-0000575F0000}"/>
    <cellStyle name="Normal 51 4 3 4 3" xfId="27936" xr:uid="{00000000-0005-0000-0000-0000585F0000}"/>
    <cellStyle name="Normal 51 4 3 5" xfId="7817" xr:uid="{00000000-0005-0000-0000-0000595F0000}"/>
    <cellStyle name="Normal 51 4 3 5 2" xfId="38143" xr:uid="{00000000-0005-0000-0000-00005A5F0000}"/>
    <cellStyle name="Normal 51 4 3 5 3" xfId="22919" xr:uid="{00000000-0005-0000-0000-00005B5F0000}"/>
    <cellStyle name="Normal 51 4 3 6" xfId="33131" xr:uid="{00000000-0005-0000-0000-00005C5F0000}"/>
    <cellStyle name="Normal 51 4 3 7" xfId="17906" xr:uid="{00000000-0005-0000-0000-00005D5F0000}"/>
    <cellStyle name="Normal 51 4 4" xfId="3599" xr:uid="{00000000-0005-0000-0000-00005E5F0000}"/>
    <cellStyle name="Normal 51 4 4 2" xfId="13673" xr:uid="{00000000-0005-0000-0000-00005F5F0000}"/>
    <cellStyle name="Normal 51 4 4 2 2" xfId="43995" xr:uid="{00000000-0005-0000-0000-0000605F0000}"/>
    <cellStyle name="Normal 51 4 4 2 3" xfId="28771" xr:uid="{00000000-0005-0000-0000-0000615F0000}"/>
    <cellStyle name="Normal 51 4 4 3" xfId="8653" xr:uid="{00000000-0005-0000-0000-0000625F0000}"/>
    <cellStyle name="Normal 51 4 4 3 2" xfId="38978" xr:uid="{00000000-0005-0000-0000-0000635F0000}"/>
    <cellStyle name="Normal 51 4 4 3 3" xfId="23754" xr:uid="{00000000-0005-0000-0000-0000645F0000}"/>
    <cellStyle name="Normal 51 4 4 4" xfId="33965" xr:uid="{00000000-0005-0000-0000-0000655F0000}"/>
    <cellStyle name="Normal 51 4 4 5" xfId="18741" xr:uid="{00000000-0005-0000-0000-0000665F0000}"/>
    <cellStyle name="Normal 51 4 5" xfId="5292" xr:uid="{00000000-0005-0000-0000-0000675F0000}"/>
    <cellStyle name="Normal 51 4 5 2" xfId="15344" xr:uid="{00000000-0005-0000-0000-0000685F0000}"/>
    <cellStyle name="Normal 51 4 5 2 2" xfId="45666" xr:uid="{00000000-0005-0000-0000-0000695F0000}"/>
    <cellStyle name="Normal 51 4 5 2 3" xfId="30442" xr:uid="{00000000-0005-0000-0000-00006A5F0000}"/>
    <cellStyle name="Normal 51 4 5 3" xfId="10324" xr:uid="{00000000-0005-0000-0000-00006B5F0000}"/>
    <cellStyle name="Normal 51 4 5 3 2" xfId="40649" xr:uid="{00000000-0005-0000-0000-00006C5F0000}"/>
    <cellStyle name="Normal 51 4 5 3 3" xfId="25425" xr:uid="{00000000-0005-0000-0000-00006D5F0000}"/>
    <cellStyle name="Normal 51 4 5 4" xfId="35636" xr:uid="{00000000-0005-0000-0000-00006E5F0000}"/>
    <cellStyle name="Normal 51 4 5 5" xfId="20412" xr:uid="{00000000-0005-0000-0000-00006F5F0000}"/>
    <cellStyle name="Normal 51 4 6" xfId="12002" xr:uid="{00000000-0005-0000-0000-0000705F0000}"/>
    <cellStyle name="Normal 51 4 6 2" xfId="42324" xr:uid="{00000000-0005-0000-0000-0000715F0000}"/>
    <cellStyle name="Normal 51 4 6 3" xfId="27100" xr:uid="{00000000-0005-0000-0000-0000725F0000}"/>
    <cellStyle name="Normal 51 4 7" xfId="6981" xr:uid="{00000000-0005-0000-0000-0000735F0000}"/>
    <cellStyle name="Normal 51 4 7 2" xfId="37307" xr:uid="{00000000-0005-0000-0000-0000745F0000}"/>
    <cellStyle name="Normal 51 4 7 3" xfId="22083" xr:uid="{00000000-0005-0000-0000-0000755F0000}"/>
    <cellStyle name="Normal 51 4 8" xfId="32295" xr:uid="{00000000-0005-0000-0000-0000765F0000}"/>
    <cellStyle name="Normal 51 4 9" xfId="17070" xr:uid="{00000000-0005-0000-0000-0000775F0000}"/>
    <cellStyle name="Normal 51 5" xfId="2115" xr:uid="{00000000-0005-0000-0000-0000785F0000}"/>
    <cellStyle name="Normal 51 5 2" xfId="2956" xr:uid="{00000000-0005-0000-0000-0000795F0000}"/>
    <cellStyle name="Normal 51 5 2 2" xfId="4646" xr:uid="{00000000-0005-0000-0000-00007A5F0000}"/>
    <cellStyle name="Normal 51 5 2 2 2" xfId="14719" xr:uid="{00000000-0005-0000-0000-00007B5F0000}"/>
    <cellStyle name="Normal 51 5 2 2 2 2" xfId="45041" xr:uid="{00000000-0005-0000-0000-00007C5F0000}"/>
    <cellStyle name="Normal 51 5 2 2 2 3" xfId="29817" xr:uid="{00000000-0005-0000-0000-00007D5F0000}"/>
    <cellStyle name="Normal 51 5 2 2 3" xfId="9699" xr:uid="{00000000-0005-0000-0000-00007E5F0000}"/>
    <cellStyle name="Normal 51 5 2 2 3 2" xfId="40024" xr:uid="{00000000-0005-0000-0000-00007F5F0000}"/>
    <cellStyle name="Normal 51 5 2 2 3 3" xfId="24800" xr:uid="{00000000-0005-0000-0000-0000805F0000}"/>
    <cellStyle name="Normal 51 5 2 2 4" xfId="35011" xr:uid="{00000000-0005-0000-0000-0000815F0000}"/>
    <cellStyle name="Normal 51 5 2 2 5" xfId="19787" xr:uid="{00000000-0005-0000-0000-0000825F0000}"/>
    <cellStyle name="Normal 51 5 2 3" xfId="6338" xr:uid="{00000000-0005-0000-0000-0000835F0000}"/>
    <cellStyle name="Normal 51 5 2 3 2" xfId="16390" xr:uid="{00000000-0005-0000-0000-0000845F0000}"/>
    <cellStyle name="Normal 51 5 2 3 2 2" xfId="46712" xr:uid="{00000000-0005-0000-0000-0000855F0000}"/>
    <cellStyle name="Normal 51 5 2 3 2 3" xfId="31488" xr:uid="{00000000-0005-0000-0000-0000865F0000}"/>
    <cellStyle name="Normal 51 5 2 3 3" xfId="11370" xr:uid="{00000000-0005-0000-0000-0000875F0000}"/>
    <cellStyle name="Normal 51 5 2 3 3 2" xfId="41695" xr:uid="{00000000-0005-0000-0000-0000885F0000}"/>
    <cellStyle name="Normal 51 5 2 3 3 3" xfId="26471" xr:uid="{00000000-0005-0000-0000-0000895F0000}"/>
    <cellStyle name="Normal 51 5 2 3 4" xfId="36682" xr:uid="{00000000-0005-0000-0000-00008A5F0000}"/>
    <cellStyle name="Normal 51 5 2 3 5" xfId="21458" xr:uid="{00000000-0005-0000-0000-00008B5F0000}"/>
    <cellStyle name="Normal 51 5 2 4" xfId="13048" xr:uid="{00000000-0005-0000-0000-00008C5F0000}"/>
    <cellStyle name="Normal 51 5 2 4 2" xfId="43370" xr:uid="{00000000-0005-0000-0000-00008D5F0000}"/>
    <cellStyle name="Normal 51 5 2 4 3" xfId="28146" xr:uid="{00000000-0005-0000-0000-00008E5F0000}"/>
    <cellStyle name="Normal 51 5 2 5" xfId="8027" xr:uid="{00000000-0005-0000-0000-00008F5F0000}"/>
    <cellStyle name="Normal 51 5 2 5 2" xfId="38353" xr:uid="{00000000-0005-0000-0000-0000905F0000}"/>
    <cellStyle name="Normal 51 5 2 5 3" xfId="23129" xr:uid="{00000000-0005-0000-0000-0000915F0000}"/>
    <cellStyle name="Normal 51 5 2 6" xfId="33341" xr:uid="{00000000-0005-0000-0000-0000925F0000}"/>
    <cellStyle name="Normal 51 5 2 7" xfId="18116" xr:uid="{00000000-0005-0000-0000-0000935F0000}"/>
    <cellStyle name="Normal 51 5 3" xfId="3809" xr:uid="{00000000-0005-0000-0000-0000945F0000}"/>
    <cellStyle name="Normal 51 5 3 2" xfId="13883" xr:uid="{00000000-0005-0000-0000-0000955F0000}"/>
    <cellStyle name="Normal 51 5 3 2 2" xfId="44205" xr:uid="{00000000-0005-0000-0000-0000965F0000}"/>
    <cellStyle name="Normal 51 5 3 2 3" xfId="28981" xr:uid="{00000000-0005-0000-0000-0000975F0000}"/>
    <cellStyle name="Normal 51 5 3 3" xfId="8863" xr:uid="{00000000-0005-0000-0000-0000985F0000}"/>
    <cellStyle name="Normal 51 5 3 3 2" xfId="39188" xr:uid="{00000000-0005-0000-0000-0000995F0000}"/>
    <cellStyle name="Normal 51 5 3 3 3" xfId="23964" xr:uid="{00000000-0005-0000-0000-00009A5F0000}"/>
    <cellStyle name="Normal 51 5 3 4" xfId="34175" xr:uid="{00000000-0005-0000-0000-00009B5F0000}"/>
    <cellStyle name="Normal 51 5 3 5" xfId="18951" xr:uid="{00000000-0005-0000-0000-00009C5F0000}"/>
    <cellStyle name="Normal 51 5 4" xfId="5502" xr:uid="{00000000-0005-0000-0000-00009D5F0000}"/>
    <cellStyle name="Normal 51 5 4 2" xfId="15554" xr:uid="{00000000-0005-0000-0000-00009E5F0000}"/>
    <cellStyle name="Normal 51 5 4 2 2" xfId="45876" xr:uid="{00000000-0005-0000-0000-00009F5F0000}"/>
    <cellStyle name="Normal 51 5 4 2 3" xfId="30652" xr:uid="{00000000-0005-0000-0000-0000A05F0000}"/>
    <cellStyle name="Normal 51 5 4 3" xfId="10534" xr:uid="{00000000-0005-0000-0000-0000A15F0000}"/>
    <cellStyle name="Normal 51 5 4 3 2" xfId="40859" xr:uid="{00000000-0005-0000-0000-0000A25F0000}"/>
    <cellStyle name="Normal 51 5 4 3 3" xfId="25635" xr:uid="{00000000-0005-0000-0000-0000A35F0000}"/>
    <cellStyle name="Normal 51 5 4 4" xfId="35846" xr:uid="{00000000-0005-0000-0000-0000A45F0000}"/>
    <cellStyle name="Normal 51 5 4 5" xfId="20622" xr:uid="{00000000-0005-0000-0000-0000A55F0000}"/>
    <cellStyle name="Normal 51 5 5" xfId="12212" xr:uid="{00000000-0005-0000-0000-0000A65F0000}"/>
    <cellStyle name="Normal 51 5 5 2" xfId="42534" xr:uid="{00000000-0005-0000-0000-0000A75F0000}"/>
    <cellStyle name="Normal 51 5 5 3" xfId="27310" xr:uid="{00000000-0005-0000-0000-0000A85F0000}"/>
    <cellStyle name="Normal 51 5 6" xfId="7191" xr:uid="{00000000-0005-0000-0000-0000A95F0000}"/>
    <cellStyle name="Normal 51 5 6 2" xfId="37517" xr:uid="{00000000-0005-0000-0000-0000AA5F0000}"/>
    <cellStyle name="Normal 51 5 6 3" xfId="22293" xr:uid="{00000000-0005-0000-0000-0000AB5F0000}"/>
    <cellStyle name="Normal 51 5 7" xfId="32505" xr:uid="{00000000-0005-0000-0000-0000AC5F0000}"/>
    <cellStyle name="Normal 51 5 8" xfId="17280" xr:uid="{00000000-0005-0000-0000-0000AD5F0000}"/>
    <cellStyle name="Normal 51 6" xfId="2536" xr:uid="{00000000-0005-0000-0000-0000AE5F0000}"/>
    <cellStyle name="Normal 51 6 2" xfId="4228" xr:uid="{00000000-0005-0000-0000-0000AF5F0000}"/>
    <cellStyle name="Normal 51 6 2 2" xfId="14301" xr:uid="{00000000-0005-0000-0000-0000B05F0000}"/>
    <cellStyle name="Normal 51 6 2 2 2" xfId="44623" xr:uid="{00000000-0005-0000-0000-0000B15F0000}"/>
    <cellStyle name="Normal 51 6 2 2 3" xfId="29399" xr:uid="{00000000-0005-0000-0000-0000B25F0000}"/>
    <cellStyle name="Normal 51 6 2 3" xfId="9281" xr:uid="{00000000-0005-0000-0000-0000B35F0000}"/>
    <cellStyle name="Normal 51 6 2 3 2" xfId="39606" xr:uid="{00000000-0005-0000-0000-0000B45F0000}"/>
    <cellStyle name="Normal 51 6 2 3 3" xfId="24382" xr:uid="{00000000-0005-0000-0000-0000B55F0000}"/>
    <cellStyle name="Normal 51 6 2 4" xfId="34593" xr:uid="{00000000-0005-0000-0000-0000B65F0000}"/>
    <cellStyle name="Normal 51 6 2 5" xfId="19369" xr:uid="{00000000-0005-0000-0000-0000B75F0000}"/>
    <cellStyle name="Normal 51 6 3" xfId="5920" xr:uid="{00000000-0005-0000-0000-0000B85F0000}"/>
    <cellStyle name="Normal 51 6 3 2" xfId="15972" xr:uid="{00000000-0005-0000-0000-0000B95F0000}"/>
    <cellStyle name="Normal 51 6 3 2 2" xfId="46294" xr:uid="{00000000-0005-0000-0000-0000BA5F0000}"/>
    <cellStyle name="Normal 51 6 3 2 3" xfId="31070" xr:uid="{00000000-0005-0000-0000-0000BB5F0000}"/>
    <cellStyle name="Normal 51 6 3 3" xfId="10952" xr:uid="{00000000-0005-0000-0000-0000BC5F0000}"/>
    <cellStyle name="Normal 51 6 3 3 2" xfId="41277" xr:uid="{00000000-0005-0000-0000-0000BD5F0000}"/>
    <cellStyle name="Normal 51 6 3 3 3" xfId="26053" xr:uid="{00000000-0005-0000-0000-0000BE5F0000}"/>
    <cellStyle name="Normal 51 6 3 4" xfId="36264" xr:uid="{00000000-0005-0000-0000-0000BF5F0000}"/>
    <cellStyle name="Normal 51 6 3 5" xfId="21040" xr:uid="{00000000-0005-0000-0000-0000C05F0000}"/>
    <cellStyle name="Normal 51 6 4" xfId="12630" xr:uid="{00000000-0005-0000-0000-0000C15F0000}"/>
    <cellStyle name="Normal 51 6 4 2" xfId="42952" xr:uid="{00000000-0005-0000-0000-0000C25F0000}"/>
    <cellStyle name="Normal 51 6 4 3" xfId="27728" xr:uid="{00000000-0005-0000-0000-0000C35F0000}"/>
    <cellStyle name="Normal 51 6 5" xfId="7609" xr:uid="{00000000-0005-0000-0000-0000C45F0000}"/>
    <cellStyle name="Normal 51 6 5 2" xfId="37935" xr:uid="{00000000-0005-0000-0000-0000C55F0000}"/>
    <cellStyle name="Normal 51 6 5 3" xfId="22711" xr:uid="{00000000-0005-0000-0000-0000C65F0000}"/>
    <cellStyle name="Normal 51 6 6" xfId="32923" xr:uid="{00000000-0005-0000-0000-0000C75F0000}"/>
    <cellStyle name="Normal 51 6 7" xfId="17698" xr:uid="{00000000-0005-0000-0000-0000C85F0000}"/>
    <cellStyle name="Normal 51 7" xfId="3387" xr:uid="{00000000-0005-0000-0000-0000C95F0000}"/>
    <cellStyle name="Normal 51 7 2" xfId="13465" xr:uid="{00000000-0005-0000-0000-0000CA5F0000}"/>
    <cellStyle name="Normal 51 7 2 2" xfId="43787" xr:uid="{00000000-0005-0000-0000-0000CB5F0000}"/>
    <cellStyle name="Normal 51 7 2 3" xfId="28563" xr:uid="{00000000-0005-0000-0000-0000CC5F0000}"/>
    <cellStyle name="Normal 51 7 3" xfId="8445" xr:uid="{00000000-0005-0000-0000-0000CD5F0000}"/>
    <cellStyle name="Normal 51 7 3 2" xfId="38770" xr:uid="{00000000-0005-0000-0000-0000CE5F0000}"/>
    <cellStyle name="Normal 51 7 3 3" xfId="23546" xr:uid="{00000000-0005-0000-0000-0000CF5F0000}"/>
    <cellStyle name="Normal 51 7 4" xfId="33757" xr:uid="{00000000-0005-0000-0000-0000D05F0000}"/>
    <cellStyle name="Normal 51 7 5" xfId="18533" xr:uid="{00000000-0005-0000-0000-0000D15F0000}"/>
    <cellStyle name="Normal 51 8" xfId="5081" xr:uid="{00000000-0005-0000-0000-0000D25F0000}"/>
    <cellStyle name="Normal 51 8 2" xfId="15136" xr:uid="{00000000-0005-0000-0000-0000D35F0000}"/>
    <cellStyle name="Normal 51 8 2 2" xfId="45458" xr:uid="{00000000-0005-0000-0000-0000D45F0000}"/>
    <cellStyle name="Normal 51 8 2 3" xfId="30234" xr:uid="{00000000-0005-0000-0000-0000D55F0000}"/>
    <cellStyle name="Normal 51 8 3" xfId="10116" xr:uid="{00000000-0005-0000-0000-0000D65F0000}"/>
    <cellStyle name="Normal 51 8 3 2" xfId="40441" xr:uid="{00000000-0005-0000-0000-0000D75F0000}"/>
    <cellStyle name="Normal 51 8 3 3" xfId="25217" xr:uid="{00000000-0005-0000-0000-0000D85F0000}"/>
    <cellStyle name="Normal 51 8 4" xfId="35428" xr:uid="{00000000-0005-0000-0000-0000D95F0000}"/>
    <cellStyle name="Normal 51 8 5" xfId="20204" xr:uid="{00000000-0005-0000-0000-0000DA5F0000}"/>
    <cellStyle name="Normal 51 9" xfId="11792" xr:uid="{00000000-0005-0000-0000-0000DB5F0000}"/>
    <cellStyle name="Normal 51 9 2" xfId="42116" xr:uid="{00000000-0005-0000-0000-0000DC5F0000}"/>
    <cellStyle name="Normal 51 9 3" xfId="26892" xr:uid="{00000000-0005-0000-0000-0000DD5F0000}"/>
    <cellStyle name="Normal 513 3" xfId="47415" xr:uid="{00000000-0005-0000-0000-0000DE5F0000}"/>
    <cellStyle name="Normal 513 3 2" xfId="47421" xr:uid="{00000000-0005-0000-0000-0000DF5F0000}"/>
    <cellStyle name="Normal 52" xfId="1451" xr:uid="{00000000-0005-0000-0000-0000E05F0000}"/>
    <cellStyle name="Normal 52 10" xfId="6772" xr:uid="{00000000-0005-0000-0000-0000E15F0000}"/>
    <cellStyle name="Normal 52 10 2" xfId="37100" xr:uid="{00000000-0005-0000-0000-0000E25F0000}"/>
    <cellStyle name="Normal 52 10 3" xfId="21876" xr:uid="{00000000-0005-0000-0000-0000E35F0000}"/>
    <cellStyle name="Normal 52 11" xfId="32091" xr:uid="{00000000-0005-0000-0000-0000E45F0000}"/>
    <cellStyle name="Normal 52 12" xfId="16861" xr:uid="{00000000-0005-0000-0000-0000E55F0000}"/>
    <cellStyle name="Normal 52 13" xfId="47117" xr:uid="{00000000-0005-0000-0000-0000E65F0000}"/>
    <cellStyle name="Normal 52 14" xfId="47302" xr:uid="{00000000-0005-0000-0000-0000E75F0000}"/>
    <cellStyle name="Normal 52 2" xfId="1736" xr:uid="{00000000-0005-0000-0000-0000E85F0000}"/>
    <cellStyle name="Normal 52 2 10" xfId="32143" xr:uid="{00000000-0005-0000-0000-0000E95F0000}"/>
    <cellStyle name="Normal 52 2 11" xfId="16915" xr:uid="{00000000-0005-0000-0000-0000EA5F0000}"/>
    <cellStyle name="Normal 52 2 2" xfId="1844" xr:uid="{00000000-0005-0000-0000-0000EB5F0000}"/>
    <cellStyle name="Normal 52 2 2 10" xfId="17019" xr:uid="{00000000-0005-0000-0000-0000EC5F0000}"/>
    <cellStyle name="Normal 52 2 2 2" xfId="2061" xr:uid="{00000000-0005-0000-0000-0000ED5F0000}"/>
    <cellStyle name="Normal 52 2 2 2 2" xfId="2482" xr:uid="{00000000-0005-0000-0000-0000EE5F0000}"/>
    <cellStyle name="Normal 52 2 2 2 2 2" xfId="3321" xr:uid="{00000000-0005-0000-0000-0000EF5F0000}"/>
    <cellStyle name="Normal 52 2 2 2 2 2 2" xfId="5011" xr:uid="{00000000-0005-0000-0000-0000F05F0000}"/>
    <cellStyle name="Normal 52 2 2 2 2 2 2 2" xfId="15084" xr:uid="{00000000-0005-0000-0000-0000F15F0000}"/>
    <cellStyle name="Normal 52 2 2 2 2 2 2 2 2" xfId="45406" xr:uid="{00000000-0005-0000-0000-0000F25F0000}"/>
    <cellStyle name="Normal 52 2 2 2 2 2 2 2 3" xfId="30182" xr:uid="{00000000-0005-0000-0000-0000F35F0000}"/>
    <cellStyle name="Normal 52 2 2 2 2 2 2 3" xfId="10064" xr:uid="{00000000-0005-0000-0000-0000F45F0000}"/>
    <cellStyle name="Normal 52 2 2 2 2 2 2 3 2" xfId="40389" xr:uid="{00000000-0005-0000-0000-0000F55F0000}"/>
    <cellStyle name="Normal 52 2 2 2 2 2 2 3 3" xfId="25165" xr:uid="{00000000-0005-0000-0000-0000F65F0000}"/>
    <cellStyle name="Normal 52 2 2 2 2 2 2 4" xfId="35376" xr:uid="{00000000-0005-0000-0000-0000F75F0000}"/>
    <cellStyle name="Normal 52 2 2 2 2 2 2 5" xfId="20152" xr:uid="{00000000-0005-0000-0000-0000F85F0000}"/>
    <cellStyle name="Normal 52 2 2 2 2 2 3" xfId="6703" xr:uid="{00000000-0005-0000-0000-0000F95F0000}"/>
    <cellStyle name="Normal 52 2 2 2 2 2 3 2" xfId="16755" xr:uid="{00000000-0005-0000-0000-0000FA5F0000}"/>
    <cellStyle name="Normal 52 2 2 2 2 2 3 2 2" xfId="47077" xr:uid="{00000000-0005-0000-0000-0000FB5F0000}"/>
    <cellStyle name="Normal 52 2 2 2 2 2 3 2 3" xfId="31853" xr:uid="{00000000-0005-0000-0000-0000FC5F0000}"/>
    <cellStyle name="Normal 52 2 2 2 2 2 3 3" xfId="11735" xr:uid="{00000000-0005-0000-0000-0000FD5F0000}"/>
    <cellStyle name="Normal 52 2 2 2 2 2 3 3 2" xfId="42060" xr:uid="{00000000-0005-0000-0000-0000FE5F0000}"/>
    <cellStyle name="Normal 52 2 2 2 2 2 3 3 3" xfId="26836" xr:uid="{00000000-0005-0000-0000-0000FF5F0000}"/>
    <cellStyle name="Normal 52 2 2 2 2 2 3 4" xfId="37047" xr:uid="{00000000-0005-0000-0000-000000600000}"/>
    <cellStyle name="Normal 52 2 2 2 2 2 3 5" xfId="21823" xr:uid="{00000000-0005-0000-0000-000001600000}"/>
    <cellStyle name="Normal 52 2 2 2 2 2 4" xfId="13413" xr:uid="{00000000-0005-0000-0000-000002600000}"/>
    <cellStyle name="Normal 52 2 2 2 2 2 4 2" xfId="43735" xr:uid="{00000000-0005-0000-0000-000003600000}"/>
    <cellStyle name="Normal 52 2 2 2 2 2 4 3" xfId="28511" xr:uid="{00000000-0005-0000-0000-000004600000}"/>
    <cellStyle name="Normal 52 2 2 2 2 2 5" xfId="8392" xr:uid="{00000000-0005-0000-0000-000005600000}"/>
    <cellStyle name="Normal 52 2 2 2 2 2 5 2" xfId="38718" xr:uid="{00000000-0005-0000-0000-000006600000}"/>
    <cellStyle name="Normal 52 2 2 2 2 2 5 3" xfId="23494" xr:uid="{00000000-0005-0000-0000-000007600000}"/>
    <cellStyle name="Normal 52 2 2 2 2 2 6" xfId="33706" xr:uid="{00000000-0005-0000-0000-000008600000}"/>
    <cellStyle name="Normal 52 2 2 2 2 2 7" xfId="18481" xr:uid="{00000000-0005-0000-0000-000009600000}"/>
    <cellStyle name="Normal 52 2 2 2 2 3" xfId="4174" xr:uid="{00000000-0005-0000-0000-00000A600000}"/>
    <cellStyle name="Normal 52 2 2 2 2 3 2" xfId="14248" xr:uid="{00000000-0005-0000-0000-00000B600000}"/>
    <cellStyle name="Normal 52 2 2 2 2 3 2 2" xfId="44570" xr:uid="{00000000-0005-0000-0000-00000C600000}"/>
    <cellStyle name="Normal 52 2 2 2 2 3 2 3" xfId="29346" xr:uid="{00000000-0005-0000-0000-00000D600000}"/>
    <cellStyle name="Normal 52 2 2 2 2 3 3" xfId="9228" xr:uid="{00000000-0005-0000-0000-00000E600000}"/>
    <cellStyle name="Normal 52 2 2 2 2 3 3 2" xfId="39553" xr:uid="{00000000-0005-0000-0000-00000F600000}"/>
    <cellStyle name="Normal 52 2 2 2 2 3 3 3" xfId="24329" xr:uid="{00000000-0005-0000-0000-000010600000}"/>
    <cellStyle name="Normal 52 2 2 2 2 3 4" xfId="34540" xr:uid="{00000000-0005-0000-0000-000011600000}"/>
    <cellStyle name="Normal 52 2 2 2 2 3 5" xfId="19316" xr:uid="{00000000-0005-0000-0000-000012600000}"/>
    <cellStyle name="Normal 52 2 2 2 2 4" xfId="5867" xr:uid="{00000000-0005-0000-0000-000013600000}"/>
    <cellStyle name="Normal 52 2 2 2 2 4 2" xfId="15919" xr:uid="{00000000-0005-0000-0000-000014600000}"/>
    <cellStyle name="Normal 52 2 2 2 2 4 2 2" xfId="46241" xr:uid="{00000000-0005-0000-0000-000015600000}"/>
    <cellStyle name="Normal 52 2 2 2 2 4 2 3" xfId="31017" xr:uid="{00000000-0005-0000-0000-000016600000}"/>
    <cellStyle name="Normal 52 2 2 2 2 4 3" xfId="10899" xr:uid="{00000000-0005-0000-0000-000017600000}"/>
    <cellStyle name="Normal 52 2 2 2 2 4 3 2" xfId="41224" xr:uid="{00000000-0005-0000-0000-000018600000}"/>
    <cellStyle name="Normal 52 2 2 2 2 4 3 3" xfId="26000" xr:uid="{00000000-0005-0000-0000-000019600000}"/>
    <cellStyle name="Normal 52 2 2 2 2 4 4" xfId="36211" xr:uid="{00000000-0005-0000-0000-00001A600000}"/>
    <cellStyle name="Normal 52 2 2 2 2 4 5" xfId="20987" xr:uid="{00000000-0005-0000-0000-00001B600000}"/>
    <cellStyle name="Normal 52 2 2 2 2 5" xfId="12577" xr:uid="{00000000-0005-0000-0000-00001C600000}"/>
    <cellStyle name="Normal 52 2 2 2 2 5 2" xfId="42899" xr:uid="{00000000-0005-0000-0000-00001D600000}"/>
    <cellStyle name="Normal 52 2 2 2 2 5 3" xfId="27675" xr:uid="{00000000-0005-0000-0000-00001E600000}"/>
    <cellStyle name="Normal 52 2 2 2 2 6" xfId="7556" xr:uid="{00000000-0005-0000-0000-00001F600000}"/>
    <cellStyle name="Normal 52 2 2 2 2 6 2" xfId="37882" xr:uid="{00000000-0005-0000-0000-000020600000}"/>
    <cellStyle name="Normal 52 2 2 2 2 6 3" xfId="22658" xr:uid="{00000000-0005-0000-0000-000021600000}"/>
    <cellStyle name="Normal 52 2 2 2 2 7" xfId="32870" xr:uid="{00000000-0005-0000-0000-000022600000}"/>
    <cellStyle name="Normal 52 2 2 2 2 8" xfId="17645" xr:uid="{00000000-0005-0000-0000-000023600000}"/>
    <cellStyle name="Normal 52 2 2 2 3" xfId="2903" xr:uid="{00000000-0005-0000-0000-000024600000}"/>
    <cellStyle name="Normal 52 2 2 2 3 2" xfId="4593" xr:uid="{00000000-0005-0000-0000-000025600000}"/>
    <cellStyle name="Normal 52 2 2 2 3 2 2" xfId="14666" xr:uid="{00000000-0005-0000-0000-000026600000}"/>
    <cellStyle name="Normal 52 2 2 2 3 2 2 2" xfId="44988" xr:uid="{00000000-0005-0000-0000-000027600000}"/>
    <cellStyle name="Normal 52 2 2 2 3 2 2 3" xfId="29764" xr:uid="{00000000-0005-0000-0000-000028600000}"/>
    <cellStyle name="Normal 52 2 2 2 3 2 3" xfId="9646" xr:uid="{00000000-0005-0000-0000-000029600000}"/>
    <cellStyle name="Normal 52 2 2 2 3 2 3 2" xfId="39971" xr:uid="{00000000-0005-0000-0000-00002A600000}"/>
    <cellStyle name="Normal 52 2 2 2 3 2 3 3" xfId="24747" xr:uid="{00000000-0005-0000-0000-00002B600000}"/>
    <cellStyle name="Normal 52 2 2 2 3 2 4" xfId="34958" xr:uid="{00000000-0005-0000-0000-00002C600000}"/>
    <cellStyle name="Normal 52 2 2 2 3 2 5" xfId="19734" xr:uid="{00000000-0005-0000-0000-00002D600000}"/>
    <cellStyle name="Normal 52 2 2 2 3 3" xfId="6285" xr:uid="{00000000-0005-0000-0000-00002E600000}"/>
    <cellStyle name="Normal 52 2 2 2 3 3 2" xfId="16337" xr:uid="{00000000-0005-0000-0000-00002F600000}"/>
    <cellStyle name="Normal 52 2 2 2 3 3 2 2" xfId="46659" xr:uid="{00000000-0005-0000-0000-000030600000}"/>
    <cellStyle name="Normal 52 2 2 2 3 3 2 3" xfId="31435" xr:uid="{00000000-0005-0000-0000-000031600000}"/>
    <cellStyle name="Normal 52 2 2 2 3 3 3" xfId="11317" xr:uid="{00000000-0005-0000-0000-000032600000}"/>
    <cellStyle name="Normal 52 2 2 2 3 3 3 2" xfId="41642" xr:uid="{00000000-0005-0000-0000-000033600000}"/>
    <cellStyle name="Normal 52 2 2 2 3 3 3 3" xfId="26418" xr:uid="{00000000-0005-0000-0000-000034600000}"/>
    <cellStyle name="Normal 52 2 2 2 3 3 4" xfId="36629" xr:uid="{00000000-0005-0000-0000-000035600000}"/>
    <cellStyle name="Normal 52 2 2 2 3 3 5" xfId="21405" xr:uid="{00000000-0005-0000-0000-000036600000}"/>
    <cellStyle name="Normal 52 2 2 2 3 4" xfId="12995" xr:uid="{00000000-0005-0000-0000-000037600000}"/>
    <cellStyle name="Normal 52 2 2 2 3 4 2" xfId="43317" xr:uid="{00000000-0005-0000-0000-000038600000}"/>
    <cellStyle name="Normal 52 2 2 2 3 4 3" xfId="28093" xr:uid="{00000000-0005-0000-0000-000039600000}"/>
    <cellStyle name="Normal 52 2 2 2 3 5" xfId="7974" xr:uid="{00000000-0005-0000-0000-00003A600000}"/>
    <cellStyle name="Normal 52 2 2 2 3 5 2" xfId="38300" xr:uid="{00000000-0005-0000-0000-00003B600000}"/>
    <cellStyle name="Normal 52 2 2 2 3 5 3" xfId="23076" xr:uid="{00000000-0005-0000-0000-00003C600000}"/>
    <cellStyle name="Normal 52 2 2 2 3 6" xfId="33288" xr:uid="{00000000-0005-0000-0000-00003D600000}"/>
    <cellStyle name="Normal 52 2 2 2 3 7" xfId="18063" xr:uid="{00000000-0005-0000-0000-00003E600000}"/>
    <cellStyle name="Normal 52 2 2 2 4" xfId="3756" xr:uid="{00000000-0005-0000-0000-00003F600000}"/>
    <cellStyle name="Normal 52 2 2 2 4 2" xfId="13830" xr:uid="{00000000-0005-0000-0000-000040600000}"/>
    <cellStyle name="Normal 52 2 2 2 4 2 2" xfId="44152" xr:uid="{00000000-0005-0000-0000-000041600000}"/>
    <cellStyle name="Normal 52 2 2 2 4 2 3" xfId="28928" xr:uid="{00000000-0005-0000-0000-000042600000}"/>
    <cellStyle name="Normal 52 2 2 2 4 3" xfId="8810" xr:uid="{00000000-0005-0000-0000-000043600000}"/>
    <cellStyle name="Normal 52 2 2 2 4 3 2" xfId="39135" xr:uid="{00000000-0005-0000-0000-000044600000}"/>
    <cellStyle name="Normal 52 2 2 2 4 3 3" xfId="23911" xr:uid="{00000000-0005-0000-0000-000045600000}"/>
    <cellStyle name="Normal 52 2 2 2 4 4" xfId="34122" xr:uid="{00000000-0005-0000-0000-000046600000}"/>
    <cellStyle name="Normal 52 2 2 2 4 5" xfId="18898" xr:uid="{00000000-0005-0000-0000-000047600000}"/>
    <cellStyle name="Normal 52 2 2 2 5" xfId="5449" xr:uid="{00000000-0005-0000-0000-000048600000}"/>
    <cellStyle name="Normal 52 2 2 2 5 2" xfId="15501" xr:uid="{00000000-0005-0000-0000-000049600000}"/>
    <cellStyle name="Normal 52 2 2 2 5 2 2" xfId="45823" xr:uid="{00000000-0005-0000-0000-00004A600000}"/>
    <cellStyle name="Normal 52 2 2 2 5 2 3" xfId="30599" xr:uid="{00000000-0005-0000-0000-00004B600000}"/>
    <cellStyle name="Normal 52 2 2 2 5 3" xfId="10481" xr:uid="{00000000-0005-0000-0000-00004C600000}"/>
    <cellStyle name="Normal 52 2 2 2 5 3 2" xfId="40806" xr:uid="{00000000-0005-0000-0000-00004D600000}"/>
    <cellStyle name="Normal 52 2 2 2 5 3 3" xfId="25582" xr:uid="{00000000-0005-0000-0000-00004E600000}"/>
    <cellStyle name="Normal 52 2 2 2 5 4" xfId="35793" xr:uid="{00000000-0005-0000-0000-00004F600000}"/>
    <cellStyle name="Normal 52 2 2 2 5 5" xfId="20569" xr:uid="{00000000-0005-0000-0000-000050600000}"/>
    <cellStyle name="Normal 52 2 2 2 6" xfId="12159" xr:uid="{00000000-0005-0000-0000-000051600000}"/>
    <cellStyle name="Normal 52 2 2 2 6 2" xfId="42481" xr:uid="{00000000-0005-0000-0000-000052600000}"/>
    <cellStyle name="Normal 52 2 2 2 6 3" xfId="27257" xr:uid="{00000000-0005-0000-0000-000053600000}"/>
    <cellStyle name="Normal 52 2 2 2 7" xfId="7138" xr:uid="{00000000-0005-0000-0000-000054600000}"/>
    <cellStyle name="Normal 52 2 2 2 7 2" xfId="37464" xr:uid="{00000000-0005-0000-0000-000055600000}"/>
    <cellStyle name="Normal 52 2 2 2 7 3" xfId="22240" xr:uid="{00000000-0005-0000-0000-000056600000}"/>
    <cellStyle name="Normal 52 2 2 2 8" xfId="32452" xr:uid="{00000000-0005-0000-0000-000057600000}"/>
    <cellStyle name="Normal 52 2 2 2 9" xfId="17227" xr:uid="{00000000-0005-0000-0000-000058600000}"/>
    <cellStyle name="Normal 52 2 2 3" xfId="2274" xr:uid="{00000000-0005-0000-0000-000059600000}"/>
    <cellStyle name="Normal 52 2 2 3 2" xfId="3113" xr:uid="{00000000-0005-0000-0000-00005A600000}"/>
    <cellStyle name="Normal 52 2 2 3 2 2" xfId="4803" xr:uid="{00000000-0005-0000-0000-00005B600000}"/>
    <cellStyle name="Normal 52 2 2 3 2 2 2" xfId="14876" xr:uid="{00000000-0005-0000-0000-00005C600000}"/>
    <cellStyle name="Normal 52 2 2 3 2 2 2 2" xfId="45198" xr:uid="{00000000-0005-0000-0000-00005D600000}"/>
    <cellStyle name="Normal 52 2 2 3 2 2 2 3" xfId="29974" xr:uid="{00000000-0005-0000-0000-00005E600000}"/>
    <cellStyle name="Normal 52 2 2 3 2 2 3" xfId="9856" xr:uid="{00000000-0005-0000-0000-00005F600000}"/>
    <cellStyle name="Normal 52 2 2 3 2 2 3 2" xfId="40181" xr:uid="{00000000-0005-0000-0000-000060600000}"/>
    <cellStyle name="Normal 52 2 2 3 2 2 3 3" xfId="24957" xr:uid="{00000000-0005-0000-0000-000061600000}"/>
    <cellStyle name="Normal 52 2 2 3 2 2 4" xfId="35168" xr:uid="{00000000-0005-0000-0000-000062600000}"/>
    <cellStyle name="Normal 52 2 2 3 2 2 5" xfId="19944" xr:uid="{00000000-0005-0000-0000-000063600000}"/>
    <cellStyle name="Normal 52 2 2 3 2 3" xfId="6495" xr:uid="{00000000-0005-0000-0000-000064600000}"/>
    <cellStyle name="Normal 52 2 2 3 2 3 2" xfId="16547" xr:uid="{00000000-0005-0000-0000-000065600000}"/>
    <cellStyle name="Normal 52 2 2 3 2 3 2 2" xfId="46869" xr:uid="{00000000-0005-0000-0000-000066600000}"/>
    <cellStyle name="Normal 52 2 2 3 2 3 2 3" xfId="31645" xr:uid="{00000000-0005-0000-0000-000067600000}"/>
    <cellStyle name="Normal 52 2 2 3 2 3 3" xfId="11527" xr:uid="{00000000-0005-0000-0000-000068600000}"/>
    <cellStyle name="Normal 52 2 2 3 2 3 3 2" xfId="41852" xr:uid="{00000000-0005-0000-0000-000069600000}"/>
    <cellStyle name="Normal 52 2 2 3 2 3 3 3" xfId="26628" xr:uid="{00000000-0005-0000-0000-00006A600000}"/>
    <cellStyle name="Normal 52 2 2 3 2 3 4" xfId="36839" xr:uid="{00000000-0005-0000-0000-00006B600000}"/>
    <cellStyle name="Normal 52 2 2 3 2 3 5" xfId="21615" xr:uid="{00000000-0005-0000-0000-00006C600000}"/>
    <cellStyle name="Normal 52 2 2 3 2 4" xfId="13205" xr:uid="{00000000-0005-0000-0000-00006D600000}"/>
    <cellStyle name="Normal 52 2 2 3 2 4 2" xfId="43527" xr:uid="{00000000-0005-0000-0000-00006E600000}"/>
    <cellStyle name="Normal 52 2 2 3 2 4 3" xfId="28303" xr:uid="{00000000-0005-0000-0000-00006F600000}"/>
    <cellStyle name="Normal 52 2 2 3 2 5" xfId="8184" xr:uid="{00000000-0005-0000-0000-000070600000}"/>
    <cellStyle name="Normal 52 2 2 3 2 5 2" xfId="38510" xr:uid="{00000000-0005-0000-0000-000071600000}"/>
    <cellStyle name="Normal 52 2 2 3 2 5 3" xfId="23286" xr:uid="{00000000-0005-0000-0000-000072600000}"/>
    <cellStyle name="Normal 52 2 2 3 2 6" xfId="33498" xr:uid="{00000000-0005-0000-0000-000073600000}"/>
    <cellStyle name="Normal 52 2 2 3 2 7" xfId="18273" xr:uid="{00000000-0005-0000-0000-000074600000}"/>
    <cellStyle name="Normal 52 2 2 3 3" xfId="3966" xr:uid="{00000000-0005-0000-0000-000075600000}"/>
    <cellStyle name="Normal 52 2 2 3 3 2" xfId="14040" xr:uid="{00000000-0005-0000-0000-000076600000}"/>
    <cellStyle name="Normal 52 2 2 3 3 2 2" xfId="44362" xr:uid="{00000000-0005-0000-0000-000077600000}"/>
    <cellStyle name="Normal 52 2 2 3 3 2 3" xfId="29138" xr:uid="{00000000-0005-0000-0000-000078600000}"/>
    <cellStyle name="Normal 52 2 2 3 3 3" xfId="9020" xr:uid="{00000000-0005-0000-0000-000079600000}"/>
    <cellStyle name="Normal 52 2 2 3 3 3 2" xfId="39345" xr:uid="{00000000-0005-0000-0000-00007A600000}"/>
    <cellStyle name="Normal 52 2 2 3 3 3 3" xfId="24121" xr:uid="{00000000-0005-0000-0000-00007B600000}"/>
    <cellStyle name="Normal 52 2 2 3 3 4" xfId="34332" xr:uid="{00000000-0005-0000-0000-00007C600000}"/>
    <cellStyle name="Normal 52 2 2 3 3 5" xfId="19108" xr:uid="{00000000-0005-0000-0000-00007D600000}"/>
    <cellStyle name="Normal 52 2 2 3 4" xfId="5659" xr:uid="{00000000-0005-0000-0000-00007E600000}"/>
    <cellStyle name="Normal 52 2 2 3 4 2" xfId="15711" xr:uid="{00000000-0005-0000-0000-00007F600000}"/>
    <cellStyle name="Normal 52 2 2 3 4 2 2" xfId="46033" xr:uid="{00000000-0005-0000-0000-000080600000}"/>
    <cellStyle name="Normal 52 2 2 3 4 2 3" xfId="30809" xr:uid="{00000000-0005-0000-0000-000081600000}"/>
    <cellStyle name="Normal 52 2 2 3 4 3" xfId="10691" xr:uid="{00000000-0005-0000-0000-000082600000}"/>
    <cellStyle name="Normal 52 2 2 3 4 3 2" xfId="41016" xr:uid="{00000000-0005-0000-0000-000083600000}"/>
    <cellStyle name="Normal 52 2 2 3 4 3 3" xfId="25792" xr:uid="{00000000-0005-0000-0000-000084600000}"/>
    <cellStyle name="Normal 52 2 2 3 4 4" xfId="36003" xr:uid="{00000000-0005-0000-0000-000085600000}"/>
    <cellStyle name="Normal 52 2 2 3 4 5" xfId="20779" xr:uid="{00000000-0005-0000-0000-000086600000}"/>
    <cellStyle name="Normal 52 2 2 3 5" xfId="12369" xr:uid="{00000000-0005-0000-0000-000087600000}"/>
    <cellStyle name="Normal 52 2 2 3 5 2" xfId="42691" xr:uid="{00000000-0005-0000-0000-000088600000}"/>
    <cellStyle name="Normal 52 2 2 3 5 3" xfId="27467" xr:uid="{00000000-0005-0000-0000-000089600000}"/>
    <cellStyle name="Normal 52 2 2 3 6" xfId="7348" xr:uid="{00000000-0005-0000-0000-00008A600000}"/>
    <cellStyle name="Normal 52 2 2 3 6 2" xfId="37674" xr:uid="{00000000-0005-0000-0000-00008B600000}"/>
    <cellStyle name="Normal 52 2 2 3 6 3" xfId="22450" xr:uid="{00000000-0005-0000-0000-00008C600000}"/>
    <cellStyle name="Normal 52 2 2 3 7" xfId="32662" xr:uid="{00000000-0005-0000-0000-00008D600000}"/>
    <cellStyle name="Normal 52 2 2 3 8" xfId="17437" xr:uid="{00000000-0005-0000-0000-00008E600000}"/>
    <cellStyle name="Normal 52 2 2 4" xfId="2695" xr:uid="{00000000-0005-0000-0000-00008F600000}"/>
    <cellStyle name="Normal 52 2 2 4 2" xfId="4385" xr:uid="{00000000-0005-0000-0000-000090600000}"/>
    <cellStyle name="Normal 52 2 2 4 2 2" xfId="14458" xr:uid="{00000000-0005-0000-0000-000091600000}"/>
    <cellStyle name="Normal 52 2 2 4 2 2 2" xfId="44780" xr:uid="{00000000-0005-0000-0000-000092600000}"/>
    <cellStyle name="Normal 52 2 2 4 2 2 3" xfId="29556" xr:uid="{00000000-0005-0000-0000-000093600000}"/>
    <cellStyle name="Normal 52 2 2 4 2 3" xfId="9438" xr:uid="{00000000-0005-0000-0000-000094600000}"/>
    <cellStyle name="Normal 52 2 2 4 2 3 2" xfId="39763" xr:uid="{00000000-0005-0000-0000-000095600000}"/>
    <cellStyle name="Normal 52 2 2 4 2 3 3" xfId="24539" xr:uid="{00000000-0005-0000-0000-000096600000}"/>
    <cellStyle name="Normal 52 2 2 4 2 4" xfId="34750" xr:uid="{00000000-0005-0000-0000-000097600000}"/>
    <cellStyle name="Normal 52 2 2 4 2 5" xfId="19526" xr:uid="{00000000-0005-0000-0000-000098600000}"/>
    <cellStyle name="Normal 52 2 2 4 3" xfId="6077" xr:uid="{00000000-0005-0000-0000-000099600000}"/>
    <cellStyle name="Normal 52 2 2 4 3 2" xfId="16129" xr:uid="{00000000-0005-0000-0000-00009A600000}"/>
    <cellStyle name="Normal 52 2 2 4 3 2 2" xfId="46451" xr:uid="{00000000-0005-0000-0000-00009B600000}"/>
    <cellStyle name="Normal 52 2 2 4 3 2 3" xfId="31227" xr:uid="{00000000-0005-0000-0000-00009C600000}"/>
    <cellStyle name="Normal 52 2 2 4 3 3" xfId="11109" xr:uid="{00000000-0005-0000-0000-00009D600000}"/>
    <cellStyle name="Normal 52 2 2 4 3 3 2" xfId="41434" xr:uid="{00000000-0005-0000-0000-00009E600000}"/>
    <cellStyle name="Normal 52 2 2 4 3 3 3" xfId="26210" xr:uid="{00000000-0005-0000-0000-00009F600000}"/>
    <cellStyle name="Normal 52 2 2 4 3 4" xfId="36421" xr:uid="{00000000-0005-0000-0000-0000A0600000}"/>
    <cellStyle name="Normal 52 2 2 4 3 5" xfId="21197" xr:uid="{00000000-0005-0000-0000-0000A1600000}"/>
    <cellStyle name="Normal 52 2 2 4 4" xfId="12787" xr:uid="{00000000-0005-0000-0000-0000A2600000}"/>
    <cellStyle name="Normal 52 2 2 4 4 2" xfId="43109" xr:uid="{00000000-0005-0000-0000-0000A3600000}"/>
    <cellStyle name="Normal 52 2 2 4 4 3" xfId="27885" xr:uid="{00000000-0005-0000-0000-0000A4600000}"/>
    <cellStyle name="Normal 52 2 2 4 5" xfId="7766" xr:uid="{00000000-0005-0000-0000-0000A5600000}"/>
    <cellStyle name="Normal 52 2 2 4 5 2" xfId="38092" xr:uid="{00000000-0005-0000-0000-0000A6600000}"/>
    <cellStyle name="Normal 52 2 2 4 5 3" xfId="22868" xr:uid="{00000000-0005-0000-0000-0000A7600000}"/>
    <cellStyle name="Normal 52 2 2 4 6" xfId="33080" xr:uid="{00000000-0005-0000-0000-0000A8600000}"/>
    <cellStyle name="Normal 52 2 2 4 7" xfId="17855" xr:uid="{00000000-0005-0000-0000-0000A9600000}"/>
    <cellStyle name="Normal 52 2 2 5" xfId="3548" xr:uid="{00000000-0005-0000-0000-0000AA600000}"/>
    <cellStyle name="Normal 52 2 2 5 2" xfId="13622" xr:uid="{00000000-0005-0000-0000-0000AB600000}"/>
    <cellStyle name="Normal 52 2 2 5 2 2" xfId="43944" xr:uid="{00000000-0005-0000-0000-0000AC600000}"/>
    <cellStyle name="Normal 52 2 2 5 2 3" xfId="28720" xr:uid="{00000000-0005-0000-0000-0000AD600000}"/>
    <cellStyle name="Normal 52 2 2 5 3" xfId="8602" xr:uid="{00000000-0005-0000-0000-0000AE600000}"/>
    <cellStyle name="Normal 52 2 2 5 3 2" xfId="38927" xr:uid="{00000000-0005-0000-0000-0000AF600000}"/>
    <cellStyle name="Normal 52 2 2 5 3 3" xfId="23703" xr:uid="{00000000-0005-0000-0000-0000B0600000}"/>
    <cellStyle name="Normal 52 2 2 5 4" xfId="33914" xr:uid="{00000000-0005-0000-0000-0000B1600000}"/>
    <cellStyle name="Normal 52 2 2 5 5" xfId="18690" xr:uid="{00000000-0005-0000-0000-0000B2600000}"/>
    <cellStyle name="Normal 52 2 2 6" xfId="5241" xr:uid="{00000000-0005-0000-0000-0000B3600000}"/>
    <cellStyle name="Normal 52 2 2 6 2" xfId="15293" xr:uid="{00000000-0005-0000-0000-0000B4600000}"/>
    <cellStyle name="Normal 52 2 2 6 2 2" xfId="45615" xr:uid="{00000000-0005-0000-0000-0000B5600000}"/>
    <cellStyle name="Normal 52 2 2 6 2 3" xfId="30391" xr:uid="{00000000-0005-0000-0000-0000B6600000}"/>
    <cellStyle name="Normal 52 2 2 6 3" xfId="10273" xr:uid="{00000000-0005-0000-0000-0000B7600000}"/>
    <cellStyle name="Normal 52 2 2 6 3 2" xfId="40598" xr:uid="{00000000-0005-0000-0000-0000B8600000}"/>
    <cellStyle name="Normal 52 2 2 6 3 3" xfId="25374" xr:uid="{00000000-0005-0000-0000-0000B9600000}"/>
    <cellStyle name="Normal 52 2 2 6 4" xfId="35585" xr:uid="{00000000-0005-0000-0000-0000BA600000}"/>
    <cellStyle name="Normal 52 2 2 6 5" xfId="20361" xr:uid="{00000000-0005-0000-0000-0000BB600000}"/>
    <cellStyle name="Normal 52 2 2 7" xfId="11951" xr:uid="{00000000-0005-0000-0000-0000BC600000}"/>
    <cellStyle name="Normal 52 2 2 7 2" xfId="42273" xr:uid="{00000000-0005-0000-0000-0000BD600000}"/>
    <cellStyle name="Normal 52 2 2 7 3" xfId="27049" xr:uid="{00000000-0005-0000-0000-0000BE600000}"/>
    <cellStyle name="Normal 52 2 2 8" xfId="6930" xr:uid="{00000000-0005-0000-0000-0000BF600000}"/>
    <cellStyle name="Normal 52 2 2 8 2" xfId="37256" xr:uid="{00000000-0005-0000-0000-0000C0600000}"/>
    <cellStyle name="Normal 52 2 2 8 3" xfId="22032" xr:uid="{00000000-0005-0000-0000-0000C1600000}"/>
    <cellStyle name="Normal 52 2 2 9" xfId="32244" xr:uid="{00000000-0005-0000-0000-0000C2600000}"/>
    <cellStyle name="Normal 52 2 3" xfId="1957" xr:uid="{00000000-0005-0000-0000-0000C3600000}"/>
    <cellStyle name="Normal 52 2 3 2" xfId="2378" xr:uid="{00000000-0005-0000-0000-0000C4600000}"/>
    <cellStyle name="Normal 52 2 3 2 2" xfId="3217" xr:uid="{00000000-0005-0000-0000-0000C5600000}"/>
    <cellStyle name="Normal 52 2 3 2 2 2" xfId="4907" xr:uid="{00000000-0005-0000-0000-0000C6600000}"/>
    <cellStyle name="Normal 52 2 3 2 2 2 2" xfId="14980" xr:uid="{00000000-0005-0000-0000-0000C7600000}"/>
    <cellStyle name="Normal 52 2 3 2 2 2 2 2" xfId="45302" xr:uid="{00000000-0005-0000-0000-0000C8600000}"/>
    <cellStyle name="Normal 52 2 3 2 2 2 2 3" xfId="30078" xr:uid="{00000000-0005-0000-0000-0000C9600000}"/>
    <cellStyle name="Normal 52 2 3 2 2 2 3" xfId="9960" xr:uid="{00000000-0005-0000-0000-0000CA600000}"/>
    <cellStyle name="Normal 52 2 3 2 2 2 3 2" xfId="40285" xr:uid="{00000000-0005-0000-0000-0000CB600000}"/>
    <cellStyle name="Normal 52 2 3 2 2 2 3 3" xfId="25061" xr:uid="{00000000-0005-0000-0000-0000CC600000}"/>
    <cellStyle name="Normal 52 2 3 2 2 2 4" xfId="35272" xr:uid="{00000000-0005-0000-0000-0000CD600000}"/>
    <cellStyle name="Normal 52 2 3 2 2 2 5" xfId="20048" xr:uid="{00000000-0005-0000-0000-0000CE600000}"/>
    <cellStyle name="Normal 52 2 3 2 2 3" xfId="6599" xr:uid="{00000000-0005-0000-0000-0000CF600000}"/>
    <cellStyle name="Normal 52 2 3 2 2 3 2" xfId="16651" xr:uid="{00000000-0005-0000-0000-0000D0600000}"/>
    <cellStyle name="Normal 52 2 3 2 2 3 2 2" xfId="46973" xr:uid="{00000000-0005-0000-0000-0000D1600000}"/>
    <cellStyle name="Normal 52 2 3 2 2 3 2 3" xfId="31749" xr:uid="{00000000-0005-0000-0000-0000D2600000}"/>
    <cellStyle name="Normal 52 2 3 2 2 3 3" xfId="11631" xr:uid="{00000000-0005-0000-0000-0000D3600000}"/>
    <cellStyle name="Normal 52 2 3 2 2 3 3 2" xfId="41956" xr:uid="{00000000-0005-0000-0000-0000D4600000}"/>
    <cellStyle name="Normal 52 2 3 2 2 3 3 3" xfId="26732" xr:uid="{00000000-0005-0000-0000-0000D5600000}"/>
    <cellStyle name="Normal 52 2 3 2 2 3 4" xfId="36943" xr:uid="{00000000-0005-0000-0000-0000D6600000}"/>
    <cellStyle name="Normal 52 2 3 2 2 3 5" xfId="21719" xr:uid="{00000000-0005-0000-0000-0000D7600000}"/>
    <cellStyle name="Normal 52 2 3 2 2 4" xfId="13309" xr:uid="{00000000-0005-0000-0000-0000D8600000}"/>
    <cellStyle name="Normal 52 2 3 2 2 4 2" xfId="43631" xr:uid="{00000000-0005-0000-0000-0000D9600000}"/>
    <cellStyle name="Normal 52 2 3 2 2 4 3" xfId="28407" xr:uid="{00000000-0005-0000-0000-0000DA600000}"/>
    <cellStyle name="Normal 52 2 3 2 2 5" xfId="8288" xr:uid="{00000000-0005-0000-0000-0000DB600000}"/>
    <cellStyle name="Normal 52 2 3 2 2 5 2" xfId="38614" xr:uid="{00000000-0005-0000-0000-0000DC600000}"/>
    <cellStyle name="Normal 52 2 3 2 2 5 3" xfId="23390" xr:uid="{00000000-0005-0000-0000-0000DD600000}"/>
    <cellStyle name="Normal 52 2 3 2 2 6" xfId="33602" xr:uid="{00000000-0005-0000-0000-0000DE600000}"/>
    <cellStyle name="Normal 52 2 3 2 2 7" xfId="18377" xr:uid="{00000000-0005-0000-0000-0000DF600000}"/>
    <cellStyle name="Normal 52 2 3 2 3" xfId="4070" xr:uid="{00000000-0005-0000-0000-0000E0600000}"/>
    <cellStyle name="Normal 52 2 3 2 3 2" xfId="14144" xr:uid="{00000000-0005-0000-0000-0000E1600000}"/>
    <cellStyle name="Normal 52 2 3 2 3 2 2" xfId="44466" xr:uid="{00000000-0005-0000-0000-0000E2600000}"/>
    <cellStyle name="Normal 52 2 3 2 3 2 3" xfId="29242" xr:uid="{00000000-0005-0000-0000-0000E3600000}"/>
    <cellStyle name="Normal 52 2 3 2 3 3" xfId="9124" xr:uid="{00000000-0005-0000-0000-0000E4600000}"/>
    <cellStyle name="Normal 52 2 3 2 3 3 2" xfId="39449" xr:uid="{00000000-0005-0000-0000-0000E5600000}"/>
    <cellStyle name="Normal 52 2 3 2 3 3 3" xfId="24225" xr:uid="{00000000-0005-0000-0000-0000E6600000}"/>
    <cellStyle name="Normal 52 2 3 2 3 4" xfId="34436" xr:uid="{00000000-0005-0000-0000-0000E7600000}"/>
    <cellStyle name="Normal 52 2 3 2 3 5" xfId="19212" xr:uid="{00000000-0005-0000-0000-0000E8600000}"/>
    <cellStyle name="Normal 52 2 3 2 4" xfId="5763" xr:uid="{00000000-0005-0000-0000-0000E9600000}"/>
    <cellStyle name="Normal 52 2 3 2 4 2" xfId="15815" xr:uid="{00000000-0005-0000-0000-0000EA600000}"/>
    <cellStyle name="Normal 52 2 3 2 4 2 2" xfId="46137" xr:uid="{00000000-0005-0000-0000-0000EB600000}"/>
    <cellStyle name="Normal 52 2 3 2 4 2 3" xfId="30913" xr:uid="{00000000-0005-0000-0000-0000EC600000}"/>
    <cellStyle name="Normal 52 2 3 2 4 3" xfId="10795" xr:uid="{00000000-0005-0000-0000-0000ED600000}"/>
    <cellStyle name="Normal 52 2 3 2 4 3 2" xfId="41120" xr:uid="{00000000-0005-0000-0000-0000EE600000}"/>
    <cellStyle name="Normal 52 2 3 2 4 3 3" xfId="25896" xr:uid="{00000000-0005-0000-0000-0000EF600000}"/>
    <cellStyle name="Normal 52 2 3 2 4 4" xfId="36107" xr:uid="{00000000-0005-0000-0000-0000F0600000}"/>
    <cellStyle name="Normal 52 2 3 2 4 5" xfId="20883" xr:uid="{00000000-0005-0000-0000-0000F1600000}"/>
    <cellStyle name="Normal 52 2 3 2 5" xfId="12473" xr:uid="{00000000-0005-0000-0000-0000F2600000}"/>
    <cellStyle name="Normal 52 2 3 2 5 2" xfId="42795" xr:uid="{00000000-0005-0000-0000-0000F3600000}"/>
    <cellStyle name="Normal 52 2 3 2 5 3" xfId="27571" xr:uid="{00000000-0005-0000-0000-0000F4600000}"/>
    <cellStyle name="Normal 52 2 3 2 6" xfId="7452" xr:uid="{00000000-0005-0000-0000-0000F5600000}"/>
    <cellStyle name="Normal 52 2 3 2 6 2" xfId="37778" xr:uid="{00000000-0005-0000-0000-0000F6600000}"/>
    <cellStyle name="Normal 52 2 3 2 6 3" xfId="22554" xr:uid="{00000000-0005-0000-0000-0000F7600000}"/>
    <cellStyle name="Normal 52 2 3 2 7" xfId="32766" xr:uid="{00000000-0005-0000-0000-0000F8600000}"/>
    <cellStyle name="Normal 52 2 3 2 8" xfId="17541" xr:uid="{00000000-0005-0000-0000-0000F9600000}"/>
    <cellStyle name="Normal 52 2 3 3" xfId="2799" xr:uid="{00000000-0005-0000-0000-0000FA600000}"/>
    <cellStyle name="Normal 52 2 3 3 2" xfId="4489" xr:uid="{00000000-0005-0000-0000-0000FB600000}"/>
    <cellStyle name="Normal 52 2 3 3 2 2" xfId="14562" xr:uid="{00000000-0005-0000-0000-0000FC600000}"/>
    <cellStyle name="Normal 52 2 3 3 2 2 2" xfId="44884" xr:uid="{00000000-0005-0000-0000-0000FD600000}"/>
    <cellStyle name="Normal 52 2 3 3 2 2 3" xfId="29660" xr:uid="{00000000-0005-0000-0000-0000FE600000}"/>
    <cellStyle name="Normal 52 2 3 3 2 3" xfId="9542" xr:uid="{00000000-0005-0000-0000-0000FF600000}"/>
    <cellStyle name="Normal 52 2 3 3 2 3 2" xfId="39867" xr:uid="{00000000-0005-0000-0000-000000610000}"/>
    <cellStyle name="Normal 52 2 3 3 2 3 3" xfId="24643" xr:uid="{00000000-0005-0000-0000-000001610000}"/>
    <cellStyle name="Normal 52 2 3 3 2 4" xfId="34854" xr:uid="{00000000-0005-0000-0000-000002610000}"/>
    <cellStyle name="Normal 52 2 3 3 2 5" xfId="19630" xr:uid="{00000000-0005-0000-0000-000003610000}"/>
    <cellStyle name="Normal 52 2 3 3 3" xfId="6181" xr:uid="{00000000-0005-0000-0000-000004610000}"/>
    <cellStyle name="Normal 52 2 3 3 3 2" xfId="16233" xr:uid="{00000000-0005-0000-0000-000005610000}"/>
    <cellStyle name="Normal 52 2 3 3 3 2 2" xfId="46555" xr:uid="{00000000-0005-0000-0000-000006610000}"/>
    <cellStyle name="Normal 52 2 3 3 3 2 3" xfId="31331" xr:uid="{00000000-0005-0000-0000-000007610000}"/>
    <cellStyle name="Normal 52 2 3 3 3 3" xfId="11213" xr:uid="{00000000-0005-0000-0000-000008610000}"/>
    <cellStyle name="Normal 52 2 3 3 3 3 2" xfId="41538" xr:uid="{00000000-0005-0000-0000-000009610000}"/>
    <cellStyle name="Normal 52 2 3 3 3 3 3" xfId="26314" xr:uid="{00000000-0005-0000-0000-00000A610000}"/>
    <cellStyle name="Normal 52 2 3 3 3 4" xfId="36525" xr:uid="{00000000-0005-0000-0000-00000B610000}"/>
    <cellStyle name="Normal 52 2 3 3 3 5" xfId="21301" xr:uid="{00000000-0005-0000-0000-00000C610000}"/>
    <cellStyle name="Normal 52 2 3 3 4" xfId="12891" xr:uid="{00000000-0005-0000-0000-00000D610000}"/>
    <cellStyle name="Normal 52 2 3 3 4 2" xfId="43213" xr:uid="{00000000-0005-0000-0000-00000E610000}"/>
    <cellStyle name="Normal 52 2 3 3 4 3" xfId="27989" xr:uid="{00000000-0005-0000-0000-00000F610000}"/>
    <cellStyle name="Normal 52 2 3 3 5" xfId="7870" xr:uid="{00000000-0005-0000-0000-000010610000}"/>
    <cellStyle name="Normal 52 2 3 3 5 2" xfId="38196" xr:uid="{00000000-0005-0000-0000-000011610000}"/>
    <cellStyle name="Normal 52 2 3 3 5 3" xfId="22972" xr:uid="{00000000-0005-0000-0000-000012610000}"/>
    <cellStyle name="Normal 52 2 3 3 6" xfId="33184" xr:uid="{00000000-0005-0000-0000-000013610000}"/>
    <cellStyle name="Normal 52 2 3 3 7" xfId="17959" xr:uid="{00000000-0005-0000-0000-000014610000}"/>
    <cellStyle name="Normal 52 2 3 4" xfId="3652" xr:uid="{00000000-0005-0000-0000-000015610000}"/>
    <cellStyle name="Normal 52 2 3 4 2" xfId="13726" xr:uid="{00000000-0005-0000-0000-000016610000}"/>
    <cellStyle name="Normal 52 2 3 4 2 2" xfId="44048" xr:uid="{00000000-0005-0000-0000-000017610000}"/>
    <cellStyle name="Normal 52 2 3 4 2 3" xfId="28824" xr:uid="{00000000-0005-0000-0000-000018610000}"/>
    <cellStyle name="Normal 52 2 3 4 3" xfId="8706" xr:uid="{00000000-0005-0000-0000-000019610000}"/>
    <cellStyle name="Normal 52 2 3 4 3 2" xfId="39031" xr:uid="{00000000-0005-0000-0000-00001A610000}"/>
    <cellStyle name="Normal 52 2 3 4 3 3" xfId="23807" xr:uid="{00000000-0005-0000-0000-00001B610000}"/>
    <cellStyle name="Normal 52 2 3 4 4" xfId="34018" xr:uid="{00000000-0005-0000-0000-00001C610000}"/>
    <cellStyle name="Normal 52 2 3 4 5" xfId="18794" xr:uid="{00000000-0005-0000-0000-00001D610000}"/>
    <cellStyle name="Normal 52 2 3 5" xfId="5345" xr:uid="{00000000-0005-0000-0000-00001E610000}"/>
    <cellStyle name="Normal 52 2 3 5 2" xfId="15397" xr:uid="{00000000-0005-0000-0000-00001F610000}"/>
    <cellStyle name="Normal 52 2 3 5 2 2" xfId="45719" xr:uid="{00000000-0005-0000-0000-000020610000}"/>
    <cellStyle name="Normal 52 2 3 5 2 3" xfId="30495" xr:uid="{00000000-0005-0000-0000-000021610000}"/>
    <cellStyle name="Normal 52 2 3 5 3" xfId="10377" xr:uid="{00000000-0005-0000-0000-000022610000}"/>
    <cellStyle name="Normal 52 2 3 5 3 2" xfId="40702" xr:uid="{00000000-0005-0000-0000-000023610000}"/>
    <cellStyle name="Normal 52 2 3 5 3 3" xfId="25478" xr:uid="{00000000-0005-0000-0000-000024610000}"/>
    <cellStyle name="Normal 52 2 3 5 4" xfId="35689" xr:uid="{00000000-0005-0000-0000-000025610000}"/>
    <cellStyle name="Normal 52 2 3 5 5" xfId="20465" xr:uid="{00000000-0005-0000-0000-000026610000}"/>
    <cellStyle name="Normal 52 2 3 6" xfId="12055" xr:uid="{00000000-0005-0000-0000-000027610000}"/>
    <cellStyle name="Normal 52 2 3 6 2" xfId="42377" xr:uid="{00000000-0005-0000-0000-000028610000}"/>
    <cellStyle name="Normal 52 2 3 6 3" xfId="27153" xr:uid="{00000000-0005-0000-0000-000029610000}"/>
    <cellStyle name="Normal 52 2 3 7" xfId="7034" xr:uid="{00000000-0005-0000-0000-00002A610000}"/>
    <cellStyle name="Normal 52 2 3 7 2" xfId="37360" xr:uid="{00000000-0005-0000-0000-00002B610000}"/>
    <cellStyle name="Normal 52 2 3 7 3" xfId="22136" xr:uid="{00000000-0005-0000-0000-00002C610000}"/>
    <cellStyle name="Normal 52 2 3 8" xfId="32348" xr:uid="{00000000-0005-0000-0000-00002D610000}"/>
    <cellStyle name="Normal 52 2 3 9" xfId="17123" xr:uid="{00000000-0005-0000-0000-00002E610000}"/>
    <cellStyle name="Normal 52 2 4" xfId="2170" xr:uid="{00000000-0005-0000-0000-00002F610000}"/>
    <cellStyle name="Normal 52 2 4 2" xfId="3009" xr:uid="{00000000-0005-0000-0000-000030610000}"/>
    <cellStyle name="Normal 52 2 4 2 2" xfId="4699" xr:uid="{00000000-0005-0000-0000-000031610000}"/>
    <cellStyle name="Normal 52 2 4 2 2 2" xfId="14772" xr:uid="{00000000-0005-0000-0000-000032610000}"/>
    <cellStyle name="Normal 52 2 4 2 2 2 2" xfId="45094" xr:uid="{00000000-0005-0000-0000-000033610000}"/>
    <cellStyle name="Normal 52 2 4 2 2 2 3" xfId="29870" xr:uid="{00000000-0005-0000-0000-000034610000}"/>
    <cellStyle name="Normal 52 2 4 2 2 3" xfId="9752" xr:uid="{00000000-0005-0000-0000-000035610000}"/>
    <cellStyle name="Normal 52 2 4 2 2 3 2" xfId="40077" xr:uid="{00000000-0005-0000-0000-000036610000}"/>
    <cellStyle name="Normal 52 2 4 2 2 3 3" xfId="24853" xr:uid="{00000000-0005-0000-0000-000037610000}"/>
    <cellStyle name="Normal 52 2 4 2 2 4" xfId="35064" xr:uid="{00000000-0005-0000-0000-000038610000}"/>
    <cellStyle name="Normal 52 2 4 2 2 5" xfId="19840" xr:uid="{00000000-0005-0000-0000-000039610000}"/>
    <cellStyle name="Normal 52 2 4 2 3" xfId="6391" xr:uid="{00000000-0005-0000-0000-00003A610000}"/>
    <cellStyle name="Normal 52 2 4 2 3 2" xfId="16443" xr:uid="{00000000-0005-0000-0000-00003B610000}"/>
    <cellStyle name="Normal 52 2 4 2 3 2 2" xfId="46765" xr:uid="{00000000-0005-0000-0000-00003C610000}"/>
    <cellStyle name="Normal 52 2 4 2 3 2 3" xfId="31541" xr:uid="{00000000-0005-0000-0000-00003D610000}"/>
    <cellStyle name="Normal 52 2 4 2 3 3" xfId="11423" xr:uid="{00000000-0005-0000-0000-00003E610000}"/>
    <cellStyle name="Normal 52 2 4 2 3 3 2" xfId="41748" xr:uid="{00000000-0005-0000-0000-00003F610000}"/>
    <cellStyle name="Normal 52 2 4 2 3 3 3" xfId="26524" xr:uid="{00000000-0005-0000-0000-000040610000}"/>
    <cellStyle name="Normal 52 2 4 2 3 4" xfId="36735" xr:uid="{00000000-0005-0000-0000-000041610000}"/>
    <cellStyle name="Normal 52 2 4 2 3 5" xfId="21511" xr:uid="{00000000-0005-0000-0000-000042610000}"/>
    <cellStyle name="Normal 52 2 4 2 4" xfId="13101" xr:uid="{00000000-0005-0000-0000-000043610000}"/>
    <cellStyle name="Normal 52 2 4 2 4 2" xfId="43423" xr:uid="{00000000-0005-0000-0000-000044610000}"/>
    <cellStyle name="Normal 52 2 4 2 4 3" xfId="28199" xr:uid="{00000000-0005-0000-0000-000045610000}"/>
    <cellStyle name="Normal 52 2 4 2 5" xfId="8080" xr:uid="{00000000-0005-0000-0000-000046610000}"/>
    <cellStyle name="Normal 52 2 4 2 5 2" xfId="38406" xr:uid="{00000000-0005-0000-0000-000047610000}"/>
    <cellStyle name="Normal 52 2 4 2 5 3" xfId="23182" xr:uid="{00000000-0005-0000-0000-000048610000}"/>
    <cellStyle name="Normal 52 2 4 2 6" xfId="33394" xr:uid="{00000000-0005-0000-0000-000049610000}"/>
    <cellStyle name="Normal 52 2 4 2 7" xfId="18169" xr:uid="{00000000-0005-0000-0000-00004A610000}"/>
    <cellStyle name="Normal 52 2 4 3" xfId="3862" xr:uid="{00000000-0005-0000-0000-00004B610000}"/>
    <cellStyle name="Normal 52 2 4 3 2" xfId="13936" xr:uid="{00000000-0005-0000-0000-00004C610000}"/>
    <cellStyle name="Normal 52 2 4 3 2 2" xfId="44258" xr:uid="{00000000-0005-0000-0000-00004D610000}"/>
    <cellStyle name="Normal 52 2 4 3 2 3" xfId="29034" xr:uid="{00000000-0005-0000-0000-00004E610000}"/>
    <cellStyle name="Normal 52 2 4 3 3" xfId="8916" xr:uid="{00000000-0005-0000-0000-00004F610000}"/>
    <cellStyle name="Normal 52 2 4 3 3 2" xfId="39241" xr:uid="{00000000-0005-0000-0000-000050610000}"/>
    <cellStyle name="Normal 52 2 4 3 3 3" xfId="24017" xr:uid="{00000000-0005-0000-0000-000051610000}"/>
    <cellStyle name="Normal 52 2 4 3 4" xfId="34228" xr:uid="{00000000-0005-0000-0000-000052610000}"/>
    <cellStyle name="Normal 52 2 4 3 5" xfId="19004" xr:uid="{00000000-0005-0000-0000-000053610000}"/>
    <cellStyle name="Normal 52 2 4 4" xfId="5555" xr:uid="{00000000-0005-0000-0000-000054610000}"/>
    <cellStyle name="Normal 52 2 4 4 2" xfId="15607" xr:uid="{00000000-0005-0000-0000-000055610000}"/>
    <cellStyle name="Normal 52 2 4 4 2 2" xfId="45929" xr:uid="{00000000-0005-0000-0000-000056610000}"/>
    <cellStyle name="Normal 52 2 4 4 2 3" xfId="30705" xr:uid="{00000000-0005-0000-0000-000057610000}"/>
    <cellStyle name="Normal 52 2 4 4 3" xfId="10587" xr:uid="{00000000-0005-0000-0000-000058610000}"/>
    <cellStyle name="Normal 52 2 4 4 3 2" xfId="40912" xr:uid="{00000000-0005-0000-0000-000059610000}"/>
    <cellStyle name="Normal 52 2 4 4 3 3" xfId="25688" xr:uid="{00000000-0005-0000-0000-00005A610000}"/>
    <cellStyle name="Normal 52 2 4 4 4" xfId="35899" xr:uid="{00000000-0005-0000-0000-00005B610000}"/>
    <cellStyle name="Normal 52 2 4 4 5" xfId="20675" xr:uid="{00000000-0005-0000-0000-00005C610000}"/>
    <cellStyle name="Normal 52 2 4 5" xfId="12265" xr:uid="{00000000-0005-0000-0000-00005D610000}"/>
    <cellStyle name="Normal 52 2 4 5 2" xfId="42587" xr:uid="{00000000-0005-0000-0000-00005E610000}"/>
    <cellStyle name="Normal 52 2 4 5 3" xfId="27363" xr:uid="{00000000-0005-0000-0000-00005F610000}"/>
    <cellStyle name="Normal 52 2 4 6" xfId="7244" xr:uid="{00000000-0005-0000-0000-000060610000}"/>
    <cellStyle name="Normal 52 2 4 6 2" xfId="37570" xr:uid="{00000000-0005-0000-0000-000061610000}"/>
    <cellStyle name="Normal 52 2 4 6 3" xfId="22346" xr:uid="{00000000-0005-0000-0000-000062610000}"/>
    <cellStyle name="Normal 52 2 4 7" xfId="32558" xr:uid="{00000000-0005-0000-0000-000063610000}"/>
    <cellStyle name="Normal 52 2 4 8" xfId="17333" xr:uid="{00000000-0005-0000-0000-000064610000}"/>
    <cellStyle name="Normal 52 2 5" xfId="2591" xr:uid="{00000000-0005-0000-0000-000065610000}"/>
    <cellStyle name="Normal 52 2 5 2" xfId="4281" xr:uid="{00000000-0005-0000-0000-000066610000}"/>
    <cellStyle name="Normal 52 2 5 2 2" xfId="14354" xr:uid="{00000000-0005-0000-0000-000067610000}"/>
    <cellStyle name="Normal 52 2 5 2 2 2" xfId="44676" xr:uid="{00000000-0005-0000-0000-000068610000}"/>
    <cellStyle name="Normal 52 2 5 2 2 3" xfId="29452" xr:uid="{00000000-0005-0000-0000-000069610000}"/>
    <cellStyle name="Normal 52 2 5 2 3" xfId="9334" xr:uid="{00000000-0005-0000-0000-00006A610000}"/>
    <cellStyle name="Normal 52 2 5 2 3 2" xfId="39659" xr:uid="{00000000-0005-0000-0000-00006B610000}"/>
    <cellStyle name="Normal 52 2 5 2 3 3" xfId="24435" xr:uid="{00000000-0005-0000-0000-00006C610000}"/>
    <cellStyle name="Normal 52 2 5 2 4" xfId="34646" xr:uid="{00000000-0005-0000-0000-00006D610000}"/>
    <cellStyle name="Normal 52 2 5 2 5" xfId="19422" xr:uid="{00000000-0005-0000-0000-00006E610000}"/>
    <cellStyle name="Normal 52 2 5 3" xfId="5973" xr:uid="{00000000-0005-0000-0000-00006F610000}"/>
    <cellStyle name="Normal 52 2 5 3 2" xfId="16025" xr:uid="{00000000-0005-0000-0000-000070610000}"/>
    <cellStyle name="Normal 52 2 5 3 2 2" xfId="46347" xr:uid="{00000000-0005-0000-0000-000071610000}"/>
    <cellStyle name="Normal 52 2 5 3 2 3" xfId="31123" xr:uid="{00000000-0005-0000-0000-000072610000}"/>
    <cellStyle name="Normal 52 2 5 3 3" xfId="11005" xr:uid="{00000000-0005-0000-0000-000073610000}"/>
    <cellStyle name="Normal 52 2 5 3 3 2" xfId="41330" xr:uid="{00000000-0005-0000-0000-000074610000}"/>
    <cellStyle name="Normal 52 2 5 3 3 3" xfId="26106" xr:uid="{00000000-0005-0000-0000-000075610000}"/>
    <cellStyle name="Normal 52 2 5 3 4" xfId="36317" xr:uid="{00000000-0005-0000-0000-000076610000}"/>
    <cellStyle name="Normal 52 2 5 3 5" xfId="21093" xr:uid="{00000000-0005-0000-0000-000077610000}"/>
    <cellStyle name="Normal 52 2 5 4" xfId="12683" xr:uid="{00000000-0005-0000-0000-000078610000}"/>
    <cellStyle name="Normal 52 2 5 4 2" xfId="43005" xr:uid="{00000000-0005-0000-0000-000079610000}"/>
    <cellStyle name="Normal 52 2 5 4 3" xfId="27781" xr:uid="{00000000-0005-0000-0000-00007A610000}"/>
    <cellStyle name="Normal 52 2 5 5" xfId="7662" xr:uid="{00000000-0005-0000-0000-00007B610000}"/>
    <cellStyle name="Normal 52 2 5 5 2" xfId="37988" xr:uid="{00000000-0005-0000-0000-00007C610000}"/>
    <cellStyle name="Normal 52 2 5 5 3" xfId="22764" xr:uid="{00000000-0005-0000-0000-00007D610000}"/>
    <cellStyle name="Normal 52 2 5 6" xfId="32976" xr:uid="{00000000-0005-0000-0000-00007E610000}"/>
    <cellStyle name="Normal 52 2 5 7" xfId="17751" xr:uid="{00000000-0005-0000-0000-00007F610000}"/>
    <cellStyle name="Normal 52 2 6" xfId="3444" xr:uid="{00000000-0005-0000-0000-000080610000}"/>
    <cellStyle name="Normal 52 2 6 2" xfId="13518" xr:uid="{00000000-0005-0000-0000-000081610000}"/>
    <cellStyle name="Normal 52 2 6 2 2" xfId="43840" xr:uid="{00000000-0005-0000-0000-000082610000}"/>
    <cellStyle name="Normal 52 2 6 2 3" xfId="28616" xr:uid="{00000000-0005-0000-0000-000083610000}"/>
    <cellStyle name="Normal 52 2 6 3" xfId="8498" xr:uid="{00000000-0005-0000-0000-000084610000}"/>
    <cellStyle name="Normal 52 2 6 3 2" xfId="38823" xr:uid="{00000000-0005-0000-0000-000085610000}"/>
    <cellStyle name="Normal 52 2 6 3 3" xfId="23599" xr:uid="{00000000-0005-0000-0000-000086610000}"/>
    <cellStyle name="Normal 52 2 6 4" xfId="33810" xr:uid="{00000000-0005-0000-0000-000087610000}"/>
    <cellStyle name="Normal 52 2 6 5" xfId="18586" xr:uid="{00000000-0005-0000-0000-000088610000}"/>
    <cellStyle name="Normal 52 2 7" xfId="5137" xr:uid="{00000000-0005-0000-0000-000089610000}"/>
    <cellStyle name="Normal 52 2 7 2" xfId="15189" xr:uid="{00000000-0005-0000-0000-00008A610000}"/>
    <cellStyle name="Normal 52 2 7 2 2" xfId="45511" xr:uid="{00000000-0005-0000-0000-00008B610000}"/>
    <cellStyle name="Normal 52 2 7 2 3" xfId="30287" xr:uid="{00000000-0005-0000-0000-00008C610000}"/>
    <cellStyle name="Normal 52 2 7 3" xfId="10169" xr:uid="{00000000-0005-0000-0000-00008D610000}"/>
    <cellStyle name="Normal 52 2 7 3 2" xfId="40494" xr:uid="{00000000-0005-0000-0000-00008E610000}"/>
    <cellStyle name="Normal 52 2 7 3 3" xfId="25270" xr:uid="{00000000-0005-0000-0000-00008F610000}"/>
    <cellStyle name="Normal 52 2 7 4" xfId="35481" xr:uid="{00000000-0005-0000-0000-000090610000}"/>
    <cellStyle name="Normal 52 2 7 5" xfId="20257" xr:uid="{00000000-0005-0000-0000-000091610000}"/>
    <cellStyle name="Normal 52 2 8" xfId="11847" xr:uid="{00000000-0005-0000-0000-000092610000}"/>
    <cellStyle name="Normal 52 2 8 2" xfId="42169" xr:uid="{00000000-0005-0000-0000-000093610000}"/>
    <cellStyle name="Normal 52 2 8 3" xfId="26945" xr:uid="{00000000-0005-0000-0000-000094610000}"/>
    <cellStyle name="Normal 52 2 9" xfId="6826" xr:uid="{00000000-0005-0000-0000-000095610000}"/>
    <cellStyle name="Normal 52 2 9 2" xfId="37152" xr:uid="{00000000-0005-0000-0000-000096610000}"/>
    <cellStyle name="Normal 52 2 9 3" xfId="21928" xr:uid="{00000000-0005-0000-0000-000097610000}"/>
    <cellStyle name="Normal 52 3" xfId="1790" xr:uid="{00000000-0005-0000-0000-000098610000}"/>
    <cellStyle name="Normal 52 3 10" xfId="16967" xr:uid="{00000000-0005-0000-0000-000099610000}"/>
    <cellStyle name="Normal 52 3 2" xfId="2009" xr:uid="{00000000-0005-0000-0000-00009A610000}"/>
    <cellStyle name="Normal 52 3 2 2" xfId="2430" xr:uid="{00000000-0005-0000-0000-00009B610000}"/>
    <cellStyle name="Normal 52 3 2 2 2" xfId="3269" xr:uid="{00000000-0005-0000-0000-00009C610000}"/>
    <cellStyle name="Normal 52 3 2 2 2 2" xfId="4959" xr:uid="{00000000-0005-0000-0000-00009D610000}"/>
    <cellStyle name="Normal 52 3 2 2 2 2 2" xfId="15032" xr:uid="{00000000-0005-0000-0000-00009E610000}"/>
    <cellStyle name="Normal 52 3 2 2 2 2 2 2" xfId="45354" xr:uid="{00000000-0005-0000-0000-00009F610000}"/>
    <cellStyle name="Normal 52 3 2 2 2 2 2 3" xfId="30130" xr:uid="{00000000-0005-0000-0000-0000A0610000}"/>
    <cellStyle name="Normal 52 3 2 2 2 2 3" xfId="10012" xr:uid="{00000000-0005-0000-0000-0000A1610000}"/>
    <cellStyle name="Normal 52 3 2 2 2 2 3 2" xfId="40337" xr:uid="{00000000-0005-0000-0000-0000A2610000}"/>
    <cellStyle name="Normal 52 3 2 2 2 2 3 3" xfId="25113" xr:uid="{00000000-0005-0000-0000-0000A3610000}"/>
    <cellStyle name="Normal 52 3 2 2 2 2 4" xfId="35324" xr:uid="{00000000-0005-0000-0000-0000A4610000}"/>
    <cellStyle name="Normal 52 3 2 2 2 2 5" xfId="20100" xr:uid="{00000000-0005-0000-0000-0000A5610000}"/>
    <cellStyle name="Normal 52 3 2 2 2 3" xfId="6651" xr:uid="{00000000-0005-0000-0000-0000A6610000}"/>
    <cellStyle name="Normal 52 3 2 2 2 3 2" xfId="16703" xr:uid="{00000000-0005-0000-0000-0000A7610000}"/>
    <cellStyle name="Normal 52 3 2 2 2 3 2 2" xfId="47025" xr:uid="{00000000-0005-0000-0000-0000A8610000}"/>
    <cellStyle name="Normal 52 3 2 2 2 3 2 3" xfId="31801" xr:uid="{00000000-0005-0000-0000-0000A9610000}"/>
    <cellStyle name="Normal 52 3 2 2 2 3 3" xfId="11683" xr:uid="{00000000-0005-0000-0000-0000AA610000}"/>
    <cellStyle name="Normal 52 3 2 2 2 3 3 2" xfId="42008" xr:uid="{00000000-0005-0000-0000-0000AB610000}"/>
    <cellStyle name="Normal 52 3 2 2 2 3 3 3" xfId="26784" xr:uid="{00000000-0005-0000-0000-0000AC610000}"/>
    <cellStyle name="Normal 52 3 2 2 2 3 4" xfId="36995" xr:uid="{00000000-0005-0000-0000-0000AD610000}"/>
    <cellStyle name="Normal 52 3 2 2 2 3 5" xfId="21771" xr:uid="{00000000-0005-0000-0000-0000AE610000}"/>
    <cellStyle name="Normal 52 3 2 2 2 4" xfId="13361" xr:uid="{00000000-0005-0000-0000-0000AF610000}"/>
    <cellStyle name="Normal 52 3 2 2 2 4 2" xfId="43683" xr:uid="{00000000-0005-0000-0000-0000B0610000}"/>
    <cellStyle name="Normal 52 3 2 2 2 4 3" xfId="28459" xr:uid="{00000000-0005-0000-0000-0000B1610000}"/>
    <cellStyle name="Normal 52 3 2 2 2 5" xfId="8340" xr:uid="{00000000-0005-0000-0000-0000B2610000}"/>
    <cellStyle name="Normal 52 3 2 2 2 5 2" xfId="38666" xr:uid="{00000000-0005-0000-0000-0000B3610000}"/>
    <cellStyle name="Normal 52 3 2 2 2 5 3" xfId="23442" xr:uid="{00000000-0005-0000-0000-0000B4610000}"/>
    <cellStyle name="Normal 52 3 2 2 2 6" xfId="33654" xr:uid="{00000000-0005-0000-0000-0000B5610000}"/>
    <cellStyle name="Normal 52 3 2 2 2 7" xfId="18429" xr:uid="{00000000-0005-0000-0000-0000B6610000}"/>
    <cellStyle name="Normal 52 3 2 2 3" xfId="4122" xr:uid="{00000000-0005-0000-0000-0000B7610000}"/>
    <cellStyle name="Normal 52 3 2 2 3 2" xfId="14196" xr:uid="{00000000-0005-0000-0000-0000B8610000}"/>
    <cellStyle name="Normal 52 3 2 2 3 2 2" xfId="44518" xr:uid="{00000000-0005-0000-0000-0000B9610000}"/>
    <cellStyle name="Normal 52 3 2 2 3 2 3" xfId="29294" xr:uid="{00000000-0005-0000-0000-0000BA610000}"/>
    <cellStyle name="Normal 52 3 2 2 3 3" xfId="9176" xr:uid="{00000000-0005-0000-0000-0000BB610000}"/>
    <cellStyle name="Normal 52 3 2 2 3 3 2" xfId="39501" xr:uid="{00000000-0005-0000-0000-0000BC610000}"/>
    <cellStyle name="Normal 52 3 2 2 3 3 3" xfId="24277" xr:uid="{00000000-0005-0000-0000-0000BD610000}"/>
    <cellStyle name="Normal 52 3 2 2 3 4" xfId="34488" xr:uid="{00000000-0005-0000-0000-0000BE610000}"/>
    <cellStyle name="Normal 52 3 2 2 3 5" xfId="19264" xr:uid="{00000000-0005-0000-0000-0000BF610000}"/>
    <cellStyle name="Normal 52 3 2 2 4" xfId="5815" xr:uid="{00000000-0005-0000-0000-0000C0610000}"/>
    <cellStyle name="Normal 52 3 2 2 4 2" xfId="15867" xr:uid="{00000000-0005-0000-0000-0000C1610000}"/>
    <cellStyle name="Normal 52 3 2 2 4 2 2" xfId="46189" xr:uid="{00000000-0005-0000-0000-0000C2610000}"/>
    <cellStyle name="Normal 52 3 2 2 4 2 3" xfId="30965" xr:uid="{00000000-0005-0000-0000-0000C3610000}"/>
    <cellStyle name="Normal 52 3 2 2 4 3" xfId="10847" xr:uid="{00000000-0005-0000-0000-0000C4610000}"/>
    <cellStyle name="Normal 52 3 2 2 4 3 2" xfId="41172" xr:uid="{00000000-0005-0000-0000-0000C5610000}"/>
    <cellStyle name="Normal 52 3 2 2 4 3 3" xfId="25948" xr:uid="{00000000-0005-0000-0000-0000C6610000}"/>
    <cellStyle name="Normal 52 3 2 2 4 4" xfId="36159" xr:uid="{00000000-0005-0000-0000-0000C7610000}"/>
    <cellStyle name="Normal 52 3 2 2 4 5" xfId="20935" xr:uid="{00000000-0005-0000-0000-0000C8610000}"/>
    <cellStyle name="Normal 52 3 2 2 5" xfId="12525" xr:uid="{00000000-0005-0000-0000-0000C9610000}"/>
    <cellStyle name="Normal 52 3 2 2 5 2" xfId="42847" xr:uid="{00000000-0005-0000-0000-0000CA610000}"/>
    <cellStyle name="Normal 52 3 2 2 5 3" xfId="27623" xr:uid="{00000000-0005-0000-0000-0000CB610000}"/>
    <cellStyle name="Normal 52 3 2 2 6" xfId="7504" xr:uid="{00000000-0005-0000-0000-0000CC610000}"/>
    <cellStyle name="Normal 52 3 2 2 6 2" xfId="37830" xr:uid="{00000000-0005-0000-0000-0000CD610000}"/>
    <cellStyle name="Normal 52 3 2 2 6 3" xfId="22606" xr:uid="{00000000-0005-0000-0000-0000CE610000}"/>
    <cellStyle name="Normal 52 3 2 2 7" xfId="32818" xr:uid="{00000000-0005-0000-0000-0000CF610000}"/>
    <cellStyle name="Normal 52 3 2 2 8" xfId="17593" xr:uid="{00000000-0005-0000-0000-0000D0610000}"/>
    <cellStyle name="Normal 52 3 2 3" xfId="2851" xr:uid="{00000000-0005-0000-0000-0000D1610000}"/>
    <cellStyle name="Normal 52 3 2 3 2" xfId="4541" xr:uid="{00000000-0005-0000-0000-0000D2610000}"/>
    <cellStyle name="Normal 52 3 2 3 2 2" xfId="14614" xr:uid="{00000000-0005-0000-0000-0000D3610000}"/>
    <cellStyle name="Normal 52 3 2 3 2 2 2" xfId="44936" xr:uid="{00000000-0005-0000-0000-0000D4610000}"/>
    <cellStyle name="Normal 52 3 2 3 2 2 3" xfId="29712" xr:uid="{00000000-0005-0000-0000-0000D5610000}"/>
    <cellStyle name="Normal 52 3 2 3 2 3" xfId="9594" xr:uid="{00000000-0005-0000-0000-0000D6610000}"/>
    <cellStyle name="Normal 52 3 2 3 2 3 2" xfId="39919" xr:uid="{00000000-0005-0000-0000-0000D7610000}"/>
    <cellStyle name="Normal 52 3 2 3 2 3 3" xfId="24695" xr:uid="{00000000-0005-0000-0000-0000D8610000}"/>
    <cellStyle name="Normal 52 3 2 3 2 4" xfId="34906" xr:uid="{00000000-0005-0000-0000-0000D9610000}"/>
    <cellStyle name="Normal 52 3 2 3 2 5" xfId="19682" xr:uid="{00000000-0005-0000-0000-0000DA610000}"/>
    <cellStyle name="Normal 52 3 2 3 3" xfId="6233" xr:uid="{00000000-0005-0000-0000-0000DB610000}"/>
    <cellStyle name="Normal 52 3 2 3 3 2" xfId="16285" xr:uid="{00000000-0005-0000-0000-0000DC610000}"/>
    <cellStyle name="Normal 52 3 2 3 3 2 2" xfId="46607" xr:uid="{00000000-0005-0000-0000-0000DD610000}"/>
    <cellStyle name="Normal 52 3 2 3 3 2 3" xfId="31383" xr:uid="{00000000-0005-0000-0000-0000DE610000}"/>
    <cellStyle name="Normal 52 3 2 3 3 3" xfId="11265" xr:uid="{00000000-0005-0000-0000-0000DF610000}"/>
    <cellStyle name="Normal 52 3 2 3 3 3 2" xfId="41590" xr:uid="{00000000-0005-0000-0000-0000E0610000}"/>
    <cellStyle name="Normal 52 3 2 3 3 3 3" xfId="26366" xr:uid="{00000000-0005-0000-0000-0000E1610000}"/>
    <cellStyle name="Normal 52 3 2 3 3 4" xfId="36577" xr:uid="{00000000-0005-0000-0000-0000E2610000}"/>
    <cellStyle name="Normal 52 3 2 3 3 5" xfId="21353" xr:uid="{00000000-0005-0000-0000-0000E3610000}"/>
    <cellStyle name="Normal 52 3 2 3 4" xfId="12943" xr:uid="{00000000-0005-0000-0000-0000E4610000}"/>
    <cellStyle name="Normal 52 3 2 3 4 2" xfId="43265" xr:uid="{00000000-0005-0000-0000-0000E5610000}"/>
    <cellStyle name="Normal 52 3 2 3 4 3" xfId="28041" xr:uid="{00000000-0005-0000-0000-0000E6610000}"/>
    <cellStyle name="Normal 52 3 2 3 5" xfId="7922" xr:uid="{00000000-0005-0000-0000-0000E7610000}"/>
    <cellStyle name="Normal 52 3 2 3 5 2" xfId="38248" xr:uid="{00000000-0005-0000-0000-0000E8610000}"/>
    <cellStyle name="Normal 52 3 2 3 5 3" xfId="23024" xr:uid="{00000000-0005-0000-0000-0000E9610000}"/>
    <cellStyle name="Normal 52 3 2 3 6" xfId="33236" xr:uid="{00000000-0005-0000-0000-0000EA610000}"/>
    <cellStyle name="Normal 52 3 2 3 7" xfId="18011" xr:uid="{00000000-0005-0000-0000-0000EB610000}"/>
    <cellStyle name="Normal 52 3 2 4" xfId="3704" xr:uid="{00000000-0005-0000-0000-0000EC610000}"/>
    <cellStyle name="Normal 52 3 2 4 2" xfId="13778" xr:uid="{00000000-0005-0000-0000-0000ED610000}"/>
    <cellStyle name="Normal 52 3 2 4 2 2" xfId="44100" xr:uid="{00000000-0005-0000-0000-0000EE610000}"/>
    <cellStyle name="Normal 52 3 2 4 2 3" xfId="28876" xr:uid="{00000000-0005-0000-0000-0000EF610000}"/>
    <cellStyle name="Normal 52 3 2 4 3" xfId="8758" xr:uid="{00000000-0005-0000-0000-0000F0610000}"/>
    <cellStyle name="Normal 52 3 2 4 3 2" xfId="39083" xr:uid="{00000000-0005-0000-0000-0000F1610000}"/>
    <cellStyle name="Normal 52 3 2 4 3 3" xfId="23859" xr:uid="{00000000-0005-0000-0000-0000F2610000}"/>
    <cellStyle name="Normal 52 3 2 4 4" xfId="34070" xr:uid="{00000000-0005-0000-0000-0000F3610000}"/>
    <cellStyle name="Normal 52 3 2 4 5" xfId="18846" xr:uid="{00000000-0005-0000-0000-0000F4610000}"/>
    <cellStyle name="Normal 52 3 2 5" xfId="5397" xr:uid="{00000000-0005-0000-0000-0000F5610000}"/>
    <cellStyle name="Normal 52 3 2 5 2" xfId="15449" xr:uid="{00000000-0005-0000-0000-0000F6610000}"/>
    <cellStyle name="Normal 52 3 2 5 2 2" xfId="45771" xr:uid="{00000000-0005-0000-0000-0000F7610000}"/>
    <cellStyle name="Normal 52 3 2 5 2 3" xfId="30547" xr:uid="{00000000-0005-0000-0000-0000F8610000}"/>
    <cellStyle name="Normal 52 3 2 5 3" xfId="10429" xr:uid="{00000000-0005-0000-0000-0000F9610000}"/>
    <cellStyle name="Normal 52 3 2 5 3 2" xfId="40754" xr:uid="{00000000-0005-0000-0000-0000FA610000}"/>
    <cellStyle name="Normal 52 3 2 5 3 3" xfId="25530" xr:uid="{00000000-0005-0000-0000-0000FB610000}"/>
    <cellStyle name="Normal 52 3 2 5 4" xfId="35741" xr:uid="{00000000-0005-0000-0000-0000FC610000}"/>
    <cellStyle name="Normal 52 3 2 5 5" xfId="20517" xr:uid="{00000000-0005-0000-0000-0000FD610000}"/>
    <cellStyle name="Normal 52 3 2 6" xfId="12107" xr:uid="{00000000-0005-0000-0000-0000FE610000}"/>
    <cellStyle name="Normal 52 3 2 6 2" xfId="42429" xr:uid="{00000000-0005-0000-0000-0000FF610000}"/>
    <cellStyle name="Normal 52 3 2 6 3" xfId="27205" xr:uid="{00000000-0005-0000-0000-000000620000}"/>
    <cellStyle name="Normal 52 3 2 7" xfId="7086" xr:uid="{00000000-0005-0000-0000-000001620000}"/>
    <cellStyle name="Normal 52 3 2 7 2" xfId="37412" xr:uid="{00000000-0005-0000-0000-000002620000}"/>
    <cellStyle name="Normal 52 3 2 7 3" xfId="22188" xr:uid="{00000000-0005-0000-0000-000003620000}"/>
    <cellStyle name="Normal 52 3 2 8" xfId="32400" xr:uid="{00000000-0005-0000-0000-000004620000}"/>
    <cellStyle name="Normal 52 3 2 9" xfId="17175" xr:uid="{00000000-0005-0000-0000-000005620000}"/>
    <cellStyle name="Normal 52 3 3" xfId="2222" xr:uid="{00000000-0005-0000-0000-000006620000}"/>
    <cellStyle name="Normal 52 3 3 2" xfId="3061" xr:uid="{00000000-0005-0000-0000-000007620000}"/>
    <cellStyle name="Normal 52 3 3 2 2" xfId="4751" xr:uid="{00000000-0005-0000-0000-000008620000}"/>
    <cellStyle name="Normal 52 3 3 2 2 2" xfId="14824" xr:uid="{00000000-0005-0000-0000-000009620000}"/>
    <cellStyle name="Normal 52 3 3 2 2 2 2" xfId="45146" xr:uid="{00000000-0005-0000-0000-00000A620000}"/>
    <cellStyle name="Normal 52 3 3 2 2 2 3" xfId="29922" xr:uid="{00000000-0005-0000-0000-00000B620000}"/>
    <cellStyle name="Normal 52 3 3 2 2 3" xfId="9804" xr:uid="{00000000-0005-0000-0000-00000C620000}"/>
    <cellStyle name="Normal 52 3 3 2 2 3 2" xfId="40129" xr:uid="{00000000-0005-0000-0000-00000D620000}"/>
    <cellStyle name="Normal 52 3 3 2 2 3 3" xfId="24905" xr:uid="{00000000-0005-0000-0000-00000E620000}"/>
    <cellStyle name="Normal 52 3 3 2 2 4" xfId="35116" xr:uid="{00000000-0005-0000-0000-00000F620000}"/>
    <cellStyle name="Normal 52 3 3 2 2 5" xfId="19892" xr:uid="{00000000-0005-0000-0000-000010620000}"/>
    <cellStyle name="Normal 52 3 3 2 3" xfId="6443" xr:uid="{00000000-0005-0000-0000-000011620000}"/>
    <cellStyle name="Normal 52 3 3 2 3 2" xfId="16495" xr:uid="{00000000-0005-0000-0000-000012620000}"/>
    <cellStyle name="Normal 52 3 3 2 3 2 2" xfId="46817" xr:uid="{00000000-0005-0000-0000-000013620000}"/>
    <cellStyle name="Normal 52 3 3 2 3 2 3" xfId="31593" xr:uid="{00000000-0005-0000-0000-000014620000}"/>
    <cellStyle name="Normal 52 3 3 2 3 3" xfId="11475" xr:uid="{00000000-0005-0000-0000-000015620000}"/>
    <cellStyle name="Normal 52 3 3 2 3 3 2" xfId="41800" xr:uid="{00000000-0005-0000-0000-000016620000}"/>
    <cellStyle name="Normal 52 3 3 2 3 3 3" xfId="26576" xr:uid="{00000000-0005-0000-0000-000017620000}"/>
    <cellStyle name="Normal 52 3 3 2 3 4" xfId="36787" xr:uid="{00000000-0005-0000-0000-000018620000}"/>
    <cellStyle name="Normal 52 3 3 2 3 5" xfId="21563" xr:uid="{00000000-0005-0000-0000-000019620000}"/>
    <cellStyle name="Normal 52 3 3 2 4" xfId="13153" xr:uid="{00000000-0005-0000-0000-00001A620000}"/>
    <cellStyle name="Normal 52 3 3 2 4 2" xfId="43475" xr:uid="{00000000-0005-0000-0000-00001B620000}"/>
    <cellStyle name="Normal 52 3 3 2 4 3" xfId="28251" xr:uid="{00000000-0005-0000-0000-00001C620000}"/>
    <cellStyle name="Normal 52 3 3 2 5" xfId="8132" xr:uid="{00000000-0005-0000-0000-00001D620000}"/>
    <cellStyle name="Normal 52 3 3 2 5 2" xfId="38458" xr:uid="{00000000-0005-0000-0000-00001E620000}"/>
    <cellStyle name="Normal 52 3 3 2 5 3" xfId="23234" xr:uid="{00000000-0005-0000-0000-00001F620000}"/>
    <cellStyle name="Normal 52 3 3 2 6" xfId="33446" xr:uid="{00000000-0005-0000-0000-000020620000}"/>
    <cellStyle name="Normal 52 3 3 2 7" xfId="18221" xr:uid="{00000000-0005-0000-0000-000021620000}"/>
    <cellStyle name="Normal 52 3 3 3" xfId="3914" xr:uid="{00000000-0005-0000-0000-000022620000}"/>
    <cellStyle name="Normal 52 3 3 3 2" xfId="13988" xr:uid="{00000000-0005-0000-0000-000023620000}"/>
    <cellStyle name="Normal 52 3 3 3 2 2" xfId="44310" xr:uid="{00000000-0005-0000-0000-000024620000}"/>
    <cellStyle name="Normal 52 3 3 3 2 3" xfId="29086" xr:uid="{00000000-0005-0000-0000-000025620000}"/>
    <cellStyle name="Normal 52 3 3 3 3" xfId="8968" xr:uid="{00000000-0005-0000-0000-000026620000}"/>
    <cellStyle name="Normal 52 3 3 3 3 2" xfId="39293" xr:uid="{00000000-0005-0000-0000-000027620000}"/>
    <cellStyle name="Normal 52 3 3 3 3 3" xfId="24069" xr:uid="{00000000-0005-0000-0000-000028620000}"/>
    <cellStyle name="Normal 52 3 3 3 4" xfId="34280" xr:uid="{00000000-0005-0000-0000-000029620000}"/>
    <cellStyle name="Normal 52 3 3 3 5" xfId="19056" xr:uid="{00000000-0005-0000-0000-00002A620000}"/>
    <cellStyle name="Normal 52 3 3 4" xfId="5607" xr:uid="{00000000-0005-0000-0000-00002B620000}"/>
    <cellStyle name="Normal 52 3 3 4 2" xfId="15659" xr:uid="{00000000-0005-0000-0000-00002C620000}"/>
    <cellStyle name="Normal 52 3 3 4 2 2" xfId="45981" xr:uid="{00000000-0005-0000-0000-00002D620000}"/>
    <cellStyle name="Normal 52 3 3 4 2 3" xfId="30757" xr:uid="{00000000-0005-0000-0000-00002E620000}"/>
    <cellStyle name="Normal 52 3 3 4 3" xfId="10639" xr:uid="{00000000-0005-0000-0000-00002F620000}"/>
    <cellStyle name="Normal 52 3 3 4 3 2" xfId="40964" xr:uid="{00000000-0005-0000-0000-000030620000}"/>
    <cellStyle name="Normal 52 3 3 4 3 3" xfId="25740" xr:uid="{00000000-0005-0000-0000-000031620000}"/>
    <cellStyle name="Normal 52 3 3 4 4" xfId="35951" xr:uid="{00000000-0005-0000-0000-000032620000}"/>
    <cellStyle name="Normal 52 3 3 4 5" xfId="20727" xr:uid="{00000000-0005-0000-0000-000033620000}"/>
    <cellStyle name="Normal 52 3 3 5" xfId="12317" xr:uid="{00000000-0005-0000-0000-000034620000}"/>
    <cellStyle name="Normal 52 3 3 5 2" xfId="42639" xr:uid="{00000000-0005-0000-0000-000035620000}"/>
    <cellStyle name="Normal 52 3 3 5 3" xfId="27415" xr:uid="{00000000-0005-0000-0000-000036620000}"/>
    <cellStyle name="Normal 52 3 3 6" xfId="7296" xr:uid="{00000000-0005-0000-0000-000037620000}"/>
    <cellStyle name="Normal 52 3 3 6 2" xfId="37622" xr:uid="{00000000-0005-0000-0000-000038620000}"/>
    <cellStyle name="Normal 52 3 3 6 3" xfId="22398" xr:uid="{00000000-0005-0000-0000-000039620000}"/>
    <cellStyle name="Normal 52 3 3 7" xfId="32610" xr:uid="{00000000-0005-0000-0000-00003A620000}"/>
    <cellStyle name="Normal 52 3 3 8" xfId="17385" xr:uid="{00000000-0005-0000-0000-00003B620000}"/>
    <cellStyle name="Normal 52 3 4" xfId="2643" xr:uid="{00000000-0005-0000-0000-00003C620000}"/>
    <cellStyle name="Normal 52 3 4 2" xfId="4333" xr:uid="{00000000-0005-0000-0000-00003D620000}"/>
    <cellStyle name="Normal 52 3 4 2 2" xfId="14406" xr:uid="{00000000-0005-0000-0000-00003E620000}"/>
    <cellStyle name="Normal 52 3 4 2 2 2" xfId="44728" xr:uid="{00000000-0005-0000-0000-00003F620000}"/>
    <cellStyle name="Normal 52 3 4 2 2 3" xfId="29504" xr:uid="{00000000-0005-0000-0000-000040620000}"/>
    <cellStyle name="Normal 52 3 4 2 3" xfId="9386" xr:uid="{00000000-0005-0000-0000-000041620000}"/>
    <cellStyle name="Normal 52 3 4 2 3 2" xfId="39711" xr:uid="{00000000-0005-0000-0000-000042620000}"/>
    <cellStyle name="Normal 52 3 4 2 3 3" xfId="24487" xr:uid="{00000000-0005-0000-0000-000043620000}"/>
    <cellStyle name="Normal 52 3 4 2 4" xfId="34698" xr:uid="{00000000-0005-0000-0000-000044620000}"/>
    <cellStyle name="Normal 52 3 4 2 5" xfId="19474" xr:uid="{00000000-0005-0000-0000-000045620000}"/>
    <cellStyle name="Normal 52 3 4 3" xfId="6025" xr:uid="{00000000-0005-0000-0000-000046620000}"/>
    <cellStyle name="Normal 52 3 4 3 2" xfId="16077" xr:uid="{00000000-0005-0000-0000-000047620000}"/>
    <cellStyle name="Normal 52 3 4 3 2 2" xfId="46399" xr:uid="{00000000-0005-0000-0000-000048620000}"/>
    <cellStyle name="Normal 52 3 4 3 2 3" xfId="31175" xr:uid="{00000000-0005-0000-0000-000049620000}"/>
    <cellStyle name="Normal 52 3 4 3 3" xfId="11057" xr:uid="{00000000-0005-0000-0000-00004A620000}"/>
    <cellStyle name="Normal 52 3 4 3 3 2" xfId="41382" xr:uid="{00000000-0005-0000-0000-00004B620000}"/>
    <cellStyle name="Normal 52 3 4 3 3 3" xfId="26158" xr:uid="{00000000-0005-0000-0000-00004C620000}"/>
    <cellStyle name="Normal 52 3 4 3 4" xfId="36369" xr:uid="{00000000-0005-0000-0000-00004D620000}"/>
    <cellStyle name="Normal 52 3 4 3 5" xfId="21145" xr:uid="{00000000-0005-0000-0000-00004E620000}"/>
    <cellStyle name="Normal 52 3 4 4" xfId="12735" xr:uid="{00000000-0005-0000-0000-00004F620000}"/>
    <cellStyle name="Normal 52 3 4 4 2" xfId="43057" xr:uid="{00000000-0005-0000-0000-000050620000}"/>
    <cellStyle name="Normal 52 3 4 4 3" xfId="27833" xr:uid="{00000000-0005-0000-0000-000051620000}"/>
    <cellStyle name="Normal 52 3 4 5" xfId="7714" xr:uid="{00000000-0005-0000-0000-000052620000}"/>
    <cellStyle name="Normal 52 3 4 5 2" xfId="38040" xr:uid="{00000000-0005-0000-0000-000053620000}"/>
    <cellStyle name="Normal 52 3 4 5 3" xfId="22816" xr:uid="{00000000-0005-0000-0000-000054620000}"/>
    <cellStyle name="Normal 52 3 4 6" xfId="33028" xr:uid="{00000000-0005-0000-0000-000055620000}"/>
    <cellStyle name="Normal 52 3 4 7" xfId="17803" xr:uid="{00000000-0005-0000-0000-000056620000}"/>
    <cellStyle name="Normal 52 3 5" xfId="3496" xr:uid="{00000000-0005-0000-0000-000057620000}"/>
    <cellStyle name="Normal 52 3 5 2" xfId="13570" xr:uid="{00000000-0005-0000-0000-000058620000}"/>
    <cellStyle name="Normal 52 3 5 2 2" xfId="43892" xr:uid="{00000000-0005-0000-0000-000059620000}"/>
    <cellStyle name="Normal 52 3 5 2 3" xfId="28668" xr:uid="{00000000-0005-0000-0000-00005A620000}"/>
    <cellStyle name="Normal 52 3 5 3" xfId="8550" xr:uid="{00000000-0005-0000-0000-00005B620000}"/>
    <cellStyle name="Normal 52 3 5 3 2" xfId="38875" xr:uid="{00000000-0005-0000-0000-00005C620000}"/>
    <cellStyle name="Normal 52 3 5 3 3" xfId="23651" xr:uid="{00000000-0005-0000-0000-00005D620000}"/>
    <cellStyle name="Normal 52 3 5 4" xfId="33862" xr:uid="{00000000-0005-0000-0000-00005E620000}"/>
    <cellStyle name="Normal 52 3 5 5" xfId="18638" xr:uid="{00000000-0005-0000-0000-00005F620000}"/>
    <cellStyle name="Normal 52 3 6" xfId="5189" xr:uid="{00000000-0005-0000-0000-000060620000}"/>
    <cellStyle name="Normal 52 3 6 2" xfId="15241" xr:uid="{00000000-0005-0000-0000-000061620000}"/>
    <cellStyle name="Normal 52 3 6 2 2" xfId="45563" xr:uid="{00000000-0005-0000-0000-000062620000}"/>
    <cellStyle name="Normal 52 3 6 2 3" xfId="30339" xr:uid="{00000000-0005-0000-0000-000063620000}"/>
    <cellStyle name="Normal 52 3 6 3" xfId="10221" xr:uid="{00000000-0005-0000-0000-000064620000}"/>
    <cellStyle name="Normal 52 3 6 3 2" xfId="40546" xr:uid="{00000000-0005-0000-0000-000065620000}"/>
    <cellStyle name="Normal 52 3 6 3 3" xfId="25322" xr:uid="{00000000-0005-0000-0000-000066620000}"/>
    <cellStyle name="Normal 52 3 6 4" xfId="35533" xr:uid="{00000000-0005-0000-0000-000067620000}"/>
    <cellStyle name="Normal 52 3 6 5" xfId="20309" xr:uid="{00000000-0005-0000-0000-000068620000}"/>
    <cellStyle name="Normal 52 3 7" xfId="11899" xr:uid="{00000000-0005-0000-0000-000069620000}"/>
    <cellStyle name="Normal 52 3 7 2" xfId="42221" xr:uid="{00000000-0005-0000-0000-00006A620000}"/>
    <cellStyle name="Normal 52 3 7 3" xfId="26997" xr:uid="{00000000-0005-0000-0000-00006B620000}"/>
    <cellStyle name="Normal 52 3 8" xfId="6878" xr:uid="{00000000-0005-0000-0000-00006C620000}"/>
    <cellStyle name="Normal 52 3 8 2" xfId="37204" xr:uid="{00000000-0005-0000-0000-00006D620000}"/>
    <cellStyle name="Normal 52 3 8 3" xfId="21980" xr:uid="{00000000-0005-0000-0000-00006E620000}"/>
    <cellStyle name="Normal 52 3 9" xfId="32193" xr:uid="{00000000-0005-0000-0000-00006F620000}"/>
    <cellStyle name="Normal 52 4" xfId="1903" xr:uid="{00000000-0005-0000-0000-000070620000}"/>
    <cellStyle name="Normal 52 4 2" xfId="2326" xr:uid="{00000000-0005-0000-0000-000071620000}"/>
    <cellStyle name="Normal 52 4 2 2" xfId="3165" xr:uid="{00000000-0005-0000-0000-000072620000}"/>
    <cellStyle name="Normal 52 4 2 2 2" xfId="4855" xr:uid="{00000000-0005-0000-0000-000073620000}"/>
    <cellStyle name="Normal 52 4 2 2 2 2" xfId="14928" xr:uid="{00000000-0005-0000-0000-000074620000}"/>
    <cellStyle name="Normal 52 4 2 2 2 2 2" xfId="45250" xr:uid="{00000000-0005-0000-0000-000075620000}"/>
    <cellStyle name="Normal 52 4 2 2 2 2 3" xfId="30026" xr:uid="{00000000-0005-0000-0000-000076620000}"/>
    <cellStyle name="Normal 52 4 2 2 2 3" xfId="9908" xr:uid="{00000000-0005-0000-0000-000077620000}"/>
    <cellStyle name="Normal 52 4 2 2 2 3 2" xfId="40233" xr:uid="{00000000-0005-0000-0000-000078620000}"/>
    <cellStyle name="Normal 52 4 2 2 2 3 3" xfId="25009" xr:uid="{00000000-0005-0000-0000-000079620000}"/>
    <cellStyle name="Normal 52 4 2 2 2 4" xfId="35220" xr:uid="{00000000-0005-0000-0000-00007A620000}"/>
    <cellStyle name="Normal 52 4 2 2 2 5" xfId="19996" xr:uid="{00000000-0005-0000-0000-00007B620000}"/>
    <cellStyle name="Normal 52 4 2 2 3" xfId="6547" xr:uid="{00000000-0005-0000-0000-00007C620000}"/>
    <cellStyle name="Normal 52 4 2 2 3 2" xfId="16599" xr:uid="{00000000-0005-0000-0000-00007D620000}"/>
    <cellStyle name="Normal 52 4 2 2 3 2 2" xfId="46921" xr:uid="{00000000-0005-0000-0000-00007E620000}"/>
    <cellStyle name="Normal 52 4 2 2 3 2 3" xfId="31697" xr:uid="{00000000-0005-0000-0000-00007F620000}"/>
    <cellStyle name="Normal 52 4 2 2 3 3" xfId="11579" xr:uid="{00000000-0005-0000-0000-000080620000}"/>
    <cellStyle name="Normal 52 4 2 2 3 3 2" xfId="41904" xr:uid="{00000000-0005-0000-0000-000081620000}"/>
    <cellStyle name="Normal 52 4 2 2 3 3 3" xfId="26680" xr:uid="{00000000-0005-0000-0000-000082620000}"/>
    <cellStyle name="Normal 52 4 2 2 3 4" xfId="36891" xr:uid="{00000000-0005-0000-0000-000083620000}"/>
    <cellStyle name="Normal 52 4 2 2 3 5" xfId="21667" xr:uid="{00000000-0005-0000-0000-000084620000}"/>
    <cellStyle name="Normal 52 4 2 2 4" xfId="13257" xr:uid="{00000000-0005-0000-0000-000085620000}"/>
    <cellStyle name="Normal 52 4 2 2 4 2" xfId="43579" xr:uid="{00000000-0005-0000-0000-000086620000}"/>
    <cellStyle name="Normal 52 4 2 2 4 3" xfId="28355" xr:uid="{00000000-0005-0000-0000-000087620000}"/>
    <cellStyle name="Normal 52 4 2 2 5" xfId="8236" xr:uid="{00000000-0005-0000-0000-000088620000}"/>
    <cellStyle name="Normal 52 4 2 2 5 2" xfId="38562" xr:uid="{00000000-0005-0000-0000-000089620000}"/>
    <cellStyle name="Normal 52 4 2 2 5 3" xfId="23338" xr:uid="{00000000-0005-0000-0000-00008A620000}"/>
    <cellStyle name="Normal 52 4 2 2 6" xfId="33550" xr:uid="{00000000-0005-0000-0000-00008B620000}"/>
    <cellStyle name="Normal 52 4 2 2 7" xfId="18325" xr:uid="{00000000-0005-0000-0000-00008C620000}"/>
    <cellStyle name="Normal 52 4 2 3" xfId="4018" xr:uid="{00000000-0005-0000-0000-00008D620000}"/>
    <cellStyle name="Normal 52 4 2 3 2" xfId="14092" xr:uid="{00000000-0005-0000-0000-00008E620000}"/>
    <cellStyle name="Normal 52 4 2 3 2 2" xfId="44414" xr:uid="{00000000-0005-0000-0000-00008F620000}"/>
    <cellStyle name="Normal 52 4 2 3 2 3" xfId="29190" xr:uid="{00000000-0005-0000-0000-000090620000}"/>
    <cellStyle name="Normal 52 4 2 3 3" xfId="9072" xr:uid="{00000000-0005-0000-0000-000091620000}"/>
    <cellStyle name="Normal 52 4 2 3 3 2" xfId="39397" xr:uid="{00000000-0005-0000-0000-000092620000}"/>
    <cellStyle name="Normal 52 4 2 3 3 3" xfId="24173" xr:uid="{00000000-0005-0000-0000-000093620000}"/>
    <cellStyle name="Normal 52 4 2 3 4" xfId="34384" xr:uid="{00000000-0005-0000-0000-000094620000}"/>
    <cellStyle name="Normal 52 4 2 3 5" xfId="19160" xr:uid="{00000000-0005-0000-0000-000095620000}"/>
    <cellStyle name="Normal 52 4 2 4" xfId="5711" xr:uid="{00000000-0005-0000-0000-000096620000}"/>
    <cellStyle name="Normal 52 4 2 4 2" xfId="15763" xr:uid="{00000000-0005-0000-0000-000097620000}"/>
    <cellStyle name="Normal 52 4 2 4 2 2" xfId="46085" xr:uid="{00000000-0005-0000-0000-000098620000}"/>
    <cellStyle name="Normal 52 4 2 4 2 3" xfId="30861" xr:uid="{00000000-0005-0000-0000-000099620000}"/>
    <cellStyle name="Normal 52 4 2 4 3" xfId="10743" xr:uid="{00000000-0005-0000-0000-00009A620000}"/>
    <cellStyle name="Normal 52 4 2 4 3 2" xfId="41068" xr:uid="{00000000-0005-0000-0000-00009B620000}"/>
    <cellStyle name="Normal 52 4 2 4 3 3" xfId="25844" xr:uid="{00000000-0005-0000-0000-00009C620000}"/>
    <cellStyle name="Normal 52 4 2 4 4" xfId="36055" xr:uid="{00000000-0005-0000-0000-00009D620000}"/>
    <cellStyle name="Normal 52 4 2 4 5" xfId="20831" xr:uid="{00000000-0005-0000-0000-00009E620000}"/>
    <cellStyle name="Normal 52 4 2 5" xfId="12421" xr:uid="{00000000-0005-0000-0000-00009F620000}"/>
    <cellStyle name="Normal 52 4 2 5 2" xfId="42743" xr:uid="{00000000-0005-0000-0000-0000A0620000}"/>
    <cellStyle name="Normal 52 4 2 5 3" xfId="27519" xr:uid="{00000000-0005-0000-0000-0000A1620000}"/>
    <cellStyle name="Normal 52 4 2 6" xfId="7400" xr:uid="{00000000-0005-0000-0000-0000A2620000}"/>
    <cellStyle name="Normal 52 4 2 6 2" xfId="37726" xr:uid="{00000000-0005-0000-0000-0000A3620000}"/>
    <cellStyle name="Normal 52 4 2 6 3" xfId="22502" xr:uid="{00000000-0005-0000-0000-0000A4620000}"/>
    <cellStyle name="Normal 52 4 2 7" xfId="32714" xr:uid="{00000000-0005-0000-0000-0000A5620000}"/>
    <cellStyle name="Normal 52 4 2 8" xfId="17489" xr:uid="{00000000-0005-0000-0000-0000A6620000}"/>
    <cellStyle name="Normal 52 4 3" xfId="2747" xr:uid="{00000000-0005-0000-0000-0000A7620000}"/>
    <cellStyle name="Normal 52 4 3 2" xfId="4437" xr:uid="{00000000-0005-0000-0000-0000A8620000}"/>
    <cellStyle name="Normal 52 4 3 2 2" xfId="14510" xr:uid="{00000000-0005-0000-0000-0000A9620000}"/>
    <cellStyle name="Normal 52 4 3 2 2 2" xfId="44832" xr:uid="{00000000-0005-0000-0000-0000AA620000}"/>
    <cellStyle name="Normal 52 4 3 2 2 3" xfId="29608" xr:uid="{00000000-0005-0000-0000-0000AB620000}"/>
    <cellStyle name="Normal 52 4 3 2 3" xfId="9490" xr:uid="{00000000-0005-0000-0000-0000AC620000}"/>
    <cellStyle name="Normal 52 4 3 2 3 2" xfId="39815" xr:uid="{00000000-0005-0000-0000-0000AD620000}"/>
    <cellStyle name="Normal 52 4 3 2 3 3" xfId="24591" xr:uid="{00000000-0005-0000-0000-0000AE620000}"/>
    <cellStyle name="Normal 52 4 3 2 4" xfId="34802" xr:uid="{00000000-0005-0000-0000-0000AF620000}"/>
    <cellStyle name="Normal 52 4 3 2 5" xfId="19578" xr:uid="{00000000-0005-0000-0000-0000B0620000}"/>
    <cellStyle name="Normal 52 4 3 3" xfId="6129" xr:uid="{00000000-0005-0000-0000-0000B1620000}"/>
    <cellStyle name="Normal 52 4 3 3 2" xfId="16181" xr:uid="{00000000-0005-0000-0000-0000B2620000}"/>
    <cellStyle name="Normal 52 4 3 3 2 2" xfId="46503" xr:uid="{00000000-0005-0000-0000-0000B3620000}"/>
    <cellStyle name="Normal 52 4 3 3 2 3" xfId="31279" xr:uid="{00000000-0005-0000-0000-0000B4620000}"/>
    <cellStyle name="Normal 52 4 3 3 3" xfId="11161" xr:uid="{00000000-0005-0000-0000-0000B5620000}"/>
    <cellStyle name="Normal 52 4 3 3 3 2" xfId="41486" xr:uid="{00000000-0005-0000-0000-0000B6620000}"/>
    <cellStyle name="Normal 52 4 3 3 3 3" xfId="26262" xr:uid="{00000000-0005-0000-0000-0000B7620000}"/>
    <cellStyle name="Normal 52 4 3 3 4" xfId="36473" xr:uid="{00000000-0005-0000-0000-0000B8620000}"/>
    <cellStyle name="Normal 52 4 3 3 5" xfId="21249" xr:uid="{00000000-0005-0000-0000-0000B9620000}"/>
    <cellStyle name="Normal 52 4 3 4" xfId="12839" xr:uid="{00000000-0005-0000-0000-0000BA620000}"/>
    <cellStyle name="Normal 52 4 3 4 2" xfId="43161" xr:uid="{00000000-0005-0000-0000-0000BB620000}"/>
    <cellStyle name="Normal 52 4 3 4 3" xfId="27937" xr:uid="{00000000-0005-0000-0000-0000BC620000}"/>
    <cellStyle name="Normal 52 4 3 5" xfId="7818" xr:uid="{00000000-0005-0000-0000-0000BD620000}"/>
    <cellStyle name="Normal 52 4 3 5 2" xfId="38144" xr:uid="{00000000-0005-0000-0000-0000BE620000}"/>
    <cellStyle name="Normal 52 4 3 5 3" xfId="22920" xr:uid="{00000000-0005-0000-0000-0000BF620000}"/>
    <cellStyle name="Normal 52 4 3 6" xfId="33132" xr:uid="{00000000-0005-0000-0000-0000C0620000}"/>
    <cellStyle name="Normal 52 4 3 7" xfId="17907" xr:uid="{00000000-0005-0000-0000-0000C1620000}"/>
    <cellStyle name="Normal 52 4 4" xfId="3600" xr:uid="{00000000-0005-0000-0000-0000C2620000}"/>
    <cellStyle name="Normal 52 4 4 2" xfId="13674" xr:uid="{00000000-0005-0000-0000-0000C3620000}"/>
    <cellStyle name="Normal 52 4 4 2 2" xfId="43996" xr:uid="{00000000-0005-0000-0000-0000C4620000}"/>
    <cellStyle name="Normal 52 4 4 2 3" xfId="28772" xr:uid="{00000000-0005-0000-0000-0000C5620000}"/>
    <cellStyle name="Normal 52 4 4 3" xfId="8654" xr:uid="{00000000-0005-0000-0000-0000C6620000}"/>
    <cellStyle name="Normal 52 4 4 3 2" xfId="38979" xr:uid="{00000000-0005-0000-0000-0000C7620000}"/>
    <cellStyle name="Normal 52 4 4 3 3" xfId="23755" xr:uid="{00000000-0005-0000-0000-0000C8620000}"/>
    <cellStyle name="Normal 52 4 4 4" xfId="33966" xr:uid="{00000000-0005-0000-0000-0000C9620000}"/>
    <cellStyle name="Normal 52 4 4 5" xfId="18742" xr:uid="{00000000-0005-0000-0000-0000CA620000}"/>
    <cellStyle name="Normal 52 4 5" xfId="5293" xr:uid="{00000000-0005-0000-0000-0000CB620000}"/>
    <cellStyle name="Normal 52 4 5 2" xfId="15345" xr:uid="{00000000-0005-0000-0000-0000CC620000}"/>
    <cellStyle name="Normal 52 4 5 2 2" xfId="45667" xr:uid="{00000000-0005-0000-0000-0000CD620000}"/>
    <cellStyle name="Normal 52 4 5 2 3" xfId="30443" xr:uid="{00000000-0005-0000-0000-0000CE620000}"/>
    <cellStyle name="Normal 52 4 5 3" xfId="10325" xr:uid="{00000000-0005-0000-0000-0000CF620000}"/>
    <cellStyle name="Normal 52 4 5 3 2" xfId="40650" xr:uid="{00000000-0005-0000-0000-0000D0620000}"/>
    <cellStyle name="Normal 52 4 5 3 3" xfId="25426" xr:uid="{00000000-0005-0000-0000-0000D1620000}"/>
    <cellStyle name="Normal 52 4 5 4" xfId="35637" xr:uid="{00000000-0005-0000-0000-0000D2620000}"/>
    <cellStyle name="Normal 52 4 5 5" xfId="20413" xr:uid="{00000000-0005-0000-0000-0000D3620000}"/>
    <cellStyle name="Normal 52 4 6" xfId="12003" xr:uid="{00000000-0005-0000-0000-0000D4620000}"/>
    <cellStyle name="Normal 52 4 6 2" xfId="42325" xr:uid="{00000000-0005-0000-0000-0000D5620000}"/>
    <cellStyle name="Normal 52 4 6 3" xfId="27101" xr:uid="{00000000-0005-0000-0000-0000D6620000}"/>
    <cellStyle name="Normal 52 4 7" xfId="6982" xr:uid="{00000000-0005-0000-0000-0000D7620000}"/>
    <cellStyle name="Normal 52 4 7 2" xfId="37308" xr:uid="{00000000-0005-0000-0000-0000D8620000}"/>
    <cellStyle name="Normal 52 4 7 3" xfId="22084" xr:uid="{00000000-0005-0000-0000-0000D9620000}"/>
    <cellStyle name="Normal 52 4 8" xfId="32296" xr:uid="{00000000-0005-0000-0000-0000DA620000}"/>
    <cellStyle name="Normal 52 4 9" xfId="17071" xr:uid="{00000000-0005-0000-0000-0000DB620000}"/>
    <cellStyle name="Normal 52 5" xfId="2116" xr:uid="{00000000-0005-0000-0000-0000DC620000}"/>
    <cellStyle name="Normal 52 5 2" xfId="2957" xr:uid="{00000000-0005-0000-0000-0000DD620000}"/>
    <cellStyle name="Normal 52 5 2 2" xfId="4647" xr:uid="{00000000-0005-0000-0000-0000DE620000}"/>
    <cellStyle name="Normal 52 5 2 2 2" xfId="14720" xr:uid="{00000000-0005-0000-0000-0000DF620000}"/>
    <cellStyle name="Normal 52 5 2 2 2 2" xfId="45042" xr:uid="{00000000-0005-0000-0000-0000E0620000}"/>
    <cellStyle name="Normal 52 5 2 2 2 3" xfId="29818" xr:uid="{00000000-0005-0000-0000-0000E1620000}"/>
    <cellStyle name="Normal 52 5 2 2 3" xfId="9700" xr:uid="{00000000-0005-0000-0000-0000E2620000}"/>
    <cellStyle name="Normal 52 5 2 2 3 2" xfId="40025" xr:uid="{00000000-0005-0000-0000-0000E3620000}"/>
    <cellStyle name="Normal 52 5 2 2 3 3" xfId="24801" xr:uid="{00000000-0005-0000-0000-0000E4620000}"/>
    <cellStyle name="Normal 52 5 2 2 4" xfId="35012" xr:uid="{00000000-0005-0000-0000-0000E5620000}"/>
    <cellStyle name="Normal 52 5 2 2 5" xfId="19788" xr:uid="{00000000-0005-0000-0000-0000E6620000}"/>
    <cellStyle name="Normal 52 5 2 3" xfId="6339" xr:uid="{00000000-0005-0000-0000-0000E7620000}"/>
    <cellStyle name="Normal 52 5 2 3 2" xfId="16391" xr:uid="{00000000-0005-0000-0000-0000E8620000}"/>
    <cellStyle name="Normal 52 5 2 3 2 2" xfId="46713" xr:uid="{00000000-0005-0000-0000-0000E9620000}"/>
    <cellStyle name="Normal 52 5 2 3 2 3" xfId="31489" xr:uid="{00000000-0005-0000-0000-0000EA620000}"/>
    <cellStyle name="Normal 52 5 2 3 3" xfId="11371" xr:uid="{00000000-0005-0000-0000-0000EB620000}"/>
    <cellStyle name="Normal 52 5 2 3 3 2" xfId="41696" xr:uid="{00000000-0005-0000-0000-0000EC620000}"/>
    <cellStyle name="Normal 52 5 2 3 3 3" xfId="26472" xr:uid="{00000000-0005-0000-0000-0000ED620000}"/>
    <cellStyle name="Normal 52 5 2 3 4" xfId="36683" xr:uid="{00000000-0005-0000-0000-0000EE620000}"/>
    <cellStyle name="Normal 52 5 2 3 5" xfId="21459" xr:uid="{00000000-0005-0000-0000-0000EF620000}"/>
    <cellStyle name="Normal 52 5 2 4" xfId="13049" xr:uid="{00000000-0005-0000-0000-0000F0620000}"/>
    <cellStyle name="Normal 52 5 2 4 2" xfId="43371" xr:uid="{00000000-0005-0000-0000-0000F1620000}"/>
    <cellStyle name="Normal 52 5 2 4 3" xfId="28147" xr:uid="{00000000-0005-0000-0000-0000F2620000}"/>
    <cellStyle name="Normal 52 5 2 5" xfId="8028" xr:uid="{00000000-0005-0000-0000-0000F3620000}"/>
    <cellStyle name="Normal 52 5 2 5 2" xfId="38354" xr:uid="{00000000-0005-0000-0000-0000F4620000}"/>
    <cellStyle name="Normal 52 5 2 5 3" xfId="23130" xr:uid="{00000000-0005-0000-0000-0000F5620000}"/>
    <cellStyle name="Normal 52 5 2 6" xfId="33342" xr:uid="{00000000-0005-0000-0000-0000F6620000}"/>
    <cellStyle name="Normal 52 5 2 7" xfId="18117" xr:uid="{00000000-0005-0000-0000-0000F7620000}"/>
    <cellStyle name="Normal 52 5 3" xfId="3810" xr:uid="{00000000-0005-0000-0000-0000F8620000}"/>
    <cellStyle name="Normal 52 5 3 2" xfId="13884" xr:uid="{00000000-0005-0000-0000-0000F9620000}"/>
    <cellStyle name="Normal 52 5 3 2 2" xfId="44206" xr:uid="{00000000-0005-0000-0000-0000FA620000}"/>
    <cellStyle name="Normal 52 5 3 2 3" xfId="28982" xr:uid="{00000000-0005-0000-0000-0000FB620000}"/>
    <cellStyle name="Normal 52 5 3 3" xfId="8864" xr:uid="{00000000-0005-0000-0000-0000FC620000}"/>
    <cellStyle name="Normal 52 5 3 3 2" xfId="39189" xr:uid="{00000000-0005-0000-0000-0000FD620000}"/>
    <cellStyle name="Normal 52 5 3 3 3" xfId="23965" xr:uid="{00000000-0005-0000-0000-0000FE620000}"/>
    <cellStyle name="Normal 52 5 3 4" xfId="34176" xr:uid="{00000000-0005-0000-0000-0000FF620000}"/>
    <cellStyle name="Normal 52 5 3 5" xfId="18952" xr:uid="{00000000-0005-0000-0000-000000630000}"/>
    <cellStyle name="Normal 52 5 4" xfId="5503" xr:uid="{00000000-0005-0000-0000-000001630000}"/>
    <cellStyle name="Normal 52 5 4 2" xfId="15555" xr:uid="{00000000-0005-0000-0000-000002630000}"/>
    <cellStyle name="Normal 52 5 4 2 2" xfId="45877" xr:uid="{00000000-0005-0000-0000-000003630000}"/>
    <cellStyle name="Normal 52 5 4 2 3" xfId="30653" xr:uid="{00000000-0005-0000-0000-000004630000}"/>
    <cellStyle name="Normal 52 5 4 3" xfId="10535" xr:uid="{00000000-0005-0000-0000-000005630000}"/>
    <cellStyle name="Normal 52 5 4 3 2" xfId="40860" xr:uid="{00000000-0005-0000-0000-000006630000}"/>
    <cellStyle name="Normal 52 5 4 3 3" xfId="25636" xr:uid="{00000000-0005-0000-0000-000007630000}"/>
    <cellStyle name="Normal 52 5 4 4" xfId="35847" xr:uid="{00000000-0005-0000-0000-000008630000}"/>
    <cellStyle name="Normal 52 5 4 5" xfId="20623" xr:uid="{00000000-0005-0000-0000-000009630000}"/>
    <cellStyle name="Normal 52 5 5" xfId="12213" xr:uid="{00000000-0005-0000-0000-00000A630000}"/>
    <cellStyle name="Normal 52 5 5 2" xfId="42535" xr:uid="{00000000-0005-0000-0000-00000B630000}"/>
    <cellStyle name="Normal 52 5 5 3" xfId="27311" xr:uid="{00000000-0005-0000-0000-00000C630000}"/>
    <cellStyle name="Normal 52 5 6" xfId="7192" xr:uid="{00000000-0005-0000-0000-00000D630000}"/>
    <cellStyle name="Normal 52 5 6 2" xfId="37518" xr:uid="{00000000-0005-0000-0000-00000E630000}"/>
    <cellStyle name="Normal 52 5 6 3" xfId="22294" xr:uid="{00000000-0005-0000-0000-00000F630000}"/>
    <cellStyle name="Normal 52 5 7" xfId="32506" xr:uid="{00000000-0005-0000-0000-000010630000}"/>
    <cellStyle name="Normal 52 5 8" xfId="17281" xr:uid="{00000000-0005-0000-0000-000011630000}"/>
    <cellStyle name="Normal 52 6" xfId="2537" xr:uid="{00000000-0005-0000-0000-000012630000}"/>
    <cellStyle name="Normal 52 6 2" xfId="4229" xr:uid="{00000000-0005-0000-0000-000013630000}"/>
    <cellStyle name="Normal 52 6 2 2" xfId="14302" xr:uid="{00000000-0005-0000-0000-000014630000}"/>
    <cellStyle name="Normal 52 6 2 2 2" xfId="44624" xr:uid="{00000000-0005-0000-0000-000015630000}"/>
    <cellStyle name="Normal 52 6 2 2 3" xfId="29400" xr:uid="{00000000-0005-0000-0000-000016630000}"/>
    <cellStyle name="Normal 52 6 2 3" xfId="9282" xr:uid="{00000000-0005-0000-0000-000017630000}"/>
    <cellStyle name="Normal 52 6 2 3 2" xfId="39607" xr:uid="{00000000-0005-0000-0000-000018630000}"/>
    <cellStyle name="Normal 52 6 2 3 3" xfId="24383" xr:uid="{00000000-0005-0000-0000-000019630000}"/>
    <cellStyle name="Normal 52 6 2 4" xfId="34594" xr:uid="{00000000-0005-0000-0000-00001A630000}"/>
    <cellStyle name="Normal 52 6 2 5" xfId="19370" xr:uid="{00000000-0005-0000-0000-00001B630000}"/>
    <cellStyle name="Normal 52 6 3" xfId="5921" xr:uid="{00000000-0005-0000-0000-00001C630000}"/>
    <cellStyle name="Normal 52 6 3 2" xfId="15973" xr:uid="{00000000-0005-0000-0000-00001D630000}"/>
    <cellStyle name="Normal 52 6 3 2 2" xfId="46295" xr:uid="{00000000-0005-0000-0000-00001E630000}"/>
    <cellStyle name="Normal 52 6 3 2 3" xfId="31071" xr:uid="{00000000-0005-0000-0000-00001F630000}"/>
    <cellStyle name="Normal 52 6 3 3" xfId="10953" xr:uid="{00000000-0005-0000-0000-000020630000}"/>
    <cellStyle name="Normal 52 6 3 3 2" xfId="41278" xr:uid="{00000000-0005-0000-0000-000021630000}"/>
    <cellStyle name="Normal 52 6 3 3 3" xfId="26054" xr:uid="{00000000-0005-0000-0000-000022630000}"/>
    <cellStyle name="Normal 52 6 3 4" xfId="36265" xr:uid="{00000000-0005-0000-0000-000023630000}"/>
    <cellStyle name="Normal 52 6 3 5" xfId="21041" xr:uid="{00000000-0005-0000-0000-000024630000}"/>
    <cellStyle name="Normal 52 6 4" xfId="12631" xr:uid="{00000000-0005-0000-0000-000025630000}"/>
    <cellStyle name="Normal 52 6 4 2" xfId="42953" xr:uid="{00000000-0005-0000-0000-000026630000}"/>
    <cellStyle name="Normal 52 6 4 3" xfId="27729" xr:uid="{00000000-0005-0000-0000-000027630000}"/>
    <cellStyle name="Normal 52 6 5" xfId="7610" xr:uid="{00000000-0005-0000-0000-000028630000}"/>
    <cellStyle name="Normal 52 6 5 2" xfId="37936" xr:uid="{00000000-0005-0000-0000-000029630000}"/>
    <cellStyle name="Normal 52 6 5 3" xfId="22712" xr:uid="{00000000-0005-0000-0000-00002A630000}"/>
    <cellStyle name="Normal 52 6 6" xfId="32924" xr:uid="{00000000-0005-0000-0000-00002B630000}"/>
    <cellStyle name="Normal 52 6 7" xfId="17699" xr:uid="{00000000-0005-0000-0000-00002C630000}"/>
    <cellStyle name="Normal 52 7" xfId="3388" xr:uid="{00000000-0005-0000-0000-00002D630000}"/>
    <cellStyle name="Normal 52 7 2" xfId="13466" xr:uid="{00000000-0005-0000-0000-00002E630000}"/>
    <cellStyle name="Normal 52 7 2 2" xfId="43788" xr:uid="{00000000-0005-0000-0000-00002F630000}"/>
    <cellStyle name="Normal 52 7 2 3" xfId="28564" xr:uid="{00000000-0005-0000-0000-000030630000}"/>
    <cellStyle name="Normal 52 7 3" xfId="8446" xr:uid="{00000000-0005-0000-0000-000031630000}"/>
    <cellStyle name="Normal 52 7 3 2" xfId="38771" xr:uid="{00000000-0005-0000-0000-000032630000}"/>
    <cellStyle name="Normal 52 7 3 3" xfId="23547" xr:uid="{00000000-0005-0000-0000-000033630000}"/>
    <cellStyle name="Normal 52 7 4" xfId="33758" xr:uid="{00000000-0005-0000-0000-000034630000}"/>
    <cellStyle name="Normal 52 7 5" xfId="18534" xr:uid="{00000000-0005-0000-0000-000035630000}"/>
    <cellStyle name="Normal 52 8" xfId="5082" xr:uid="{00000000-0005-0000-0000-000036630000}"/>
    <cellStyle name="Normal 52 8 2" xfId="15137" xr:uid="{00000000-0005-0000-0000-000037630000}"/>
    <cellStyle name="Normal 52 8 2 2" xfId="45459" xr:uid="{00000000-0005-0000-0000-000038630000}"/>
    <cellStyle name="Normal 52 8 2 3" xfId="30235" xr:uid="{00000000-0005-0000-0000-000039630000}"/>
    <cellStyle name="Normal 52 8 3" xfId="10117" xr:uid="{00000000-0005-0000-0000-00003A630000}"/>
    <cellStyle name="Normal 52 8 3 2" xfId="40442" xr:uid="{00000000-0005-0000-0000-00003B630000}"/>
    <cellStyle name="Normal 52 8 3 3" xfId="25218" xr:uid="{00000000-0005-0000-0000-00003C630000}"/>
    <cellStyle name="Normal 52 8 4" xfId="35429" xr:uid="{00000000-0005-0000-0000-00003D630000}"/>
    <cellStyle name="Normal 52 8 5" xfId="20205" xr:uid="{00000000-0005-0000-0000-00003E630000}"/>
    <cellStyle name="Normal 52 9" xfId="11793" xr:uid="{00000000-0005-0000-0000-00003F630000}"/>
    <cellStyle name="Normal 52 9 2" xfId="42117" xr:uid="{00000000-0005-0000-0000-000040630000}"/>
    <cellStyle name="Normal 52 9 3" xfId="26893" xr:uid="{00000000-0005-0000-0000-000041630000}"/>
    <cellStyle name="Normal 53" xfId="1452" xr:uid="{00000000-0005-0000-0000-000042630000}"/>
    <cellStyle name="Normal 53 10" xfId="6773" xr:uid="{00000000-0005-0000-0000-000043630000}"/>
    <cellStyle name="Normal 53 10 2" xfId="37101" xr:uid="{00000000-0005-0000-0000-000044630000}"/>
    <cellStyle name="Normal 53 10 3" xfId="21877" xr:uid="{00000000-0005-0000-0000-000045630000}"/>
    <cellStyle name="Normal 53 11" xfId="32092" xr:uid="{00000000-0005-0000-0000-000046630000}"/>
    <cellStyle name="Normal 53 12" xfId="16862" xr:uid="{00000000-0005-0000-0000-000047630000}"/>
    <cellStyle name="Normal 53 13" xfId="47303" xr:uid="{00000000-0005-0000-0000-000048630000}"/>
    <cellStyle name="Normal 53 2" xfId="1737" xr:uid="{00000000-0005-0000-0000-000049630000}"/>
    <cellStyle name="Normal 53 2 10" xfId="32144" xr:uid="{00000000-0005-0000-0000-00004A630000}"/>
    <cellStyle name="Normal 53 2 11" xfId="16916" xr:uid="{00000000-0005-0000-0000-00004B630000}"/>
    <cellStyle name="Normal 53 2 2" xfId="1845" xr:uid="{00000000-0005-0000-0000-00004C630000}"/>
    <cellStyle name="Normal 53 2 2 10" xfId="17020" xr:uid="{00000000-0005-0000-0000-00004D630000}"/>
    <cellStyle name="Normal 53 2 2 2" xfId="2062" xr:uid="{00000000-0005-0000-0000-00004E630000}"/>
    <cellStyle name="Normal 53 2 2 2 2" xfId="2483" xr:uid="{00000000-0005-0000-0000-00004F630000}"/>
    <cellStyle name="Normal 53 2 2 2 2 2" xfId="3322" xr:uid="{00000000-0005-0000-0000-000050630000}"/>
    <cellStyle name="Normal 53 2 2 2 2 2 2" xfId="5012" xr:uid="{00000000-0005-0000-0000-000051630000}"/>
    <cellStyle name="Normal 53 2 2 2 2 2 2 2" xfId="15085" xr:uid="{00000000-0005-0000-0000-000052630000}"/>
    <cellStyle name="Normal 53 2 2 2 2 2 2 2 2" xfId="45407" xr:uid="{00000000-0005-0000-0000-000053630000}"/>
    <cellStyle name="Normal 53 2 2 2 2 2 2 2 3" xfId="30183" xr:uid="{00000000-0005-0000-0000-000054630000}"/>
    <cellStyle name="Normal 53 2 2 2 2 2 2 3" xfId="10065" xr:uid="{00000000-0005-0000-0000-000055630000}"/>
    <cellStyle name="Normal 53 2 2 2 2 2 2 3 2" xfId="40390" xr:uid="{00000000-0005-0000-0000-000056630000}"/>
    <cellStyle name="Normal 53 2 2 2 2 2 2 3 3" xfId="25166" xr:uid="{00000000-0005-0000-0000-000057630000}"/>
    <cellStyle name="Normal 53 2 2 2 2 2 2 4" xfId="35377" xr:uid="{00000000-0005-0000-0000-000058630000}"/>
    <cellStyle name="Normal 53 2 2 2 2 2 2 5" xfId="20153" xr:uid="{00000000-0005-0000-0000-000059630000}"/>
    <cellStyle name="Normal 53 2 2 2 2 2 3" xfId="6704" xr:uid="{00000000-0005-0000-0000-00005A630000}"/>
    <cellStyle name="Normal 53 2 2 2 2 2 3 2" xfId="16756" xr:uid="{00000000-0005-0000-0000-00005B630000}"/>
    <cellStyle name="Normal 53 2 2 2 2 2 3 2 2" xfId="47078" xr:uid="{00000000-0005-0000-0000-00005C630000}"/>
    <cellStyle name="Normal 53 2 2 2 2 2 3 2 3" xfId="31854" xr:uid="{00000000-0005-0000-0000-00005D630000}"/>
    <cellStyle name="Normal 53 2 2 2 2 2 3 3" xfId="11736" xr:uid="{00000000-0005-0000-0000-00005E630000}"/>
    <cellStyle name="Normal 53 2 2 2 2 2 3 3 2" xfId="42061" xr:uid="{00000000-0005-0000-0000-00005F630000}"/>
    <cellStyle name="Normal 53 2 2 2 2 2 3 3 3" xfId="26837" xr:uid="{00000000-0005-0000-0000-000060630000}"/>
    <cellStyle name="Normal 53 2 2 2 2 2 3 4" xfId="37048" xr:uid="{00000000-0005-0000-0000-000061630000}"/>
    <cellStyle name="Normal 53 2 2 2 2 2 3 5" xfId="21824" xr:uid="{00000000-0005-0000-0000-000062630000}"/>
    <cellStyle name="Normal 53 2 2 2 2 2 4" xfId="13414" xr:uid="{00000000-0005-0000-0000-000063630000}"/>
    <cellStyle name="Normal 53 2 2 2 2 2 4 2" xfId="43736" xr:uid="{00000000-0005-0000-0000-000064630000}"/>
    <cellStyle name="Normal 53 2 2 2 2 2 4 3" xfId="28512" xr:uid="{00000000-0005-0000-0000-000065630000}"/>
    <cellStyle name="Normal 53 2 2 2 2 2 5" xfId="8393" xr:uid="{00000000-0005-0000-0000-000066630000}"/>
    <cellStyle name="Normal 53 2 2 2 2 2 5 2" xfId="38719" xr:uid="{00000000-0005-0000-0000-000067630000}"/>
    <cellStyle name="Normal 53 2 2 2 2 2 5 3" xfId="23495" xr:uid="{00000000-0005-0000-0000-000068630000}"/>
    <cellStyle name="Normal 53 2 2 2 2 2 6" xfId="33707" xr:uid="{00000000-0005-0000-0000-000069630000}"/>
    <cellStyle name="Normal 53 2 2 2 2 2 7" xfId="18482" xr:uid="{00000000-0005-0000-0000-00006A630000}"/>
    <cellStyle name="Normal 53 2 2 2 2 3" xfId="4175" xr:uid="{00000000-0005-0000-0000-00006B630000}"/>
    <cellStyle name="Normal 53 2 2 2 2 3 2" xfId="14249" xr:uid="{00000000-0005-0000-0000-00006C630000}"/>
    <cellStyle name="Normal 53 2 2 2 2 3 2 2" xfId="44571" xr:uid="{00000000-0005-0000-0000-00006D630000}"/>
    <cellStyle name="Normal 53 2 2 2 2 3 2 3" xfId="29347" xr:uid="{00000000-0005-0000-0000-00006E630000}"/>
    <cellStyle name="Normal 53 2 2 2 2 3 3" xfId="9229" xr:uid="{00000000-0005-0000-0000-00006F630000}"/>
    <cellStyle name="Normal 53 2 2 2 2 3 3 2" xfId="39554" xr:uid="{00000000-0005-0000-0000-000070630000}"/>
    <cellStyle name="Normal 53 2 2 2 2 3 3 3" xfId="24330" xr:uid="{00000000-0005-0000-0000-000071630000}"/>
    <cellStyle name="Normal 53 2 2 2 2 3 4" xfId="34541" xr:uid="{00000000-0005-0000-0000-000072630000}"/>
    <cellStyle name="Normal 53 2 2 2 2 3 5" xfId="19317" xr:uid="{00000000-0005-0000-0000-000073630000}"/>
    <cellStyle name="Normal 53 2 2 2 2 4" xfId="5868" xr:uid="{00000000-0005-0000-0000-000074630000}"/>
    <cellStyle name="Normal 53 2 2 2 2 4 2" xfId="15920" xr:uid="{00000000-0005-0000-0000-000075630000}"/>
    <cellStyle name="Normal 53 2 2 2 2 4 2 2" xfId="46242" xr:uid="{00000000-0005-0000-0000-000076630000}"/>
    <cellStyle name="Normal 53 2 2 2 2 4 2 3" xfId="31018" xr:uid="{00000000-0005-0000-0000-000077630000}"/>
    <cellStyle name="Normal 53 2 2 2 2 4 3" xfId="10900" xr:uid="{00000000-0005-0000-0000-000078630000}"/>
    <cellStyle name="Normal 53 2 2 2 2 4 3 2" xfId="41225" xr:uid="{00000000-0005-0000-0000-000079630000}"/>
    <cellStyle name="Normal 53 2 2 2 2 4 3 3" xfId="26001" xr:uid="{00000000-0005-0000-0000-00007A630000}"/>
    <cellStyle name="Normal 53 2 2 2 2 4 4" xfId="36212" xr:uid="{00000000-0005-0000-0000-00007B630000}"/>
    <cellStyle name="Normal 53 2 2 2 2 4 5" xfId="20988" xr:uid="{00000000-0005-0000-0000-00007C630000}"/>
    <cellStyle name="Normal 53 2 2 2 2 5" xfId="12578" xr:uid="{00000000-0005-0000-0000-00007D630000}"/>
    <cellStyle name="Normal 53 2 2 2 2 5 2" xfId="42900" xr:uid="{00000000-0005-0000-0000-00007E630000}"/>
    <cellStyle name="Normal 53 2 2 2 2 5 3" xfId="27676" xr:uid="{00000000-0005-0000-0000-00007F630000}"/>
    <cellStyle name="Normal 53 2 2 2 2 6" xfId="7557" xr:uid="{00000000-0005-0000-0000-000080630000}"/>
    <cellStyle name="Normal 53 2 2 2 2 6 2" xfId="37883" xr:uid="{00000000-0005-0000-0000-000081630000}"/>
    <cellStyle name="Normal 53 2 2 2 2 6 3" xfId="22659" xr:uid="{00000000-0005-0000-0000-000082630000}"/>
    <cellStyle name="Normal 53 2 2 2 2 7" xfId="32871" xr:uid="{00000000-0005-0000-0000-000083630000}"/>
    <cellStyle name="Normal 53 2 2 2 2 8" xfId="17646" xr:uid="{00000000-0005-0000-0000-000084630000}"/>
    <cellStyle name="Normal 53 2 2 2 3" xfId="2904" xr:uid="{00000000-0005-0000-0000-000085630000}"/>
    <cellStyle name="Normal 53 2 2 2 3 2" xfId="4594" xr:uid="{00000000-0005-0000-0000-000086630000}"/>
    <cellStyle name="Normal 53 2 2 2 3 2 2" xfId="14667" xr:uid="{00000000-0005-0000-0000-000087630000}"/>
    <cellStyle name="Normal 53 2 2 2 3 2 2 2" xfId="44989" xr:uid="{00000000-0005-0000-0000-000088630000}"/>
    <cellStyle name="Normal 53 2 2 2 3 2 2 3" xfId="29765" xr:uid="{00000000-0005-0000-0000-000089630000}"/>
    <cellStyle name="Normal 53 2 2 2 3 2 3" xfId="9647" xr:uid="{00000000-0005-0000-0000-00008A630000}"/>
    <cellStyle name="Normal 53 2 2 2 3 2 3 2" xfId="39972" xr:uid="{00000000-0005-0000-0000-00008B630000}"/>
    <cellStyle name="Normal 53 2 2 2 3 2 3 3" xfId="24748" xr:uid="{00000000-0005-0000-0000-00008C630000}"/>
    <cellStyle name="Normal 53 2 2 2 3 2 4" xfId="34959" xr:uid="{00000000-0005-0000-0000-00008D630000}"/>
    <cellStyle name="Normal 53 2 2 2 3 2 5" xfId="19735" xr:uid="{00000000-0005-0000-0000-00008E630000}"/>
    <cellStyle name="Normal 53 2 2 2 3 3" xfId="6286" xr:uid="{00000000-0005-0000-0000-00008F630000}"/>
    <cellStyle name="Normal 53 2 2 2 3 3 2" xfId="16338" xr:uid="{00000000-0005-0000-0000-000090630000}"/>
    <cellStyle name="Normal 53 2 2 2 3 3 2 2" xfId="46660" xr:uid="{00000000-0005-0000-0000-000091630000}"/>
    <cellStyle name="Normal 53 2 2 2 3 3 2 3" xfId="31436" xr:uid="{00000000-0005-0000-0000-000092630000}"/>
    <cellStyle name="Normal 53 2 2 2 3 3 3" xfId="11318" xr:uid="{00000000-0005-0000-0000-000093630000}"/>
    <cellStyle name="Normal 53 2 2 2 3 3 3 2" xfId="41643" xr:uid="{00000000-0005-0000-0000-000094630000}"/>
    <cellStyle name="Normal 53 2 2 2 3 3 3 3" xfId="26419" xr:uid="{00000000-0005-0000-0000-000095630000}"/>
    <cellStyle name="Normal 53 2 2 2 3 3 4" xfId="36630" xr:uid="{00000000-0005-0000-0000-000096630000}"/>
    <cellStyle name="Normal 53 2 2 2 3 3 5" xfId="21406" xr:uid="{00000000-0005-0000-0000-000097630000}"/>
    <cellStyle name="Normal 53 2 2 2 3 4" xfId="12996" xr:uid="{00000000-0005-0000-0000-000098630000}"/>
    <cellStyle name="Normal 53 2 2 2 3 4 2" xfId="43318" xr:uid="{00000000-0005-0000-0000-000099630000}"/>
    <cellStyle name="Normal 53 2 2 2 3 4 3" xfId="28094" xr:uid="{00000000-0005-0000-0000-00009A630000}"/>
    <cellStyle name="Normal 53 2 2 2 3 5" xfId="7975" xr:uid="{00000000-0005-0000-0000-00009B630000}"/>
    <cellStyle name="Normal 53 2 2 2 3 5 2" xfId="38301" xr:uid="{00000000-0005-0000-0000-00009C630000}"/>
    <cellStyle name="Normal 53 2 2 2 3 5 3" xfId="23077" xr:uid="{00000000-0005-0000-0000-00009D630000}"/>
    <cellStyle name="Normal 53 2 2 2 3 6" xfId="33289" xr:uid="{00000000-0005-0000-0000-00009E630000}"/>
    <cellStyle name="Normal 53 2 2 2 3 7" xfId="18064" xr:uid="{00000000-0005-0000-0000-00009F630000}"/>
    <cellStyle name="Normal 53 2 2 2 4" xfId="3757" xr:uid="{00000000-0005-0000-0000-0000A0630000}"/>
    <cellStyle name="Normal 53 2 2 2 4 2" xfId="13831" xr:uid="{00000000-0005-0000-0000-0000A1630000}"/>
    <cellStyle name="Normal 53 2 2 2 4 2 2" xfId="44153" xr:uid="{00000000-0005-0000-0000-0000A2630000}"/>
    <cellStyle name="Normal 53 2 2 2 4 2 3" xfId="28929" xr:uid="{00000000-0005-0000-0000-0000A3630000}"/>
    <cellStyle name="Normal 53 2 2 2 4 3" xfId="8811" xr:uid="{00000000-0005-0000-0000-0000A4630000}"/>
    <cellStyle name="Normal 53 2 2 2 4 3 2" xfId="39136" xr:uid="{00000000-0005-0000-0000-0000A5630000}"/>
    <cellStyle name="Normal 53 2 2 2 4 3 3" xfId="23912" xr:uid="{00000000-0005-0000-0000-0000A6630000}"/>
    <cellStyle name="Normal 53 2 2 2 4 4" xfId="34123" xr:uid="{00000000-0005-0000-0000-0000A7630000}"/>
    <cellStyle name="Normal 53 2 2 2 4 5" xfId="18899" xr:uid="{00000000-0005-0000-0000-0000A8630000}"/>
    <cellStyle name="Normal 53 2 2 2 5" xfId="5450" xr:uid="{00000000-0005-0000-0000-0000A9630000}"/>
    <cellStyle name="Normal 53 2 2 2 5 2" xfId="15502" xr:uid="{00000000-0005-0000-0000-0000AA630000}"/>
    <cellStyle name="Normal 53 2 2 2 5 2 2" xfId="45824" xr:uid="{00000000-0005-0000-0000-0000AB630000}"/>
    <cellStyle name="Normal 53 2 2 2 5 2 3" xfId="30600" xr:uid="{00000000-0005-0000-0000-0000AC630000}"/>
    <cellStyle name="Normal 53 2 2 2 5 3" xfId="10482" xr:uid="{00000000-0005-0000-0000-0000AD630000}"/>
    <cellStyle name="Normal 53 2 2 2 5 3 2" xfId="40807" xr:uid="{00000000-0005-0000-0000-0000AE630000}"/>
    <cellStyle name="Normal 53 2 2 2 5 3 3" xfId="25583" xr:uid="{00000000-0005-0000-0000-0000AF630000}"/>
    <cellStyle name="Normal 53 2 2 2 5 4" xfId="35794" xr:uid="{00000000-0005-0000-0000-0000B0630000}"/>
    <cellStyle name="Normal 53 2 2 2 5 5" xfId="20570" xr:uid="{00000000-0005-0000-0000-0000B1630000}"/>
    <cellStyle name="Normal 53 2 2 2 6" xfId="12160" xr:uid="{00000000-0005-0000-0000-0000B2630000}"/>
    <cellStyle name="Normal 53 2 2 2 6 2" xfId="42482" xr:uid="{00000000-0005-0000-0000-0000B3630000}"/>
    <cellStyle name="Normal 53 2 2 2 6 3" xfId="27258" xr:uid="{00000000-0005-0000-0000-0000B4630000}"/>
    <cellStyle name="Normal 53 2 2 2 7" xfId="7139" xr:uid="{00000000-0005-0000-0000-0000B5630000}"/>
    <cellStyle name="Normal 53 2 2 2 7 2" xfId="37465" xr:uid="{00000000-0005-0000-0000-0000B6630000}"/>
    <cellStyle name="Normal 53 2 2 2 7 3" xfId="22241" xr:uid="{00000000-0005-0000-0000-0000B7630000}"/>
    <cellStyle name="Normal 53 2 2 2 8" xfId="32453" xr:uid="{00000000-0005-0000-0000-0000B8630000}"/>
    <cellStyle name="Normal 53 2 2 2 9" xfId="17228" xr:uid="{00000000-0005-0000-0000-0000B9630000}"/>
    <cellStyle name="Normal 53 2 2 3" xfId="2275" xr:uid="{00000000-0005-0000-0000-0000BA630000}"/>
    <cellStyle name="Normal 53 2 2 3 2" xfId="3114" xr:uid="{00000000-0005-0000-0000-0000BB630000}"/>
    <cellStyle name="Normal 53 2 2 3 2 2" xfId="4804" xr:uid="{00000000-0005-0000-0000-0000BC630000}"/>
    <cellStyle name="Normal 53 2 2 3 2 2 2" xfId="14877" xr:uid="{00000000-0005-0000-0000-0000BD630000}"/>
    <cellStyle name="Normal 53 2 2 3 2 2 2 2" xfId="45199" xr:uid="{00000000-0005-0000-0000-0000BE630000}"/>
    <cellStyle name="Normal 53 2 2 3 2 2 2 3" xfId="29975" xr:uid="{00000000-0005-0000-0000-0000BF630000}"/>
    <cellStyle name="Normal 53 2 2 3 2 2 3" xfId="9857" xr:uid="{00000000-0005-0000-0000-0000C0630000}"/>
    <cellStyle name="Normal 53 2 2 3 2 2 3 2" xfId="40182" xr:uid="{00000000-0005-0000-0000-0000C1630000}"/>
    <cellStyle name="Normal 53 2 2 3 2 2 3 3" xfId="24958" xr:uid="{00000000-0005-0000-0000-0000C2630000}"/>
    <cellStyle name="Normal 53 2 2 3 2 2 4" xfId="35169" xr:uid="{00000000-0005-0000-0000-0000C3630000}"/>
    <cellStyle name="Normal 53 2 2 3 2 2 5" xfId="19945" xr:uid="{00000000-0005-0000-0000-0000C4630000}"/>
    <cellStyle name="Normal 53 2 2 3 2 3" xfId="6496" xr:uid="{00000000-0005-0000-0000-0000C5630000}"/>
    <cellStyle name="Normal 53 2 2 3 2 3 2" xfId="16548" xr:uid="{00000000-0005-0000-0000-0000C6630000}"/>
    <cellStyle name="Normal 53 2 2 3 2 3 2 2" xfId="46870" xr:uid="{00000000-0005-0000-0000-0000C7630000}"/>
    <cellStyle name="Normal 53 2 2 3 2 3 2 3" xfId="31646" xr:uid="{00000000-0005-0000-0000-0000C8630000}"/>
    <cellStyle name="Normal 53 2 2 3 2 3 3" xfId="11528" xr:uid="{00000000-0005-0000-0000-0000C9630000}"/>
    <cellStyle name="Normal 53 2 2 3 2 3 3 2" xfId="41853" xr:uid="{00000000-0005-0000-0000-0000CA630000}"/>
    <cellStyle name="Normal 53 2 2 3 2 3 3 3" xfId="26629" xr:uid="{00000000-0005-0000-0000-0000CB630000}"/>
    <cellStyle name="Normal 53 2 2 3 2 3 4" xfId="36840" xr:uid="{00000000-0005-0000-0000-0000CC630000}"/>
    <cellStyle name="Normal 53 2 2 3 2 3 5" xfId="21616" xr:uid="{00000000-0005-0000-0000-0000CD630000}"/>
    <cellStyle name="Normal 53 2 2 3 2 4" xfId="13206" xr:uid="{00000000-0005-0000-0000-0000CE630000}"/>
    <cellStyle name="Normal 53 2 2 3 2 4 2" xfId="43528" xr:uid="{00000000-0005-0000-0000-0000CF630000}"/>
    <cellStyle name="Normal 53 2 2 3 2 4 3" xfId="28304" xr:uid="{00000000-0005-0000-0000-0000D0630000}"/>
    <cellStyle name="Normal 53 2 2 3 2 5" xfId="8185" xr:uid="{00000000-0005-0000-0000-0000D1630000}"/>
    <cellStyle name="Normal 53 2 2 3 2 5 2" xfId="38511" xr:uid="{00000000-0005-0000-0000-0000D2630000}"/>
    <cellStyle name="Normal 53 2 2 3 2 5 3" xfId="23287" xr:uid="{00000000-0005-0000-0000-0000D3630000}"/>
    <cellStyle name="Normal 53 2 2 3 2 6" xfId="33499" xr:uid="{00000000-0005-0000-0000-0000D4630000}"/>
    <cellStyle name="Normal 53 2 2 3 2 7" xfId="18274" xr:uid="{00000000-0005-0000-0000-0000D5630000}"/>
    <cellStyle name="Normal 53 2 2 3 3" xfId="3967" xr:uid="{00000000-0005-0000-0000-0000D6630000}"/>
    <cellStyle name="Normal 53 2 2 3 3 2" xfId="14041" xr:uid="{00000000-0005-0000-0000-0000D7630000}"/>
    <cellStyle name="Normal 53 2 2 3 3 2 2" xfId="44363" xr:uid="{00000000-0005-0000-0000-0000D8630000}"/>
    <cellStyle name="Normal 53 2 2 3 3 2 3" xfId="29139" xr:uid="{00000000-0005-0000-0000-0000D9630000}"/>
    <cellStyle name="Normal 53 2 2 3 3 3" xfId="9021" xr:uid="{00000000-0005-0000-0000-0000DA630000}"/>
    <cellStyle name="Normal 53 2 2 3 3 3 2" xfId="39346" xr:uid="{00000000-0005-0000-0000-0000DB630000}"/>
    <cellStyle name="Normal 53 2 2 3 3 3 3" xfId="24122" xr:uid="{00000000-0005-0000-0000-0000DC630000}"/>
    <cellStyle name="Normal 53 2 2 3 3 4" xfId="34333" xr:uid="{00000000-0005-0000-0000-0000DD630000}"/>
    <cellStyle name="Normal 53 2 2 3 3 5" xfId="19109" xr:uid="{00000000-0005-0000-0000-0000DE630000}"/>
    <cellStyle name="Normal 53 2 2 3 4" xfId="5660" xr:uid="{00000000-0005-0000-0000-0000DF630000}"/>
    <cellStyle name="Normal 53 2 2 3 4 2" xfId="15712" xr:uid="{00000000-0005-0000-0000-0000E0630000}"/>
    <cellStyle name="Normal 53 2 2 3 4 2 2" xfId="46034" xr:uid="{00000000-0005-0000-0000-0000E1630000}"/>
    <cellStyle name="Normal 53 2 2 3 4 2 3" xfId="30810" xr:uid="{00000000-0005-0000-0000-0000E2630000}"/>
    <cellStyle name="Normal 53 2 2 3 4 3" xfId="10692" xr:uid="{00000000-0005-0000-0000-0000E3630000}"/>
    <cellStyle name="Normal 53 2 2 3 4 3 2" xfId="41017" xr:uid="{00000000-0005-0000-0000-0000E4630000}"/>
    <cellStyle name="Normal 53 2 2 3 4 3 3" xfId="25793" xr:uid="{00000000-0005-0000-0000-0000E5630000}"/>
    <cellStyle name="Normal 53 2 2 3 4 4" xfId="36004" xr:uid="{00000000-0005-0000-0000-0000E6630000}"/>
    <cellStyle name="Normal 53 2 2 3 4 5" xfId="20780" xr:uid="{00000000-0005-0000-0000-0000E7630000}"/>
    <cellStyle name="Normal 53 2 2 3 5" xfId="12370" xr:uid="{00000000-0005-0000-0000-0000E8630000}"/>
    <cellStyle name="Normal 53 2 2 3 5 2" xfId="42692" xr:uid="{00000000-0005-0000-0000-0000E9630000}"/>
    <cellStyle name="Normal 53 2 2 3 5 3" xfId="27468" xr:uid="{00000000-0005-0000-0000-0000EA630000}"/>
    <cellStyle name="Normal 53 2 2 3 6" xfId="7349" xr:uid="{00000000-0005-0000-0000-0000EB630000}"/>
    <cellStyle name="Normal 53 2 2 3 6 2" xfId="37675" xr:uid="{00000000-0005-0000-0000-0000EC630000}"/>
    <cellStyle name="Normal 53 2 2 3 6 3" xfId="22451" xr:uid="{00000000-0005-0000-0000-0000ED630000}"/>
    <cellStyle name="Normal 53 2 2 3 7" xfId="32663" xr:uid="{00000000-0005-0000-0000-0000EE630000}"/>
    <cellStyle name="Normal 53 2 2 3 8" xfId="17438" xr:uid="{00000000-0005-0000-0000-0000EF630000}"/>
    <cellStyle name="Normal 53 2 2 4" xfId="2696" xr:uid="{00000000-0005-0000-0000-0000F0630000}"/>
    <cellStyle name="Normal 53 2 2 4 2" xfId="4386" xr:uid="{00000000-0005-0000-0000-0000F1630000}"/>
    <cellStyle name="Normal 53 2 2 4 2 2" xfId="14459" xr:uid="{00000000-0005-0000-0000-0000F2630000}"/>
    <cellStyle name="Normal 53 2 2 4 2 2 2" xfId="44781" xr:uid="{00000000-0005-0000-0000-0000F3630000}"/>
    <cellStyle name="Normal 53 2 2 4 2 2 3" xfId="29557" xr:uid="{00000000-0005-0000-0000-0000F4630000}"/>
    <cellStyle name="Normal 53 2 2 4 2 3" xfId="9439" xr:uid="{00000000-0005-0000-0000-0000F5630000}"/>
    <cellStyle name="Normal 53 2 2 4 2 3 2" xfId="39764" xr:uid="{00000000-0005-0000-0000-0000F6630000}"/>
    <cellStyle name="Normal 53 2 2 4 2 3 3" xfId="24540" xr:uid="{00000000-0005-0000-0000-0000F7630000}"/>
    <cellStyle name="Normal 53 2 2 4 2 4" xfId="34751" xr:uid="{00000000-0005-0000-0000-0000F8630000}"/>
    <cellStyle name="Normal 53 2 2 4 2 5" xfId="19527" xr:uid="{00000000-0005-0000-0000-0000F9630000}"/>
    <cellStyle name="Normal 53 2 2 4 3" xfId="6078" xr:uid="{00000000-0005-0000-0000-0000FA630000}"/>
    <cellStyle name="Normal 53 2 2 4 3 2" xfId="16130" xr:uid="{00000000-0005-0000-0000-0000FB630000}"/>
    <cellStyle name="Normal 53 2 2 4 3 2 2" xfId="46452" xr:uid="{00000000-0005-0000-0000-0000FC630000}"/>
    <cellStyle name="Normal 53 2 2 4 3 2 3" xfId="31228" xr:uid="{00000000-0005-0000-0000-0000FD630000}"/>
    <cellStyle name="Normal 53 2 2 4 3 3" xfId="11110" xr:uid="{00000000-0005-0000-0000-0000FE630000}"/>
    <cellStyle name="Normal 53 2 2 4 3 3 2" xfId="41435" xr:uid="{00000000-0005-0000-0000-0000FF630000}"/>
    <cellStyle name="Normal 53 2 2 4 3 3 3" xfId="26211" xr:uid="{00000000-0005-0000-0000-000000640000}"/>
    <cellStyle name="Normal 53 2 2 4 3 4" xfId="36422" xr:uid="{00000000-0005-0000-0000-000001640000}"/>
    <cellStyle name="Normal 53 2 2 4 3 5" xfId="21198" xr:uid="{00000000-0005-0000-0000-000002640000}"/>
    <cellStyle name="Normal 53 2 2 4 4" xfId="12788" xr:uid="{00000000-0005-0000-0000-000003640000}"/>
    <cellStyle name="Normal 53 2 2 4 4 2" xfId="43110" xr:uid="{00000000-0005-0000-0000-000004640000}"/>
    <cellStyle name="Normal 53 2 2 4 4 3" xfId="27886" xr:uid="{00000000-0005-0000-0000-000005640000}"/>
    <cellStyle name="Normal 53 2 2 4 5" xfId="7767" xr:uid="{00000000-0005-0000-0000-000006640000}"/>
    <cellStyle name="Normal 53 2 2 4 5 2" xfId="38093" xr:uid="{00000000-0005-0000-0000-000007640000}"/>
    <cellStyle name="Normal 53 2 2 4 5 3" xfId="22869" xr:uid="{00000000-0005-0000-0000-000008640000}"/>
    <cellStyle name="Normal 53 2 2 4 6" xfId="33081" xr:uid="{00000000-0005-0000-0000-000009640000}"/>
    <cellStyle name="Normal 53 2 2 4 7" xfId="17856" xr:uid="{00000000-0005-0000-0000-00000A640000}"/>
    <cellStyle name="Normal 53 2 2 5" xfId="3549" xr:uid="{00000000-0005-0000-0000-00000B640000}"/>
    <cellStyle name="Normal 53 2 2 5 2" xfId="13623" xr:uid="{00000000-0005-0000-0000-00000C640000}"/>
    <cellStyle name="Normal 53 2 2 5 2 2" xfId="43945" xr:uid="{00000000-0005-0000-0000-00000D640000}"/>
    <cellStyle name="Normal 53 2 2 5 2 3" xfId="28721" xr:uid="{00000000-0005-0000-0000-00000E640000}"/>
    <cellStyle name="Normal 53 2 2 5 3" xfId="8603" xr:uid="{00000000-0005-0000-0000-00000F640000}"/>
    <cellStyle name="Normal 53 2 2 5 3 2" xfId="38928" xr:uid="{00000000-0005-0000-0000-000010640000}"/>
    <cellStyle name="Normal 53 2 2 5 3 3" xfId="23704" xr:uid="{00000000-0005-0000-0000-000011640000}"/>
    <cellStyle name="Normal 53 2 2 5 4" xfId="33915" xr:uid="{00000000-0005-0000-0000-000012640000}"/>
    <cellStyle name="Normal 53 2 2 5 5" xfId="18691" xr:uid="{00000000-0005-0000-0000-000013640000}"/>
    <cellStyle name="Normal 53 2 2 6" xfId="5242" xr:uid="{00000000-0005-0000-0000-000014640000}"/>
    <cellStyle name="Normal 53 2 2 6 2" xfId="15294" xr:uid="{00000000-0005-0000-0000-000015640000}"/>
    <cellStyle name="Normal 53 2 2 6 2 2" xfId="45616" xr:uid="{00000000-0005-0000-0000-000016640000}"/>
    <cellStyle name="Normal 53 2 2 6 2 3" xfId="30392" xr:uid="{00000000-0005-0000-0000-000017640000}"/>
    <cellStyle name="Normal 53 2 2 6 3" xfId="10274" xr:uid="{00000000-0005-0000-0000-000018640000}"/>
    <cellStyle name="Normal 53 2 2 6 3 2" xfId="40599" xr:uid="{00000000-0005-0000-0000-000019640000}"/>
    <cellStyle name="Normal 53 2 2 6 3 3" xfId="25375" xr:uid="{00000000-0005-0000-0000-00001A640000}"/>
    <cellStyle name="Normal 53 2 2 6 4" xfId="35586" xr:uid="{00000000-0005-0000-0000-00001B640000}"/>
    <cellStyle name="Normal 53 2 2 6 5" xfId="20362" xr:uid="{00000000-0005-0000-0000-00001C640000}"/>
    <cellStyle name="Normal 53 2 2 7" xfId="11952" xr:uid="{00000000-0005-0000-0000-00001D640000}"/>
    <cellStyle name="Normal 53 2 2 7 2" xfId="42274" xr:uid="{00000000-0005-0000-0000-00001E640000}"/>
    <cellStyle name="Normal 53 2 2 7 3" xfId="27050" xr:uid="{00000000-0005-0000-0000-00001F640000}"/>
    <cellStyle name="Normal 53 2 2 8" xfId="6931" xr:uid="{00000000-0005-0000-0000-000020640000}"/>
    <cellStyle name="Normal 53 2 2 8 2" xfId="37257" xr:uid="{00000000-0005-0000-0000-000021640000}"/>
    <cellStyle name="Normal 53 2 2 8 3" xfId="22033" xr:uid="{00000000-0005-0000-0000-000022640000}"/>
    <cellStyle name="Normal 53 2 2 9" xfId="32245" xr:uid="{00000000-0005-0000-0000-000023640000}"/>
    <cellStyle name="Normal 53 2 3" xfId="1958" xr:uid="{00000000-0005-0000-0000-000024640000}"/>
    <cellStyle name="Normal 53 2 3 2" xfId="2379" xr:uid="{00000000-0005-0000-0000-000025640000}"/>
    <cellStyle name="Normal 53 2 3 2 2" xfId="3218" xr:uid="{00000000-0005-0000-0000-000026640000}"/>
    <cellStyle name="Normal 53 2 3 2 2 2" xfId="4908" xr:uid="{00000000-0005-0000-0000-000027640000}"/>
    <cellStyle name="Normal 53 2 3 2 2 2 2" xfId="14981" xr:uid="{00000000-0005-0000-0000-000028640000}"/>
    <cellStyle name="Normal 53 2 3 2 2 2 2 2" xfId="45303" xr:uid="{00000000-0005-0000-0000-000029640000}"/>
    <cellStyle name="Normal 53 2 3 2 2 2 2 3" xfId="30079" xr:uid="{00000000-0005-0000-0000-00002A640000}"/>
    <cellStyle name="Normal 53 2 3 2 2 2 3" xfId="9961" xr:uid="{00000000-0005-0000-0000-00002B640000}"/>
    <cellStyle name="Normal 53 2 3 2 2 2 3 2" xfId="40286" xr:uid="{00000000-0005-0000-0000-00002C640000}"/>
    <cellStyle name="Normal 53 2 3 2 2 2 3 3" xfId="25062" xr:uid="{00000000-0005-0000-0000-00002D640000}"/>
    <cellStyle name="Normal 53 2 3 2 2 2 4" xfId="35273" xr:uid="{00000000-0005-0000-0000-00002E640000}"/>
    <cellStyle name="Normal 53 2 3 2 2 2 5" xfId="20049" xr:uid="{00000000-0005-0000-0000-00002F640000}"/>
    <cellStyle name="Normal 53 2 3 2 2 3" xfId="6600" xr:uid="{00000000-0005-0000-0000-000030640000}"/>
    <cellStyle name="Normal 53 2 3 2 2 3 2" xfId="16652" xr:uid="{00000000-0005-0000-0000-000031640000}"/>
    <cellStyle name="Normal 53 2 3 2 2 3 2 2" xfId="46974" xr:uid="{00000000-0005-0000-0000-000032640000}"/>
    <cellStyle name="Normal 53 2 3 2 2 3 2 3" xfId="31750" xr:uid="{00000000-0005-0000-0000-000033640000}"/>
    <cellStyle name="Normal 53 2 3 2 2 3 3" xfId="11632" xr:uid="{00000000-0005-0000-0000-000034640000}"/>
    <cellStyle name="Normal 53 2 3 2 2 3 3 2" xfId="41957" xr:uid="{00000000-0005-0000-0000-000035640000}"/>
    <cellStyle name="Normal 53 2 3 2 2 3 3 3" xfId="26733" xr:uid="{00000000-0005-0000-0000-000036640000}"/>
    <cellStyle name="Normal 53 2 3 2 2 3 4" xfId="36944" xr:uid="{00000000-0005-0000-0000-000037640000}"/>
    <cellStyle name="Normal 53 2 3 2 2 3 5" xfId="21720" xr:uid="{00000000-0005-0000-0000-000038640000}"/>
    <cellStyle name="Normal 53 2 3 2 2 4" xfId="13310" xr:uid="{00000000-0005-0000-0000-000039640000}"/>
    <cellStyle name="Normal 53 2 3 2 2 4 2" xfId="43632" xr:uid="{00000000-0005-0000-0000-00003A640000}"/>
    <cellStyle name="Normal 53 2 3 2 2 4 3" xfId="28408" xr:uid="{00000000-0005-0000-0000-00003B640000}"/>
    <cellStyle name="Normal 53 2 3 2 2 5" xfId="8289" xr:uid="{00000000-0005-0000-0000-00003C640000}"/>
    <cellStyle name="Normal 53 2 3 2 2 5 2" xfId="38615" xr:uid="{00000000-0005-0000-0000-00003D640000}"/>
    <cellStyle name="Normal 53 2 3 2 2 5 3" xfId="23391" xr:uid="{00000000-0005-0000-0000-00003E640000}"/>
    <cellStyle name="Normal 53 2 3 2 2 6" xfId="33603" xr:uid="{00000000-0005-0000-0000-00003F640000}"/>
    <cellStyle name="Normal 53 2 3 2 2 7" xfId="18378" xr:uid="{00000000-0005-0000-0000-000040640000}"/>
    <cellStyle name="Normal 53 2 3 2 3" xfId="4071" xr:uid="{00000000-0005-0000-0000-000041640000}"/>
    <cellStyle name="Normal 53 2 3 2 3 2" xfId="14145" xr:uid="{00000000-0005-0000-0000-000042640000}"/>
    <cellStyle name="Normal 53 2 3 2 3 2 2" xfId="44467" xr:uid="{00000000-0005-0000-0000-000043640000}"/>
    <cellStyle name="Normal 53 2 3 2 3 2 3" xfId="29243" xr:uid="{00000000-0005-0000-0000-000044640000}"/>
    <cellStyle name="Normal 53 2 3 2 3 3" xfId="9125" xr:uid="{00000000-0005-0000-0000-000045640000}"/>
    <cellStyle name="Normal 53 2 3 2 3 3 2" xfId="39450" xr:uid="{00000000-0005-0000-0000-000046640000}"/>
    <cellStyle name="Normal 53 2 3 2 3 3 3" xfId="24226" xr:uid="{00000000-0005-0000-0000-000047640000}"/>
    <cellStyle name="Normal 53 2 3 2 3 4" xfId="34437" xr:uid="{00000000-0005-0000-0000-000048640000}"/>
    <cellStyle name="Normal 53 2 3 2 3 5" xfId="19213" xr:uid="{00000000-0005-0000-0000-000049640000}"/>
    <cellStyle name="Normal 53 2 3 2 4" xfId="5764" xr:uid="{00000000-0005-0000-0000-00004A640000}"/>
    <cellStyle name="Normal 53 2 3 2 4 2" xfId="15816" xr:uid="{00000000-0005-0000-0000-00004B640000}"/>
    <cellStyle name="Normal 53 2 3 2 4 2 2" xfId="46138" xr:uid="{00000000-0005-0000-0000-00004C640000}"/>
    <cellStyle name="Normal 53 2 3 2 4 2 3" xfId="30914" xr:uid="{00000000-0005-0000-0000-00004D640000}"/>
    <cellStyle name="Normal 53 2 3 2 4 3" xfId="10796" xr:uid="{00000000-0005-0000-0000-00004E640000}"/>
    <cellStyle name="Normal 53 2 3 2 4 3 2" xfId="41121" xr:uid="{00000000-0005-0000-0000-00004F640000}"/>
    <cellStyle name="Normal 53 2 3 2 4 3 3" xfId="25897" xr:uid="{00000000-0005-0000-0000-000050640000}"/>
    <cellStyle name="Normal 53 2 3 2 4 4" xfId="36108" xr:uid="{00000000-0005-0000-0000-000051640000}"/>
    <cellStyle name="Normal 53 2 3 2 4 5" xfId="20884" xr:uid="{00000000-0005-0000-0000-000052640000}"/>
    <cellStyle name="Normal 53 2 3 2 5" xfId="12474" xr:uid="{00000000-0005-0000-0000-000053640000}"/>
    <cellStyle name="Normal 53 2 3 2 5 2" xfId="42796" xr:uid="{00000000-0005-0000-0000-000054640000}"/>
    <cellStyle name="Normal 53 2 3 2 5 3" xfId="27572" xr:uid="{00000000-0005-0000-0000-000055640000}"/>
    <cellStyle name="Normal 53 2 3 2 6" xfId="7453" xr:uid="{00000000-0005-0000-0000-000056640000}"/>
    <cellStyle name="Normal 53 2 3 2 6 2" xfId="37779" xr:uid="{00000000-0005-0000-0000-000057640000}"/>
    <cellStyle name="Normal 53 2 3 2 6 3" xfId="22555" xr:uid="{00000000-0005-0000-0000-000058640000}"/>
    <cellStyle name="Normal 53 2 3 2 7" xfId="32767" xr:uid="{00000000-0005-0000-0000-000059640000}"/>
    <cellStyle name="Normal 53 2 3 2 8" xfId="17542" xr:uid="{00000000-0005-0000-0000-00005A640000}"/>
    <cellStyle name="Normal 53 2 3 3" xfId="2800" xr:uid="{00000000-0005-0000-0000-00005B640000}"/>
    <cellStyle name="Normal 53 2 3 3 2" xfId="4490" xr:uid="{00000000-0005-0000-0000-00005C640000}"/>
    <cellStyle name="Normal 53 2 3 3 2 2" xfId="14563" xr:uid="{00000000-0005-0000-0000-00005D640000}"/>
    <cellStyle name="Normal 53 2 3 3 2 2 2" xfId="44885" xr:uid="{00000000-0005-0000-0000-00005E640000}"/>
    <cellStyle name="Normal 53 2 3 3 2 2 3" xfId="29661" xr:uid="{00000000-0005-0000-0000-00005F640000}"/>
    <cellStyle name="Normal 53 2 3 3 2 3" xfId="9543" xr:uid="{00000000-0005-0000-0000-000060640000}"/>
    <cellStyle name="Normal 53 2 3 3 2 3 2" xfId="39868" xr:uid="{00000000-0005-0000-0000-000061640000}"/>
    <cellStyle name="Normal 53 2 3 3 2 3 3" xfId="24644" xr:uid="{00000000-0005-0000-0000-000062640000}"/>
    <cellStyle name="Normal 53 2 3 3 2 4" xfId="34855" xr:uid="{00000000-0005-0000-0000-000063640000}"/>
    <cellStyle name="Normal 53 2 3 3 2 5" xfId="19631" xr:uid="{00000000-0005-0000-0000-000064640000}"/>
    <cellStyle name="Normal 53 2 3 3 3" xfId="6182" xr:uid="{00000000-0005-0000-0000-000065640000}"/>
    <cellStyle name="Normal 53 2 3 3 3 2" xfId="16234" xr:uid="{00000000-0005-0000-0000-000066640000}"/>
    <cellStyle name="Normal 53 2 3 3 3 2 2" xfId="46556" xr:uid="{00000000-0005-0000-0000-000067640000}"/>
    <cellStyle name="Normal 53 2 3 3 3 2 3" xfId="31332" xr:uid="{00000000-0005-0000-0000-000068640000}"/>
    <cellStyle name="Normal 53 2 3 3 3 3" xfId="11214" xr:uid="{00000000-0005-0000-0000-000069640000}"/>
    <cellStyle name="Normal 53 2 3 3 3 3 2" xfId="41539" xr:uid="{00000000-0005-0000-0000-00006A640000}"/>
    <cellStyle name="Normal 53 2 3 3 3 3 3" xfId="26315" xr:uid="{00000000-0005-0000-0000-00006B640000}"/>
    <cellStyle name="Normal 53 2 3 3 3 4" xfId="36526" xr:uid="{00000000-0005-0000-0000-00006C640000}"/>
    <cellStyle name="Normal 53 2 3 3 3 5" xfId="21302" xr:uid="{00000000-0005-0000-0000-00006D640000}"/>
    <cellStyle name="Normal 53 2 3 3 4" xfId="12892" xr:uid="{00000000-0005-0000-0000-00006E640000}"/>
    <cellStyle name="Normal 53 2 3 3 4 2" xfId="43214" xr:uid="{00000000-0005-0000-0000-00006F640000}"/>
    <cellStyle name="Normal 53 2 3 3 4 3" xfId="27990" xr:uid="{00000000-0005-0000-0000-000070640000}"/>
    <cellStyle name="Normal 53 2 3 3 5" xfId="7871" xr:uid="{00000000-0005-0000-0000-000071640000}"/>
    <cellStyle name="Normal 53 2 3 3 5 2" xfId="38197" xr:uid="{00000000-0005-0000-0000-000072640000}"/>
    <cellStyle name="Normal 53 2 3 3 5 3" xfId="22973" xr:uid="{00000000-0005-0000-0000-000073640000}"/>
    <cellStyle name="Normal 53 2 3 3 6" xfId="33185" xr:uid="{00000000-0005-0000-0000-000074640000}"/>
    <cellStyle name="Normal 53 2 3 3 7" xfId="17960" xr:uid="{00000000-0005-0000-0000-000075640000}"/>
    <cellStyle name="Normal 53 2 3 4" xfId="3653" xr:uid="{00000000-0005-0000-0000-000076640000}"/>
    <cellStyle name="Normal 53 2 3 4 2" xfId="13727" xr:uid="{00000000-0005-0000-0000-000077640000}"/>
    <cellStyle name="Normal 53 2 3 4 2 2" xfId="44049" xr:uid="{00000000-0005-0000-0000-000078640000}"/>
    <cellStyle name="Normal 53 2 3 4 2 3" xfId="28825" xr:uid="{00000000-0005-0000-0000-000079640000}"/>
    <cellStyle name="Normal 53 2 3 4 3" xfId="8707" xr:uid="{00000000-0005-0000-0000-00007A640000}"/>
    <cellStyle name="Normal 53 2 3 4 3 2" xfId="39032" xr:uid="{00000000-0005-0000-0000-00007B640000}"/>
    <cellStyle name="Normal 53 2 3 4 3 3" xfId="23808" xr:uid="{00000000-0005-0000-0000-00007C640000}"/>
    <cellStyle name="Normal 53 2 3 4 4" xfId="34019" xr:uid="{00000000-0005-0000-0000-00007D640000}"/>
    <cellStyle name="Normal 53 2 3 4 5" xfId="18795" xr:uid="{00000000-0005-0000-0000-00007E640000}"/>
    <cellStyle name="Normal 53 2 3 5" xfId="5346" xr:uid="{00000000-0005-0000-0000-00007F640000}"/>
    <cellStyle name="Normal 53 2 3 5 2" xfId="15398" xr:uid="{00000000-0005-0000-0000-000080640000}"/>
    <cellStyle name="Normal 53 2 3 5 2 2" xfId="45720" xr:uid="{00000000-0005-0000-0000-000081640000}"/>
    <cellStyle name="Normal 53 2 3 5 2 3" xfId="30496" xr:uid="{00000000-0005-0000-0000-000082640000}"/>
    <cellStyle name="Normal 53 2 3 5 3" xfId="10378" xr:uid="{00000000-0005-0000-0000-000083640000}"/>
    <cellStyle name="Normal 53 2 3 5 3 2" xfId="40703" xr:uid="{00000000-0005-0000-0000-000084640000}"/>
    <cellStyle name="Normal 53 2 3 5 3 3" xfId="25479" xr:uid="{00000000-0005-0000-0000-000085640000}"/>
    <cellStyle name="Normal 53 2 3 5 4" xfId="35690" xr:uid="{00000000-0005-0000-0000-000086640000}"/>
    <cellStyle name="Normal 53 2 3 5 5" xfId="20466" xr:uid="{00000000-0005-0000-0000-000087640000}"/>
    <cellStyle name="Normal 53 2 3 6" xfId="12056" xr:uid="{00000000-0005-0000-0000-000088640000}"/>
    <cellStyle name="Normal 53 2 3 6 2" xfId="42378" xr:uid="{00000000-0005-0000-0000-000089640000}"/>
    <cellStyle name="Normal 53 2 3 6 3" xfId="27154" xr:uid="{00000000-0005-0000-0000-00008A640000}"/>
    <cellStyle name="Normal 53 2 3 7" xfId="7035" xr:uid="{00000000-0005-0000-0000-00008B640000}"/>
    <cellStyle name="Normal 53 2 3 7 2" xfId="37361" xr:uid="{00000000-0005-0000-0000-00008C640000}"/>
    <cellStyle name="Normal 53 2 3 7 3" xfId="22137" xr:uid="{00000000-0005-0000-0000-00008D640000}"/>
    <cellStyle name="Normal 53 2 3 8" xfId="32349" xr:uid="{00000000-0005-0000-0000-00008E640000}"/>
    <cellStyle name="Normal 53 2 3 9" xfId="17124" xr:uid="{00000000-0005-0000-0000-00008F640000}"/>
    <cellStyle name="Normal 53 2 4" xfId="2171" xr:uid="{00000000-0005-0000-0000-000090640000}"/>
    <cellStyle name="Normal 53 2 4 2" xfId="3010" xr:uid="{00000000-0005-0000-0000-000091640000}"/>
    <cellStyle name="Normal 53 2 4 2 2" xfId="4700" xr:uid="{00000000-0005-0000-0000-000092640000}"/>
    <cellStyle name="Normal 53 2 4 2 2 2" xfId="14773" xr:uid="{00000000-0005-0000-0000-000093640000}"/>
    <cellStyle name="Normal 53 2 4 2 2 2 2" xfId="45095" xr:uid="{00000000-0005-0000-0000-000094640000}"/>
    <cellStyle name="Normal 53 2 4 2 2 2 3" xfId="29871" xr:uid="{00000000-0005-0000-0000-000095640000}"/>
    <cellStyle name="Normal 53 2 4 2 2 3" xfId="9753" xr:uid="{00000000-0005-0000-0000-000096640000}"/>
    <cellStyle name="Normal 53 2 4 2 2 3 2" xfId="40078" xr:uid="{00000000-0005-0000-0000-000097640000}"/>
    <cellStyle name="Normal 53 2 4 2 2 3 3" xfId="24854" xr:uid="{00000000-0005-0000-0000-000098640000}"/>
    <cellStyle name="Normal 53 2 4 2 2 4" xfId="35065" xr:uid="{00000000-0005-0000-0000-000099640000}"/>
    <cellStyle name="Normal 53 2 4 2 2 5" xfId="19841" xr:uid="{00000000-0005-0000-0000-00009A640000}"/>
    <cellStyle name="Normal 53 2 4 2 3" xfId="6392" xr:uid="{00000000-0005-0000-0000-00009B640000}"/>
    <cellStyle name="Normal 53 2 4 2 3 2" xfId="16444" xr:uid="{00000000-0005-0000-0000-00009C640000}"/>
    <cellStyle name="Normal 53 2 4 2 3 2 2" xfId="46766" xr:uid="{00000000-0005-0000-0000-00009D640000}"/>
    <cellStyle name="Normal 53 2 4 2 3 2 3" xfId="31542" xr:uid="{00000000-0005-0000-0000-00009E640000}"/>
    <cellStyle name="Normal 53 2 4 2 3 3" xfId="11424" xr:uid="{00000000-0005-0000-0000-00009F640000}"/>
    <cellStyle name="Normal 53 2 4 2 3 3 2" xfId="41749" xr:uid="{00000000-0005-0000-0000-0000A0640000}"/>
    <cellStyle name="Normal 53 2 4 2 3 3 3" xfId="26525" xr:uid="{00000000-0005-0000-0000-0000A1640000}"/>
    <cellStyle name="Normal 53 2 4 2 3 4" xfId="36736" xr:uid="{00000000-0005-0000-0000-0000A2640000}"/>
    <cellStyle name="Normal 53 2 4 2 3 5" xfId="21512" xr:uid="{00000000-0005-0000-0000-0000A3640000}"/>
    <cellStyle name="Normal 53 2 4 2 4" xfId="13102" xr:uid="{00000000-0005-0000-0000-0000A4640000}"/>
    <cellStyle name="Normal 53 2 4 2 4 2" xfId="43424" xr:uid="{00000000-0005-0000-0000-0000A5640000}"/>
    <cellStyle name="Normal 53 2 4 2 4 3" xfId="28200" xr:uid="{00000000-0005-0000-0000-0000A6640000}"/>
    <cellStyle name="Normal 53 2 4 2 5" xfId="8081" xr:uid="{00000000-0005-0000-0000-0000A7640000}"/>
    <cellStyle name="Normal 53 2 4 2 5 2" xfId="38407" xr:uid="{00000000-0005-0000-0000-0000A8640000}"/>
    <cellStyle name="Normal 53 2 4 2 5 3" xfId="23183" xr:uid="{00000000-0005-0000-0000-0000A9640000}"/>
    <cellStyle name="Normal 53 2 4 2 6" xfId="33395" xr:uid="{00000000-0005-0000-0000-0000AA640000}"/>
    <cellStyle name="Normal 53 2 4 2 7" xfId="18170" xr:uid="{00000000-0005-0000-0000-0000AB640000}"/>
    <cellStyle name="Normal 53 2 4 3" xfId="3863" xr:uid="{00000000-0005-0000-0000-0000AC640000}"/>
    <cellStyle name="Normal 53 2 4 3 2" xfId="13937" xr:uid="{00000000-0005-0000-0000-0000AD640000}"/>
    <cellStyle name="Normal 53 2 4 3 2 2" xfId="44259" xr:uid="{00000000-0005-0000-0000-0000AE640000}"/>
    <cellStyle name="Normal 53 2 4 3 2 3" xfId="29035" xr:uid="{00000000-0005-0000-0000-0000AF640000}"/>
    <cellStyle name="Normal 53 2 4 3 3" xfId="8917" xr:uid="{00000000-0005-0000-0000-0000B0640000}"/>
    <cellStyle name="Normal 53 2 4 3 3 2" xfId="39242" xr:uid="{00000000-0005-0000-0000-0000B1640000}"/>
    <cellStyle name="Normal 53 2 4 3 3 3" xfId="24018" xr:uid="{00000000-0005-0000-0000-0000B2640000}"/>
    <cellStyle name="Normal 53 2 4 3 4" xfId="34229" xr:uid="{00000000-0005-0000-0000-0000B3640000}"/>
    <cellStyle name="Normal 53 2 4 3 5" xfId="19005" xr:uid="{00000000-0005-0000-0000-0000B4640000}"/>
    <cellStyle name="Normal 53 2 4 4" xfId="5556" xr:uid="{00000000-0005-0000-0000-0000B5640000}"/>
    <cellStyle name="Normal 53 2 4 4 2" xfId="15608" xr:uid="{00000000-0005-0000-0000-0000B6640000}"/>
    <cellStyle name="Normal 53 2 4 4 2 2" xfId="45930" xr:uid="{00000000-0005-0000-0000-0000B7640000}"/>
    <cellStyle name="Normal 53 2 4 4 2 3" xfId="30706" xr:uid="{00000000-0005-0000-0000-0000B8640000}"/>
    <cellStyle name="Normal 53 2 4 4 3" xfId="10588" xr:uid="{00000000-0005-0000-0000-0000B9640000}"/>
    <cellStyle name="Normal 53 2 4 4 3 2" xfId="40913" xr:uid="{00000000-0005-0000-0000-0000BA640000}"/>
    <cellStyle name="Normal 53 2 4 4 3 3" xfId="25689" xr:uid="{00000000-0005-0000-0000-0000BB640000}"/>
    <cellStyle name="Normal 53 2 4 4 4" xfId="35900" xr:uid="{00000000-0005-0000-0000-0000BC640000}"/>
    <cellStyle name="Normal 53 2 4 4 5" xfId="20676" xr:uid="{00000000-0005-0000-0000-0000BD640000}"/>
    <cellStyle name="Normal 53 2 4 5" xfId="12266" xr:uid="{00000000-0005-0000-0000-0000BE640000}"/>
    <cellStyle name="Normal 53 2 4 5 2" xfId="42588" xr:uid="{00000000-0005-0000-0000-0000BF640000}"/>
    <cellStyle name="Normal 53 2 4 5 3" xfId="27364" xr:uid="{00000000-0005-0000-0000-0000C0640000}"/>
    <cellStyle name="Normal 53 2 4 6" xfId="7245" xr:uid="{00000000-0005-0000-0000-0000C1640000}"/>
    <cellStyle name="Normal 53 2 4 6 2" xfId="37571" xr:uid="{00000000-0005-0000-0000-0000C2640000}"/>
    <cellStyle name="Normal 53 2 4 6 3" xfId="22347" xr:uid="{00000000-0005-0000-0000-0000C3640000}"/>
    <cellStyle name="Normal 53 2 4 7" xfId="32559" xr:uid="{00000000-0005-0000-0000-0000C4640000}"/>
    <cellStyle name="Normal 53 2 4 8" xfId="17334" xr:uid="{00000000-0005-0000-0000-0000C5640000}"/>
    <cellStyle name="Normal 53 2 5" xfId="2592" xr:uid="{00000000-0005-0000-0000-0000C6640000}"/>
    <cellStyle name="Normal 53 2 5 2" xfId="4282" xr:uid="{00000000-0005-0000-0000-0000C7640000}"/>
    <cellStyle name="Normal 53 2 5 2 2" xfId="14355" xr:uid="{00000000-0005-0000-0000-0000C8640000}"/>
    <cellStyle name="Normal 53 2 5 2 2 2" xfId="44677" xr:uid="{00000000-0005-0000-0000-0000C9640000}"/>
    <cellStyle name="Normal 53 2 5 2 2 3" xfId="29453" xr:uid="{00000000-0005-0000-0000-0000CA640000}"/>
    <cellStyle name="Normal 53 2 5 2 3" xfId="9335" xr:uid="{00000000-0005-0000-0000-0000CB640000}"/>
    <cellStyle name="Normal 53 2 5 2 3 2" xfId="39660" xr:uid="{00000000-0005-0000-0000-0000CC640000}"/>
    <cellStyle name="Normal 53 2 5 2 3 3" xfId="24436" xr:uid="{00000000-0005-0000-0000-0000CD640000}"/>
    <cellStyle name="Normal 53 2 5 2 4" xfId="34647" xr:uid="{00000000-0005-0000-0000-0000CE640000}"/>
    <cellStyle name="Normal 53 2 5 2 5" xfId="19423" xr:uid="{00000000-0005-0000-0000-0000CF640000}"/>
    <cellStyle name="Normal 53 2 5 3" xfId="5974" xr:uid="{00000000-0005-0000-0000-0000D0640000}"/>
    <cellStyle name="Normal 53 2 5 3 2" xfId="16026" xr:uid="{00000000-0005-0000-0000-0000D1640000}"/>
    <cellStyle name="Normal 53 2 5 3 2 2" xfId="46348" xr:uid="{00000000-0005-0000-0000-0000D2640000}"/>
    <cellStyle name="Normal 53 2 5 3 2 3" xfId="31124" xr:uid="{00000000-0005-0000-0000-0000D3640000}"/>
    <cellStyle name="Normal 53 2 5 3 3" xfId="11006" xr:uid="{00000000-0005-0000-0000-0000D4640000}"/>
    <cellStyle name="Normal 53 2 5 3 3 2" xfId="41331" xr:uid="{00000000-0005-0000-0000-0000D5640000}"/>
    <cellStyle name="Normal 53 2 5 3 3 3" xfId="26107" xr:uid="{00000000-0005-0000-0000-0000D6640000}"/>
    <cellStyle name="Normal 53 2 5 3 4" xfId="36318" xr:uid="{00000000-0005-0000-0000-0000D7640000}"/>
    <cellStyle name="Normal 53 2 5 3 5" xfId="21094" xr:uid="{00000000-0005-0000-0000-0000D8640000}"/>
    <cellStyle name="Normal 53 2 5 4" xfId="12684" xr:uid="{00000000-0005-0000-0000-0000D9640000}"/>
    <cellStyle name="Normal 53 2 5 4 2" xfId="43006" xr:uid="{00000000-0005-0000-0000-0000DA640000}"/>
    <cellStyle name="Normal 53 2 5 4 3" xfId="27782" xr:uid="{00000000-0005-0000-0000-0000DB640000}"/>
    <cellStyle name="Normal 53 2 5 5" xfId="7663" xr:uid="{00000000-0005-0000-0000-0000DC640000}"/>
    <cellStyle name="Normal 53 2 5 5 2" xfId="37989" xr:uid="{00000000-0005-0000-0000-0000DD640000}"/>
    <cellStyle name="Normal 53 2 5 5 3" xfId="22765" xr:uid="{00000000-0005-0000-0000-0000DE640000}"/>
    <cellStyle name="Normal 53 2 5 6" xfId="32977" xr:uid="{00000000-0005-0000-0000-0000DF640000}"/>
    <cellStyle name="Normal 53 2 5 7" xfId="17752" xr:uid="{00000000-0005-0000-0000-0000E0640000}"/>
    <cellStyle name="Normal 53 2 6" xfId="3445" xr:uid="{00000000-0005-0000-0000-0000E1640000}"/>
    <cellStyle name="Normal 53 2 6 2" xfId="13519" xr:uid="{00000000-0005-0000-0000-0000E2640000}"/>
    <cellStyle name="Normal 53 2 6 2 2" xfId="43841" xr:uid="{00000000-0005-0000-0000-0000E3640000}"/>
    <cellStyle name="Normal 53 2 6 2 3" xfId="28617" xr:uid="{00000000-0005-0000-0000-0000E4640000}"/>
    <cellStyle name="Normal 53 2 6 3" xfId="8499" xr:uid="{00000000-0005-0000-0000-0000E5640000}"/>
    <cellStyle name="Normal 53 2 6 3 2" xfId="38824" xr:uid="{00000000-0005-0000-0000-0000E6640000}"/>
    <cellStyle name="Normal 53 2 6 3 3" xfId="23600" xr:uid="{00000000-0005-0000-0000-0000E7640000}"/>
    <cellStyle name="Normal 53 2 6 4" xfId="33811" xr:uid="{00000000-0005-0000-0000-0000E8640000}"/>
    <cellStyle name="Normal 53 2 6 5" xfId="18587" xr:uid="{00000000-0005-0000-0000-0000E9640000}"/>
    <cellStyle name="Normal 53 2 7" xfId="5138" xr:uid="{00000000-0005-0000-0000-0000EA640000}"/>
    <cellStyle name="Normal 53 2 7 2" xfId="15190" xr:uid="{00000000-0005-0000-0000-0000EB640000}"/>
    <cellStyle name="Normal 53 2 7 2 2" xfId="45512" xr:uid="{00000000-0005-0000-0000-0000EC640000}"/>
    <cellStyle name="Normal 53 2 7 2 3" xfId="30288" xr:uid="{00000000-0005-0000-0000-0000ED640000}"/>
    <cellStyle name="Normal 53 2 7 3" xfId="10170" xr:uid="{00000000-0005-0000-0000-0000EE640000}"/>
    <cellStyle name="Normal 53 2 7 3 2" xfId="40495" xr:uid="{00000000-0005-0000-0000-0000EF640000}"/>
    <cellStyle name="Normal 53 2 7 3 3" xfId="25271" xr:uid="{00000000-0005-0000-0000-0000F0640000}"/>
    <cellStyle name="Normal 53 2 7 4" xfId="35482" xr:uid="{00000000-0005-0000-0000-0000F1640000}"/>
    <cellStyle name="Normal 53 2 7 5" xfId="20258" xr:uid="{00000000-0005-0000-0000-0000F2640000}"/>
    <cellStyle name="Normal 53 2 8" xfId="11848" xr:uid="{00000000-0005-0000-0000-0000F3640000}"/>
    <cellStyle name="Normal 53 2 8 2" xfId="42170" xr:uid="{00000000-0005-0000-0000-0000F4640000}"/>
    <cellStyle name="Normal 53 2 8 3" xfId="26946" xr:uid="{00000000-0005-0000-0000-0000F5640000}"/>
    <cellStyle name="Normal 53 2 9" xfId="6827" xr:uid="{00000000-0005-0000-0000-0000F6640000}"/>
    <cellStyle name="Normal 53 2 9 2" xfId="37153" xr:uid="{00000000-0005-0000-0000-0000F7640000}"/>
    <cellStyle name="Normal 53 2 9 3" xfId="21929" xr:uid="{00000000-0005-0000-0000-0000F8640000}"/>
    <cellStyle name="Normal 53 3" xfId="1791" xr:uid="{00000000-0005-0000-0000-0000F9640000}"/>
    <cellStyle name="Normal 53 3 10" xfId="16968" xr:uid="{00000000-0005-0000-0000-0000FA640000}"/>
    <cellStyle name="Normal 53 3 2" xfId="2010" xr:uid="{00000000-0005-0000-0000-0000FB640000}"/>
    <cellStyle name="Normal 53 3 2 2" xfId="2431" xr:uid="{00000000-0005-0000-0000-0000FC640000}"/>
    <cellStyle name="Normal 53 3 2 2 2" xfId="3270" xr:uid="{00000000-0005-0000-0000-0000FD640000}"/>
    <cellStyle name="Normal 53 3 2 2 2 2" xfId="4960" xr:uid="{00000000-0005-0000-0000-0000FE640000}"/>
    <cellStyle name="Normal 53 3 2 2 2 2 2" xfId="15033" xr:uid="{00000000-0005-0000-0000-0000FF640000}"/>
    <cellStyle name="Normal 53 3 2 2 2 2 2 2" xfId="45355" xr:uid="{00000000-0005-0000-0000-000000650000}"/>
    <cellStyle name="Normal 53 3 2 2 2 2 2 3" xfId="30131" xr:uid="{00000000-0005-0000-0000-000001650000}"/>
    <cellStyle name="Normal 53 3 2 2 2 2 3" xfId="10013" xr:uid="{00000000-0005-0000-0000-000002650000}"/>
    <cellStyle name="Normal 53 3 2 2 2 2 3 2" xfId="40338" xr:uid="{00000000-0005-0000-0000-000003650000}"/>
    <cellStyle name="Normal 53 3 2 2 2 2 3 3" xfId="25114" xr:uid="{00000000-0005-0000-0000-000004650000}"/>
    <cellStyle name="Normal 53 3 2 2 2 2 4" xfId="35325" xr:uid="{00000000-0005-0000-0000-000005650000}"/>
    <cellStyle name="Normal 53 3 2 2 2 2 5" xfId="20101" xr:uid="{00000000-0005-0000-0000-000006650000}"/>
    <cellStyle name="Normal 53 3 2 2 2 3" xfId="6652" xr:uid="{00000000-0005-0000-0000-000007650000}"/>
    <cellStyle name="Normal 53 3 2 2 2 3 2" xfId="16704" xr:uid="{00000000-0005-0000-0000-000008650000}"/>
    <cellStyle name="Normal 53 3 2 2 2 3 2 2" xfId="47026" xr:uid="{00000000-0005-0000-0000-000009650000}"/>
    <cellStyle name="Normal 53 3 2 2 2 3 2 3" xfId="31802" xr:uid="{00000000-0005-0000-0000-00000A650000}"/>
    <cellStyle name="Normal 53 3 2 2 2 3 3" xfId="11684" xr:uid="{00000000-0005-0000-0000-00000B650000}"/>
    <cellStyle name="Normal 53 3 2 2 2 3 3 2" xfId="42009" xr:uid="{00000000-0005-0000-0000-00000C650000}"/>
    <cellStyle name="Normal 53 3 2 2 2 3 3 3" xfId="26785" xr:uid="{00000000-0005-0000-0000-00000D650000}"/>
    <cellStyle name="Normal 53 3 2 2 2 3 4" xfId="36996" xr:uid="{00000000-0005-0000-0000-00000E650000}"/>
    <cellStyle name="Normal 53 3 2 2 2 3 5" xfId="21772" xr:uid="{00000000-0005-0000-0000-00000F650000}"/>
    <cellStyle name="Normal 53 3 2 2 2 4" xfId="13362" xr:uid="{00000000-0005-0000-0000-000010650000}"/>
    <cellStyle name="Normal 53 3 2 2 2 4 2" xfId="43684" xr:uid="{00000000-0005-0000-0000-000011650000}"/>
    <cellStyle name="Normal 53 3 2 2 2 4 3" xfId="28460" xr:uid="{00000000-0005-0000-0000-000012650000}"/>
    <cellStyle name="Normal 53 3 2 2 2 5" xfId="8341" xr:uid="{00000000-0005-0000-0000-000013650000}"/>
    <cellStyle name="Normal 53 3 2 2 2 5 2" xfId="38667" xr:uid="{00000000-0005-0000-0000-000014650000}"/>
    <cellStyle name="Normal 53 3 2 2 2 5 3" xfId="23443" xr:uid="{00000000-0005-0000-0000-000015650000}"/>
    <cellStyle name="Normal 53 3 2 2 2 6" xfId="33655" xr:uid="{00000000-0005-0000-0000-000016650000}"/>
    <cellStyle name="Normal 53 3 2 2 2 7" xfId="18430" xr:uid="{00000000-0005-0000-0000-000017650000}"/>
    <cellStyle name="Normal 53 3 2 2 3" xfId="4123" xr:uid="{00000000-0005-0000-0000-000018650000}"/>
    <cellStyle name="Normal 53 3 2 2 3 2" xfId="14197" xr:uid="{00000000-0005-0000-0000-000019650000}"/>
    <cellStyle name="Normal 53 3 2 2 3 2 2" xfId="44519" xr:uid="{00000000-0005-0000-0000-00001A650000}"/>
    <cellStyle name="Normal 53 3 2 2 3 2 3" xfId="29295" xr:uid="{00000000-0005-0000-0000-00001B650000}"/>
    <cellStyle name="Normal 53 3 2 2 3 3" xfId="9177" xr:uid="{00000000-0005-0000-0000-00001C650000}"/>
    <cellStyle name="Normal 53 3 2 2 3 3 2" xfId="39502" xr:uid="{00000000-0005-0000-0000-00001D650000}"/>
    <cellStyle name="Normal 53 3 2 2 3 3 3" xfId="24278" xr:uid="{00000000-0005-0000-0000-00001E650000}"/>
    <cellStyle name="Normal 53 3 2 2 3 4" xfId="34489" xr:uid="{00000000-0005-0000-0000-00001F650000}"/>
    <cellStyle name="Normal 53 3 2 2 3 5" xfId="19265" xr:uid="{00000000-0005-0000-0000-000020650000}"/>
    <cellStyle name="Normal 53 3 2 2 4" xfId="5816" xr:uid="{00000000-0005-0000-0000-000021650000}"/>
    <cellStyle name="Normal 53 3 2 2 4 2" xfId="15868" xr:uid="{00000000-0005-0000-0000-000022650000}"/>
    <cellStyle name="Normal 53 3 2 2 4 2 2" xfId="46190" xr:uid="{00000000-0005-0000-0000-000023650000}"/>
    <cellStyle name="Normal 53 3 2 2 4 2 3" xfId="30966" xr:uid="{00000000-0005-0000-0000-000024650000}"/>
    <cellStyle name="Normal 53 3 2 2 4 3" xfId="10848" xr:uid="{00000000-0005-0000-0000-000025650000}"/>
    <cellStyle name="Normal 53 3 2 2 4 3 2" xfId="41173" xr:uid="{00000000-0005-0000-0000-000026650000}"/>
    <cellStyle name="Normal 53 3 2 2 4 3 3" xfId="25949" xr:uid="{00000000-0005-0000-0000-000027650000}"/>
    <cellStyle name="Normal 53 3 2 2 4 4" xfId="36160" xr:uid="{00000000-0005-0000-0000-000028650000}"/>
    <cellStyle name="Normal 53 3 2 2 4 5" xfId="20936" xr:uid="{00000000-0005-0000-0000-000029650000}"/>
    <cellStyle name="Normal 53 3 2 2 5" xfId="12526" xr:uid="{00000000-0005-0000-0000-00002A650000}"/>
    <cellStyle name="Normal 53 3 2 2 5 2" xfId="42848" xr:uid="{00000000-0005-0000-0000-00002B650000}"/>
    <cellStyle name="Normal 53 3 2 2 5 3" xfId="27624" xr:uid="{00000000-0005-0000-0000-00002C650000}"/>
    <cellStyle name="Normal 53 3 2 2 6" xfId="7505" xr:uid="{00000000-0005-0000-0000-00002D650000}"/>
    <cellStyle name="Normal 53 3 2 2 6 2" xfId="37831" xr:uid="{00000000-0005-0000-0000-00002E650000}"/>
    <cellStyle name="Normal 53 3 2 2 6 3" xfId="22607" xr:uid="{00000000-0005-0000-0000-00002F650000}"/>
    <cellStyle name="Normal 53 3 2 2 7" xfId="32819" xr:uid="{00000000-0005-0000-0000-000030650000}"/>
    <cellStyle name="Normal 53 3 2 2 8" xfId="17594" xr:uid="{00000000-0005-0000-0000-000031650000}"/>
    <cellStyle name="Normal 53 3 2 3" xfId="2852" xr:uid="{00000000-0005-0000-0000-000032650000}"/>
    <cellStyle name="Normal 53 3 2 3 2" xfId="4542" xr:uid="{00000000-0005-0000-0000-000033650000}"/>
    <cellStyle name="Normal 53 3 2 3 2 2" xfId="14615" xr:uid="{00000000-0005-0000-0000-000034650000}"/>
    <cellStyle name="Normal 53 3 2 3 2 2 2" xfId="44937" xr:uid="{00000000-0005-0000-0000-000035650000}"/>
    <cellStyle name="Normal 53 3 2 3 2 2 3" xfId="29713" xr:uid="{00000000-0005-0000-0000-000036650000}"/>
    <cellStyle name="Normal 53 3 2 3 2 3" xfId="9595" xr:uid="{00000000-0005-0000-0000-000037650000}"/>
    <cellStyle name="Normal 53 3 2 3 2 3 2" xfId="39920" xr:uid="{00000000-0005-0000-0000-000038650000}"/>
    <cellStyle name="Normal 53 3 2 3 2 3 3" xfId="24696" xr:uid="{00000000-0005-0000-0000-000039650000}"/>
    <cellStyle name="Normal 53 3 2 3 2 4" xfId="34907" xr:uid="{00000000-0005-0000-0000-00003A650000}"/>
    <cellStyle name="Normal 53 3 2 3 2 5" xfId="19683" xr:uid="{00000000-0005-0000-0000-00003B650000}"/>
    <cellStyle name="Normal 53 3 2 3 3" xfId="6234" xr:uid="{00000000-0005-0000-0000-00003C650000}"/>
    <cellStyle name="Normal 53 3 2 3 3 2" xfId="16286" xr:uid="{00000000-0005-0000-0000-00003D650000}"/>
    <cellStyle name="Normal 53 3 2 3 3 2 2" xfId="46608" xr:uid="{00000000-0005-0000-0000-00003E650000}"/>
    <cellStyle name="Normal 53 3 2 3 3 2 3" xfId="31384" xr:uid="{00000000-0005-0000-0000-00003F650000}"/>
    <cellStyle name="Normal 53 3 2 3 3 3" xfId="11266" xr:uid="{00000000-0005-0000-0000-000040650000}"/>
    <cellStyle name="Normal 53 3 2 3 3 3 2" xfId="41591" xr:uid="{00000000-0005-0000-0000-000041650000}"/>
    <cellStyle name="Normal 53 3 2 3 3 3 3" xfId="26367" xr:uid="{00000000-0005-0000-0000-000042650000}"/>
    <cellStyle name="Normal 53 3 2 3 3 4" xfId="36578" xr:uid="{00000000-0005-0000-0000-000043650000}"/>
    <cellStyle name="Normal 53 3 2 3 3 5" xfId="21354" xr:uid="{00000000-0005-0000-0000-000044650000}"/>
    <cellStyle name="Normal 53 3 2 3 4" xfId="12944" xr:uid="{00000000-0005-0000-0000-000045650000}"/>
    <cellStyle name="Normal 53 3 2 3 4 2" xfId="43266" xr:uid="{00000000-0005-0000-0000-000046650000}"/>
    <cellStyle name="Normal 53 3 2 3 4 3" xfId="28042" xr:uid="{00000000-0005-0000-0000-000047650000}"/>
    <cellStyle name="Normal 53 3 2 3 5" xfId="7923" xr:uid="{00000000-0005-0000-0000-000048650000}"/>
    <cellStyle name="Normal 53 3 2 3 5 2" xfId="38249" xr:uid="{00000000-0005-0000-0000-000049650000}"/>
    <cellStyle name="Normal 53 3 2 3 5 3" xfId="23025" xr:uid="{00000000-0005-0000-0000-00004A650000}"/>
    <cellStyle name="Normal 53 3 2 3 6" xfId="33237" xr:uid="{00000000-0005-0000-0000-00004B650000}"/>
    <cellStyle name="Normal 53 3 2 3 7" xfId="18012" xr:uid="{00000000-0005-0000-0000-00004C650000}"/>
    <cellStyle name="Normal 53 3 2 4" xfId="3705" xr:uid="{00000000-0005-0000-0000-00004D650000}"/>
    <cellStyle name="Normal 53 3 2 4 2" xfId="13779" xr:uid="{00000000-0005-0000-0000-00004E650000}"/>
    <cellStyle name="Normal 53 3 2 4 2 2" xfId="44101" xr:uid="{00000000-0005-0000-0000-00004F650000}"/>
    <cellStyle name="Normal 53 3 2 4 2 3" xfId="28877" xr:uid="{00000000-0005-0000-0000-000050650000}"/>
    <cellStyle name="Normal 53 3 2 4 3" xfId="8759" xr:uid="{00000000-0005-0000-0000-000051650000}"/>
    <cellStyle name="Normal 53 3 2 4 3 2" xfId="39084" xr:uid="{00000000-0005-0000-0000-000052650000}"/>
    <cellStyle name="Normal 53 3 2 4 3 3" xfId="23860" xr:uid="{00000000-0005-0000-0000-000053650000}"/>
    <cellStyle name="Normal 53 3 2 4 4" xfId="34071" xr:uid="{00000000-0005-0000-0000-000054650000}"/>
    <cellStyle name="Normal 53 3 2 4 5" xfId="18847" xr:uid="{00000000-0005-0000-0000-000055650000}"/>
    <cellStyle name="Normal 53 3 2 5" xfId="5398" xr:uid="{00000000-0005-0000-0000-000056650000}"/>
    <cellStyle name="Normal 53 3 2 5 2" xfId="15450" xr:uid="{00000000-0005-0000-0000-000057650000}"/>
    <cellStyle name="Normal 53 3 2 5 2 2" xfId="45772" xr:uid="{00000000-0005-0000-0000-000058650000}"/>
    <cellStyle name="Normal 53 3 2 5 2 3" xfId="30548" xr:uid="{00000000-0005-0000-0000-000059650000}"/>
    <cellStyle name="Normal 53 3 2 5 3" xfId="10430" xr:uid="{00000000-0005-0000-0000-00005A650000}"/>
    <cellStyle name="Normal 53 3 2 5 3 2" xfId="40755" xr:uid="{00000000-0005-0000-0000-00005B650000}"/>
    <cellStyle name="Normal 53 3 2 5 3 3" xfId="25531" xr:uid="{00000000-0005-0000-0000-00005C650000}"/>
    <cellStyle name="Normal 53 3 2 5 4" xfId="35742" xr:uid="{00000000-0005-0000-0000-00005D650000}"/>
    <cellStyle name="Normal 53 3 2 5 5" xfId="20518" xr:uid="{00000000-0005-0000-0000-00005E650000}"/>
    <cellStyle name="Normal 53 3 2 6" xfId="12108" xr:uid="{00000000-0005-0000-0000-00005F650000}"/>
    <cellStyle name="Normal 53 3 2 6 2" xfId="42430" xr:uid="{00000000-0005-0000-0000-000060650000}"/>
    <cellStyle name="Normal 53 3 2 6 3" xfId="27206" xr:uid="{00000000-0005-0000-0000-000061650000}"/>
    <cellStyle name="Normal 53 3 2 7" xfId="7087" xr:uid="{00000000-0005-0000-0000-000062650000}"/>
    <cellStyle name="Normal 53 3 2 7 2" xfId="37413" xr:uid="{00000000-0005-0000-0000-000063650000}"/>
    <cellStyle name="Normal 53 3 2 7 3" xfId="22189" xr:uid="{00000000-0005-0000-0000-000064650000}"/>
    <cellStyle name="Normal 53 3 2 8" xfId="32401" xr:uid="{00000000-0005-0000-0000-000065650000}"/>
    <cellStyle name="Normal 53 3 2 9" xfId="17176" xr:uid="{00000000-0005-0000-0000-000066650000}"/>
    <cellStyle name="Normal 53 3 3" xfId="2223" xr:uid="{00000000-0005-0000-0000-000067650000}"/>
    <cellStyle name="Normal 53 3 3 2" xfId="3062" xr:uid="{00000000-0005-0000-0000-000068650000}"/>
    <cellStyle name="Normal 53 3 3 2 2" xfId="4752" xr:uid="{00000000-0005-0000-0000-000069650000}"/>
    <cellStyle name="Normal 53 3 3 2 2 2" xfId="14825" xr:uid="{00000000-0005-0000-0000-00006A650000}"/>
    <cellStyle name="Normal 53 3 3 2 2 2 2" xfId="45147" xr:uid="{00000000-0005-0000-0000-00006B650000}"/>
    <cellStyle name="Normal 53 3 3 2 2 2 3" xfId="29923" xr:uid="{00000000-0005-0000-0000-00006C650000}"/>
    <cellStyle name="Normal 53 3 3 2 2 3" xfId="9805" xr:uid="{00000000-0005-0000-0000-00006D650000}"/>
    <cellStyle name="Normal 53 3 3 2 2 3 2" xfId="40130" xr:uid="{00000000-0005-0000-0000-00006E650000}"/>
    <cellStyle name="Normal 53 3 3 2 2 3 3" xfId="24906" xr:uid="{00000000-0005-0000-0000-00006F650000}"/>
    <cellStyle name="Normal 53 3 3 2 2 4" xfId="35117" xr:uid="{00000000-0005-0000-0000-000070650000}"/>
    <cellStyle name="Normal 53 3 3 2 2 5" xfId="19893" xr:uid="{00000000-0005-0000-0000-000071650000}"/>
    <cellStyle name="Normal 53 3 3 2 3" xfId="6444" xr:uid="{00000000-0005-0000-0000-000072650000}"/>
    <cellStyle name="Normal 53 3 3 2 3 2" xfId="16496" xr:uid="{00000000-0005-0000-0000-000073650000}"/>
    <cellStyle name="Normal 53 3 3 2 3 2 2" xfId="46818" xr:uid="{00000000-0005-0000-0000-000074650000}"/>
    <cellStyle name="Normal 53 3 3 2 3 2 3" xfId="31594" xr:uid="{00000000-0005-0000-0000-000075650000}"/>
    <cellStyle name="Normal 53 3 3 2 3 3" xfId="11476" xr:uid="{00000000-0005-0000-0000-000076650000}"/>
    <cellStyle name="Normal 53 3 3 2 3 3 2" xfId="41801" xr:uid="{00000000-0005-0000-0000-000077650000}"/>
    <cellStyle name="Normal 53 3 3 2 3 3 3" xfId="26577" xr:uid="{00000000-0005-0000-0000-000078650000}"/>
    <cellStyle name="Normal 53 3 3 2 3 4" xfId="36788" xr:uid="{00000000-0005-0000-0000-000079650000}"/>
    <cellStyle name="Normal 53 3 3 2 3 5" xfId="21564" xr:uid="{00000000-0005-0000-0000-00007A650000}"/>
    <cellStyle name="Normal 53 3 3 2 4" xfId="13154" xr:uid="{00000000-0005-0000-0000-00007B650000}"/>
    <cellStyle name="Normal 53 3 3 2 4 2" xfId="43476" xr:uid="{00000000-0005-0000-0000-00007C650000}"/>
    <cellStyle name="Normal 53 3 3 2 4 3" xfId="28252" xr:uid="{00000000-0005-0000-0000-00007D650000}"/>
    <cellStyle name="Normal 53 3 3 2 5" xfId="8133" xr:uid="{00000000-0005-0000-0000-00007E650000}"/>
    <cellStyle name="Normal 53 3 3 2 5 2" xfId="38459" xr:uid="{00000000-0005-0000-0000-00007F650000}"/>
    <cellStyle name="Normal 53 3 3 2 5 3" xfId="23235" xr:uid="{00000000-0005-0000-0000-000080650000}"/>
    <cellStyle name="Normal 53 3 3 2 6" xfId="33447" xr:uid="{00000000-0005-0000-0000-000081650000}"/>
    <cellStyle name="Normal 53 3 3 2 7" xfId="18222" xr:uid="{00000000-0005-0000-0000-000082650000}"/>
    <cellStyle name="Normal 53 3 3 3" xfId="3915" xr:uid="{00000000-0005-0000-0000-000083650000}"/>
    <cellStyle name="Normal 53 3 3 3 2" xfId="13989" xr:uid="{00000000-0005-0000-0000-000084650000}"/>
    <cellStyle name="Normal 53 3 3 3 2 2" xfId="44311" xr:uid="{00000000-0005-0000-0000-000085650000}"/>
    <cellStyle name="Normal 53 3 3 3 2 3" xfId="29087" xr:uid="{00000000-0005-0000-0000-000086650000}"/>
    <cellStyle name="Normal 53 3 3 3 3" xfId="8969" xr:uid="{00000000-0005-0000-0000-000087650000}"/>
    <cellStyle name="Normal 53 3 3 3 3 2" xfId="39294" xr:uid="{00000000-0005-0000-0000-000088650000}"/>
    <cellStyle name="Normal 53 3 3 3 3 3" xfId="24070" xr:uid="{00000000-0005-0000-0000-000089650000}"/>
    <cellStyle name="Normal 53 3 3 3 4" xfId="34281" xr:uid="{00000000-0005-0000-0000-00008A650000}"/>
    <cellStyle name="Normal 53 3 3 3 5" xfId="19057" xr:uid="{00000000-0005-0000-0000-00008B650000}"/>
    <cellStyle name="Normal 53 3 3 4" xfId="5608" xr:uid="{00000000-0005-0000-0000-00008C650000}"/>
    <cellStyle name="Normal 53 3 3 4 2" xfId="15660" xr:uid="{00000000-0005-0000-0000-00008D650000}"/>
    <cellStyle name="Normal 53 3 3 4 2 2" xfId="45982" xr:uid="{00000000-0005-0000-0000-00008E650000}"/>
    <cellStyle name="Normal 53 3 3 4 2 3" xfId="30758" xr:uid="{00000000-0005-0000-0000-00008F650000}"/>
    <cellStyle name="Normal 53 3 3 4 3" xfId="10640" xr:uid="{00000000-0005-0000-0000-000090650000}"/>
    <cellStyle name="Normal 53 3 3 4 3 2" xfId="40965" xr:uid="{00000000-0005-0000-0000-000091650000}"/>
    <cellStyle name="Normal 53 3 3 4 3 3" xfId="25741" xr:uid="{00000000-0005-0000-0000-000092650000}"/>
    <cellStyle name="Normal 53 3 3 4 4" xfId="35952" xr:uid="{00000000-0005-0000-0000-000093650000}"/>
    <cellStyle name="Normal 53 3 3 4 5" xfId="20728" xr:uid="{00000000-0005-0000-0000-000094650000}"/>
    <cellStyle name="Normal 53 3 3 5" xfId="12318" xr:uid="{00000000-0005-0000-0000-000095650000}"/>
    <cellStyle name="Normal 53 3 3 5 2" xfId="42640" xr:uid="{00000000-0005-0000-0000-000096650000}"/>
    <cellStyle name="Normal 53 3 3 5 3" xfId="27416" xr:uid="{00000000-0005-0000-0000-000097650000}"/>
    <cellStyle name="Normal 53 3 3 6" xfId="7297" xr:uid="{00000000-0005-0000-0000-000098650000}"/>
    <cellStyle name="Normal 53 3 3 6 2" xfId="37623" xr:uid="{00000000-0005-0000-0000-000099650000}"/>
    <cellStyle name="Normal 53 3 3 6 3" xfId="22399" xr:uid="{00000000-0005-0000-0000-00009A650000}"/>
    <cellStyle name="Normal 53 3 3 7" xfId="32611" xr:uid="{00000000-0005-0000-0000-00009B650000}"/>
    <cellStyle name="Normal 53 3 3 8" xfId="17386" xr:uid="{00000000-0005-0000-0000-00009C650000}"/>
    <cellStyle name="Normal 53 3 4" xfId="2644" xr:uid="{00000000-0005-0000-0000-00009D650000}"/>
    <cellStyle name="Normal 53 3 4 2" xfId="4334" xr:uid="{00000000-0005-0000-0000-00009E650000}"/>
    <cellStyle name="Normal 53 3 4 2 2" xfId="14407" xr:uid="{00000000-0005-0000-0000-00009F650000}"/>
    <cellStyle name="Normal 53 3 4 2 2 2" xfId="44729" xr:uid="{00000000-0005-0000-0000-0000A0650000}"/>
    <cellStyle name="Normal 53 3 4 2 2 3" xfId="29505" xr:uid="{00000000-0005-0000-0000-0000A1650000}"/>
    <cellStyle name="Normal 53 3 4 2 3" xfId="9387" xr:uid="{00000000-0005-0000-0000-0000A2650000}"/>
    <cellStyle name="Normal 53 3 4 2 3 2" xfId="39712" xr:uid="{00000000-0005-0000-0000-0000A3650000}"/>
    <cellStyle name="Normal 53 3 4 2 3 3" xfId="24488" xr:uid="{00000000-0005-0000-0000-0000A4650000}"/>
    <cellStyle name="Normal 53 3 4 2 4" xfId="34699" xr:uid="{00000000-0005-0000-0000-0000A5650000}"/>
    <cellStyle name="Normal 53 3 4 2 5" xfId="19475" xr:uid="{00000000-0005-0000-0000-0000A6650000}"/>
    <cellStyle name="Normal 53 3 4 3" xfId="6026" xr:uid="{00000000-0005-0000-0000-0000A7650000}"/>
    <cellStyle name="Normal 53 3 4 3 2" xfId="16078" xr:uid="{00000000-0005-0000-0000-0000A8650000}"/>
    <cellStyle name="Normal 53 3 4 3 2 2" xfId="46400" xr:uid="{00000000-0005-0000-0000-0000A9650000}"/>
    <cellStyle name="Normal 53 3 4 3 2 3" xfId="31176" xr:uid="{00000000-0005-0000-0000-0000AA650000}"/>
    <cellStyle name="Normal 53 3 4 3 3" xfId="11058" xr:uid="{00000000-0005-0000-0000-0000AB650000}"/>
    <cellStyle name="Normal 53 3 4 3 3 2" xfId="41383" xr:uid="{00000000-0005-0000-0000-0000AC650000}"/>
    <cellStyle name="Normal 53 3 4 3 3 3" xfId="26159" xr:uid="{00000000-0005-0000-0000-0000AD650000}"/>
    <cellStyle name="Normal 53 3 4 3 4" xfId="36370" xr:uid="{00000000-0005-0000-0000-0000AE650000}"/>
    <cellStyle name="Normal 53 3 4 3 5" xfId="21146" xr:uid="{00000000-0005-0000-0000-0000AF650000}"/>
    <cellStyle name="Normal 53 3 4 4" xfId="12736" xr:uid="{00000000-0005-0000-0000-0000B0650000}"/>
    <cellStyle name="Normal 53 3 4 4 2" xfId="43058" xr:uid="{00000000-0005-0000-0000-0000B1650000}"/>
    <cellStyle name="Normal 53 3 4 4 3" xfId="27834" xr:uid="{00000000-0005-0000-0000-0000B2650000}"/>
    <cellStyle name="Normal 53 3 4 5" xfId="7715" xr:uid="{00000000-0005-0000-0000-0000B3650000}"/>
    <cellStyle name="Normal 53 3 4 5 2" xfId="38041" xr:uid="{00000000-0005-0000-0000-0000B4650000}"/>
    <cellStyle name="Normal 53 3 4 5 3" xfId="22817" xr:uid="{00000000-0005-0000-0000-0000B5650000}"/>
    <cellStyle name="Normal 53 3 4 6" xfId="33029" xr:uid="{00000000-0005-0000-0000-0000B6650000}"/>
    <cellStyle name="Normal 53 3 4 7" xfId="17804" xr:uid="{00000000-0005-0000-0000-0000B7650000}"/>
    <cellStyle name="Normal 53 3 5" xfId="3497" xr:uid="{00000000-0005-0000-0000-0000B8650000}"/>
    <cellStyle name="Normal 53 3 5 2" xfId="13571" xr:uid="{00000000-0005-0000-0000-0000B9650000}"/>
    <cellStyle name="Normal 53 3 5 2 2" xfId="43893" xr:uid="{00000000-0005-0000-0000-0000BA650000}"/>
    <cellStyle name="Normal 53 3 5 2 3" xfId="28669" xr:uid="{00000000-0005-0000-0000-0000BB650000}"/>
    <cellStyle name="Normal 53 3 5 3" xfId="8551" xr:uid="{00000000-0005-0000-0000-0000BC650000}"/>
    <cellStyle name="Normal 53 3 5 3 2" xfId="38876" xr:uid="{00000000-0005-0000-0000-0000BD650000}"/>
    <cellStyle name="Normal 53 3 5 3 3" xfId="23652" xr:uid="{00000000-0005-0000-0000-0000BE650000}"/>
    <cellStyle name="Normal 53 3 5 4" xfId="33863" xr:uid="{00000000-0005-0000-0000-0000BF650000}"/>
    <cellStyle name="Normal 53 3 5 5" xfId="18639" xr:uid="{00000000-0005-0000-0000-0000C0650000}"/>
    <cellStyle name="Normal 53 3 6" xfId="5190" xr:uid="{00000000-0005-0000-0000-0000C1650000}"/>
    <cellStyle name="Normal 53 3 6 2" xfId="15242" xr:uid="{00000000-0005-0000-0000-0000C2650000}"/>
    <cellStyle name="Normal 53 3 6 2 2" xfId="45564" xr:uid="{00000000-0005-0000-0000-0000C3650000}"/>
    <cellStyle name="Normal 53 3 6 2 3" xfId="30340" xr:uid="{00000000-0005-0000-0000-0000C4650000}"/>
    <cellStyle name="Normal 53 3 6 3" xfId="10222" xr:uid="{00000000-0005-0000-0000-0000C5650000}"/>
    <cellStyle name="Normal 53 3 6 3 2" xfId="40547" xr:uid="{00000000-0005-0000-0000-0000C6650000}"/>
    <cellStyle name="Normal 53 3 6 3 3" xfId="25323" xr:uid="{00000000-0005-0000-0000-0000C7650000}"/>
    <cellStyle name="Normal 53 3 6 4" xfId="35534" xr:uid="{00000000-0005-0000-0000-0000C8650000}"/>
    <cellStyle name="Normal 53 3 6 5" xfId="20310" xr:uid="{00000000-0005-0000-0000-0000C9650000}"/>
    <cellStyle name="Normal 53 3 7" xfId="11900" xr:uid="{00000000-0005-0000-0000-0000CA650000}"/>
    <cellStyle name="Normal 53 3 7 2" xfId="42222" xr:uid="{00000000-0005-0000-0000-0000CB650000}"/>
    <cellStyle name="Normal 53 3 7 3" xfId="26998" xr:uid="{00000000-0005-0000-0000-0000CC650000}"/>
    <cellStyle name="Normal 53 3 8" xfId="6879" xr:uid="{00000000-0005-0000-0000-0000CD650000}"/>
    <cellStyle name="Normal 53 3 8 2" xfId="37205" xr:uid="{00000000-0005-0000-0000-0000CE650000}"/>
    <cellStyle name="Normal 53 3 8 3" xfId="21981" xr:uid="{00000000-0005-0000-0000-0000CF650000}"/>
    <cellStyle name="Normal 53 3 9" xfId="32194" xr:uid="{00000000-0005-0000-0000-0000D0650000}"/>
    <cellStyle name="Normal 53 4" xfId="1904" xr:uid="{00000000-0005-0000-0000-0000D1650000}"/>
    <cellStyle name="Normal 53 4 2" xfId="2327" xr:uid="{00000000-0005-0000-0000-0000D2650000}"/>
    <cellStyle name="Normal 53 4 2 2" xfId="3166" xr:uid="{00000000-0005-0000-0000-0000D3650000}"/>
    <cellStyle name="Normal 53 4 2 2 2" xfId="4856" xr:uid="{00000000-0005-0000-0000-0000D4650000}"/>
    <cellStyle name="Normal 53 4 2 2 2 2" xfId="14929" xr:uid="{00000000-0005-0000-0000-0000D5650000}"/>
    <cellStyle name="Normal 53 4 2 2 2 2 2" xfId="45251" xr:uid="{00000000-0005-0000-0000-0000D6650000}"/>
    <cellStyle name="Normal 53 4 2 2 2 2 3" xfId="30027" xr:uid="{00000000-0005-0000-0000-0000D7650000}"/>
    <cellStyle name="Normal 53 4 2 2 2 3" xfId="9909" xr:uid="{00000000-0005-0000-0000-0000D8650000}"/>
    <cellStyle name="Normal 53 4 2 2 2 3 2" xfId="40234" xr:uid="{00000000-0005-0000-0000-0000D9650000}"/>
    <cellStyle name="Normal 53 4 2 2 2 3 3" xfId="25010" xr:uid="{00000000-0005-0000-0000-0000DA650000}"/>
    <cellStyle name="Normal 53 4 2 2 2 4" xfId="35221" xr:uid="{00000000-0005-0000-0000-0000DB650000}"/>
    <cellStyle name="Normal 53 4 2 2 2 5" xfId="19997" xr:uid="{00000000-0005-0000-0000-0000DC650000}"/>
    <cellStyle name="Normal 53 4 2 2 3" xfId="6548" xr:uid="{00000000-0005-0000-0000-0000DD650000}"/>
    <cellStyle name="Normal 53 4 2 2 3 2" xfId="16600" xr:uid="{00000000-0005-0000-0000-0000DE650000}"/>
    <cellStyle name="Normal 53 4 2 2 3 2 2" xfId="46922" xr:uid="{00000000-0005-0000-0000-0000DF650000}"/>
    <cellStyle name="Normal 53 4 2 2 3 2 3" xfId="31698" xr:uid="{00000000-0005-0000-0000-0000E0650000}"/>
    <cellStyle name="Normal 53 4 2 2 3 3" xfId="11580" xr:uid="{00000000-0005-0000-0000-0000E1650000}"/>
    <cellStyle name="Normal 53 4 2 2 3 3 2" xfId="41905" xr:uid="{00000000-0005-0000-0000-0000E2650000}"/>
    <cellStyle name="Normal 53 4 2 2 3 3 3" xfId="26681" xr:uid="{00000000-0005-0000-0000-0000E3650000}"/>
    <cellStyle name="Normal 53 4 2 2 3 4" xfId="36892" xr:uid="{00000000-0005-0000-0000-0000E4650000}"/>
    <cellStyle name="Normal 53 4 2 2 3 5" xfId="21668" xr:uid="{00000000-0005-0000-0000-0000E5650000}"/>
    <cellStyle name="Normal 53 4 2 2 4" xfId="13258" xr:uid="{00000000-0005-0000-0000-0000E6650000}"/>
    <cellStyle name="Normal 53 4 2 2 4 2" xfId="43580" xr:uid="{00000000-0005-0000-0000-0000E7650000}"/>
    <cellStyle name="Normal 53 4 2 2 4 3" xfId="28356" xr:uid="{00000000-0005-0000-0000-0000E8650000}"/>
    <cellStyle name="Normal 53 4 2 2 5" xfId="8237" xr:uid="{00000000-0005-0000-0000-0000E9650000}"/>
    <cellStyle name="Normal 53 4 2 2 5 2" xfId="38563" xr:uid="{00000000-0005-0000-0000-0000EA650000}"/>
    <cellStyle name="Normal 53 4 2 2 5 3" xfId="23339" xr:uid="{00000000-0005-0000-0000-0000EB650000}"/>
    <cellStyle name="Normal 53 4 2 2 6" xfId="33551" xr:uid="{00000000-0005-0000-0000-0000EC650000}"/>
    <cellStyle name="Normal 53 4 2 2 7" xfId="18326" xr:uid="{00000000-0005-0000-0000-0000ED650000}"/>
    <cellStyle name="Normal 53 4 2 3" xfId="4019" xr:uid="{00000000-0005-0000-0000-0000EE650000}"/>
    <cellStyle name="Normal 53 4 2 3 2" xfId="14093" xr:uid="{00000000-0005-0000-0000-0000EF650000}"/>
    <cellStyle name="Normal 53 4 2 3 2 2" xfId="44415" xr:uid="{00000000-0005-0000-0000-0000F0650000}"/>
    <cellStyle name="Normal 53 4 2 3 2 3" xfId="29191" xr:uid="{00000000-0005-0000-0000-0000F1650000}"/>
    <cellStyle name="Normal 53 4 2 3 3" xfId="9073" xr:uid="{00000000-0005-0000-0000-0000F2650000}"/>
    <cellStyle name="Normal 53 4 2 3 3 2" xfId="39398" xr:uid="{00000000-0005-0000-0000-0000F3650000}"/>
    <cellStyle name="Normal 53 4 2 3 3 3" xfId="24174" xr:uid="{00000000-0005-0000-0000-0000F4650000}"/>
    <cellStyle name="Normal 53 4 2 3 4" xfId="34385" xr:uid="{00000000-0005-0000-0000-0000F5650000}"/>
    <cellStyle name="Normal 53 4 2 3 5" xfId="19161" xr:uid="{00000000-0005-0000-0000-0000F6650000}"/>
    <cellStyle name="Normal 53 4 2 4" xfId="5712" xr:uid="{00000000-0005-0000-0000-0000F7650000}"/>
    <cellStyle name="Normal 53 4 2 4 2" xfId="15764" xr:uid="{00000000-0005-0000-0000-0000F8650000}"/>
    <cellStyle name="Normal 53 4 2 4 2 2" xfId="46086" xr:uid="{00000000-0005-0000-0000-0000F9650000}"/>
    <cellStyle name="Normal 53 4 2 4 2 3" xfId="30862" xr:uid="{00000000-0005-0000-0000-0000FA650000}"/>
    <cellStyle name="Normal 53 4 2 4 3" xfId="10744" xr:uid="{00000000-0005-0000-0000-0000FB650000}"/>
    <cellStyle name="Normal 53 4 2 4 3 2" xfId="41069" xr:uid="{00000000-0005-0000-0000-0000FC650000}"/>
    <cellStyle name="Normal 53 4 2 4 3 3" xfId="25845" xr:uid="{00000000-0005-0000-0000-0000FD650000}"/>
    <cellStyle name="Normal 53 4 2 4 4" xfId="36056" xr:uid="{00000000-0005-0000-0000-0000FE650000}"/>
    <cellStyle name="Normal 53 4 2 4 5" xfId="20832" xr:uid="{00000000-0005-0000-0000-0000FF650000}"/>
    <cellStyle name="Normal 53 4 2 5" xfId="12422" xr:uid="{00000000-0005-0000-0000-000000660000}"/>
    <cellStyle name="Normal 53 4 2 5 2" xfId="42744" xr:uid="{00000000-0005-0000-0000-000001660000}"/>
    <cellStyle name="Normal 53 4 2 5 3" xfId="27520" xr:uid="{00000000-0005-0000-0000-000002660000}"/>
    <cellStyle name="Normal 53 4 2 6" xfId="7401" xr:uid="{00000000-0005-0000-0000-000003660000}"/>
    <cellStyle name="Normal 53 4 2 6 2" xfId="37727" xr:uid="{00000000-0005-0000-0000-000004660000}"/>
    <cellStyle name="Normal 53 4 2 6 3" xfId="22503" xr:uid="{00000000-0005-0000-0000-000005660000}"/>
    <cellStyle name="Normal 53 4 2 7" xfId="32715" xr:uid="{00000000-0005-0000-0000-000006660000}"/>
    <cellStyle name="Normal 53 4 2 8" xfId="17490" xr:uid="{00000000-0005-0000-0000-000007660000}"/>
    <cellStyle name="Normal 53 4 3" xfId="2748" xr:uid="{00000000-0005-0000-0000-000008660000}"/>
    <cellStyle name="Normal 53 4 3 2" xfId="4438" xr:uid="{00000000-0005-0000-0000-000009660000}"/>
    <cellStyle name="Normal 53 4 3 2 2" xfId="14511" xr:uid="{00000000-0005-0000-0000-00000A660000}"/>
    <cellStyle name="Normal 53 4 3 2 2 2" xfId="44833" xr:uid="{00000000-0005-0000-0000-00000B660000}"/>
    <cellStyle name="Normal 53 4 3 2 2 3" xfId="29609" xr:uid="{00000000-0005-0000-0000-00000C660000}"/>
    <cellStyle name="Normal 53 4 3 2 3" xfId="9491" xr:uid="{00000000-0005-0000-0000-00000D660000}"/>
    <cellStyle name="Normal 53 4 3 2 3 2" xfId="39816" xr:uid="{00000000-0005-0000-0000-00000E660000}"/>
    <cellStyle name="Normal 53 4 3 2 3 3" xfId="24592" xr:uid="{00000000-0005-0000-0000-00000F660000}"/>
    <cellStyle name="Normal 53 4 3 2 4" xfId="34803" xr:uid="{00000000-0005-0000-0000-000010660000}"/>
    <cellStyle name="Normal 53 4 3 2 5" xfId="19579" xr:uid="{00000000-0005-0000-0000-000011660000}"/>
    <cellStyle name="Normal 53 4 3 3" xfId="6130" xr:uid="{00000000-0005-0000-0000-000012660000}"/>
    <cellStyle name="Normal 53 4 3 3 2" xfId="16182" xr:uid="{00000000-0005-0000-0000-000013660000}"/>
    <cellStyle name="Normal 53 4 3 3 2 2" xfId="46504" xr:uid="{00000000-0005-0000-0000-000014660000}"/>
    <cellStyle name="Normal 53 4 3 3 2 3" xfId="31280" xr:uid="{00000000-0005-0000-0000-000015660000}"/>
    <cellStyle name="Normal 53 4 3 3 3" xfId="11162" xr:uid="{00000000-0005-0000-0000-000016660000}"/>
    <cellStyle name="Normal 53 4 3 3 3 2" xfId="41487" xr:uid="{00000000-0005-0000-0000-000017660000}"/>
    <cellStyle name="Normal 53 4 3 3 3 3" xfId="26263" xr:uid="{00000000-0005-0000-0000-000018660000}"/>
    <cellStyle name="Normal 53 4 3 3 4" xfId="36474" xr:uid="{00000000-0005-0000-0000-000019660000}"/>
    <cellStyle name="Normal 53 4 3 3 5" xfId="21250" xr:uid="{00000000-0005-0000-0000-00001A660000}"/>
    <cellStyle name="Normal 53 4 3 4" xfId="12840" xr:uid="{00000000-0005-0000-0000-00001B660000}"/>
    <cellStyle name="Normal 53 4 3 4 2" xfId="43162" xr:uid="{00000000-0005-0000-0000-00001C660000}"/>
    <cellStyle name="Normal 53 4 3 4 3" xfId="27938" xr:uid="{00000000-0005-0000-0000-00001D660000}"/>
    <cellStyle name="Normal 53 4 3 5" xfId="7819" xr:uid="{00000000-0005-0000-0000-00001E660000}"/>
    <cellStyle name="Normal 53 4 3 5 2" xfId="38145" xr:uid="{00000000-0005-0000-0000-00001F660000}"/>
    <cellStyle name="Normal 53 4 3 5 3" xfId="22921" xr:uid="{00000000-0005-0000-0000-000020660000}"/>
    <cellStyle name="Normal 53 4 3 6" xfId="33133" xr:uid="{00000000-0005-0000-0000-000021660000}"/>
    <cellStyle name="Normal 53 4 3 7" xfId="17908" xr:uid="{00000000-0005-0000-0000-000022660000}"/>
    <cellStyle name="Normal 53 4 4" xfId="3601" xr:uid="{00000000-0005-0000-0000-000023660000}"/>
    <cellStyle name="Normal 53 4 4 2" xfId="13675" xr:uid="{00000000-0005-0000-0000-000024660000}"/>
    <cellStyle name="Normal 53 4 4 2 2" xfId="43997" xr:uid="{00000000-0005-0000-0000-000025660000}"/>
    <cellStyle name="Normal 53 4 4 2 3" xfId="28773" xr:uid="{00000000-0005-0000-0000-000026660000}"/>
    <cellStyle name="Normal 53 4 4 3" xfId="8655" xr:uid="{00000000-0005-0000-0000-000027660000}"/>
    <cellStyle name="Normal 53 4 4 3 2" xfId="38980" xr:uid="{00000000-0005-0000-0000-000028660000}"/>
    <cellStyle name="Normal 53 4 4 3 3" xfId="23756" xr:uid="{00000000-0005-0000-0000-000029660000}"/>
    <cellStyle name="Normal 53 4 4 4" xfId="33967" xr:uid="{00000000-0005-0000-0000-00002A660000}"/>
    <cellStyle name="Normal 53 4 4 5" xfId="18743" xr:uid="{00000000-0005-0000-0000-00002B660000}"/>
    <cellStyle name="Normal 53 4 5" xfId="5294" xr:uid="{00000000-0005-0000-0000-00002C660000}"/>
    <cellStyle name="Normal 53 4 5 2" xfId="15346" xr:uid="{00000000-0005-0000-0000-00002D660000}"/>
    <cellStyle name="Normal 53 4 5 2 2" xfId="45668" xr:uid="{00000000-0005-0000-0000-00002E660000}"/>
    <cellStyle name="Normal 53 4 5 2 3" xfId="30444" xr:uid="{00000000-0005-0000-0000-00002F660000}"/>
    <cellStyle name="Normal 53 4 5 3" xfId="10326" xr:uid="{00000000-0005-0000-0000-000030660000}"/>
    <cellStyle name="Normal 53 4 5 3 2" xfId="40651" xr:uid="{00000000-0005-0000-0000-000031660000}"/>
    <cellStyle name="Normal 53 4 5 3 3" xfId="25427" xr:uid="{00000000-0005-0000-0000-000032660000}"/>
    <cellStyle name="Normal 53 4 5 4" xfId="35638" xr:uid="{00000000-0005-0000-0000-000033660000}"/>
    <cellStyle name="Normal 53 4 5 5" xfId="20414" xr:uid="{00000000-0005-0000-0000-000034660000}"/>
    <cellStyle name="Normal 53 4 6" xfId="12004" xr:uid="{00000000-0005-0000-0000-000035660000}"/>
    <cellStyle name="Normal 53 4 6 2" xfId="42326" xr:uid="{00000000-0005-0000-0000-000036660000}"/>
    <cellStyle name="Normal 53 4 6 3" xfId="27102" xr:uid="{00000000-0005-0000-0000-000037660000}"/>
    <cellStyle name="Normal 53 4 7" xfId="6983" xr:uid="{00000000-0005-0000-0000-000038660000}"/>
    <cellStyle name="Normal 53 4 7 2" xfId="37309" xr:uid="{00000000-0005-0000-0000-000039660000}"/>
    <cellStyle name="Normal 53 4 7 3" xfId="22085" xr:uid="{00000000-0005-0000-0000-00003A660000}"/>
    <cellStyle name="Normal 53 4 8" xfId="32297" xr:uid="{00000000-0005-0000-0000-00003B660000}"/>
    <cellStyle name="Normal 53 4 9" xfId="17072" xr:uid="{00000000-0005-0000-0000-00003C660000}"/>
    <cellStyle name="Normal 53 5" xfId="2117" xr:uid="{00000000-0005-0000-0000-00003D660000}"/>
    <cellStyle name="Normal 53 5 2" xfId="2958" xr:uid="{00000000-0005-0000-0000-00003E660000}"/>
    <cellStyle name="Normal 53 5 2 2" xfId="4648" xr:uid="{00000000-0005-0000-0000-00003F660000}"/>
    <cellStyle name="Normal 53 5 2 2 2" xfId="14721" xr:uid="{00000000-0005-0000-0000-000040660000}"/>
    <cellStyle name="Normal 53 5 2 2 2 2" xfId="45043" xr:uid="{00000000-0005-0000-0000-000041660000}"/>
    <cellStyle name="Normal 53 5 2 2 2 3" xfId="29819" xr:uid="{00000000-0005-0000-0000-000042660000}"/>
    <cellStyle name="Normal 53 5 2 2 3" xfId="9701" xr:uid="{00000000-0005-0000-0000-000043660000}"/>
    <cellStyle name="Normal 53 5 2 2 3 2" xfId="40026" xr:uid="{00000000-0005-0000-0000-000044660000}"/>
    <cellStyle name="Normal 53 5 2 2 3 3" xfId="24802" xr:uid="{00000000-0005-0000-0000-000045660000}"/>
    <cellStyle name="Normal 53 5 2 2 4" xfId="35013" xr:uid="{00000000-0005-0000-0000-000046660000}"/>
    <cellStyle name="Normal 53 5 2 2 5" xfId="19789" xr:uid="{00000000-0005-0000-0000-000047660000}"/>
    <cellStyle name="Normal 53 5 2 3" xfId="6340" xr:uid="{00000000-0005-0000-0000-000048660000}"/>
    <cellStyle name="Normal 53 5 2 3 2" xfId="16392" xr:uid="{00000000-0005-0000-0000-000049660000}"/>
    <cellStyle name="Normal 53 5 2 3 2 2" xfId="46714" xr:uid="{00000000-0005-0000-0000-00004A660000}"/>
    <cellStyle name="Normal 53 5 2 3 2 3" xfId="31490" xr:uid="{00000000-0005-0000-0000-00004B660000}"/>
    <cellStyle name="Normal 53 5 2 3 3" xfId="11372" xr:uid="{00000000-0005-0000-0000-00004C660000}"/>
    <cellStyle name="Normal 53 5 2 3 3 2" xfId="41697" xr:uid="{00000000-0005-0000-0000-00004D660000}"/>
    <cellStyle name="Normal 53 5 2 3 3 3" xfId="26473" xr:uid="{00000000-0005-0000-0000-00004E660000}"/>
    <cellStyle name="Normal 53 5 2 3 4" xfId="36684" xr:uid="{00000000-0005-0000-0000-00004F660000}"/>
    <cellStyle name="Normal 53 5 2 3 5" xfId="21460" xr:uid="{00000000-0005-0000-0000-000050660000}"/>
    <cellStyle name="Normal 53 5 2 4" xfId="13050" xr:uid="{00000000-0005-0000-0000-000051660000}"/>
    <cellStyle name="Normal 53 5 2 4 2" xfId="43372" xr:uid="{00000000-0005-0000-0000-000052660000}"/>
    <cellStyle name="Normal 53 5 2 4 3" xfId="28148" xr:uid="{00000000-0005-0000-0000-000053660000}"/>
    <cellStyle name="Normal 53 5 2 5" xfId="8029" xr:uid="{00000000-0005-0000-0000-000054660000}"/>
    <cellStyle name="Normal 53 5 2 5 2" xfId="38355" xr:uid="{00000000-0005-0000-0000-000055660000}"/>
    <cellStyle name="Normal 53 5 2 5 3" xfId="23131" xr:uid="{00000000-0005-0000-0000-000056660000}"/>
    <cellStyle name="Normal 53 5 2 6" xfId="33343" xr:uid="{00000000-0005-0000-0000-000057660000}"/>
    <cellStyle name="Normal 53 5 2 7" xfId="18118" xr:uid="{00000000-0005-0000-0000-000058660000}"/>
    <cellStyle name="Normal 53 5 3" xfId="3811" xr:uid="{00000000-0005-0000-0000-000059660000}"/>
    <cellStyle name="Normal 53 5 3 2" xfId="13885" xr:uid="{00000000-0005-0000-0000-00005A660000}"/>
    <cellStyle name="Normal 53 5 3 2 2" xfId="44207" xr:uid="{00000000-0005-0000-0000-00005B660000}"/>
    <cellStyle name="Normal 53 5 3 2 3" xfId="28983" xr:uid="{00000000-0005-0000-0000-00005C660000}"/>
    <cellStyle name="Normal 53 5 3 3" xfId="8865" xr:uid="{00000000-0005-0000-0000-00005D660000}"/>
    <cellStyle name="Normal 53 5 3 3 2" xfId="39190" xr:uid="{00000000-0005-0000-0000-00005E660000}"/>
    <cellStyle name="Normal 53 5 3 3 3" xfId="23966" xr:uid="{00000000-0005-0000-0000-00005F660000}"/>
    <cellStyle name="Normal 53 5 3 4" xfId="34177" xr:uid="{00000000-0005-0000-0000-000060660000}"/>
    <cellStyle name="Normal 53 5 3 5" xfId="18953" xr:uid="{00000000-0005-0000-0000-000061660000}"/>
    <cellStyle name="Normal 53 5 4" xfId="5504" xr:uid="{00000000-0005-0000-0000-000062660000}"/>
    <cellStyle name="Normal 53 5 4 2" xfId="15556" xr:uid="{00000000-0005-0000-0000-000063660000}"/>
    <cellStyle name="Normal 53 5 4 2 2" xfId="45878" xr:uid="{00000000-0005-0000-0000-000064660000}"/>
    <cellStyle name="Normal 53 5 4 2 3" xfId="30654" xr:uid="{00000000-0005-0000-0000-000065660000}"/>
    <cellStyle name="Normal 53 5 4 3" xfId="10536" xr:uid="{00000000-0005-0000-0000-000066660000}"/>
    <cellStyle name="Normal 53 5 4 3 2" xfId="40861" xr:uid="{00000000-0005-0000-0000-000067660000}"/>
    <cellStyle name="Normal 53 5 4 3 3" xfId="25637" xr:uid="{00000000-0005-0000-0000-000068660000}"/>
    <cellStyle name="Normal 53 5 4 4" xfId="35848" xr:uid="{00000000-0005-0000-0000-000069660000}"/>
    <cellStyle name="Normal 53 5 4 5" xfId="20624" xr:uid="{00000000-0005-0000-0000-00006A660000}"/>
    <cellStyle name="Normal 53 5 5" xfId="12214" xr:uid="{00000000-0005-0000-0000-00006B660000}"/>
    <cellStyle name="Normal 53 5 5 2" xfId="42536" xr:uid="{00000000-0005-0000-0000-00006C660000}"/>
    <cellStyle name="Normal 53 5 5 3" xfId="27312" xr:uid="{00000000-0005-0000-0000-00006D660000}"/>
    <cellStyle name="Normal 53 5 6" xfId="7193" xr:uid="{00000000-0005-0000-0000-00006E660000}"/>
    <cellStyle name="Normal 53 5 6 2" xfId="37519" xr:uid="{00000000-0005-0000-0000-00006F660000}"/>
    <cellStyle name="Normal 53 5 6 3" xfId="22295" xr:uid="{00000000-0005-0000-0000-000070660000}"/>
    <cellStyle name="Normal 53 5 7" xfId="32507" xr:uid="{00000000-0005-0000-0000-000071660000}"/>
    <cellStyle name="Normal 53 5 8" xfId="17282" xr:uid="{00000000-0005-0000-0000-000072660000}"/>
    <cellStyle name="Normal 53 6" xfId="2538" xr:uid="{00000000-0005-0000-0000-000073660000}"/>
    <cellStyle name="Normal 53 6 2" xfId="4230" xr:uid="{00000000-0005-0000-0000-000074660000}"/>
    <cellStyle name="Normal 53 6 2 2" xfId="14303" xr:uid="{00000000-0005-0000-0000-000075660000}"/>
    <cellStyle name="Normal 53 6 2 2 2" xfId="44625" xr:uid="{00000000-0005-0000-0000-000076660000}"/>
    <cellStyle name="Normal 53 6 2 2 3" xfId="29401" xr:uid="{00000000-0005-0000-0000-000077660000}"/>
    <cellStyle name="Normal 53 6 2 3" xfId="9283" xr:uid="{00000000-0005-0000-0000-000078660000}"/>
    <cellStyle name="Normal 53 6 2 3 2" xfId="39608" xr:uid="{00000000-0005-0000-0000-000079660000}"/>
    <cellStyle name="Normal 53 6 2 3 3" xfId="24384" xr:uid="{00000000-0005-0000-0000-00007A660000}"/>
    <cellStyle name="Normal 53 6 2 4" xfId="34595" xr:uid="{00000000-0005-0000-0000-00007B660000}"/>
    <cellStyle name="Normal 53 6 2 5" xfId="19371" xr:uid="{00000000-0005-0000-0000-00007C660000}"/>
    <cellStyle name="Normal 53 6 3" xfId="5922" xr:uid="{00000000-0005-0000-0000-00007D660000}"/>
    <cellStyle name="Normal 53 6 3 2" xfId="15974" xr:uid="{00000000-0005-0000-0000-00007E660000}"/>
    <cellStyle name="Normal 53 6 3 2 2" xfId="46296" xr:uid="{00000000-0005-0000-0000-00007F660000}"/>
    <cellStyle name="Normal 53 6 3 2 3" xfId="31072" xr:uid="{00000000-0005-0000-0000-000080660000}"/>
    <cellStyle name="Normal 53 6 3 3" xfId="10954" xr:uid="{00000000-0005-0000-0000-000081660000}"/>
    <cellStyle name="Normal 53 6 3 3 2" xfId="41279" xr:uid="{00000000-0005-0000-0000-000082660000}"/>
    <cellStyle name="Normal 53 6 3 3 3" xfId="26055" xr:uid="{00000000-0005-0000-0000-000083660000}"/>
    <cellStyle name="Normal 53 6 3 4" xfId="36266" xr:uid="{00000000-0005-0000-0000-000084660000}"/>
    <cellStyle name="Normal 53 6 3 5" xfId="21042" xr:uid="{00000000-0005-0000-0000-000085660000}"/>
    <cellStyle name="Normal 53 6 4" xfId="12632" xr:uid="{00000000-0005-0000-0000-000086660000}"/>
    <cellStyle name="Normal 53 6 4 2" xfId="42954" xr:uid="{00000000-0005-0000-0000-000087660000}"/>
    <cellStyle name="Normal 53 6 4 3" xfId="27730" xr:uid="{00000000-0005-0000-0000-000088660000}"/>
    <cellStyle name="Normal 53 6 5" xfId="7611" xr:uid="{00000000-0005-0000-0000-000089660000}"/>
    <cellStyle name="Normal 53 6 5 2" xfId="37937" xr:uid="{00000000-0005-0000-0000-00008A660000}"/>
    <cellStyle name="Normal 53 6 5 3" xfId="22713" xr:uid="{00000000-0005-0000-0000-00008B660000}"/>
    <cellStyle name="Normal 53 6 6" xfId="32925" xr:uid="{00000000-0005-0000-0000-00008C660000}"/>
    <cellStyle name="Normal 53 6 7" xfId="17700" xr:uid="{00000000-0005-0000-0000-00008D660000}"/>
    <cellStyle name="Normal 53 7" xfId="3389" xr:uid="{00000000-0005-0000-0000-00008E660000}"/>
    <cellStyle name="Normal 53 7 2" xfId="13467" xr:uid="{00000000-0005-0000-0000-00008F660000}"/>
    <cellStyle name="Normal 53 7 2 2" xfId="43789" xr:uid="{00000000-0005-0000-0000-000090660000}"/>
    <cellStyle name="Normal 53 7 2 3" xfId="28565" xr:uid="{00000000-0005-0000-0000-000091660000}"/>
    <cellStyle name="Normal 53 7 3" xfId="8447" xr:uid="{00000000-0005-0000-0000-000092660000}"/>
    <cellStyle name="Normal 53 7 3 2" xfId="38772" xr:uid="{00000000-0005-0000-0000-000093660000}"/>
    <cellStyle name="Normal 53 7 3 3" xfId="23548" xr:uid="{00000000-0005-0000-0000-000094660000}"/>
    <cellStyle name="Normal 53 7 4" xfId="33759" xr:uid="{00000000-0005-0000-0000-000095660000}"/>
    <cellStyle name="Normal 53 7 5" xfId="18535" xr:uid="{00000000-0005-0000-0000-000096660000}"/>
    <cellStyle name="Normal 53 8" xfId="5083" xr:uid="{00000000-0005-0000-0000-000097660000}"/>
    <cellStyle name="Normal 53 8 2" xfId="15138" xr:uid="{00000000-0005-0000-0000-000098660000}"/>
    <cellStyle name="Normal 53 8 2 2" xfId="45460" xr:uid="{00000000-0005-0000-0000-000099660000}"/>
    <cellStyle name="Normal 53 8 2 3" xfId="30236" xr:uid="{00000000-0005-0000-0000-00009A660000}"/>
    <cellStyle name="Normal 53 8 3" xfId="10118" xr:uid="{00000000-0005-0000-0000-00009B660000}"/>
    <cellStyle name="Normal 53 8 3 2" xfId="40443" xr:uid="{00000000-0005-0000-0000-00009C660000}"/>
    <cellStyle name="Normal 53 8 3 3" xfId="25219" xr:uid="{00000000-0005-0000-0000-00009D660000}"/>
    <cellStyle name="Normal 53 8 4" xfId="35430" xr:uid="{00000000-0005-0000-0000-00009E660000}"/>
    <cellStyle name="Normal 53 8 5" xfId="20206" xr:uid="{00000000-0005-0000-0000-00009F660000}"/>
    <cellStyle name="Normal 53 9" xfId="11794" xr:uid="{00000000-0005-0000-0000-0000A0660000}"/>
    <cellStyle name="Normal 53 9 2" xfId="42118" xr:uid="{00000000-0005-0000-0000-0000A1660000}"/>
    <cellStyle name="Normal 53 9 3" xfId="26894" xr:uid="{00000000-0005-0000-0000-0000A2660000}"/>
    <cellStyle name="Normal 54" xfId="1453" xr:uid="{00000000-0005-0000-0000-0000A3660000}"/>
    <cellStyle name="Normal 54 2" xfId="1454" xr:uid="{00000000-0005-0000-0000-0000A4660000}"/>
    <cellStyle name="Normal 55" xfId="1455" xr:uid="{00000000-0005-0000-0000-0000A5660000}"/>
    <cellStyle name="Normal 55 10" xfId="6774" xr:uid="{00000000-0005-0000-0000-0000A6660000}"/>
    <cellStyle name="Normal 55 10 2" xfId="37102" xr:uid="{00000000-0005-0000-0000-0000A7660000}"/>
    <cellStyle name="Normal 55 10 3" xfId="21878" xr:uid="{00000000-0005-0000-0000-0000A8660000}"/>
    <cellStyle name="Normal 55 11" xfId="32093" xr:uid="{00000000-0005-0000-0000-0000A9660000}"/>
    <cellStyle name="Normal 55 12" xfId="16863" xr:uid="{00000000-0005-0000-0000-0000AA660000}"/>
    <cellStyle name="Normal 55 13" xfId="47304" xr:uid="{00000000-0005-0000-0000-0000AB660000}"/>
    <cellStyle name="Normal 55 2" xfId="1738" xr:uid="{00000000-0005-0000-0000-0000AC660000}"/>
    <cellStyle name="Normal 55 2 10" xfId="32145" xr:uid="{00000000-0005-0000-0000-0000AD660000}"/>
    <cellStyle name="Normal 55 2 11" xfId="16917" xr:uid="{00000000-0005-0000-0000-0000AE660000}"/>
    <cellStyle name="Normal 55 2 2" xfId="1846" xr:uid="{00000000-0005-0000-0000-0000AF660000}"/>
    <cellStyle name="Normal 55 2 2 10" xfId="17021" xr:uid="{00000000-0005-0000-0000-0000B0660000}"/>
    <cellStyle name="Normal 55 2 2 2" xfId="2063" xr:uid="{00000000-0005-0000-0000-0000B1660000}"/>
    <cellStyle name="Normal 55 2 2 2 2" xfId="2484" xr:uid="{00000000-0005-0000-0000-0000B2660000}"/>
    <cellStyle name="Normal 55 2 2 2 2 2" xfId="3323" xr:uid="{00000000-0005-0000-0000-0000B3660000}"/>
    <cellStyle name="Normal 55 2 2 2 2 2 2" xfId="5013" xr:uid="{00000000-0005-0000-0000-0000B4660000}"/>
    <cellStyle name="Normal 55 2 2 2 2 2 2 2" xfId="15086" xr:uid="{00000000-0005-0000-0000-0000B5660000}"/>
    <cellStyle name="Normal 55 2 2 2 2 2 2 2 2" xfId="45408" xr:uid="{00000000-0005-0000-0000-0000B6660000}"/>
    <cellStyle name="Normal 55 2 2 2 2 2 2 2 3" xfId="30184" xr:uid="{00000000-0005-0000-0000-0000B7660000}"/>
    <cellStyle name="Normal 55 2 2 2 2 2 2 3" xfId="10066" xr:uid="{00000000-0005-0000-0000-0000B8660000}"/>
    <cellStyle name="Normal 55 2 2 2 2 2 2 3 2" xfId="40391" xr:uid="{00000000-0005-0000-0000-0000B9660000}"/>
    <cellStyle name="Normal 55 2 2 2 2 2 2 3 3" xfId="25167" xr:uid="{00000000-0005-0000-0000-0000BA660000}"/>
    <cellStyle name="Normal 55 2 2 2 2 2 2 4" xfId="35378" xr:uid="{00000000-0005-0000-0000-0000BB660000}"/>
    <cellStyle name="Normal 55 2 2 2 2 2 2 5" xfId="20154" xr:uid="{00000000-0005-0000-0000-0000BC660000}"/>
    <cellStyle name="Normal 55 2 2 2 2 2 3" xfId="6705" xr:uid="{00000000-0005-0000-0000-0000BD660000}"/>
    <cellStyle name="Normal 55 2 2 2 2 2 3 2" xfId="16757" xr:uid="{00000000-0005-0000-0000-0000BE660000}"/>
    <cellStyle name="Normal 55 2 2 2 2 2 3 2 2" xfId="47079" xr:uid="{00000000-0005-0000-0000-0000BF660000}"/>
    <cellStyle name="Normal 55 2 2 2 2 2 3 2 3" xfId="31855" xr:uid="{00000000-0005-0000-0000-0000C0660000}"/>
    <cellStyle name="Normal 55 2 2 2 2 2 3 3" xfId="11737" xr:uid="{00000000-0005-0000-0000-0000C1660000}"/>
    <cellStyle name="Normal 55 2 2 2 2 2 3 3 2" xfId="42062" xr:uid="{00000000-0005-0000-0000-0000C2660000}"/>
    <cellStyle name="Normal 55 2 2 2 2 2 3 3 3" xfId="26838" xr:uid="{00000000-0005-0000-0000-0000C3660000}"/>
    <cellStyle name="Normal 55 2 2 2 2 2 3 4" xfId="37049" xr:uid="{00000000-0005-0000-0000-0000C4660000}"/>
    <cellStyle name="Normal 55 2 2 2 2 2 3 5" xfId="21825" xr:uid="{00000000-0005-0000-0000-0000C5660000}"/>
    <cellStyle name="Normal 55 2 2 2 2 2 4" xfId="13415" xr:uid="{00000000-0005-0000-0000-0000C6660000}"/>
    <cellStyle name="Normal 55 2 2 2 2 2 4 2" xfId="43737" xr:uid="{00000000-0005-0000-0000-0000C7660000}"/>
    <cellStyle name="Normal 55 2 2 2 2 2 4 3" xfId="28513" xr:uid="{00000000-0005-0000-0000-0000C8660000}"/>
    <cellStyle name="Normal 55 2 2 2 2 2 5" xfId="8394" xr:uid="{00000000-0005-0000-0000-0000C9660000}"/>
    <cellStyle name="Normal 55 2 2 2 2 2 5 2" xfId="38720" xr:uid="{00000000-0005-0000-0000-0000CA660000}"/>
    <cellStyle name="Normal 55 2 2 2 2 2 5 3" xfId="23496" xr:uid="{00000000-0005-0000-0000-0000CB660000}"/>
    <cellStyle name="Normal 55 2 2 2 2 2 6" xfId="33708" xr:uid="{00000000-0005-0000-0000-0000CC660000}"/>
    <cellStyle name="Normal 55 2 2 2 2 2 7" xfId="18483" xr:uid="{00000000-0005-0000-0000-0000CD660000}"/>
    <cellStyle name="Normal 55 2 2 2 2 3" xfId="4176" xr:uid="{00000000-0005-0000-0000-0000CE660000}"/>
    <cellStyle name="Normal 55 2 2 2 2 3 2" xfId="14250" xr:uid="{00000000-0005-0000-0000-0000CF660000}"/>
    <cellStyle name="Normal 55 2 2 2 2 3 2 2" xfId="44572" xr:uid="{00000000-0005-0000-0000-0000D0660000}"/>
    <cellStyle name="Normal 55 2 2 2 2 3 2 3" xfId="29348" xr:uid="{00000000-0005-0000-0000-0000D1660000}"/>
    <cellStyle name="Normal 55 2 2 2 2 3 3" xfId="9230" xr:uid="{00000000-0005-0000-0000-0000D2660000}"/>
    <cellStyle name="Normal 55 2 2 2 2 3 3 2" xfId="39555" xr:uid="{00000000-0005-0000-0000-0000D3660000}"/>
    <cellStyle name="Normal 55 2 2 2 2 3 3 3" xfId="24331" xr:uid="{00000000-0005-0000-0000-0000D4660000}"/>
    <cellStyle name="Normal 55 2 2 2 2 3 4" xfId="34542" xr:uid="{00000000-0005-0000-0000-0000D5660000}"/>
    <cellStyle name="Normal 55 2 2 2 2 3 5" xfId="19318" xr:uid="{00000000-0005-0000-0000-0000D6660000}"/>
    <cellStyle name="Normal 55 2 2 2 2 4" xfId="5869" xr:uid="{00000000-0005-0000-0000-0000D7660000}"/>
    <cellStyle name="Normal 55 2 2 2 2 4 2" xfId="15921" xr:uid="{00000000-0005-0000-0000-0000D8660000}"/>
    <cellStyle name="Normal 55 2 2 2 2 4 2 2" xfId="46243" xr:uid="{00000000-0005-0000-0000-0000D9660000}"/>
    <cellStyle name="Normal 55 2 2 2 2 4 2 3" xfId="31019" xr:uid="{00000000-0005-0000-0000-0000DA660000}"/>
    <cellStyle name="Normal 55 2 2 2 2 4 3" xfId="10901" xr:uid="{00000000-0005-0000-0000-0000DB660000}"/>
    <cellStyle name="Normal 55 2 2 2 2 4 3 2" xfId="41226" xr:uid="{00000000-0005-0000-0000-0000DC660000}"/>
    <cellStyle name="Normal 55 2 2 2 2 4 3 3" xfId="26002" xr:uid="{00000000-0005-0000-0000-0000DD660000}"/>
    <cellStyle name="Normal 55 2 2 2 2 4 4" xfId="36213" xr:uid="{00000000-0005-0000-0000-0000DE660000}"/>
    <cellStyle name="Normal 55 2 2 2 2 4 5" xfId="20989" xr:uid="{00000000-0005-0000-0000-0000DF660000}"/>
    <cellStyle name="Normal 55 2 2 2 2 5" xfId="12579" xr:uid="{00000000-0005-0000-0000-0000E0660000}"/>
    <cellStyle name="Normal 55 2 2 2 2 5 2" xfId="42901" xr:uid="{00000000-0005-0000-0000-0000E1660000}"/>
    <cellStyle name="Normal 55 2 2 2 2 5 3" xfId="27677" xr:uid="{00000000-0005-0000-0000-0000E2660000}"/>
    <cellStyle name="Normal 55 2 2 2 2 6" xfId="7558" xr:uid="{00000000-0005-0000-0000-0000E3660000}"/>
    <cellStyle name="Normal 55 2 2 2 2 6 2" xfId="37884" xr:uid="{00000000-0005-0000-0000-0000E4660000}"/>
    <cellStyle name="Normal 55 2 2 2 2 6 3" xfId="22660" xr:uid="{00000000-0005-0000-0000-0000E5660000}"/>
    <cellStyle name="Normal 55 2 2 2 2 7" xfId="32872" xr:uid="{00000000-0005-0000-0000-0000E6660000}"/>
    <cellStyle name="Normal 55 2 2 2 2 8" xfId="17647" xr:uid="{00000000-0005-0000-0000-0000E7660000}"/>
    <cellStyle name="Normal 55 2 2 2 3" xfId="2905" xr:uid="{00000000-0005-0000-0000-0000E8660000}"/>
    <cellStyle name="Normal 55 2 2 2 3 2" xfId="4595" xr:uid="{00000000-0005-0000-0000-0000E9660000}"/>
    <cellStyle name="Normal 55 2 2 2 3 2 2" xfId="14668" xr:uid="{00000000-0005-0000-0000-0000EA660000}"/>
    <cellStyle name="Normal 55 2 2 2 3 2 2 2" xfId="44990" xr:uid="{00000000-0005-0000-0000-0000EB660000}"/>
    <cellStyle name="Normal 55 2 2 2 3 2 2 3" xfId="29766" xr:uid="{00000000-0005-0000-0000-0000EC660000}"/>
    <cellStyle name="Normal 55 2 2 2 3 2 3" xfId="9648" xr:uid="{00000000-0005-0000-0000-0000ED660000}"/>
    <cellStyle name="Normal 55 2 2 2 3 2 3 2" xfId="39973" xr:uid="{00000000-0005-0000-0000-0000EE660000}"/>
    <cellStyle name="Normal 55 2 2 2 3 2 3 3" xfId="24749" xr:uid="{00000000-0005-0000-0000-0000EF660000}"/>
    <cellStyle name="Normal 55 2 2 2 3 2 4" xfId="34960" xr:uid="{00000000-0005-0000-0000-0000F0660000}"/>
    <cellStyle name="Normal 55 2 2 2 3 2 5" xfId="19736" xr:uid="{00000000-0005-0000-0000-0000F1660000}"/>
    <cellStyle name="Normal 55 2 2 2 3 3" xfId="6287" xr:uid="{00000000-0005-0000-0000-0000F2660000}"/>
    <cellStyle name="Normal 55 2 2 2 3 3 2" xfId="16339" xr:uid="{00000000-0005-0000-0000-0000F3660000}"/>
    <cellStyle name="Normal 55 2 2 2 3 3 2 2" xfId="46661" xr:uid="{00000000-0005-0000-0000-0000F4660000}"/>
    <cellStyle name="Normal 55 2 2 2 3 3 2 3" xfId="31437" xr:uid="{00000000-0005-0000-0000-0000F5660000}"/>
    <cellStyle name="Normal 55 2 2 2 3 3 3" xfId="11319" xr:uid="{00000000-0005-0000-0000-0000F6660000}"/>
    <cellStyle name="Normal 55 2 2 2 3 3 3 2" xfId="41644" xr:uid="{00000000-0005-0000-0000-0000F7660000}"/>
    <cellStyle name="Normal 55 2 2 2 3 3 3 3" xfId="26420" xr:uid="{00000000-0005-0000-0000-0000F8660000}"/>
    <cellStyle name="Normal 55 2 2 2 3 3 4" xfId="36631" xr:uid="{00000000-0005-0000-0000-0000F9660000}"/>
    <cellStyle name="Normal 55 2 2 2 3 3 5" xfId="21407" xr:uid="{00000000-0005-0000-0000-0000FA660000}"/>
    <cellStyle name="Normal 55 2 2 2 3 4" xfId="12997" xr:uid="{00000000-0005-0000-0000-0000FB660000}"/>
    <cellStyle name="Normal 55 2 2 2 3 4 2" xfId="43319" xr:uid="{00000000-0005-0000-0000-0000FC660000}"/>
    <cellStyle name="Normal 55 2 2 2 3 4 3" xfId="28095" xr:uid="{00000000-0005-0000-0000-0000FD660000}"/>
    <cellStyle name="Normal 55 2 2 2 3 5" xfId="7976" xr:uid="{00000000-0005-0000-0000-0000FE660000}"/>
    <cellStyle name="Normal 55 2 2 2 3 5 2" xfId="38302" xr:uid="{00000000-0005-0000-0000-0000FF660000}"/>
    <cellStyle name="Normal 55 2 2 2 3 5 3" xfId="23078" xr:uid="{00000000-0005-0000-0000-000000670000}"/>
    <cellStyle name="Normal 55 2 2 2 3 6" xfId="33290" xr:uid="{00000000-0005-0000-0000-000001670000}"/>
    <cellStyle name="Normal 55 2 2 2 3 7" xfId="18065" xr:uid="{00000000-0005-0000-0000-000002670000}"/>
    <cellStyle name="Normal 55 2 2 2 4" xfId="3758" xr:uid="{00000000-0005-0000-0000-000003670000}"/>
    <cellStyle name="Normal 55 2 2 2 4 2" xfId="13832" xr:uid="{00000000-0005-0000-0000-000004670000}"/>
    <cellStyle name="Normal 55 2 2 2 4 2 2" xfId="44154" xr:uid="{00000000-0005-0000-0000-000005670000}"/>
    <cellStyle name="Normal 55 2 2 2 4 2 3" xfId="28930" xr:uid="{00000000-0005-0000-0000-000006670000}"/>
    <cellStyle name="Normal 55 2 2 2 4 3" xfId="8812" xr:uid="{00000000-0005-0000-0000-000007670000}"/>
    <cellStyle name="Normal 55 2 2 2 4 3 2" xfId="39137" xr:uid="{00000000-0005-0000-0000-000008670000}"/>
    <cellStyle name="Normal 55 2 2 2 4 3 3" xfId="23913" xr:uid="{00000000-0005-0000-0000-000009670000}"/>
    <cellStyle name="Normal 55 2 2 2 4 4" xfId="34124" xr:uid="{00000000-0005-0000-0000-00000A670000}"/>
    <cellStyle name="Normal 55 2 2 2 4 5" xfId="18900" xr:uid="{00000000-0005-0000-0000-00000B670000}"/>
    <cellStyle name="Normal 55 2 2 2 5" xfId="5451" xr:uid="{00000000-0005-0000-0000-00000C670000}"/>
    <cellStyle name="Normal 55 2 2 2 5 2" xfId="15503" xr:uid="{00000000-0005-0000-0000-00000D670000}"/>
    <cellStyle name="Normal 55 2 2 2 5 2 2" xfId="45825" xr:uid="{00000000-0005-0000-0000-00000E670000}"/>
    <cellStyle name="Normal 55 2 2 2 5 2 3" xfId="30601" xr:uid="{00000000-0005-0000-0000-00000F670000}"/>
    <cellStyle name="Normal 55 2 2 2 5 3" xfId="10483" xr:uid="{00000000-0005-0000-0000-000010670000}"/>
    <cellStyle name="Normal 55 2 2 2 5 3 2" xfId="40808" xr:uid="{00000000-0005-0000-0000-000011670000}"/>
    <cellStyle name="Normal 55 2 2 2 5 3 3" xfId="25584" xr:uid="{00000000-0005-0000-0000-000012670000}"/>
    <cellStyle name="Normal 55 2 2 2 5 4" xfId="35795" xr:uid="{00000000-0005-0000-0000-000013670000}"/>
    <cellStyle name="Normal 55 2 2 2 5 5" xfId="20571" xr:uid="{00000000-0005-0000-0000-000014670000}"/>
    <cellStyle name="Normal 55 2 2 2 6" xfId="12161" xr:uid="{00000000-0005-0000-0000-000015670000}"/>
    <cellStyle name="Normal 55 2 2 2 6 2" xfId="42483" xr:uid="{00000000-0005-0000-0000-000016670000}"/>
    <cellStyle name="Normal 55 2 2 2 6 3" xfId="27259" xr:uid="{00000000-0005-0000-0000-000017670000}"/>
    <cellStyle name="Normal 55 2 2 2 7" xfId="7140" xr:uid="{00000000-0005-0000-0000-000018670000}"/>
    <cellStyle name="Normal 55 2 2 2 7 2" xfId="37466" xr:uid="{00000000-0005-0000-0000-000019670000}"/>
    <cellStyle name="Normal 55 2 2 2 7 3" xfId="22242" xr:uid="{00000000-0005-0000-0000-00001A670000}"/>
    <cellStyle name="Normal 55 2 2 2 8" xfId="32454" xr:uid="{00000000-0005-0000-0000-00001B670000}"/>
    <cellStyle name="Normal 55 2 2 2 9" xfId="17229" xr:uid="{00000000-0005-0000-0000-00001C670000}"/>
    <cellStyle name="Normal 55 2 2 3" xfId="2276" xr:uid="{00000000-0005-0000-0000-00001D670000}"/>
    <cellStyle name="Normal 55 2 2 3 2" xfId="3115" xr:uid="{00000000-0005-0000-0000-00001E670000}"/>
    <cellStyle name="Normal 55 2 2 3 2 2" xfId="4805" xr:uid="{00000000-0005-0000-0000-00001F670000}"/>
    <cellStyle name="Normal 55 2 2 3 2 2 2" xfId="14878" xr:uid="{00000000-0005-0000-0000-000020670000}"/>
    <cellStyle name="Normal 55 2 2 3 2 2 2 2" xfId="45200" xr:uid="{00000000-0005-0000-0000-000021670000}"/>
    <cellStyle name="Normal 55 2 2 3 2 2 2 3" xfId="29976" xr:uid="{00000000-0005-0000-0000-000022670000}"/>
    <cellStyle name="Normal 55 2 2 3 2 2 3" xfId="9858" xr:uid="{00000000-0005-0000-0000-000023670000}"/>
    <cellStyle name="Normal 55 2 2 3 2 2 3 2" xfId="40183" xr:uid="{00000000-0005-0000-0000-000024670000}"/>
    <cellStyle name="Normal 55 2 2 3 2 2 3 3" xfId="24959" xr:uid="{00000000-0005-0000-0000-000025670000}"/>
    <cellStyle name="Normal 55 2 2 3 2 2 4" xfId="35170" xr:uid="{00000000-0005-0000-0000-000026670000}"/>
    <cellStyle name="Normal 55 2 2 3 2 2 5" xfId="19946" xr:uid="{00000000-0005-0000-0000-000027670000}"/>
    <cellStyle name="Normal 55 2 2 3 2 3" xfId="6497" xr:uid="{00000000-0005-0000-0000-000028670000}"/>
    <cellStyle name="Normal 55 2 2 3 2 3 2" xfId="16549" xr:uid="{00000000-0005-0000-0000-000029670000}"/>
    <cellStyle name="Normal 55 2 2 3 2 3 2 2" xfId="46871" xr:uid="{00000000-0005-0000-0000-00002A670000}"/>
    <cellStyle name="Normal 55 2 2 3 2 3 2 3" xfId="31647" xr:uid="{00000000-0005-0000-0000-00002B670000}"/>
    <cellStyle name="Normal 55 2 2 3 2 3 3" xfId="11529" xr:uid="{00000000-0005-0000-0000-00002C670000}"/>
    <cellStyle name="Normal 55 2 2 3 2 3 3 2" xfId="41854" xr:uid="{00000000-0005-0000-0000-00002D670000}"/>
    <cellStyle name="Normal 55 2 2 3 2 3 3 3" xfId="26630" xr:uid="{00000000-0005-0000-0000-00002E670000}"/>
    <cellStyle name="Normal 55 2 2 3 2 3 4" xfId="36841" xr:uid="{00000000-0005-0000-0000-00002F670000}"/>
    <cellStyle name="Normal 55 2 2 3 2 3 5" xfId="21617" xr:uid="{00000000-0005-0000-0000-000030670000}"/>
    <cellStyle name="Normal 55 2 2 3 2 4" xfId="13207" xr:uid="{00000000-0005-0000-0000-000031670000}"/>
    <cellStyle name="Normal 55 2 2 3 2 4 2" xfId="43529" xr:uid="{00000000-0005-0000-0000-000032670000}"/>
    <cellStyle name="Normal 55 2 2 3 2 4 3" xfId="28305" xr:uid="{00000000-0005-0000-0000-000033670000}"/>
    <cellStyle name="Normal 55 2 2 3 2 5" xfId="8186" xr:uid="{00000000-0005-0000-0000-000034670000}"/>
    <cellStyle name="Normal 55 2 2 3 2 5 2" xfId="38512" xr:uid="{00000000-0005-0000-0000-000035670000}"/>
    <cellStyle name="Normal 55 2 2 3 2 5 3" xfId="23288" xr:uid="{00000000-0005-0000-0000-000036670000}"/>
    <cellStyle name="Normal 55 2 2 3 2 6" xfId="33500" xr:uid="{00000000-0005-0000-0000-000037670000}"/>
    <cellStyle name="Normal 55 2 2 3 2 7" xfId="18275" xr:uid="{00000000-0005-0000-0000-000038670000}"/>
    <cellStyle name="Normal 55 2 2 3 3" xfId="3968" xr:uid="{00000000-0005-0000-0000-000039670000}"/>
    <cellStyle name="Normal 55 2 2 3 3 2" xfId="14042" xr:uid="{00000000-0005-0000-0000-00003A670000}"/>
    <cellStyle name="Normal 55 2 2 3 3 2 2" xfId="44364" xr:uid="{00000000-0005-0000-0000-00003B670000}"/>
    <cellStyle name="Normal 55 2 2 3 3 2 3" xfId="29140" xr:uid="{00000000-0005-0000-0000-00003C670000}"/>
    <cellStyle name="Normal 55 2 2 3 3 3" xfId="9022" xr:uid="{00000000-0005-0000-0000-00003D670000}"/>
    <cellStyle name="Normal 55 2 2 3 3 3 2" xfId="39347" xr:uid="{00000000-0005-0000-0000-00003E670000}"/>
    <cellStyle name="Normal 55 2 2 3 3 3 3" xfId="24123" xr:uid="{00000000-0005-0000-0000-00003F670000}"/>
    <cellStyle name="Normal 55 2 2 3 3 4" xfId="34334" xr:uid="{00000000-0005-0000-0000-000040670000}"/>
    <cellStyle name="Normal 55 2 2 3 3 5" xfId="19110" xr:uid="{00000000-0005-0000-0000-000041670000}"/>
    <cellStyle name="Normal 55 2 2 3 4" xfId="5661" xr:uid="{00000000-0005-0000-0000-000042670000}"/>
    <cellStyle name="Normal 55 2 2 3 4 2" xfId="15713" xr:uid="{00000000-0005-0000-0000-000043670000}"/>
    <cellStyle name="Normal 55 2 2 3 4 2 2" xfId="46035" xr:uid="{00000000-0005-0000-0000-000044670000}"/>
    <cellStyle name="Normal 55 2 2 3 4 2 3" xfId="30811" xr:uid="{00000000-0005-0000-0000-000045670000}"/>
    <cellStyle name="Normal 55 2 2 3 4 3" xfId="10693" xr:uid="{00000000-0005-0000-0000-000046670000}"/>
    <cellStyle name="Normal 55 2 2 3 4 3 2" xfId="41018" xr:uid="{00000000-0005-0000-0000-000047670000}"/>
    <cellStyle name="Normal 55 2 2 3 4 3 3" xfId="25794" xr:uid="{00000000-0005-0000-0000-000048670000}"/>
    <cellStyle name="Normal 55 2 2 3 4 4" xfId="36005" xr:uid="{00000000-0005-0000-0000-000049670000}"/>
    <cellStyle name="Normal 55 2 2 3 4 5" xfId="20781" xr:uid="{00000000-0005-0000-0000-00004A670000}"/>
    <cellStyle name="Normal 55 2 2 3 5" xfId="12371" xr:uid="{00000000-0005-0000-0000-00004B670000}"/>
    <cellStyle name="Normal 55 2 2 3 5 2" xfId="42693" xr:uid="{00000000-0005-0000-0000-00004C670000}"/>
    <cellStyle name="Normal 55 2 2 3 5 3" xfId="27469" xr:uid="{00000000-0005-0000-0000-00004D670000}"/>
    <cellStyle name="Normal 55 2 2 3 6" xfId="7350" xr:uid="{00000000-0005-0000-0000-00004E670000}"/>
    <cellStyle name="Normal 55 2 2 3 6 2" xfId="37676" xr:uid="{00000000-0005-0000-0000-00004F670000}"/>
    <cellStyle name="Normal 55 2 2 3 6 3" xfId="22452" xr:uid="{00000000-0005-0000-0000-000050670000}"/>
    <cellStyle name="Normal 55 2 2 3 7" xfId="32664" xr:uid="{00000000-0005-0000-0000-000051670000}"/>
    <cellStyle name="Normal 55 2 2 3 8" xfId="17439" xr:uid="{00000000-0005-0000-0000-000052670000}"/>
    <cellStyle name="Normal 55 2 2 4" xfId="2697" xr:uid="{00000000-0005-0000-0000-000053670000}"/>
    <cellStyle name="Normal 55 2 2 4 2" xfId="4387" xr:uid="{00000000-0005-0000-0000-000054670000}"/>
    <cellStyle name="Normal 55 2 2 4 2 2" xfId="14460" xr:uid="{00000000-0005-0000-0000-000055670000}"/>
    <cellStyle name="Normal 55 2 2 4 2 2 2" xfId="44782" xr:uid="{00000000-0005-0000-0000-000056670000}"/>
    <cellStyle name="Normal 55 2 2 4 2 2 3" xfId="29558" xr:uid="{00000000-0005-0000-0000-000057670000}"/>
    <cellStyle name="Normal 55 2 2 4 2 3" xfId="9440" xr:uid="{00000000-0005-0000-0000-000058670000}"/>
    <cellStyle name="Normal 55 2 2 4 2 3 2" xfId="39765" xr:uid="{00000000-0005-0000-0000-000059670000}"/>
    <cellStyle name="Normal 55 2 2 4 2 3 3" xfId="24541" xr:uid="{00000000-0005-0000-0000-00005A670000}"/>
    <cellStyle name="Normal 55 2 2 4 2 4" xfId="34752" xr:uid="{00000000-0005-0000-0000-00005B670000}"/>
    <cellStyle name="Normal 55 2 2 4 2 5" xfId="19528" xr:uid="{00000000-0005-0000-0000-00005C670000}"/>
    <cellStyle name="Normal 55 2 2 4 3" xfId="6079" xr:uid="{00000000-0005-0000-0000-00005D670000}"/>
    <cellStyle name="Normal 55 2 2 4 3 2" xfId="16131" xr:uid="{00000000-0005-0000-0000-00005E670000}"/>
    <cellStyle name="Normal 55 2 2 4 3 2 2" xfId="46453" xr:uid="{00000000-0005-0000-0000-00005F670000}"/>
    <cellStyle name="Normal 55 2 2 4 3 2 3" xfId="31229" xr:uid="{00000000-0005-0000-0000-000060670000}"/>
    <cellStyle name="Normal 55 2 2 4 3 3" xfId="11111" xr:uid="{00000000-0005-0000-0000-000061670000}"/>
    <cellStyle name="Normal 55 2 2 4 3 3 2" xfId="41436" xr:uid="{00000000-0005-0000-0000-000062670000}"/>
    <cellStyle name="Normal 55 2 2 4 3 3 3" xfId="26212" xr:uid="{00000000-0005-0000-0000-000063670000}"/>
    <cellStyle name="Normal 55 2 2 4 3 4" xfId="36423" xr:uid="{00000000-0005-0000-0000-000064670000}"/>
    <cellStyle name="Normal 55 2 2 4 3 5" xfId="21199" xr:uid="{00000000-0005-0000-0000-000065670000}"/>
    <cellStyle name="Normal 55 2 2 4 4" xfId="12789" xr:uid="{00000000-0005-0000-0000-000066670000}"/>
    <cellStyle name="Normal 55 2 2 4 4 2" xfId="43111" xr:uid="{00000000-0005-0000-0000-000067670000}"/>
    <cellStyle name="Normal 55 2 2 4 4 3" xfId="27887" xr:uid="{00000000-0005-0000-0000-000068670000}"/>
    <cellStyle name="Normal 55 2 2 4 5" xfId="7768" xr:uid="{00000000-0005-0000-0000-000069670000}"/>
    <cellStyle name="Normal 55 2 2 4 5 2" xfId="38094" xr:uid="{00000000-0005-0000-0000-00006A670000}"/>
    <cellStyle name="Normal 55 2 2 4 5 3" xfId="22870" xr:uid="{00000000-0005-0000-0000-00006B670000}"/>
    <cellStyle name="Normal 55 2 2 4 6" xfId="33082" xr:uid="{00000000-0005-0000-0000-00006C670000}"/>
    <cellStyle name="Normal 55 2 2 4 7" xfId="17857" xr:uid="{00000000-0005-0000-0000-00006D670000}"/>
    <cellStyle name="Normal 55 2 2 5" xfId="3550" xr:uid="{00000000-0005-0000-0000-00006E670000}"/>
    <cellStyle name="Normal 55 2 2 5 2" xfId="13624" xr:uid="{00000000-0005-0000-0000-00006F670000}"/>
    <cellStyle name="Normal 55 2 2 5 2 2" xfId="43946" xr:uid="{00000000-0005-0000-0000-000070670000}"/>
    <cellStyle name="Normal 55 2 2 5 2 3" xfId="28722" xr:uid="{00000000-0005-0000-0000-000071670000}"/>
    <cellStyle name="Normal 55 2 2 5 3" xfId="8604" xr:uid="{00000000-0005-0000-0000-000072670000}"/>
    <cellStyle name="Normal 55 2 2 5 3 2" xfId="38929" xr:uid="{00000000-0005-0000-0000-000073670000}"/>
    <cellStyle name="Normal 55 2 2 5 3 3" xfId="23705" xr:uid="{00000000-0005-0000-0000-000074670000}"/>
    <cellStyle name="Normal 55 2 2 5 4" xfId="33916" xr:uid="{00000000-0005-0000-0000-000075670000}"/>
    <cellStyle name="Normal 55 2 2 5 5" xfId="18692" xr:uid="{00000000-0005-0000-0000-000076670000}"/>
    <cellStyle name="Normal 55 2 2 6" xfId="5243" xr:uid="{00000000-0005-0000-0000-000077670000}"/>
    <cellStyle name="Normal 55 2 2 6 2" xfId="15295" xr:uid="{00000000-0005-0000-0000-000078670000}"/>
    <cellStyle name="Normal 55 2 2 6 2 2" xfId="45617" xr:uid="{00000000-0005-0000-0000-000079670000}"/>
    <cellStyle name="Normal 55 2 2 6 2 3" xfId="30393" xr:uid="{00000000-0005-0000-0000-00007A670000}"/>
    <cellStyle name="Normal 55 2 2 6 3" xfId="10275" xr:uid="{00000000-0005-0000-0000-00007B670000}"/>
    <cellStyle name="Normal 55 2 2 6 3 2" xfId="40600" xr:uid="{00000000-0005-0000-0000-00007C670000}"/>
    <cellStyle name="Normal 55 2 2 6 3 3" xfId="25376" xr:uid="{00000000-0005-0000-0000-00007D670000}"/>
    <cellStyle name="Normal 55 2 2 6 4" xfId="35587" xr:uid="{00000000-0005-0000-0000-00007E670000}"/>
    <cellStyle name="Normal 55 2 2 6 5" xfId="20363" xr:uid="{00000000-0005-0000-0000-00007F670000}"/>
    <cellStyle name="Normal 55 2 2 7" xfId="11953" xr:uid="{00000000-0005-0000-0000-000080670000}"/>
    <cellStyle name="Normal 55 2 2 7 2" xfId="42275" xr:uid="{00000000-0005-0000-0000-000081670000}"/>
    <cellStyle name="Normal 55 2 2 7 3" xfId="27051" xr:uid="{00000000-0005-0000-0000-000082670000}"/>
    <cellStyle name="Normal 55 2 2 8" xfId="6932" xr:uid="{00000000-0005-0000-0000-000083670000}"/>
    <cellStyle name="Normal 55 2 2 8 2" xfId="37258" xr:uid="{00000000-0005-0000-0000-000084670000}"/>
    <cellStyle name="Normal 55 2 2 8 3" xfId="22034" xr:uid="{00000000-0005-0000-0000-000085670000}"/>
    <cellStyle name="Normal 55 2 2 9" xfId="32246" xr:uid="{00000000-0005-0000-0000-000086670000}"/>
    <cellStyle name="Normal 55 2 3" xfId="1959" xr:uid="{00000000-0005-0000-0000-000087670000}"/>
    <cellStyle name="Normal 55 2 3 2" xfId="2380" xr:uid="{00000000-0005-0000-0000-000088670000}"/>
    <cellStyle name="Normal 55 2 3 2 2" xfId="3219" xr:uid="{00000000-0005-0000-0000-000089670000}"/>
    <cellStyle name="Normal 55 2 3 2 2 2" xfId="4909" xr:uid="{00000000-0005-0000-0000-00008A670000}"/>
    <cellStyle name="Normal 55 2 3 2 2 2 2" xfId="14982" xr:uid="{00000000-0005-0000-0000-00008B670000}"/>
    <cellStyle name="Normal 55 2 3 2 2 2 2 2" xfId="45304" xr:uid="{00000000-0005-0000-0000-00008C670000}"/>
    <cellStyle name="Normal 55 2 3 2 2 2 2 3" xfId="30080" xr:uid="{00000000-0005-0000-0000-00008D670000}"/>
    <cellStyle name="Normal 55 2 3 2 2 2 3" xfId="9962" xr:uid="{00000000-0005-0000-0000-00008E670000}"/>
    <cellStyle name="Normal 55 2 3 2 2 2 3 2" xfId="40287" xr:uid="{00000000-0005-0000-0000-00008F670000}"/>
    <cellStyle name="Normal 55 2 3 2 2 2 3 3" xfId="25063" xr:uid="{00000000-0005-0000-0000-000090670000}"/>
    <cellStyle name="Normal 55 2 3 2 2 2 4" xfId="35274" xr:uid="{00000000-0005-0000-0000-000091670000}"/>
    <cellStyle name="Normal 55 2 3 2 2 2 5" xfId="20050" xr:uid="{00000000-0005-0000-0000-000092670000}"/>
    <cellStyle name="Normal 55 2 3 2 2 3" xfId="6601" xr:uid="{00000000-0005-0000-0000-000093670000}"/>
    <cellStyle name="Normal 55 2 3 2 2 3 2" xfId="16653" xr:uid="{00000000-0005-0000-0000-000094670000}"/>
    <cellStyle name="Normal 55 2 3 2 2 3 2 2" xfId="46975" xr:uid="{00000000-0005-0000-0000-000095670000}"/>
    <cellStyle name="Normal 55 2 3 2 2 3 2 3" xfId="31751" xr:uid="{00000000-0005-0000-0000-000096670000}"/>
    <cellStyle name="Normal 55 2 3 2 2 3 3" xfId="11633" xr:uid="{00000000-0005-0000-0000-000097670000}"/>
    <cellStyle name="Normal 55 2 3 2 2 3 3 2" xfId="41958" xr:uid="{00000000-0005-0000-0000-000098670000}"/>
    <cellStyle name="Normal 55 2 3 2 2 3 3 3" xfId="26734" xr:uid="{00000000-0005-0000-0000-000099670000}"/>
    <cellStyle name="Normal 55 2 3 2 2 3 4" xfId="36945" xr:uid="{00000000-0005-0000-0000-00009A670000}"/>
    <cellStyle name="Normal 55 2 3 2 2 3 5" xfId="21721" xr:uid="{00000000-0005-0000-0000-00009B670000}"/>
    <cellStyle name="Normal 55 2 3 2 2 4" xfId="13311" xr:uid="{00000000-0005-0000-0000-00009C670000}"/>
    <cellStyle name="Normal 55 2 3 2 2 4 2" xfId="43633" xr:uid="{00000000-0005-0000-0000-00009D670000}"/>
    <cellStyle name="Normal 55 2 3 2 2 4 3" xfId="28409" xr:uid="{00000000-0005-0000-0000-00009E670000}"/>
    <cellStyle name="Normal 55 2 3 2 2 5" xfId="8290" xr:uid="{00000000-0005-0000-0000-00009F670000}"/>
    <cellStyle name="Normal 55 2 3 2 2 5 2" xfId="38616" xr:uid="{00000000-0005-0000-0000-0000A0670000}"/>
    <cellStyle name="Normal 55 2 3 2 2 5 3" xfId="23392" xr:uid="{00000000-0005-0000-0000-0000A1670000}"/>
    <cellStyle name="Normal 55 2 3 2 2 6" xfId="33604" xr:uid="{00000000-0005-0000-0000-0000A2670000}"/>
    <cellStyle name="Normal 55 2 3 2 2 7" xfId="18379" xr:uid="{00000000-0005-0000-0000-0000A3670000}"/>
    <cellStyle name="Normal 55 2 3 2 3" xfId="4072" xr:uid="{00000000-0005-0000-0000-0000A4670000}"/>
    <cellStyle name="Normal 55 2 3 2 3 2" xfId="14146" xr:uid="{00000000-0005-0000-0000-0000A5670000}"/>
    <cellStyle name="Normal 55 2 3 2 3 2 2" xfId="44468" xr:uid="{00000000-0005-0000-0000-0000A6670000}"/>
    <cellStyle name="Normal 55 2 3 2 3 2 3" xfId="29244" xr:uid="{00000000-0005-0000-0000-0000A7670000}"/>
    <cellStyle name="Normal 55 2 3 2 3 3" xfId="9126" xr:uid="{00000000-0005-0000-0000-0000A8670000}"/>
    <cellStyle name="Normal 55 2 3 2 3 3 2" xfId="39451" xr:uid="{00000000-0005-0000-0000-0000A9670000}"/>
    <cellStyle name="Normal 55 2 3 2 3 3 3" xfId="24227" xr:uid="{00000000-0005-0000-0000-0000AA670000}"/>
    <cellStyle name="Normal 55 2 3 2 3 4" xfId="34438" xr:uid="{00000000-0005-0000-0000-0000AB670000}"/>
    <cellStyle name="Normal 55 2 3 2 3 5" xfId="19214" xr:uid="{00000000-0005-0000-0000-0000AC670000}"/>
    <cellStyle name="Normal 55 2 3 2 4" xfId="5765" xr:uid="{00000000-0005-0000-0000-0000AD670000}"/>
    <cellStyle name="Normal 55 2 3 2 4 2" xfId="15817" xr:uid="{00000000-0005-0000-0000-0000AE670000}"/>
    <cellStyle name="Normal 55 2 3 2 4 2 2" xfId="46139" xr:uid="{00000000-0005-0000-0000-0000AF670000}"/>
    <cellStyle name="Normal 55 2 3 2 4 2 3" xfId="30915" xr:uid="{00000000-0005-0000-0000-0000B0670000}"/>
    <cellStyle name="Normal 55 2 3 2 4 3" xfId="10797" xr:uid="{00000000-0005-0000-0000-0000B1670000}"/>
    <cellStyle name="Normal 55 2 3 2 4 3 2" xfId="41122" xr:uid="{00000000-0005-0000-0000-0000B2670000}"/>
    <cellStyle name="Normal 55 2 3 2 4 3 3" xfId="25898" xr:uid="{00000000-0005-0000-0000-0000B3670000}"/>
    <cellStyle name="Normal 55 2 3 2 4 4" xfId="36109" xr:uid="{00000000-0005-0000-0000-0000B4670000}"/>
    <cellStyle name="Normal 55 2 3 2 4 5" xfId="20885" xr:uid="{00000000-0005-0000-0000-0000B5670000}"/>
    <cellStyle name="Normal 55 2 3 2 5" xfId="12475" xr:uid="{00000000-0005-0000-0000-0000B6670000}"/>
    <cellStyle name="Normal 55 2 3 2 5 2" xfId="42797" xr:uid="{00000000-0005-0000-0000-0000B7670000}"/>
    <cellStyle name="Normal 55 2 3 2 5 3" xfId="27573" xr:uid="{00000000-0005-0000-0000-0000B8670000}"/>
    <cellStyle name="Normal 55 2 3 2 6" xfId="7454" xr:uid="{00000000-0005-0000-0000-0000B9670000}"/>
    <cellStyle name="Normal 55 2 3 2 6 2" xfId="37780" xr:uid="{00000000-0005-0000-0000-0000BA670000}"/>
    <cellStyle name="Normal 55 2 3 2 6 3" xfId="22556" xr:uid="{00000000-0005-0000-0000-0000BB670000}"/>
    <cellStyle name="Normal 55 2 3 2 7" xfId="32768" xr:uid="{00000000-0005-0000-0000-0000BC670000}"/>
    <cellStyle name="Normal 55 2 3 2 8" xfId="17543" xr:uid="{00000000-0005-0000-0000-0000BD670000}"/>
    <cellStyle name="Normal 55 2 3 3" xfId="2801" xr:uid="{00000000-0005-0000-0000-0000BE670000}"/>
    <cellStyle name="Normal 55 2 3 3 2" xfId="4491" xr:uid="{00000000-0005-0000-0000-0000BF670000}"/>
    <cellStyle name="Normal 55 2 3 3 2 2" xfId="14564" xr:uid="{00000000-0005-0000-0000-0000C0670000}"/>
    <cellStyle name="Normal 55 2 3 3 2 2 2" xfId="44886" xr:uid="{00000000-0005-0000-0000-0000C1670000}"/>
    <cellStyle name="Normal 55 2 3 3 2 2 3" xfId="29662" xr:uid="{00000000-0005-0000-0000-0000C2670000}"/>
    <cellStyle name="Normal 55 2 3 3 2 3" xfId="9544" xr:uid="{00000000-0005-0000-0000-0000C3670000}"/>
    <cellStyle name="Normal 55 2 3 3 2 3 2" xfId="39869" xr:uid="{00000000-0005-0000-0000-0000C4670000}"/>
    <cellStyle name="Normal 55 2 3 3 2 3 3" xfId="24645" xr:uid="{00000000-0005-0000-0000-0000C5670000}"/>
    <cellStyle name="Normal 55 2 3 3 2 4" xfId="34856" xr:uid="{00000000-0005-0000-0000-0000C6670000}"/>
    <cellStyle name="Normal 55 2 3 3 2 5" xfId="19632" xr:uid="{00000000-0005-0000-0000-0000C7670000}"/>
    <cellStyle name="Normal 55 2 3 3 3" xfId="6183" xr:uid="{00000000-0005-0000-0000-0000C8670000}"/>
    <cellStyle name="Normal 55 2 3 3 3 2" xfId="16235" xr:uid="{00000000-0005-0000-0000-0000C9670000}"/>
    <cellStyle name="Normal 55 2 3 3 3 2 2" xfId="46557" xr:uid="{00000000-0005-0000-0000-0000CA670000}"/>
    <cellStyle name="Normal 55 2 3 3 3 2 3" xfId="31333" xr:uid="{00000000-0005-0000-0000-0000CB670000}"/>
    <cellStyle name="Normal 55 2 3 3 3 3" xfId="11215" xr:uid="{00000000-0005-0000-0000-0000CC670000}"/>
    <cellStyle name="Normal 55 2 3 3 3 3 2" xfId="41540" xr:uid="{00000000-0005-0000-0000-0000CD670000}"/>
    <cellStyle name="Normal 55 2 3 3 3 3 3" xfId="26316" xr:uid="{00000000-0005-0000-0000-0000CE670000}"/>
    <cellStyle name="Normal 55 2 3 3 3 4" xfId="36527" xr:uid="{00000000-0005-0000-0000-0000CF670000}"/>
    <cellStyle name="Normal 55 2 3 3 3 5" xfId="21303" xr:uid="{00000000-0005-0000-0000-0000D0670000}"/>
    <cellStyle name="Normal 55 2 3 3 4" xfId="12893" xr:uid="{00000000-0005-0000-0000-0000D1670000}"/>
    <cellStyle name="Normal 55 2 3 3 4 2" xfId="43215" xr:uid="{00000000-0005-0000-0000-0000D2670000}"/>
    <cellStyle name="Normal 55 2 3 3 4 3" xfId="27991" xr:uid="{00000000-0005-0000-0000-0000D3670000}"/>
    <cellStyle name="Normal 55 2 3 3 5" xfId="7872" xr:uid="{00000000-0005-0000-0000-0000D4670000}"/>
    <cellStyle name="Normal 55 2 3 3 5 2" xfId="38198" xr:uid="{00000000-0005-0000-0000-0000D5670000}"/>
    <cellStyle name="Normal 55 2 3 3 5 3" xfId="22974" xr:uid="{00000000-0005-0000-0000-0000D6670000}"/>
    <cellStyle name="Normal 55 2 3 3 6" xfId="33186" xr:uid="{00000000-0005-0000-0000-0000D7670000}"/>
    <cellStyle name="Normal 55 2 3 3 7" xfId="17961" xr:uid="{00000000-0005-0000-0000-0000D8670000}"/>
    <cellStyle name="Normal 55 2 3 4" xfId="3654" xr:uid="{00000000-0005-0000-0000-0000D9670000}"/>
    <cellStyle name="Normal 55 2 3 4 2" xfId="13728" xr:uid="{00000000-0005-0000-0000-0000DA670000}"/>
    <cellStyle name="Normal 55 2 3 4 2 2" xfId="44050" xr:uid="{00000000-0005-0000-0000-0000DB670000}"/>
    <cellStyle name="Normal 55 2 3 4 2 3" xfId="28826" xr:uid="{00000000-0005-0000-0000-0000DC670000}"/>
    <cellStyle name="Normal 55 2 3 4 3" xfId="8708" xr:uid="{00000000-0005-0000-0000-0000DD670000}"/>
    <cellStyle name="Normal 55 2 3 4 3 2" xfId="39033" xr:uid="{00000000-0005-0000-0000-0000DE670000}"/>
    <cellStyle name="Normal 55 2 3 4 3 3" xfId="23809" xr:uid="{00000000-0005-0000-0000-0000DF670000}"/>
    <cellStyle name="Normal 55 2 3 4 4" xfId="34020" xr:uid="{00000000-0005-0000-0000-0000E0670000}"/>
    <cellStyle name="Normal 55 2 3 4 5" xfId="18796" xr:uid="{00000000-0005-0000-0000-0000E1670000}"/>
    <cellStyle name="Normal 55 2 3 5" xfId="5347" xr:uid="{00000000-0005-0000-0000-0000E2670000}"/>
    <cellStyle name="Normal 55 2 3 5 2" xfId="15399" xr:uid="{00000000-0005-0000-0000-0000E3670000}"/>
    <cellStyle name="Normal 55 2 3 5 2 2" xfId="45721" xr:uid="{00000000-0005-0000-0000-0000E4670000}"/>
    <cellStyle name="Normal 55 2 3 5 2 3" xfId="30497" xr:uid="{00000000-0005-0000-0000-0000E5670000}"/>
    <cellStyle name="Normal 55 2 3 5 3" xfId="10379" xr:uid="{00000000-0005-0000-0000-0000E6670000}"/>
    <cellStyle name="Normal 55 2 3 5 3 2" xfId="40704" xr:uid="{00000000-0005-0000-0000-0000E7670000}"/>
    <cellStyle name="Normal 55 2 3 5 3 3" xfId="25480" xr:uid="{00000000-0005-0000-0000-0000E8670000}"/>
    <cellStyle name="Normal 55 2 3 5 4" xfId="35691" xr:uid="{00000000-0005-0000-0000-0000E9670000}"/>
    <cellStyle name="Normal 55 2 3 5 5" xfId="20467" xr:uid="{00000000-0005-0000-0000-0000EA670000}"/>
    <cellStyle name="Normal 55 2 3 6" xfId="12057" xr:uid="{00000000-0005-0000-0000-0000EB670000}"/>
    <cellStyle name="Normal 55 2 3 6 2" xfId="42379" xr:uid="{00000000-0005-0000-0000-0000EC670000}"/>
    <cellStyle name="Normal 55 2 3 6 3" xfId="27155" xr:uid="{00000000-0005-0000-0000-0000ED670000}"/>
    <cellStyle name="Normal 55 2 3 7" xfId="7036" xr:uid="{00000000-0005-0000-0000-0000EE670000}"/>
    <cellStyle name="Normal 55 2 3 7 2" xfId="37362" xr:uid="{00000000-0005-0000-0000-0000EF670000}"/>
    <cellStyle name="Normal 55 2 3 7 3" xfId="22138" xr:uid="{00000000-0005-0000-0000-0000F0670000}"/>
    <cellStyle name="Normal 55 2 3 8" xfId="32350" xr:uid="{00000000-0005-0000-0000-0000F1670000}"/>
    <cellStyle name="Normal 55 2 3 9" xfId="17125" xr:uid="{00000000-0005-0000-0000-0000F2670000}"/>
    <cellStyle name="Normal 55 2 4" xfId="2172" xr:uid="{00000000-0005-0000-0000-0000F3670000}"/>
    <cellStyle name="Normal 55 2 4 2" xfId="3011" xr:uid="{00000000-0005-0000-0000-0000F4670000}"/>
    <cellStyle name="Normal 55 2 4 2 2" xfId="4701" xr:uid="{00000000-0005-0000-0000-0000F5670000}"/>
    <cellStyle name="Normal 55 2 4 2 2 2" xfId="14774" xr:uid="{00000000-0005-0000-0000-0000F6670000}"/>
    <cellStyle name="Normal 55 2 4 2 2 2 2" xfId="45096" xr:uid="{00000000-0005-0000-0000-0000F7670000}"/>
    <cellStyle name="Normal 55 2 4 2 2 2 3" xfId="29872" xr:uid="{00000000-0005-0000-0000-0000F8670000}"/>
    <cellStyle name="Normal 55 2 4 2 2 3" xfId="9754" xr:uid="{00000000-0005-0000-0000-0000F9670000}"/>
    <cellStyle name="Normal 55 2 4 2 2 3 2" xfId="40079" xr:uid="{00000000-0005-0000-0000-0000FA670000}"/>
    <cellStyle name="Normal 55 2 4 2 2 3 3" xfId="24855" xr:uid="{00000000-0005-0000-0000-0000FB670000}"/>
    <cellStyle name="Normal 55 2 4 2 2 4" xfId="35066" xr:uid="{00000000-0005-0000-0000-0000FC670000}"/>
    <cellStyle name="Normal 55 2 4 2 2 5" xfId="19842" xr:uid="{00000000-0005-0000-0000-0000FD670000}"/>
    <cellStyle name="Normal 55 2 4 2 3" xfId="6393" xr:uid="{00000000-0005-0000-0000-0000FE670000}"/>
    <cellStyle name="Normal 55 2 4 2 3 2" xfId="16445" xr:uid="{00000000-0005-0000-0000-0000FF670000}"/>
    <cellStyle name="Normal 55 2 4 2 3 2 2" xfId="46767" xr:uid="{00000000-0005-0000-0000-000000680000}"/>
    <cellStyle name="Normal 55 2 4 2 3 2 3" xfId="31543" xr:uid="{00000000-0005-0000-0000-000001680000}"/>
    <cellStyle name="Normal 55 2 4 2 3 3" xfId="11425" xr:uid="{00000000-0005-0000-0000-000002680000}"/>
    <cellStyle name="Normal 55 2 4 2 3 3 2" xfId="41750" xr:uid="{00000000-0005-0000-0000-000003680000}"/>
    <cellStyle name="Normal 55 2 4 2 3 3 3" xfId="26526" xr:uid="{00000000-0005-0000-0000-000004680000}"/>
    <cellStyle name="Normal 55 2 4 2 3 4" xfId="36737" xr:uid="{00000000-0005-0000-0000-000005680000}"/>
    <cellStyle name="Normal 55 2 4 2 3 5" xfId="21513" xr:uid="{00000000-0005-0000-0000-000006680000}"/>
    <cellStyle name="Normal 55 2 4 2 4" xfId="13103" xr:uid="{00000000-0005-0000-0000-000007680000}"/>
    <cellStyle name="Normal 55 2 4 2 4 2" xfId="43425" xr:uid="{00000000-0005-0000-0000-000008680000}"/>
    <cellStyle name="Normal 55 2 4 2 4 3" xfId="28201" xr:uid="{00000000-0005-0000-0000-000009680000}"/>
    <cellStyle name="Normal 55 2 4 2 5" xfId="8082" xr:uid="{00000000-0005-0000-0000-00000A680000}"/>
    <cellStyle name="Normal 55 2 4 2 5 2" xfId="38408" xr:uid="{00000000-0005-0000-0000-00000B680000}"/>
    <cellStyle name="Normal 55 2 4 2 5 3" xfId="23184" xr:uid="{00000000-0005-0000-0000-00000C680000}"/>
    <cellStyle name="Normal 55 2 4 2 6" xfId="33396" xr:uid="{00000000-0005-0000-0000-00000D680000}"/>
    <cellStyle name="Normal 55 2 4 2 7" xfId="18171" xr:uid="{00000000-0005-0000-0000-00000E680000}"/>
    <cellStyle name="Normal 55 2 4 3" xfId="3864" xr:uid="{00000000-0005-0000-0000-00000F680000}"/>
    <cellStyle name="Normal 55 2 4 3 2" xfId="13938" xr:uid="{00000000-0005-0000-0000-000010680000}"/>
    <cellStyle name="Normal 55 2 4 3 2 2" xfId="44260" xr:uid="{00000000-0005-0000-0000-000011680000}"/>
    <cellStyle name="Normal 55 2 4 3 2 3" xfId="29036" xr:uid="{00000000-0005-0000-0000-000012680000}"/>
    <cellStyle name="Normal 55 2 4 3 3" xfId="8918" xr:uid="{00000000-0005-0000-0000-000013680000}"/>
    <cellStyle name="Normal 55 2 4 3 3 2" xfId="39243" xr:uid="{00000000-0005-0000-0000-000014680000}"/>
    <cellStyle name="Normal 55 2 4 3 3 3" xfId="24019" xr:uid="{00000000-0005-0000-0000-000015680000}"/>
    <cellStyle name="Normal 55 2 4 3 4" xfId="34230" xr:uid="{00000000-0005-0000-0000-000016680000}"/>
    <cellStyle name="Normal 55 2 4 3 5" xfId="19006" xr:uid="{00000000-0005-0000-0000-000017680000}"/>
    <cellStyle name="Normal 55 2 4 4" xfId="5557" xr:uid="{00000000-0005-0000-0000-000018680000}"/>
    <cellStyle name="Normal 55 2 4 4 2" xfId="15609" xr:uid="{00000000-0005-0000-0000-000019680000}"/>
    <cellStyle name="Normal 55 2 4 4 2 2" xfId="45931" xr:uid="{00000000-0005-0000-0000-00001A680000}"/>
    <cellStyle name="Normal 55 2 4 4 2 3" xfId="30707" xr:uid="{00000000-0005-0000-0000-00001B680000}"/>
    <cellStyle name="Normal 55 2 4 4 3" xfId="10589" xr:uid="{00000000-0005-0000-0000-00001C680000}"/>
    <cellStyle name="Normal 55 2 4 4 3 2" xfId="40914" xr:uid="{00000000-0005-0000-0000-00001D680000}"/>
    <cellStyle name="Normal 55 2 4 4 3 3" xfId="25690" xr:uid="{00000000-0005-0000-0000-00001E680000}"/>
    <cellStyle name="Normal 55 2 4 4 4" xfId="35901" xr:uid="{00000000-0005-0000-0000-00001F680000}"/>
    <cellStyle name="Normal 55 2 4 4 5" xfId="20677" xr:uid="{00000000-0005-0000-0000-000020680000}"/>
    <cellStyle name="Normal 55 2 4 5" xfId="12267" xr:uid="{00000000-0005-0000-0000-000021680000}"/>
    <cellStyle name="Normal 55 2 4 5 2" xfId="42589" xr:uid="{00000000-0005-0000-0000-000022680000}"/>
    <cellStyle name="Normal 55 2 4 5 3" xfId="27365" xr:uid="{00000000-0005-0000-0000-000023680000}"/>
    <cellStyle name="Normal 55 2 4 6" xfId="7246" xr:uid="{00000000-0005-0000-0000-000024680000}"/>
    <cellStyle name="Normal 55 2 4 6 2" xfId="37572" xr:uid="{00000000-0005-0000-0000-000025680000}"/>
    <cellStyle name="Normal 55 2 4 6 3" xfId="22348" xr:uid="{00000000-0005-0000-0000-000026680000}"/>
    <cellStyle name="Normal 55 2 4 7" xfId="32560" xr:uid="{00000000-0005-0000-0000-000027680000}"/>
    <cellStyle name="Normal 55 2 4 8" xfId="17335" xr:uid="{00000000-0005-0000-0000-000028680000}"/>
    <cellStyle name="Normal 55 2 5" xfId="2593" xr:uid="{00000000-0005-0000-0000-000029680000}"/>
    <cellStyle name="Normal 55 2 5 2" xfId="4283" xr:uid="{00000000-0005-0000-0000-00002A680000}"/>
    <cellStyle name="Normal 55 2 5 2 2" xfId="14356" xr:uid="{00000000-0005-0000-0000-00002B680000}"/>
    <cellStyle name="Normal 55 2 5 2 2 2" xfId="44678" xr:uid="{00000000-0005-0000-0000-00002C680000}"/>
    <cellStyle name="Normal 55 2 5 2 2 3" xfId="29454" xr:uid="{00000000-0005-0000-0000-00002D680000}"/>
    <cellStyle name="Normal 55 2 5 2 3" xfId="9336" xr:uid="{00000000-0005-0000-0000-00002E680000}"/>
    <cellStyle name="Normal 55 2 5 2 3 2" xfId="39661" xr:uid="{00000000-0005-0000-0000-00002F680000}"/>
    <cellStyle name="Normal 55 2 5 2 3 3" xfId="24437" xr:uid="{00000000-0005-0000-0000-000030680000}"/>
    <cellStyle name="Normal 55 2 5 2 4" xfId="34648" xr:uid="{00000000-0005-0000-0000-000031680000}"/>
    <cellStyle name="Normal 55 2 5 2 5" xfId="19424" xr:uid="{00000000-0005-0000-0000-000032680000}"/>
    <cellStyle name="Normal 55 2 5 3" xfId="5975" xr:uid="{00000000-0005-0000-0000-000033680000}"/>
    <cellStyle name="Normal 55 2 5 3 2" xfId="16027" xr:uid="{00000000-0005-0000-0000-000034680000}"/>
    <cellStyle name="Normal 55 2 5 3 2 2" xfId="46349" xr:uid="{00000000-0005-0000-0000-000035680000}"/>
    <cellStyle name="Normal 55 2 5 3 2 3" xfId="31125" xr:uid="{00000000-0005-0000-0000-000036680000}"/>
    <cellStyle name="Normal 55 2 5 3 3" xfId="11007" xr:uid="{00000000-0005-0000-0000-000037680000}"/>
    <cellStyle name="Normal 55 2 5 3 3 2" xfId="41332" xr:uid="{00000000-0005-0000-0000-000038680000}"/>
    <cellStyle name="Normal 55 2 5 3 3 3" xfId="26108" xr:uid="{00000000-0005-0000-0000-000039680000}"/>
    <cellStyle name="Normal 55 2 5 3 4" xfId="36319" xr:uid="{00000000-0005-0000-0000-00003A680000}"/>
    <cellStyle name="Normal 55 2 5 3 5" xfId="21095" xr:uid="{00000000-0005-0000-0000-00003B680000}"/>
    <cellStyle name="Normal 55 2 5 4" xfId="12685" xr:uid="{00000000-0005-0000-0000-00003C680000}"/>
    <cellStyle name="Normal 55 2 5 4 2" xfId="43007" xr:uid="{00000000-0005-0000-0000-00003D680000}"/>
    <cellStyle name="Normal 55 2 5 4 3" xfId="27783" xr:uid="{00000000-0005-0000-0000-00003E680000}"/>
    <cellStyle name="Normal 55 2 5 5" xfId="7664" xr:uid="{00000000-0005-0000-0000-00003F680000}"/>
    <cellStyle name="Normal 55 2 5 5 2" xfId="37990" xr:uid="{00000000-0005-0000-0000-000040680000}"/>
    <cellStyle name="Normal 55 2 5 5 3" xfId="22766" xr:uid="{00000000-0005-0000-0000-000041680000}"/>
    <cellStyle name="Normal 55 2 5 6" xfId="32978" xr:uid="{00000000-0005-0000-0000-000042680000}"/>
    <cellStyle name="Normal 55 2 5 7" xfId="17753" xr:uid="{00000000-0005-0000-0000-000043680000}"/>
    <cellStyle name="Normal 55 2 6" xfId="3446" xr:uid="{00000000-0005-0000-0000-000044680000}"/>
    <cellStyle name="Normal 55 2 6 2" xfId="13520" xr:uid="{00000000-0005-0000-0000-000045680000}"/>
    <cellStyle name="Normal 55 2 6 2 2" xfId="43842" xr:uid="{00000000-0005-0000-0000-000046680000}"/>
    <cellStyle name="Normal 55 2 6 2 3" xfId="28618" xr:uid="{00000000-0005-0000-0000-000047680000}"/>
    <cellStyle name="Normal 55 2 6 3" xfId="8500" xr:uid="{00000000-0005-0000-0000-000048680000}"/>
    <cellStyle name="Normal 55 2 6 3 2" xfId="38825" xr:uid="{00000000-0005-0000-0000-000049680000}"/>
    <cellStyle name="Normal 55 2 6 3 3" xfId="23601" xr:uid="{00000000-0005-0000-0000-00004A680000}"/>
    <cellStyle name="Normal 55 2 6 4" xfId="33812" xr:uid="{00000000-0005-0000-0000-00004B680000}"/>
    <cellStyle name="Normal 55 2 6 5" xfId="18588" xr:uid="{00000000-0005-0000-0000-00004C680000}"/>
    <cellStyle name="Normal 55 2 7" xfId="5139" xr:uid="{00000000-0005-0000-0000-00004D680000}"/>
    <cellStyle name="Normal 55 2 7 2" xfId="15191" xr:uid="{00000000-0005-0000-0000-00004E680000}"/>
    <cellStyle name="Normal 55 2 7 2 2" xfId="45513" xr:uid="{00000000-0005-0000-0000-00004F680000}"/>
    <cellStyle name="Normal 55 2 7 2 3" xfId="30289" xr:uid="{00000000-0005-0000-0000-000050680000}"/>
    <cellStyle name="Normal 55 2 7 3" xfId="10171" xr:uid="{00000000-0005-0000-0000-000051680000}"/>
    <cellStyle name="Normal 55 2 7 3 2" xfId="40496" xr:uid="{00000000-0005-0000-0000-000052680000}"/>
    <cellStyle name="Normal 55 2 7 3 3" xfId="25272" xr:uid="{00000000-0005-0000-0000-000053680000}"/>
    <cellStyle name="Normal 55 2 7 4" xfId="35483" xr:uid="{00000000-0005-0000-0000-000054680000}"/>
    <cellStyle name="Normal 55 2 7 5" xfId="20259" xr:uid="{00000000-0005-0000-0000-000055680000}"/>
    <cellStyle name="Normal 55 2 8" xfId="11849" xr:uid="{00000000-0005-0000-0000-000056680000}"/>
    <cellStyle name="Normal 55 2 8 2" xfId="42171" xr:uid="{00000000-0005-0000-0000-000057680000}"/>
    <cellStyle name="Normal 55 2 8 3" xfId="26947" xr:uid="{00000000-0005-0000-0000-000058680000}"/>
    <cellStyle name="Normal 55 2 9" xfId="6828" xr:uid="{00000000-0005-0000-0000-000059680000}"/>
    <cellStyle name="Normal 55 2 9 2" xfId="37154" xr:uid="{00000000-0005-0000-0000-00005A680000}"/>
    <cellStyle name="Normal 55 2 9 3" xfId="21930" xr:uid="{00000000-0005-0000-0000-00005B680000}"/>
    <cellStyle name="Normal 55 3" xfId="1792" xr:uid="{00000000-0005-0000-0000-00005C680000}"/>
    <cellStyle name="Normal 55 3 10" xfId="16969" xr:uid="{00000000-0005-0000-0000-00005D680000}"/>
    <cellStyle name="Normal 55 3 2" xfId="2011" xr:uid="{00000000-0005-0000-0000-00005E680000}"/>
    <cellStyle name="Normal 55 3 2 2" xfId="2432" xr:uid="{00000000-0005-0000-0000-00005F680000}"/>
    <cellStyle name="Normal 55 3 2 2 2" xfId="3271" xr:uid="{00000000-0005-0000-0000-000060680000}"/>
    <cellStyle name="Normal 55 3 2 2 2 2" xfId="4961" xr:uid="{00000000-0005-0000-0000-000061680000}"/>
    <cellStyle name="Normal 55 3 2 2 2 2 2" xfId="15034" xr:uid="{00000000-0005-0000-0000-000062680000}"/>
    <cellStyle name="Normal 55 3 2 2 2 2 2 2" xfId="45356" xr:uid="{00000000-0005-0000-0000-000063680000}"/>
    <cellStyle name="Normal 55 3 2 2 2 2 2 3" xfId="30132" xr:uid="{00000000-0005-0000-0000-000064680000}"/>
    <cellStyle name="Normal 55 3 2 2 2 2 3" xfId="10014" xr:uid="{00000000-0005-0000-0000-000065680000}"/>
    <cellStyle name="Normal 55 3 2 2 2 2 3 2" xfId="40339" xr:uid="{00000000-0005-0000-0000-000066680000}"/>
    <cellStyle name="Normal 55 3 2 2 2 2 3 3" xfId="25115" xr:uid="{00000000-0005-0000-0000-000067680000}"/>
    <cellStyle name="Normal 55 3 2 2 2 2 4" xfId="35326" xr:uid="{00000000-0005-0000-0000-000068680000}"/>
    <cellStyle name="Normal 55 3 2 2 2 2 5" xfId="20102" xr:uid="{00000000-0005-0000-0000-000069680000}"/>
    <cellStyle name="Normal 55 3 2 2 2 3" xfId="6653" xr:uid="{00000000-0005-0000-0000-00006A680000}"/>
    <cellStyle name="Normal 55 3 2 2 2 3 2" xfId="16705" xr:uid="{00000000-0005-0000-0000-00006B680000}"/>
    <cellStyle name="Normal 55 3 2 2 2 3 2 2" xfId="47027" xr:uid="{00000000-0005-0000-0000-00006C680000}"/>
    <cellStyle name="Normal 55 3 2 2 2 3 2 3" xfId="31803" xr:uid="{00000000-0005-0000-0000-00006D680000}"/>
    <cellStyle name="Normal 55 3 2 2 2 3 3" xfId="11685" xr:uid="{00000000-0005-0000-0000-00006E680000}"/>
    <cellStyle name="Normal 55 3 2 2 2 3 3 2" xfId="42010" xr:uid="{00000000-0005-0000-0000-00006F680000}"/>
    <cellStyle name="Normal 55 3 2 2 2 3 3 3" xfId="26786" xr:uid="{00000000-0005-0000-0000-000070680000}"/>
    <cellStyle name="Normal 55 3 2 2 2 3 4" xfId="36997" xr:uid="{00000000-0005-0000-0000-000071680000}"/>
    <cellStyle name="Normal 55 3 2 2 2 3 5" xfId="21773" xr:uid="{00000000-0005-0000-0000-000072680000}"/>
    <cellStyle name="Normal 55 3 2 2 2 4" xfId="13363" xr:uid="{00000000-0005-0000-0000-000073680000}"/>
    <cellStyle name="Normal 55 3 2 2 2 4 2" xfId="43685" xr:uid="{00000000-0005-0000-0000-000074680000}"/>
    <cellStyle name="Normal 55 3 2 2 2 4 3" xfId="28461" xr:uid="{00000000-0005-0000-0000-000075680000}"/>
    <cellStyle name="Normal 55 3 2 2 2 5" xfId="8342" xr:uid="{00000000-0005-0000-0000-000076680000}"/>
    <cellStyle name="Normal 55 3 2 2 2 5 2" xfId="38668" xr:uid="{00000000-0005-0000-0000-000077680000}"/>
    <cellStyle name="Normal 55 3 2 2 2 5 3" xfId="23444" xr:uid="{00000000-0005-0000-0000-000078680000}"/>
    <cellStyle name="Normal 55 3 2 2 2 6" xfId="33656" xr:uid="{00000000-0005-0000-0000-000079680000}"/>
    <cellStyle name="Normal 55 3 2 2 2 7" xfId="18431" xr:uid="{00000000-0005-0000-0000-00007A680000}"/>
    <cellStyle name="Normal 55 3 2 2 3" xfId="4124" xr:uid="{00000000-0005-0000-0000-00007B680000}"/>
    <cellStyle name="Normal 55 3 2 2 3 2" xfId="14198" xr:uid="{00000000-0005-0000-0000-00007C680000}"/>
    <cellStyle name="Normal 55 3 2 2 3 2 2" xfId="44520" xr:uid="{00000000-0005-0000-0000-00007D680000}"/>
    <cellStyle name="Normal 55 3 2 2 3 2 3" xfId="29296" xr:uid="{00000000-0005-0000-0000-00007E680000}"/>
    <cellStyle name="Normal 55 3 2 2 3 3" xfId="9178" xr:uid="{00000000-0005-0000-0000-00007F680000}"/>
    <cellStyle name="Normal 55 3 2 2 3 3 2" xfId="39503" xr:uid="{00000000-0005-0000-0000-000080680000}"/>
    <cellStyle name="Normal 55 3 2 2 3 3 3" xfId="24279" xr:uid="{00000000-0005-0000-0000-000081680000}"/>
    <cellStyle name="Normal 55 3 2 2 3 4" xfId="34490" xr:uid="{00000000-0005-0000-0000-000082680000}"/>
    <cellStyle name="Normal 55 3 2 2 3 5" xfId="19266" xr:uid="{00000000-0005-0000-0000-000083680000}"/>
    <cellStyle name="Normal 55 3 2 2 4" xfId="5817" xr:uid="{00000000-0005-0000-0000-000084680000}"/>
    <cellStyle name="Normal 55 3 2 2 4 2" xfId="15869" xr:uid="{00000000-0005-0000-0000-000085680000}"/>
    <cellStyle name="Normal 55 3 2 2 4 2 2" xfId="46191" xr:uid="{00000000-0005-0000-0000-000086680000}"/>
    <cellStyle name="Normal 55 3 2 2 4 2 3" xfId="30967" xr:uid="{00000000-0005-0000-0000-000087680000}"/>
    <cellStyle name="Normal 55 3 2 2 4 3" xfId="10849" xr:uid="{00000000-0005-0000-0000-000088680000}"/>
    <cellStyle name="Normal 55 3 2 2 4 3 2" xfId="41174" xr:uid="{00000000-0005-0000-0000-000089680000}"/>
    <cellStyle name="Normal 55 3 2 2 4 3 3" xfId="25950" xr:uid="{00000000-0005-0000-0000-00008A680000}"/>
    <cellStyle name="Normal 55 3 2 2 4 4" xfId="36161" xr:uid="{00000000-0005-0000-0000-00008B680000}"/>
    <cellStyle name="Normal 55 3 2 2 4 5" xfId="20937" xr:uid="{00000000-0005-0000-0000-00008C680000}"/>
    <cellStyle name="Normal 55 3 2 2 5" xfId="12527" xr:uid="{00000000-0005-0000-0000-00008D680000}"/>
    <cellStyle name="Normal 55 3 2 2 5 2" xfId="42849" xr:uid="{00000000-0005-0000-0000-00008E680000}"/>
    <cellStyle name="Normal 55 3 2 2 5 3" xfId="27625" xr:uid="{00000000-0005-0000-0000-00008F680000}"/>
    <cellStyle name="Normal 55 3 2 2 6" xfId="7506" xr:uid="{00000000-0005-0000-0000-000090680000}"/>
    <cellStyle name="Normal 55 3 2 2 6 2" xfId="37832" xr:uid="{00000000-0005-0000-0000-000091680000}"/>
    <cellStyle name="Normal 55 3 2 2 6 3" xfId="22608" xr:uid="{00000000-0005-0000-0000-000092680000}"/>
    <cellStyle name="Normal 55 3 2 2 7" xfId="32820" xr:uid="{00000000-0005-0000-0000-000093680000}"/>
    <cellStyle name="Normal 55 3 2 2 8" xfId="17595" xr:uid="{00000000-0005-0000-0000-000094680000}"/>
    <cellStyle name="Normal 55 3 2 3" xfId="2853" xr:uid="{00000000-0005-0000-0000-000095680000}"/>
    <cellStyle name="Normal 55 3 2 3 2" xfId="4543" xr:uid="{00000000-0005-0000-0000-000096680000}"/>
    <cellStyle name="Normal 55 3 2 3 2 2" xfId="14616" xr:uid="{00000000-0005-0000-0000-000097680000}"/>
    <cellStyle name="Normal 55 3 2 3 2 2 2" xfId="44938" xr:uid="{00000000-0005-0000-0000-000098680000}"/>
    <cellStyle name="Normal 55 3 2 3 2 2 3" xfId="29714" xr:uid="{00000000-0005-0000-0000-000099680000}"/>
    <cellStyle name="Normal 55 3 2 3 2 3" xfId="9596" xr:uid="{00000000-0005-0000-0000-00009A680000}"/>
    <cellStyle name="Normal 55 3 2 3 2 3 2" xfId="39921" xr:uid="{00000000-0005-0000-0000-00009B680000}"/>
    <cellStyle name="Normal 55 3 2 3 2 3 3" xfId="24697" xr:uid="{00000000-0005-0000-0000-00009C680000}"/>
    <cellStyle name="Normal 55 3 2 3 2 4" xfId="34908" xr:uid="{00000000-0005-0000-0000-00009D680000}"/>
    <cellStyle name="Normal 55 3 2 3 2 5" xfId="19684" xr:uid="{00000000-0005-0000-0000-00009E680000}"/>
    <cellStyle name="Normal 55 3 2 3 3" xfId="6235" xr:uid="{00000000-0005-0000-0000-00009F680000}"/>
    <cellStyle name="Normal 55 3 2 3 3 2" xfId="16287" xr:uid="{00000000-0005-0000-0000-0000A0680000}"/>
    <cellStyle name="Normal 55 3 2 3 3 2 2" xfId="46609" xr:uid="{00000000-0005-0000-0000-0000A1680000}"/>
    <cellStyle name="Normal 55 3 2 3 3 2 3" xfId="31385" xr:uid="{00000000-0005-0000-0000-0000A2680000}"/>
    <cellStyle name="Normal 55 3 2 3 3 3" xfId="11267" xr:uid="{00000000-0005-0000-0000-0000A3680000}"/>
    <cellStyle name="Normal 55 3 2 3 3 3 2" xfId="41592" xr:uid="{00000000-0005-0000-0000-0000A4680000}"/>
    <cellStyle name="Normal 55 3 2 3 3 3 3" xfId="26368" xr:uid="{00000000-0005-0000-0000-0000A5680000}"/>
    <cellStyle name="Normal 55 3 2 3 3 4" xfId="36579" xr:uid="{00000000-0005-0000-0000-0000A6680000}"/>
    <cellStyle name="Normal 55 3 2 3 3 5" xfId="21355" xr:uid="{00000000-0005-0000-0000-0000A7680000}"/>
    <cellStyle name="Normal 55 3 2 3 4" xfId="12945" xr:uid="{00000000-0005-0000-0000-0000A8680000}"/>
    <cellStyle name="Normal 55 3 2 3 4 2" xfId="43267" xr:uid="{00000000-0005-0000-0000-0000A9680000}"/>
    <cellStyle name="Normal 55 3 2 3 4 3" xfId="28043" xr:uid="{00000000-0005-0000-0000-0000AA680000}"/>
    <cellStyle name="Normal 55 3 2 3 5" xfId="7924" xr:uid="{00000000-0005-0000-0000-0000AB680000}"/>
    <cellStyle name="Normal 55 3 2 3 5 2" xfId="38250" xr:uid="{00000000-0005-0000-0000-0000AC680000}"/>
    <cellStyle name="Normal 55 3 2 3 5 3" xfId="23026" xr:uid="{00000000-0005-0000-0000-0000AD680000}"/>
    <cellStyle name="Normal 55 3 2 3 6" xfId="33238" xr:uid="{00000000-0005-0000-0000-0000AE680000}"/>
    <cellStyle name="Normal 55 3 2 3 7" xfId="18013" xr:uid="{00000000-0005-0000-0000-0000AF680000}"/>
    <cellStyle name="Normal 55 3 2 4" xfId="3706" xr:uid="{00000000-0005-0000-0000-0000B0680000}"/>
    <cellStyle name="Normal 55 3 2 4 2" xfId="13780" xr:uid="{00000000-0005-0000-0000-0000B1680000}"/>
    <cellStyle name="Normal 55 3 2 4 2 2" xfId="44102" xr:uid="{00000000-0005-0000-0000-0000B2680000}"/>
    <cellStyle name="Normal 55 3 2 4 2 3" xfId="28878" xr:uid="{00000000-0005-0000-0000-0000B3680000}"/>
    <cellStyle name="Normal 55 3 2 4 3" xfId="8760" xr:uid="{00000000-0005-0000-0000-0000B4680000}"/>
    <cellStyle name="Normal 55 3 2 4 3 2" xfId="39085" xr:uid="{00000000-0005-0000-0000-0000B5680000}"/>
    <cellStyle name="Normal 55 3 2 4 3 3" xfId="23861" xr:uid="{00000000-0005-0000-0000-0000B6680000}"/>
    <cellStyle name="Normal 55 3 2 4 4" xfId="34072" xr:uid="{00000000-0005-0000-0000-0000B7680000}"/>
    <cellStyle name="Normal 55 3 2 4 5" xfId="18848" xr:uid="{00000000-0005-0000-0000-0000B8680000}"/>
    <cellStyle name="Normal 55 3 2 5" xfId="5399" xr:uid="{00000000-0005-0000-0000-0000B9680000}"/>
    <cellStyle name="Normal 55 3 2 5 2" xfId="15451" xr:uid="{00000000-0005-0000-0000-0000BA680000}"/>
    <cellStyle name="Normal 55 3 2 5 2 2" xfId="45773" xr:uid="{00000000-0005-0000-0000-0000BB680000}"/>
    <cellStyle name="Normal 55 3 2 5 2 3" xfId="30549" xr:uid="{00000000-0005-0000-0000-0000BC680000}"/>
    <cellStyle name="Normal 55 3 2 5 3" xfId="10431" xr:uid="{00000000-0005-0000-0000-0000BD680000}"/>
    <cellStyle name="Normal 55 3 2 5 3 2" xfId="40756" xr:uid="{00000000-0005-0000-0000-0000BE680000}"/>
    <cellStyle name="Normal 55 3 2 5 3 3" xfId="25532" xr:uid="{00000000-0005-0000-0000-0000BF680000}"/>
    <cellStyle name="Normal 55 3 2 5 4" xfId="35743" xr:uid="{00000000-0005-0000-0000-0000C0680000}"/>
    <cellStyle name="Normal 55 3 2 5 5" xfId="20519" xr:uid="{00000000-0005-0000-0000-0000C1680000}"/>
    <cellStyle name="Normal 55 3 2 6" xfId="12109" xr:uid="{00000000-0005-0000-0000-0000C2680000}"/>
    <cellStyle name="Normal 55 3 2 6 2" xfId="42431" xr:uid="{00000000-0005-0000-0000-0000C3680000}"/>
    <cellStyle name="Normal 55 3 2 6 3" xfId="27207" xr:uid="{00000000-0005-0000-0000-0000C4680000}"/>
    <cellStyle name="Normal 55 3 2 7" xfId="7088" xr:uid="{00000000-0005-0000-0000-0000C5680000}"/>
    <cellStyle name="Normal 55 3 2 7 2" xfId="37414" xr:uid="{00000000-0005-0000-0000-0000C6680000}"/>
    <cellStyle name="Normal 55 3 2 7 3" xfId="22190" xr:uid="{00000000-0005-0000-0000-0000C7680000}"/>
    <cellStyle name="Normal 55 3 2 8" xfId="32402" xr:uid="{00000000-0005-0000-0000-0000C8680000}"/>
    <cellStyle name="Normal 55 3 2 9" xfId="17177" xr:uid="{00000000-0005-0000-0000-0000C9680000}"/>
    <cellStyle name="Normal 55 3 3" xfId="2224" xr:uid="{00000000-0005-0000-0000-0000CA680000}"/>
    <cellStyle name="Normal 55 3 3 2" xfId="3063" xr:uid="{00000000-0005-0000-0000-0000CB680000}"/>
    <cellStyle name="Normal 55 3 3 2 2" xfId="4753" xr:uid="{00000000-0005-0000-0000-0000CC680000}"/>
    <cellStyle name="Normal 55 3 3 2 2 2" xfId="14826" xr:uid="{00000000-0005-0000-0000-0000CD680000}"/>
    <cellStyle name="Normal 55 3 3 2 2 2 2" xfId="45148" xr:uid="{00000000-0005-0000-0000-0000CE680000}"/>
    <cellStyle name="Normal 55 3 3 2 2 2 3" xfId="29924" xr:uid="{00000000-0005-0000-0000-0000CF680000}"/>
    <cellStyle name="Normal 55 3 3 2 2 3" xfId="9806" xr:uid="{00000000-0005-0000-0000-0000D0680000}"/>
    <cellStyle name="Normal 55 3 3 2 2 3 2" xfId="40131" xr:uid="{00000000-0005-0000-0000-0000D1680000}"/>
    <cellStyle name="Normal 55 3 3 2 2 3 3" xfId="24907" xr:uid="{00000000-0005-0000-0000-0000D2680000}"/>
    <cellStyle name="Normal 55 3 3 2 2 4" xfId="35118" xr:uid="{00000000-0005-0000-0000-0000D3680000}"/>
    <cellStyle name="Normal 55 3 3 2 2 5" xfId="19894" xr:uid="{00000000-0005-0000-0000-0000D4680000}"/>
    <cellStyle name="Normal 55 3 3 2 3" xfId="6445" xr:uid="{00000000-0005-0000-0000-0000D5680000}"/>
    <cellStyle name="Normal 55 3 3 2 3 2" xfId="16497" xr:uid="{00000000-0005-0000-0000-0000D6680000}"/>
    <cellStyle name="Normal 55 3 3 2 3 2 2" xfId="46819" xr:uid="{00000000-0005-0000-0000-0000D7680000}"/>
    <cellStyle name="Normal 55 3 3 2 3 2 3" xfId="31595" xr:uid="{00000000-0005-0000-0000-0000D8680000}"/>
    <cellStyle name="Normal 55 3 3 2 3 3" xfId="11477" xr:uid="{00000000-0005-0000-0000-0000D9680000}"/>
    <cellStyle name="Normal 55 3 3 2 3 3 2" xfId="41802" xr:uid="{00000000-0005-0000-0000-0000DA680000}"/>
    <cellStyle name="Normal 55 3 3 2 3 3 3" xfId="26578" xr:uid="{00000000-0005-0000-0000-0000DB680000}"/>
    <cellStyle name="Normal 55 3 3 2 3 4" xfId="36789" xr:uid="{00000000-0005-0000-0000-0000DC680000}"/>
    <cellStyle name="Normal 55 3 3 2 3 5" xfId="21565" xr:uid="{00000000-0005-0000-0000-0000DD680000}"/>
    <cellStyle name="Normal 55 3 3 2 4" xfId="13155" xr:uid="{00000000-0005-0000-0000-0000DE680000}"/>
    <cellStyle name="Normal 55 3 3 2 4 2" xfId="43477" xr:uid="{00000000-0005-0000-0000-0000DF680000}"/>
    <cellStyle name="Normal 55 3 3 2 4 3" xfId="28253" xr:uid="{00000000-0005-0000-0000-0000E0680000}"/>
    <cellStyle name="Normal 55 3 3 2 5" xfId="8134" xr:uid="{00000000-0005-0000-0000-0000E1680000}"/>
    <cellStyle name="Normal 55 3 3 2 5 2" xfId="38460" xr:uid="{00000000-0005-0000-0000-0000E2680000}"/>
    <cellStyle name="Normal 55 3 3 2 5 3" xfId="23236" xr:uid="{00000000-0005-0000-0000-0000E3680000}"/>
    <cellStyle name="Normal 55 3 3 2 6" xfId="33448" xr:uid="{00000000-0005-0000-0000-0000E4680000}"/>
    <cellStyle name="Normal 55 3 3 2 7" xfId="18223" xr:uid="{00000000-0005-0000-0000-0000E5680000}"/>
    <cellStyle name="Normal 55 3 3 3" xfId="3916" xr:uid="{00000000-0005-0000-0000-0000E6680000}"/>
    <cellStyle name="Normal 55 3 3 3 2" xfId="13990" xr:uid="{00000000-0005-0000-0000-0000E7680000}"/>
    <cellStyle name="Normal 55 3 3 3 2 2" xfId="44312" xr:uid="{00000000-0005-0000-0000-0000E8680000}"/>
    <cellStyle name="Normal 55 3 3 3 2 3" xfId="29088" xr:uid="{00000000-0005-0000-0000-0000E9680000}"/>
    <cellStyle name="Normal 55 3 3 3 3" xfId="8970" xr:uid="{00000000-0005-0000-0000-0000EA680000}"/>
    <cellStyle name="Normal 55 3 3 3 3 2" xfId="39295" xr:uid="{00000000-0005-0000-0000-0000EB680000}"/>
    <cellStyle name="Normal 55 3 3 3 3 3" xfId="24071" xr:uid="{00000000-0005-0000-0000-0000EC680000}"/>
    <cellStyle name="Normal 55 3 3 3 4" xfId="34282" xr:uid="{00000000-0005-0000-0000-0000ED680000}"/>
    <cellStyle name="Normal 55 3 3 3 5" xfId="19058" xr:uid="{00000000-0005-0000-0000-0000EE680000}"/>
    <cellStyle name="Normal 55 3 3 4" xfId="5609" xr:uid="{00000000-0005-0000-0000-0000EF680000}"/>
    <cellStyle name="Normal 55 3 3 4 2" xfId="15661" xr:uid="{00000000-0005-0000-0000-0000F0680000}"/>
    <cellStyle name="Normal 55 3 3 4 2 2" xfId="45983" xr:uid="{00000000-0005-0000-0000-0000F1680000}"/>
    <cellStyle name="Normal 55 3 3 4 2 3" xfId="30759" xr:uid="{00000000-0005-0000-0000-0000F2680000}"/>
    <cellStyle name="Normal 55 3 3 4 3" xfId="10641" xr:uid="{00000000-0005-0000-0000-0000F3680000}"/>
    <cellStyle name="Normal 55 3 3 4 3 2" xfId="40966" xr:uid="{00000000-0005-0000-0000-0000F4680000}"/>
    <cellStyle name="Normal 55 3 3 4 3 3" xfId="25742" xr:uid="{00000000-0005-0000-0000-0000F5680000}"/>
    <cellStyle name="Normal 55 3 3 4 4" xfId="35953" xr:uid="{00000000-0005-0000-0000-0000F6680000}"/>
    <cellStyle name="Normal 55 3 3 4 5" xfId="20729" xr:uid="{00000000-0005-0000-0000-0000F7680000}"/>
    <cellStyle name="Normal 55 3 3 5" xfId="12319" xr:uid="{00000000-0005-0000-0000-0000F8680000}"/>
    <cellStyle name="Normal 55 3 3 5 2" xfId="42641" xr:uid="{00000000-0005-0000-0000-0000F9680000}"/>
    <cellStyle name="Normal 55 3 3 5 3" xfId="27417" xr:uid="{00000000-0005-0000-0000-0000FA680000}"/>
    <cellStyle name="Normal 55 3 3 6" xfId="7298" xr:uid="{00000000-0005-0000-0000-0000FB680000}"/>
    <cellStyle name="Normal 55 3 3 6 2" xfId="37624" xr:uid="{00000000-0005-0000-0000-0000FC680000}"/>
    <cellStyle name="Normal 55 3 3 6 3" xfId="22400" xr:uid="{00000000-0005-0000-0000-0000FD680000}"/>
    <cellStyle name="Normal 55 3 3 7" xfId="32612" xr:uid="{00000000-0005-0000-0000-0000FE680000}"/>
    <cellStyle name="Normal 55 3 3 8" xfId="17387" xr:uid="{00000000-0005-0000-0000-0000FF680000}"/>
    <cellStyle name="Normal 55 3 4" xfId="2645" xr:uid="{00000000-0005-0000-0000-000000690000}"/>
    <cellStyle name="Normal 55 3 4 2" xfId="4335" xr:uid="{00000000-0005-0000-0000-000001690000}"/>
    <cellStyle name="Normal 55 3 4 2 2" xfId="14408" xr:uid="{00000000-0005-0000-0000-000002690000}"/>
    <cellStyle name="Normal 55 3 4 2 2 2" xfId="44730" xr:uid="{00000000-0005-0000-0000-000003690000}"/>
    <cellStyle name="Normal 55 3 4 2 2 3" xfId="29506" xr:uid="{00000000-0005-0000-0000-000004690000}"/>
    <cellStyle name="Normal 55 3 4 2 3" xfId="9388" xr:uid="{00000000-0005-0000-0000-000005690000}"/>
    <cellStyle name="Normal 55 3 4 2 3 2" xfId="39713" xr:uid="{00000000-0005-0000-0000-000006690000}"/>
    <cellStyle name="Normal 55 3 4 2 3 3" xfId="24489" xr:uid="{00000000-0005-0000-0000-000007690000}"/>
    <cellStyle name="Normal 55 3 4 2 4" xfId="34700" xr:uid="{00000000-0005-0000-0000-000008690000}"/>
    <cellStyle name="Normal 55 3 4 2 5" xfId="19476" xr:uid="{00000000-0005-0000-0000-000009690000}"/>
    <cellStyle name="Normal 55 3 4 3" xfId="6027" xr:uid="{00000000-0005-0000-0000-00000A690000}"/>
    <cellStyle name="Normal 55 3 4 3 2" xfId="16079" xr:uid="{00000000-0005-0000-0000-00000B690000}"/>
    <cellStyle name="Normal 55 3 4 3 2 2" xfId="46401" xr:uid="{00000000-0005-0000-0000-00000C690000}"/>
    <cellStyle name="Normal 55 3 4 3 2 3" xfId="31177" xr:uid="{00000000-0005-0000-0000-00000D690000}"/>
    <cellStyle name="Normal 55 3 4 3 3" xfId="11059" xr:uid="{00000000-0005-0000-0000-00000E690000}"/>
    <cellStyle name="Normal 55 3 4 3 3 2" xfId="41384" xr:uid="{00000000-0005-0000-0000-00000F690000}"/>
    <cellStyle name="Normal 55 3 4 3 3 3" xfId="26160" xr:uid="{00000000-0005-0000-0000-000010690000}"/>
    <cellStyle name="Normal 55 3 4 3 4" xfId="36371" xr:uid="{00000000-0005-0000-0000-000011690000}"/>
    <cellStyle name="Normal 55 3 4 3 5" xfId="21147" xr:uid="{00000000-0005-0000-0000-000012690000}"/>
    <cellStyle name="Normal 55 3 4 4" xfId="12737" xr:uid="{00000000-0005-0000-0000-000013690000}"/>
    <cellStyle name="Normal 55 3 4 4 2" xfId="43059" xr:uid="{00000000-0005-0000-0000-000014690000}"/>
    <cellStyle name="Normal 55 3 4 4 3" xfId="27835" xr:uid="{00000000-0005-0000-0000-000015690000}"/>
    <cellStyle name="Normal 55 3 4 5" xfId="7716" xr:uid="{00000000-0005-0000-0000-000016690000}"/>
    <cellStyle name="Normal 55 3 4 5 2" xfId="38042" xr:uid="{00000000-0005-0000-0000-000017690000}"/>
    <cellStyle name="Normal 55 3 4 5 3" xfId="22818" xr:uid="{00000000-0005-0000-0000-000018690000}"/>
    <cellStyle name="Normal 55 3 4 6" xfId="33030" xr:uid="{00000000-0005-0000-0000-000019690000}"/>
    <cellStyle name="Normal 55 3 4 7" xfId="17805" xr:uid="{00000000-0005-0000-0000-00001A690000}"/>
    <cellStyle name="Normal 55 3 5" xfId="3498" xr:uid="{00000000-0005-0000-0000-00001B690000}"/>
    <cellStyle name="Normal 55 3 5 2" xfId="13572" xr:uid="{00000000-0005-0000-0000-00001C690000}"/>
    <cellStyle name="Normal 55 3 5 2 2" xfId="43894" xr:uid="{00000000-0005-0000-0000-00001D690000}"/>
    <cellStyle name="Normal 55 3 5 2 3" xfId="28670" xr:uid="{00000000-0005-0000-0000-00001E690000}"/>
    <cellStyle name="Normal 55 3 5 3" xfId="8552" xr:uid="{00000000-0005-0000-0000-00001F690000}"/>
    <cellStyle name="Normal 55 3 5 3 2" xfId="38877" xr:uid="{00000000-0005-0000-0000-000020690000}"/>
    <cellStyle name="Normal 55 3 5 3 3" xfId="23653" xr:uid="{00000000-0005-0000-0000-000021690000}"/>
    <cellStyle name="Normal 55 3 5 4" xfId="33864" xr:uid="{00000000-0005-0000-0000-000022690000}"/>
    <cellStyle name="Normal 55 3 5 5" xfId="18640" xr:uid="{00000000-0005-0000-0000-000023690000}"/>
    <cellStyle name="Normal 55 3 6" xfId="5191" xr:uid="{00000000-0005-0000-0000-000024690000}"/>
    <cellStyle name="Normal 55 3 6 2" xfId="15243" xr:uid="{00000000-0005-0000-0000-000025690000}"/>
    <cellStyle name="Normal 55 3 6 2 2" xfId="45565" xr:uid="{00000000-0005-0000-0000-000026690000}"/>
    <cellStyle name="Normal 55 3 6 2 3" xfId="30341" xr:uid="{00000000-0005-0000-0000-000027690000}"/>
    <cellStyle name="Normal 55 3 6 3" xfId="10223" xr:uid="{00000000-0005-0000-0000-000028690000}"/>
    <cellStyle name="Normal 55 3 6 3 2" xfId="40548" xr:uid="{00000000-0005-0000-0000-000029690000}"/>
    <cellStyle name="Normal 55 3 6 3 3" xfId="25324" xr:uid="{00000000-0005-0000-0000-00002A690000}"/>
    <cellStyle name="Normal 55 3 6 4" xfId="35535" xr:uid="{00000000-0005-0000-0000-00002B690000}"/>
    <cellStyle name="Normal 55 3 6 5" xfId="20311" xr:uid="{00000000-0005-0000-0000-00002C690000}"/>
    <cellStyle name="Normal 55 3 7" xfId="11901" xr:uid="{00000000-0005-0000-0000-00002D690000}"/>
    <cellStyle name="Normal 55 3 7 2" xfId="42223" xr:uid="{00000000-0005-0000-0000-00002E690000}"/>
    <cellStyle name="Normal 55 3 7 3" xfId="26999" xr:uid="{00000000-0005-0000-0000-00002F690000}"/>
    <cellStyle name="Normal 55 3 8" xfId="6880" xr:uid="{00000000-0005-0000-0000-000030690000}"/>
    <cellStyle name="Normal 55 3 8 2" xfId="37206" xr:uid="{00000000-0005-0000-0000-000031690000}"/>
    <cellStyle name="Normal 55 3 8 3" xfId="21982" xr:uid="{00000000-0005-0000-0000-000032690000}"/>
    <cellStyle name="Normal 55 3 9" xfId="32195" xr:uid="{00000000-0005-0000-0000-000033690000}"/>
    <cellStyle name="Normal 55 4" xfId="1905" xr:uid="{00000000-0005-0000-0000-000034690000}"/>
    <cellStyle name="Normal 55 4 2" xfId="2328" xr:uid="{00000000-0005-0000-0000-000035690000}"/>
    <cellStyle name="Normal 55 4 2 2" xfId="3167" xr:uid="{00000000-0005-0000-0000-000036690000}"/>
    <cellStyle name="Normal 55 4 2 2 2" xfId="4857" xr:uid="{00000000-0005-0000-0000-000037690000}"/>
    <cellStyle name="Normal 55 4 2 2 2 2" xfId="14930" xr:uid="{00000000-0005-0000-0000-000038690000}"/>
    <cellStyle name="Normal 55 4 2 2 2 2 2" xfId="45252" xr:uid="{00000000-0005-0000-0000-000039690000}"/>
    <cellStyle name="Normal 55 4 2 2 2 2 3" xfId="30028" xr:uid="{00000000-0005-0000-0000-00003A690000}"/>
    <cellStyle name="Normal 55 4 2 2 2 3" xfId="9910" xr:uid="{00000000-0005-0000-0000-00003B690000}"/>
    <cellStyle name="Normal 55 4 2 2 2 3 2" xfId="40235" xr:uid="{00000000-0005-0000-0000-00003C690000}"/>
    <cellStyle name="Normal 55 4 2 2 2 3 3" xfId="25011" xr:uid="{00000000-0005-0000-0000-00003D690000}"/>
    <cellStyle name="Normal 55 4 2 2 2 4" xfId="35222" xr:uid="{00000000-0005-0000-0000-00003E690000}"/>
    <cellStyle name="Normal 55 4 2 2 2 5" xfId="19998" xr:uid="{00000000-0005-0000-0000-00003F690000}"/>
    <cellStyle name="Normal 55 4 2 2 3" xfId="6549" xr:uid="{00000000-0005-0000-0000-000040690000}"/>
    <cellStyle name="Normal 55 4 2 2 3 2" xfId="16601" xr:uid="{00000000-0005-0000-0000-000041690000}"/>
    <cellStyle name="Normal 55 4 2 2 3 2 2" xfId="46923" xr:uid="{00000000-0005-0000-0000-000042690000}"/>
    <cellStyle name="Normal 55 4 2 2 3 2 3" xfId="31699" xr:uid="{00000000-0005-0000-0000-000043690000}"/>
    <cellStyle name="Normal 55 4 2 2 3 3" xfId="11581" xr:uid="{00000000-0005-0000-0000-000044690000}"/>
    <cellStyle name="Normal 55 4 2 2 3 3 2" xfId="41906" xr:uid="{00000000-0005-0000-0000-000045690000}"/>
    <cellStyle name="Normal 55 4 2 2 3 3 3" xfId="26682" xr:uid="{00000000-0005-0000-0000-000046690000}"/>
    <cellStyle name="Normal 55 4 2 2 3 4" xfId="36893" xr:uid="{00000000-0005-0000-0000-000047690000}"/>
    <cellStyle name="Normal 55 4 2 2 3 5" xfId="21669" xr:uid="{00000000-0005-0000-0000-000048690000}"/>
    <cellStyle name="Normal 55 4 2 2 4" xfId="13259" xr:uid="{00000000-0005-0000-0000-000049690000}"/>
    <cellStyle name="Normal 55 4 2 2 4 2" xfId="43581" xr:uid="{00000000-0005-0000-0000-00004A690000}"/>
    <cellStyle name="Normal 55 4 2 2 4 3" xfId="28357" xr:uid="{00000000-0005-0000-0000-00004B690000}"/>
    <cellStyle name="Normal 55 4 2 2 5" xfId="8238" xr:uid="{00000000-0005-0000-0000-00004C690000}"/>
    <cellStyle name="Normal 55 4 2 2 5 2" xfId="38564" xr:uid="{00000000-0005-0000-0000-00004D690000}"/>
    <cellStyle name="Normal 55 4 2 2 5 3" xfId="23340" xr:uid="{00000000-0005-0000-0000-00004E690000}"/>
    <cellStyle name="Normal 55 4 2 2 6" xfId="33552" xr:uid="{00000000-0005-0000-0000-00004F690000}"/>
    <cellStyle name="Normal 55 4 2 2 7" xfId="18327" xr:uid="{00000000-0005-0000-0000-000050690000}"/>
    <cellStyle name="Normal 55 4 2 3" xfId="4020" xr:uid="{00000000-0005-0000-0000-000051690000}"/>
    <cellStyle name="Normal 55 4 2 3 2" xfId="14094" xr:uid="{00000000-0005-0000-0000-000052690000}"/>
    <cellStyle name="Normal 55 4 2 3 2 2" xfId="44416" xr:uid="{00000000-0005-0000-0000-000053690000}"/>
    <cellStyle name="Normal 55 4 2 3 2 3" xfId="29192" xr:uid="{00000000-0005-0000-0000-000054690000}"/>
    <cellStyle name="Normal 55 4 2 3 3" xfId="9074" xr:uid="{00000000-0005-0000-0000-000055690000}"/>
    <cellStyle name="Normal 55 4 2 3 3 2" xfId="39399" xr:uid="{00000000-0005-0000-0000-000056690000}"/>
    <cellStyle name="Normal 55 4 2 3 3 3" xfId="24175" xr:uid="{00000000-0005-0000-0000-000057690000}"/>
    <cellStyle name="Normal 55 4 2 3 4" xfId="34386" xr:uid="{00000000-0005-0000-0000-000058690000}"/>
    <cellStyle name="Normal 55 4 2 3 5" xfId="19162" xr:uid="{00000000-0005-0000-0000-000059690000}"/>
    <cellStyle name="Normal 55 4 2 4" xfId="5713" xr:uid="{00000000-0005-0000-0000-00005A690000}"/>
    <cellStyle name="Normal 55 4 2 4 2" xfId="15765" xr:uid="{00000000-0005-0000-0000-00005B690000}"/>
    <cellStyle name="Normal 55 4 2 4 2 2" xfId="46087" xr:uid="{00000000-0005-0000-0000-00005C690000}"/>
    <cellStyle name="Normal 55 4 2 4 2 3" xfId="30863" xr:uid="{00000000-0005-0000-0000-00005D690000}"/>
    <cellStyle name="Normal 55 4 2 4 3" xfId="10745" xr:uid="{00000000-0005-0000-0000-00005E690000}"/>
    <cellStyle name="Normal 55 4 2 4 3 2" xfId="41070" xr:uid="{00000000-0005-0000-0000-00005F690000}"/>
    <cellStyle name="Normal 55 4 2 4 3 3" xfId="25846" xr:uid="{00000000-0005-0000-0000-000060690000}"/>
    <cellStyle name="Normal 55 4 2 4 4" xfId="36057" xr:uid="{00000000-0005-0000-0000-000061690000}"/>
    <cellStyle name="Normal 55 4 2 4 5" xfId="20833" xr:uid="{00000000-0005-0000-0000-000062690000}"/>
    <cellStyle name="Normal 55 4 2 5" xfId="12423" xr:uid="{00000000-0005-0000-0000-000063690000}"/>
    <cellStyle name="Normal 55 4 2 5 2" xfId="42745" xr:uid="{00000000-0005-0000-0000-000064690000}"/>
    <cellStyle name="Normal 55 4 2 5 3" xfId="27521" xr:uid="{00000000-0005-0000-0000-000065690000}"/>
    <cellStyle name="Normal 55 4 2 6" xfId="7402" xr:uid="{00000000-0005-0000-0000-000066690000}"/>
    <cellStyle name="Normal 55 4 2 6 2" xfId="37728" xr:uid="{00000000-0005-0000-0000-000067690000}"/>
    <cellStyle name="Normal 55 4 2 6 3" xfId="22504" xr:uid="{00000000-0005-0000-0000-000068690000}"/>
    <cellStyle name="Normal 55 4 2 7" xfId="32716" xr:uid="{00000000-0005-0000-0000-000069690000}"/>
    <cellStyle name="Normal 55 4 2 8" xfId="17491" xr:uid="{00000000-0005-0000-0000-00006A690000}"/>
    <cellStyle name="Normal 55 4 3" xfId="2749" xr:uid="{00000000-0005-0000-0000-00006B690000}"/>
    <cellStyle name="Normal 55 4 3 2" xfId="4439" xr:uid="{00000000-0005-0000-0000-00006C690000}"/>
    <cellStyle name="Normal 55 4 3 2 2" xfId="14512" xr:uid="{00000000-0005-0000-0000-00006D690000}"/>
    <cellStyle name="Normal 55 4 3 2 2 2" xfId="44834" xr:uid="{00000000-0005-0000-0000-00006E690000}"/>
    <cellStyle name="Normal 55 4 3 2 2 3" xfId="29610" xr:uid="{00000000-0005-0000-0000-00006F690000}"/>
    <cellStyle name="Normal 55 4 3 2 3" xfId="9492" xr:uid="{00000000-0005-0000-0000-000070690000}"/>
    <cellStyle name="Normal 55 4 3 2 3 2" xfId="39817" xr:uid="{00000000-0005-0000-0000-000071690000}"/>
    <cellStyle name="Normal 55 4 3 2 3 3" xfId="24593" xr:uid="{00000000-0005-0000-0000-000072690000}"/>
    <cellStyle name="Normal 55 4 3 2 4" xfId="34804" xr:uid="{00000000-0005-0000-0000-000073690000}"/>
    <cellStyle name="Normal 55 4 3 2 5" xfId="19580" xr:uid="{00000000-0005-0000-0000-000074690000}"/>
    <cellStyle name="Normal 55 4 3 3" xfId="6131" xr:uid="{00000000-0005-0000-0000-000075690000}"/>
    <cellStyle name="Normal 55 4 3 3 2" xfId="16183" xr:uid="{00000000-0005-0000-0000-000076690000}"/>
    <cellStyle name="Normal 55 4 3 3 2 2" xfId="46505" xr:uid="{00000000-0005-0000-0000-000077690000}"/>
    <cellStyle name="Normal 55 4 3 3 2 3" xfId="31281" xr:uid="{00000000-0005-0000-0000-000078690000}"/>
    <cellStyle name="Normal 55 4 3 3 3" xfId="11163" xr:uid="{00000000-0005-0000-0000-000079690000}"/>
    <cellStyle name="Normal 55 4 3 3 3 2" xfId="41488" xr:uid="{00000000-0005-0000-0000-00007A690000}"/>
    <cellStyle name="Normal 55 4 3 3 3 3" xfId="26264" xr:uid="{00000000-0005-0000-0000-00007B690000}"/>
    <cellStyle name="Normal 55 4 3 3 4" xfId="36475" xr:uid="{00000000-0005-0000-0000-00007C690000}"/>
    <cellStyle name="Normal 55 4 3 3 5" xfId="21251" xr:uid="{00000000-0005-0000-0000-00007D690000}"/>
    <cellStyle name="Normal 55 4 3 4" xfId="12841" xr:uid="{00000000-0005-0000-0000-00007E690000}"/>
    <cellStyle name="Normal 55 4 3 4 2" xfId="43163" xr:uid="{00000000-0005-0000-0000-00007F690000}"/>
    <cellStyle name="Normal 55 4 3 4 3" xfId="27939" xr:uid="{00000000-0005-0000-0000-000080690000}"/>
    <cellStyle name="Normal 55 4 3 5" xfId="7820" xr:uid="{00000000-0005-0000-0000-000081690000}"/>
    <cellStyle name="Normal 55 4 3 5 2" xfId="38146" xr:uid="{00000000-0005-0000-0000-000082690000}"/>
    <cellStyle name="Normal 55 4 3 5 3" xfId="22922" xr:uid="{00000000-0005-0000-0000-000083690000}"/>
    <cellStyle name="Normal 55 4 3 6" xfId="33134" xr:uid="{00000000-0005-0000-0000-000084690000}"/>
    <cellStyle name="Normal 55 4 3 7" xfId="17909" xr:uid="{00000000-0005-0000-0000-000085690000}"/>
    <cellStyle name="Normal 55 4 4" xfId="3602" xr:uid="{00000000-0005-0000-0000-000086690000}"/>
    <cellStyle name="Normal 55 4 4 2" xfId="13676" xr:uid="{00000000-0005-0000-0000-000087690000}"/>
    <cellStyle name="Normal 55 4 4 2 2" xfId="43998" xr:uid="{00000000-0005-0000-0000-000088690000}"/>
    <cellStyle name="Normal 55 4 4 2 3" xfId="28774" xr:uid="{00000000-0005-0000-0000-000089690000}"/>
    <cellStyle name="Normal 55 4 4 3" xfId="8656" xr:uid="{00000000-0005-0000-0000-00008A690000}"/>
    <cellStyle name="Normal 55 4 4 3 2" xfId="38981" xr:uid="{00000000-0005-0000-0000-00008B690000}"/>
    <cellStyle name="Normal 55 4 4 3 3" xfId="23757" xr:uid="{00000000-0005-0000-0000-00008C690000}"/>
    <cellStyle name="Normal 55 4 4 4" xfId="33968" xr:uid="{00000000-0005-0000-0000-00008D690000}"/>
    <cellStyle name="Normal 55 4 4 5" xfId="18744" xr:uid="{00000000-0005-0000-0000-00008E690000}"/>
    <cellStyle name="Normal 55 4 5" xfId="5295" xr:uid="{00000000-0005-0000-0000-00008F690000}"/>
    <cellStyle name="Normal 55 4 5 2" xfId="15347" xr:uid="{00000000-0005-0000-0000-000090690000}"/>
    <cellStyle name="Normal 55 4 5 2 2" xfId="45669" xr:uid="{00000000-0005-0000-0000-000091690000}"/>
    <cellStyle name="Normal 55 4 5 2 3" xfId="30445" xr:uid="{00000000-0005-0000-0000-000092690000}"/>
    <cellStyle name="Normal 55 4 5 3" xfId="10327" xr:uid="{00000000-0005-0000-0000-000093690000}"/>
    <cellStyle name="Normal 55 4 5 3 2" xfId="40652" xr:uid="{00000000-0005-0000-0000-000094690000}"/>
    <cellStyle name="Normal 55 4 5 3 3" xfId="25428" xr:uid="{00000000-0005-0000-0000-000095690000}"/>
    <cellStyle name="Normal 55 4 5 4" xfId="35639" xr:uid="{00000000-0005-0000-0000-000096690000}"/>
    <cellStyle name="Normal 55 4 5 5" xfId="20415" xr:uid="{00000000-0005-0000-0000-000097690000}"/>
    <cellStyle name="Normal 55 4 6" xfId="12005" xr:uid="{00000000-0005-0000-0000-000098690000}"/>
    <cellStyle name="Normal 55 4 6 2" xfId="42327" xr:uid="{00000000-0005-0000-0000-000099690000}"/>
    <cellStyle name="Normal 55 4 6 3" xfId="27103" xr:uid="{00000000-0005-0000-0000-00009A690000}"/>
    <cellStyle name="Normal 55 4 7" xfId="6984" xr:uid="{00000000-0005-0000-0000-00009B690000}"/>
    <cellStyle name="Normal 55 4 7 2" xfId="37310" xr:uid="{00000000-0005-0000-0000-00009C690000}"/>
    <cellStyle name="Normal 55 4 7 3" xfId="22086" xr:uid="{00000000-0005-0000-0000-00009D690000}"/>
    <cellStyle name="Normal 55 4 8" xfId="32298" xr:uid="{00000000-0005-0000-0000-00009E690000}"/>
    <cellStyle name="Normal 55 4 9" xfId="17073" xr:uid="{00000000-0005-0000-0000-00009F690000}"/>
    <cellStyle name="Normal 55 5" xfId="2118" xr:uid="{00000000-0005-0000-0000-0000A0690000}"/>
    <cellStyle name="Normal 55 5 2" xfId="2959" xr:uid="{00000000-0005-0000-0000-0000A1690000}"/>
    <cellStyle name="Normal 55 5 2 2" xfId="4649" xr:uid="{00000000-0005-0000-0000-0000A2690000}"/>
    <cellStyle name="Normal 55 5 2 2 2" xfId="14722" xr:uid="{00000000-0005-0000-0000-0000A3690000}"/>
    <cellStyle name="Normal 55 5 2 2 2 2" xfId="45044" xr:uid="{00000000-0005-0000-0000-0000A4690000}"/>
    <cellStyle name="Normal 55 5 2 2 2 3" xfId="29820" xr:uid="{00000000-0005-0000-0000-0000A5690000}"/>
    <cellStyle name="Normal 55 5 2 2 3" xfId="9702" xr:uid="{00000000-0005-0000-0000-0000A6690000}"/>
    <cellStyle name="Normal 55 5 2 2 3 2" xfId="40027" xr:uid="{00000000-0005-0000-0000-0000A7690000}"/>
    <cellStyle name="Normal 55 5 2 2 3 3" xfId="24803" xr:uid="{00000000-0005-0000-0000-0000A8690000}"/>
    <cellStyle name="Normal 55 5 2 2 4" xfId="35014" xr:uid="{00000000-0005-0000-0000-0000A9690000}"/>
    <cellStyle name="Normal 55 5 2 2 5" xfId="19790" xr:uid="{00000000-0005-0000-0000-0000AA690000}"/>
    <cellStyle name="Normal 55 5 2 3" xfId="6341" xr:uid="{00000000-0005-0000-0000-0000AB690000}"/>
    <cellStyle name="Normal 55 5 2 3 2" xfId="16393" xr:uid="{00000000-0005-0000-0000-0000AC690000}"/>
    <cellStyle name="Normal 55 5 2 3 2 2" xfId="46715" xr:uid="{00000000-0005-0000-0000-0000AD690000}"/>
    <cellStyle name="Normal 55 5 2 3 2 3" xfId="31491" xr:uid="{00000000-0005-0000-0000-0000AE690000}"/>
    <cellStyle name="Normal 55 5 2 3 3" xfId="11373" xr:uid="{00000000-0005-0000-0000-0000AF690000}"/>
    <cellStyle name="Normal 55 5 2 3 3 2" xfId="41698" xr:uid="{00000000-0005-0000-0000-0000B0690000}"/>
    <cellStyle name="Normal 55 5 2 3 3 3" xfId="26474" xr:uid="{00000000-0005-0000-0000-0000B1690000}"/>
    <cellStyle name="Normal 55 5 2 3 4" xfId="36685" xr:uid="{00000000-0005-0000-0000-0000B2690000}"/>
    <cellStyle name="Normal 55 5 2 3 5" xfId="21461" xr:uid="{00000000-0005-0000-0000-0000B3690000}"/>
    <cellStyle name="Normal 55 5 2 4" xfId="13051" xr:uid="{00000000-0005-0000-0000-0000B4690000}"/>
    <cellStyle name="Normal 55 5 2 4 2" xfId="43373" xr:uid="{00000000-0005-0000-0000-0000B5690000}"/>
    <cellStyle name="Normal 55 5 2 4 3" xfId="28149" xr:uid="{00000000-0005-0000-0000-0000B6690000}"/>
    <cellStyle name="Normal 55 5 2 5" xfId="8030" xr:uid="{00000000-0005-0000-0000-0000B7690000}"/>
    <cellStyle name="Normal 55 5 2 5 2" xfId="38356" xr:uid="{00000000-0005-0000-0000-0000B8690000}"/>
    <cellStyle name="Normal 55 5 2 5 3" xfId="23132" xr:uid="{00000000-0005-0000-0000-0000B9690000}"/>
    <cellStyle name="Normal 55 5 2 6" xfId="33344" xr:uid="{00000000-0005-0000-0000-0000BA690000}"/>
    <cellStyle name="Normal 55 5 2 7" xfId="18119" xr:uid="{00000000-0005-0000-0000-0000BB690000}"/>
    <cellStyle name="Normal 55 5 3" xfId="3812" xr:uid="{00000000-0005-0000-0000-0000BC690000}"/>
    <cellStyle name="Normal 55 5 3 2" xfId="13886" xr:uid="{00000000-0005-0000-0000-0000BD690000}"/>
    <cellStyle name="Normal 55 5 3 2 2" xfId="44208" xr:uid="{00000000-0005-0000-0000-0000BE690000}"/>
    <cellStyle name="Normal 55 5 3 2 3" xfId="28984" xr:uid="{00000000-0005-0000-0000-0000BF690000}"/>
    <cellStyle name="Normal 55 5 3 3" xfId="8866" xr:uid="{00000000-0005-0000-0000-0000C0690000}"/>
    <cellStyle name="Normal 55 5 3 3 2" xfId="39191" xr:uid="{00000000-0005-0000-0000-0000C1690000}"/>
    <cellStyle name="Normal 55 5 3 3 3" xfId="23967" xr:uid="{00000000-0005-0000-0000-0000C2690000}"/>
    <cellStyle name="Normal 55 5 3 4" xfId="34178" xr:uid="{00000000-0005-0000-0000-0000C3690000}"/>
    <cellStyle name="Normal 55 5 3 5" xfId="18954" xr:uid="{00000000-0005-0000-0000-0000C4690000}"/>
    <cellStyle name="Normal 55 5 4" xfId="5505" xr:uid="{00000000-0005-0000-0000-0000C5690000}"/>
    <cellStyle name="Normal 55 5 4 2" xfId="15557" xr:uid="{00000000-0005-0000-0000-0000C6690000}"/>
    <cellStyle name="Normal 55 5 4 2 2" xfId="45879" xr:uid="{00000000-0005-0000-0000-0000C7690000}"/>
    <cellStyle name="Normal 55 5 4 2 3" xfId="30655" xr:uid="{00000000-0005-0000-0000-0000C8690000}"/>
    <cellStyle name="Normal 55 5 4 3" xfId="10537" xr:uid="{00000000-0005-0000-0000-0000C9690000}"/>
    <cellStyle name="Normal 55 5 4 3 2" xfId="40862" xr:uid="{00000000-0005-0000-0000-0000CA690000}"/>
    <cellStyle name="Normal 55 5 4 3 3" xfId="25638" xr:uid="{00000000-0005-0000-0000-0000CB690000}"/>
    <cellStyle name="Normal 55 5 4 4" xfId="35849" xr:uid="{00000000-0005-0000-0000-0000CC690000}"/>
    <cellStyle name="Normal 55 5 4 5" xfId="20625" xr:uid="{00000000-0005-0000-0000-0000CD690000}"/>
    <cellStyle name="Normal 55 5 5" xfId="12215" xr:uid="{00000000-0005-0000-0000-0000CE690000}"/>
    <cellStyle name="Normal 55 5 5 2" xfId="42537" xr:uid="{00000000-0005-0000-0000-0000CF690000}"/>
    <cellStyle name="Normal 55 5 5 3" xfId="27313" xr:uid="{00000000-0005-0000-0000-0000D0690000}"/>
    <cellStyle name="Normal 55 5 6" xfId="7194" xr:uid="{00000000-0005-0000-0000-0000D1690000}"/>
    <cellStyle name="Normal 55 5 6 2" xfId="37520" xr:uid="{00000000-0005-0000-0000-0000D2690000}"/>
    <cellStyle name="Normal 55 5 6 3" xfId="22296" xr:uid="{00000000-0005-0000-0000-0000D3690000}"/>
    <cellStyle name="Normal 55 5 7" xfId="32508" xr:uid="{00000000-0005-0000-0000-0000D4690000}"/>
    <cellStyle name="Normal 55 5 8" xfId="17283" xr:uid="{00000000-0005-0000-0000-0000D5690000}"/>
    <cellStyle name="Normal 55 6" xfId="2539" xr:uid="{00000000-0005-0000-0000-0000D6690000}"/>
    <cellStyle name="Normal 55 6 2" xfId="4231" xr:uid="{00000000-0005-0000-0000-0000D7690000}"/>
    <cellStyle name="Normal 55 6 2 2" xfId="14304" xr:uid="{00000000-0005-0000-0000-0000D8690000}"/>
    <cellStyle name="Normal 55 6 2 2 2" xfId="44626" xr:uid="{00000000-0005-0000-0000-0000D9690000}"/>
    <cellStyle name="Normal 55 6 2 2 3" xfId="29402" xr:uid="{00000000-0005-0000-0000-0000DA690000}"/>
    <cellStyle name="Normal 55 6 2 3" xfId="9284" xr:uid="{00000000-0005-0000-0000-0000DB690000}"/>
    <cellStyle name="Normal 55 6 2 3 2" xfId="39609" xr:uid="{00000000-0005-0000-0000-0000DC690000}"/>
    <cellStyle name="Normal 55 6 2 3 3" xfId="24385" xr:uid="{00000000-0005-0000-0000-0000DD690000}"/>
    <cellStyle name="Normal 55 6 2 4" xfId="34596" xr:uid="{00000000-0005-0000-0000-0000DE690000}"/>
    <cellStyle name="Normal 55 6 2 5" xfId="19372" xr:uid="{00000000-0005-0000-0000-0000DF690000}"/>
    <cellStyle name="Normal 55 6 3" xfId="5923" xr:uid="{00000000-0005-0000-0000-0000E0690000}"/>
    <cellStyle name="Normal 55 6 3 2" xfId="15975" xr:uid="{00000000-0005-0000-0000-0000E1690000}"/>
    <cellStyle name="Normal 55 6 3 2 2" xfId="46297" xr:uid="{00000000-0005-0000-0000-0000E2690000}"/>
    <cellStyle name="Normal 55 6 3 2 3" xfId="31073" xr:uid="{00000000-0005-0000-0000-0000E3690000}"/>
    <cellStyle name="Normal 55 6 3 3" xfId="10955" xr:uid="{00000000-0005-0000-0000-0000E4690000}"/>
    <cellStyle name="Normal 55 6 3 3 2" xfId="41280" xr:uid="{00000000-0005-0000-0000-0000E5690000}"/>
    <cellStyle name="Normal 55 6 3 3 3" xfId="26056" xr:uid="{00000000-0005-0000-0000-0000E6690000}"/>
    <cellStyle name="Normal 55 6 3 4" xfId="36267" xr:uid="{00000000-0005-0000-0000-0000E7690000}"/>
    <cellStyle name="Normal 55 6 3 5" xfId="21043" xr:uid="{00000000-0005-0000-0000-0000E8690000}"/>
    <cellStyle name="Normal 55 6 4" xfId="12633" xr:uid="{00000000-0005-0000-0000-0000E9690000}"/>
    <cellStyle name="Normal 55 6 4 2" xfId="42955" xr:uid="{00000000-0005-0000-0000-0000EA690000}"/>
    <cellStyle name="Normal 55 6 4 3" xfId="27731" xr:uid="{00000000-0005-0000-0000-0000EB690000}"/>
    <cellStyle name="Normal 55 6 5" xfId="7612" xr:uid="{00000000-0005-0000-0000-0000EC690000}"/>
    <cellStyle name="Normal 55 6 5 2" xfId="37938" xr:uid="{00000000-0005-0000-0000-0000ED690000}"/>
    <cellStyle name="Normal 55 6 5 3" xfId="22714" xr:uid="{00000000-0005-0000-0000-0000EE690000}"/>
    <cellStyle name="Normal 55 6 6" xfId="32926" xr:uid="{00000000-0005-0000-0000-0000EF690000}"/>
    <cellStyle name="Normal 55 6 7" xfId="17701" xr:uid="{00000000-0005-0000-0000-0000F0690000}"/>
    <cellStyle name="Normal 55 7" xfId="3390" xr:uid="{00000000-0005-0000-0000-0000F1690000}"/>
    <cellStyle name="Normal 55 7 2" xfId="13468" xr:uid="{00000000-0005-0000-0000-0000F2690000}"/>
    <cellStyle name="Normal 55 7 2 2" xfId="43790" xr:uid="{00000000-0005-0000-0000-0000F3690000}"/>
    <cellStyle name="Normal 55 7 2 3" xfId="28566" xr:uid="{00000000-0005-0000-0000-0000F4690000}"/>
    <cellStyle name="Normal 55 7 3" xfId="8448" xr:uid="{00000000-0005-0000-0000-0000F5690000}"/>
    <cellStyle name="Normal 55 7 3 2" xfId="38773" xr:uid="{00000000-0005-0000-0000-0000F6690000}"/>
    <cellStyle name="Normal 55 7 3 3" xfId="23549" xr:uid="{00000000-0005-0000-0000-0000F7690000}"/>
    <cellStyle name="Normal 55 7 4" xfId="33760" xr:uid="{00000000-0005-0000-0000-0000F8690000}"/>
    <cellStyle name="Normal 55 7 5" xfId="18536" xr:uid="{00000000-0005-0000-0000-0000F9690000}"/>
    <cellStyle name="Normal 55 8" xfId="5084" xr:uid="{00000000-0005-0000-0000-0000FA690000}"/>
    <cellStyle name="Normal 55 8 2" xfId="15139" xr:uid="{00000000-0005-0000-0000-0000FB690000}"/>
    <cellStyle name="Normal 55 8 2 2" xfId="45461" xr:uid="{00000000-0005-0000-0000-0000FC690000}"/>
    <cellStyle name="Normal 55 8 2 3" xfId="30237" xr:uid="{00000000-0005-0000-0000-0000FD690000}"/>
    <cellStyle name="Normal 55 8 3" xfId="10119" xr:uid="{00000000-0005-0000-0000-0000FE690000}"/>
    <cellStyle name="Normal 55 8 3 2" xfId="40444" xr:uid="{00000000-0005-0000-0000-0000FF690000}"/>
    <cellStyle name="Normal 55 8 3 3" xfId="25220" xr:uid="{00000000-0005-0000-0000-0000006A0000}"/>
    <cellStyle name="Normal 55 8 4" xfId="35431" xr:uid="{00000000-0005-0000-0000-0000016A0000}"/>
    <cellStyle name="Normal 55 8 5" xfId="20207" xr:uid="{00000000-0005-0000-0000-0000026A0000}"/>
    <cellStyle name="Normal 55 9" xfId="11795" xr:uid="{00000000-0005-0000-0000-0000036A0000}"/>
    <cellStyle name="Normal 55 9 2" xfId="42119" xr:uid="{00000000-0005-0000-0000-0000046A0000}"/>
    <cellStyle name="Normal 55 9 3" xfId="26895" xr:uid="{00000000-0005-0000-0000-0000056A0000}"/>
    <cellStyle name="Normal 56" xfId="1456" xr:uid="{00000000-0005-0000-0000-0000066A0000}"/>
    <cellStyle name="Normal 56 10" xfId="6775" xr:uid="{00000000-0005-0000-0000-0000076A0000}"/>
    <cellStyle name="Normal 56 10 2" xfId="37103" xr:uid="{00000000-0005-0000-0000-0000086A0000}"/>
    <cellStyle name="Normal 56 10 3" xfId="21879" xr:uid="{00000000-0005-0000-0000-0000096A0000}"/>
    <cellStyle name="Normal 56 11" xfId="32094" xr:uid="{00000000-0005-0000-0000-00000A6A0000}"/>
    <cellStyle name="Normal 56 12" xfId="16864" xr:uid="{00000000-0005-0000-0000-00000B6A0000}"/>
    <cellStyle name="Normal 56 13" xfId="47305" xr:uid="{00000000-0005-0000-0000-00000C6A0000}"/>
    <cellStyle name="Normal 56 2" xfId="1739" xr:uid="{00000000-0005-0000-0000-00000D6A0000}"/>
    <cellStyle name="Normal 56 2 10" xfId="32146" xr:uid="{00000000-0005-0000-0000-00000E6A0000}"/>
    <cellStyle name="Normal 56 2 11" xfId="16918" xr:uid="{00000000-0005-0000-0000-00000F6A0000}"/>
    <cellStyle name="Normal 56 2 2" xfId="1847" xr:uid="{00000000-0005-0000-0000-0000106A0000}"/>
    <cellStyle name="Normal 56 2 2 10" xfId="17022" xr:uid="{00000000-0005-0000-0000-0000116A0000}"/>
    <cellStyle name="Normal 56 2 2 2" xfId="2064" xr:uid="{00000000-0005-0000-0000-0000126A0000}"/>
    <cellStyle name="Normal 56 2 2 2 2" xfId="2485" xr:uid="{00000000-0005-0000-0000-0000136A0000}"/>
    <cellStyle name="Normal 56 2 2 2 2 2" xfId="3324" xr:uid="{00000000-0005-0000-0000-0000146A0000}"/>
    <cellStyle name="Normal 56 2 2 2 2 2 2" xfId="5014" xr:uid="{00000000-0005-0000-0000-0000156A0000}"/>
    <cellStyle name="Normal 56 2 2 2 2 2 2 2" xfId="15087" xr:uid="{00000000-0005-0000-0000-0000166A0000}"/>
    <cellStyle name="Normal 56 2 2 2 2 2 2 2 2" xfId="45409" xr:uid="{00000000-0005-0000-0000-0000176A0000}"/>
    <cellStyle name="Normal 56 2 2 2 2 2 2 2 3" xfId="30185" xr:uid="{00000000-0005-0000-0000-0000186A0000}"/>
    <cellStyle name="Normal 56 2 2 2 2 2 2 3" xfId="10067" xr:uid="{00000000-0005-0000-0000-0000196A0000}"/>
    <cellStyle name="Normal 56 2 2 2 2 2 2 3 2" xfId="40392" xr:uid="{00000000-0005-0000-0000-00001A6A0000}"/>
    <cellStyle name="Normal 56 2 2 2 2 2 2 3 3" xfId="25168" xr:uid="{00000000-0005-0000-0000-00001B6A0000}"/>
    <cellStyle name="Normal 56 2 2 2 2 2 2 4" xfId="35379" xr:uid="{00000000-0005-0000-0000-00001C6A0000}"/>
    <cellStyle name="Normal 56 2 2 2 2 2 2 5" xfId="20155" xr:uid="{00000000-0005-0000-0000-00001D6A0000}"/>
    <cellStyle name="Normal 56 2 2 2 2 2 3" xfId="6706" xr:uid="{00000000-0005-0000-0000-00001E6A0000}"/>
    <cellStyle name="Normal 56 2 2 2 2 2 3 2" xfId="16758" xr:uid="{00000000-0005-0000-0000-00001F6A0000}"/>
    <cellStyle name="Normal 56 2 2 2 2 2 3 2 2" xfId="47080" xr:uid="{00000000-0005-0000-0000-0000206A0000}"/>
    <cellStyle name="Normal 56 2 2 2 2 2 3 2 3" xfId="31856" xr:uid="{00000000-0005-0000-0000-0000216A0000}"/>
    <cellStyle name="Normal 56 2 2 2 2 2 3 3" xfId="11738" xr:uid="{00000000-0005-0000-0000-0000226A0000}"/>
    <cellStyle name="Normal 56 2 2 2 2 2 3 3 2" xfId="42063" xr:uid="{00000000-0005-0000-0000-0000236A0000}"/>
    <cellStyle name="Normal 56 2 2 2 2 2 3 3 3" xfId="26839" xr:uid="{00000000-0005-0000-0000-0000246A0000}"/>
    <cellStyle name="Normal 56 2 2 2 2 2 3 4" xfId="37050" xr:uid="{00000000-0005-0000-0000-0000256A0000}"/>
    <cellStyle name="Normal 56 2 2 2 2 2 3 5" xfId="21826" xr:uid="{00000000-0005-0000-0000-0000266A0000}"/>
    <cellStyle name="Normal 56 2 2 2 2 2 4" xfId="13416" xr:uid="{00000000-0005-0000-0000-0000276A0000}"/>
    <cellStyle name="Normal 56 2 2 2 2 2 4 2" xfId="43738" xr:uid="{00000000-0005-0000-0000-0000286A0000}"/>
    <cellStyle name="Normal 56 2 2 2 2 2 4 3" xfId="28514" xr:uid="{00000000-0005-0000-0000-0000296A0000}"/>
    <cellStyle name="Normal 56 2 2 2 2 2 5" xfId="8395" xr:uid="{00000000-0005-0000-0000-00002A6A0000}"/>
    <cellStyle name="Normal 56 2 2 2 2 2 5 2" xfId="38721" xr:uid="{00000000-0005-0000-0000-00002B6A0000}"/>
    <cellStyle name="Normal 56 2 2 2 2 2 5 3" xfId="23497" xr:uid="{00000000-0005-0000-0000-00002C6A0000}"/>
    <cellStyle name="Normal 56 2 2 2 2 2 6" xfId="33709" xr:uid="{00000000-0005-0000-0000-00002D6A0000}"/>
    <cellStyle name="Normal 56 2 2 2 2 2 7" xfId="18484" xr:uid="{00000000-0005-0000-0000-00002E6A0000}"/>
    <cellStyle name="Normal 56 2 2 2 2 3" xfId="4177" xr:uid="{00000000-0005-0000-0000-00002F6A0000}"/>
    <cellStyle name="Normal 56 2 2 2 2 3 2" xfId="14251" xr:uid="{00000000-0005-0000-0000-0000306A0000}"/>
    <cellStyle name="Normal 56 2 2 2 2 3 2 2" xfId="44573" xr:uid="{00000000-0005-0000-0000-0000316A0000}"/>
    <cellStyle name="Normal 56 2 2 2 2 3 2 3" xfId="29349" xr:uid="{00000000-0005-0000-0000-0000326A0000}"/>
    <cellStyle name="Normal 56 2 2 2 2 3 3" xfId="9231" xr:uid="{00000000-0005-0000-0000-0000336A0000}"/>
    <cellStyle name="Normal 56 2 2 2 2 3 3 2" xfId="39556" xr:uid="{00000000-0005-0000-0000-0000346A0000}"/>
    <cellStyle name="Normal 56 2 2 2 2 3 3 3" xfId="24332" xr:uid="{00000000-0005-0000-0000-0000356A0000}"/>
    <cellStyle name="Normal 56 2 2 2 2 3 4" xfId="34543" xr:uid="{00000000-0005-0000-0000-0000366A0000}"/>
    <cellStyle name="Normal 56 2 2 2 2 3 5" xfId="19319" xr:uid="{00000000-0005-0000-0000-0000376A0000}"/>
    <cellStyle name="Normal 56 2 2 2 2 4" xfId="5870" xr:uid="{00000000-0005-0000-0000-0000386A0000}"/>
    <cellStyle name="Normal 56 2 2 2 2 4 2" xfId="15922" xr:uid="{00000000-0005-0000-0000-0000396A0000}"/>
    <cellStyle name="Normal 56 2 2 2 2 4 2 2" xfId="46244" xr:uid="{00000000-0005-0000-0000-00003A6A0000}"/>
    <cellStyle name="Normal 56 2 2 2 2 4 2 3" xfId="31020" xr:uid="{00000000-0005-0000-0000-00003B6A0000}"/>
    <cellStyle name="Normal 56 2 2 2 2 4 3" xfId="10902" xr:uid="{00000000-0005-0000-0000-00003C6A0000}"/>
    <cellStyle name="Normal 56 2 2 2 2 4 3 2" xfId="41227" xr:uid="{00000000-0005-0000-0000-00003D6A0000}"/>
    <cellStyle name="Normal 56 2 2 2 2 4 3 3" xfId="26003" xr:uid="{00000000-0005-0000-0000-00003E6A0000}"/>
    <cellStyle name="Normal 56 2 2 2 2 4 4" xfId="36214" xr:uid="{00000000-0005-0000-0000-00003F6A0000}"/>
    <cellStyle name="Normal 56 2 2 2 2 4 5" xfId="20990" xr:uid="{00000000-0005-0000-0000-0000406A0000}"/>
    <cellStyle name="Normal 56 2 2 2 2 5" xfId="12580" xr:uid="{00000000-0005-0000-0000-0000416A0000}"/>
    <cellStyle name="Normal 56 2 2 2 2 5 2" xfId="42902" xr:uid="{00000000-0005-0000-0000-0000426A0000}"/>
    <cellStyle name="Normal 56 2 2 2 2 5 3" xfId="27678" xr:uid="{00000000-0005-0000-0000-0000436A0000}"/>
    <cellStyle name="Normal 56 2 2 2 2 6" xfId="7559" xr:uid="{00000000-0005-0000-0000-0000446A0000}"/>
    <cellStyle name="Normal 56 2 2 2 2 6 2" xfId="37885" xr:uid="{00000000-0005-0000-0000-0000456A0000}"/>
    <cellStyle name="Normal 56 2 2 2 2 6 3" xfId="22661" xr:uid="{00000000-0005-0000-0000-0000466A0000}"/>
    <cellStyle name="Normal 56 2 2 2 2 7" xfId="32873" xr:uid="{00000000-0005-0000-0000-0000476A0000}"/>
    <cellStyle name="Normal 56 2 2 2 2 8" xfId="17648" xr:uid="{00000000-0005-0000-0000-0000486A0000}"/>
    <cellStyle name="Normal 56 2 2 2 3" xfId="2906" xr:uid="{00000000-0005-0000-0000-0000496A0000}"/>
    <cellStyle name="Normal 56 2 2 2 3 2" xfId="4596" xr:uid="{00000000-0005-0000-0000-00004A6A0000}"/>
    <cellStyle name="Normal 56 2 2 2 3 2 2" xfId="14669" xr:uid="{00000000-0005-0000-0000-00004B6A0000}"/>
    <cellStyle name="Normal 56 2 2 2 3 2 2 2" xfId="44991" xr:uid="{00000000-0005-0000-0000-00004C6A0000}"/>
    <cellStyle name="Normal 56 2 2 2 3 2 2 3" xfId="29767" xr:uid="{00000000-0005-0000-0000-00004D6A0000}"/>
    <cellStyle name="Normal 56 2 2 2 3 2 3" xfId="9649" xr:uid="{00000000-0005-0000-0000-00004E6A0000}"/>
    <cellStyle name="Normal 56 2 2 2 3 2 3 2" xfId="39974" xr:uid="{00000000-0005-0000-0000-00004F6A0000}"/>
    <cellStyle name="Normal 56 2 2 2 3 2 3 3" xfId="24750" xr:uid="{00000000-0005-0000-0000-0000506A0000}"/>
    <cellStyle name="Normal 56 2 2 2 3 2 4" xfId="34961" xr:uid="{00000000-0005-0000-0000-0000516A0000}"/>
    <cellStyle name="Normal 56 2 2 2 3 2 5" xfId="19737" xr:uid="{00000000-0005-0000-0000-0000526A0000}"/>
    <cellStyle name="Normal 56 2 2 2 3 3" xfId="6288" xr:uid="{00000000-0005-0000-0000-0000536A0000}"/>
    <cellStyle name="Normal 56 2 2 2 3 3 2" xfId="16340" xr:uid="{00000000-0005-0000-0000-0000546A0000}"/>
    <cellStyle name="Normal 56 2 2 2 3 3 2 2" xfId="46662" xr:uid="{00000000-0005-0000-0000-0000556A0000}"/>
    <cellStyle name="Normal 56 2 2 2 3 3 2 3" xfId="31438" xr:uid="{00000000-0005-0000-0000-0000566A0000}"/>
    <cellStyle name="Normal 56 2 2 2 3 3 3" xfId="11320" xr:uid="{00000000-0005-0000-0000-0000576A0000}"/>
    <cellStyle name="Normal 56 2 2 2 3 3 3 2" xfId="41645" xr:uid="{00000000-0005-0000-0000-0000586A0000}"/>
    <cellStyle name="Normal 56 2 2 2 3 3 3 3" xfId="26421" xr:uid="{00000000-0005-0000-0000-0000596A0000}"/>
    <cellStyle name="Normal 56 2 2 2 3 3 4" xfId="36632" xr:uid="{00000000-0005-0000-0000-00005A6A0000}"/>
    <cellStyle name="Normal 56 2 2 2 3 3 5" xfId="21408" xr:uid="{00000000-0005-0000-0000-00005B6A0000}"/>
    <cellStyle name="Normal 56 2 2 2 3 4" xfId="12998" xr:uid="{00000000-0005-0000-0000-00005C6A0000}"/>
    <cellStyle name="Normal 56 2 2 2 3 4 2" xfId="43320" xr:uid="{00000000-0005-0000-0000-00005D6A0000}"/>
    <cellStyle name="Normal 56 2 2 2 3 4 3" xfId="28096" xr:uid="{00000000-0005-0000-0000-00005E6A0000}"/>
    <cellStyle name="Normal 56 2 2 2 3 5" xfId="7977" xr:uid="{00000000-0005-0000-0000-00005F6A0000}"/>
    <cellStyle name="Normal 56 2 2 2 3 5 2" xfId="38303" xr:uid="{00000000-0005-0000-0000-0000606A0000}"/>
    <cellStyle name="Normal 56 2 2 2 3 5 3" xfId="23079" xr:uid="{00000000-0005-0000-0000-0000616A0000}"/>
    <cellStyle name="Normal 56 2 2 2 3 6" xfId="33291" xr:uid="{00000000-0005-0000-0000-0000626A0000}"/>
    <cellStyle name="Normal 56 2 2 2 3 7" xfId="18066" xr:uid="{00000000-0005-0000-0000-0000636A0000}"/>
    <cellStyle name="Normal 56 2 2 2 4" xfId="3759" xr:uid="{00000000-0005-0000-0000-0000646A0000}"/>
    <cellStyle name="Normal 56 2 2 2 4 2" xfId="13833" xr:uid="{00000000-0005-0000-0000-0000656A0000}"/>
    <cellStyle name="Normal 56 2 2 2 4 2 2" xfId="44155" xr:uid="{00000000-0005-0000-0000-0000666A0000}"/>
    <cellStyle name="Normal 56 2 2 2 4 2 3" xfId="28931" xr:uid="{00000000-0005-0000-0000-0000676A0000}"/>
    <cellStyle name="Normal 56 2 2 2 4 3" xfId="8813" xr:uid="{00000000-0005-0000-0000-0000686A0000}"/>
    <cellStyle name="Normal 56 2 2 2 4 3 2" xfId="39138" xr:uid="{00000000-0005-0000-0000-0000696A0000}"/>
    <cellStyle name="Normal 56 2 2 2 4 3 3" xfId="23914" xr:uid="{00000000-0005-0000-0000-00006A6A0000}"/>
    <cellStyle name="Normal 56 2 2 2 4 4" xfId="34125" xr:uid="{00000000-0005-0000-0000-00006B6A0000}"/>
    <cellStyle name="Normal 56 2 2 2 4 5" xfId="18901" xr:uid="{00000000-0005-0000-0000-00006C6A0000}"/>
    <cellStyle name="Normal 56 2 2 2 5" xfId="5452" xr:uid="{00000000-0005-0000-0000-00006D6A0000}"/>
    <cellStyle name="Normal 56 2 2 2 5 2" xfId="15504" xr:uid="{00000000-0005-0000-0000-00006E6A0000}"/>
    <cellStyle name="Normal 56 2 2 2 5 2 2" xfId="45826" xr:uid="{00000000-0005-0000-0000-00006F6A0000}"/>
    <cellStyle name="Normal 56 2 2 2 5 2 3" xfId="30602" xr:uid="{00000000-0005-0000-0000-0000706A0000}"/>
    <cellStyle name="Normal 56 2 2 2 5 3" xfId="10484" xr:uid="{00000000-0005-0000-0000-0000716A0000}"/>
    <cellStyle name="Normal 56 2 2 2 5 3 2" xfId="40809" xr:uid="{00000000-0005-0000-0000-0000726A0000}"/>
    <cellStyle name="Normal 56 2 2 2 5 3 3" xfId="25585" xr:uid="{00000000-0005-0000-0000-0000736A0000}"/>
    <cellStyle name="Normal 56 2 2 2 5 4" xfId="35796" xr:uid="{00000000-0005-0000-0000-0000746A0000}"/>
    <cellStyle name="Normal 56 2 2 2 5 5" xfId="20572" xr:uid="{00000000-0005-0000-0000-0000756A0000}"/>
    <cellStyle name="Normal 56 2 2 2 6" xfId="12162" xr:uid="{00000000-0005-0000-0000-0000766A0000}"/>
    <cellStyle name="Normal 56 2 2 2 6 2" xfId="42484" xr:uid="{00000000-0005-0000-0000-0000776A0000}"/>
    <cellStyle name="Normal 56 2 2 2 6 3" xfId="27260" xr:uid="{00000000-0005-0000-0000-0000786A0000}"/>
    <cellStyle name="Normal 56 2 2 2 7" xfId="7141" xr:uid="{00000000-0005-0000-0000-0000796A0000}"/>
    <cellStyle name="Normal 56 2 2 2 7 2" xfId="37467" xr:uid="{00000000-0005-0000-0000-00007A6A0000}"/>
    <cellStyle name="Normal 56 2 2 2 7 3" xfId="22243" xr:uid="{00000000-0005-0000-0000-00007B6A0000}"/>
    <cellStyle name="Normal 56 2 2 2 8" xfId="32455" xr:uid="{00000000-0005-0000-0000-00007C6A0000}"/>
    <cellStyle name="Normal 56 2 2 2 9" xfId="17230" xr:uid="{00000000-0005-0000-0000-00007D6A0000}"/>
    <cellStyle name="Normal 56 2 2 3" xfId="2277" xr:uid="{00000000-0005-0000-0000-00007E6A0000}"/>
    <cellStyle name="Normal 56 2 2 3 2" xfId="3116" xr:uid="{00000000-0005-0000-0000-00007F6A0000}"/>
    <cellStyle name="Normal 56 2 2 3 2 2" xfId="4806" xr:uid="{00000000-0005-0000-0000-0000806A0000}"/>
    <cellStyle name="Normal 56 2 2 3 2 2 2" xfId="14879" xr:uid="{00000000-0005-0000-0000-0000816A0000}"/>
    <cellStyle name="Normal 56 2 2 3 2 2 2 2" xfId="45201" xr:uid="{00000000-0005-0000-0000-0000826A0000}"/>
    <cellStyle name="Normal 56 2 2 3 2 2 2 3" xfId="29977" xr:uid="{00000000-0005-0000-0000-0000836A0000}"/>
    <cellStyle name="Normal 56 2 2 3 2 2 3" xfId="9859" xr:uid="{00000000-0005-0000-0000-0000846A0000}"/>
    <cellStyle name="Normal 56 2 2 3 2 2 3 2" xfId="40184" xr:uid="{00000000-0005-0000-0000-0000856A0000}"/>
    <cellStyle name="Normal 56 2 2 3 2 2 3 3" xfId="24960" xr:uid="{00000000-0005-0000-0000-0000866A0000}"/>
    <cellStyle name="Normal 56 2 2 3 2 2 4" xfId="35171" xr:uid="{00000000-0005-0000-0000-0000876A0000}"/>
    <cellStyle name="Normal 56 2 2 3 2 2 5" xfId="19947" xr:uid="{00000000-0005-0000-0000-0000886A0000}"/>
    <cellStyle name="Normal 56 2 2 3 2 3" xfId="6498" xr:uid="{00000000-0005-0000-0000-0000896A0000}"/>
    <cellStyle name="Normal 56 2 2 3 2 3 2" xfId="16550" xr:uid="{00000000-0005-0000-0000-00008A6A0000}"/>
    <cellStyle name="Normal 56 2 2 3 2 3 2 2" xfId="46872" xr:uid="{00000000-0005-0000-0000-00008B6A0000}"/>
    <cellStyle name="Normal 56 2 2 3 2 3 2 3" xfId="31648" xr:uid="{00000000-0005-0000-0000-00008C6A0000}"/>
    <cellStyle name="Normal 56 2 2 3 2 3 3" xfId="11530" xr:uid="{00000000-0005-0000-0000-00008D6A0000}"/>
    <cellStyle name="Normal 56 2 2 3 2 3 3 2" xfId="41855" xr:uid="{00000000-0005-0000-0000-00008E6A0000}"/>
    <cellStyle name="Normal 56 2 2 3 2 3 3 3" xfId="26631" xr:uid="{00000000-0005-0000-0000-00008F6A0000}"/>
    <cellStyle name="Normal 56 2 2 3 2 3 4" xfId="36842" xr:uid="{00000000-0005-0000-0000-0000906A0000}"/>
    <cellStyle name="Normal 56 2 2 3 2 3 5" xfId="21618" xr:uid="{00000000-0005-0000-0000-0000916A0000}"/>
    <cellStyle name="Normal 56 2 2 3 2 4" xfId="13208" xr:uid="{00000000-0005-0000-0000-0000926A0000}"/>
    <cellStyle name="Normal 56 2 2 3 2 4 2" xfId="43530" xr:uid="{00000000-0005-0000-0000-0000936A0000}"/>
    <cellStyle name="Normal 56 2 2 3 2 4 3" xfId="28306" xr:uid="{00000000-0005-0000-0000-0000946A0000}"/>
    <cellStyle name="Normal 56 2 2 3 2 5" xfId="8187" xr:uid="{00000000-0005-0000-0000-0000956A0000}"/>
    <cellStyle name="Normal 56 2 2 3 2 5 2" xfId="38513" xr:uid="{00000000-0005-0000-0000-0000966A0000}"/>
    <cellStyle name="Normal 56 2 2 3 2 5 3" xfId="23289" xr:uid="{00000000-0005-0000-0000-0000976A0000}"/>
    <cellStyle name="Normal 56 2 2 3 2 6" xfId="33501" xr:uid="{00000000-0005-0000-0000-0000986A0000}"/>
    <cellStyle name="Normal 56 2 2 3 2 7" xfId="18276" xr:uid="{00000000-0005-0000-0000-0000996A0000}"/>
    <cellStyle name="Normal 56 2 2 3 3" xfId="3969" xr:uid="{00000000-0005-0000-0000-00009A6A0000}"/>
    <cellStyle name="Normal 56 2 2 3 3 2" xfId="14043" xr:uid="{00000000-0005-0000-0000-00009B6A0000}"/>
    <cellStyle name="Normal 56 2 2 3 3 2 2" xfId="44365" xr:uid="{00000000-0005-0000-0000-00009C6A0000}"/>
    <cellStyle name="Normal 56 2 2 3 3 2 3" xfId="29141" xr:uid="{00000000-0005-0000-0000-00009D6A0000}"/>
    <cellStyle name="Normal 56 2 2 3 3 3" xfId="9023" xr:uid="{00000000-0005-0000-0000-00009E6A0000}"/>
    <cellStyle name="Normal 56 2 2 3 3 3 2" xfId="39348" xr:uid="{00000000-0005-0000-0000-00009F6A0000}"/>
    <cellStyle name="Normal 56 2 2 3 3 3 3" xfId="24124" xr:uid="{00000000-0005-0000-0000-0000A06A0000}"/>
    <cellStyle name="Normal 56 2 2 3 3 4" xfId="34335" xr:uid="{00000000-0005-0000-0000-0000A16A0000}"/>
    <cellStyle name="Normal 56 2 2 3 3 5" xfId="19111" xr:uid="{00000000-0005-0000-0000-0000A26A0000}"/>
    <cellStyle name="Normal 56 2 2 3 4" xfId="5662" xr:uid="{00000000-0005-0000-0000-0000A36A0000}"/>
    <cellStyle name="Normal 56 2 2 3 4 2" xfId="15714" xr:uid="{00000000-0005-0000-0000-0000A46A0000}"/>
    <cellStyle name="Normal 56 2 2 3 4 2 2" xfId="46036" xr:uid="{00000000-0005-0000-0000-0000A56A0000}"/>
    <cellStyle name="Normal 56 2 2 3 4 2 3" xfId="30812" xr:uid="{00000000-0005-0000-0000-0000A66A0000}"/>
    <cellStyle name="Normal 56 2 2 3 4 3" xfId="10694" xr:uid="{00000000-0005-0000-0000-0000A76A0000}"/>
    <cellStyle name="Normal 56 2 2 3 4 3 2" xfId="41019" xr:uid="{00000000-0005-0000-0000-0000A86A0000}"/>
    <cellStyle name="Normal 56 2 2 3 4 3 3" xfId="25795" xr:uid="{00000000-0005-0000-0000-0000A96A0000}"/>
    <cellStyle name="Normal 56 2 2 3 4 4" xfId="36006" xr:uid="{00000000-0005-0000-0000-0000AA6A0000}"/>
    <cellStyle name="Normal 56 2 2 3 4 5" xfId="20782" xr:uid="{00000000-0005-0000-0000-0000AB6A0000}"/>
    <cellStyle name="Normal 56 2 2 3 5" xfId="12372" xr:uid="{00000000-0005-0000-0000-0000AC6A0000}"/>
    <cellStyle name="Normal 56 2 2 3 5 2" xfId="42694" xr:uid="{00000000-0005-0000-0000-0000AD6A0000}"/>
    <cellStyle name="Normal 56 2 2 3 5 3" xfId="27470" xr:uid="{00000000-0005-0000-0000-0000AE6A0000}"/>
    <cellStyle name="Normal 56 2 2 3 6" xfId="7351" xr:uid="{00000000-0005-0000-0000-0000AF6A0000}"/>
    <cellStyle name="Normal 56 2 2 3 6 2" xfId="37677" xr:uid="{00000000-0005-0000-0000-0000B06A0000}"/>
    <cellStyle name="Normal 56 2 2 3 6 3" xfId="22453" xr:uid="{00000000-0005-0000-0000-0000B16A0000}"/>
    <cellStyle name="Normal 56 2 2 3 7" xfId="32665" xr:uid="{00000000-0005-0000-0000-0000B26A0000}"/>
    <cellStyle name="Normal 56 2 2 3 8" xfId="17440" xr:uid="{00000000-0005-0000-0000-0000B36A0000}"/>
    <cellStyle name="Normal 56 2 2 4" xfId="2698" xr:uid="{00000000-0005-0000-0000-0000B46A0000}"/>
    <cellStyle name="Normal 56 2 2 4 2" xfId="4388" xr:uid="{00000000-0005-0000-0000-0000B56A0000}"/>
    <cellStyle name="Normal 56 2 2 4 2 2" xfId="14461" xr:uid="{00000000-0005-0000-0000-0000B66A0000}"/>
    <cellStyle name="Normal 56 2 2 4 2 2 2" xfId="44783" xr:uid="{00000000-0005-0000-0000-0000B76A0000}"/>
    <cellStyle name="Normal 56 2 2 4 2 2 3" xfId="29559" xr:uid="{00000000-0005-0000-0000-0000B86A0000}"/>
    <cellStyle name="Normal 56 2 2 4 2 3" xfId="9441" xr:uid="{00000000-0005-0000-0000-0000B96A0000}"/>
    <cellStyle name="Normal 56 2 2 4 2 3 2" xfId="39766" xr:uid="{00000000-0005-0000-0000-0000BA6A0000}"/>
    <cellStyle name="Normal 56 2 2 4 2 3 3" xfId="24542" xr:uid="{00000000-0005-0000-0000-0000BB6A0000}"/>
    <cellStyle name="Normal 56 2 2 4 2 4" xfId="34753" xr:uid="{00000000-0005-0000-0000-0000BC6A0000}"/>
    <cellStyle name="Normal 56 2 2 4 2 5" xfId="19529" xr:uid="{00000000-0005-0000-0000-0000BD6A0000}"/>
    <cellStyle name="Normal 56 2 2 4 3" xfId="6080" xr:uid="{00000000-0005-0000-0000-0000BE6A0000}"/>
    <cellStyle name="Normal 56 2 2 4 3 2" xfId="16132" xr:uid="{00000000-0005-0000-0000-0000BF6A0000}"/>
    <cellStyle name="Normal 56 2 2 4 3 2 2" xfId="46454" xr:uid="{00000000-0005-0000-0000-0000C06A0000}"/>
    <cellStyle name="Normal 56 2 2 4 3 2 3" xfId="31230" xr:uid="{00000000-0005-0000-0000-0000C16A0000}"/>
    <cellStyle name="Normal 56 2 2 4 3 3" xfId="11112" xr:uid="{00000000-0005-0000-0000-0000C26A0000}"/>
    <cellStyle name="Normal 56 2 2 4 3 3 2" xfId="41437" xr:uid="{00000000-0005-0000-0000-0000C36A0000}"/>
    <cellStyle name="Normal 56 2 2 4 3 3 3" xfId="26213" xr:uid="{00000000-0005-0000-0000-0000C46A0000}"/>
    <cellStyle name="Normal 56 2 2 4 3 4" xfId="36424" xr:uid="{00000000-0005-0000-0000-0000C56A0000}"/>
    <cellStyle name="Normal 56 2 2 4 3 5" xfId="21200" xr:uid="{00000000-0005-0000-0000-0000C66A0000}"/>
    <cellStyle name="Normal 56 2 2 4 4" xfId="12790" xr:uid="{00000000-0005-0000-0000-0000C76A0000}"/>
    <cellStyle name="Normal 56 2 2 4 4 2" xfId="43112" xr:uid="{00000000-0005-0000-0000-0000C86A0000}"/>
    <cellStyle name="Normal 56 2 2 4 4 3" xfId="27888" xr:uid="{00000000-0005-0000-0000-0000C96A0000}"/>
    <cellStyle name="Normal 56 2 2 4 5" xfId="7769" xr:uid="{00000000-0005-0000-0000-0000CA6A0000}"/>
    <cellStyle name="Normal 56 2 2 4 5 2" xfId="38095" xr:uid="{00000000-0005-0000-0000-0000CB6A0000}"/>
    <cellStyle name="Normal 56 2 2 4 5 3" xfId="22871" xr:uid="{00000000-0005-0000-0000-0000CC6A0000}"/>
    <cellStyle name="Normal 56 2 2 4 6" xfId="33083" xr:uid="{00000000-0005-0000-0000-0000CD6A0000}"/>
    <cellStyle name="Normal 56 2 2 4 7" xfId="17858" xr:uid="{00000000-0005-0000-0000-0000CE6A0000}"/>
    <cellStyle name="Normal 56 2 2 5" xfId="3551" xr:uid="{00000000-0005-0000-0000-0000CF6A0000}"/>
    <cellStyle name="Normal 56 2 2 5 2" xfId="13625" xr:uid="{00000000-0005-0000-0000-0000D06A0000}"/>
    <cellStyle name="Normal 56 2 2 5 2 2" xfId="43947" xr:uid="{00000000-0005-0000-0000-0000D16A0000}"/>
    <cellStyle name="Normal 56 2 2 5 2 3" xfId="28723" xr:uid="{00000000-0005-0000-0000-0000D26A0000}"/>
    <cellStyle name="Normal 56 2 2 5 3" xfId="8605" xr:uid="{00000000-0005-0000-0000-0000D36A0000}"/>
    <cellStyle name="Normal 56 2 2 5 3 2" xfId="38930" xr:uid="{00000000-0005-0000-0000-0000D46A0000}"/>
    <cellStyle name="Normal 56 2 2 5 3 3" xfId="23706" xr:uid="{00000000-0005-0000-0000-0000D56A0000}"/>
    <cellStyle name="Normal 56 2 2 5 4" xfId="33917" xr:uid="{00000000-0005-0000-0000-0000D66A0000}"/>
    <cellStyle name="Normal 56 2 2 5 5" xfId="18693" xr:uid="{00000000-0005-0000-0000-0000D76A0000}"/>
    <cellStyle name="Normal 56 2 2 6" xfId="5244" xr:uid="{00000000-0005-0000-0000-0000D86A0000}"/>
    <cellStyle name="Normal 56 2 2 6 2" xfId="15296" xr:uid="{00000000-0005-0000-0000-0000D96A0000}"/>
    <cellStyle name="Normal 56 2 2 6 2 2" xfId="45618" xr:uid="{00000000-0005-0000-0000-0000DA6A0000}"/>
    <cellStyle name="Normal 56 2 2 6 2 3" xfId="30394" xr:uid="{00000000-0005-0000-0000-0000DB6A0000}"/>
    <cellStyle name="Normal 56 2 2 6 3" xfId="10276" xr:uid="{00000000-0005-0000-0000-0000DC6A0000}"/>
    <cellStyle name="Normal 56 2 2 6 3 2" xfId="40601" xr:uid="{00000000-0005-0000-0000-0000DD6A0000}"/>
    <cellStyle name="Normal 56 2 2 6 3 3" xfId="25377" xr:uid="{00000000-0005-0000-0000-0000DE6A0000}"/>
    <cellStyle name="Normal 56 2 2 6 4" xfId="35588" xr:uid="{00000000-0005-0000-0000-0000DF6A0000}"/>
    <cellStyle name="Normal 56 2 2 6 5" xfId="20364" xr:uid="{00000000-0005-0000-0000-0000E06A0000}"/>
    <cellStyle name="Normal 56 2 2 7" xfId="11954" xr:uid="{00000000-0005-0000-0000-0000E16A0000}"/>
    <cellStyle name="Normal 56 2 2 7 2" xfId="42276" xr:uid="{00000000-0005-0000-0000-0000E26A0000}"/>
    <cellStyle name="Normal 56 2 2 7 3" xfId="27052" xr:uid="{00000000-0005-0000-0000-0000E36A0000}"/>
    <cellStyle name="Normal 56 2 2 8" xfId="6933" xr:uid="{00000000-0005-0000-0000-0000E46A0000}"/>
    <cellStyle name="Normal 56 2 2 8 2" xfId="37259" xr:uid="{00000000-0005-0000-0000-0000E56A0000}"/>
    <cellStyle name="Normal 56 2 2 8 3" xfId="22035" xr:uid="{00000000-0005-0000-0000-0000E66A0000}"/>
    <cellStyle name="Normal 56 2 2 9" xfId="32247" xr:uid="{00000000-0005-0000-0000-0000E76A0000}"/>
    <cellStyle name="Normal 56 2 3" xfId="1960" xr:uid="{00000000-0005-0000-0000-0000E86A0000}"/>
    <cellStyle name="Normal 56 2 3 2" xfId="2381" xr:uid="{00000000-0005-0000-0000-0000E96A0000}"/>
    <cellStyle name="Normal 56 2 3 2 2" xfId="3220" xr:uid="{00000000-0005-0000-0000-0000EA6A0000}"/>
    <cellStyle name="Normal 56 2 3 2 2 2" xfId="4910" xr:uid="{00000000-0005-0000-0000-0000EB6A0000}"/>
    <cellStyle name="Normal 56 2 3 2 2 2 2" xfId="14983" xr:uid="{00000000-0005-0000-0000-0000EC6A0000}"/>
    <cellStyle name="Normal 56 2 3 2 2 2 2 2" xfId="45305" xr:uid="{00000000-0005-0000-0000-0000ED6A0000}"/>
    <cellStyle name="Normal 56 2 3 2 2 2 2 3" xfId="30081" xr:uid="{00000000-0005-0000-0000-0000EE6A0000}"/>
    <cellStyle name="Normal 56 2 3 2 2 2 3" xfId="9963" xr:uid="{00000000-0005-0000-0000-0000EF6A0000}"/>
    <cellStyle name="Normal 56 2 3 2 2 2 3 2" xfId="40288" xr:uid="{00000000-0005-0000-0000-0000F06A0000}"/>
    <cellStyle name="Normal 56 2 3 2 2 2 3 3" xfId="25064" xr:uid="{00000000-0005-0000-0000-0000F16A0000}"/>
    <cellStyle name="Normal 56 2 3 2 2 2 4" xfId="35275" xr:uid="{00000000-0005-0000-0000-0000F26A0000}"/>
    <cellStyle name="Normal 56 2 3 2 2 2 5" xfId="20051" xr:uid="{00000000-0005-0000-0000-0000F36A0000}"/>
    <cellStyle name="Normal 56 2 3 2 2 3" xfId="6602" xr:uid="{00000000-0005-0000-0000-0000F46A0000}"/>
    <cellStyle name="Normal 56 2 3 2 2 3 2" xfId="16654" xr:uid="{00000000-0005-0000-0000-0000F56A0000}"/>
    <cellStyle name="Normal 56 2 3 2 2 3 2 2" xfId="46976" xr:uid="{00000000-0005-0000-0000-0000F66A0000}"/>
    <cellStyle name="Normal 56 2 3 2 2 3 2 3" xfId="31752" xr:uid="{00000000-0005-0000-0000-0000F76A0000}"/>
    <cellStyle name="Normal 56 2 3 2 2 3 3" xfId="11634" xr:uid="{00000000-0005-0000-0000-0000F86A0000}"/>
    <cellStyle name="Normal 56 2 3 2 2 3 3 2" xfId="41959" xr:uid="{00000000-0005-0000-0000-0000F96A0000}"/>
    <cellStyle name="Normal 56 2 3 2 2 3 3 3" xfId="26735" xr:uid="{00000000-0005-0000-0000-0000FA6A0000}"/>
    <cellStyle name="Normal 56 2 3 2 2 3 4" xfId="36946" xr:uid="{00000000-0005-0000-0000-0000FB6A0000}"/>
    <cellStyle name="Normal 56 2 3 2 2 3 5" xfId="21722" xr:uid="{00000000-0005-0000-0000-0000FC6A0000}"/>
    <cellStyle name="Normal 56 2 3 2 2 4" xfId="13312" xr:uid="{00000000-0005-0000-0000-0000FD6A0000}"/>
    <cellStyle name="Normal 56 2 3 2 2 4 2" xfId="43634" xr:uid="{00000000-0005-0000-0000-0000FE6A0000}"/>
    <cellStyle name="Normal 56 2 3 2 2 4 3" xfId="28410" xr:uid="{00000000-0005-0000-0000-0000FF6A0000}"/>
    <cellStyle name="Normal 56 2 3 2 2 5" xfId="8291" xr:uid="{00000000-0005-0000-0000-0000006B0000}"/>
    <cellStyle name="Normal 56 2 3 2 2 5 2" xfId="38617" xr:uid="{00000000-0005-0000-0000-0000016B0000}"/>
    <cellStyle name="Normal 56 2 3 2 2 5 3" xfId="23393" xr:uid="{00000000-0005-0000-0000-0000026B0000}"/>
    <cellStyle name="Normal 56 2 3 2 2 6" xfId="33605" xr:uid="{00000000-0005-0000-0000-0000036B0000}"/>
    <cellStyle name="Normal 56 2 3 2 2 7" xfId="18380" xr:uid="{00000000-0005-0000-0000-0000046B0000}"/>
    <cellStyle name="Normal 56 2 3 2 3" xfId="4073" xr:uid="{00000000-0005-0000-0000-0000056B0000}"/>
    <cellStyle name="Normal 56 2 3 2 3 2" xfId="14147" xr:uid="{00000000-0005-0000-0000-0000066B0000}"/>
    <cellStyle name="Normal 56 2 3 2 3 2 2" xfId="44469" xr:uid="{00000000-0005-0000-0000-0000076B0000}"/>
    <cellStyle name="Normal 56 2 3 2 3 2 3" xfId="29245" xr:uid="{00000000-0005-0000-0000-0000086B0000}"/>
    <cellStyle name="Normal 56 2 3 2 3 3" xfId="9127" xr:uid="{00000000-0005-0000-0000-0000096B0000}"/>
    <cellStyle name="Normal 56 2 3 2 3 3 2" xfId="39452" xr:uid="{00000000-0005-0000-0000-00000A6B0000}"/>
    <cellStyle name="Normal 56 2 3 2 3 3 3" xfId="24228" xr:uid="{00000000-0005-0000-0000-00000B6B0000}"/>
    <cellStyle name="Normal 56 2 3 2 3 4" xfId="34439" xr:uid="{00000000-0005-0000-0000-00000C6B0000}"/>
    <cellStyle name="Normal 56 2 3 2 3 5" xfId="19215" xr:uid="{00000000-0005-0000-0000-00000D6B0000}"/>
    <cellStyle name="Normal 56 2 3 2 4" xfId="5766" xr:uid="{00000000-0005-0000-0000-00000E6B0000}"/>
    <cellStyle name="Normal 56 2 3 2 4 2" xfId="15818" xr:uid="{00000000-0005-0000-0000-00000F6B0000}"/>
    <cellStyle name="Normal 56 2 3 2 4 2 2" xfId="46140" xr:uid="{00000000-0005-0000-0000-0000106B0000}"/>
    <cellStyle name="Normal 56 2 3 2 4 2 3" xfId="30916" xr:uid="{00000000-0005-0000-0000-0000116B0000}"/>
    <cellStyle name="Normal 56 2 3 2 4 3" xfId="10798" xr:uid="{00000000-0005-0000-0000-0000126B0000}"/>
    <cellStyle name="Normal 56 2 3 2 4 3 2" xfId="41123" xr:uid="{00000000-0005-0000-0000-0000136B0000}"/>
    <cellStyle name="Normal 56 2 3 2 4 3 3" xfId="25899" xr:uid="{00000000-0005-0000-0000-0000146B0000}"/>
    <cellStyle name="Normal 56 2 3 2 4 4" xfId="36110" xr:uid="{00000000-0005-0000-0000-0000156B0000}"/>
    <cellStyle name="Normal 56 2 3 2 4 5" xfId="20886" xr:uid="{00000000-0005-0000-0000-0000166B0000}"/>
    <cellStyle name="Normal 56 2 3 2 5" xfId="12476" xr:uid="{00000000-0005-0000-0000-0000176B0000}"/>
    <cellStyle name="Normal 56 2 3 2 5 2" xfId="42798" xr:uid="{00000000-0005-0000-0000-0000186B0000}"/>
    <cellStyle name="Normal 56 2 3 2 5 3" xfId="27574" xr:uid="{00000000-0005-0000-0000-0000196B0000}"/>
    <cellStyle name="Normal 56 2 3 2 6" xfId="7455" xr:uid="{00000000-0005-0000-0000-00001A6B0000}"/>
    <cellStyle name="Normal 56 2 3 2 6 2" xfId="37781" xr:uid="{00000000-0005-0000-0000-00001B6B0000}"/>
    <cellStyle name="Normal 56 2 3 2 6 3" xfId="22557" xr:uid="{00000000-0005-0000-0000-00001C6B0000}"/>
    <cellStyle name="Normal 56 2 3 2 7" xfId="32769" xr:uid="{00000000-0005-0000-0000-00001D6B0000}"/>
    <cellStyle name="Normal 56 2 3 2 8" xfId="17544" xr:uid="{00000000-0005-0000-0000-00001E6B0000}"/>
    <cellStyle name="Normal 56 2 3 3" xfId="2802" xr:uid="{00000000-0005-0000-0000-00001F6B0000}"/>
    <cellStyle name="Normal 56 2 3 3 2" xfId="4492" xr:uid="{00000000-0005-0000-0000-0000206B0000}"/>
    <cellStyle name="Normal 56 2 3 3 2 2" xfId="14565" xr:uid="{00000000-0005-0000-0000-0000216B0000}"/>
    <cellStyle name="Normal 56 2 3 3 2 2 2" xfId="44887" xr:uid="{00000000-0005-0000-0000-0000226B0000}"/>
    <cellStyle name="Normal 56 2 3 3 2 2 3" xfId="29663" xr:uid="{00000000-0005-0000-0000-0000236B0000}"/>
    <cellStyle name="Normal 56 2 3 3 2 3" xfId="9545" xr:uid="{00000000-0005-0000-0000-0000246B0000}"/>
    <cellStyle name="Normal 56 2 3 3 2 3 2" xfId="39870" xr:uid="{00000000-0005-0000-0000-0000256B0000}"/>
    <cellStyle name="Normal 56 2 3 3 2 3 3" xfId="24646" xr:uid="{00000000-0005-0000-0000-0000266B0000}"/>
    <cellStyle name="Normal 56 2 3 3 2 4" xfId="34857" xr:uid="{00000000-0005-0000-0000-0000276B0000}"/>
    <cellStyle name="Normal 56 2 3 3 2 5" xfId="19633" xr:uid="{00000000-0005-0000-0000-0000286B0000}"/>
    <cellStyle name="Normal 56 2 3 3 3" xfId="6184" xr:uid="{00000000-0005-0000-0000-0000296B0000}"/>
    <cellStyle name="Normal 56 2 3 3 3 2" xfId="16236" xr:uid="{00000000-0005-0000-0000-00002A6B0000}"/>
    <cellStyle name="Normal 56 2 3 3 3 2 2" xfId="46558" xr:uid="{00000000-0005-0000-0000-00002B6B0000}"/>
    <cellStyle name="Normal 56 2 3 3 3 2 3" xfId="31334" xr:uid="{00000000-0005-0000-0000-00002C6B0000}"/>
    <cellStyle name="Normal 56 2 3 3 3 3" xfId="11216" xr:uid="{00000000-0005-0000-0000-00002D6B0000}"/>
    <cellStyle name="Normal 56 2 3 3 3 3 2" xfId="41541" xr:uid="{00000000-0005-0000-0000-00002E6B0000}"/>
    <cellStyle name="Normal 56 2 3 3 3 3 3" xfId="26317" xr:uid="{00000000-0005-0000-0000-00002F6B0000}"/>
    <cellStyle name="Normal 56 2 3 3 3 4" xfId="36528" xr:uid="{00000000-0005-0000-0000-0000306B0000}"/>
    <cellStyle name="Normal 56 2 3 3 3 5" xfId="21304" xr:uid="{00000000-0005-0000-0000-0000316B0000}"/>
    <cellStyle name="Normal 56 2 3 3 4" xfId="12894" xr:uid="{00000000-0005-0000-0000-0000326B0000}"/>
    <cellStyle name="Normal 56 2 3 3 4 2" xfId="43216" xr:uid="{00000000-0005-0000-0000-0000336B0000}"/>
    <cellStyle name="Normal 56 2 3 3 4 3" xfId="27992" xr:uid="{00000000-0005-0000-0000-0000346B0000}"/>
    <cellStyle name="Normal 56 2 3 3 5" xfId="7873" xr:uid="{00000000-0005-0000-0000-0000356B0000}"/>
    <cellStyle name="Normal 56 2 3 3 5 2" xfId="38199" xr:uid="{00000000-0005-0000-0000-0000366B0000}"/>
    <cellStyle name="Normal 56 2 3 3 5 3" xfId="22975" xr:uid="{00000000-0005-0000-0000-0000376B0000}"/>
    <cellStyle name="Normal 56 2 3 3 6" xfId="33187" xr:uid="{00000000-0005-0000-0000-0000386B0000}"/>
    <cellStyle name="Normal 56 2 3 3 7" xfId="17962" xr:uid="{00000000-0005-0000-0000-0000396B0000}"/>
    <cellStyle name="Normal 56 2 3 4" xfId="3655" xr:uid="{00000000-0005-0000-0000-00003A6B0000}"/>
    <cellStyle name="Normal 56 2 3 4 2" xfId="13729" xr:uid="{00000000-0005-0000-0000-00003B6B0000}"/>
    <cellStyle name="Normal 56 2 3 4 2 2" xfId="44051" xr:uid="{00000000-0005-0000-0000-00003C6B0000}"/>
    <cellStyle name="Normal 56 2 3 4 2 3" xfId="28827" xr:uid="{00000000-0005-0000-0000-00003D6B0000}"/>
    <cellStyle name="Normal 56 2 3 4 3" xfId="8709" xr:uid="{00000000-0005-0000-0000-00003E6B0000}"/>
    <cellStyle name="Normal 56 2 3 4 3 2" xfId="39034" xr:uid="{00000000-0005-0000-0000-00003F6B0000}"/>
    <cellStyle name="Normal 56 2 3 4 3 3" xfId="23810" xr:uid="{00000000-0005-0000-0000-0000406B0000}"/>
    <cellStyle name="Normal 56 2 3 4 4" xfId="34021" xr:uid="{00000000-0005-0000-0000-0000416B0000}"/>
    <cellStyle name="Normal 56 2 3 4 5" xfId="18797" xr:uid="{00000000-0005-0000-0000-0000426B0000}"/>
    <cellStyle name="Normal 56 2 3 5" xfId="5348" xr:uid="{00000000-0005-0000-0000-0000436B0000}"/>
    <cellStyle name="Normal 56 2 3 5 2" xfId="15400" xr:uid="{00000000-0005-0000-0000-0000446B0000}"/>
    <cellStyle name="Normal 56 2 3 5 2 2" xfId="45722" xr:uid="{00000000-0005-0000-0000-0000456B0000}"/>
    <cellStyle name="Normal 56 2 3 5 2 3" xfId="30498" xr:uid="{00000000-0005-0000-0000-0000466B0000}"/>
    <cellStyle name="Normal 56 2 3 5 3" xfId="10380" xr:uid="{00000000-0005-0000-0000-0000476B0000}"/>
    <cellStyle name="Normal 56 2 3 5 3 2" xfId="40705" xr:uid="{00000000-0005-0000-0000-0000486B0000}"/>
    <cellStyle name="Normal 56 2 3 5 3 3" xfId="25481" xr:uid="{00000000-0005-0000-0000-0000496B0000}"/>
    <cellStyle name="Normal 56 2 3 5 4" xfId="35692" xr:uid="{00000000-0005-0000-0000-00004A6B0000}"/>
    <cellStyle name="Normal 56 2 3 5 5" xfId="20468" xr:uid="{00000000-0005-0000-0000-00004B6B0000}"/>
    <cellStyle name="Normal 56 2 3 6" xfId="12058" xr:uid="{00000000-0005-0000-0000-00004C6B0000}"/>
    <cellStyle name="Normal 56 2 3 6 2" xfId="42380" xr:uid="{00000000-0005-0000-0000-00004D6B0000}"/>
    <cellStyle name="Normal 56 2 3 6 3" xfId="27156" xr:uid="{00000000-0005-0000-0000-00004E6B0000}"/>
    <cellStyle name="Normal 56 2 3 7" xfId="7037" xr:uid="{00000000-0005-0000-0000-00004F6B0000}"/>
    <cellStyle name="Normal 56 2 3 7 2" xfId="37363" xr:uid="{00000000-0005-0000-0000-0000506B0000}"/>
    <cellStyle name="Normal 56 2 3 7 3" xfId="22139" xr:uid="{00000000-0005-0000-0000-0000516B0000}"/>
    <cellStyle name="Normal 56 2 3 8" xfId="32351" xr:uid="{00000000-0005-0000-0000-0000526B0000}"/>
    <cellStyle name="Normal 56 2 3 9" xfId="17126" xr:uid="{00000000-0005-0000-0000-0000536B0000}"/>
    <cellStyle name="Normal 56 2 4" xfId="2173" xr:uid="{00000000-0005-0000-0000-0000546B0000}"/>
    <cellStyle name="Normal 56 2 4 2" xfId="3012" xr:uid="{00000000-0005-0000-0000-0000556B0000}"/>
    <cellStyle name="Normal 56 2 4 2 2" xfId="4702" xr:uid="{00000000-0005-0000-0000-0000566B0000}"/>
    <cellStyle name="Normal 56 2 4 2 2 2" xfId="14775" xr:uid="{00000000-0005-0000-0000-0000576B0000}"/>
    <cellStyle name="Normal 56 2 4 2 2 2 2" xfId="45097" xr:uid="{00000000-0005-0000-0000-0000586B0000}"/>
    <cellStyle name="Normal 56 2 4 2 2 2 3" xfId="29873" xr:uid="{00000000-0005-0000-0000-0000596B0000}"/>
    <cellStyle name="Normal 56 2 4 2 2 3" xfId="9755" xr:uid="{00000000-0005-0000-0000-00005A6B0000}"/>
    <cellStyle name="Normal 56 2 4 2 2 3 2" xfId="40080" xr:uid="{00000000-0005-0000-0000-00005B6B0000}"/>
    <cellStyle name="Normal 56 2 4 2 2 3 3" xfId="24856" xr:uid="{00000000-0005-0000-0000-00005C6B0000}"/>
    <cellStyle name="Normal 56 2 4 2 2 4" xfId="35067" xr:uid="{00000000-0005-0000-0000-00005D6B0000}"/>
    <cellStyle name="Normal 56 2 4 2 2 5" xfId="19843" xr:uid="{00000000-0005-0000-0000-00005E6B0000}"/>
    <cellStyle name="Normal 56 2 4 2 3" xfId="6394" xr:uid="{00000000-0005-0000-0000-00005F6B0000}"/>
    <cellStyle name="Normal 56 2 4 2 3 2" xfId="16446" xr:uid="{00000000-0005-0000-0000-0000606B0000}"/>
    <cellStyle name="Normal 56 2 4 2 3 2 2" xfId="46768" xr:uid="{00000000-0005-0000-0000-0000616B0000}"/>
    <cellStyle name="Normal 56 2 4 2 3 2 3" xfId="31544" xr:uid="{00000000-0005-0000-0000-0000626B0000}"/>
    <cellStyle name="Normal 56 2 4 2 3 3" xfId="11426" xr:uid="{00000000-0005-0000-0000-0000636B0000}"/>
    <cellStyle name="Normal 56 2 4 2 3 3 2" xfId="41751" xr:uid="{00000000-0005-0000-0000-0000646B0000}"/>
    <cellStyle name="Normal 56 2 4 2 3 3 3" xfId="26527" xr:uid="{00000000-0005-0000-0000-0000656B0000}"/>
    <cellStyle name="Normal 56 2 4 2 3 4" xfId="36738" xr:uid="{00000000-0005-0000-0000-0000666B0000}"/>
    <cellStyle name="Normal 56 2 4 2 3 5" xfId="21514" xr:uid="{00000000-0005-0000-0000-0000676B0000}"/>
    <cellStyle name="Normal 56 2 4 2 4" xfId="13104" xr:uid="{00000000-0005-0000-0000-0000686B0000}"/>
    <cellStyle name="Normal 56 2 4 2 4 2" xfId="43426" xr:uid="{00000000-0005-0000-0000-0000696B0000}"/>
    <cellStyle name="Normal 56 2 4 2 4 3" xfId="28202" xr:uid="{00000000-0005-0000-0000-00006A6B0000}"/>
    <cellStyle name="Normal 56 2 4 2 5" xfId="8083" xr:uid="{00000000-0005-0000-0000-00006B6B0000}"/>
    <cellStyle name="Normal 56 2 4 2 5 2" xfId="38409" xr:uid="{00000000-0005-0000-0000-00006C6B0000}"/>
    <cellStyle name="Normal 56 2 4 2 5 3" xfId="23185" xr:uid="{00000000-0005-0000-0000-00006D6B0000}"/>
    <cellStyle name="Normal 56 2 4 2 6" xfId="33397" xr:uid="{00000000-0005-0000-0000-00006E6B0000}"/>
    <cellStyle name="Normal 56 2 4 2 7" xfId="18172" xr:uid="{00000000-0005-0000-0000-00006F6B0000}"/>
    <cellStyle name="Normal 56 2 4 3" xfId="3865" xr:uid="{00000000-0005-0000-0000-0000706B0000}"/>
    <cellStyle name="Normal 56 2 4 3 2" xfId="13939" xr:uid="{00000000-0005-0000-0000-0000716B0000}"/>
    <cellStyle name="Normal 56 2 4 3 2 2" xfId="44261" xr:uid="{00000000-0005-0000-0000-0000726B0000}"/>
    <cellStyle name="Normal 56 2 4 3 2 3" xfId="29037" xr:uid="{00000000-0005-0000-0000-0000736B0000}"/>
    <cellStyle name="Normal 56 2 4 3 3" xfId="8919" xr:uid="{00000000-0005-0000-0000-0000746B0000}"/>
    <cellStyle name="Normal 56 2 4 3 3 2" xfId="39244" xr:uid="{00000000-0005-0000-0000-0000756B0000}"/>
    <cellStyle name="Normal 56 2 4 3 3 3" xfId="24020" xr:uid="{00000000-0005-0000-0000-0000766B0000}"/>
    <cellStyle name="Normal 56 2 4 3 4" xfId="34231" xr:uid="{00000000-0005-0000-0000-0000776B0000}"/>
    <cellStyle name="Normal 56 2 4 3 5" xfId="19007" xr:uid="{00000000-0005-0000-0000-0000786B0000}"/>
    <cellStyle name="Normal 56 2 4 4" xfId="5558" xr:uid="{00000000-0005-0000-0000-0000796B0000}"/>
    <cellStyle name="Normal 56 2 4 4 2" xfId="15610" xr:uid="{00000000-0005-0000-0000-00007A6B0000}"/>
    <cellStyle name="Normal 56 2 4 4 2 2" xfId="45932" xr:uid="{00000000-0005-0000-0000-00007B6B0000}"/>
    <cellStyle name="Normal 56 2 4 4 2 3" xfId="30708" xr:uid="{00000000-0005-0000-0000-00007C6B0000}"/>
    <cellStyle name="Normal 56 2 4 4 3" xfId="10590" xr:uid="{00000000-0005-0000-0000-00007D6B0000}"/>
    <cellStyle name="Normal 56 2 4 4 3 2" xfId="40915" xr:uid="{00000000-0005-0000-0000-00007E6B0000}"/>
    <cellStyle name="Normal 56 2 4 4 3 3" xfId="25691" xr:uid="{00000000-0005-0000-0000-00007F6B0000}"/>
    <cellStyle name="Normal 56 2 4 4 4" xfId="35902" xr:uid="{00000000-0005-0000-0000-0000806B0000}"/>
    <cellStyle name="Normal 56 2 4 4 5" xfId="20678" xr:uid="{00000000-0005-0000-0000-0000816B0000}"/>
    <cellStyle name="Normal 56 2 4 5" xfId="12268" xr:uid="{00000000-0005-0000-0000-0000826B0000}"/>
    <cellStyle name="Normal 56 2 4 5 2" xfId="42590" xr:uid="{00000000-0005-0000-0000-0000836B0000}"/>
    <cellStyle name="Normal 56 2 4 5 3" xfId="27366" xr:uid="{00000000-0005-0000-0000-0000846B0000}"/>
    <cellStyle name="Normal 56 2 4 6" xfId="7247" xr:uid="{00000000-0005-0000-0000-0000856B0000}"/>
    <cellStyle name="Normal 56 2 4 6 2" xfId="37573" xr:uid="{00000000-0005-0000-0000-0000866B0000}"/>
    <cellStyle name="Normal 56 2 4 6 3" xfId="22349" xr:uid="{00000000-0005-0000-0000-0000876B0000}"/>
    <cellStyle name="Normal 56 2 4 7" xfId="32561" xr:uid="{00000000-0005-0000-0000-0000886B0000}"/>
    <cellStyle name="Normal 56 2 4 8" xfId="17336" xr:uid="{00000000-0005-0000-0000-0000896B0000}"/>
    <cellStyle name="Normal 56 2 5" xfId="2594" xr:uid="{00000000-0005-0000-0000-00008A6B0000}"/>
    <cellStyle name="Normal 56 2 5 2" xfId="4284" xr:uid="{00000000-0005-0000-0000-00008B6B0000}"/>
    <cellStyle name="Normal 56 2 5 2 2" xfId="14357" xr:uid="{00000000-0005-0000-0000-00008C6B0000}"/>
    <cellStyle name="Normal 56 2 5 2 2 2" xfId="44679" xr:uid="{00000000-0005-0000-0000-00008D6B0000}"/>
    <cellStyle name="Normal 56 2 5 2 2 3" xfId="29455" xr:uid="{00000000-0005-0000-0000-00008E6B0000}"/>
    <cellStyle name="Normal 56 2 5 2 3" xfId="9337" xr:uid="{00000000-0005-0000-0000-00008F6B0000}"/>
    <cellStyle name="Normal 56 2 5 2 3 2" xfId="39662" xr:uid="{00000000-0005-0000-0000-0000906B0000}"/>
    <cellStyle name="Normal 56 2 5 2 3 3" xfId="24438" xr:uid="{00000000-0005-0000-0000-0000916B0000}"/>
    <cellStyle name="Normal 56 2 5 2 4" xfId="34649" xr:uid="{00000000-0005-0000-0000-0000926B0000}"/>
    <cellStyle name="Normal 56 2 5 2 5" xfId="19425" xr:uid="{00000000-0005-0000-0000-0000936B0000}"/>
    <cellStyle name="Normal 56 2 5 3" xfId="5976" xr:uid="{00000000-0005-0000-0000-0000946B0000}"/>
    <cellStyle name="Normal 56 2 5 3 2" xfId="16028" xr:uid="{00000000-0005-0000-0000-0000956B0000}"/>
    <cellStyle name="Normal 56 2 5 3 2 2" xfId="46350" xr:uid="{00000000-0005-0000-0000-0000966B0000}"/>
    <cellStyle name="Normal 56 2 5 3 2 3" xfId="31126" xr:uid="{00000000-0005-0000-0000-0000976B0000}"/>
    <cellStyle name="Normal 56 2 5 3 3" xfId="11008" xr:uid="{00000000-0005-0000-0000-0000986B0000}"/>
    <cellStyle name="Normal 56 2 5 3 3 2" xfId="41333" xr:uid="{00000000-0005-0000-0000-0000996B0000}"/>
    <cellStyle name="Normal 56 2 5 3 3 3" xfId="26109" xr:uid="{00000000-0005-0000-0000-00009A6B0000}"/>
    <cellStyle name="Normal 56 2 5 3 4" xfId="36320" xr:uid="{00000000-0005-0000-0000-00009B6B0000}"/>
    <cellStyle name="Normal 56 2 5 3 5" xfId="21096" xr:uid="{00000000-0005-0000-0000-00009C6B0000}"/>
    <cellStyle name="Normal 56 2 5 4" xfId="12686" xr:uid="{00000000-0005-0000-0000-00009D6B0000}"/>
    <cellStyle name="Normal 56 2 5 4 2" xfId="43008" xr:uid="{00000000-0005-0000-0000-00009E6B0000}"/>
    <cellStyle name="Normal 56 2 5 4 3" xfId="27784" xr:uid="{00000000-0005-0000-0000-00009F6B0000}"/>
    <cellStyle name="Normal 56 2 5 5" xfId="7665" xr:uid="{00000000-0005-0000-0000-0000A06B0000}"/>
    <cellStyle name="Normal 56 2 5 5 2" xfId="37991" xr:uid="{00000000-0005-0000-0000-0000A16B0000}"/>
    <cellStyle name="Normal 56 2 5 5 3" xfId="22767" xr:uid="{00000000-0005-0000-0000-0000A26B0000}"/>
    <cellStyle name="Normal 56 2 5 6" xfId="32979" xr:uid="{00000000-0005-0000-0000-0000A36B0000}"/>
    <cellStyle name="Normal 56 2 5 7" xfId="17754" xr:uid="{00000000-0005-0000-0000-0000A46B0000}"/>
    <cellStyle name="Normal 56 2 6" xfId="3447" xr:uid="{00000000-0005-0000-0000-0000A56B0000}"/>
    <cellStyle name="Normal 56 2 6 2" xfId="13521" xr:uid="{00000000-0005-0000-0000-0000A66B0000}"/>
    <cellStyle name="Normal 56 2 6 2 2" xfId="43843" xr:uid="{00000000-0005-0000-0000-0000A76B0000}"/>
    <cellStyle name="Normal 56 2 6 2 3" xfId="28619" xr:uid="{00000000-0005-0000-0000-0000A86B0000}"/>
    <cellStyle name="Normal 56 2 6 3" xfId="8501" xr:uid="{00000000-0005-0000-0000-0000A96B0000}"/>
    <cellStyle name="Normal 56 2 6 3 2" xfId="38826" xr:uid="{00000000-0005-0000-0000-0000AA6B0000}"/>
    <cellStyle name="Normal 56 2 6 3 3" xfId="23602" xr:uid="{00000000-0005-0000-0000-0000AB6B0000}"/>
    <cellStyle name="Normal 56 2 6 4" xfId="33813" xr:uid="{00000000-0005-0000-0000-0000AC6B0000}"/>
    <cellStyle name="Normal 56 2 6 5" xfId="18589" xr:uid="{00000000-0005-0000-0000-0000AD6B0000}"/>
    <cellStyle name="Normal 56 2 7" xfId="5140" xr:uid="{00000000-0005-0000-0000-0000AE6B0000}"/>
    <cellStyle name="Normal 56 2 7 2" xfId="15192" xr:uid="{00000000-0005-0000-0000-0000AF6B0000}"/>
    <cellStyle name="Normal 56 2 7 2 2" xfId="45514" xr:uid="{00000000-0005-0000-0000-0000B06B0000}"/>
    <cellStyle name="Normal 56 2 7 2 3" xfId="30290" xr:uid="{00000000-0005-0000-0000-0000B16B0000}"/>
    <cellStyle name="Normal 56 2 7 3" xfId="10172" xr:uid="{00000000-0005-0000-0000-0000B26B0000}"/>
    <cellStyle name="Normal 56 2 7 3 2" xfId="40497" xr:uid="{00000000-0005-0000-0000-0000B36B0000}"/>
    <cellStyle name="Normal 56 2 7 3 3" xfId="25273" xr:uid="{00000000-0005-0000-0000-0000B46B0000}"/>
    <cellStyle name="Normal 56 2 7 4" xfId="35484" xr:uid="{00000000-0005-0000-0000-0000B56B0000}"/>
    <cellStyle name="Normal 56 2 7 5" xfId="20260" xr:uid="{00000000-0005-0000-0000-0000B66B0000}"/>
    <cellStyle name="Normal 56 2 8" xfId="11850" xr:uid="{00000000-0005-0000-0000-0000B76B0000}"/>
    <cellStyle name="Normal 56 2 8 2" xfId="42172" xr:uid="{00000000-0005-0000-0000-0000B86B0000}"/>
    <cellStyle name="Normal 56 2 8 3" xfId="26948" xr:uid="{00000000-0005-0000-0000-0000B96B0000}"/>
    <cellStyle name="Normal 56 2 9" xfId="6829" xr:uid="{00000000-0005-0000-0000-0000BA6B0000}"/>
    <cellStyle name="Normal 56 2 9 2" xfId="37155" xr:uid="{00000000-0005-0000-0000-0000BB6B0000}"/>
    <cellStyle name="Normal 56 2 9 3" xfId="21931" xr:uid="{00000000-0005-0000-0000-0000BC6B0000}"/>
    <cellStyle name="Normal 56 3" xfId="1793" xr:uid="{00000000-0005-0000-0000-0000BD6B0000}"/>
    <cellStyle name="Normal 56 3 10" xfId="16970" xr:uid="{00000000-0005-0000-0000-0000BE6B0000}"/>
    <cellStyle name="Normal 56 3 2" xfId="2012" xr:uid="{00000000-0005-0000-0000-0000BF6B0000}"/>
    <cellStyle name="Normal 56 3 2 2" xfId="2433" xr:uid="{00000000-0005-0000-0000-0000C06B0000}"/>
    <cellStyle name="Normal 56 3 2 2 2" xfId="3272" xr:uid="{00000000-0005-0000-0000-0000C16B0000}"/>
    <cellStyle name="Normal 56 3 2 2 2 2" xfId="4962" xr:uid="{00000000-0005-0000-0000-0000C26B0000}"/>
    <cellStyle name="Normal 56 3 2 2 2 2 2" xfId="15035" xr:uid="{00000000-0005-0000-0000-0000C36B0000}"/>
    <cellStyle name="Normal 56 3 2 2 2 2 2 2" xfId="45357" xr:uid="{00000000-0005-0000-0000-0000C46B0000}"/>
    <cellStyle name="Normal 56 3 2 2 2 2 2 3" xfId="30133" xr:uid="{00000000-0005-0000-0000-0000C56B0000}"/>
    <cellStyle name="Normal 56 3 2 2 2 2 3" xfId="10015" xr:uid="{00000000-0005-0000-0000-0000C66B0000}"/>
    <cellStyle name="Normal 56 3 2 2 2 2 3 2" xfId="40340" xr:uid="{00000000-0005-0000-0000-0000C76B0000}"/>
    <cellStyle name="Normal 56 3 2 2 2 2 3 3" xfId="25116" xr:uid="{00000000-0005-0000-0000-0000C86B0000}"/>
    <cellStyle name="Normal 56 3 2 2 2 2 4" xfId="35327" xr:uid="{00000000-0005-0000-0000-0000C96B0000}"/>
    <cellStyle name="Normal 56 3 2 2 2 2 5" xfId="20103" xr:uid="{00000000-0005-0000-0000-0000CA6B0000}"/>
    <cellStyle name="Normal 56 3 2 2 2 3" xfId="6654" xr:uid="{00000000-0005-0000-0000-0000CB6B0000}"/>
    <cellStyle name="Normal 56 3 2 2 2 3 2" xfId="16706" xr:uid="{00000000-0005-0000-0000-0000CC6B0000}"/>
    <cellStyle name="Normal 56 3 2 2 2 3 2 2" xfId="47028" xr:uid="{00000000-0005-0000-0000-0000CD6B0000}"/>
    <cellStyle name="Normal 56 3 2 2 2 3 2 3" xfId="31804" xr:uid="{00000000-0005-0000-0000-0000CE6B0000}"/>
    <cellStyle name="Normal 56 3 2 2 2 3 3" xfId="11686" xr:uid="{00000000-0005-0000-0000-0000CF6B0000}"/>
    <cellStyle name="Normal 56 3 2 2 2 3 3 2" xfId="42011" xr:uid="{00000000-0005-0000-0000-0000D06B0000}"/>
    <cellStyle name="Normal 56 3 2 2 2 3 3 3" xfId="26787" xr:uid="{00000000-0005-0000-0000-0000D16B0000}"/>
    <cellStyle name="Normal 56 3 2 2 2 3 4" xfId="36998" xr:uid="{00000000-0005-0000-0000-0000D26B0000}"/>
    <cellStyle name="Normal 56 3 2 2 2 3 5" xfId="21774" xr:uid="{00000000-0005-0000-0000-0000D36B0000}"/>
    <cellStyle name="Normal 56 3 2 2 2 4" xfId="13364" xr:uid="{00000000-0005-0000-0000-0000D46B0000}"/>
    <cellStyle name="Normal 56 3 2 2 2 4 2" xfId="43686" xr:uid="{00000000-0005-0000-0000-0000D56B0000}"/>
    <cellStyle name="Normal 56 3 2 2 2 4 3" xfId="28462" xr:uid="{00000000-0005-0000-0000-0000D66B0000}"/>
    <cellStyle name="Normal 56 3 2 2 2 5" xfId="8343" xr:uid="{00000000-0005-0000-0000-0000D76B0000}"/>
    <cellStyle name="Normal 56 3 2 2 2 5 2" xfId="38669" xr:uid="{00000000-0005-0000-0000-0000D86B0000}"/>
    <cellStyle name="Normal 56 3 2 2 2 5 3" xfId="23445" xr:uid="{00000000-0005-0000-0000-0000D96B0000}"/>
    <cellStyle name="Normal 56 3 2 2 2 6" xfId="33657" xr:uid="{00000000-0005-0000-0000-0000DA6B0000}"/>
    <cellStyle name="Normal 56 3 2 2 2 7" xfId="18432" xr:uid="{00000000-0005-0000-0000-0000DB6B0000}"/>
    <cellStyle name="Normal 56 3 2 2 3" xfId="4125" xr:uid="{00000000-0005-0000-0000-0000DC6B0000}"/>
    <cellStyle name="Normal 56 3 2 2 3 2" xfId="14199" xr:uid="{00000000-0005-0000-0000-0000DD6B0000}"/>
    <cellStyle name="Normal 56 3 2 2 3 2 2" xfId="44521" xr:uid="{00000000-0005-0000-0000-0000DE6B0000}"/>
    <cellStyle name="Normal 56 3 2 2 3 2 3" xfId="29297" xr:uid="{00000000-0005-0000-0000-0000DF6B0000}"/>
    <cellStyle name="Normal 56 3 2 2 3 3" xfId="9179" xr:uid="{00000000-0005-0000-0000-0000E06B0000}"/>
    <cellStyle name="Normal 56 3 2 2 3 3 2" xfId="39504" xr:uid="{00000000-0005-0000-0000-0000E16B0000}"/>
    <cellStyle name="Normal 56 3 2 2 3 3 3" xfId="24280" xr:uid="{00000000-0005-0000-0000-0000E26B0000}"/>
    <cellStyle name="Normal 56 3 2 2 3 4" xfId="34491" xr:uid="{00000000-0005-0000-0000-0000E36B0000}"/>
    <cellStyle name="Normal 56 3 2 2 3 5" xfId="19267" xr:uid="{00000000-0005-0000-0000-0000E46B0000}"/>
    <cellStyle name="Normal 56 3 2 2 4" xfId="5818" xr:uid="{00000000-0005-0000-0000-0000E56B0000}"/>
    <cellStyle name="Normal 56 3 2 2 4 2" xfId="15870" xr:uid="{00000000-0005-0000-0000-0000E66B0000}"/>
    <cellStyle name="Normal 56 3 2 2 4 2 2" xfId="46192" xr:uid="{00000000-0005-0000-0000-0000E76B0000}"/>
    <cellStyle name="Normal 56 3 2 2 4 2 3" xfId="30968" xr:uid="{00000000-0005-0000-0000-0000E86B0000}"/>
    <cellStyle name="Normal 56 3 2 2 4 3" xfId="10850" xr:uid="{00000000-0005-0000-0000-0000E96B0000}"/>
    <cellStyle name="Normal 56 3 2 2 4 3 2" xfId="41175" xr:uid="{00000000-0005-0000-0000-0000EA6B0000}"/>
    <cellStyle name="Normal 56 3 2 2 4 3 3" xfId="25951" xr:uid="{00000000-0005-0000-0000-0000EB6B0000}"/>
    <cellStyle name="Normal 56 3 2 2 4 4" xfId="36162" xr:uid="{00000000-0005-0000-0000-0000EC6B0000}"/>
    <cellStyle name="Normal 56 3 2 2 4 5" xfId="20938" xr:uid="{00000000-0005-0000-0000-0000ED6B0000}"/>
    <cellStyle name="Normal 56 3 2 2 5" xfId="12528" xr:uid="{00000000-0005-0000-0000-0000EE6B0000}"/>
    <cellStyle name="Normal 56 3 2 2 5 2" xfId="42850" xr:uid="{00000000-0005-0000-0000-0000EF6B0000}"/>
    <cellStyle name="Normal 56 3 2 2 5 3" xfId="27626" xr:uid="{00000000-0005-0000-0000-0000F06B0000}"/>
    <cellStyle name="Normal 56 3 2 2 6" xfId="7507" xr:uid="{00000000-0005-0000-0000-0000F16B0000}"/>
    <cellStyle name="Normal 56 3 2 2 6 2" xfId="37833" xr:uid="{00000000-0005-0000-0000-0000F26B0000}"/>
    <cellStyle name="Normal 56 3 2 2 6 3" xfId="22609" xr:uid="{00000000-0005-0000-0000-0000F36B0000}"/>
    <cellStyle name="Normal 56 3 2 2 7" xfId="32821" xr:uid="{00000000-0005-0000-0000-0000F46B0000}"/>
    <cellStyle name="Normal 56 3 2 2 8" xfId="17596" xr:uid="{00000000-0005-0000-0000-0000F56B0000}"/>
    <cellStyle name="Normal 56 3 2 3" xfId="2854" xr:uid="{00000000-0005-0000-0000-0000F66B0000}"/>
    <cellStyle name="Normal 56 3 2 3 2" xfId="4544" xr:uid="{00000000-0005-0000-0000-0000F76B0000}"/>
    <cellStyle name="Normal 56 3 2 3 2 2" xfId="14617" xr:uid="{00000000-0005-0000-0000-0000F86B0000}"/>
    <cellStyle name="Normal 56 3 2 3 2 2 2" xfId="44939" xr:uid="{00000000-0005-0000-0000-0000F96B0000}"/>
    <cellStyle name="Normal 56 3 2 3 2 2 3" xfId="29715" xr:uid="{00000000-0005-0000-0000-0000FA6B0000}"/>
    <cellStyle name="Normal 56 3 2 3 2 3" xfId="9597" xr:uid="{00000000-0005-0000-0000-0000FB6B0000}"/>
    <cellStyle name="Normal 56 3 2 3 2 3 2" xfId="39922" xr:uid="{00000000-0005-0000-0000-0000FC6B0000}"/>
    <cellStyle name="Normal 56 3 2 3 2 3 3" xfId="24698" xr:uid="{00000000-0005-0000-0000-0000FD6B0000}"/>
    <cellStyle name="Normal 56 3 2 3 2 4" xfId="34909" xr:uid="{00000000-0005-0000-0000-0000FE6B0000}"/>
    <cellStyle name="Normal 56 3 2 3 2 5" xfId="19685" xr:uid="{00000000-0005-0000-0000-0000FF6B0000}"/>
    <cellStyle name="Normal 56 3 2 3 3" xfId="6236" xr:uid="{00000000-0005-0000-0000-0000006C0000}"/>
    <cellStyle name="Normal 56 3 2 3 3 2" xfId="16288" xr:uid="{00000000-0005-0000-0000-0000016C0000}"/>
    <cellStyle name="Normal 56 3 2 3 3 2 2" xfId="46610" xr:uid="{00000000-0005-0000-0000-0000026C0000}"/>
    <cellStyle name="Normal 56 3 2 3 3 2 3" xfId="31386" xr:uid="{00000000-0005-0000-0000-0000036C0000}"/>
    <cellStyle name="Normal 56 3 2 3 3 3" xfId="11268" xr:uid="{00000000-0005-0000-0000-0000046C0000}"/>
    <cellStyle name="Normal 56 3 2 3 3 3 2" xfId="41593" xr:uid="{00000000-0005-0000-0000-0000056C0000}"/>
    <cellStyle name="Normal 56 3 2 3 3 3 3" xfId="26369" xr:uid="{00000000-0005-0000-0000-0000066C0000}"/>
    <cellStyle name="Normal 56 3 2 3 3 4" xfId="36580" xr:uid="{00000000-0005-0000-0000-0000076C0000}"/>
    <cellStyle name="Normal 56 3 2 3 3 5" xfId="21356" xr:uid="{00000000-0005-0000-0000-0000086C0000}"/>
    <cellStyle name="Normal 56 3 2 3 4" xfId="12946" xr:uid="{00000000-0005-0000-0000-0000096C0000}"/>
    <cellStyle name="Normal 56 3 2 3 4 2" xfId="43268" xr:uid="{00000000-0005-0000-0000-00000A6C0000}"/>
    <cellStyle name="Normal 56 3 2 3 4 3" xfId="28044" xr:uid="{00000000-0005-0000-0000-00000B6C0000}"/>
    <cellStyle name="Normal 56 3 2 3 5" xfId="7925" xr:uid="{00000000-0005-0000-0000-00000C6C0000}"/>
    <cellStyle name="Normal 56 3 2 3 5 2" xfId="38251" xr:uid="{00000000-0005-0000-0000-00000D6C0000}"/>
    <cellStyle name="Normal 56 3 2 3 5 3" xfId="23027" xr:uid="{00000000-0005-0000-0000-00000E6C0000}"/>
    <cellStyle name="Normal 56 3 2 3 6" xfId="33239" xr:uid="{00000000-0005-0000-0000-00000F6C0000}"/>
    <cellStyle name="Normal 56 3 2 3 7" xfId="18014" xr:uid="{00000000-0005-0000-0000-0000106C0000}"/>
    <cellStyle name="Normal 56 3 2 4" xfId="3707" xr:uid="{00000000-0005-0000-0000-0000116C0000}"/>
    <cellStyle name="Normal 56 3 2 4 2" xfId="13781" xr:uid="{00000000-0005-0000-0000-0000126C0000}"/>
    <cellStyle name="Normal 56 3 2 4 2 2" xfId="44103" xr:uid="{00000000-0005-0000-0000-0000136C0000}"/>
    <cellStyle name="Normal 56 3 2 4 2 3" xfId="28879" xr:uid="{00000000-0005-0000-0000-0000146C0000}"/>
    <cellStyle name="Normal 56 3 2 4 3" xfId="8761" xr:uid="{00000000-0005-0000-0000-0000156C0000}"/>
    <cellStyle name="Normal 56 3 2 4 3 2" xfId="39086" xr:uid="{00000000-0005-0000-0000-0000166C0000}"/>
    <cellStyle name="Normal 56 3 2 4 3 3" xfId="23862" xr:uid="{00000000-0005-0000-0000-0000176C0000}"/>
    <cellStyle name="Normal 56 3 2 4 4" xfId="34073" xr:uid="{00000000-0005-0000-0000-0000186C0000}"/>
    <cellStyle name="Normal 56 3 2 4 5" xfId="18849" xr:uid="{00000000-0005-0000-0000-0000196C0000}"/>
    <cellStyle name="Normal 56 3 2 5" xfId="5400" xr:uid="{00000000-0005-0000-0000-00001A6C0000}"/>
    <cellStyle name="Normal 56 3 2 5 2" xfId="15452" xr:uid="{00000000-0005-0000-0000-00001B6C0000}"/>
    <cellStyle name="Normal 56 3 2 5 2 2" xfId="45774" xr:uid="{00000000-0005-0000-0000-00001C6C0000}"/>
    <cellStyle name="Normal 56 3 2 5 2 3" xfId="30550" xr:uid="{00000000-0005-0000-0000-00001D6C0000}"/>
    <cellStyle name="Normal 56 3 2 5 3" xfId="10432" xr:uid="{00000000-0005-0000-0000-00001E6C0000}"/>
    <cellStyle name="Normal 56 3 2 5 3 2" xfId="40757" xr:uid="{00000000-0005-0000-0000-00001F6C0000}"/>
    <cellStyle name="Normal 56 3 2 5 3 3" xfId="25533" xr:uid="{00000000-0005-0000-0000-0000206C0000}"/>
    <cellStyle name="Normal 56 3 2 5 4" xfId="35744" xr:uid="{00000000-0005-0000-0000-0000216C0000}"/>
    <cellStyle name="Normal 56 3 2 5 5" xfId="20520" xr:uid="{00000000-0005-0000-0000-0000226C0000}"/>
    <cellStyle name="Normal 56 3 2 6" xfId="12110" xr:uid="{00000000-0005-0000-0000-0000236C0000}"/>
    <cellStyle name="Normal 56 3 2 6 2" xfId="42432" xr:uid="{00000000-0005-0000-0000-0000246C0000}"/>
    <cellStyle name="Normal 56 3 2 6 3" xfId="27208" xr:uid="{00000000-0005-0000-0000-0000256C0000}"/>
    <cellStyle name="Normal 56 3 2 7" xfId="7089" xr:uid="{00000000-0005-0000-0000-0000266C0000}"/>
    <cellStyle name="Normal 56 3 2 7 2" xfId="37415" xr:uid="{00000000-0005-0000-0000-0000276C0000}"/>
    <cellStyle name="Normal 56 3 2 7 3" xfId="22191" xr:uid="{00000000-0005-0000-0000-0000286C0000}"/>
    <cellStyle name="Normal 56 3 2 8" xfId="32403" xr:uid="{00000000-0005-0000-0000-0000296C0000}"/>
    <cellStyle name="Normal 56 3 2 9" xfId="17178" xr:uid="{00000000-0005-0000-0000-00002A6C0000}"/>
    <cellStyle name="Normal 56 3 3" xfId="2225" xr:uid="{00000000-0005-0000-0000-00002B6C0000}"/>
    <cellStyle name="Normal 56 3 3 2" xfId="3064" xr:uid="{00000000-0005-0000-0000-00002C6C0000}"/>
    <cellStyle name="Normal 56 3 3 2 2" xfId="4754" xr:uid="{00000000-0005-0000-0000-00002D6C0000}"/>
    <cellStyle name="Normal 56 3 3 2 2 2" xfId="14827" xr:uid="{00000000-0005-0000-0000-00002E6C0000}"/>
    <cellStyle name="Normal 56 3 3 2 2 2 2" xfId="45149" xr:uid="{00000000-0005-0000-0000-00002F6C0000}"/>
    <cellStyle name="Normal 56 3 3 2 2 2 3" xfId="29925" xr:uid="{00000000-0005-0000-0000-0000306C0000}"/>
    <cellStyle name="Normal 56 3 3 2 2 3" xfId="9807" xr:uid="{00000000-0005-0000-0000-0000316C0000}"/>
    <cellStyle name="Normal 56 3 3 2 2 3 2" xfId="40132" xr:uid="{00000000-0005-0000-0000-0000326C0000}"/>
    <cellStyle name="Normal 56 3 3 2 2 3 3" xfId="24908" xr:uid="{00000000-0005-0000-0000-0000336C0000}"/>
    <cellStyle name="Normal 56 3 3 2 2 4" xfId="35119" xr:uid="{00000000-0005-0000-0000-0000346C0000}"/>
    <cellStyle name="Normal 56 3 3 2 2 5" xfId="19895" xr:uid="{00000000-0005-0000-0000-0000356C0000}"/>
    <cellStyle name="Normal 56 3 3 2 3" xfId="6446" xr:uid="{00000000-0005-0000-0000-0000366C0000}"/>
    <cellStyle name="Normal 56 3 3 2 3 2" xfId="16498" xr:uid="{00000000-0005-0000-0000-0000376C0000}"/>
    <cellStyle name="Normal 56 3 3 2 3 2 2" xfId="46820" xr:uid="{00000000-0005-0000-0000-0000386C0000}"/>
    <cellStyle name="Normal 56 3 3 2 3 2 3" xfId="31596" xr:uid="{00000000-0005-0000-0000-0000396C0000}"/>
    <cellStyle name="Normal 56 3 3 2 3 3" xfId="11478" xr:uid="{00000000-0005-0000-0000-00003A6C0000}"/>
    <cellStyle name="Normal 56 3 3 2 3 3 2" xfId="41803" xr:uid="{00000000-0005-0000-0000-00003B6C0000}"/>
    <cellStyle name="Normal 56 3 3 2 3 3 3" xfId="26579" xr:uid="{00000000-0005-0000-0000-00003C6C0000}"/>
    <cellStyle name="Normal 56 3 3 2 3 4" xfId="36790" xr:uid="{00000000-0005-0000-0000-00003D6C0000}"/>
    <cellStyle name="Normal 56 3 3 2 3 5" xfId="21566" xr:uid="{00000000-0005-0000-0000-00003E6C0000}"/>
    <cellStyle name="Normal 56 3 3 2 4" xfId="13156" xr:uid="{00000000-0005-0000-0000-00003F6C0000}"/>
    <cellStyle name="Normal 56 3 3 2 4 2" xfId="43478" xr:uid="{00000000-0005-0000-0000-0000406C0000}"/>
    <cellStyle name="Normal 56 3 3 2 4 3" xfId="28254" xr:uid="{00000000-0005-0000-0000-0000416C0000}"/>
    <cellStyle name="Normal 56 3 3 2 5" xfId="8135" xr:uid="{00000000-0005-0000-0000-0000426C0000}"/>
    <cellStyle name="Normal 56 3 3 2 5 2" xfId="38461" xr:uid="{00000000-0005-0000-0000-0000436C0000}"/>
    <cellStyle name="Normal 56 3 3 2 5 3" xfId="23237" xr:uid="{00000000-0005-0000-0000-0000446C0000}"/>
    <cellStyle name="Normal 56 3 3 2 6" xfId="33449" xr:uid="{00000000-0005-0000-0000-0000456C0000}"/>
    <cellStyle name="Normal 56 3 3 2 7" xfId="18224" xr:uid="{00000000-0005-0000-0000-0000466C0000}"/>
    <cellStyle name="Normal 56 3 3 3" xfId="3917" xr:uid="{00000000-0005-0000-0000-0000476C0000}"/>
    <cellStyle name="Normal 56 3 3 3 2" xfId="13991" xr:uid="{00000000-0005-0000-0000-0000486C0000}"/>
    <cellStyle name="Normal 56 3 3 3 2 2" xfId="44313" xr:uid="{00000000-0005-0000-0000-0000496C0000}"/>
    <cellStyle name="Normal 56 3 3 3 2 3" xfId="29089" xr:uid="{00000000-0005-0000-0000-00004A6C0000}"/>
    <cellStyle name="Normal 56 3 3 3 3" xfId="8971" xr:uid="{00000000-0005-0000-0000-00004B6C0000}"/>
    <cellStyle name="Normal 56 3 3 3 3 2" xfId="39296" xr:uid="{00000000-0005-0000-0000-00004C6C0000}"/>
    <cellStyle name="Normal 56 3 3 3 3 3" xfId="24072" xr:uid="{00000000-0005-0000-0000-00004D6C0000}"/>
    <cellStyle name="Normal 56 3 3 3 4" xfId="34283" xr:uid="{00000000-0005-0000-0000-00004E6C0000}"/>
    <cellStyle name="Normal 56 3 3 3 5" xfId="19059" xr:uid="{00000000-0005-0000-0000-00004F6C0000}"/>
    <cellStyle name="Normal 56 3 3 4" xfId="5610" xr:uid="{00000000-0005-0000-0000-0000506C0000}"/>
    <cellStyle name="Normal 56 3 3 4 2" xfId="15662" xr:uid="{00000000-0005-0000-0000-0000516C0000}"/>
    <cellStyle name="Normal 56 3 3 4 2 2" xfId="45984" xr:uid="{00000000-0005-0000-0000-0000526C0000}"/>
    <cellStyle name="Normal 56 3 3 4 2 3" xfId="30760" xr:uid="{00000000-0005-0000-0000-0000536C0000}"/>
    <cellStyle name="Normal 56 3 3 4 3" xfId="10642" xr:uid="{00000000-0005-0000-0000-0000546C0000}"/>
    <cellStyle name="Normal 56 3 3 4 3 2" xfId="40967" xr:uid="{00000000-0005-0000-0000-0000556C0000}"/>
    <cellStyle name="Normal 56 3 3 4 3 3" xfId="25743" xr:uid="{00000000-0005-0000-0000-0000566C0000}"/>
    <cellStyle name="Normal 56 3 3 4 4" xfId="35954" xr:uid="{00000000-0005-0000-0000-0000576C0000}"/>
    <cellStyle name="Normal 56 3 3 4 5" xfId="20730" xr:uid="{00000000-0005-0000-0000-0000586C0000}"/>
    <cellStyle name="Normal 56 3 3 5" xfId="12320" xr:uid="{00000000-0005-0000-0000-0000596C0000}"/>
    <cellStyle name="Normal 56 3 3 5 2" xfId="42642" xr:uid="{00000000-0005-0000-0000-00005A6C0000}"/>
    <cellStyle name="Normal 56 3 3 5 3" xfId="27418" xr:uid="{00000000-0005-0000-0000-00005B6C0000}"/>
    <cellStyle name="Normal 56 3 3 6" xfId="7299" xr:uid="{00000000-0005-0000-0000-00005C6C0000}"/>
    <cellStyle name="Normal 56 3 3 6 2" xfId="37625" xr:uid="{00000000-0005-0000-0000-00005D6C0000}"/>
    <cellStyle name="Normal 56 3 3 6 3" xfId="22401" xr:uid="{00000000-0005-0000-0000-00005E6C0000}"/>
    <cellStyle name="Normal 56 3 3 7" xfId="32613" xr:uid="{00000000-0005-0000-0000-00005F6C0000}"/>
    <cellStyle name="Normal 56 3 3 8" xfId="17388" xr:uid="{00000000-0005-0000-0000-0000606C0000}"/>
    <cellStyle name="Normal 56 3 4" xfId="2646" xr:uid="{00000000-0005-0000-0000-0000616C0000}"/>
    <cellStyle name="Normal 56 3 4 2" xfId="4336" xr:uid="{00000000-0005-0000-0000-0000626C0000}"/>
    <cellStyle name="Normal 56 3 4 2 2" xfId="14409" xr:uid="{00000000-0005-0000-0000-0000636C0000}"/>
    <cellStyle name="Normal 56 3 4 2 2 2" xfId="44731" xr:uid="{00000000-0005-0000-0000-0000646C0000}"/>
    <cellStyle name="Normal 56 3 4 2 2 3" xfId="29507" xr:uid="{00000000-0005-0000-0000-0000656C0000}"/>
    <cellStyle name="Normal 56 3 4 2 3" xfId="9389" xr:uid="{00000000-0005-0000-0000-0000666C0000}"/>
    <cellStyle name="Normal 56 3 4 2 3 2" xfId="39714" xr:uid="{00000000-0005-0000-0000-0000676C0000}"/>
    <cellStyle name="Normal 56 3 4 2 3 3" xfId="24490" xr:uid="{00000000-0005-0000-0000-0000686C0000}"/>
    <cellStyle name="Normal 56 3 4 2 4" xfId="34701" xr:uid="{00000000-0005-0000-0000-0000696C0000}"/>
    <cellStyle name="Normal 56 3 4 2 5" xfId="19477" xr:uid="{00000000-0005-0000-0000-00006A6C0000}"/>
    <cellStyle name="Normal 56 3 4 3" xfId="6028" xr:uid="{00000000-0005-0000-0000-00006B6C0000}"/>
    <cellStyle name="Normal 56 3 4 3 2" xfId="16080" xr:uid="{00000000-0005-0000-0000-00006C6C0000}"/>
    <cellStyle name="Normal 56 3 4 3 2 2" xfId="46402" xr:uid="{00000000-0005-0000-0000-00006D6C0000}"/>
    <cellStyle name="Normal 56 3 4 3 2 3" xfId="31178" xr:uid="{00000000-0005-0000-0000-00006E6C0000}"/>
    <cellStyle name="Normal 56 3 4 3 3" xfId="11060" xr:uid="{00000000-0005-0000-0000-00006F6C0000}"/>
    <cellStyle name="Normal 56 3 4 3 3 2" xfId="41385" xr:uid="{00000000-0005-0000-0000-0000706C0000}"/>
    <cellStyle name="Normal 56 3 4 3 3 3" xfId="26161" xr:uid="{00000000-0005-0000-0000-0000716C0000}"/>
    <cellStyle name="Normal 56 3 4 3 4" xfId="36372" xr:uid="{00000000-0005-0000-0000-0000726C0000}"/>
    <cellStyle name="Normal 56 3 4 3 5" xfId="21148" xr:uid="{00000000-0005-0000-0000-0000736C0000}"/>
    <cellStyle name="Normal 56 3 4 4" xfId="12738" xr:uid="{00000000-0005-0000-0000-0000746C0000}"/>
    <cellStyle name="Normal 56 3 4 4 2" xfId="43060" xr:uid="{00000000-0005-0000-0000-0000756C0000}"/>
    <cellStyle name="Normal 56 3 4 4 3" xfId="27836" xr:uid="{00000000-0005-0000-0000-0000766C0000}"/>
    <cellStyle name="Normal 56 3 4 5" xfId="7717" xr:uid="{00000000-0005-0000-0000-0000776C0000}"/>
    <cellStyle name="Normal 56 3 4 5 2" xfId="38043" xr:uid="{00000000-0005-0000-0000-0000786C0000}"/>
    <cellStyle name="Normal 56 3 4 5 3" xfId="22819" xr:uid="{00000000-0005-0000-0000-0000796C0000}"/>
    <cellStyle name="Normal 56 3 4 6" xfId="33031" xr:uid="{00000000-0005-0000-0000-00007A6C0000}"/>
    <cellStyle name="Normal 56 3 4 7" xfId="17806" xr:uid="{00000000-0005-0000-0000-00007B6C0000}"/>
    <cellStyle name="Normal 56 3 5" xfId="3499" xr:uid="{00000000-0005-0000-0000-00007C6C0000}"/>
    <cellStyle name="Normal 56 3 5 2" xfId="13573" xr:uid="{00000000-0005-0000-0000-00007D6C0000}"/>
    <cellStyle name="Normal 56 3 5 2 2" xfId="43895" xr:uid="{00000000-0005-0000-0000-00007E6C0000}"/>
    <cellStyle name="Normal 56 3 5 2 3" xfId="28671" xr:uid="{00000000-0005-0000-0000-00007F6C0000}"/>
    <cellStyle name="Normal 56 3 5 3" xfId="8553" xr:uid="{00000000-0005-0000-0000-0000806C0000}"/>
    <cellStyle name="Normal 56 3 5 3 2" xfId="38878" xr:uid="{00000000-0005-0000-0000-0000816C0000}"/>
    <cellStyle name="Normal 56 3 5 3 3" xfId="23654" xr:uid="{00000000-0005-0000-0000-0000826C0000}"/>
    <cellStyle name="Normal 56 3 5 4" xfId="33865" xr:uid="{00000000-0005-0000-0000-0000836C0000}"/>
    <cellStyle name="Normal 56 3 5 5" xfId="18641" xr:uid="{00000000-0005-0000-0000-0000846C0000}"/>
    <cellStyle name="Normal 56 3 6" xfId="5192" xr:uid="{00000000-0005-0000-0000-0000856C0000}"/>
    <cellStyle name="Normal 56 3 6 2" xfId="15244" xr:uid="{00000000-0005-0000-0000-0000866C0000}"/>
    <cellStyle name="Normal 56 3 6 2 2" xfId="45566" xr:uid="{00000000-0005-0000-0000-0000876C0000}"/>
    <cellStyle name="Normal 56 3 6 2 3" xfId="30342" xr:uid="{00000000-0005-0000-0000-0000886C0000}"/>
    <cellStyle name="Normal 56 3 6 3" xfId="10224" xr:uid="{00000000-0005-0000-0000-0000896C0000}"/>
    <cellStyle name="Normal 56 3 6 3 2" xfId="40549" xr:uid="{00000000-0005-0000-0000-00008A6C0000}"/>
    <cellStyle name="Normal 56 3 6 3 3" xfId="25325" xr:uid="{00000000-0005-0000-0000-00008B6C0000}"/>
    <cellStyle name="Normal 56 3 6 4" xfId="35536" xr:uid="{00000000-0005-0000-0000-00008C6C0000}"/>
    <cellStyle name="Normal 56 3 6 5" xfId="20312" xr:uid="{00000000-0005-0000-0000-00008D6C0000}"/>
    <cellStyle name="Normal 56 3 7" xfId="11902" xr:uid="{00000000-0005-0000-0000-00008E6C0000}"/>
    <cellStyle name="Normal 56 3 7 2" xfId="42224" xr:uid="{00000000-0005-0000-0000-00008F6C0000}"/>
    <cellStyle name="Normal 56 3 7 3" xfId="27000" xr:uid="{00000000-0005-0000-0000-0000906C0000}"/>
    <cellStyle name="Normal 56 3 8" xfId="6881" xr:uid="{00000000-0005-0000-0000-0000916C0000}"/>
    <cellStyle name="Normal 56 3 8 2" xfId="37207" xr:uid="{00000000-0005-0000-0000-0000926C0000}"/>
    <cellStyle name="Normal 56 3 8 3" xfId="21983" xr:uid="{00000000-0005-0000-0000-0000936C0000}"/>
    <cellStyle name="Normal 56 3 9" xfId="32196" xr:uid="{00000000-0005-0000-0000-0000946C0000}"/>
    <cellStyle name="Normal 56 4" xfId="1906" xr:uid="{00000000-0005-0000-0000-0000956C0000}"/>
    <cellStyle name="Normal 56 4 2" xfId="2329" xr:uid="{00000000-0005-0000-0000-0000966C0000}"/>
    <cellStyle name="Normal 56 4 2 2" xfId="3168" xr:uid="{00000000-0005-0000-0000-0000976C0000}"/>
    <cellStyle name="Normal 56 4 2 2 2" xfId="4858" xr:uid="{00000000-0005-0000-0000-0000986C0000}"/>
    <cellStyle name="Normal 56 4 2 2 2 2" xfId="14931" xr:uid="{00000000-0005-0000-0000-0000996C0000}"/>
    <cellStyle name="Normal 56 4 2 2 2 2 2" xfId="45253" xr:uid="{00000000-0005-0000-0000-00009A6C0000}"/>
    <cellStyle name="Normal 56 4 2 2 2 2 3" xfId="30029" xr:uid="{00000000-0005-0000-0000-00009B6C0000}"/>
    <cellStyle name="Normal 56 4 2 2 2 3" xfId="9911" xr:uid="{00000000-0005-0000-0000-00009C6C0000}"/>
    <cellStyle name="Normal 56 4 2 2 2 3 2" xfId="40236" xr:uid="{00000000-0005-0000-0000-00009D6C0000}"/>
    <cellStyle name="Normal 56 4 2 2 2 3 3" xfId="25012" xr:uid="{00000000-0005-0000-0000-00009E6C0000}"/>
    <cellStyle name="Normal 56 4 2 2 2 4" xfId="35223" xr:uid="{00000000-0005-0000-0000-00009F6C0000}"/>
    <cellStyle name="Normal 56 4 2 2 2 5" xfId="19999" xr:uid="{00000000-0005-0000-0000-0000A06C0000}"/>
    <cellStyle name="Normal 56 4 2 2 3" xfId="6550" xr:uid="{00000000-0005-0000-0000-0000A16C0000}"/>
    <cellStyle name="Normal 56 4 2 2 3 2" xfId="16602" xr:uid="{00000000-0005-0000-0000-0000A26C0000}"/>
    <cellStyle name="Normal 56 4 2 2 3 2 2" xfId="46924" xr:uid="{00000000-0005-0000-0000-0000A36C0000}"/>
    <cellStyle name="Normal 56 4 2 2 3 2 3" xfId="31700" xr:uid="{00000000-0005-0000-0000-0000A46C0000}"/>
    <cellStyle name="Normal 56 4 2 2 3 3" xfId="11582" xr:uid="{00000000-0005-0000-0000-0000A56C0000}"/>
    <cellStyle name="Normal 56 4 2 2 3 3 2" xfId="41907" xr:uid="{00000000-0005-0000-0000-0000A66C0000}"/>
    <cellStyle name="Normal 56 4 2 2 3 3 3" xfId="26683" xr:uid="{00000000-0005-0000-0000-0000A76C0000}"/>
    <cellStyle name="Normal 56 4 2 2 3 4" xfId="36894" xr:uid="{00000000-0005-0000-0000-0000A86C0000}"/>
    <cellStyle name="Normal 56 4 2 2 3 5" xfId="21670" xr:uid="{00000000-0005-0000-0000-0000A96C0000}"/>
    <cellStyle name="Normal 56 4 2 2 4" xfId="13260" xr:uid="{00000000-0005-0000-0000-0000AA6C0000}"/>
    <cellStyle name="Normal 56 4 2 2 4 2" xfId="43582" xr:uid="{00000000-0005-0000-0000-0000AB6C0000}"/>
    <cellStyle name="Normal 56 4 2 2 4 3" xfId="28358" xr:uid="{00000000-0005-0000-0000-0000AC6C0000}"/>
    <cellStyle name="Normal 56 4 2 2 5" xfId="8239" xr:uid="{00000000-0005-0000-0000-0000AD6C0000}"/>
    <cellStyle name="Normal 56 4 2 2 5 2" xfId="38565" xr:uid="{00000000-0005-0000-0000-0000AE6C0000}"/>
    <cellStyle name="Normal 56 4 2 2 5 3" xfId="23341" xr:uid="{00000000-0005-0000-0000-0000AF6C0000}"/>
    <cellStyle name="Normal 56 4 2 2 6" xfId="33553" xr:uid="{00000000-0005-0000-0000-0000B06C0000}"/>
    <cellStyle name="Normal 56 4 2 2 7" xfId="18328" xr:uid="{00000000-0005-0000-0000-0000B16C0000}"/>
    <cellStyle name="Normal 56 4 2 3" xfId="4021" xr:uid="{00000000-0005-0000-0000-0000B26C0000}"/>
    <cellStyle name="Normal 56 4 2 3 2" xfId="14095" xr:uid="{00000000-0005-0000-0000-0000B36C0000}"/>
    <cellStyle name="Normal 56 4 2 3 2 2" xfId="44417" xr:uid="{00000000-0005-0000-0000-0000B46C0000}"/>
    <cellStyle name="Normal 56 4 2 3 2 3" xfId="29193" xr:uid="{00000000-0005-0000-0000-0000B56C0000}"/>
    <cellStyle name="Normal 56 4 2 3 3" xfId="9075" xr:uid="{00000000-0005-0000-0000-0000B66C0000}"/>
    <cellStyle name="Normal 56 4 2 3 3 2" xfId="39400" xr:uid="{00000000-0005-0000-0000-0000B76C0000}"/>
    <cellStyle name="Normal 56 4 2 3 3 3" xfId="24176" xr:uid="{00000000-0005-0000-0000-0000B86C0000}"/>
    <cellStyle name="Normal 56 4 2 3 4" xfId="34387" xr:uid="{00000000-0005-0000-0000-0000B96C0000}"/>
    <cellStyle name="Normal 56 4 2 3 5" xfId="19163" xr:uid="{00000000-0005-0000-0000-0000BA6C0000}"/>
    <cellStyle name="Normal 56 4 2 4" xfId="5714" xr:uid="{00000000-0005-0000-0000-0000BB6C0000}"/>
    <cellStyle name="Normal 56 4 2 4 2" xfId="15766" xr:uid="{00000000-0005-0000-0000-0000BC6C0000}"/>
    <cellStyle name="Normal 56 4 2 4 2 2" xfId="46088" xr:uid="{00000000-0005-0000-0000-0000BD6C0000}"/>
    <cellStyle name="Normal 56 4 2 4 2 3" xfId="30864" xr:uid="{00000000-0005-0000-0000-0000BE6C0000}"/>
    <cellStyle name="Normal 56 4 2 4 3" xfId="10746" xr:uid="{00000000-0005-0000-0000-0000BF6C0000}"/>
    <cellStyle name="Normal 56 4 2 4 3 2" xfId="41071" xr:uid="{00000000-0005-0000-0000-0000C06C0000}"/>
    <cellStyle name="Normal 56 4 2 4 3 3" xfId="25847" xr:uid="{00000000-0005-0000-0000-0000C16C0000}"/>
    <cellStyle name="Normal 56 4 2 4 4" xfId="36058" xr:uid="{00000000-0005-0000-0000-0000C26C0000}"/>
    <cellStyle name="Normal 56 4 2 4 5" xfId="20834" xr:uid="{00000000-0005-0000-0000-0000C36C0000}"/>
    <cellStyle name="Normal 56 4 2 5" xfId="12424" xr:uid="{00000000-0005-0000-0000-0000C46C0000}"/>
    <cellStyle name="Normal 56 4 2 5 2" xfId="42746" xr:uid="{00000000-0005-0000-0000-0000C56C0000}"/>
    <cellStyle name="Normal 56 4 2 5 3" xfId="27522" xr:uid="{00000000-0005-0000-0000-0000C66C0000}"/>
    <cellStyle name="Normal 56 4 2 6" xfId="7403" xr:uid="{00000000-0005-0000-0000-0000C76C0000}"/>
    <cellStyle name="Normal 56 4 2 6 2" xfId="37729" xr:uid="{00000000-0005-0000-0000-0000C86C0000}"/>
    <cellStyle name="Normal 56 4 2 6 3" xfId="22505" xr:uid="{00000000-0005-0000-0000-0000C96C0000}"/>
    <cellStyle name="Normal 56 4 2 7" xfId="32717" xr:uid="{00000000-0005-0000-0000-0000CA6C0000}"/>
    <cellStyle name="Normal 56 4 2 8" xfId="17492" xr:uid="{00000000-0005-0000-0000-0000CB6C0000}"/>
    <cellStyle name="Normal 56 4 3" xfId="2750" xr:uid="{00000000-0005-0000-0000-0000CC6C0000}"/>
    <cellStyle name="Normal 56 4 3 2" xfId="4440" xr:uid="{00000000-0005-0000-0000-0000CD6C0000}"/>
    <cellStyle name="Normal 56 4 3 2 2" xfId="14513" xr:uid="{00000000-0005-0000-0000-0000CE6C0000}"/>
    <cellStyle name="Normal 56 4 3 2 2 2" xfId="44835" xr:uid="{00000000-0005-0000-0000-0000CF6C0000}"/>
    <cellStyle name="Normal 56 4 3 2 2 3" xfId="29611" xr:uid="{00000000-0005-0000-0000-0000D06C0000}"/>
    <cellStyle name="Normal 56 4 3 2 3" xfId="9493" xr:uid="{00000000-0005-0000-0000-0000D16C0000}"/>
    <cellStyle name="Normal 56 4 3 2 3 2" xfId="39818" xr:uid="{00000000-0005-0000-0000-0000D26C0000}"/>
    <cellStyle name="Normal 56 4 3 2 3 3" xfId="24594" xr:uid="{00000000-0005-0000-0000-0000D36C0000}"/>
    <cellStyle name="Normal 56 4 3 2 4" xfId="34805" xr:uid="{00000000-0005-0000-0000-0000D46C0000}"/>
    <cellStyle name="Normal 56 4 3 2 5" xfId="19581" xr:uid="{00000000-0005-0000-0000-0000D56C0000}"/>
    <cellStyle name="Normal 56 4 3 3" xfId="6132" xr:uid="{00000000-0005-0000-0000-0000D66C0000}"/>
    <cellStyle name="Normal 56 4 3 3 2" xfId="16184" xr:uid="{00000000-0005-0000-0000-0000D76C0000}"/>
    <cellStyle name="Normal 56 4 3 3 2 2" xfId="46506" xr:uid="{00000000-0005-0000-0000-0000D86C0000}"/>
    <cellStyle name="Normal 56 4 3 3 2 3" xfId="31282" xr:uid="{00000000-0005-0000-0000-0000D96C0000}"/>
    <cellStyle name="Normal 56 4 3 3 3" xfId="11164" xr:uid="{00000000-0005-0000-0000-0000DA6C0000}"/>
    <cellStyle name="Normal 56 4 3 3 3 2" xfId="41489" xr:uid="{00000000-0005-0000-0000-0000DB6C0000}"/>
    <cellStyle name="Normal 56 4 3 3 3 3" xfId="26265" xr:uid="{00000000-0005-0000-0000-0000DC6C0000}"/>
    <cellStyle name="Normal 56 4 3 3 4" xfId="36476" xr:uid="{00000000-0005-0000-0000-0000DD6C0000}"/>
    <cellStyle name="Normal 56 4 3 3 5" xfId="21252" xr:uid="{00000000-0005-0000-0000-0000DE6C0000}"/>
    <cellStyle name="Normal 56 4 3 4" xfId="12842" xr:uid="{00000000-0005-0000-0000-0000DF6C0000}"/>
    <cellStyle name="Normal 56 4 3 4 2" xfId="43164" xr:uid="{00000000-0005-0000-0000-0000E06C0000}"/>
    <cellStyle name="Normal 56 4 3 4 3" xfId="27940" xr:uid="{00000000-0005-0000-0000-0000E16C0000}"/>
    <cellStyle name="Normal 56 4 3 5" xfId="7821" xr:uid="{00000000-0005-0000-0000-0000E26C0000}"/>
    <cellStyle name="Normal 56 4 3 5 2" xfId="38147" xr:uid="{00000000-0005-0000-0000-0000E36C0000}"/>
    <cellStyle name="Normal 56 4 3 5 3" xfId="22923" xr:uid="{00000000-0005-0000-0000-0000E46C0000}"/>
    <cellStyle name="Normal 56 4 3 6" xfId="33135" xr:uid="{00000000-0005-0000-0000-0000E56C0000}"/>
    <cellStyle name="Normal 56 4 3 7" xfId="17910" xr:uid="{00000000-0005-0000-0000-0000E66C0000}"/>
    <cellStyle name="Normal 56 4 4" xfId="3603" xr:uid="{00000000-0005-0000-0000-0000E76C0000}"/>
    <cellStyle name="Normal 56 4 4 2" xfId="13677" xr:uid="{00000000-0005-0000-0000-0000E86C0000}"/>
    <cellStyle name="Normal 56 4 4 2 2" xfId="43999" xr:uid="{00000000-0005-0000-0000-0000E96C0000}"/>
    <cellStyle name="Normal 56 4 4 2 3" xfId="28775" xr:uid="{00000000-0005-0000-0000-0000EA6C0000}"/>
    <cellStyle name="Normal 56 4 4 3" xfId="8657" xr:uid="{00000000-0005-0000-0000-0000EB6C0000}"/>
    <cellStyle name="Normal 56 4 4 3 2" xfId="38982" xr:uid="{00000000-0005-0000-0000-0000EC6C0000}"/>
    <cellStyle name="Normal 56 4 4 3 3" xfId="23758" xr:uid="{00000000-0005-0000-0000-0000ED6C0000}"/>
    <cellStyle name="Normal 56 4 4 4" xfId="33969" xr:uid="{00000000-0005-0000-0000-0000EE6C0000}"/>
    <cellStyle name="Normal 56 4 4 5" xfId="18745" xr:uid="{00000000-0005-0000-0000-0000EF6C0000}"/>
    <cellStyle name="Normal 56 4 5" xfId="5296" xr:uid="{00000000-0005-0000-0000-0000F06C0000}"/>
    <cellStyle name="Normal 56 4 5 2" xfId="15348" xr:uid="{00000000-0005-0000-0000-0000F16C0000}"/>
    <cellStyle name="Normal 56 4 5 2 2" xfId="45670" xr:uid="{00000000-0005-0000-0000-0000F26C0000}"/>
    <cellStyle name="Normal 56 4 5 2 3" xfId="30446" xr:uid="{00000000-0005-0000-0000-0000F36C0000}"/>
    <cellStyle name="Normal 56 4 5 3" xfId="10328" xr:uid="{00000000-0005-0000-0000-0000F46C0000}"/>
    <cellStyle name="Normal 56 4 5 3 2" xfId="40653" xr:uid="{00000000-0005-0000-0000-0000F56C0000}"/>
    <cellStyle name="Normal 56 4 5 3 3" xfId="25429" xr:uid="{00000000-0005-0000-0000-0000F66C0000}"/>
    <cellStyle name="Normal 56 4 5 4" xfId="35640" xr:uid="{00000000-0005-0000-0000-0000F76C0000}"/>
    <cellStyle name="Normal 56 4 5 5" xfId="20416" xr:uid="{00000000-0005-0000-0000-0000F86C0000}"/>
    <cellStyle name="Normal 56 4 6" xfId="12006" xr:uid="{00000000-0005-0000-0000-0000F96C0000}"/>
    <cellStyle name="Normal 56 4 6 2" xfId="42328" xr:uid="{00000000-0005-0000-0000-0000FA6C0000}"/>
    <cellStyle name="Normal 56 4 6 3" xfId="27104" xr:uid="{00000000-0005-0000-0000-0000FB6C0000}"/>
    <cellStyle name="Normal 56 4 7" xfId="6985" xr:uid="{00000000-0005-0000-0000-0000FC6C0000}"/>
    <cellStyle name="Normal 56 4 7 2" xfId="37311" xr:uid="{00000000-0005-0000-0000-0000FD6C0000}"/>
    <cellStyle name="Normal 56 4 7 3" xfId="22087" xr:uid="{00000000-0005-0000-0000-0000FE6C0000}"/>
    <cellStyle name="Normal 56 4 8" xfId="32299" xr:uid="{00000000-0005-0000-0000-0000FF6C0000}"/>
    <cellStyle name="Normal 56 4 9" xfId="17074" xr:uid="{00000000-0005-0000-0000-0000006D0000}"/>
    <cellStyle name="Normal 56 5" xfId="2119" xr:uid="{00000000-0005-0000-0000-0000016D0000}"/>
    <cellStyle name="Normal 56 5 2" xfId="2960" xr:uid="{00000000-0005-0000-0000-0000026D0000}"/>
    <cellStyle name="Normal 56 5 2 2" xfId="4650" xr:uid="{00000000-0005-0000-0000-0000036D0000}"/>
    <cellStyle name="Normal 56 5 2 2 2" xfId="14723" xr:uid="{00000000-0005-0000-0000-0000046D0000}"/>
    <cellStyle name="Normal 56 5 2 2 2 2" xfId="45045" xr:uid="{00000000-0005-0000-0000-0000056D0000}"/>
    <cellStyle name="Normal 56 5 2 2 2 3" xfId="29821" xr:uid="{00000000-0005-0000-0000-0000066D0000}"/>
    <cellStyle name="Normal 56 5 2 2 3" xfId="9703" xr:uid="{00000000-0005-0000-0000-0000076D0000}"/>
    <cellStyle name="Normal 56 5 2 2 3 2" xfId="40028" xr:uid="{00000000-0005-0000-0000-0000086D0000}"/>
    <cellStyle name="Normal 56 5 2 2 3 3" xfId="24804" xr:uid="{00000000-0005-0000-0000-0000096D0000}"/>
    <cellStyle name="Normal 56 5 2 2 4" xfId="35015" xr:uid="{00000000-0005-0000-0000-00000A6D0000}"/>
    <cellStyle name="Normal 56 5 2 2 5" xfId="19791" xr:uid="{00000000-0005-0000-0000-00000B6D0000}"/>
    <cellStyle name="Normal 56 5 2 3" xfId="6342" xr:uid="{00000000-0005-0000-0000-00000C6D0000}"/>
    <cellStyle name="Normal 56 5 2 3 2" xfId="16394" xr:uid="{00000000-0005-0000-0000-00000D6D0000}"/>
    <cellStyle name="Normal 56 5 2 3 2 2" xfId="46716" xr:uid="{00000000-0005-0000-0000-00000E6D0000}"/>
    <cellStyle name="Normal 56 5 2 3 2 3" xfId="31492" xr:uid="{00000000-0005-0000-0000-00000F6D0000}"/>
    <cellStyle name="Normal 56 5 2 3 3" xfId="11374" xr:uid="{00000000-0005-0000-0000-0000106D0000}"/>
    <cellStyle name="Normal 56 5 2 3 3 2" xfId="41699" xr:uid="{00000000-0005-0000-0000-0000116D0000}"/>
    <cellStyle name="Normal 56 5 2 3 3 3" xfId="26475" xr:uid="{00000000-0005-0000-0000-0000126D0000}"/>
    <cellStyle name="Normal 56 5 2 3 4" xfId="36686" xr:uid="{00000000-0005-0000-0000-0000136D0000}"/>
    <cellStyle name="Normal 56 5 2 3 5" xfId="21462" xr:uid="{00000000-0005-0000-0000-0000146D0000}"/>
    <cellStyle name="Normal 56 5 2 4" xfId="13052" xr:uid="{00000000-0005-0000-0000-0000156D0000}"/>
    <cellStyle name="Normal 56 5 2 4 2" xfId="43374" xr:uid="{00000000-0005-0000-0000-0000166D0000}"/>
    <cellStyle name="Normal 56 5 2 4 3" xfId="28150" xr:uid="{00000000-0005-0000-0000-0000176D0000}"/>
    <cellStyle name="Normal 56 5 2 5" xfId="8031" xr:uid="{00000000-0005-0000-0000-0000186D0000}"/>
    <cellStyle name="Normal 56 5 2 5 2" xfId="38357" xr:uid="{00000000-0005-0000-0000-0000196D0000}"/>
    <cellStyle name="Normal 56 5 2 5 3" xfId="23133" xr:uid="{00000000-0005-0000-0000-00001A6D0000}"/>
    <cellStyle name="Normal 56 5 2 6" xfId="33345" xr:uid="{00000000-0005-0000-0000-00001B6D0000}"/>
    <cellStyle name="Normal 56 5 2 7" xfId="18120" xr:uid="{00000000-0005-0000-0000-00001C6D0000}"/>
    <cellStyle name="Normal 56 5 3" xfId="3813" xr:uid="{00000000-0005-0000-0000-00001D6D0000}"/>
    <cellStyle name="Normal 56 5 3 2" xfId="13887" xr:uid="{00000000-0005-0000-0000-00001E6D0000}"/>
    <cellStyle name="Normal 56 5 3 2 2" xfId="44209" xr:uid="{00000000-0005-0000-0000-00001F6D0000}"/>
    <cellStyle name="Normal 56 5 3 2 3" xfId="28985" xr:uid="{00000000-0005-0000-0000-0000206D0000}"/>
    <cellStyle name="Normal 56 5 3 3" xfId="8867" xr:uid="{00000000-0005-0000-0000-0000216D0000}"/>
    <cellStyle name="Normal 56 5 3 3 2" xfId="39192" xr:uid="{00000000-0005-0000-0000-0000226D0000}"/>
    <cellStyle name="Normal 56 5 3 3 3" xfId="23968" xr:uid="{00000000-0005-0000-0000-0000236D0000}"/>
    <cellStyle name="Normal 56 5 3 4" xfId="34179" xr:uid="{00000000-0005-0000-0000-0000246D0000}"/>
    <cellStyle name="Normal 56 5 3 5" xfId="18955" xr:uid="{00000000-0005-0000-0000-0000256D0000}"/>
    <cellStyle name="Normal 56 5 4" xfId="5506" xr:uid="{00000000-0005-0000-0000-0000266D0000}"/>
    <cellStyle name="Normal 56 5 4 2" xfId="15558" xr:uid="{00000000-0005-0000-0000-0000276D0000}"/>
    <cellStyle name="Normal 56 5 4 2 2" xfId="45880" xr:uid="{00000000-0005-0000-0000-0000286D0000}"/>
    <cellStyle name="Normal 56 5 4 2 3" xfId="30656" xr:uid="{00000000-0005-0000-0000-0000296D0000}"/>
    <cellStyle name="Normal 56 5 4 3" xfId="10538" xr:uid="{00000000-0005-0000-0000-00002A6D0000}"/>
    <cellStyle name="Normal 56 5 4 3 2" xfId="40863" xr:uid="{00000000-0005-0000-0000-00002B6D0000}"/>
    <cellStyle name="Normal 56 5 4 3 3" xfId="25639" xr:uid="{00000000-0005-0000-0000-00002C6D0000}"/>
    <cellStyle name="Normal 56 5 4 4" xfId="35850" xr:uid="{00000000-0005-0000-0000-00002D6D0000}"/>
    <cellStyle name="Normal 56 5 4 5" xfId="20626" xr:uid="{00000000-0005-0000-0000-00002E6D0000}"/>
    <cellStyle name="Normal 56 5 5" xfId="12216" xr:uid="{00000000-0005-0000-0000-00002F6D0000}"/>
    <cellStyle name="Normal 56 5 5 2" xfId="42538" xr:uid="{00000000-0005-0000-0000-0000306D0000}"/>
    <cellStyle name="Normal 56 5 5 3" xfId="27314" xr:uid="{00000000-0005-0000-0000-0000316D0000}"/>
    <cellStyle name="Normal 56 5 6" xfId="7195" xr:uid="{00000000-0005-0000-0000-0000326D0000}"/>
    <cellStyle name="Normal 56 5 6 2" xfId="37521" xr:uid="{00000000-0005-0000-0000-0000336D0000}"/>
    <cellStyle name="Normal 56 5 6 3" xfId="22297" xr:uid="{00000000-0005-0000-0000-0000346D0000}"/>
    <cellStyle name="Normal 56 5 7" xfId="32509" xr:uid="{00000000-0005-0000-0000-0000356D0000}"/>
    <cellStyle name="Normal 56 5 8" xfId="17284" xr:uid="{00000000-0005-0000-0000-0000366D0000}"/>
    <cellStyle name="Normal 56 6" xfId="2540" xr:uid="{00000000-0005-0000-0000-0000376D0000}"/>
    <cellStyle name="Normal 56 6 2" xfId="4232" xr:uid="{00000000-0005-0000-0000-0000386D0000}"/>
    <cellStyle name="Normal 56 6 2 2" xfId="14305" xr:uid="{00000000-0005-0000-0000-0000396D0000}"/>
    <cellStyle name="Normal 56 6 2 2 2" xfId="44627" xr:uid="{00000000-0005-0000-0000-00003A6D0000}"/>
    <cellStyle name="Normal 56 6 2 2 3" xfId="29403" xr:uid="{00000000-0005-0000-0000-00003B6D0000}"/>
    <cellStyle name="Normal 56 6 2 3" xfId="9285" xr:uid="{00000000-0005-0000-0000-00003C6D0000}"/>
    <cellStyle name="Normal 56 6 2 3 2" xfId="39610" xr:uid="{00000000-0005-0000-0000-00003D6D0000}"/>
    <cellStyle name="Normal 56 6 2 3 3" xfId="24386" xr:uid="{00000000-0005-0000-0000-00003E6D0000}"/>
    <cellStyle name="Normal 56 6 2 4" xfId="34597" xr:uid="{00000000-0005-0000-0000-00003F6D0000}"/>
    <cellStyle name="Normal 56 6 2 5" xfId="19373" xr:uid="{00000000-0005-0000-0000-0000406D0000}"/>
    <cellStyle name="Normal 56 6 3" xfId="5924" xr:uid="{00000000-0005-0000-0000-0000416D0000}"/>
    <cellStyle name="Normal 56 6 3 2" xfId="15976" xr:uid="{00000000-0005-0000-0000-0000426D0000}"/>
    <cellStyle name="Normal 56 6 3 2 2" xfId="46298" xr:uid="{00000000-0005-0000-0000-0000436D0000}"/>
    <cellStyle name="Normal 56 6 3 2 3" xfId="31074" xr:uid="{00000000-0005-0000-0000-0000446D0000}"/>
    <cellStyle name="Normal 56 6 3 3" xfId="10956" xr:uid="{00000000-0005-0000-0000-0000456D0000}"/>
    <cellStyle name="Normal 56 6 3 3 2" xfId="41281" xr:uid="{00000000-0005-0000-0000-0000466D0000}"/>
    <cellStyle name="Normal 56 6 3 3 3" xfId="26057" xr:uid="{00000000-0005-0000-0000-0000476D0000}"/>
    <cellStyle name="Normal 56 6 3 4" xfId="36268" xr:uid="{00000000-0005-0000-0000-0000486D0000}"/>
    <cellStyle name="Normal 56 6 3 5" xfId="21044" xr:uid="{00000000-0005-0000-0000-0000496D0000}"/>
    <cellStyle name="Normal 56 6 4" xfId="12634" xr:uid="{00000000-0005-0000-0000-00004A6D0000}"/>
    <cellStyle name="Normal 56 6 4 2" xfId="42956" xr:uid="{00000000-0005-0000-0000-00004B6D0000}"/>
    <cellStyle name="Normal 56 6 4 3" xfId="27732" xr:uid="{00000000-0005-0000-0000-00004C6D0000}"/>
    <cellStyle name="Normal 56 6 5" xfId="7613" xr:uid="{00000000-0005-0000-0000-00004D6D0000}"/>
    <cellStyle name="Normal 56 6 5 2" xfId="37939" xr:uid="{00000000-0005-0000-0000-00004E6D0000}"/>
    <cellStyle name="Normal 56 6 5 3" xfId="22715" xr:uid="{00000000-0005-0000-0000-00004F6D0000}"/>
    <cellStyle name="Normal 56 6 6" xfId="32927" xr:uid="{00000000-0005-0000-0000-0000506D0000}"/>
    <cellStyle name="Normal 56 6 7" xfId="17702" xr:uid="{00000000-0005-0000-0000-0000516D0000}"/>
    <cellStyle name="Normal 56 7" xfId="3391" xr:uid="{00000000-0005-0000-0000-0000526D0000}"/>
    <cellStyle name="Normal 56 7 2" xfId="13469" xr:uid="{00000000-0005-0000-0000-0000536D0000}"/>
    <cellStyle name="Normal 56 7 2 2" xfId="43791" xr:uid="{00000000-0005-0000-0000-0000546D0000}"/>
    <cellStyle name="Normal 56 7 2 3" xfId="28567" xr:uid="{00000000-0005-0000-0000-0000556D0000}"/>
    <cellStyle name="Normal 56 7 3" xfId="8449" xr:uid="{00000000-0005-0000-0000-0000566D0000}"/>
    <cellStyle name="Normal 56 7 3 2" xfId="38774" xr:uid="{00000000-0005-0000-0000-0000576D0000}"/>
    <cellStyle name="Normal 56 7 3 3" xfId="23550" xr:uid="{00000000-0005-0000-0000-0000586D0000}"/>
    <cellStyle name="Normal 56 7 4" xfId="33761" xr:uid="{00000000-0005-0000-0000-0000596D0000}"/>
    <cellStyle name="Normal 56 7 5" xfId="18537" xr:uid="{00000000-0005-0000-0000-00005A6D0000}"/>
    <cellStyle name="Normal 56 8" xfId="5085" xr:uid="{00000000-0005-0000-0000-00005B6D0000}"/>
    <cellStyle name="Normal 56 8 2" xfId="15140" xr:uid="{00000000-0005-0000-0000-00005C6D0000}"/>
    <cellStyle name="Normal 56 8 2 2" xfId="45462" xr:uid="{00000000-0005-0000-0000-00005D6D0000}"/>
    <cellStyle name="Normal 56 8 2 3" xfId="30238" xr:uid="{00000000-0005-0000-0000-00005E6D0000}"/>
    <cellStyle name="Normal 56 8 3" xfId="10120" xr:uid="{00000000-0005-0000-0000-00005F6D0000}"/>
    <cellStyle name="Normal 56 8 3 2" xfId="40445" xr:uid="{00000000-0005-0000-0000-0000606D0000}"/>
    <cellStyle name="Normal 56 8 3 3" xfId="25221" xr:uid="{00000000-0005-0000-0000-0000616D0000}"/>
    <cellStyle name="Normal 56 8 4" xfId="35432" xr:uid="{00000000-0005-0000-0000-0000626D0000}"/>
    <cellStyle name="Normal 56 8 5" xfId="20208" xr:uid="{00000000-0005-0000-0000-0000636D0000}"/>
    <cellStyle name="Normal 56 9" xfId="11796" xr:uid="{00000000-0005-0000-0000-0000646D0000}"/>
    <cellStyle name="Normal 56 9 2" xfId="42120" xr:uid="{00000000-0005-0000-0000-0000656D0000}"/>
    <cellStyle name="Normal 56 9 3" xfId="26896" xr:uid="{00000000-0005-0000-0000-0000666D0000}"/>
    <cellStyle name="Normal 57" xfId="1457" xr:uid="{00000000-0005-0000-0000-0000676D0000}"/>
    <cellStyle name="Normal 57 10" xfId="6776" xr:uid="{00000000-0005-0000-0000-0000686D0000}"/>
    <cellStyle name="Normal 57 10 2" xfId="37104" xr:uid="{00000000-0005-0000-0000-0000696D0000}"/>
    <cellStyle name="Normal 57 10 3" xfId="21880" xr:uid="{00000000-0005-0000-0000-00006A6D0000}"/>
    <cellStyle name="Normal 57 11" xfId="32095" xr:uid="{00000000-0005-0000-0000-00006B6D0000}"/>
    <cellStyle name="Normal 57 12" xfId="16865" xr:uid="{00000000-0005-0000-0000-00006C6D0000}"/>
    <cellStyle name="Normal 57 13" xfId="47306" xr:uid="{00000000-0005-0000-0000-00006D6D0000}"/>
    <cellStyle name="Normal 57 2" xfId="1740" xr:uid="{00000000-0005-0000-0000-00006E6D0000}"/>
    <cellStyle name="Normal 57 2 10" xfId="32147" xr:uid="{00000000-0005-0000-0000-00006F6D0000}"/>
    <cellStyle name="Normal 57 2 11" xfId="16919" xr:uid="{00000000-0005-0000-0000-0000706D0000}"/>
    <cellStyle name="Normal 57 2 2" xfId="1848" xr:uid="{00000000-0005-0000-0000-0000716D0000}"/>
    <cellStyle name="Normal 57 2 2 10" xfId="17023" xr:uid="{00000000-0005-0000-0000-0000726D0000}"/>
    <cellStyle name="Normal 57 2 2 2" xfId="2065" xr:uid="{00000000-0005-0000-0000-0000736D0000}"/>
    <cellStyle name="Normal 57 2 2 2 2" xfId="2486" xr:uid="{00000000-0005-0000-0000-0000746D0000}"/>
    <cellStyle name="Normal 57 2 2 2 2 2" xfId="3325" xr:uid="{00000000-0005-0000-0000-0000756D0000}"/>
    <cellStyle name="Normal 57 2 2 2 2 2 2" xfId="5015" xr:uid="{00000000-0005-0000-0000-0000766D0000}"/>
    <cellStyle name="Normal 57 2 2 2 2 2 2 2" xfId="15088" xr:uid="{00000000-0005-0000-0000-0000776D0000}"/>
    <cellStyle name="Normal 57 2 2 2 2 2 2 2 2" xfId="45410" xr:uid="{00000000-0005-0000-0000-0000786D0000}"/>
    <cellStyle name="Normal 57 2 2 2 2 2 2 2 3" xfId="30186" xr:uid="{00000000-0005-0000-0000-0000796D0000}"/>
    <cellStyle name="Normal 57 2 2 2 2 2 2 3" xfId="10068" xr:uid="{00000000-0005-0000-0000-00007A6D0000}"/>
    <cellStyle name="Normal 57 2 2 2 2 2 2 3 2" xfId="40393" xr:uid="{00000000-0005-0000-0000-00007B6D0000}"/>
    <cellStyle name="Normal 57 2 2 2 2 2 2 3 3" xfId="25169" xr:uid="{00000000-0005-0000-0000-00007C6D0000}"/>
    <cellStyle name="Normal 57 2 2 2 2 2 2 4" xfId="35380" xr:uid="{00000000-0005-0000-0000-00007D6D0000}"/>
    <cellStyle name="Normal 57 2 2 2 2 2 2 5" xfId="20156" xr:uid="{00000000-0005-0000-0000-00007E6D0000}"/>
    <cellStyle name="Normal 57 2 2 2 2 2 3" xfId="6707" xr:uid="{00000000-0005-0000-0000-00007F6D0000}"/>
    <cellStyle name="Normal 57 2 2 2 2 2 3 2" xfId="16759" xr:uid="{00000000-0005-0000-0000-0000806D0000}"/>
    <cellStyle name="Normal 57 2 2 2 2 2 3 2 2" xfId="47081" xr:uid="{00000000-0005-0000-0000-0000816D0000}"/>
    <cellStyle name="Normal 57 2 2 2 2 2 3 2 3" xfId="31857" xr:uid="{00000000-0005-0000-0000-0000826D0000}"/>
    <cellStyle name="Normal 57 2 2 2 2 2 3 3" xfId="11739" xr:uid="{00000000-0005-0000-0000-0000836D0000}"/>
    <cellStyle name="Normal 57 2 2 2 2 2 3 3 2" xfId="42064" xr:uid="{00000000-0005-0000-0000-0000846D0000}"/>
    <cellStyle name="Normal 57 2 2 2 2 2 3 3 3" xfId="26840" xr:uid="{00000000-0005-0000-0000-0000856D0000}"/>
    <cellStyle name="Normal 57 2 2 2 2 2 3 4" xfId="37051" xr:uid="{00000000-0005-0000-0000-0000866D0000}"/>
    <cellStyle name="Normal 57 2 2 2 2 2 3 5" xfId="21827" xr:uid="{00000000-0005-0000-0000-0000876D0000}"/>
    <cellStyle name="Normal 57 2 2 2 2 2 4" xfId="13417" xr:uid="{00000000-0005-0000-0000-0000886D0000}"/>
    <cellStyle name="Normal 57 2 2 2 2 2 4 2" xfId="43739" xr:uid="{00000000-0005-0000-0000-0000896D0000}"/>
    <cellStyle name="Normal 57 2 2 2 2 2 4 3" xfId="28515" xr:uid="{00000000-0005-0000-0000-00008A6D0000}"/>
    <cellStyle name="Normal 57 2 2 2 2 2 5" xfId="8396" xr:uid="{00000000-0005-0000-0000-00008B6D0000}"/>
    <cellStyle name="Normal 57 2 2 2 2 2 5 2" xfId="38722" xr:uid="{00000000-0005-0000-0000-00008C6D0000}"/>
    <cellStyle name="Normal 57 2 2 2 2 2 5 3" xfId="23498" xr:uid="{00000000-0005-0000-0000-00008D6D0000}"/>
    <cellStyle name="Normal 57 2 2 2 2 2 6" xfId="33710" xr:uid="{00000000-0005-0000-0000-00008E6D0000}"/>
    <cellStyle name="Normal 57 2 2 2 2 2 7" xfId="18485" xr:uid="{00000000-0005-0000-0000-00008F6D0000}"/>
    <cellStyle name="Normal 57 2 2 2 2 3" xfId="4178" xr:uid="{00000000-0005-0000-0000-0000906D0000}"/>
    <cellStyle name="Normal 57 2 2 2 2 3 2" xfId="14252" xr:uid="{00000000-0005-0000-0000-0000916D0000}"/>
    <cellStyle name="Normal 57 2 2 2 2 3 2 2" xfId="44574" xr:uid="{00000000-0005-0000-0000-0000926D0000}"/>
    <cellStyle name="Normal 57 2 2 2 2 3 2 3" xfId="29350" xr:uid="{00000000-0005-0000-0000-0000936D0000}"/>
    <cellStyle name="Normal 57 2 2 2 2 3 3" xfId="9232" xr:uid="{00000000-0005-0000-0000-0000946D0000}"/>
    <cellStyle name="Normal 57 2 2 2 2 3 3 2" xfId="39557" xr:uid="{00000000-0005-0000-0000-0000956D0000}"/>
    <cellStyle name="Normal 57 2 2 2 2 3 3 3" xfId="24333" xr:uid="{00000000-0005-0000-0000-0000966D0000}"/>
    <cellStyle name="Normal 57 2 2 2 2 3 4" xfId="34544" xr:uid="{00000000-0005-0000-0000-0000976D0000}"/>
    <cellStyle name="Normal 57 2 2 2 2 3 5" xfId="19320" xr:uid="{00000000-0005-0000-0000-0000986D0000}"/>
    <cellStyle name="Normal 57 2 2 2 2 4" xfId="5871" xr:uid="{00000000-0005-0000-0000-0000996D0000}"/>
    <cellStyle name="Normal 57 2 2 2 2 4 2" xfId="15923" xr:uid="{00000000-0005-0000-0000-00009A6D0000}"/>
    <cellStyle name="Normal 57 2 2 2 2 4 2 2" xfId="46245" xr:uid="{00000000-0005-0000-0000-00009B6D0000}"/>
    <cellStyle name="Normal 57 2 2 2 2 4 2 3" xfId="31021" xr:uid="{00000000-0005-0000-0000-00009C6D0000}"/>
    <cellStyle name="Normal 57 2 2 2 2 4 3" xfId="10903" xr:uid="{00000000-0005-0000-0000-00009D6D0000}"/>
    <cellStyle name="Normal 57 2 2 2 2 4 3 2" xfId="41228" xr:uid="{00000000-0005-0000-0000-00009E6D0000}"/>
    <cellStyle name="Normal 57 2 2 2 2 4 3 3" xfId="26004" xr:uid="{00000000-0005-0000-0000-00009F6D0000}"/>
    <cellStyle name="Normal 57 2 2 2 2 4 4" xfId="36215" xr:uid="{00000000-0005-0000-0000-0000A06D0000}"/>
    <cellStyle name="Normal 57 2 2 2 2 4 5" xfId="20991" xr:uid="{00000000-0005-0000-0000-0000A16D0000}"/>
    <cellStyle name="Normal 57 2 2 2 2 5" xfId="12581" xr:uid="{00000000-0005-0000-0000-0000A26D0000}"/>
    <cellStyle name="Normal 57 2 2 2 2 5 2" xfId="42903" xr:uid="{00000000-0005-0000-0000-0000A36D0000}"/>
    <cellStyle name="Normal 57 2 2 2 2 5 3" xfId="27679" xr:uid="{00000000-0005-0000-0000-0000A46D0000}"/>
    <cellStyle name="Normal 57 2 2 2 2 6" xfId="7560" xr:uid="{00000000-0005-0000-0000-0000A56D0000}"/>
    <cellStyle name="Normal 57 2 2 2 2 6 2" xfId="37886" xr:uid="{00000000-0005-0000-0000-0000A66D0000}"/>
    <cellStyle name="Normal 57 2 2 2 2 6 3" xfId="22662" xr:uid="{00000000-0005-0000-0000-0000A76D0000}"/>
    <cellStyle name="Normal 57 2 2 2 2 7" xfId="32874" xr:uid="{00000000-0005-0000-0000-0000A86D0000}"/>
    <cellStyle name="Normal 57 2 2 2 2 8" xfId="17649" xr:uid="{00000000-0005-0000-0000-0000A96D0000}"/>
    <cellStyle name="Normal 57 2 2 2 3" xfId="2907" xr:uid="{00000000-0005-0000-0000-0000AA6D0000}"/>
    <cellStyle name="Normal 57 2 2 2 3 2" xfId="4597" xr:uid="{00000000-0005-0000-0000-0000AB6D0000}"/>
    <cellStyle name="Normal 57 2 2 2 3 2 2" xfId="14670" xr:uid="{00000000-0005-0000-0000-0000AC6D0000}"/>
    <cellStyle name="Normal 57 2 2 2 3 2 2 2" xfId="44992" xr:uid="{00000000-0005-0000-0000-0000AD6D0000}"/>
    <cellStyle name="Normal 57 2 2 2 3 2 2 3" xfId="29768" xr:uid="{00000000-0005-0000-0000-0000AE6D0000}"/>
    <cellStyle name="Normal 57 2 2 2 3 2 3" xfId="9650" xr:uid="{00000000-0005-0000-0000-0000AF6D0000}"/>
    <cellStyle name="Normal 57 2 2 2 3 2 3 2" xfId="39975" xr:uid="{00000000-0005-0000-0000-0000B06D0000}"/>
    <cellStyle name="Normal 57 2 2 2 3 2 3 3" xfId="24751" xr:uid="{00000000-0005-0000-0000-0000B16D0000}"/>
    <cellStyle name="Normal 57 2 2 2 3 2 4" xfId="34962" xr:uid="{00000000-0005-0000-0000-0000B26D0000}"/>
    <cellStyle name="Normal 57 2 2 2 3 2 5" xfId="19738" xr:uid="{00000000-0005-0000-0000-0000B36D0000}"/>
    <cellStyle name="Normal 57 2 2 2 3 3" xfId="6289" xr:uid="{00000000-0005-0000-0000-0000B46D0000}"/>
    <cellStyle name="Normal 57 2 2 2 3 3 2" xfId="16341" xr:uid="{00000000-0005-0000-0000-0000B56D0000}"/>
    <cellStyle name="Normal 57 2 2 2 3 3 2 2" xfId="46663" xr:uid="{00000000-0005-0000-0000-0000B66D0000}"/>
    <cellStyle name="Normal 57 2 2 2 3 3 2 3" xfId="31439" xr:uid="{00000000-0005-0000-0000-0000B76D0000}"/>
    <cellStyle name="Normal 57 2 2 2 3 3 3" xfId="11321" xr:uid="{00000000-0005-0000-0000-0000B86D0000}"/>
    <cellStyle name="Normal 57 2 2 2 3 3 3 2" xfId="41646" xr:uid="{00000000-0005-0000-0000-0000B96D0000}"/>
    <cellStyle name="Normal 57 2 2 2 3 3 3 3" xfId="26422" xr:uid="{00000000-0005-0000-0000-0000BA6D0000}"/>
    <cellStyle name="Normal 57 2 2 2 3 3 4" xfId="36633" xr:uid="{00000000-0005-0000-0000-0000BB6D0000}"/>
    <cellStyle name="Normal 57 2 2 2 3 3 5" xfId="21409" xr:uid="{00000000-0005-0000-0000-0000BC6D0000}"/>
    <cellStyle name="Normal 57 2 2 2 3 4" xfId="12999" xr:uid="{00000000-0005-0000-0000-0000BD6D0000}"/>
    <cellStyle name="Normal 57 2 2 2 3 4 2" xfId="43321" xr:uid="{00000000-0005-0000-0000-0000BE6D0000}"/>
    <cellStyle name="Normal 57 2 2 2 3 4 3" xfId="28097" xr:uid="{00000000-0005-0000-0000-0000BF6D0000}"/>
    <cellStyle name="Normal 57 2 2 2 3 5" xfId="7978" xr:uid="{00000000-0005-0000-0000-0000C06D0000}"/>
    <cellStyle name="Normal 57 2 2 2 3 5 2" xfId="38304" xr:uid="{00000000-0005-0000-0000-0000C16D0000}"/>
    <cellStyle name="Normal 57 2 2 2 3 5 3" xfId="23080" xr:uid="{00000000-0005-0000-0000-0000C26D0000}"/>
    <cellStyle name="Normal 57 2 2 2 3 6" xfId="33292" xr:uid="{00000000-0005-0000-0000-0000C36D0000}"/>
    <cellStyle name="Normal 57 2 2 2 3 7" xfId="18067" xr:uid="{00000000-0005-0000-0000-0000C46D0000}"/>
    <cellStyle name="Normal 57 2 2 2 4" xfId="3760" xr:uid="{00000000-0005-0000-0000-0000C56D0000}"/>
    <cellStyle name="Normal 57 2 2 2 4 2" xfId="13834" xr:uid="{00000000-0005-0000-0000-0000C66D0000}"/>
    <cellStyle name="Normal 57 2 2 2 4 2 2" xfId="44156" xr:uid="{00000000-0005-0000-0000-0000C76D0000}"/>
    <cellStyle name="Normal 57 2 2 2 4 2 3" xfId="28932" xr:uid="{00000000-0005-0000-0000-0000C86D0000}"/>
    <cellStyle name="Normal 57 2 2 2 4 3" xfId="8814" xr:uid="{00000000-0005-0000-0000-0000C96D0000}"/>
    <cellStyle name="Normal 57 2 2 2 4 3 2" xfId="39139" xr:uid="{00000000-0005-0000-0000-0000CA6D0000}"/>
    <cellStyle name="Normal 57 2 2 2 4 3 3" xfId="23915" xr:uid="{00000000-0005-0000-0000-0000CB6D0000}"/>
    <cellStyle name="Normal 57 2 2 2 4 4" xfId="34126" xr:uid="{00000000-0005-0000-0000-0000CC6D0000}"/>
    <cellStyle name="Normal 57 2 2 2 4 5" xfId="18902" xr:uid="{00000000-0005-0000-0000-0000CD6D0000}"/>
    <cellStyle name="Normal 57 2 2 2 5" xfId="5453" xr:uid="{00000000-0005-0000-0000-0000CE6D0000}"/>
    <cellStyle name="Normal 57 2 2 2 5 2" xfId="15505" xr:uid="{00000000-0005-0000-0000-0000CF6D0000}"/>
    <cellStyle name="Normal 57 2 2 2 5 2 2" xfId="45827" xr:uid="{00000000-0005-0000-0000-0000D06D0000}"/>
    <cellStyle name="Normal 57 2 2 2 5 2 3" xfId="30603" xr:uid="{00000000-0005-0000-0000-0000D16D0000}"/>
    <cellStyle name="Normal 57 2 2 2 5 3" xfId="10485" xr:uid="{00000000-0005-0000-0000-0000D26D0000}"/>
    <cellStyle name="Normal 57 2 2 2 5 3 2" xfId="40810" xr:uid="{00000000-0005-0000-0000-0000D36D0000}"/>
    <cellStyle name="Normal 57 2 2 2 5 3 3" xfId="25586" xr:uid="{00000000-0005-0000-0000-0000D46D0000}"/>
    <cellStyle name="Normal 57 2 2 2 5 4" xfId="35797" xr:uid="{00000000-0005-0000-0000-0000D56D0000}"/>
    <cellStyle name="Normal 57 2 2 2 5 5" xfId="20573" xr:uid="{00000000-0005-0000-0000-0000D66D0000}"/>
    <cellStyle name="Normal 57 2 2 2 6" xfId="12163" xr:uid="{00000000-0005-0000-0000-0000D76D0000}"/>
    <cellStyle name="Normal 57 2 2 2 6 2" xfId="42485" xr:uid="{00000000-0005-0000-0000-0000D86D0000}"/>
    <cellStyle name="Normal 57 2 2 2 6 3" xfId="27261" xr:uid="{00000000-0005-0000-0000-0000D96D0000}"/>
    <cellStyle name="Normal 57 2 2 2 7" xfId="7142" xr:uid="{00000000-0005-0000-0000-0000DA6D0000}"/>
    <cellStyle name="Normal 57 2 2 2 7 2" xfId="37468" xr:uid="{00000000-0005-0000-0000-0000DB6D0000}"/>
    <cellStyle name="Normal 57 2 2 2 7 3" xfId="22244" xr:uid="{00000000-0005-0000-0000-0000DC6D0000}"/>
    <cellStyle name="Normal 57 2 2 2 8" xfId="32456" xr:uid="{00000000-0005-0000-0000-0000DD6D0000}"/>
    <cellStyle name="Normal 57 2 2 2 9" xfId="17231" xr:uid="{00000000-0005-0000-0000-0000DE6D0000}"/>
    <cellStyle name="Normal 57 2 2 3" xfId="2278" xr:uid="{00000000-0005-0000-0000-0000DF6D0000}"/>
    <cellStyle name="Normal 57 2 2 3 2" xfId="3117" xr:uid="{00000000-0005-0000-0000-0000E06D0000}"/>
    <cellStyle name="Normal 57 2 2 3 2 2" xfId="4807" xr:uid="{00000000-0005-0000-0000-0000E16D0000}"/>
    <cellStyle name="Normal 57 2 2 3 2 2 2" xfId="14880" xr:uid="{00000000-0005-0000-0000-0000E26D0000}"/>
    <cellStyle name="Normal 57 2 2 3 2 2 2 2" xfId="45202" xr:uid="{00000000-0005-0000-0000-0000E36D0000}"/>
    <cellStyle name="Normal 57 2 2 3 2 2 2 3" xfId="29978" xr:uid="{00000000-0005-0000-0000-0000E46D0000}"/>
    <cellStyle name="Normal 57 2 2 3 2 2 3" xfId="9860" xr:uid="{00000000-0005-0000-0000-0000E56D0000}"/>
    <cellStyle name="Normal 57 2 2 3 2 2 3 2" xfId="40185" xr:uid="{00000000-0005-0000-0000-0000E66D0000}"/>
    <cellStyle name="Normal 57 2 2 3 2 2 3 3" xfId="24961" xr:uid="{00000000-0005-0000-0000-0000E76D0000}"/>
    <cellStyle name="Normal 57 2 2 3 2 2 4" xfId="35172" xr:uid="{00000000-0005-0000-0000-0000E86D0000}"/>
    <cellStyle name="Normal 57 2 2 3 2 2 5" xfId="19948" xr:uid="{00000000-0005-0000-0000-0000E96D0000}"/>
    <cellStyle name="Normal 57 2 2 3 2 3" xfId="6499" xr:uid="{00000000-0005-0000-0000-0000EA6D0000}"/>
    <cellStyle name="Normal 57 2 2 3 2 3 2" xfId="16551" xr:uid="{00000000-0005-0000-0000-0000EB6D0000}"/>
    <cellStyle name="Normal 57 2 2 3 2 3 2 2" xfId="46873" xr:uid="{00000000-0005-0000-0000-0000EC6D0000}"/>
    <cellStyle name="Normal 57 2 2 3 2 3 2 3" xfId="31649" xr:uid="{00000000-0005-0000-0000-0000ED6D0000}"/>
    <cellStyle name="Normal 57 2 2 3 2 3 3" xfId="11531" xr:uid="{00000000-0005-0000-0000-0000EE6D0000}"/>
    <cellStyle name="Normal 57 2 2 3 2 3 3 2" xfId="41856" xr:uid="{00000000-0005-0000-0000-0000EF6D0000}"/>
    <cellStyle name="Normal 57 2 2 3 2 3 3 3" xfId="26632" xr:uid="{00000000-0005-0000-0000-0000F06D0000}"/>
    <cellStyle name="Normal 57 2 2 3 2 3 4" xfId="36843" xr:uid="{00000000-0005-0000-0000-0000F16D0000}"/>
    <cellStyle name="Normal 57 2 2 3 2 3 5" xfId="21619" xr:uid="{00000000-0005-0000-0000-0000F26D0000}"/>
    <cellStyle name="Normal 57 2 2 3 2 4" xfId="13209" xr:uid="{00000000-0005-0000-0000-0000F36D0000}"/>
    <cellStyle name="Normal 57 2 2 3 2 4 2" xfId="43531" xr:uid="{00000000-0005-0000-0000-0000F46D0000}"/>
    <cellStyle name="Normal 57 2 2 3 2 4 3" xfId="28307" xr:uid="{00000000-0005-0000-0000-0000F56D0000}"/>
    <cellStyle name="Normal 57 2 2 3 2 5" xfId="8188" xr:uid="{00000000-0005-0000-0000-0000F66D0000}"/>
    <cellStyle name="Normal 57 2 2 3 2 5 2" xfId="38514" xr:uid="{00000000-0005-0000-0000-0000F76D0000}"/>
    <cellStyle name="Normal 57 2 2 3 2 5 3" xfId="23290" xr:uid="{00000000-0005-0000-0000-0000F86D0000}"/>
    <cellStyle name="Normal 57 2 2 3 2 6" xfId="33502" xr:uid="{00000000-0005-0000-0000-0000F96D0000}"/>
    <cellStyle name="Normal 57 2 2 3 2 7" xfId="18277" xr:uid="{00000000-0005-0000-0000-0000FA6D0000}"/>
    <cellStyle name="Normal 57 2 2 3 3" xfId="3970" xr:uid="{00000000-0005-0000-0000-0000FB6D0000}"/>
    <cellStyle name="Normal 57 2 2 3 3 2" xfId="14044" xr:uid="{00000000-0005-0000-0000-0000FC6D0000}"/>
    <cellStyle name="Normal 57 2 2 3 3 2 2" xfId="44366" xr:uid="{00000000-0005-0000-0000-0000FD6D0000}"/>
    <cellStyle name="Normal 57 2 2 3 3 2 3" xfId="29142" xr:uid="{00000000-0005-0000-0000-0000FE6D0000}"/>
    <cellStyle name="Normal 57 2 2 3 3 3" xfId="9024" xr:uid="{00000000-0005-0000-0000-0000FF6D0000}"/>
    <cellStyle name="Normal 57 2 2 3 3 3 2" xfId="39349" xr:uid="{00000000-0005-0000-0000-0000006E0000}"/>
    <cellStyle name="Normal 57 2 2 3 3 3 3" xfId="24125" xr:uid="{00000000-0005-0000-0000-0000016E0000}"/>
    <cellStyle name="Normal 57 2 2 3 3 4" xfId="34336" xr:uid="{00000000-0005-0000-0000-0000026E0000}"/>
    <cellStyle name="Normal 57 2 2 3 3 5" xfId="19112" xr:uid="{00000000-0005-0000-0000-0000036E0000}"/>
    <cellStyle name="Normal 57 2 2 3 4" xfId="5663" xr:uid="{00000000-0005-0000-0000-0000046E0000}"/>
    <cellStyle name="Normal 57 2 2 3 4 2" xfId="15715" xr:uid="{00000000-0005-0000-0000-0000056E0000}"/>
    <cellStyle name="Normal 57 2 2 3 4 2 2" xfId="46037" xr:uid="{00000000-0005-0000-0000-0000066E0000}"/>
    <cellStyle name="Normal 57 2 2 3 4 2 3" xfId="30813" xr:uid="{00000000-0005-0000-0000-0000076E0000}"/>
    <cellStyle name="Normal 57 2 2 3 4 3" xfId="10695" xr:uid="{00000000-0005-0000-0000-0000086E0000}"/>
    <cellStyle name="Normal 57 2 2 3 4 3 2" xfId="41020" xr:uid="{00000000-0005-0000-0000-0000096E0000}"/>
    <cellStyle name="Normal 57 2 2 3 4 3 3" xfId="25796" xr:uid="{00000000-0005-0000-0000-00000A6E0000}"/>
    <cellStyle name="Normal 57 2 2 3 4 4" xfId="36007" xr:uid="{00000000-0005-0000-0000-00000B6E0000}"/>
    <cellStyle name="Normal 57 2 2 3 4 5" xfId="20783" xr:uid="{00000000-0005-0000-0000-00000C6E0000}"/>
    <cellStyle name="Normal 57 2 2 3 5" xfId="12373" xr:uid="{00000000-0005-0000-0000-00000D6E0000}"/>
    <cellStyle name="Normal 57 2 2 3 5 2" xfId="42695" xr:uid="{00000000-0005-0000-0000-00000E6E0000}"/>
    <cellStyle name="Normal 57 2 2 3 5 3" xfId="27471" xr:uid="{00000000-0005-0000-0000-00000F6E0000}"/>
    <cellStyle name="Normal 57 2 2 3 6" xfId="7352" xr:uid="{00000000-0005-0000-0000-0000106E0000}"/>
    <cellStyle name="Normal 57 2 2 3 6 2" xfId="37678" xr:uid="{00000000-0005-0000-0000-0000116E0000}"/>
    <cellStyle name="Normal 57 2 2 3 6 3" xfId="22454" xr:uid="{00000000-0005-0000-0000-0000126E0000}"/>
    <cellStyle name="Normal 57 2 2 3 7" xfId="32666" xr:uid="{00000000-0005-0000-0000-0000136E0000}"/>
    <cellStyle name="Normal 57 2 2 3 8" xfId="17441" xr:uid="{00000000-0005-0000-0000-0000146E0000}"/>
    <cellStyle name="Normal 57 2 2 4" xfId="2699" xr:uid="{00000000-0005-0000-0000-0000156E0000}"/>
    <cellStyle name="Normal 57 2 2 4 2" xfId="4389" xr:uid="{00000000-0005-0000-0000-0000166E0000}"/>
    <cellStyle name="Normal 57 2 2 4 2 2" xfId="14462" xr:uid="{00000000-0005-0000-0000-0000176E0000}"/>
    <cellStyle name="Normal 57 2 2 4 2 2 2" xfId="44784" xr:uid="{00000000-0005-0000-0000-0000186E0000}"/>
    <cellStyle name="Normal 57 2 2 4 2 2 3" xfId="29560" xr:uid="{00000000-0005-0000-0000-0000196E0000}"/>
    <cellStyle name="Normal 57 2 2 4 2 3" xfId="9442" xr:uid="{00000000-0005-0000-0000-00001A6E0000}"/>
    <cellStyle name="Normal 57 2 2 4 2 3 2" xfId="39767" xr:uid="{00000000-0005-0000-0000-00001B6E0000}"/>
    <cellStyle name="Normal 57 2 2 4 2 3 3" xfId="24543" xr:uid="{00000000-0005-0000-0000-00001C6E0000}"/>
    <cellStyle name="Normal 57 2 2 4 2 4" xfId="34754" xr:uid="{00000000-0005-0000-0000-00001D6E0000}"/>
    <cellStyle name="Normal 57 2 2 4 2 5" xfId="19530" xr:uid="{00000000-0005-0000-0000-00001E6E0000}"/>
    <cellStyle name="Normal 57 2 2 4 3" xfId="6081" xr:uid="{00000000-0005-0000-0000-00001F6E0000}"/>
    <cellStyle name="Normal 57 2 2 4 3 2" xfId="16133" xr:uid="{00000000-0005-0000-0000-0000206E0000}"/>
    <cellStyle name="Normal 57 2 2 4 3 2 2" xfId="46455" xr:uid="{00000000-0005-0000-0000-0000216E0000}"/>
    <cellStyle name="Normal 57 2 2 4 3 2 3" xfId="31231" xr:uid="{00000000-0005-0000-0000-0000226E0000}"/>
    <cellStyle name="Normal 57 2 2 4 3 3" xfId="11113" xr:uid="{00000000-0005-0000-0000-0000236E0000}"/>
    <cellStyle name="Normal 57 2 2 4 3 3 2" xfId="41438" xr:uid="{00000000-0005-0000-0000-0000246E0000}"/>
    <cellStyle name="Normal 57 2 2 4 3 3 3" xfId="26214" xr:uid="{00000000-0005-0000-0000-0000256E0000}"/>
    <cellStyle name="Normal 57 2 2 4 3 4" xfId="36425" xr:uid="{00000000-0005-0000-0000-0000266E0000}"/>
    <cellStyle name="Normal 57 2 2 4 3 5" xfId="21201" xr:uid="{00000000-0005-0000-0000-0000276E0000}"/>
    <cellStyle name="Normal 57 2 2 4 4" xfId="12791" xr:uid="{00000000-0005-0000-0000-0000286E0000}"/>
    <cellStyle name="Normal 57 2 2 4 4 2" xfId="43113" xr:uid="{00000000-0005-0000-0000-0000296E0000}"/>
    <cellStyle name="Normal 57 2 2 4 4 3" xfId="27889" xr:uid="{00000000-0005-0000-0000-00002A6E0000}"/>
    <cellStyle name="Normal 57 2 2 4 5" xfId="7770" xr:uid="{00000000-0005-0000-0000-00002B6E0000}"/>
    <cellStyle name="Normal 57 2 2 4 5 2" xfId="38096" xr:uid="{00000000-0005-0000-0000-00002C6E0000}"/>
    <cellStyle name="Normal 57 2 2 4 5 3" xfId="22872" xr:uid="{00000000-0005-0000-0000-00002D6E0000}"/>
    <cellStyle name="Normal 57 2 2 4 6" xfId="33084" xr:uid="{00000000-0005-0000-0000-00002E6E0000}"/>
    <cellStyle name="Normal 57 2 2 4 7" xfId="17859" xr:uid="{00000000-0005-0000-0000-00002F6E0000}"/>
    <cellStyle name="Normal 57 2 2 5" xfId="3552" xr:uid="{00000000-0005-0000-0000-0000306E0000}"/>
    <cellStyle name="Normal 57 2 2 5 2" xfId="13626" xr:uid="{00000000-0005-0000-0000-0000316E0000}"/>
    <cellStyle name="Normal 57 2 2 5 2 2" xfId="43948" xr:uid="{00000000-0005-0000-0000-0000326E0000}"/>
    <cellStyle name="Normal 57 2 2 5 2 3" xfId="28724" xr:uid="{00000000-0005-0000-0000-0000336E0000}"/>
    <cellStyle name="Normal 57 2 2 5 3" xfId="8606" xr:uid="{00000000-0005-0000-0000-0000346E0000}"/>
    <cellStyle name="Normal 57 2 2 5 3 2" xfId="38931" xr:uid="{00000000-0005-0000-0000-0000356E0000}"/>
    <cellStyle name="Normal 57 2 2 5 3 3" xfId="23707" xr:uid="{00000000-0005-0000-0000-0000366E0000}"/>
    <cellStyle name="Normal 57 2 2 5 4" xfId="33918" xr:uid="{00000000-0005-0000-0000-0000376E0000}"/>
    <cellStyle name="Normal 57 2 2 5 5" xfId="18694" xr:uid="{00000000-0005-0000-0000-0000386E0000}"/>
    <cellStyle name="Normal 57 2 2 6" xfId="5245" xr:uid="{00000000-0005-0000-0000-0000396E0000}"/>
    <cellStyle name="Normal 57 2 2 6 2" xfId="15297" xr:uid="{00000000-0005-0000-0000-00003A6E0000}"/>
    <cellStyle name="Normal 57 2 2 6 2 2" xfId="45619" xr:uid="{00000000-0005-0000-0000-00003B6E0000}"/>
    <cellStyle name="Normal 57 2 2 6 2 3" xfId="30395" xr:uid="{00000000-0005-0000-0000-00003C6E0000}"/>
    <cellStyle name="Normal 57 2 2 6 3" xfId="10277" xr:uid="{00000000-0005-0000-0000-00003D6E0000}"/>
    <cellStyle name="Normal 57 2 2 6 3 2" xfId="40602" xr:uid="{00000000-0005-0000-0000-00003E6E0000}"/>
    <cellStyle name="Normal 57 2 2 6 3 3" xfId="25378" xr:uid="{00000000-0005-0000-0000-00003F6E0000}"/>
    <cellStyle name="Normal 57 2 2 6 4" xfId="35589" xr:uid="{00000000-0005-0000-0000-0000406E0000}"/>
    <cellStyle name="Normal 57 2 2 6 5" xfId="20365" xr:uid="{00000000-0005-0000-0000-0000416E0000}"/>
    <cellStyle name="Normal 57 2 2 7" xfId="11955" xr:uid="{00000000-0005-0000-0000-0000426E0000}"/>
    <cellStyle name="Normal 57 2 2 7 2" xfId="42277" xr:uid="{00000000-0005-0000-0000-0000436E0000}"/>
    <cellStyle name="Normal 57 2 2 7 3" xfId="27053" xr:uid="{00000000-0005-0000-0000-0000446E0000}"/>
    <cellStyle name="Normal 57 2 2 8" xfId="6934" xr:uid="{00000000-0005-0000-0000-0000456E0000}"/>
    <cellStyle name="Normal 57 2 2 8 2" xfId="37260" xr:uid="{00000000-0005-0000-0000-0000466E0000}"/>
    <cellStyle name="Normal 57 2 2 8 3" xfId="22036" xr:uid="{00000000-0005-0000-0000-0000476E0000}"/>
    <cellStyle name="Normal 57 2 2 9" xfId="32248" xr:uid="{00000000-0005-0000-0000-0000486E0000}"/>
    <cellStyle name="Normal 57 2 3" xfId="1961" xr:uid="{00000000-0005-0000-0000-0000496E0000}"/>
    <cellStyle name="Normal 57 2 3 2" xfId="2382" xr:uid="{00000000-0005-0000-0000-00004A6E0000}"/>
    <cellStyle name="Normal 57 2 3 2 2" xfId="3221" xr:uid="{00000000-0005-0000-0000-00004B6E0000}"/>
    <cellStyle name="Normal 57 2 3 2 2 2" xfId="4911" xr:uid="{00000000-0005-0000-0000-00004C6E0000}"/>
    <cellStyle name="Normal 57 2 3 2 2 2 2" xfId="14984" xr:uid="{00000000-0005-0000-0000-00004D6E0000}"/>
    <cellStyle name="Normal 57 2 3 2 2 2 2 2" xfId="45306" xr:uid="{00000000-0005-0000-0000-00004E6E0000}"/>
    <cellStyle name="Normal 57 2 3 2 2 2 2 3" xfId="30082" xr:uid="{00000000-0005-0000-0000-00004F6E0000}"/>
    <cellStyle name="Normal 57 2 3 2 2 2 3" xfId="9964" xr:uid="{00000000-0005-0000-0000-0000506E0000}"/>
    <cellStyle name="Normal 57 2 3 2 2 2 3 2" xfId="40289" xr:uid="{00000000-0005-0000-0000-0000516E0000}"/>
    <cellStyle name="Normal 57 2 3 2 2 2 3 3" xfId="25065" xr:uid="{00000000-0005-0000-0000-0000526E0000}"/>
    <cellStyle name="Normal 57 2 3 2 2 2 4" xfId="35276" xr:uid="{00000000-0005-0000-0000-0000536E0000}"/>
    <cellStyle name="Normal 57 2 3 2 2 2 5" xfId="20052" xr:uid="{00000000-0005-0000-0000-0000546E0000}"/>
    <cellStyle name="Normal 57 2 3 2 2 3" xfId="6603" xr:uid="{00000000-0005-0000-0000-0000556E0000}"/>
    <cellStyle name="Normal 57 2 3 2 2 3 2" xfId="16655" xr:uid="{00000000-0005-0000-0000-0000566E0000}"/>
    <cellStyle name="Normal 57 2 3 2 2 3 2 2" xfId="46977" xr:uid="{00000000-0005-0000-0000-0000576E0000}"/>
    <cellStyle name="Normal 57 2 3 2 2 3 2 3" xfId="31753" xr:uid="{00000000-0005-0000-0000-0000586E0000}"/>
    <cellStyle name="Normal 57 2 3 2 2 3 3" xfId="11635" xr:uid="{00000000-0005-0000-0000-0000596E0000}"/>
    <cellStyle name="Normal 57 2 3 2 2 3 3 2" xfId="41960" xr:uid="{00000000-0005-0000-0000-00005A6E0000}"/>
    <cellStyle name="Normal 57 2 3 2 2 3 3 3" xfId="26736" xr:uid="{00000000-0005-0000-0000-00005B6E0000}"/>
    <cellStyle name="Normal 57 2 3 2 2 3 4" xfId="36947" xr:uid="{00000000-0005-0000-0000-00005C6E0000}"/>
    <cellStyle name="Normal 57 2 3 2 2 3 5" xfId="21723" xr:uid="{00000000-0005-0000-0000-00005D6E0000}"/>
    <cellStyle name="Normal 57 2 3 2 2 4" xfId="13313" xr:uid="{00000000-0005-0000-0000-00005E6E0000}"/>
    <cellStyle name="Normal 57 2 3 2 2 4 2" xfId="43635" xr:uid="{00000000-0005-0000-0000-00005F6E0000}"/>
    <cellStyle name="Normal 57 2 3 2 2 4 3" xfId="28411" xr:uid="{00000000-0005-0000-0000-0000606E0000}"/>
    <cellStyle name="Normal 57 2 3 2 2 5" xfId="8292" xr:uid="{00000000-0005-0000-0000-0000616E0000}"/>
    <cellStyle name="Normal 57 2 3 2 2 5 2" xfId="38618" xr:uid="{00000000-0005-0000-0000-0000626E0000}"/>
    <cellStyle name="Normal 57 2 3 2 2 5 3" xfId="23394" xr:uid="{00000000-0005-0000-0000-0000636E0000}"/>
    <cellStyle name="Normal 57 2 3 2 2 6" xfId="33606" xr:uid="{00000000-0005-0000-0000-0000646E0000}"/>
    <cellStyle name="Normal 57 2 3 2 2 7" xfId="18381" xr:uid="{00000000-0005-0000-0000-0000656E0000}"/>
    <cellStyle name="Normal 57 2 3 2 3" xfId="4074" xr:uid="{00000000-0005-0000-0000-0000666E0000}"/>
    <cellStyle name="Normal 57 2 3 2 3 2" xfId="14148" xr:uid="{00000000-0005-0000-0000-0000676E0000}"/>
    <cellStyle name="Normal 57 2 3 2 3 2 2" xfId="44470" xr:uid="{00000000-0005-0000-0000-0000686E0000}"/>
    <cellStyle name="Normal 57 2 3 2 3 2 3" xfId="29246" xr:uid="{00000000-0005-0000-0000-0000696E0000}"/>
    <cellStyle name="Normal 57 2 3 2 3 3" xfId="9128" xr:uid="{00000000-0005-0000-0000-00006A6E0000}"/>
    <cellStyle name="Normal 57 2 3 2 3 3 2" xfId="39453" xr:uid="{00000000-0005-0000-0000-00006B6E0000}"/>
    <cellStyle name="Normal 57 2 3 2 3 3 3" xfId="24229" xr:uid="{00000000-0005-0000-0000-00006C6E0000}"/>
    <cellStyle name="Normal 57 2 3 2 3 4" xfId="34440" xr:uid="{00000000-0005-0000-0000-00006D6E0000}"/>
    <cellStyle name="Normal 57 2 3 2 3 5" xfId="19216" xr:uid="{00000000-0005-0000-0000-00006E6E0000}"/>
    <cellStyle name="Normal 57 2 3 2 4" xfId="5767" xr:uid="{00000000-0005-0000-0000-00006F6E0000}"/>
    <cellStyle name="Normal 57 2 3 2 4 2" xfId="15819" xr:uid="{00000000-0005-0000-0000-0000706E0000}"/>
    <cellStyle name="Normal 57 2 3 2 4 2 2" xfId="46141" xr:uid="{00000000-0005-0000-0000-0000716E0000}"/>
    <cellStyle name="Normal 57 2 3 2 4 2 3" xfId="30917" xr:uid="{00000000-0005-0000-0000-0000726E0000}"/>
    <cellStyle name="Normal 57 2 3 2 4 3" xfId="10799" xr:uid="{00000000-0005-0000-0000-0000736E0000}"/>
    <cellStyle name="Normal 57 2 3 2 4 3 2" xfId="41124" xr:uid="{00000000-0005-0000-0000-0000746E0000}"/>
    <cellStyle name="Normal 57 2 3 2 4 3 3" xfId="25900" xr:uid="{00000000-0005-0000-0000-0000756E0000}"/>
    <cellStyle name="Normal 57 2 3 2 4 4" xfId="36111" xr:uid="{00000000-0005-0000-0000-0000766E0000}"/>
    <cellStyle name="Normal 57 2 3 2 4 5" xfId="20887" xr:uid="{00000000-0005-0000-0000-0000776E0000}"/>
    <cellStyle name="Normal 57 2 3 2 5" xfId="12477" xr:uid="{00000000-0005-0000-0000-0000786E0000}"/>
    <cellStyle name="Normal 57 2 3 2 5 2" xfId="42799" xr:uid="{00000000-0005-0000-0000-0000796E0000}"/>
    <cellStyle name="Normal 57 2 3 2 5 3" xfId="27575" xr:uid="{00000000-0005-0000-0000-00007A6E0000}"/>
    <cellStyle name="Normal 57 2 3 2 6" xfId="7456" xr:uid="{00000000-0005-0000-0000-00007B6E0000}"/>
    <cellStyle name="Normal 57 2 3 2 6 2" xfId="37782" xr:uid="{00000000-0005-0000-0000-00007C6E0000}"/>
    <cellStyle name="Normal 57 2 3 2 6 3" xfId="22558" xr:uid="{00000000-0005-0000-0000-00007D6E0000}"/>
    <cellStyle name="Normal 57 2 3 2 7" xfId="32770" xr:uid="{00000000-0005-0000-0000-00007E6E0000}"/>
    <cellStyle name="Normal 57 2 3 2 8" xfId="17545" xr:uid="{00000000-0005-0000-0000-00007F6E0000}"/>
    <cellStyle name="Normal 57 2 3 3" xfId="2803" xr:uid="{00000000-0005-0000-0000-0000806E0000}"/>
    <cellStyle name="Normal 57 2 3 3 2" xfId="4493" xr:uid="{00000000-0005-0000-0000-0000816E0000}"/>
    <cellStyle name="Normal 57 2 3 3 2 2" xfId="14566" xr:uid="{00000000-0005-0000-0000-0000826E0000}"/>
    <cellStyle name="Normal 57 2 3 3 2 2 2" xfId="44888" xr:uid="{00000000-0005-0000-0000-0000836E0000}"/>
    <cellStyle name="Normal 57 2 3 3 2 2 3" xfId="29664" xr:uid="{00000000-0005-0000-0000-0000846E0000}"/>
    <cellStyle name="Normal 57 2 3 3 2 3" xfId="9546" xr:uid="{00000000-0005-0000-0000-0000856E0000}"/>
    <cellStyle name="Normal 57 2 3 3 2 3 2" xfId="39871" xr:uid="{00000000-0005-0000-0000-0000866E0000}"/>
    <cellStyle name="Normal 57 2 3 3 2 3 3" xfId="24647" xr:uid="{00000000-0005-0000-0000-0000876E0000}"/>
    <cellStyle name="Normal 57 2 3 3 2 4" xfId="34858" xr:uid="{00000000-0005-0000-0000-0000886E0000}"/>
    <cellStyle name="Normal 57 2 3 3 2 5" xfId="19634" xr:uid="{00000000-0005-0000-0000-0000896E0000}"/>
    <cellStyle name="Normal 57 2 3 3 3" xfId="6185" xr:uid="{00000000-0005-0000-0000-00008A6E0000}"/>
    <cellStyle name="Normal 57 2 3 3 3 2" xfId="16237" xr:uid="{00000000-0005-0000-0000-00008B6E0000}"/>
    <cellStyle name="Normal 57 2 3 3 3 2 2" xfId="46559" xr:uid="{00000000-0005-0000-0000-00008C6E0000}"/>
    <cellStyle name="Normal 57 2 3 3 3 2 3" xfId="31335" xr:uid="{00000000-0005-0000-0000-00008D6E0000}"/>
    <cellStyle name="Normal 57 2 3 3 3 3" xfId="11217" xr:uid="{00000000-0005-0000-0000-00008E6E0000}"/>
    <cellStyle name="Normal 57 2 3 3 3 3 2" xfId="41542" xr:uid="{00000000-0005-0000-0000-00008F6E0000}"/>
    <cellStyle name="Normal 57 2 3 3 3 3 3" xfId="26318" xr:uid="{00000000-0005-0000-0000-0000906E0000}"/>
    <cellStyle name="Normal 57 2 3 3 3 4" xfId="36529" xr:uid="{00000000-0005-0000-0000-0000916E0000}"/>
    <cellStyle name="Normal 57 2 3 3 3 5" xfId="21305" xr:uid="{00000000-0005-0000-0000-0000926E0000}"/>
    <cellStyle name="Normal 57 2 3 3 4" xfId="12895" xr:uid="{00000000-0005-0000-0000-0000936E0000}"/>
    <cellStyle name="Normal 57 2 3 3 4 2" xfId="43217" xr:uid="{00000000-0005-0000-0000-0000946E0000}"/>
    <cellStyle name="Normal 57 2 3 3 4 3" xfId="27993" xr:uid="{00000000-0005-0000-0000-0000956E0000}"/>
    <cellStyle name="Normal 57 2 3 3 5" xfId="7874" xr:uid="{00000000-0005-0000-0000-0000966E0000}"/>
    <cellStyle name="Normal 57 2 3 3 5 2" xfId="38200" xr:uid="{00000000-0005-0000-0000-0000976E0000}"/>
    <cellStyle name="Normal 57 2 3 3 5 3" xfId="22976" xr:uid="{00000000-0005-0000-0000-0000986E0000}"/>
    <cellStyle name="Normal 57 2 3 3 6" xfId="33188" xr:uid="{00000000-0005-0000-0000-0000996E0000}"/>
    <cellStyle name="Normal 57 2 3 3 7" xfId="17963" xr:uid="{00000000-0005-0000-0000-00009A6E0000}"/>
    <cellStyle name="Normal 57 2 3 4" xfId="3656" xr:uid="{00000000-0005-0000-0000-00009B6E0000}"/>
    <cellStyle name="Normal 57 2 3 4 2" xfId="13730" xr:uid="{00000000-0005-0000-0000-00009C6E0000}"/>
    <cellStyle name="Normal 57 2 3 4 2 2" xfId="44052" xr:uid="{00000000-0005-0000-0000-00009D6E0000}"/>
    <cellStyle name="Normal 57 2 3 4 2 3" xfId="28828" xr:uid="{00000000-0005-0000-0000-00009E6E0000}"/>
    <cellStyle name="Normal 57 2 3 4 3" xfId="8710" xr:uid="{00000000-0005-0000-0000-00009F6E0000}"/>
    <cellStyle name="Normal 57 2 3 4 3 2" xfId="39035" xr:uid="{00000000-0005-0000-0000-0000A06E0000}"/>
    <cellStyle name="Normal 57 2 3 4 3 3" xfId="23811" xr:uid="{00000000-0005-0000-0000-0000A16E0000}"/>
    <cellStyle name="Normal 57 2 3 4 4" xfId="34022" xr:uid="{00000000-0005-0000-0000-0000A26E0000}"/>
    <cellStyle name="Normal 57 2 3 4 5" xfId="18798" xr:uid="{00000000-0005-0000-0000-0000A36E0000}"/>
    <cellStyle name="Normal 57 2 3 5" xfId="5349" xr:uid="{00000000-0005-0000-0000-0000A46E0000}"/>
    <cellStyle name="Normal 57 2 3 5 2" xfId="15401" xr:uid="{00000000-0005-0000-0000-0000A56E0000}"/>
    <cellStyle name="Normal 57 2 3 5 2 2" xfId="45723" xr:uid="{00000000-0005-0000-0000-0000A66E0000}"/>
    <cellStyle name="Normal 57 2 3 5 2 3" xfId="30499" xr:uid="{00000000-0005-0000-0000-0000A76E0000}"/>
    <cellStyle name="Normal 57 2 3 5 3" xfId="10381" xr:uid="{00000000-0005-0000-0000-0000A86E0000}"/>
    <cellStyle name="Normal 57 2 3 5 3 2" xfId="40706" xr:uid="{00000000-0005-0000-0000-0000A96E0000}"/>
    <cellStyle name="Normal 57 2 3 5 3 3" xfId="25482" xr:uid="{00000000-0005-0000-0000-0000AA6E0000}"/>
    <cellStyle name="Normal 57 2 3 5 4" xfId="35693" xr:uid="{00000000-0005-0000-0000-0000AB6E0000}"/>
    <cellStyle name="Normal 57 2 3 5 5" xfId="20469" xr:uid="{00000000-0005-0000-0000-0000AC6E0000}"/>
    <cellStyle name="Normal 57 2 3 6" xfId="12059" xr:uid="{00000000-0005-0000-0000-0000AD6E0000}"/>
    <cellStyle name="Normal 57 2 3 6 2" xfId="42381" xr:uid="{00000000-0005-0000-0000-0000AE6E0000}"/>
    <cellStyle name="Normal 57 2 3 6 3" xfId="27157" xr:uid="{00000000-0005-0000-0000-0000AF6E0000}"/>
    <cellStyle name="Normal 57 2 3 7" xfId="7038" xr:uid="{00000000-0005-0000-0000-0000B06E0000}"/>
    <cellStyle name="Normal 57 2 3 7 2" xfId="37364" xr:uid="{00000000-0005-0000-0000-0000B16E0000}"/>
    <cellStyle name="Normal 57 2 3 7 3" xfId="22140" xr:uid="{00000000-0005-0000-0000-0000B26E0000}"/>
    <cellStyle name="Normal 57 2 3 8" xfId="32352" xr:uid="{00000000-0005-0000-0000-0000B36E0000}"/>
    <cellStyle name="Normal 57 2 3 9" xfId="17127" xr:uid="{00000000-0005-0000-0000-0000B46E0000}"/>
    <cellStyle name="Normal 57 2 4" xfId="2174" xr:uid="{00000000-0005-0000-0000-0000B56E0000}"/>
    <cellStyle name="Normal 57 2 4 2" xfId="3013" xr:uid="{00000000-0005-0000-0000-0000B66E0000}"/>
    <cellStyle name="Normal 57 2 4 2 2" xfId="4703" xr:uid="{00000000-0005-0000-0000-0000B76E0000}"/>
    <cellStyle name="Normal 57 2 4 2 2 2" xfId="14776" xr:uid="{00000000-0005-0000-0000-0000B86E0000}"/>
    <cellStyle name="Normal 57 2 4 2 2 2 2" xfId="45098" xr:uid="{00000000-0005-0000-0000-0000B96E0000}"/>
    <cellStyle name="Normal 57 2 4 2 2 2 3" xfId="29874" xr:uid="{00000000-0005-0000-0000-0000BA6E0000}"/>
    <cellStyle name="Normal 57 2 4 2 2 3" xfId="9756" xr:uid="{00000000-0005-0000-0000-0000BB6E0000}"/>
    <cellStyle name="Normal 57 2 4 2 2 3 2" xfId="40081" xr:uid="{00000000-0005-0000-0000-0000BC6E0000}"/>
    <cellStyle name="Normal 57 2 4 2 2 3 3" xfId="24857" xr:uid="{00000000-0005-0000-0000-0000BD6E0000}"/>
    <cellStyle name="Normal 57 2 4 2 2 4" xfId="35068" xr:uid="{00000000-0005-0000-0000-0000BE6E0000}"/>
    <cellStyle name="Normal 57 2 4 2 2 5" xfId="19844" xr:uid="{00000000-0005-0000-0000-0000BF6E0000}"/>
    <cellStyle name="Normal 57 2 4 2 3" xfId="6395" xr:uid="{00000000-0005-0000-0000-0000C06E0000}"/>
    <cellStyle name="Normal 57 2 4 2 3 2" xfId="16447" xr:uid="{00000000-0005-0000-0000-0000C16E0000}"/>
    <cellStyle name="Normal 57 2 4 2 3 2 2" xfId="46769" xr:uid="{00000000-0005-0000-0000-0000C26E0000}"/>
    <cellStyle name="Normal 57 2 4 2 3 2 3" xfId="31545" xr:uid="{00000000-0005-0000-0000-0000C36E0000}"/>
    <cellStyle name="Normal 57 2 4 2 3 3" xfId="11427" xr:uid="{00000000-0005-0000-0000-0000C46E0000}"/>
    <cellStyle name="Normal 57 2 4 2 3 3 2" xfId="41752" xr:uid="{00000000-0005-0000-0000-0000C56E0000}"/>
    <cellStyle name="Normal 57 2 4 2 3 3 3" xfId="26528" xr:uid="{00000000-0005-0000-0000-0000C66E0000}"/>
    <cellStyle name="Normal 57 2 4 2 3 4" xfId="36739" xr:uid="{00000000-0005-0000-0000-0000C76E0000}"/>
    <cellStyle name="Normal 57 2 4 2 3 5" xfId="21515" xr:uid="{00000000-0005-0000-0000-0000C86E0000}"/>
    <cellStyle name="Normal 57 2 4 2 4" xfId="13105" xr:uid="{00000000-0005-0000-0000-0000C96E0000}"/>
    <cellStyle name="Normal 57 2 4 2 4 2" xfId="43427" xr:uid="{00000000-0005-0000-0000-0000CA6E0000}"/>
    <cellStyle name="Normal 57 2 4 2 4 3" xfId="28203" xr:uid="{00000000-0005-0000-0000-0000CB6E0000}"/>
    <cellStyle name="Normal 57 2 4 2 5" xfId="8084" xr:uid="{00000000-0005-0000-0000-0000CC6E0000}"/>
    <cellStyle name="Normal 57 2 4 2 5 2" xfId="38410" xr:uid="{00000000-0005-0000-0000-0000CD6E0000}"/>
    <cellStyle name="Normal 57 2 4 2 5 3" xfId="23186" xr:uid="{00000000-0005-0000-0000-0000CE6E0000}"/>
    <cellStyle name="Normal 57 2 4 2 6" xfId="33398" xr:uid="{00000000-0005-0000-0000-0000CF6E0000}"/>
    <cellStyle name="Normal 57 2 4 2 7" xfId="18173" xr:uid="{00000000-0005-0000-0000-0000D06E0000}"/>
    <cellStyle name="Normal 57 2 4 3" xfId="3866" xr:uid="{00000000-0005-0000-0000-0000D16E0000}"/>
    <cellStyle name="Normal 57 2 4 3 2" xfId="13940" xr:uid="{00000000-0005-0000-0000-0000D26E0000}"/>
    <cellStyle name="Normal 57 2 4 3 2 2" xfId="44262" xr:uid="{00000000-0005-0000-0000-0000D36E0000}"/>
    <cellStyle name="Normal 57 2 4 3 2 3" xfId="29038" xr:uid="{00000000-0005-0000-0000-0000D46E0000}"/>
    <cellStyle name="Normal 57 2 4 3 3" xfId="8920" xr:uid="{00000000-0005-0000-0000-0000D56E0000}"/>
    <cellStyle name="Normal 57 2 4 3 3 2" xfId="39245" xr:uid="{00000000-0005-0000-0000-0000D66E0000}"/>
    <cellStyle name="Normal 57 2 4 3 3 3" xfId="24021" xr:uid="{00000000-0005-0000-0000-0000D76E0000}"/>
    <cellStyle name="Normal 57 2 4 3 4" xfId="34232" xr:uid="{00000000-0005-0000-0000-0000D86E0000}"/>
    <cellStyle name="Normal 57 2 4 3 5" xfId="19008" xr:uid="{00000000-0005-0000-0000-0000D96E0000}"/>
    <cellStyle name="Normal 57 2 4 4" xfId="5559" xr:uid="{00000000-0005-0000-0000-0000DA6E0000}"/>
    <cellStyle name="Normal 57 2 4 4 2" xfId="15611" xr:uid="{00000000-0005-0000-0000-0000DB6E0000}"/>
    <cellStyle name="Normal 57 2 4 4 2 2" xfId="45933" xr:uid="{00000000-0005-0000-0000-0000DC6E0000}"/>
    <cellStyle name="Normal 57 2 4 4 2 3" xfId="30709" xr:uid="{00000000-0005-0000-0000-0000DD6E0000}"/>
    <cellStyle name="Normal 57 2 4 4 3" xfId="10591" xr:uid="{00000000-0005-0000-0000-0000DE6E0000}"/>
    <cellStyle name="Normal 57 2 4 4 3 2" xfId="40916" xr:uid="{00000000-0005-0000-0000-0000DF6E0000}"/>
    <cellStyle name="Normal 57 2 4 4 3 3" xfId="25692" xr:uid="{00000000-0005-0000-0000-0000E06E0000}"/>
    <cellStyle name="Normal 57 2 4 4 4" xfId="35903" xr:uid="{00000000-0005-0000-0000-0000E16E0000}"/>
    <cellStyle name="Normal 57 2 4 4 5" xfId="20679" xr:uid="{00000000-0005-0000-0000-0000E26E0000}"/>
    <cellStyle name="Normal 57 2 4 5" xfId="12269" xr:uid="{00000000-0005-0000-0000-0000E36E0000}"/>
    <cellStyle name="Normal 57 2 4 5 2" xfId="42591" xr:uid="{00000000-0005-0000-0000-0000E46E0000}"/>
    <cellStyle name="Normal 57 2 4 5 3" xfId="27367" xr:uid="{00000000-0005-0000-0000-0000E56E0000}"/>
    <cellStyle name="Normal 57 2 4 6" xfId="7248" xr:uid="{00000000-0005-0000-0000-0000E66E0000}"/>
    <cellStyle name="Normal 57 2 4 6 2" xfId="37574" xr:uid="{00000000-0005-0000-0000-0000E76E0000}"/>
    <cellStyle name="Normal 57 2 4 6 3" xfId="22350" xr:uid="{00000000-0005-0000-0000-0000E86E0000}"/>
    <cellStyle name="Normal 57 2 4 7" xfId="32562" xr:uid="{00000000-0005-0000-0000-0000E96E0000}"/>
    <cellStyle name="Normal 57 2 4 8" xfId="17337" xr:uid="{00000000-0005-0000-0000-0000EA6E0000}"/>
    <cellStyle name="Normal 57 2 5" xfId="2595" xr:uid="{00000000-0005-0000-0000-0000EB6E0000}"/>
    <cellStyle name="Normal 57 2 5 2" xfId="4285" xr:uid="{00000000-0005-0000-0000-0000EC6E0000}"/>
    <cellStyle name="Normal 57 2 5 2 2" xfId="14358" xr:uid="{00000000-0005-0000-0000-0000ED6E0000}"/>
    <cellStyle name="Normal 57 2 5 2 2 2" xfId="44680" xr:uid="{00000000-0005-0000-0000-0000EE6E0000}"/>
    <cellStyle name="Normal 57 2 5 2 2 3" xfId="29456" xr:uid="{00000000-0005-0000-0000-0000EF6E0000}"/>
    <cellStyle name="Normal 57 2 5 2 3" xfId="9338" xr:uid="{00000000-0005-0000-0000-0000F06E0000}"/>
    <cellStyle name="Normal 57 2 5 2 3 2" xfId="39663" xr:uid="{00000000-0005-0000-0000-0000F16E0000}"/>
    <cellStyle name="Normal 57 2 5 2 3 3" xfId="24439" xr:uid="{00000000-0005-0000-0000-0000F26E0000}"/>
    <cellStyle name="Normal 57 2 5 2 4" xfId="34650" xr:uid="{00000000-0005-0000-0000-0000F36E0000}"/>
    <cellStyle name="Normal 57 2 5 2 5" xfId="19426" xr:uid="{00000000-0005-0000-0000-0000F46E0000}"/>
    <cellStyle name="Normal 57 2 5 3" xfId="5977" xr:uid="{00000000-0005-0000-0000-0000F56E0000}"/>
    <cellStyle name="Normal 57 2 5 3 2" xfId="16029" xr:uid="{00000000-0005-0000-0000-0000F66E0000}"/>
    <cellStyle name="Normal 57 2 5 3 2 2" xfId="46351" xr:uid="{00000000-0005-0000-0000-0000F76E0000}"/>
    <cellStyle name="Normal 57 2 5 3 2 3" xfId="31127" xr:uid="{00000000-0005-0000-0000-0000F86E0000}"/>
    <cellStyle name="Normal 57 2 5 3 3" xfId="11009" xr:uid="{00000000-0005-0000-0000-0000F96E0000}"/>
    <cellStyle name="Normal 57 2 5 3 3 2" xfId="41334" xr:uid="{00000000-0005-0000-0000-0000FA6E0000}"/>
    <cellStyle name="Normal 57 2 5 3 3 3" xfId="26110" xr:uid="{00000000-0005-0000-0000-0000FB6E0000}"/>
    <cellStyle name="Normal 57 2 5 3 4" xfId="36321" xr:uid="{00000000-0005-0000-0000-0000FC6E0000}"/>
    <cellStyle name="Normal 57 2 5 3 5" xfId="21097" xr:uid="{00000000-0005-0000-0000-0000FD6E0000}"/>
    <cellStyle name="Normal 57 2 5 4" xfId="12687" xr:uid="{00000000-0005-0000-0000-0000FE6E0000}"/>
    <cellStyle name="Normal 57 2 5 4 2" xfId="43009" xr:uid="{00000000-0005-0000-0000-0000FF6E0000}"/>
    <cellStyle name="Normal 57 2 5 4 3" xfId="27785" xr:uid="{00000000-0005-0000-0000-0000006F0000}"/>
    <cellStyle name="Normal 57 2 5 5" xfId="7666" xr:uid="{00000000-0005-0000-0000-0000016F0000}"/>
    <cellStyle name="Normal 57 2 5 5 2" xfId="37992" xr:uid="{00000000-0005-0000-0000-0000026F0000}"/>
    <cellStyle name="Normal 57 2 5 5 3" xfId="22768" xr:uid="{00000000-0005-0000-0000-0000036F0000}"/>
    <cellStyle name="Normal 57 2 5 6" xfId="32980" xr:uid="{00000000-0005-0000-0000-0000046F0000}"/>
    <cellStyle name="Normal 57 2 5 7" xfId="17755" xr:uid="{00000000-0005-0000-0000-0000056F0000}"/>
    <cellStyle name="Normal 57 2 6" xfId="3448" xr:uid="{00000000-0005-0000-0000-0000066F0000}"/>
    <cellStyle name="Normal 57 2 6 2" xfId="13522" xr:uid="{00000000-0005-0000-0000-0000076F0000}"/>
    <cellStyle name="Normal 57 2 6 2 2" xfId="43844" xr:uid="{00000000-0005-0000-0000-0000086F0000}"/>
    <cellStyle name="Normal 57 2 6 2 3" xfId="28620" xr:uid="{00000000-0005-0000-0000-0000096F0000}"/>
    <cellStyle name="Normal 57 2 6 3" xfId="8502" xr:uid="{00000000-0005-0000-0000-00000A6F0000}"/>
    <cellStyle name="Normal 57 2 6 3 2" xfId="38827" xr:uid="{00000000-0005-0000-0000-00000B6F0000}"/>
    <cellStyle name="Normal 57 2 6 3 3" xfId="23603" xr:uid="{00000000-0005-0000-0000-00000C6F0000}"/>
    <cellStyle name="Normal 57 2 6 4" xfId="33814" xr:uid="{00000000-0005-0000-0000-00000D6F0000}"/>
    <cellStyle name="Normal 57 2 6 5" xfId="18590" xr:uid="{00000000-0005-0000-0000-00000E6F0000}"/>
    <cellStyle name="Normal 57 2 7" xfId="5141" xr:uid="{00000000-0005-0000-0000-00000F6F0000}"/>
    <cellStyle name="Normal 57 2 7 2" xfId="15193" xr:uid="{00000000-0005-0000-0000-0000106F0000}"/>
    <cellStyle name="Normal 57 2 7 2 2" xfId="45515" xr:uid="{00000000-0005-0000-0000-0000116F0000}"/>
    <cellStyle name="Normal 57 2 7 2 3" xfId="30291" xr:uid="{00000000-0005-0000-0000-0000126F0000}"/>
    <cellStyle name="Normal 57 2 7 3" xfId="10173" xr:uid="{00000000-0005-0000-0000-0000136F0000}"/>
    <cellStyle name="Normal 57 2 7 3 2" xfId="40498" xr:uid="{00000000-0005-0000-0000-0000146F0000}"/>
    <cellStyle name="Normal 57 2 7 3 3" xfId="25274" xr:uid="{00000000-0005-0000-0000-0000156F0000}"/>
    <cellStyle name="Normal 57 2 7 4" xfId="35485" xr:uid="{00000000-0005-0000-0000-0000166F0000}"/>
    <cellStyle name="Normal 57 2 7 5" xfId="20261" xr:uid="{00000000-0005-0000-0000-0000176F0000}"/>
    <cellStyle name="Normal 57 2 8" xfId="11851" xr:uid="{00000000-0005-0000-0000-0000186F0000}"/>
    <cellStyle name="Normal 57 2 8 2" xfId="42173" xr:uid="{00000000-0005-0000-0000-0000196F0000}"/>
    <cellStyle name="Normal 57 2 8 3" xfId="26949" xr:uid="{00000000-0005-0000-0000-00001A6F0000}"/>
    <cellStyle name="Normal 57 2 9" xfId="6830" xr:uid="{00000000-0005-0000-0000-00001B6F0000}"/>
    <cellStyle name="Normal 57 2 9 2" xfId="37156" xr:uid="{00000000-0005-0000-0000-00001C6F0000}"/>
    <cellStyle name="Normal 57 2 9 3" xfId="21932" xr:uid="{00000000-0005-0000-0000-00001D6F0000}"/>
    <cellStyle name="Normal 57 3" xfId="1794" xr:uid="{00000000-0005-0000-0000-00001E6F0000}"/>
    <cellStyle name="Normal 57 3 10" xfId="16971" xr:uid="{00000000-0005-0000-0000-00001F6F0000}"/>
    <cellStyle name="Normal 57 3 2" xfId="2013" xr:uid="{00000000-0005-0000-0000-0000206F0000}"/>
    <cellStyle name="Normal 57 3 2 2" xfId="2434" xr:uid="{00000000-0005-0000-0000-0000216F0000}"/>
    <cellStyle name="Normal 57 3 2 2 2" xfId="3273" xr:uid="{00000000-0005-0000-0000-0000226F0000}"/>
    <cellStyle name="Normal 57 3 2 2 2 2" xfId="4963" xr:uid="{00000000-0005-0000-0000-0000236F0000}"/>
    <cellStyle name="Normal 57 3 2 2 2 2 2" xfId="15036" xr:uid="{00000000-0005-0000-0000-0000246F0000}"/>
    <cellStyle name="Normal 57 3 2 2 2 2 2 2" xfId="45358" xr:uid="{00000000-0005-0000-0000-0000256F0000}"/>
    <cellStyle name="Normal 57 3 2 2 2 2 2 3" xfId="30134" xr:uid="{00000000-0005-0000-0000-0000266F0000}"/>
    <cellStyle name="Normal 57 3 2 2 2 2 3" xfId="10016" xr:uid="{00000000-0005-0000-0000-0000276F0000}"/>
    <cellStyle name="Normal 57 3 2 2 2 2 3 2" xfId="40341" xr:uid="{00000000-0005-0000-0000-0000286F0000}"/>
    <cellStyle name="Normal 57 3 2 2 2 2 3 3" xfId="25117" xr:uid="{00000000-0005-0000-0000-0000296F0000}"/>
    <cellStyle name="Normal 57 3 2 2 2 2 4" xfId="35328" xr:uid="{00000000-0005-0000-0000-00002A6F0000}"/>
    <cellStyle name="Normal 57 3 2 2 2 2 5" xfId="20104" xr:uid="{00000000-0005-0000-0000-00002B6F0000}"/>
    <cellStyle name="Normal 57 3 2 2 2 3" xfId="6655" xr:uid="{00000000-0005-0000-0000-00002C6F0000}"/>
    <cellStyle name="Normal 57 3 2 2 2 3 2" xfId="16707" xr:uid="{00000000-0005-0000-0000-00002D6F0000}"/>
    <cellStyle name="Normal 57 3 2 2 2 3 2 2" xfId="47029" xr:uid="{00000000-0005-0000-0000-00002E6F0000}"/>
    <cellStyle name="Normal 57 3 2 2 2 3 2 3" xfId="31805" xr:uid="{00000000-0005-0000-0000-00002F6F0000}"/>
    <cellStyle name="Normal 57 3 2 2 2 3 3" xfId="11687" xr:uid="{00000000-0005-0000-0000-0000306F0000}"/>
    <cellStyle name="Normal 57 3 2 2 2 3 3 2" xfId="42012" xr:uid="{00000000-0005-0000-0000-0000316F0000}"/>
    <cellStyle name="Normal 57 3 2 2 2 3 3 3" xfId="26788" xr:uid="{00000000-0005-0000-0000-0000326F0000}"/>
    <cellStyle name="Normal 57 3 2 2 2 3 4" xfId="36999" xr:uid="{00000000-0005-0000-0000-0000336F0000}"/>
    <cellStyle name="Normal 57 3 2 2 2 3 5" xfId="21775" xr:uid="{00000000-0005-0000-0000-0000346F0000}"/>
    <cellStyle name="Normal 57 3 2 2 2 4" xfId="13365" xr:uid="{00000000-0005-0000-0000-0000356F0000}"/>
    <cellStyle name="Normal 57 3 2 2 2 4 2" xfId="43687" xr:uid="{00000000-0005-0000-0000-0000366F0000}"/>
    <cellStyle name="Normal 57 3 2 2 2 4 3" xfId="28463" xr:uid="{00000000-0005-0000-0000-0000376F0000}"/>
    <cellStyle name="Normal 57 3 2 2 2 5" xfId="8344" xr:uid="{00000000-0005-0000-0000-0000386F0000}"/>
    <cellStyle name="Normal 57 3 2 2 2 5 2" xfId="38670" xr:uid="{00000000-0005-0000-0000-0000396F0000}"/>
    <cellStyle name="Normal 57 3 2 2 2 5 3" xfId="23446" xr:uid="{00000000-0005-0000-0000-00003A6F0000}"/>
    <cellStyle name="Normal 57 3 2 2 2 6" xfId="33658" xr:uid="{00000000-0005-0000-0000-00003B6F0000}"/>
    <cellStyle name="Normal 57 3 2 2 2 7" xfId="18433" xr:uid="{00000000-0005-0000-0000-00003C6F0000}"/>
    <cellStyle name="Normal 57 3 2 2 3" xfId="4126" xr:uid="{00000000-0005-0000-0000-00003D6F0000}"/>
    <cellStyle name="Normal 57 3 2 2 3 2" xfId="14200" xr:uid="{00000000-0005-0000-0000-00003E6F0000}"/>
    <cellStyle name="Normal 57 3 2 2 3 2 2" xfId="44522" xr:uid="{00000000-0005-0000-0000-00003F6F0000}"/>
    <cellStyle name="Normal 57 3 2 2 3 2 3" xfId="29298" xr:uid="{00000000-0005-0000-0000-0000406F0000}"/>
    <cellStyle name="Normal 57 3 2 2 3 3" xfId="9180" xr:uid="{00000000-0005-0000-0000-0000416F0000}"/>
    <cellStyle name="Normal 57 3 2 2 3 3 2" xfId="39505" xr:uid="{00000000-0005-0000-0000-0000426F0000}"/>
    <cellStyle name="Normal 57 3 2 2 3 3 3" xfId="24281" xr:uid="{00000000-0005-0000-0000-0000436F0000}"/>
    <cellStyle name="Normal 57 3 2 2 3 4" xfId="34492" xr:uid="{00000000-0005-0000-0000-0000446F0000}"/>
    <cellStyle name="Normal 57 3 2 2 3 5" xfId="19268" xr:uid="{00000000-0005-0000-0000-0000456F0000}"/>
    <cellStyle name="Normal 57 3 2 2 4" xfId="5819" xr:uid="{00000000-0005-0000-0000-0000466F0000}"/>
    <cellStyle name="Normal 57 3 2 2 4 2" xfId="15871" xr:uid="{00000000-0005-0000-0000-0000476F0000}"/>
    <cellStyle name="Normal 57 3 2 2 4 2 2" xfId="46193" xr:uid="{00000000-0005-0000-0000-0000486F0000}"/>
    <cellStyle name="Normal 57 3 2 2 4 2 3" xfId="30969" xr:uid="{00000000-0005-0000-0000-0000496F0000}"/>
    <cellStyle name="Normal 57 3 2 2 4 3" xfId="10851" xr:uid="{00000000-0005-0000-0000-00004A6F0000}"/>
    <cellStyle name="Normal 57 3 2 2 4 3 2" xfId="41176" xr:uid="{00000000-0005-0000-0000-00004B6F0000}"/>
    <cellStyle name="Normal 57 3 2 2 4 3 3" xfId="25952" xr:uid="{00000000-0005-0000-0000-00004C6F0000}"/>
    <cellStyle name="Normal 57 3 2 2 4 4" xfId="36163" xr:uid="{00000000-0005-0000-0000-00004D6F0000}"/>
    <cellStyle name="Normal 57 3 2 2 4 5" xfId="20939" xr:uid="{00000000-0005-0000-0000-00004E6F0000}"/>
    <cellStyle name="Normal 57 3 2 2 5" xfId="12529" xr:uid="{00000000-0005-0000-0000-00004F6F0000}"/>
    <cellStyle name="Normal 57 3 2 2 5 2" xfId="42851" xr:uid="{00000000-0005-0000-0000-0000506F0000}"/>
    <cellStyle name="Normal 57 3 2 2 5 3" xfId="27627" xr:uid="{00000000-0005-0000-0000-0000516F0000}"/>
    <cellStyle name="Normal 57 3 2 2 6" xfId="7508" xr:uid="{00000000-0005-0000-0000-0000526F0000}"/>
    <cellStyle name="Normal 57 3 2 2 6 2" xfId="37834" xr:uid="{00000000-0005-0000-0000-0000536F0000}"/>
    <cellStyle name="Normal 57 3 2 2 6 3" xfId="22610" xr:uid="{00000000-0005-0000-0000-0000546F0000}"/>
    <cellStyle name="Normal 57 3 2 2 7" xfId="32822" xr:uid="{00000000-0005-0000-0000-0000556F0000}"/>
    <cellStyle name="Normal 57 3 2 2 8" xfId="17597" xr:uid="{00000000-0005-0000-0000-0000566F0000}"/>
    <cellStyle name="Normal 57 3 2 3" xfId="2855" xr:uid="{00000000-0005-0000-0000-0000576F0000}"/>
    <cellStyle name="Normal 57 3 2 3 2" xfId="4545" xr:uid="{00000000-0005-0000-0000-0000586F0000}"/>
    <cellStyle name="Normal 57 3 2 3 2 2" xfId="14618" xr:uid="{00000000-0005-0000-0000-0000596F0000}"/>
    <cellStyle name="Normal 57 3 2 3 2 2 2" xfId="44940" xr:uid="{00000000-0005-0000-0000-00005A6F0000}"/>
    <cellStyle name="Normal 57 3 2 3 2 2 3" xfId="29716" xr:uid="{00000000-0005-0000-0000-00005B6F0000}"/>
    <cellStyle name="Normal 57 3 2 3 2 3" xfId="9598" xr:uid="{00000000-0005-0000-0000-00005C6F0000}"/>
    <cellStyle name="Normal 57 3 2 3 2 3 2" xfId="39923" xr:uid="{00000000-0005-0000-0000-00005D6F0000}"/>
    <cellStyle name="Normal 57 3 2 3 2 3 3" xfId="24699" xr:uid="{00000000-0005-0000-0000-00005E6F0000}"/>
    <cellStyle name="Normal 57 3 2 3 2 4" xfId="34910" xr:uid="{00000000-0005-0000-0000-00005F6F0000}"/>
    <cellStyle name="Normal 57 3 2 3 2 5" xfId="19686" xr:uid="{00000000-0005-0000-0000-0000606F0000}"/>
    <cellStyle name="Normal 57 3 2 3 3" xfId="6237" xr:uid="{00000000-0005-0000-0000-0000616F0000}"/>
    <cellStyle name="Normal 57 3 2 3 3 2" xfId="16289" xr:uid="{00000000-0005-0000-0000-0000626F0000}"/>
    <cellStyle name="Normal 57 3 2 3 3 2 2" xfId="46611" xr:uid="{00000000-0005-0000-0000-0000636F0000}"/>
    <cellStyle name="Normal 57 3 2 3 3 2 3" xfId="31387" xr:uid="{00000000-0005-0000-0000-0000646F0000}"/>
    <cellStyle name="Normal 57 3 2 3 3 3" xfId="11269" xr:uid="{00000000-0005-0000-0000-0000656F0000}"/>
    <cellStyle name="Normal 57 3 2 3 3 3 2" xfId="41594" xr:uid="{00000000-0005-0000-0000-0000666F0000}"/>
    <cellStyle name="Normal 57 3 2 3 3 3 3" xfId="26370" xr:uid="{00000000-0005-0000-0000-0000676F0000}"/>
    <cellStyle name="Normal 57 3 2 3 3 4" xfId="36581" xr:uid="{00000000-0005-0000-0000-0000686F0000}"/>
    <cellStyle name="Normal 57 3 2 3 3 5" xfId="21357" xr:uid="{00000000-0005-0000-0000-0000696F0000}"/>
    <cellStyle name="Normal 57 3 2 3 4" xfId="12947" xr:uid="{00000000-0005-0000-0000-00006A6F0000}"/>
    <cellStyle name="Normal 57 3 2 3 4 2" xfId="43269" xr:uid="{00000000-0005-0000-0000-00006B6F0000}"/>
    <cellStyle name="Normal 57 3 2 3 4 3" xfId="28045" xr:uid="{00000000-0005-0000-0000-00006C6F0000}"/>
    <cellStyle name="Normal 57 3 2 3 5" xfId="7926" xr:uid="{00000000-0005-0000-0000-00006D6F0000}"/>
    <cellStyle name="Normal 57 3 2 3 5 2" xfId="38252" xr:uid="{00000000-0005-0000-0000-00006E6F0000}"/>
    <cellStyle name="Normal 57 3 2 3 5 3" xfId="23028" xr:uid="{00000000-0005-0000-0000-00006F6F0000}"/>
    <cellStyle name="Normal 57 3 2 3 6" xfId="33240" xr:uid="{00000000-0005-0000-0000-0000706F0000}"/>
    <cellStyle name="Normal 57 3 2 3 7" xfId="18015" xr:uid="{00000000-0005-0000-0000-0000716F0000}"/>
    <cellStyle name="Normal 57 3 2 4" xfId="3708" xr:uid="{00000000-0005-0000-0000-0000726F0000}"/>
    <cellStyle name="Normal 57 3 2 4 2" xfId="13782" xr:uid="{00000000-0005-0000-0000-0000736F0000}"/>
    <cellStyle name="Normal 57 3 2 4 2 2" xfId="44104" xr:uid="{00000000-0005-0000-0000-0000746F0000}"/>
    <cellStyle name="Normal 57 3 2 4 2 3" xfId="28880" xr:uid="{00000000-0005-0000-0000-0000756F0000}"/>
    <cellStyle name="Normal 57 3 2 4 3" xfId="8762" xr:uid="{00000000-0005-0000-0000-0000766F0000}"/>
    <cellStyle name="Normal 57 3 2 4 3 2" xfId="39087" xr:uid="{00000000-0005-0000-0000-0000776F0000}"/>
    <cellStyle name="Normal 57 3 2 4 3 3" xfId="23863" xr:uid="{00000000-0005-0000-0000-0000786F0000}"/>
    <cellStyle name="Normal 57 3 2 4 4" xfId="34074" xr:uid="{00000000-0005-0000-0000-0000796F0000}"/>
    <cellStyle name="Normal 57 3 2 4 5" xfId="18850" xr:uid="{00000000-0005-0000-0000-00007A6F0000}"/>
    <cellStyle name="Normal 57 3 2 5" xfId="5401" xr:uid="{00000000-0005-0000-0000-00007B6F0000}"/>
    <cellStyle name="Normal 57 3 2 5 2" xfId="15453" xr:uid="{00000000-0005-0000-0000-00007C6F0000}"/>
    <cellStyle name="Normal 57 3 2 5 2 2" xfId="45775" xr:uid="{00000000-0005-0000-0000-00007D6F0000}"/>
    <cellStyle name="Normal 57 3 2 5 2 3" xfId="30551" xr:uid="{00000000-0005-0000-0000-00007E6F0000}"/>
    <cellStyle name="Normal 57 3 2 5 3" xfId="10433" xr:uid="{00000000-0005-0000-0000-00007F6F0000}"/>
    <cellStyle name="Normal 57 3 2 5 3 2" xfId="40758" xr:uid="{00000000-0005-0000-0000-0000806F0000}"/>
    <cellStyle name="Normal 57 3 2 5 3 3" xfId="25534" xr:uid="{00000000-0005-0000-0000-0000816F0000}"/>
    <cellStyle name="Normal 57 3 2 5 4" xfId="35745" xr:uid="{00000000-0005-0000-0000-0000826F0000}"/>
    <cellStyle name="Normal 57 3 2 5 5" xfId="20521" xr:uid="{00000000-0005-0000-0000-0000836F0000}"/>
    <cellStyle name="Normal 57 3 2 6" xfId="12111" xr:uid="{00000000-0005-0000-0000-0000846F0000}"/>
    <cellStyle name="Normal 57 3 2 6 2" xfId="42433" xr:uid="{00000000-0005-0000-0000-0000856F0000}"/>
    <cellStyle name="Normal 57 3 2 6 3" xfId="27209" xr:uid="{00000000-0005-0000-0000-0000866F0000}"/>
    <cellStyle name="Normal 57 3 2 7" xfId="7090" xr:uid="{00000000-0005-0000-0000-0000876F0000}"/>
    <cellStyle name="Normal 57 3 2 7 2" xfId="37416" xr:uid="{00000000-0005-0000-0000-0000886F0000}"/>
    <cellStyle name="Normal 57 3 2 7 3" xfId="22192" xr:uid="{00000000-0005-0000-0000-0000896F0000}"/>
    <cellStyle name="Normal 57 3 2 8" xfId="32404" xr:uid="{00000000-0005-0000-0000-00008A6F0000}"/>
    <cellStyle name="Normal 57 3 2 9" xfId="17179" xr:uid="{00000000-0005-0000-0000-00008B6F0000}"/>
    <cellStyle name="Normal 57 3 3" xfId="2226" xr:uid="{00000000-0005-0000-0000-00008C6F0000}"/>
    <cellStyle name="Normal 57 3 3 2" xfId="3065" xr:uid="{00000000-0005-0000-0000-00008D6F0000}"/>
    <cellStyle name="Normal 57 3 3 2 2" xfId="4755" xr:uid="{00000000-0005-0000-0000-00008E6F0000}"/>
    <cellStyle name="Normal 57 3 3 2 2 2" xfId="14828" xr:uid="{00000000-0005-0000-0000-00008F6F0000}"/>
    <cellStyle name="Normal 57 3 3 2 2 2 2" xfId="45150" xr:uid="{00000000-0005-0000-0000-0000906F0000}"/>
    <cellStyle name="Normal 57 3 3 2 2 2 3" xfId="29926" xr:uid="{00000000-0005-0000-0000-0000916F0000}"/>
    <cellStyle name="Normal 57 3 3 2 2 3" xfId="9808" xr:uid="{00000000-0005-0000-0000-0000926F0000}"/>
    <cellStyle name="Normal 57 3 3 2 2 3 2" xfId="40133" xr:uid="{00000000-0005-0000-0000-0000936F0000}"/>
    <cellStyle name="Normal 57 3 3 2 2 3 3" xfId="24909" xr:uid="{00000000-0005-0000-0000-0000946F0000}"/>
    <cellStyle name="Normal 57 3 3 2 2 4" xfId="35120" xr:uid="{00000000-0005-0000-0000-0000956F0000}"/>
    <cellStyle name="Normal 57 3 3 2 2 5" xfId="19896" xr:uid="{00000000-0005-0000-0000-0000966F0000}"/>
    <cellStyle name="Normal 57 3 3 2 3" xfId="6447" xr:uid="{00000000-0005-0000-0000-0000976F0000}"/>
    <cellStyle name="Normal 57 3 3 2 3 2" xfId="16499" xr:uid="{00000000-0005-0000-0000-0000986F0000}"/>
    <cellStyle name="Normal 57 3 3 2 3 2 2" xfId="46821" xr:uid="{00000000-0005-0000-0000-0000996F0000}"/>
    <cellStyle name="Normal 57 3 3 2 3 2 3" xfId="31597" xr:uid="{00000000-0005-0000-0000-00009A6F0000}"/>
    <cellStyle name="Normal 57 3 3 2 3 3" xfId="11479" xr:uid="{00000000-0005-0000-0000-00009B6F0000}"/>
    <cellStyle name="Normal 57 3 3 2 3 3 2" xfId="41804" xr:uid="{00000000-0005-0000-0000-00009C6F0000}"/>
    <cellStyle name="Normal 57 3 3 2 3 3 3" xfId="26580" xr:uid="{00000000-0005-0000-0000-00009D6F0000}"/>
    <cellStyle name="Normal 57 3 3 2 3 4" xfId="36791" xr:uid="{00000000-0005-0000-0000-00009E6F0000}"/>
    <cellStyle name="Normal 57 3 3 2 3 5" xfId="21567" xr:uid="{00000000-0005-0000-0000-00009F6F0000}"/>
    <cellStyle name="Normal 57 3 3 2 4" xfId="13157" xr:uid="{00000000-0005-0000-0000-0000A06F0000}"/>
    <cellStyle name="Normal 57 3 3 2 4 2" xfId="43479" xr:uid="{00000000-0005-0000-0000-0000A16F0000}"/>
    <cellStyle name="Normal 57 3 3 2 4 3" xfId="28255" xr:uid="{00000000-0005-0000-0000-0000A26F0000}"/>
    <cellStyle name="Normal 57 3 3 2 5" xfId="8136" xr:uid="{00000000-0005-0000-0000-0000A36F0000}"/>
    <cellStyle name="Normal 57 3 3 2 5 2" xfId="38462" xr:uid="{00000000-0005-0000-0000-0000A46F0000}"/>
    <cellStyle name="Normal 57 3 3 2 5 3" xfId="23238" xr:uid="{00000000-0005-0000-0000-0000A56F0000}"/>
    <cellStyle name="Normal 57 3 3 2 6" xfId="33450" xr:uid="{00000000-0005-0000-0000-0000A66F0000}"/>
    <cellStyle name="Normal 57 3 3 2 7" xfId="18225" xr:uid="{00000000-0005-0000-0000-0000A76F0000}"/>
    <cellStyle name="Normal 57 3 3 3" xfId="3918" xr:uid="{00000000-0005-0000-0000-0000A86F0000}"/>
    <cellStyle name="Normal 57 3 3 3 2" xfId="13992" xr:uid="{00000000-0005-0000-0000-0000A96F0000}"/>
    <cellStyle name="Normal 57 3 3 3 2 2" xfId="44314" xr:uid="{00000000-0005-0000-0000-0000AA6F0000}"/>
    <cellStyle name="Normal 57 3 3 3 2 3" xfId="29090" xr:uid="{00000000-0005-0000-0000-0000AB6F0000}"/>
    <cellStyle name="Normal 57 3 3 3 3" xfId="8972" xr:uid="{00000000-0005-0000-0000-0000AC6F0000}"/>
    <cellStyle name="Normal 57 3 3 3 3 2" xfId="39297" xr:uid="{00000000-0005-0000-0000-0000AD6F0000}"/>
    <cellStyle name="Normal 57 3 3 3 3 3" xfId="24073" xr:uid="{00000000-0005-0000-0000-0000AE6F0000}"/>
    <cellStyle name="Normal 57 3 3 3 4" xfId="34284" xr:uid="{00000000-0005-0000-0000-0000AF6F0000}"/>
    <cellStyle name="Normal 57 3 3 3 5" xfId="19060" xr:uid="{00000000-0005-0000-0000-0000B06F0000}"/>
    <cellStyle name="Normal 57 3 3 4" xfId="5611" xr:uid="{00000000-0005-0000-0000-0000B16F0000}"/>
    <cellStyle name="Normal 57 3 3 4 2" xfId="15663" xr:uid="{00000000-0005-0000-0000-0000B26F0000}"/>
    <cellStyle name="Normal 57 3 3 4 2 2" xfId="45985" xr:uid="{00000000-0005-0000-0000-0000B36F0000}"/>
    <cellStyle name="Normal 57 3 3 4 2 3" xfId="30761" xr:uid="{00000000-0005-0000-0000-0000B46F0000}"/>
    <cellStyle name="Normal 57 3 3 4 3" xfId="10643" xr:uid="{00000000-0005-0000-0000-0000B56F0000}"/>
    <cellStyle name="Normal 57 3 3 4 3 2" xfId="40968" xr:uid="{00000000-0005-0000-0000-0000B66F0000}"/>
    <cellStyle name="Normal 57 3 3 4 3 3" xfId="25744" xr:uid="{00000000-0005-0000-0000-0000B76F0000}"/>
    <cellStyle name="Normal 57 3 3 4 4" xfId="35955" xr:uid="{00000000-0005-0000-0000-0000B86F0000}"/>
    <cellStyle name="Normal 57 3 3 4 5" xfId="20731" xr:uid="{00000000-0005-0000-0000-0000B96F0000}"/>
    <cellStyle name="Normal 57 3 3 5" xfId="12321" xr:uid="{00000000-0005-0000-0000-0000BA6F0000}"/>
    <cellStyle name="Normal 57 3 3 5 2" xfId="42643" xr:uid="{00000000-0005-0000-0000-0000BB6F0000}"/>
    <cellStyle name="Normal 57 3 3 5 3" xfId="27419" xr:uid="{00000000-0005-0000-0000-0000BC6F0000}"/>
    <cellStyle name="Normal 57 3 3 6" xfId="7300" xr:uid="{00000000-0005-0000-0000-0000BD6F0000}"/>
    <cellStyle name="Normal 57 3 3 6 2" xfId="37626" xr:uid="{00000000-0005-0000-0000-0000BE6F0000}"/>
    <cellStyle name="Normal 57 3 3 6 3" xfId="22402" xr:uid="{00000000-0005-0000-0000-0000BF6F0000}"/>
    <cellStyle name="Normal 57 3 3 7" xfId="32614" xr:uid="{00000000-0005-0000-0000-0000C06F0000}"/>
    <cellStyle name="Normal 57 3 3 8" xfId="17389" xr:uid="{00000000-0005-0000-0000-0000C16F0000}"/>
    <cellStyle name="Normal 57 3 4" xfId="2647" xr:uid="{00000000-0005-0000-0000-0000C26F0000}"/>
    <cellStyle name="Normal 57 3 4 2" xfId="4337" xr:uid="{00000000-0005-0000-0000-0000C36F0000}"/>
    <cellStyle name="Normal 57 3 4 2 2" xfId="14410" xr:uid="{00000000-0005-0000-0000-0000C46F0000}"/>
    <cellStyle name="Normal 57 3 4 2 2 2" xfId="44732" xr:uid="{00000000-0005-0000-0000-0000C56F0000}"/>
    <cellStyle name="Normal 57 3 4 2 2 3" xfId="29508" xr:uid="{00000000-0005-0000-0000-0000C66F0000}"/>
    <cellStyle name="Normal 57 3 4 2 3" xfId="9390" xr:uid="{00000000-0005-0000-0000-0000C76F0000}"/>
    <cellStyle name="Normal 57 3 4 2 3 2" xfId="39715" xr:uid="{00000000-0005-0000-0000-0000C86F0000}"/>
    <cellStyle name="Normal 57 3 4 2 3 3" xfId="24491" xr:uid="{00000000-0005-0000-0000-0000C96F0000}"/>
    <cellStyle name="Normal 57 3 4 2 4" xfId="34702" xr:uid="{00000000-0005-0000-0000-0000CA6F0000}"/>
    <cellStyle name="Normal 57 3 4 2 5" xfId="19478" xr:uid="{00000000-0005-0000-0000-0000CB6F0000}"/>
    <cellStyle name="Normal 57 3 4 3" xfId="6029" xr:uid="{00000000-0005-0000-0000-0000CC6F0000}"/>
    <cellStyle name="Normal 57 3 4 3 2" xfId="16081" xr:uid="{00000000-0005-0000-0000-0000CD6F0000}"/>
    <cellStyle name="Normal 57 3 4 3 2 2" xfId="46403" xr:uid="{00000000-0005-0000-0000-0000CE6F0000}"/>
    <cellStyle name="Normal 57 3 4 3 2 3" xfId="31179" xr:uid="{00000000-0005-0000-0000-0000CF6F0000}"/>
    <cellStyle name="Normal 57 3 4 3 3" xfId="11061" xr:uid="{00000000-0005-0000-0000-0000D06F0000}"/>
    <cellStyle name="Normal 57 3 4 3 3 2" xfId="41386" xr:uid="{00000000-0005-0000-0000-0000D16F0000}"/>
    <cellStyle name="Normal 57 3 4 3 3 3" xfId="26162" xr:uid="{00000000-0005-0000-0000-0000D26F0000}"/>
    <cellStyle name="Normal 57 3 4 3 4" xfId="36373" xr:uid="{00000000-0005-0000-0000-0000D36F0000}"/>
    <cellStyle name="Normal 57 3 4 3 5" xfId="21149" xr:uid="{00000000-0005-0000-0000-0000D46F0000}"/>
    <cellStyle name="Normal 57 3 4 4" xfId="12739" xr:uid="{00000000-0005-0000-0000-0000D56F0000}"/>
    <cellStyle name="Normal 57 3 4 4 2" xfId="43061" xr:uid="{00000000-0005-0000-0000-0000D66F0000}"/>
    <cellStyle name="Normal 57 3 4 4 3" xfId="27837" xr:uid="{00000000-0005-0000-0000-0000D76F0000}"/>
    <cellStyle name="Normal 57 3 4 5" xfId="7718" xr:uid="{00000000-0005-0000-0000-0000D86F0000}"/>
    <cellStyle name="Normal 57 3 4 5 2" xfId="38044" xr:uid="{00000000-0005-0000-0000-0000D96F0000}"/>
    <cellStyle name="Normal 57 3 4 5 3" xfId="22820" xr:uid="{00000000-0005-0000-0000-0000DA6F0000}"/>
    <cellStyle name="Normal 57 3 4 6" xfId="33032" xr:uid="{00000000-0005-0000-0000-0000DB6F0000}"/>
    <cellStyle name="Normal 57 3 4 7" xfId="17807" xr:uid="{00000000-0005-0000-0000-0000DC6F0000}"/>
    <cellStyle name="Normal 57 3 5" xfId="3500" xr:uid="{00000000-0005-0000-0000-0000DD6F0000}"/>
    <cellStyle name="Normal 57 3 5 2" xfId="13574" xr:uid="{00000000-0005-0000-0000-0000DE6F0000}"/>
    <cellStyle name="Normal 57 3 5 2 2" xfId="43896" xr:uid="{00000000-0005-0000-0000-0000DF6F0000}"/>
    <cellStyle name="Normal 57 3 5 2 3" xfId="28672" xr:uid="{00000000-0005-0000-0000-0000E06F0000}"/>
    <cellStyle name="Normal 57 3 5 3" xfId="8554" xr:uid="{00000000-0005-0000-0000-0000E16F0000}"/>
    <cellStyle name="Normal 57 3 5 3 2" xfId="38879" xr:uid="{00000000-0005-0000-0000-0000E26F0000}"/>
    <cellStyle name="Normal 57 3 5 3 3" xfId="23655" xr:uid="{00000000-0005-0000-0000-0000E36F0000}"/>
    <cellStyle name="Normal 57 3 5 4" xfId="33866" xr:uid="{00000000-0005-0000-0000-0000E46F0000}"/>
    <cellStyle name="Normal 57 3 5 5" xfId="18642" xr:uid="{00000000-0005-0000-0000-0000E56F0000}"/>
    <cellStyle name="Normal 57 3 6" xfId="5193" xr:uid="{00000000-0005-0000-0000-0000E66F0000}"/>
    <cellStyle name="Normal 57 3 6 2" xfId="15245" xr:uid="{00000000-0005-0000-0000-0000E76F0000}"/>
    <cellStyle name="Normal 57 3 6 2 2" xfId="45567" xr:uid="{00000000-0005-0000-0000-0000E86F0000}"/>
    <cellStyle name="Normal 57 3 6 2 3" xfId="30343" xr:uid="{00000000-0005-0000-0000-0000E96F0000}"/>
    <cellStyle name="Normal 57 3 6 3" xfId="10225" xr:uid="{00000000-0005-0000-0000-0000EA6F0000}"/>
    <cellStyle name="Normal 57 3 6 3 2" xfId="40550" xr:uid="{00000000-0005-0000-0000-0000EB6F0000}"/>
    <cellStyle name="Normal 57 3 6 3 3" xfId="25326" xr:uid="{00000000-0005-0000-0000-0000EC6F0000}"/>
    <cellStyle name="Normal 57 3 6 4" xfId="35537" xr:uid="{00000000-0005-0000-0000-0000ED6F0000}"/>
    <cellStyle name="Normal 57 3 6 5" xfId="20313" xr:uid="{00000000-0005-0000-0000-0000EE6F0000}"/>
    <cellStyle name="Normal 57 3 7" xfId="11903" xr:uid="{00000000-0005-0000-0000-0000EF6F0000}"/>
    <cellStyle name="Normal 57 3 7 2" xfId="42225" xr:uid="{00000000-0005-0000-0000-0000F06F0000}"/>
    <cellStyle name="Normal 57 3 7 3" xfId="27001" xr:uid="{00000000-0005-0000-0000-0000F16F0000}"/>
    <cellStyle name="Normal 57 3 8" xfId="6882" xr:uid="{00000000-0005-0000-0000-0000F26F0000}"/>
    <cellStyle name="Normal 57 3 8 2" xfId="37208" xr:uid="{00000000-0005-0000-0000-0000F36F0000}"/>
    <cellStyle name="Normal 57 3 8 3" xfId="21984" xr:uid="{00000000-0005-0000-0000-0000F46F0000}"/>
    <cellStyle name="Normal 57 3 9" xfId="32197" xr:uid="{00000000-0005-0000-0000-0000F56F0000}"/>
    <cellStyle name="Normal 57 4" xfId="1907" xr:uid="{00000000-0005-0000-0000-0000F66F0000}"/>
    <cellStyle name="Normal 57 4 2" xfId="2330" xr:uid="{00000000-0005-0000-0000-0000F76F0000}"/>
    <cellStyle name="Normal 57 4 2 2" xfId="3169" xr:uid="{00000000-0005-0000-0000-0000F86F0000}"/>
    <cellStyle name="Normal 57 4 2 2 2" xfId="4859" xr:uid="{00000000-0005-0000-0000-0000F96F0000}"/>
    <cellStyle name="Normal 57 4 2 2 2 2" xfId="14932" xr:uid="{00000000-0005-0000-0000-0000FA6F0000}"/>
    <cellStyle name="Normal 57 4 2 2 2 2 2" xfId="45254" xr:uid="{00000000-0005-0000-0000-0000FB6F0000}"/>
    <cellStyle name="Normal 57 4 2 2 2 2 3" xfId="30030" xr:uid="{00000000-0005-0000-0000-0000FC6F0000}"/>
    <cellStyle name="Normal 57 4 2 2 2 3" xfId="9912" xr:uid="{00000000-0005-0000-0000-0000FD6F0000}"/>
    <cellStyle name="Normal 57 4 2 2 2 3 2" xfId="40237" xr:uid="{00000000-0005-0000-0000-0000FE6F0000}"/>
    <cellStyle name="Normal 57 4 2 2 2 3 3" xfId="25013" xr:uid="{00000000-0005-0000-0000-0000FF6F0000}"/>
    <cellStyle name="Normal 57 4 2 2 2 4" xfId="35224" xr:uid="{00000000-0005-0000-0000-000000700000}"/>
    <cellStyle name="Normal 57 4 2 2 2 5" xfId="20000" xr:uid="{00000000-0005-0000-0000-000001700000}"/>
    <cellStyle name="Normal 57 4 2 2 3" xfId="6551" xr:uid="{00000000-0005-0000-0000-000002700000}"/>
    <cellStyle name="Normal 57 4 2 2 3 2" xfId="16603" xr:uid="{00000000-0005-0000-0000-000003700000}"/>
    <cellStyle name="Normal 57 4 2 2 3 2 2" xfId="46925" xr:uid="{00000000-0005-0000-0000-000004700000}"/>
    <cellStyle name="Normal 57 4 2 2 3 2 3" xfId="31701" xr:uid="{00000000-0005-0000-0000-000005700000}"/>
    <cellStyle name="Normal 57 4 2 2 3 3" xfId="11583" xr:uid="{00000000-0005-0000-0000-000006700000}"/>
    <cellStyle name="Normal 57 4 2 2 3 3 2" xfId="41908" xr:uid="{00000000-0005-0000-0000-000007700000}"/>
    <cellStyle name="Normal 57 4 2 2 3 3 3" xfId="26684" xr:uid="{00000000-0005-0000-0000-000008700000}"/>
    <cellStyle name="Normal 57 4 2 2 3 4" xfId="36895" xr:uid="{00000000-0005-0000-0000-000009700000}"/>
    <cellStyle name="Normal 57 4 2 2 3 5" xfId="21671" xr:uid="{00000000-0005-0000-0000-00000A700000}"/>
    <cellStyle name="Normal 57 4 2 2 4" xfId="13261" xr:uid="{00000000-0005-0000-0000-00000B700000}"/>
    <cellStyle name="Normal 57 4 2 2 4 2" xfId="43583" xr:uid="{00000000-0005-0000-0000-00000C700000}"/>
    <cellStyle name="Normal 57 4 2 2 4 3" xfId="28359" xr:uid="{00000000-0005-0000-0000-00000D700000}"/>
    <cellStyle name="Normal 57 4 2 2 5" xfId="8240" xr:uid="{00000000-0005-0000-0000-00000E700000}"/>
    <cellStyle name="Normal 57 4 2 2 5 2" xfId="38566" xr:uid="{00000000-0005-0000-0000-00000F700000}"/>
    <cellStyle name="Normal 57 4 2 2 5 3" xfId="23342" xr:uid="{00000000-0005-0000-0000-000010700000}"/>
    <cellStyle name="Normal 57 4 2 2 6" xfId="33554" xr:uid="{00000000-0005-0000-0000-000011700000}"/>
    <cellStyle name="Normal 57 4 2 2 7" xfId="18329" xr:uid="{00000000-0005-0000-0000-000012700000}"/>
    <cellStyle name="Normal 57 4 2 3" xfId="4022" xr:uid="{00000000-0005-0000-0000-000013700000}"/>
    <cellStyle name="Normal 57 4 2 3 2" xfId="14096" xr:uid="{00000000-0005-0000-0000-000014700000}"/>
    <cellStyle name="Normal 57 4 2 3 2 2" xfId="44418" xr:uid="{00000000-0005-0000-0000-000015700000}"/>
    <cellStyle name="Normal 57 4 2 3 2 3" xfId="29194" xr:uid="{00000000-0005-0000-0000-000016700000}"/>
    <cellStyle name="Normal 57 4 2 3 3" xfId="9076" xr:uid="{00000000-0005-0000-0000-000017700000}"/>
    <cellStyle name="Normal 57 4 2 3 3 2" xfId="39401" xr:uid="{00000000-0005-0000-0000-000018700000}"/>
    <cellStyle name="Normal 57 4 2 3 3 3" xfId="24177" xr:uid="{00000000-0005-0000-0000-000019700000}"/>
    <cellStyle name="Normal 57 4 2 3 4" xfId="34388" xr:uid="{00000000-0005-0000-0000-00001A700000}"/>
    <cellStyle name="Normal 57 4 2 3 5" xfId="19164" xr:uid="{00000000-0005-0000-0000-00001B700000}"/>
    <cellStyle name="Normal 57 4 2 4" xfId="5715" xr:uid="{00000000-0005-0000-0000-00001C700000}"/>
    <cellStyle name="Normal 57 4 2 4 2" xfId="15767" xr:uid="{00000000-0005-0000-0000-00001D700000}"/>
    <cellStyle name="Normal 57 4 2 4 2 2" xfId="46089" xr:uid="{00000000-0005-0000-0000-00001E700000}"/>
    <cellStyle name="Normal 57 4 2 4 2 3" xfId="30865" xr:uid="{00000000-0005-0000-0000-00001F700000}"/>
    <cellStyle name="Normal 57 4 2 4 3" xfId="10747" xr:uid="{00000000-0005-0000-0000-000020700000}"/>
    <cellStyle name="Normal 57 4 2 4 3 2" xfId="41072" xr:uid="{00000000-0005-0000-0000-000021700000}"/>
    <cellStyle name="Normal 57 4 2 4 3 3" xfId="25848" xr:uid="{00000000-0005-0000-0000-000022700000}"/>
    <cellStyle name="Normal 57 4 2 4 4" xfId="36059" xr:uid="{00000000-0005-0000-0000-000023700000}"/>
    <cellStyle name="Normal 57 4 2 4 5" xfId="20835" xr:uid="{00000000-0005-0000-0000-000024700000}"/>
    <cellStyle name="Normal 57 4 2 5" xfId="12425" xr:uid="{00000000-0005-0000-0000-000025700000}"/>
    <cellStyle name="Normal 57 4 2 5 2" xfId="42747" xr:uid="{00000000-0005-0000-0000-000026700000}"/>
    <cellStyle name="Normal 57 4 2 5 3" xfId="27523" xr:uid="{00000000-0005-0000-0000-000027700000}"/>
    <cellStyle name="Normal 57 4 2 6" xfId="7404" xr:uid="{00000000-0005-0000-0000-000028700000}"/>
    <cellStyle name="Normal 57 4 2 6 2" xfId="37730" xr:uid="{00000000-0005-0000-0000-000029700000}"/>
    <cellStyle name="Normal 57 4 2 6 3" xfId="22506" xr:uid="{00000000-0005-0000-0000-00002A700000}"/>
    <cellStyle name="Normal 57 4 2 7" xfId="32718" xr:uid="{00000000-0005-0000-0000-00002B700000}"/>
    <cellStyle name="Normal 57 4 2 8" xfId="17493" xr:uid="{00000000-0005-0000-0000-00002C700000}"/>
    <cellStyle name="Normal 57 4 3" xfId="2751" xr:uid="{00000000-0005-0000-0000-00002D700000}"/>
    <cellStyle name="Normal 57 4 3 2" xfId="4441" xr:uid="{00000000-0005-0000-0000-00002E700000}"/>
    <cellStyle name="Normal 57 4 3 2 2" xfId="14514" xr:uid="{00000000-0005-0000-0000-00002F700000}"/>
    <cellStyle name="Normal 57 4 3 2 2 2" xfId="44836" xr:uid="{00000000-0005-0000-0000-000030700000}"/>
    <cellStyle name="Normal 57 4 3 2 2 3" xfId="29612" xr:uid="{00000000-0005-0000-0000-000031700000}"/>
    <cellStyle name="Normal 57 4 3 2 3" xfId="9494" xr:uid="{00000000-0005-0000-0000-000032700000}"/>
    <cellStyle name="Normal 57 4 3 2 3 2" xfId="39819" xr:uid="{00000000-0005-0000-0000-000033700000}"/>
    <cellStyle name="Normal 57 4 3 2 3 3" xfId="24595" xr:uid="{00000000-0005-0000-0000-000034700000}"/>
    <cellStyle name="Normal 57 4 3 2 4" xfId="34806" xr:uid="{00000000-0005-0000-0000-000035700000}"/>
    <cellStyle name="Normal 57 4 3 2 5" xfId="19582" xr:uid="{00000000-0005-0000-0000-000036700000}"/>
    <cellStyle name="Normal 57 4 3 3" xfId="6133" xr:uid="{00000000-0005-0000-0000-000037700000}"/>
    <cellStyle name="Normal 57 4 3 3 2" xfId="16185" xr:uid="{00000000-0005-0000-0000-000038700000}"/>
    <cellStyle name="Normal 57 4 3 3 2 2" xfId="46507" xr:uid="{00000000-0005-0000-0000-000039700000}"/>
    <cellStyle name="Normal 57 4 3 3 2 3" xfId="31283" xr:uid="{00000000-0005-0000-0000-00003A700000}"/>
    <cellStyle name="Normal 57 4 3 3 3" xfId="11165" xr:uid="{00000000-0005-0000-0000-00003B700000}"/>
    <cellStyle name="Normal 57 4 3 3 3 2" xfId="41490" xr:uid="{00000000-0005-0000-0000-00003C700000}"/>
    <cellStyle name="Normal 57 4 3 3 3 3" xfId="26266" xr:uid="{00000000-0005-0000-0000-00003D700000}"/>
    <cellStyle name="Normal 57 4 3 3 4" xfId="36477" xr:uid="{00000000-0005-0000-0000-00003E700000}"/>
    <cellStyle name="Normal 57 4 3 3 5" xfId="21253" xr:uid="{00000000-0005-0000-0000-00003F700000}"/>
    <cellStyle name="Normal 57 4 3 4" xfId="12843" xr:uid="{00000000-0005-0000-0000-000040700000}"/>
    <cellStyle name="Normal 57 4 3 4 2" xfId="43165" xr:uid="{00000000-0005-0000-0000-000041700000}"/>
    <cellStyle name="Normal 57 4 3 4 3" xfId="27941" xr:uid="{00000000-0005-0000-0000-000042700000}"/>
    <cellStyle name="Normal 57 4 3 5" xfId="7822" xr:uid="{00000000-0005-0000-0000-000043700000}"/>
    <cellStyle name="Normal 57 4 3 5 2" xfId="38148" xr:uid="{00000000-0005-0000-0000-000044700000}"/>
    <cellStyle name="Normal 57 4 3 5 3" xfId="22924" xr:uid="{00000000-0005-0000-0000-000045700000}"/>
    <cellStyle name="Normal 57 4 3 6" xfId="33136" xr:uid="{00000000-0005-0000-0000-000046700000}"/>
    <cellStyle name="Normal 57 4 3 7" xfId="17911" xr:uid="{00000000-0005-0000-0000-000047700000}"/>
    <cellStyle name="Normal 57 4 4" xfId="3604" xr:uid="{00000000-0005-0000-0000-000048700000}"/>
    <cellStyle name="Normal 57 4 4 2" xfId="13678" xr:uid="{00000000-0005-0000-0000-000049700000}"/>
    <cellStyle name="Normal 57 4 4 2 2" xfId="44000" xr:uid="{00000000-0005-0000-0000-00004A700000}"/>
    <cellStyle name="Normal 57 4 4 2 3" xfId="28776" xr:uid="{00000000-0005-0000-0000-00004B700000}"/>
    <cellStyle name="Normal 57 4 4 3" xfId="8658" xr:uid="{00000000-0005-0000-0000-00004C700000}"/>
    <cellStyle name="Normal 57 4 4 3 2" xfId="38983" xr:uid="{00000000-0005-0000-0000-00004D700000}"/>
    <cellStyle name="Normal 57 4 4 3 3" xfId="23759" xr:uid="{00000000-0005-0000-0000-00004E700000}"/>
    <cellStyle name="Normal 57 4 4 4" xfId="33970" xr:uid="{00000000-0005-0000-0000-00004F700000}"/>
    <cellStyle name="Normal 57 4 4 5" xfId="18746" xr:uid="{00000000-0005-0000-0000-000050700000}"/>
    <cellStyle name="Normal 57 4 5" xfId="5297" xr:uid="{00000000-0005-0000-0000-000051700000}"/>
    <cellStyle name="Normal 57 4 5 2" xfId="15349" xr:uid="{00000000-0005-0000-0000-000052700000}"/>
    <cellStyle name="Normal 57 4 5 2 2" xfId="45671" xr:uid="{00000000-0005-0000-0000-000053700000}"/>
    <cellStyle name="Normal 57 4 5 2 3" xfId="30447" xr:uid="{00000000-0005-0000-0000-000054700000}"/>
    <cellStyle name="Normal 57 4 5 3" xfId="10329" xr:uid="{00000000-0005-0000-0000-000055700000}"/>
    <cellStyle name="Normal 57 4 5 3 2" xfId="40654" xr:uid="{00000000-0005-0000-0000-000056700000}"/>
    <cellStyle name="Normal 57 4 5 3 3" xfId="25430" xr:uid="{00000000-0005-0000-0000-000057700000}"/>
    <cellStyle name="Normal 57 4 5 4" xfId="35641" xr:uid="{00000000-0005-0000-0000-000058700000}"/>
    <cellStyle name="Normal 57 4 5 5" xfId="20417" xr:uid="{00000000-0005-0000-0000-000059700000}"/>
    <cellStyle name="Normal 57 4 6" xfId="12007" xr:uid="{00000000-0005-0000-0000-00005A700000}"/>
    <cellStyle name="Normal 57 4 6 2" xfId="42329" xr:uid="{00000000-0005-0000-0000-00005B700000}"/>
    <cellStyle name="Normal 57 4 6 3" xfId="27105" xr:uid="{00000000-0005-0000-0000-00005C700000}"/>
    <cellStyle name="Normal 57 4 7" xfId="6986" xr:uid="{00000000-0005-0000-0000-00005D700000}"/>
    <cellStyle name="Normal 57 4 7 2" xfId="37312" xr:uid="{00000000-0005-0000-0000-00005E700000}"/>
    <cellStyle name="Normal 57 4 7 3" xfId="22088" xr:uid="{00000000-0005-0000-0000-00005F700000}"/>
    <cellStyle name="Normal 57 4 8" xfId="32300" xr:uid="{00000000-0005-0000-0000-000060700000}"/>
    <cellStyle name="Normal 57 4 9" xfId="17075" xr:uid="{00000000-0005-0000-0000-000061700000}"/>
    <cellStyle name="Normal 57 5" xfId="2120" xr:uid="{00000000-0005-0000-0000-000062700000}"/>
    <cellStyle name="Normal 57 5 2" xfId="2961" xr:uid="{00000000-0005-0000-0000-000063700000}"/>
    <cellStyle name="Normal 57 5 2 2" xfId="4651" xr:uid="{00000000-0005-0000-0000-000064700000}"/>
    <cellStyle name="Normal 57 5 2 2 2" xfId="14724" xr:uid="{00000000-0005-0000-0000-000065700000}"/>
    <cellStyle name="Normal 57 5 2 2 2 2" xfId="45046" xr:uid="{00000000-0005-0000-0000-000066700000}"/>
    <cellStyle name="Normal 57 5 2 2 2 3" xfId="29822" xr:uid="{00000000-0005-0000-0000-000067700000}"/>
    <cellStyle name="Normal 57 5 2 2 3" xfId="9704" xr:uid="{00000000-0005-0000-0000-000068700000}"/>
    <cellStyle name="Normal 57 5 2 2 3 2" xfId="40029" xr:uid="{00000000-0005-0000-0000-000069700000}"/>
    <cellStyle name="Normal 57 5 2 2 3 3" xfId="24805" xr:uid="{00000000-0005-0000-0000-00006A700000}"/>
    <cellStyle name="Normal 57 5 2 2 4" xfId="35016" xr:uid="{00000000-0005-0000-0000-00006B700000}"/>
    <cellStyle name="Normal 57 5 2 2 5" xfId="19792" xr:uid="{00000000-0005-0000-0000-00006C700000}"/>
    <cellStyle name="Normal 57 5 2 3" xfId="6343" xr:uid="{00000000-0005-0000-0000-00006D700000}"/>
    <cellStyle name="Normal 57 5 2 3 2" xfId="16395" xr:uid="{00000000-0005-0000-0000-00006E700000}"/>
    <cellStyle name="Normal 57 5 2 3 2 2" xfId="46717" xr:uid="{00000000-0005-0000-0000-00006F700000}"/>
    <cellStyle name="Normal 57 5 2 3 2 3" xfId="31493" xr:uid="{00000000-0005-0000-0000-000070700000}"/>
    <cellStyle name="Normal 57 5 2 3 3" xfId="11375" xr:uid="{00000000-0005-0000-0000-000071700000}"/>
    <cellStyle name="Normal 57 5 2 3 3 2" xfId="41700" xr:uid="{00000000-0005-0000-0000-000072700000}"/>
    <cellStyle name="Normal 57 5 2 3 3 3" xfId="26476" xr:uid="{00000000-0005-0000-0000-000073700000}"/>
    <cellStyle name="Normal 57 5 2 3 4" xfId="36687" xr:uid="{00000000-0005-0000-0000-000074700000}"/>
    <cellStyle name="Normal 57 5 2 3 5" xfId="21463" xr:uid="{00000000-0005-0000-0000-000075700000}"/>
    <cellStyle name="Normal 57 5 2 4" xfId="13053" xr:uid="{00000000-0005-0000-0000-000076700000}"/>
    <cellStyle name="Normal 57 5 2 4 2" xfId="43375" xr:uid="{00000000-0005-0000-0000-000077700000}"/>
    <cellStyle name="Normal 57 5 2 4 3" xfId="28151" xr:uid="{00000000-0005-0000-0000-000078700000}"/>
    <cellStyle name="Normal 57 5 2 5" xfId="8032" xr:uid="{00000000-0005-0000-0000-000079700000}"/>
    <cellStyle name="Normal 57 5 2 5 2" xfId="38358" xr:uid="{00000000-0005-0000-0000-00007A700000}"/>
    <cellStyle name="Normal 57 5 2 5 3" xfId="23134" xr:uid="{00000000-0005-0000-0000-00007B700000}"/>
    <cellStyle name="Normal 57 5 2 6" xfId="33346" xr:uid="{00000000-0005-0000-0000-00007C700000}"/>
    <cellStyle name="Normal 57 5 2 7" xfId="18121" xr:uid="{00000000-0005-0000-0000-00007D700000}"/>
    <cellStyle name="Normal 57 5 3" xfId="3814" xr:uid="{00000000-0005-0000-0000-00007E700000}"/>
    <cellStyle name="Normal 57 5 3 2" xfId="13888" xr:uid="{00000000-0005-0000-0000-00007F700000}"/>
    <cellStyle name="Normal 57 5 3 2 2" xfId="44210" xr:uid="{00000000-0005-0000-0000-000080700000}"/>
    <cellStyle name="Normal 57 5 3 2 3" xfId="28986" xr:uid="{00000000-0005-0000-0000-000081700000}"/>
    <cellStyle name="Normal 57 5 3 3" xfId="8868" xr:uid="{00000000-0005-0000-0000-000082700000}"/>
    <cellStyle name="Normal 57 5 3 3 2" xfId="39193" xr:uid="{00000000-0005-0000-0000-000083700000}"/>
    <cellStyle name="Normal 57 5 3 3 3" xfId="23969" xr:uid="{00000000-0005-0000-0000-000084700000}"/>
    <cellStyle name="Normal 57 5 3 4" xfId="34180" xr:uid="{00000000-0005-0000-0000-000085700000}"/>
    <cellStyle name="Normal 57 5 3 5" xfId="18956" xr:uid="{00000000-0005-0000-0000-000086700000}"/>
    <cellStyle name="Normal 57 5 4" xfId="5507" xr:uid="{00000000-0005-0000-0000-000087700000}"/>
    <cellStyle name="Normal 57 5 4 2" xfId="15559" xr:uid="{00000000-0005-0000-0000-000088700000}"/>
    <cellStyle name="Normal 57 5 4 2 2" xfId="45881" xr:uid="{00000000-0005-0000-0000-000089700000}"/>
    <cellStyle name="Normal 57 5 4 2 3" xfId="30657" xr:uid="{00000000-0005-0000-0000-00008A700000}"/>
    <cellStyle name="Normal 57 5 4 3" xfId="10539" xr:uid="{00000000-0005-0000-0000-00008B700000}"/>
    <cellStyle name="Normal 57 5 4 3 2" xfId="40864" xr:uid="{00000000-0005-0000-0000-00008C700000}"/>
    <cellStyle name="Normal 57 5 4 3 3" xfId="25640" xr:uid="{00000000-0005-0000-0000-00008D700000}"/>
    <cellStyle name="Normal 57 5 4 4" xfId="35851" xr:uid="{00000000-0005-0000-0000-00008E700000}"/>
    <cellStyle name="Normal 57 5 4 5" xfId="20627" xr:uid="{00000000-0005-0000-0000-00008F700000}"/>
    <cellStyle name="Normal 57 5 5" xfId="12217" xr:uid="{00000000-0005-0000-0000-000090700000}"/>
    <cellStyle name="Normal 57 5 5 2" xfId="42539" xr:uid="{00000000-0005-0000-0000-000091700000}"/>
    <cellStyle name="Normal 57 5 5 3" xfId="27315" xr:uid="{00000000-0005-0000-0000-000092700000}"/>
    <cellStyle name="Normal 57 5 6" xfId="7196" xr:uid="{00000000-0005-0000-0000-000093700000}"/>
    <cellStyle name="Normal 57 5 6 2" xfId="37522" xr:uid="{00000000-0005-0000-0000-000094700000}"/>
    <cellStyle name="Normal 57 5 6 3" xfId="22298" xr:uid="{00000000-0005-0000-0000-000095700000}"/>
    <cellStyle name="Normal 57 5 7" xfId="32510" xr:uid="{00000000-0005-0000-0000-000096700000}"/>
    <cellStyle name="Normal 57 5 8" xfId="17285" xr:uid="{00000000-0005-0000-0000-000097700000}"/>
    <cellStyle name="Normal 57 6" xfId="2541" xr:uid="{00000000-0005-0000-0000-000098700000}"/>
    <cellStyle name="Normal 57 6 2" xfId="4233" xr:uid="{00000000-0005-0000-0000-000099700000}"/>
    <cellStyle name="Normal 57 6 2 2" xfId="14306" xr:uid="{00000000-0005-0000-0000-00009A700000}"/>
    <cellStyle name="Normal 57 6 2 2 2" xfId="44628" xr:uid="{00000000-0005-0000-0000-00009B700000}"/>
    <cellStyle name="Normal 57 6 2 2 3" xfId="29404" xr:uid="{00000000-0005-0000-0000-00009C700000}"/>
    <cellStyle name="Normal 57 6 2 3" xfId="9286" xr:uid="{00000000-0005-0000-0000-00009D700000}"/>
    <cellStyle name="Normal 57 6 2 3 2" xfId="39611" xr:uid="{00000000-0005-0000-0000-00009E700000}"/>
    <cellStyle name="Normal 57 6 2 3 3" xfId="24387" xr:uid="{00000000-0005-0000-0000-00009F700000}"/>
    <cellStyle name="Normal 57 6 2 4" xfId="34598" xr:uid="{00000000-0005-0000-0000-0000A0700000}"/>
    <cellStyle name="Normal 57 6 2 5" xfId="19374" xr:uid="{00000000-0005-0000-0000-0000A1700000}"/>
    <cellStyle name="Normal 57 6 3" xfId="5925" xr:uid="{00000000-0005-0000-0000-0000A2700000}"/>
    <cellStyle name="Normal 57 6 3 2" xfId="15977" xr:uid="{00000000-0005-0000-0000-0000A3700000}"/>
    <cellStyle name="Normal 57 6 3 2 2" xfId="46299" xr:uid="{00000000-0005-0000-0000-0000A4700000}"/>
    <cellStyle name="Normal 57 6 3 2 3" xfId="31075" xr:uid="{00000000-0005-0000-0000-0000A5700000}"/>
    <cellStyle name="Normal 57 6 3 3" xfId="10957" xr:uid="{00000000-0005-0000-0000-0000A6700000}"/>
    <cellStyle name="Normal 57 6 3 3 2" xfId="41282" xr:uid="{00000000-0005-0000-0000-0000A7700000}"/>
    <cellStyle name="Normal 57 6 3 3 3" xfId="26058" xr:uid="{00000000-0005-0000-0000-0000A8700000}"/>
    <cellStyle name="Normal 57 6 3 4" xfId="36269" xr:uid="{00000000-0005-0000-0000-0000A9700000}"/>
    <cellStyle name="Normal 57 6 3 5" xfId="21045" xr:uid="{00000000-0005-0000-0000-0000AA700000}"/>
    <cellStyle name="Normal 57 6 4" xfId="12635" xr:uid="{00000000-0005-0000-0000-0000AB700000}"/>
    <cellStyle name="Normal 57 6 4 2" xfId="42957" xr:uid="{00000000-0005-0000-0000-0000AC700000}"/>
    <cellStyle name="Normal 57 6 4 3" xfId="27733" xr:uid="{00000000-0005-0000-0000-0000AD700000}"/>
    <cellStyle name="Normal 57 6 5" xfId="7614" xr:uid="{00000000-0005-0000-0000-0000AE700000}"/>
    <cellStyle name="Normal 57 6 5 2" xfId="37940" xr:uid="{00000000-0005-0000-0000-0000AF700000}"/>
    <cellStyle name="Normal 57 6 5 3" xfId="22716" xr:uid="{00000000-0005-0000-0000-0000B0700000}"/>
    <cellStyle name="Normal 57 6 6" xfId="32928" xr:uid="{00000000-0005-0000-0000-0000B1700000}"/>
    <cellStyle name="Normal 57 6 7" xfId="17703" xr:uid="{00000000-0005-0000-0000-0000B2700000}"/>
    <cellStyle name="Normal 57 7" xfId="3392" xr:uid="{00000000-0005-0000-0000-0000B3700000}"/>
    <cellStyle name="Normal 57 7 2" xfId="13470" xr:uid="{00000000-0005-0000-0000-0000B4700000}"/>
    <cellStyle name="Normal 57 7 2 2" xfId="43792" xr:uid="{00000000-0005-0000-0000-0000B5700000}"/>
    <cellStyle name="Normal 57 7 2 3" xfId="28568" xr:uid="{00000000-0005-0000-0000-0000B6700000}"/>
    <cellStyle name="Normal 57 7 3" xfId="8450" xr:uid="{00000000-0005-0000-0000-0000B7700000}"/>
    <cellStyle name="Normal 57 7 3 2" xfId="38775" xr:uid="{00000000-0005-0000-0000-0000B8700000}"/>
    <cellStyle name="Normal 57 7 3 3" xfId="23551" xr:uid="{00000000-0005-0000-0000-0000B9700000}"/>
    <cellStyle name="Normal 57 7 4" xfId="33762" xr:uid="{00000000-0005-0000-0000-0000BA700000}"/>
    <cellStyle name="Normal 57 7 5" xfId="18538" xr:uid="{00000000-0005-0000-0000-0000BB700000}"/>
    <cellStyle name="Normal 57 8" xfId="5086" xr:uid="{00000000-0005-0000-0000-0000BC700000}"/>
    <cellStyle name="Normal 57 8 2" xfId="15141" xr:uid="{00000000-0005-0000-0000-0000BD700000}"/>
    <cellStyle name="Normal 57 8 2 2" xfId="45463" xr:uid="{00000000-0005-0000-0000-0000BE700000}"/>
    <cellStyle name="Normal 57 8 2 3" xfId="30239" xr:uid="{00000000-0005-0000-0000-0000BF700000}"/>
    <cellStyle name="Normal 57 8 3" xfId="10121" xr:uid="{00000000-0005-0000-0000-0000C0700000}"/>
    <cellStyle name="Normal 57 8 3 2" xfId="40446" xr:uid="{00000000-0005-0000-0000-0000C1700000}"/>
    <cellStyle name="Normal 57 8 3 3" xfId="25222" xr:uid="{00000000-0005-0000-0000-0000C2700000}"/>
    <cellStyle name="Normal 57 8 4" xfId="35433" xr:uid="{00000000-0005-0000-0000-0000C3700000}"/>
    <cellStyle name="Normal 57 8 5" xfId="20209" xr:uid="{00000000-0005-0000-0000-0000C4700000}"/>
    <cellStyle name="Normal 57 9" xfId="11797" xr:uid="{00000000-0005-0000-0000-0000C5700000}"/>
    <cellStyle name="Normal 57 9 2" xfId="42121" xr:uid="{00000000-0005-0000-0000-0000C6700000}"/>
    <cellStyle name="Normal 57 9 3" xfId="26897" xr:uid="{00000000-0005-0000-0000-0000C7700000}"/>
    <cellStyle name="Normal 58" xfId="1458" xr:uid="{00000000-0005-0000-0000-0000C8700000}"/>
    <cellStyle name="Normal 59" xfId="1459" xr:uid="{00000000-0005-0000-0000-0000C9700000}"/>
    <cellStyle name="Normal 6" xfId="129" xr:uid="{00000000-0005-0000-0000-0000CA700000}"/>
    <cellStyle name="Normal 6 10" xfId="31917" xr:uid="{00000000-0005-0000-0000-0000CB700000}"/>
    <cellStyle name="Normal 6 11" xfId="972" xr:uid="{00000000-0005-0000-0000-0000CC700000}"/>
    <cellStyle name="Normal 6 12" xfId="411" xr:uid="{00000000-0005-0000-0000-0000CD700000}"/>
    <cellStyle name="Normal 6 13" xfId="47419" xr:uid="{00000000-0005-0000-0000-0000CE700000}"/>
    <cellStyle name="Normal 6 14" xfId="47426" xr:uid="{00000000-0005-0000-0000-0000CF700000}"/>
    <cellStyle name="Normal 6 2" xfId="657" xr:uid="{00000000-0005-0000-0000-0000D0700000}"/>
    <cellStyle name="Normal 6 2 10" xfId="2090" xr:uid="{00000000-0005-0000-0000-0000D1700000}"/>
    <cellStyle name="Normal 6 2 10 2" xfId="2931" xr:uid="{00000000-0005-0000-0000-0000D2700000}"/>
    <cellStyle name="Normal 6 2 10 2 2" xfId="4621" xr:uid="{00000000-0005-0000-0000-0000D3700000}"/>
    <cellStyle name="Normal 6 2 10 2 2 2" xfId="14694" xr:uid="{00000000-0005-0000-0000-0000D4700000}"/>
    <cellStyle name="Normal 6 2 10 2 2 2 2" xfId="45016" xr:uid="{00000000-0005-0000-0000-0000D5700000}"/>
    <cellStyle name="Normal 6 2 10 2 2 2 3" xfId="29792" xr:uid="{00000000-0005-0000-0000-0000D6700000}"/>
    <cellStyle name="Normal 6 2 10 2 2 3" xfId="9674" xr:uid="{00000000-0005-0000-0000-0000D7700000}"/>
    <cellStyle name="Normal 6 2 10 2 2 3 2" xfId="39999" xr:uid="{00000000-0005-0000-0000-0000D8700000}"/>
    <cellStyle name="Normal 6 2 10 2 2 3 3" xfId="24775" xr:uid="{00000000-0005-0000-0000-0000D9700000}"/>
    <cellStyle name="Normal 6 2 10 2 2 4" xfId="34986" xr:uid="{00000000-0005-0000-0000-0000DA700000}"/>
    <cellStyle name="Normal 6 2 10 2 2 5" xfId="19762" xr:uid="{00000000-0005-0000-0000-0000DB700000}"/>
    <cellStyle name="Normal 6 2 10 2 3" xfId="6313" xr:uid="{00000000-0005-0000-0000-0000DC700000}"/>
    <cellStyle name="Normal 6 2 10 2 3 2" xfId="16365" xr:uid="{00000000-0005-0000-0000-0000DD700000}"/>
    <cellStyle name="Normal 6 2 10 2 3 2 2" xfId="46687" xr:uid="{00000000-0005-0000-0000-0000DE700000}"/>
    <cellStyle name="Normal 6 2 10 2 3 2 3" xfId="31463" xr:uid="{00000000-0005-0000-0000-0000DF700000}"/>
    <cellStyle name="Normal 6 2 10 2 3 3" xfId="11345" xr:uid="{00000000-0005-0000-0000-0000E0700000}"/>
    <cellStyle name="Normal 6 2 10 2 3 3 2" xfId="41670" xr:uid="{00000000-0005-0000-0000-0000E1700000}"/>
    <cellStyle name="Normal 6 2 10 2 3 3 3" xfId="26446" xr:uid="{00000000-0005-0000-0000-0000E2700000}"/>
    <cellStyle name="Normal 6 2 10 2 3 4" xfId="36657" xr:uid="{00000000-0005-0000-0000-0000E3700000}"/>
    <cellStyle name="Normal 6 2 10 2 3 5" xfId="21433" xr:uid="{00000000-0005-0000-0000-0000E4700000}"/>
    <cellStyle name="Normal 6 2 10 2 4" xfId="13023" xr:uid="{00000000-0005-0000-0000-0000E5700000}"/>
    <cellStyle name="Normal 6 2 10 2 4 2" xfId="43345" xr:uid="{00000000-0005-0000-0000-0000E6700000}"/>
    <cellStyle name="Normal 6 2 10 2 4 3" xfId="28121" xr:uid="{00000000-0005-0000-0000-0000E7700000}"/>
    <cellStyle name="Normal 6 2 10 2 5" xfId="8002" xr:uid="{00000000-0005-0000-0000-0000E8700000}"/>
    <cellStyle name="Normal 6 2 10 2 5 2" xfId="38328" xr:uid="{00000000-0005-0000-0000-0000E9700000}"/>
    <cellStyle name="Normal 6 2 10 2 5 3" xfId="23104" xr:uid="{00000000-0005-0000-0000-0000EA700000}"/>
    <cellStyle name="Normal 6 2 10 2 6" xfId="33316" xr:uid="{00000000-0005-0000-0000-0000EB700000}"/>
    <cellStyle name="Normal 6 2 10 2 7" xfId="18091" xr:uid="{00000000-0005-0000-0000-0000EC700000}"/>
    <cellStyle name="Normal 6 2 10 3" xfId="3784" xr:uid="{00000000-0005-0000-0000-0000ED700000}"/>
    <cellStyle name="Normal 6 2 10 3 2" xfId="13858" xr:uid="{00000000-0005-0000-0000-0000EE700000}"/>
    <cellStyle name="Normal 6 2 10 3 2 2" xfId="44180" xr:uid="{00000000-0005-0000-0000-0000EF700000}"/>
    <cellStyle name="Normal 6 2 10 3 2 3" xfId="28956" xr:uid="{00000000-0005-0000-0000-0000F0700000}"/>
    <cellStyle name="Normal 6 2 10 3 3" xfId="8838" xr:uid="{00000000-0005-0000-0000-0000F1700000}"/>
    <cellStyle name="Normal 6 2 10 3 3 2" xfId="39163" xr:uid="{00000000-0005-0000-0000-0000F2700000}"/>
    <cellStyle name="Normal 6 2 10 3 3 3" xfId="23939" xr:uid="{00000000-0005-0000-0000-0000F3700000}"/>
    <cellStyle name="Normal 6 2 10 3 4" xfId="34150" xr:uid="{00000000-0005-0000-0000-0000F4700000}"/>
    <cellStyle name="Normal 6 2 10 3 5" xfId="18926" xr:uid="{00000000-0005-0000-0000-0000F5700000}"/>
    <cellStyle name="Normal 6 2 10 4" xfId="5477" xr:uid="{00000000-0005-0000-0000-0000F6700000}"/>
    <cellStyle name="Normal 6 2 10 4 2" xfId="15529" xr:uid="{00000000-0005-0000-0000-0000F7700000}"/>
    <cellStyle name="Normal 6 2 10 4 2 2" xfId="45851" xr:uid="{00000000-0005-0000-0000-0000F8700000}"/>
    <cellStyle name="Normal 6 2 10 4 2 3" xfId="30627" xr:uid="{00000000-0005-0000-0000-0000F9700000}"/>
    <cellStyle name="Normal 6 2 10 4 3" xfId="10509" xr:uid="{00000000-0005-0000-0000-0000FA700000}"/>
    <cellStyle name="Normal 6 2 10 4 3 2" xfId="40834" xr:uid="{00000000-0005-0000-0000-0000FB700000}"/>
    <cellStyle name="Normal 6 2 10 4 3 3" xfId="25610" xr:uid="{00000000-0005-0000-0000-0000FC700000}"/>
    <cellStyle name="Normal 6 2 10 4 4" xfId="35821" xr:uid="{00000000-0005-0000-0000-0000FD700000}"/>
    <cellStyle name="Normal 6 2 10 4 5" xfId="20597" xr:uid="{00000000-0005-0000-0000-0000FE700000}"/>
    <cellStyle name="Normal 6 2 10 5" xfId="12187" xr:uid="{00000000-0005-0000-0000-0000FF700000}"/>
    <cellStyle name="Normal 6 2 10 5 2" xfId="42509" xr:uid="{00000000-0005-0000-0000-000000710000}"/>
    <cellStyle name="Normal 6 2 10 5 3" xfId="27285" xr:uid="{00000000-0005-0000-0000-000001710000}"/>
    <cellStyle name="Normal 6 2 10 6" xfId="7166" xr:uid="{00000000-0005-0000-0000-000002710000}"/>
    <cellStyle name="Normal 6 2 10 6 2" xfId="37492" xr:uid="{00000000-0005-0000-0000-000003710000}"/>
    <cellStyle name="Normal 6 2 10 6 3" xfId="22268" xr:uid="{00000000-0005-0000-0000-000004710000}"/>
    <cellStyle name="Normal 6 2 10 7" xfId="32480" xr:uid="{00000000-0005-0000-0000-000005710000}"/>
    <cellStyle name="Normal 6 2 10 8" xfId="17255" xr:uid="{00000000-0005-0000-0000-000006710000}"/>
    <cellStyle name="Normal 6 2 11" xfId="2511" xr:uid="{00000000-0005-0000-0000-000007710000}"/>
    <cellStyle name="Normal 6 2 11 2" xfId="4203" xr:uid="{00000000-0005-0000-0000-000008710000}"/>
    <cellStyle name="Normal 6 2 11 2 2" xfId="14276" xr:uid="{00000000-0005-0000-0000-000009710000}"/>
    <cellStyle name="Normal 6 2 11 2 2 2" xfId="44598" xr:uid="{00000000-0005-0000-0000-00000A710000}"/>
    <cellStyle name="Normal 6 2 11 2 2 3" xfId="29374" xr:uid="{00000000-0005-0000-0000-00000B710000}"/>
    <cellStyle name="Normal 6 2 11 2 3" xfId="9256" xr:uid="{00000000-0005-0000-0000-00000C710000}"/>
    <cellStyle name="Normal 6 2 11 2 3 2" xfId="39581" xr:uid="{00000000-0005-0000-0000-00000D710000}"/>
    <cellStyle name="Normal 6 2 11 2 3 3" xfId="24357" xr:uid="{00000000-0005-0000-0000-00000E710000}"/>
    <cellStyle name="Normal 6 2 11 2 4" xfId="34568" xr:uid="{00000000-0005-0000-0000-00000F710000}"/>
    <cellStyle name="Normal 6 2 11 2 5" xfId="19344" xr:uid="{00000000-0005-0000-0000-000010710000}"/>
    <cellStyle name="Normal 6 2 11 3" xfId="5895" xr:uid="{00000000-0005-0000-0000-000011710000}"/>
    <cellStyle name="Normal 6 2 11 3 2" xfId="15947" xr:uid="{00000000-0005-0000-0000-000012710000}"/>
    <cellStyle name="Normal 6 2 11 3 2 2" xfId="46269" xr:uid="{00000000-0005-0000-0000-000013710000}"/>
    <cellStyle name="Normal 6 2 11 3 2 3" xfId="31045" xr:uid="{00000000-0005-0000-0000-000014710000}"/>
    <cellStyle name="Normal 6 2 11 3 3" xfId="10927" xr:uid="{00000000-0005-0000-0000-000015710000}"/>
    <cellStyle name="Normal 6 2 11 3 3 2" xfId="41252" xr:uid="{00000000-0005-0000-0000-000016710000}"/>
    <cellStyle name="Normal 6 2 11 3 3 3" xfId="26028" xr:uid="{00000000-0005-0000-0000-000017710000}"/>
    <cellStyle name="Normal 6 2 11 3 4" xfId="36239" xr:uid="{00000000-0005-0000-0000-000018710000}"/>
    <cellStyle name="Normal 6 2 11 3 5" xfId="21015" xr:uid="{00000000-0005-0000-0000-000019710000}"/>
    <cellStyle name="Normal 6 2 11 4" xfId="12605" xr:uid="{00000000-0005-0000-0000-00001A710000}"/>
    <cellStyle name="Normal 6 2 11 4 2" xfId="42927" xr:uid="{00000000-0005-0000-0000-00001B710000}"/>
    <cellStyle name="Normal 6 2 11 4 3" xfId="27703" xr:uid="{00000000-0005-0000-0000-00001C710000}"/>
    <cellStyle name="Normal 6 2 11 5" xfId="7584" xr:uid="{00000000-0005-0000-0000-00001D710000}"/>
    <cellStyle name="Normal 6 2 11 5 2" xfId="37910" xr:uid="{00000000-0005-0000-0000-00001E710000}"/>
    <cellStyle name="Normal 6 2 11 5 3" xfId="22686" xr:uid="{00000000-0005-0000-0000-00001F710000}"/>
    <cellStyle name="Normal 6 2 11 6" xfId="32898" xr:uid="{00000000-0005-0000-0000-000020710000}"/>
    <cellStyle name="Normal 6 2 11 7" xfId="17673" xr:uid="{00000000-0005-0000-0000-000021710000}"/>
    <cellStyle name="Normal 6 2 12" xfId="3360" xr:uid="{00000000-0005-0000-0000-000022710000}"/>
    <cellStyle name="Normal 6 2 12 2" xfId="13440" xr:uid="{00000000-0005-0000-0000-000023710000}"/>
    <cellStyle name="Normal 6 2 12 2 2" xfId="43762" xr:uid="{00000000-0005-0000-0000-000024710000}"/>
    <cellStyle name="Normal 6 2 12 2 3" xfId="28538" xr:uid="{00000000-0005-0000-0000-000025710000}"/>
    <cellStyle name="Normal 6 2 12 3" xfId="8420" xr:uid="{00000000-0005-0000-0000-000026710000}"/>
    <cellStyle name="Normal 6 2 12 3 2" xfId="38745" xr:uid="{00000000-0005-0000-0000-000027710000}"/>
    <cellStyle name="Normal 6 2 12 3 3" xfId="23521" xr:uid="{00000000-0005-0000-0000-000028710000}"/>
    <cellStyle name="Normal 6 2 12 4" xfId="33732" xr:uid="{00000000-0005-0000-0000-000029710000}"/>
    <cellStyle name="Normal 6 2 12 5" xfId="18508" xr:uid="{00000000-0005-0000-0000-00002A710000}"/>
    <cellStyle name="Normal 6 2 13" xfId="5055" xr:uid="{00000000-0005-0000-0000-00002B710000}"/>
    <cellStyle name="Normal 6 2 13 2" xfId="15111" xr:uid="{00000000-0005-0000-0000-00002C710000}"/>
    <cellStyle name="Normal 6 2 13 2 2" xfId="45433" xr:uid="{00000000-0005-0000-0000-00002D710000}"/>
    <cellStyle name="Normal 6 2 13 2 3" xfId="30209" xr:uid="{00000000-0005-0000-0000-00002E710000}"/>
    <cellStyle name="Normal 6 2 13 3" xfId="10091" xr:uid="{00000000-0005-0000-0000-00002F710000}"/>
    <cellStyle name="Normal 6 2 13 3 2" xfId="40416" xr:uid="{00000000-0005-0000-0000-000030710000}"/>
    <cellStyle name="Normal 6 2 13 3 3" xfId="25192" xr:uid="{00000000-0005-0000-0000-000031710000}"/>
    <cellStyle name="Normal 6 2 13 4" xfId="35403" xr:uid="{00000000-0005-0000-0000-000032710000}"/>
    <cellStyle name="Normal 6 2 13 5" xfId="20179" xr:uid="{00000000-0005-0000-0000-000033710000}"/>
    <cellStyle name="Normal 6 2 14" xfId="11767" xr:uid="{00000000-0005-0000-0000-000034710000}"/>
    <cellStyle name="Normal 6 2 14 2" xfId="42091" xr:uid="{00000000-0005-0000-0000-000035710000}"/>
    <cellStyle name="Normal 6 2 14 3" xfId="26867" xr:uid="{00000000-0005-0000-0000-000036710000}"/>
    <cellStyle name="Normal 6 2 15" xfId="6745" xr:uid="{00000000-0005-0000-0000-000037710000}"/>
    <cellStyle name="Normal 6 2 15 2" xfId="37074" xr:uid="{00000000-0005-0000-0000-000038710000}"/>
    <cellStyle name="Normal 6 2 15 3" xfId="21850" xr:uid="{00000000-0005-0000-0000-000039710000}"/>
    <cellStyle name="Normal 6 2 16" xfId="31919" xr:uid="{00000000-0005-0000-0000-00003A710000}"/>
    <cellStyle name="Normal 6 2 17" xfId="16835" xr:uid="{00000000-0005-0000-0000-00003B710000}"/>
    <cellStyle name="Normal 6 2 18" xfId="1161" xr:uid="{00000000-0005-0000-0000-00003C710000}"/>
    <cellStyle name="Normal 6 2 2" xfId="661" xr:uid="{00000000-0005-0000-0000-00003D710000}"/>
    <cellStyle name="Normal 6 2 2 2" xfId="714" xr:uid="{00000000-0005-0000-0000-00003E710000}"/>
    <cellStyle name="Normal 6 2 2 2 2" xfId="735" xr:uid="{00000000-0005-0000-0000-00003F710000}"/>
    <cellStyle name="Normal 6 2 2 2 2 2" xfId="15104" xr:uid="{00000000-0005-0000-0000-000040710000}"/>
    <cellStyle name="Normal 6 2 2 2 2 2 2" xfId="45426" xr:uid="{00000000-0005-0000-0000-000041710000}"/>
    <cellStyle name="Normal 6 2 2 2 2 2 3" xfId="30202" xr:uid="{00000000-0005-0000-0000-000042710000}"/>
    <cellStyle name="Normal 6 2 2 2 2 3" xfId="10084" xr:uid="{00000000-0005-0000-0000-000043710000}"/>
    <cellStyle name="Normal 6 2 2 2 2 3 2" xfId="40409" xr:uid="{00000000-0005-0000-0000-000044710000}"/>
    <cellStyle name="Normal 6 2 2 2 2 3 3" xfId="25185" xr:uid="{00000000-0005-0000-0000-000045710000}"/>
    <cellStyle name="Normal 6 2 2 2 2 4" xfId="35396" xr:uid="{00000000-0005-0000-0000-000046710000}"/>
    <cellStyle name="Normal 6 2 2 2 2 5" xfId="20172" xr:uid="{00000000-0005-0000-0000-000047710000}"/>
    <cellStyle name="Normal 6 2 2 2 2 6" xfId="5032" xr:uid="{00000000-0005-0000-0000-000048710000}"/>
    <cellStyle name="Normal 6 2 2 2 3" xfId="756" xr:uid="{00000000-0005-0000-0000-000049710000}"/>
    <cellStyle name="Normal 6 2 2 2 3 2" xfId="16775" xr:uid="{00000000-0005-0000-0000-00004A710000}"/>
    <cellStyle name="Normal 6 2 2 2 3 2 2" xfId="47097" xr:uid="{00000000-0005-0000-0000-00004B710000}"/>
    <cellStyle name="Normal 6 2 2 2 3 2 3" xfId="31873" xr:uid="{00000000-0005-0000-0000-00004C710000}"/>
    <cellStyle name="Normal 6 2 2 2 3 3" xfId="11755" xr:uid="{00000000-0005-0000-0000-00004D710000}"/>
    <cellStyle name="Normal 6 2 2 2 3 3 2" xfId="42080" xr:uid="{00000000-0005-0000-0000-00004E710000}"/>
    <cellStyle name="Normal 6 2 2 2 3 3 3" xfId="26856" xr:uid="{00000000-0005-0000-0000-00004F710000}"/>
    <cellStyle name="Normal 6 2 2 2 3 4" xfId="37067" xr:uid="{00000000-0005-0000-0000-000050710000}"/>
    <cellStyle name="Normal 6 2 2 2 3 5" xfId="21843" xr:uid="{00000000-0005-0000-0000-000051710000}"/>
    <cellStyle name="Normal 6 2 2 2 3 6" xfId="6723" xr:uid="{00000000-0005-0000-0000-000052710000}"/>
    <cellStyle name="Normal 6 2 2 2 4" xfId="13433" xr:uid="{00000000-0005-0000-0000-000053710000}"/>
    <cellStyle name="Normal 6 2 2 2 4 2" xfId="43755" xr:uid="{00000000-0005-0000-0000-000054710000}"/>
    <cellStyle name="Normal 6 2 2 2 4 3" xfId="28531" xr:uid="{00000000-0005-0000-0000-000055710000}"/>
    <cellStyle name="Normal 6 2 2 2 5" xfId="8412" xr:uid="{00000000-0005-0000-0000-000056710000}"/>
    <cellStyle name="Normal 6 2 2 2 5 2" xfId="38738" xr:uid="{00000000-0005-0000-0000-000057710000}"/>
    <cellStyle name="Normal 6 2 2 2 5 3" xfId="23514" xr:uid="{00000000-0005-0000-0000-000058710000}"/>
    <cellStyle name="Normal 6 2 2 2 6" xfId="31932" xr:uid="{00000000-0005-0000-0000-000059710000}"/>
    <cellStyle name="Normal 6 2 2 2 7" xfId="18501" xr:uid="{00000000-0005-0000-0000-00005A710000}"/>
    <cellStyle name="Normal 6 2 2 2 8" xfId="3342" xr:uid="{00000000-0005-0000-0000-00005B710000}"/>
    <cellStyle name="Normal 6 2 2 3" xfId="726" xr:uid="{00000000-0005-0000-0000-00005C710000}"/>
    <cellStyle name="Normal 6 2 2 3 2" xfId="32096" xr:uid="{00000000-0005-0000-0000-00005D710000}"/>
    <cellStyle name="Normal 6 2 2 4" xfId="747" xr:uid="{00000000-0005-0000-0000-00005E710000}"/>
    <cellStyle name="Normal 6 2 2 4 2" xfId="31923" xr:uid="{00000000-0005-0000-0000-00005F710000}"/>
    <cellStyle name="Normal 6 2 2 5" xfId="1461" xr:uid="{00000000-0005-0000-0000-000060710000}"/>
    <cellStyle name="Normal 6 2 3" xfId="710" xr:uid="{00000000-0005-0000-0000-000061710000}"/>
    <cellStyle name="Normal 6 2 3 10" xfId="6777" xr:uid="{00000000-0005-0000-0000-000062710000}"/>
    <cellStyle name="Normal 6 2 3 10 2" xfId="37105" xr:uid="{00000000-0005-0000-0000-000063710000}"/>
    <cellStyle name="Normal 6 2 3 10 3" xfId="21881" xr:uid="{00000000-0005-0000-0000-000064710000}"/>
    <cellStyle name="Normal 6 2 3 11" xfId="31928" xr:uid="{00000000-0005-0000-0000-000065710000}"/>
    <cellStyle name="Normal 6 2 3 12" xfId="16866" xr:uid="{00000000-0005-0000-0000-000066710000}"/>
    <cellStyle name="Normal 6 2 3 13" xfId="1462" xr:uid="{00000000-0005-0000-0000-000067710000}"/>
    <cellStyle name="Normal 6 2 3 14" xfId="47307" xr:uid="{00000000-0005-0000-0000-000068710000}"/>
    <cellStyle name="Normal 6 2 3 2" xfId="731" xr:uid="{00000000-0005-0000-0000-000069710000}"/>
    <cellStyle name="Normal 6 2 3 2 10" xfId="32148" xr:uid="{00000000-0005-0000-0000-00006A710000}"/>
    <cellStyle name="Normal 6 2 3 2 11" xfId="16920" xr:uid="{00000000-0005-0000-0000-00006B710000}"/>
    <cellStyle name="Normal 6 2 3 2 12" xfId="1741" xr:uid="{00000000-0005-0000-0000-00006C710000}"/>
    <cellStyle name="Normal 6 2 3 2 2" xfId="1849" xr:uid="{00000000-0005-0000-0000-00006D710000}"/>
    <cellStyle name="Normal 6 2 3 2 2 10" xfId="17024" xr:uid="{00000000-0005-0000-0000-00006E710000}"/>
    <cellStyle name="Normal 6 2 3 2 2 2" xfId="2066" xr:uid="{00000000-0005-0000-0000-00006F710000}"/>
    <cellStyle name="Normal 6 2 3 2 2 2 2" xfId="2487" xr:uid="{00000000-0005-0000-0000-000070710000}"/>
    <cellStyle name="Normal 6 2 3 2 2 2 2 2" xfId="3326" xr:uid="{00000000-0005-0000-0000-000071710000}"/>
    <cellStyle name="Normal 6 2 3 2 2 2 2 2 2" xfId="5016" xr:uid="{00000000-0005-0000-0000-000072710000}"/>
    <cellStyle name="Normal 6 2 3 2 2 2 2 2 2 2" xfId="15089" xr:uid="{00000000-0005-0000-0000-000073710000}"/>
    <cellStyle name="Normal 6 2 3 2 2 2 2 2 2 2 2" xfId="45411" xr:uid="{00000000-0005-0000-0000-000074710000}"/>
    <cellStyle name="Normal 6 2 3 2 2 2 2 2 2 2 3" xfId="30187" xr:uid="{00000000-0005-0000-0000-000075710000}"/>
    <cellStyle name="Normal 6 2 3 2 2 2 2 2 2 3" xfId="10069" xr:uid="{00000000-0005-0000-0000-000076710000}"/>
    <cellStyle name="Normal 6 2 3 2 2 2 2 2 2 3 2" xfId="40394" xr:uid="{00000000-0005-0000-0000-000077710000}"/>
    <cellStyle name="Normal 6 2 3 2 2 2 2 2 2 3 3" xfId="25170" xr:uid="{00000000-0005-0000-0000-000078710000}"/>
    <cellStyle name="Normal 6 2 3 2 2 2 2 2 2 4" xfId="35381" xr:uid="{00000000-0005-0000-0000-000079710000}"/>
    <cellStyle name="Normal 6 2 3 2 2 2 2 2 2 5" xfId="20157" xr:uid="{00000000-0005-0000-0000-00007A710000}"/>
    <cellStyle name="Normal 6 2 3 2 2 2 2 2 3" xfId="6708" xr:uid="{00000000-0005-0000-0000-00007B710000}"/>
    <cellStyle name="Normal 6 2 3 2 2 2 2 2 3 2" xfId="16760" xr:uid="{00000000-0005-0000-0000-00007C710000}"/>
    <cellStyle name="Normal 6 2 3 2 2 2 2 2 3 2 2" xfId="47082" xr:uid="{00000000-0005-0000-0000-00007D710000}"/>
    <cellStyle name="Normal 6 2 3 2 2 2 2 2 3 2 3" xfId="31858" xr:uid="{00000000-0005-0000-0000-00007E710000}"/>
    <cellStyle name="Normal 6 2 3 2 2 2 2 2 3 3" xfId="11740" xr:uid="{00000000-0005-0000-0000-00007F710000}"/>
    <cellStyle name="Normal 6 2 3 2 2 2 2 2 3 3 2" xfId="42065" xr:uid="{00000000-0005-0000-0000-000080710000}"/>
    <cellStyle name="Normal 6 2 3 2 2 2 2 2 3 3 3" xfId="26841" xr:uid="{00000000-0005-0000-0000-000081710000}"/>
    <cellStyle name="Normal 6 2 3 2 2 2 2 2 3 4" xfId="37052" xr:uid="{00000000-0005-0000-0000-000082710000}"/>
    <cellStyle name="Normal 6 2 3 2 2 2 2 2 3 5" xfId="21828" xr:uid="{00000000-0005-0000-0000-000083710000}"/>
    <cellStyle name="Normal 6 2 3 2 2 2 2 2 4" xfId="13418" xr:uid="{00000000-0005-0000-0000-000084710000}"/>
    <cellStyle name="Normal 6 2 3 2 2 2 2 2 4 2" xfId="43740" xr:uid="{00000000-0005-0000-0000-000085710000}"/>
    <cellStyle name="Normal 6 2 3 2 2 2 2 2 4 3" xfId="28516" xr:uid="{00000000-0005-0000-0000-000086710000}"/>
    <cellStyle name="Normal 6 2 3 2 2 2 2 2 5" xfId="8397" xr:uid="{00000000-0005-0000-0000-000087710000}"/>
    <cellStyle name="Normal 6 2 3 2 2 2 2 2 5 2" xfId="38723" xr:uid="{00000000-0005-0000-0000-000088710000}"/>
    <cellStyle name="Normal 6 2 3 2 2 2 2 2 5 3" xfId="23499" xr:uid="{00000000-0005-0000-0000-000089710000}"/>
    <cellStyle name="Normal 6 2 3 2 2 2 2 2 6" xfId="33711" xr:uid="{00000000-0005-0000-0000-00008A710000}"/>
    <cellStyle name="Normal 6 2 3 2 2 2 2 2 7" xfId="18486" xr:uid="{00000000-0005-0000-0000-00008B710000}"/>
    <cellStyle name="Normal 6 2 3 2 2 2 2 3" xfId="4179" xr:uid="{00000000-0005-0000-0000-00008C710000}"/>
    <cellStyle name="Normal 6 2 3 2 2 2 2 3 2" xfId="14253" xr:uid="{00000000-0005-0000-0000-00008D710000}"/>
    <cellStyle name="Normal 6 2 3 2 2 2 2 3 2 2" xfId="44575" xr:uid="{00000000-0005-0000-0000-00008E710000}"/>
    <cellStyle name="Normal 6 2 3 2 2 2 2 3 2 3" xfId="29351" xr:uid="{00000000-0005-0000-0000-00008F710000}"/>
    <cellStyle name="Normal 6 2 3 2 2 2 2 3 3" xfId="9233" xr:uid="{00000000-0005-0000-0000-000090710000}"/>
    <cellStyle name="Normal 6 2 3 2 2 2 2 3 3 2" xfId="39558" xr:uid="{00000000-0005-0000-0000-000091710000}"/>
    <cellStyle name="Normal 6 2 3 2 2 2 2 3 3 3" xfId="24334" xr:uid="{00000000-0005-0000-0000-000092710000}"/>
    <cellStyle name="Normal 6 2 3 2 2 2 2 3 4" xfId="34545" xr:uid="{00000000-0005-0000-0000-000093710000}"/>
    <cellStyle name="Normal 6 2 3 2 2 2 2 3 5" xfId="19321" xr:uid="{00000000-0005-0000-0000-000094710000}"/>
    <cellStyle name="Normal 6 2 3 2 2 2 2 4" xfId="5872" xr:uid="{00000000-0005-0000-0000-000095710000}"/>
    <cellStyle name="Normal 6 2 3 2 2 2 2 4 2" xfId="15924" xr:uid="{00000000-0005-0000-0000-000096710000}"/>
    <cellStyle name="Normal 6 2 3 2 2 2 2 4 2 2" xfId="46246" xr:uid="{00000000-0005-0000-0000-000097710000}"/>
    <cellStyle name="Normal 6 2 3 2 2 2 2 4 2 3" xfId="31022" xr:uid="{00000000-0005-0000-0000-000098710000}"/>
    <cellStyle name="Normal 6 2 3 2 2 2 2 4 3" xfId="10904" xr:uid="{00000000-0005-0000-0000-000099710000}"/>
    <cellStyle name="Normal 6 2 3 2 2 2 2 4 3 2" xfId="41229" xr:uid="{00000000-0005-0000-0000-00009A710000}"/>
    <cellStyle name="Normal 6 2 3 2 2 2 2 4 3 3" xfId="26005" xr:uid="{00000000-0005-0000-0000-00009B710000}"/>
    <cellStyle name="Normal 6 2 3 2 2 2 2 4 4" xfId="36216" xr:uid="{00000000-0005-0000-0000-00009C710000}"/>
    <cellStyle name="Normal 6 2 3 2 2 2 2 4 5" xfId="20992" xr:uid="{00000000-0005-0000-0000-00009D710000}"/>
    <cellStyle name="Normal 6 2 3 2 2 2 2 5" xfId="12582" xr:uid="{00000000-0005-0000-0000-00009E710000}"/>
    <cellStyle name="Normal 6 2 3 2 2 2 2 5 2" xfId="42904" xr:uid="{00000000-0005-0000-0000-00009F710000}"/>
    <cellStyle name="Normal 6 2 3 2 2 2 2 5 3" xfId="27680" xr:uid="{00000000-0005-0000-0000-0000A0710000}"/>
    <cellStyle name="Normal 6 2 3 2 2 2 2 6" xfId="7561" xr:uid="{00000000-0005-0000-0000-0000A1710000}"/>
    <cellStyle name="Normal 6 2 3 2 2 2 2 6 2" xfId="37887" xr:uid="{00000000-0005-0000-0000-0000A2710000}"/>
    <cellStyle name="Normal 6 2 3 2 2 2 2 6 3" xfId="22663" xr:uid="{00000000-0005-0000-0000-0000A3710000}"/>
    <cellStyle name="Normal 6 2 3 2 2 2 2 7" xfId="32875" xr:uid="{00000000-0005-0000-0000-0000A4710000}"/>
    <cellStyle name="Normal 6 2 3 2 2 2 2 8" xfId="17650" xr:uid="{00000000-0005-0000-0000-0000A5710000}"/>
    <cellStyle name="Normal 6 2 3 2 2 2 3" xfId="2908" xr:uid="{00000000-0005-0000-0000-0000A6710000}"/>
    <cellStyle name="Normal 6 2 3 2 2 2 3 2" xfId="4598" xr:uid="{00000000-0005-0000-0000-0000A7710000}"/>
    <cellStyle name="Normal 6 2 3 2 2 2 3 2 2" xfId="14671" xr:uid="{00000000-0005-0000-0000-0000A8710000}"/>
    <cellStyle name="Normal 6 2 3 2 2 2 3 2 2 2" xfId="44993" xr:uid="{00000000-0005-0000-0000-0000A9710000}"/>
    <cellStyle name="Normal 6 2 3 2 2 2 3 2 2 3" xfId="29769" xr:uid="{00000000-0005-0000-0000-0000AA710000}"/>
    <cellStyle name="Normal 6 2 3 2 2 2 3 2 3" xfId="9651" xr:uid="{00000000-0005-0000-0000-0000AB710000}"/>
    <cellStyle name="Normal 6 2 3 2 2 2 3 2 3 2" xfId="39976" xr:uid="{00000000-0005-0000-0000-0000AC710000}"/>
    <cellStyle name="Normal 6 2 3 2 2 2 3 2 3 3" xfId="24752" xr:uid="{00000000-0005-0000-0000-0000AD710000}"/>
    <cellStyle name="Normal 6 2 3 2 2 2 3 2 4" xfId="34963" xr:uid="{00000000-0005-0000-0000-0000AE710000}"/>
    <cellStyle name="Normal 6 2 3 2 2 2 3 2 5" xfId="19739" xr:uid="{00000000-0005-0000-0000-0000AF710000}"/>
    <cellStyle name="Normal 6 2 3 2 2 2 3 3" xfId="6290" xr:uid="{00000000-0005-0000-0000-0000B0710000}"/>
    <cellStyle name="Normal 6 2 3 2 2 2 3 3 2" xfId="16342" xr:uid="{00000000-0005-0000-0000-0000B1710000}"/>
    <cellStyle name="Normal 6 2 3 2 2 2 3 3 2 2" xfId="46664" xr:uid="{00000000-0005-0000-0000-0000B2710000}"/>
    <cellStyle name="Normal 6 2 3 2 2 2 3 3 2 3" xfId="31440" xr:uid="{00000000-0005-0000-0000-0000B3710000}"/>
    <cellStyle name="Normal 6 2 3 2 2 2 3 3 3" xfId="11322" xr:uid="{00000000-0005-0000-0000-0000B4710000}"/>
    <cellStyle name="Normal 6 2 3 2 2 2 3 3 3 2" xfId="41647" xr:uid="{00000000-0005-0000-0000-0000B5710000}"/>
    <cellStyle name="Normal 6 2 3 2 2 2 3 3 3 3" xfId="26423" xr:uid="{00000000-0005-0000-0000-0000B6710000}"/>
    <cellStyle name="Normal 6 2 3 2 2 2 3 3 4" xfId="36634" xr:uid="{00000000-0005-0000-0000-0000B7710000}"/>
    <cellStyle name="Normal 6 2 3 2 2 2 3 3 5" xfId="21410" xr:uid="{00000000-0005-0000-0000-0000B8710000}"/>
    <cellStyle name="Normal 6 2 3 2 2 2 3 4" xfId="13000" xr:uid="{00000000-0005-0000-0000-0000B9710000}"/>
    <cellStyle name="Normal 6 2 3 2 2 2 3 4 2" xfId="43322" xr:uid="{00000000-0005-0000-0000-0000BA710000}"/>
    <cellStyle name="Normal 6 2 3 2 2 2 3 4 3" xfId="28098" xr:uid="{00000000-0005-0000-0000-0000BB710000}"/>
    <cellStyle name="Normal 6 2 3 2 2 2 3 5" xfId="7979" xr:uid="{00000000-0005-0000-0000-0000BC710000}"/>
    <cellStyle name="Normal 6 2 3 2 2 2 3 5 2" xfId="38305" xr:uid="{00000000-0005-0000-0000-0000BD710000}"/>
    <cellStyle name="Normal 6 2 3 2 2 2 3 5 3" xfId="23081" xr:uid="{00000000-0005-0000-0000-0000BE710000}"/>
    <cellStyle name="Normal 6 2 3 2 2 2 3 6" xfId="33293" xr:uid="{00000000-0005-0000-0000-0000BF710000}"/>
    <cellStyle name="Normal 6 2 3 2 2 2 3 7" xfId="18068" xr:uid="{00000000-0005-0000-0000-0000C0710000}"/>
    <cellStyle name="Normal 6 2 3 2 2 2 4" xfId="3761" xr:uid="{00000000-0005-0000-0000-0000C1710000}"/>
    <cellStyle name="Normal 6 2 3 2 2 2 4 2" xfId="13835" xr:uid="{00000000-0005-0000-0000-0000C2710000}"/>
    <cellStyle name="Normal 6 2 3 2 2 2 4 2 2" xfId="44157" xr:uid="{00000000-0005-0000-0000-0000C3710000}"/>
    <cellStyle name="Normal 6 2 3 2 2 2 4 2 3" xfId="28933" xr:uid="{00000000-0005-0000-0000-0000C4710000}"/>
    <cellStyle name="Normal 6 2 3 2 2 2 4 3" xfId="8815" xr:uid="{00000000-0005-0000-0000-0000C5710000}"/>
    <cellStyle name="Normal 6 2 3 2 2 2 4 3 2" xfId="39140" xr:uid="{00000000-0005-0000-0000-0000C6710000}"/>
    <cellStyle name="Normal 6 2 3 2 2 2 4 3 3" xfId="23916" xr:uid="{00000000-0005-0000-0000-0000C7710000}"/>
    <cellStyle name="Normal 6 2 3 2 2 2 4 4" xfId="34127" xr:uid="{00000000-0005-0000-0000-0000C8710000}"/>
    <cellStyle name="Normal 6 2 3 2 2 2 4 5" xfId="18903" xr:uid="{00000000-0005-0000-0000-0000C9710000}"/>
    <cellStyle name="Normal 6 2 3 2 2 2 5" xfId="5454" xr:uid="{00000000-0005-0000-0000-0000CA710000}"/>
    <cellStyle name="Normal 6 2 3 2 2 2 5 2" xfId="15506" xr:uid="{00000000-0005-0000-0000-0000CB710000}"/>
    <cellStyle name="Normal 6 2 3 2 2 2 5 2 2" xfId="45828" xr:uid="{00000000-0005-0000-0000-0000CC710000}"/>
    <cellStyle name="Normal 6 2 3 2 2 2 5 2 3" xfId="30604" xr:uid="{00000000-0005-0000-0000-0000CD710000}"/>
    <cellStyle name="Normal 6 2 3 2 2 2 5 3" xfId="10486" xr:uid="{00000000-0005-0000-0000-0000CE710000}"/>
    <cellStyle name="Normal 6 2 3 2 2 2 5 3 2" xfId="40811" xr:uid="{00000000-0005-0000-0000-0000CF710000}"/>
    <cellStyle name="Normal 6 2 3 2 2 2 5 3 3" xfId="25587" xr:uid="{00000000-0005-0000-0000-0000D0710000}"/>
    <cellStyle name="Normal 6 2 3 2 2 2 5 4" xfId="35798" xr:uid="{00000000-0005-0000-0000-0000D1710000}"/>
    <cellStyle name="Normal 6 2 3 2 2 2 5 5" xfId="20574" xr:uid="{00000000-0005-0000-0000-0000D2710000}"/>
    <cellStyle name="Normal 6 2 3 2 2 2 6" xfId="12164" xr:uid="{00000000-0005-0000-0000-0000D3710000}"/>
    <cellStyle name="Normal 6 2 3 2 2 2 6 2" xfId="42486" xr:uid="{00000000-0005-0000-0000-0000D4710000}"/>
    <cellStyle name="Normal 6 2 3 2 2 2 6 3" xfId="27262" xr:uid="{00000000-0005-0000-0000-0000D5710000}"/>
    <cellStyle name="Normal 6 2 3 2 2 2 7" xfId="7143" xr:uid="{00000000-0005-0000-0000-0000D6710000}"/>
    <cellStyle name="Normal 6 2 3 2 2 2 7 2" xfId="37469" xr:uid="{00000000-0005-0000-0000-0000D7710000}"/>
    <cellStyle name="Normal 6 2 3 2 2 2 7 3" xfId="22245" xr:uid="{00000000-0005-0000-0000-0000D8710000}"/>
    <cellStyle name="Normal 6 2 3 2 2 2 8" xfId="32457" xr:uid="{00000000-0005-0000-0000-0000D9710000}"/>
    <cellStyle name="Normal 6 2 3 2 2 2 9" xfId="17232" xr:uid="{00000000-0005-0000-0000-0000DA710000}"/>
    <cellStyle name="Normal 6 2 3 2 2 3" xfId="2279" xr:uid="{00000000-0005-0000-0000-0000DB710000}"/>
    <cellStyle name="Normal 6 2 3 2 2 3 2" xfId="3118" xr:uid="{00000000-0005-0000-0000-0000DC710000}"/>
    <cellStyle name="Normal 6 2 3 2 2 3 2 2" xfId="4808" xr:uid="{00000000-0005-0000-0000-0000DD710000}"/>
    <cellStyle name="Normal 6 2 3 2 2 3 2 2 2" xfId="14881" xr:uid="{00000000-0005-0000-0000-0000DE710000}"/>
    <cellStyle name="Normal 6 2 3 2 2 3 2 2 2 2" xfId="45203" xr:uid="{00000000-0005-0000-0000-0000DF710000}"/>
    <cellStyle name="Normal 6 2 3 2 2 3 2 2 2 3" xfId="29979" xr:uid="{00000000-0005-0000-0000-0000E0710000}"/>
    <cellStyle name="Normal 6 2 3 2 2 3 2 2 3" xfId="9861" xr:uid="{00000000-0005-0000-0000-0000E1710000}"/>
    <cellStyle name="Normal 6 2 3 2 2 3 2 2 3 2" xfId="40186" xr:uid="{00000000-0005-0000-0000-0000E2710000}"/>
    <cellStyle name="Normal 6 2 3 2 2 3 2 2 3 3" xfId="24962" xr:uid="{00000000-0005-0000-0000-0000E3710000}"/>
    <cellStyle name="Normal 6 2 3 2 2 3 2 2 4" xfId="35173" xr:uid="{00000000-0005-0000-0000-0000E4710000}"/>
    <cellStyle name="Normal 6 2 3 2 2 3 2 2 5" xfId="19949" xr:uid="{00000000-0005-0000-0000-0000E5710000}"/>
    <cellStyle name="Normal 6 2 3 2 2 3 2 3" xfId="6500" xr:uid="{00000000-0005-0000-0000-0000E6710000}"/>
    <cellStyle name="Normal 6 2 3 2 2 3 2 3 2" xfId="16552" xr:uid="{00000000-0005-0000-0000-0000E7710000}"/>
    <cellStyle name="Normal 6 2 3 2 2 3 2 3 2 2" xfId="46874" xr:uid="{00000000-0005-0000-0000-0000E8710000}"/>
    <cellStyle name="Normal 6 2 3 2 2 3 2 3 2 3" xfId="31650" xr:uid="{00000000-0005-0000-0000-0000E9710000}"/>
    <cellStyle name="Normal 6 2 3 2 2 3 2 3 3" xfId="11532" xr:uid="{00000000-0005-0000-0000-0000EA710000}"/>
    <cellStyle name="Normal 6 2 3 2 2 3 2 3 3 2" xfId="41857" xr:uid="{00000000-0005-0000-0000-0000EB710000}"/>
    <cellStyle name="Normal 6 2 3 2 2 3 2 3 3 3" xfId="26633" xr:uid="{00000000-0005-0000-0000-0000EC710000}"/>
    <cellStyle name="Normal 6 2 3 2 2 3 2 3 4" xfId="36844" xr:uid="{00000000-0005-0000-0000-0000ED710000}"/>
    <cellStyle name="Normal 6 2 3 2 2 3 2 3 5" xfId="21620" xr:uid="{00000000-0005-0000-0000-0000EE710000}"/>
    <cellStyle name="Normal 6 2 3 2 2 3 2 4" xfId="13210" xr:uid="{00000000-0005-0000-0000-0000EF710000}"/>
    <cellStyle name="Normal 6 2 3 2 2 3 2 4 2" xfId="43532" xr:uid="{00000000-0005-0000-0000-0000F0710000}"/>
    <cellStyle name="Normal 6 2 3 2 2 3 2 4 3" xfId="28308" xr:uid="{00000000-0005-0000-0000-0000F1710000}"/>
    <cellStyle name="Normal 6 2 3 2 2 3 2 5" xfId="8189" xr:uid="{00000000-0005-0000-0000-0000F2710000}"/>
    <cellStyle name="Normal 6 2 3 2 2 3 2 5 2" xfId="38515" xr:uid="{00000000-0005-0000-0000-0000F3710000}"/>
    <cellStyle name="Normal 6 2 3 2 2 3 2 5 3" xfId="23291" xr:uid="{00000000-0005-0000-0000-0000F4710000}"/>
    <cellStyle name="Normal 6 2 3 2 2 3 2 6" xfId="33503" xr:uid="{00000000-0005-0000-0000-0000F5710000}"/>
    <cellStyle name="Normal 6 2 3 2 2 3 2 7" xfId="18278" xr:uid="{00000000-0005-0000-0000-0000F6710000}"/>
    <cellStyle name="Normal 6 2 3 2 2 3 3" xfId="3971" xr:uid="{00000000-0005-0000-0000-0000F7710000}"/>
    <cellStyle name="Normal 6 2 3 2 2 3 3 2" xfId="14045" xr:uid="{00000000-0005-0000-0000-0000F8710000}"/>
    <cellStyle name="Normal 6 2 3 2 2 3 3 2 2" xfId="44367" xr:uid="{00000000-0005-0000-0000-0000F9710000}"/>
    <cellStyle name="Normal 6 2 3 2 2 3 3 2 3" xfId="29143" xr:uid="{00000000-0005-0000-0000-0000FA710000}"/>
    <cellStyle name="Normal 6 2 3 2 2 3 3 3" xfId="9025" xr:uid="{00000000-0005-0000-0000-0000FB710000}"/>
    <cellStyle name="Normal 6 2 3 2 2 3 3 3 2" xfId="39350" xr:uid="{00000000-0005-0000-0000-0000FC710000}"/>
    <cellStyle name="Normal 6 2 3 2 2 3 3 3 3" xfId="24126" xr:uid="{00000000-0005-0000-0000-0000FD710000}"/>
    <cellStyle name="Normal 6 2 3 2 2 3 3 4" xfId="34337" xr:uid="{00000000-0005-0000-0000-0000FE710000}"/>
    <cellStyle name="Normal 6 2 3 2 2 3 3 5" xfId="19113" xr:uid="{00000000-0005-0000-0000-0000FF710000}"/>
    <cellStyle name="Normal 6 2 3 2 2 3 4" xfId="5664" xr:uid="{00000000-0005-0000-0000-000000720000}"/>
    <cellStyle name="Normal 6 2 3 2 2 3 4 2" xfId="15716" xr:uid="{00000000-0005-0000-0000-000001720000}"/>
    <cellStyle name="Normal 6 2 3 2 2 3 4 2 2" xfId="46038" xr:uid="{00000000-0005-0000-0000-000002720000}"/>
    <cellStyle name="Normal 6 2 3 2 2 3 4 2 3" xfId="30814" xr:uid="{00000000-0005-0000-0000-000003720000}"/>
    <cellStyle name="Normal 6 2 3 2 2 3 4 3" xfId="10696" xr:uid="{00000000-0005-0000-0000-000004720000}"/>
    <cellStyle name="Normal 6 2 3 2 2 3 4 3 2" xfId="41021" xr:uid="{00000000-0005-0000-0000-000005720000}"/>
    <cellStyle name="Normal 6 2 3 2 2 3 4 3 3" xfId="25797" xr:uid="{00000000-0005-0000-0000-000006720000}"/>
    <cellStyle name="Normal 6 2 3 2 2 3 4 4" xfId="36008" xr:uid="{00000000-0005-0000-0000-000007720000}"/>
    <cellStyle name="Normal 6 2 3 2 2 3 4 5" xfId="20784" xr:uid="{00000000-0005-0000-0000-000008720000}"/>
    <cellStyle name="Normal 6 2 3 2 2 3 5" xfId="12374" xr:uid="{00000000-0005-0000-0000-000009720000}"/>
    <cellStyle name="Normal 6 2 3 2 2 3 5 2" xfId="42696" xr:uid="{00000000-0005-0000-0000-00000A720000}"/>
    <cellStyle name="Normal 6 2 3 2 2 3 5 3" xfId="27472" xr:uid="{00000000-0005-0000-0000-00000B720000}"/>
    <cellStyle name="Normal 6 2 3 2 2 3 6" xfId="7353" xr:uid="{00000000-0005-0000-0000-00000C720000}"/>
    <cellStyle name="Normal 6 2 3 2 2 3 6 2" xfId="37679" xr:uid="{00000000-0005-0000-0000-00000D720000}"/>
    <cellStyle name="Normal 6 2 3 2 2 3 6 3" xfId="22455" xr:uid="{00000000-0005-0000-0000-00000E720000}"/>
    <cellStyle name="Normal 6 2 3 2 2 3 7" xfId="32667" xr:uid="{00000000-0005-0000-0000-00000F720000}"/>
    <cellStyle name="Normal 6 2 3 2 2 3 8" xfId="17442" xr:uid="{00000000-0005-0000-0000-000010720000}"/>
    <cellStyle name="Normal 6 2 3 2 2 4" xfId="2700" xr:uid="{00000000-0005-0000-0000-000011720000}"/>
    <cellStyle name="Normal 6 2 3 2 2 4 2" xfId="4390" xr:uid="{00000000-0005-0000-0000-000012720000}"/>
    <cellStyle name="Normal 6 2 3 2 2 4 2 2" xfId="14463" xr:uid="{00000000-0005-0000-0000-000013720000}"/>
    <cellStyle name="Normal 6 2 3 2 2 4 2 2 2" xfId="44785" xr:uid="{00000000-0005-0000-0000-000014720000}"/>
    <cellStyle name="Normal 6 2 3 2 2 4 2 2 3" xfId="29561" xr:uid="{00000000-0005-0000-0000-000015720000}"/>
    <cellStyle name="Normal 6 2 3 2 2 4 2 3" xfId="9443" xr:uid="{00000000-0005-0000-0000-000016720000}"/>
    <cellStyle name="Normal 6 2 3 2 2 4 2 3 2" xfId="39768" xr:uid="{00000000-0005-0000-0000-000017720000}"/>
    <cellStyle name="Normal 6 2 3 2 2 4 2 3 3" xfId="24544" xr:uid="{00000000-0005-0000-0000-000018720000}"/>
    <cellStyle name="Normal 6 2 3 2 2 4 2 4" xfId="34755" xr:uid="{00000000-0005-0000-0000-000019720000}"/>
    <cellStyle name="Normal 6 2 3 2 2 4 2 5" xfId="19531" xr:uid="{00000000-0005-0000-0000-00001A720000}"/>
    <cellStyle name="Normal 6 2 3 2 2 4 3" xfId="6082" xr:uid="{00000000-0005-0000-0000-00001B720000}"/>
    <cellStyle name="Normal 6 2 3 2 2 4 3 2" xfId="16134" xr:uid="{00000000-0005-0000-0000-00001C720000}"/>
    <cellStyle name="Normal 6 2 3 2 2 4 3 2 2" xfId="46456" xr:uid="{00000000-0005-0000-0000-00001D720000}"/>
    <cellStyle name="Normal 6 2 3 2 2 4 3 2 3" xfId="31232" xr:uid="{00000000-0005-0000-0000-00001E720000}"/>
    <cellStyle name="Normal 6 2 3 2 2 4 3 3" xfId="11114" xr:uid="{00000000-0005-0000-0000-00001F720000}"/>
    <cellStyle name="Normal 6 2 3 2 2 4 3 3 2" xfId="41439" xr:uid="{00000000-0005-0000-0000-000020720000}"/>
    <cellStyle name="Normal 6 2 3 2 2 4 3 3 3" xfId="26215" xr:uid="{00000000-0005-0000-0000-000021720000}"/>
    <cellStyle name="Normal 6 2 3 2 2 4 3 4" xfId="36426" xr:uid="{00000000-0005-0000-0000-000022720000}"/>
    <cellStyle name="Normal 6 2 3 2 2 4 3 5" xfId="21202" xr:uid="{00000000-0005-0000-0000-000023720000}"/>
    <cellStyle name="Normal 6 2 3 2 2 4 4" xfId="12792" xr:uid="{00000000-0005-0000-0000-000024720000}"/>
    <cellStyle name="Normal 6 2 3 2 2 4 4 2" xfId="43114" xr:uid="{00000000-0005-0000-0000-000025720000}"/>
    <cellStyle name="Normal 6 2 3 2 2 4 4 3" xfId="27890" xr:uid="{00000000-0005-0000-0000-000026720000}"/>
    <cellStyle name="Normal 6 2 3 2 2 4 5" xfId="7771" xr:uid="{00000000-0005-0000-0000-000027720000}"/>
    <cellStyle name="Normal 6 2 3 2 2 4 5 2" xfId="38097" xr:uid="{00000000-0005-0000-0000-000028720000}"/>
    <cellStyle name="Normal 6 2 3 2 2 4 5 3" xfId="22873" xr:uid="{00000000-0005-0000-0000-000029720000}"/>
    <cellStyle name="Normal 6 2 3 2 2 4 6" xfId="33085" xr:uid="{00000000-0005-0000-0000-00002A720000}"/>
    <cellStyle name="Normal 6 2 3 2 2 4 7" xfId="17860" xr:uid="{00000000-0005-0000-0000-00002B720000}"/>
    <cellStyle name="Normal 6 2 3 2 2 5" xfId="3553" xr:uid="{00000000-0005-0000-0000-00002C720000}"/>
    <cellStyle name="Normal 6 2 3 2 2 5 2" xfId="13627" xr:uid="{00000000-0005-0000-0000-00002D720000}"/>
    <cellStyle name="Normal 6 2 3 2 2 5 2 2" xfId="43949" xr:uid="{00000000-0005-0000-0000-00002E720000}"/>
    <cellStyle name="Normal 6 2 3 2 2 5 2 3" xfId="28725" xr:uid="{00000000-0005-0000-0000-00002F720000}"/>
    <cellStyle name="Normal 6 2 3 2 2 5 3" xfId="8607" xr:uid="{00000000-0005-0000-0000-000030720000}"/>
    <cellStyle name="Normal 6 2 3 2 2 5 3 2" xfId="38932" xr:uid="{00000000-0005-0000-0000-000031720000}"/>
    <cellStyle name="Normal 6 2 3 2 2 5 3 3" xfId="23708" xr:uid="{00000000-0005-0000-0000-000032720000}"/>
    <cellStyle name="Normal 6 2 3 2 2 5 4" xfId="33919" xr:uid="{00000000-0005-0000-0000-000033720000}"/>
    <cellStyle name="Normal 6 2 3 2 2 5 5" xfId="18695" xr:uid="{00000000-0005-0000-0000-000034720000}"/>
    <cellStyle name="Normal 6 2 3 2 2 6" xfId="5246" xr:uid="{00000000-0005-0000-0000-000035720000}"/>
    <cellStyle name="Normal 6 2 3 2 2 6 2" xfId="15298" xr:uid="{00000000-0005-0000-0000-000036720000}"/>
    <cellStyle name="Normal 6 2 3 2 2 6 2 2" xfId="45620" xr:uid="{00000000-0005-0000-0000-000037720000}"/>
    <cellStyle name="Normal 6 2 3 2 2 6 2 3" xfId="30396" xr:uid="{00000000-0005-0000-0000-000038720000}"/>
    <cellStyle name="Normal 6 2 3 2 2 6 3" xfId="10278" xr:uid="{00000000-0005-0000-0000-000039720000}"/>
    <cellStyle name="Normal 6 2 3 2 2 6 3 2" xfId="40603" xr:uid="{00000000-0005-0000-0000-00003A720000}"/>
    <cellStyle name="Normal 6 2 3 2 2 6 3 3" xfId="25379" xr:uid="{00000000-0005-0000-0000-00003B720000}"/>
    <cellStyle name="Normal 6 2 3 2 2 6 4" xfId="35590" xr:uid="{00000000-0005-0000-0000-00003C720000}"/>
    <cellStyle name="Normal 6 2 3 2 2 6 5" xfId="20366" xr:uid="{00000000-0005-0000-0000-00003D720000}"/>
    <cellStyle name="Normal 6 2 3 2 2 7" xfId="11956" xr:uid="{00000000-0005-0000-0000-00003E720000}"/>
    <cellStyle name="Normal 6 2 3 2 2 7 2" xfId="42278" xr:uid="{00000000-0005-0000-0000-00003F720000}"/>
    <cellStyle name="Normal 6 2 3 2 2 7 3" xfId="27054" xr:uid="{00000000-0005-0000-0000-000040720000}"/>
    <cellStyle name="Normal 6 2 3 2 2 8" xfId="6935" xr:uid="{00000000-0005-0000-0000-000041720000}"/>
    <cellStyle name="Normal 6 2 3 2 2 8 2" xfId="37261" xr:uid="{00000000-0005-0000-0000-000042720000}"/>
    <cellStyle name="Normal 6 2 3 2 2 8 3" xfId="22037" xr:uid="{00000000-0005-0000-0000-000043720000}"/>
    <cellStyle name="Normal 6 2 3 2 2 9" xfId="32249" xr:uid="{00000000-0005-0000-0000-000044720000}"/>
    <cellStyle name="Normal 6 2 3 2 3" xfId="1962" xr:uid="{00000000-0005-0000-0000-000045720000}"/>
    <cellStyle name="Normal 6 2 3 2 3 2" xfId="2383" xr:uid="{00000000-0005-0000-0000-000046720000}"/>
    <cellStyle name="Normal 6 2 3 2 3 2 2" xfId="3222" xr:uid="{00000000-0005-0000-0000-000047720000}"/>
    <cellStyle name="Normal 6 2 3 2 3 2 2 2" xfId="4912" xr:uid="{00000000-0005-0000-0000-000048720000}"/>
    <cellStyle name="Normal 6 2 3 2 3 2 2 2 2" xfId="14985" xr:uid="{00000000-0005-0000-0000-000049720000}"/>
    <cellStyle name="Normal 6 2 3 2 3 2 2 2 2 2" xfId="45307" xr:uid="{00000000-0005-0000-0000-00004A720000}"/>
    <cellStyle name="Normal 6 2 3 2 3 2 2 2 2 3" xfId="30083" xr:uid="{00000000-0005-0000-0000-00004B720000}"/>
    <cellStyle name="Normal 6 2 3 2 3 2 2 2 3" xfId="9965" xr:uid="{00000000-0005-0000-0000-00004C720000}"/>
    <cellStyle name="Normal 6 2 3 2 3 2 2 2 3 2" xfId="40290" xr:uid="{00000000-0005-0000-0000-00004D720000}"/>
    <cellStyle name="Normal 6 2 3 2 3 2 2 2 3 3" xfId="25066" xr:uid="{00000000-0005-0000-0000-00004E720000}"/>
    <cellStyle name="Normal 6 2 3 2 3 2 2 2 4" xfId="35277" xr:uid="{00000000-0005-0000-0000-00004F720000}"/>
    <cellStyle name="Normal 6 2 3 2 3 2 2 2 5" xfId="20053" xr:uid="{00000000-0005-0000-0000-000050720000}"/>
    <cellStyle name="Normal 6 2 3 2 3 2 2 3" xfId="6604" xr:uid="{00000000-0005-0000-0000-000051720000}"/>
    <cellStyle name="Normal 6 2 3 2 3 2 2 3 2" xfId="16656" xr:uid="{00000000-0005-0000-0000-000052720000}"/>
    <cellStyle name="Normal 6 2 3 2 3 2 2 3 2 2" xfId="46978" xr:uid="{00000000-0005-0000-0000-000053720000}"/>
    <cellStyle name="Normal 6 2 3 2 3 2 2 3 2 3" xfId="31754" xr:uid="{00000000-0005-0000-0000-000054720000}"/>
    <cellStyle name="Normal 6 2 3 2 3 2 2 3 3" xfId="11636" xr:uid="{00000000-0005-0000-0000-000055720000}"/>
    <cellStyle name="Normal 6 2 3 2 3 2 2 3 3 2" xfId="41961" xr:uid="{00000000-0005-0000-0000-000056720000}"/>
    <cellStyle name="Normal 6 2 3 2 3 2 2 3 3 3" xfId="26737" xr:uid="{00000000-0005-0000-0000-000057720000}"/>
    <cellStyle name="Normal 6 2 3 2 3 2 2 3 4" xfId="36948" xr:uid="{00000000-0005-0000-0000-000058720000}"/>
    <cellStyle name="Normal 6 2 3 2 3 2 2 3 5" xfId="21724" xr:uid="{00000000-0005-0000-0000-000059720000}"/>
    <cellStyle name="Normal 6 2 3 2 3 2 2 4" xfId="13314" xr:uid="{00000000-0005-0000-0000-00005A720000}"/>
    <cellStyle name="Normal 6 2 3 2 3 2 2 4 2" xfId="43636" xr:uid="{00000000-0005-0000-0000-00005B720000}"/>
    <cellStyle name="Normal 6 2 3 2 3 2 2 4 3" xfId="28412" xr:uid="{00000000-0005-0000-0000-00005C720000}"/>
    <cellStyle name="Normal 6 2 3 2 3 2 2 5" xfId="8293" xr:uid="{00000000-0005-0000-0000-00005D720000}"/>
    <cellStyle name="Normal 6 2 3 2 3 2 2 5 2" xfId="38619" xr:uid="{00000000-0005-0000-0000-00005E720000}"/>
    <cellStyle name="Normal 6 2 3 2 3 2 2 5 3" xfId="23395" xr:uid="{00000000-0005-0000-0000-00005F720000}"/>
    <cellStyle name="Normal 6 2 3 2 3 2 2 6" xfId="33607" xr:uid="{00000000-0005-0000-0000-000060720000}"/>
    <cellStyle name="Normal 6 2 3 2 3 2 2 7" xfId="18382" xr:uid="{00000000-0005-0000-0000-000061720000}"/>
    <cellStyle name="Normal 6 2 3 2 3 2 3" xfId="4075" xr:uid="{00000000-0005-0000-0000-000062720000}"/>
    <cellStyle name="Normal 6 2 3 2 3 2 3 2" xfId="14149" xr:uid="{00000000-0005-0000-0000-000063720000}"/>
    <cellStyle name="Normal 6 2 3 2 3 2 3 2 2" xfId="44471" xr:uid="{00000000-0005-0000-0000-000064720000}"/>
    <cellStyle name="Normal 6 2 3 2 3 2 3 2 3" xfId="29247" xr:uid="{00000000-0005-0000-0000-000065720000}"/>
    <cellStyle name="Normal 6 2 3 2 3 2 3 3" xfId="9129" xr:uid="{00000000-0005-0000-0000-000066720000}"/>
    <cellStyle name="Normal 6 2 3 2 3 2 3 3 2" xfId="39454" xr:uid="{00000000-0005-0000-0000-000067720000}"/>
    <cellStyle name="Normal 6 2 3 2 3 2 3 3 3" xfId="24230" xr:uid="{00000000-0005-0000-0000-000068720000}"/>
    <cellStyle name="Normal 6 2 3 2 3 2 3 4" xfId="34441" xr:uid="{00000000-0005-0000-0000-000069720000}"/>
    <cellStyle name="Normal 6 2 3 2 3 2 3 5" xfId="19217" xr:uid="{00000000-0005-0000-0000-00006A720000}"/>
    <cellStyle name="Normal 6 2 3 2 3 2 4" xfId="5768" xr:uid="{00000000-0005-0000-0000-00006B720000}"/>
    <cellStyle name="Normal 6 2 3 2 3 2 4 2" xfId="15820" xr:uid="{00000000-0005-0000-0000-00006C720000}"/>
    <cellStyle name="Normal 6 2 3 2 3 2 4 2 2" xfId="46142" xr:uid="{00000000-0005-0000-0000-00006D720000}"/>
    <cellStyle name="Normal 6 2 3 2 3 2 4 2 3" xfId="30918" xr:uid="{00000000-0005-0000-0000-00006E720000}"/>
    <cellStyle name="Normal 6 2 3 2 3 2 4 3" xfId="10800" xr:uid="{00000000-0005-0000-0000-00006F720000}"/>
    <cellStyle name="Normal 6 2 3 2 3 2 4 3 2" xfId="41125" xr:uid="{00000000-0005-0000-0000-000070720000}"/>
    <cellStyle name="Normal 6 2 3 2 3 2 4 3 3" xfId="25901" xr:uid="{00000000-0005-0000-0000-000071720000}"/>
    <cellStyle name="Normal 6 2 3 2 3 2 4 4" xfId="36112" xr:uid="{00000000-0005-0000-0000-000072720000}"/>
    <cellStyle name="Normal 6 2 3 2 3 2 4 5" xfId="20888" xr:uid="{00000000-0005-0000-0000-000073720000}"/>
    <cellStyle name="Normal 6 2 3 2 3 2 5" xfId="12478" xr:uid="{00000000-0005-0000-0000-000074720000}"/>
    <cellStyle name="Normal 6 2 3 2 3 2 5 2" xfId="42800" xr:uid="{00000000-0005-0000-0000-000075720000}"/>
    <cellStyle name="Normal 6 2 3 2 3 2 5 3" xfId="27576" xr:uid="{00000000-0005-0000-0000-000076720000}"/>
    <cellStyle name="Normal 6 2 3 2 3 2 6" xfId="7457" xr:uid="{00000000-0005-0000-0000-000077720000}"/>
    <cellStyle name="Normal 6 2 3 2 3 2 6 2" xfId="37783" xr:uid="{00000000-0005-0000-0000-000078720000}"/>
    <cellStyle name="Normal 6 2 3 2 3 2 6 3" xfId="22559" xr:uid="{00000000-0005-0000-0000-000079720000}"/>
    <cellStyle name="Normal 6 2 3 2 3 2 7" xfId="32771" xr:uid="{00000000-0005-0000-0000-00007A720000}"/>
    <cellStyle name="Normal 6 2 3 2 3 2 8" xfId="17546" xr:uid="{00000000-0005-0000-0000-00007B720000}"/>
    <cellStyle name="Normal 6 2 3 2 3 3" xfId="2804" xr:uid="{00000000-0005-0000-0000-00007C720000}"/>
    <cellStyle name="Normal 6 2 3 2 3 3 2" xfId="4494" xr:uid="{00000000-0005-0000-0000-00007D720000}"/>
    <cellStyle name="Normal 6 2 3 2 3 3 2 2" xfId="14567" xr:uid="{00000000-0005-0000-0000-00007E720000}"/>
    <cellStyle name="Normal 6 2 3 2 3 3 2 2 2" xfId="44889" xr:uid="{00000000-0005-0000-0000-00007F720000}"/>
    <cellStyle name="Normal 6 2 3 2 3 3 2 2 3" xfId="29665" xr:uid="{00000000-0005-0000-0000-000080720000}"/>
    <cellStyle name="Normal 6 2 3 2 3 3 2 3" xfId="9547" xr:uid="{00000000-0005-0000-0000-000081720000}"/>
    <cellStyle name="Normal 6 2 3 2 3 3 2 3 2" xfId="39872" xr:uid="{00000000-0005-0000-0000-000082720000}"/>
    <cellStyle name="Normal 6 2 3 2 3 3 2 3 3" xfId="24648" xr:uid="{00000000-0005-0000-0000-000083720000}"/>
    <cellStyle name="Normal 6 2 3 2 3 3 2 4" xfId="34859" xr:uid="{00000000-0005-0000-0000-000084720000}"/>
    <cellStyle name="Normal 6 2 3 2 3 3 2 5" xfId="19635" xr:uid="{00000000-0005-0000-0000-000085720000}"/>
    <cellStyle name="Normal 6 2 3 2 3 3 3" xfId="6186" xr:uid="{00000000-0005-0000-0000-000086720000}"/>
    <cellStyle name="Normal 6 2 3 2 3 3 3 2" xfId="16238" xr:uid="{00000000-0005-0000-0000-000087720000}"/>
    <cellStyle name="Normal 6 2 3 2 3 3 3 2 2" xfId="46560" xr:uid="{00000000-0005-0000-0000-000088720000}"/>
    <cellStyle name="Normal 6 2 3 2 3 3 3 2 3" xfId="31336" xr:uid="{00000000-0005-0000-0000-000089720000}"/>
    <cellStyle name="Normal 6 2 3 2 3 3 3 3" xfId="11218" xr:uid="{00000000-0005-0000-0000-00008A720000}"/>
    <cellStyle name="Normal 6 2 3 2 3 3 3 3 2" xfId="41543" xr:uid="{00000000-0005-0000-0000-00008B720000}"/>
    <cellStyle name="Normal 6 2 3 2 3 3 3 3 3" xfId="26319" xr:uid="{00000000-0005-0000-0000-00008C720000}"/>
    <cellStyle name="Normal 6 2 3 2 3 3 3 4" xfId="36530" xr:uid="{00000000-0005-0000-0000-00008D720000}"/>
    <cellStyle name="Normal 6 2 3 2 3 3 3 5" xfId="21306" xr:uid="{00000000-0005-0000-0000-00008E720000}"/>
    <cellStyle name="Normal 6 2 3 2 3 3 4" xfId="12896" xr:uid="{00000000-0005-0000-0000-00008F720000}"/>
    <cellStyle name="Normal 6 2 3 2 3 3 4 2" xfId="43218" xr:uid="{00000000-0005-0000-0000-000090720000}"/>
    <cellStyle name="Normal 6 2 3 2 3 3 4 3" xfId="27994" xr:uid="{00000000-0005-0000-0000-000091720000}"/>
    <cellStyle name="Normal 6 2 3 2 3 3 5" xfId="7875" xr:uid="{00000000-0005-0000-0000-000092720000}"/>
    <cellStyle name="Normal 6 2 3 2 3 3 5 2" xfId="38201" xr:uid="{00000000-0005-0000-0000-000093720000}"/>
    <cellStyle name="Normal 6 2 3 2 3 3 5 3" xfId="22977" xr:uid="{00000000-0005-0000-0000-000094720000}"/>
    <cellStyle name="Normal 6 2 3 2 3 3 6" xfId="33189" xr:uid="{00000000-0005-0000-0000-000095720000}"/>
    <cellStyle name="Normal 6 2 3 2 3 3 7" xfId="17964" xr:uid="{00000000-0005-0000-0000-000096720000}"/>
    <cellStyle name="Normal 6 2 3 2 3 4" xfId="3657" xr:uid="{00000000-0005-0000-0000-000097720000}"/>
    <cellStyle name="Normal 6 2 3 2 3 4 2" xfId="13731" xr:uid="{00000000-0005-0000-0000-000098720000}"/>
    <cellStyle name="Normal 6 2 3 2 3 4 2 2" xfId="44053" xr:uid="{00000000-0005-0000-0000-000099720000}"/>
    <cellStyle name="Normal 6 2 3 2 3 4 2 3" xfId="28829" xr:uid="{00000000-0005-0000-0000-00009A720000}"/>
    <cellStyle name="Normal 6 2 3 2 3 4 3" xfId="8711" xr:uid="{00000000-0005-0000-0000-00009B720000}"/>
    <cellStyle name="Normal 6 2 3 2 3 4 3 2" xfId="39036" xr:uid="{00000000-0005-0000-0000-00009C720000}"/>
    <cellStyle name="Normal 6 2 3 2 3 4 3 3" xfId="23812" xr:uid="{00000000-0005-0000-0000-00009D720000}"/>
    <cellStyle name="Normal 6 2 3 2 3 4 4" xfId="34023" xr:uid="{00000000-0005-0000-0000-00009E720000}"/>
    <cellStyle name="Normal 6 2 3 2 3 4 5" xfId="18799" xr:uid="{00000000-0005-0000-0000-00009F720000}"/>
    <cellStyle name="Normal 6 2 3 2 3 5" xfId="5350" xr:uid="{00000000-0005-0000-0000-0000A0720000}"/>
    <cellStyle name="Normal 6 2 3 2 3 5 2" xfId="15402" xr:uid="{00000000-0005-0000-0000-0000A1720000}"/>
    <cellStyle name="Normal 6 2 3 2 3 5 2 2" xfId="45724" xr:uid="{00000000-0005-0000-0000-0000A2720000}"/>
    <cellStyle name="Normal 6 2 3 2 3 5 2 3" xfId="30500" xr:uid="{00000000-0005-0000-0000-0000A3720000}"/>
    <cellStyle name="Normal 6 2 3 2 3 5 3" xfId="10382" xr:uid="{00000000-0005-0000-0000-0000A4720000}"/>
    <cellStyle name="Normal 6 2 3 2 3 5 3 2" xfId="40707" xr:uid="{00000000-0005-0000-0000-0000A5720000}"/>
    <cellStyle name="Normal 6 2 3 2 3 5 3 3" xfId="25483" xr:uid="{00000000-0005-0000-0000-0000A6720000}"/>
    <cellStyle name="Normal 6 2 3 2 3 5 4" xfId="35694" xr:uid="{00000000-0005-0000-0000-0000A7720000}"/>
    <cellStyle name="Normal 6 2 3 2 3 5 5" xfId="20470" xr:uid="{00000000-0005-0000-0000-0000A8720000}"/>
    <cellStyle name="Normal 6 2 3 2 3 6" xfId="12060" xr:uid="{00000000-0005-0000-0000-0000A9720000}"/>
    <cellStyle name="Normal 6 2 3 2 3 6 2" xfId="42382" xr:uid="{00000000-0005-0000-0000-0000AA720000}"/>
    <cellStyle name="Normal 6 2 3 2 3 6 3" xfId="27158" xr:uid="{00000000-0005-0000-0000-0000AB720000}"/>
    <cellStyle name="Normal 6 2 3 2 3 7" xfId="7039" xr:uid="{00000000-0005-0000-0000-0000AC720000}"/>
    <cellStyle name="Normal 6 2 3 2 3 7 2" xfId="37365" xr:uid="{00000000-0005-0000-0000-0000AD720000}"/>
    <cellStyle name="Normal 6 2 3 2 3 7 3" xfId="22141" xr:uid="{00000000-0005-0000-0000-0000AE720000}"/>
    <cellStyle name="Normal 6 2 3 2 3 8" xfId="32353" xr:uid="{00000000-0005-0000-0000-0000AF720000}"/>
    <cellStyle name="Normal 6 2 3 2 3 9" xfId="17128" xr:uid="{00000000-0005-0000-0000-0000B0720000}"/>
    <cellStyle name="Normal 6 2 3 2 4" xfId="2175" xr:uid="{00000000-0005-0000-0000-0000B1720000}"/>
    <cellStyle name="Normal 6 2 3 2 4 2" xfId="3014" xr:uid="{00000000-0005-0000-0000-0000B2720000}"/>
    <cellStyle name="Normal 6 2 3 2 4 2 2" xfId="4704" xr:uid="{00000000-0005-0000-0000-0000B3720000}"/>
    <cellStyle name="Normal 6 2 3 2 4 2 2 2" xfId="14777" xr:uid="{00000000-0005-0000-0000-0000B4720000}"/>
    <cellStyle name="Normal 6 2 3 2 4 2 2 2 2" xfId="45099" xr:uid="{00000000-0005-0000-0000-0000B5720000}"/>
    <cellStyle name="Normal 6 2 3 2 4 2 2 2 3" xfId="29875" xr:uid="{00000000-0005-0000-0000-0000B6720000}"/>
    <cellStyle name="Normal 6 2 3 2 4 2 2 3" xfId="9757" xr:uid="{00000000-0005-0000-0000-0000B7720000}"/>
    <cellStyle name="Normal 6 2 3 2 4 2 2 3 2" xfId="40082" xr:uid="{00000000-0005-0000-0000-0000B8720000}"/>
    <cellStyle name="Normal 6 2 3 2 4 2 2 3 3" xfId="24858" xr:uid="{00000000-0005-0000-0000-0000B9720000}"/>
    <cellStyle name="Normal 6 2 3 2 4 2 2 4" xfId="35069" xr:uid="{00000000-0005-0000-0000-0000BA720000}"/>
    <cellStyle name="Normal 6 2 3 2 4 2 2 5" xfId="19845" xr:uid="{00000000-0005-0000-0000-0000BB720000}"/>
    <cellStyle name="Normal 6 2 3 2 4 2 3" xfId="6396" xr:uid="{00000000-0005-0000-0000-0000BC720000}"/>
    <cellStyle name="Normal 6 2 3 2 4 2 3 2" xfId="16448" xr:uid="{00000000-0005-0000-0000-0000BD720000}"/>
    <cellStyle name="Normal 6 2 3 2 4 2 3 2 2" xfId="46770" xr:uid="{00000000-0005-0000-0000-0000BE720000}"/>
    <cellStyle name="Normal 6 2 3 2 4 2 3 2 3" xfId="31546" xr:uid="{00000000-0005-0000-0000-0000BF720000}"/>
    <cellStyle name="Normal 6 2 3 2 4 2 3 3" xfId="11428" xr:uid="{00000000-0005-0000-0000-0000C0720000}"/>
    <cellStyle name="Normal 6 2 3 2 4 2 3 3 2" xfId="41753" xr:uid="{00000000-0005-0000-0000-0000C1720000}"/>
    <cellStyle name="Normal 6 2 3 2 4 2 3 3 3" xfId="26529" xr:uid="{00000000-0005-0000-0000-0000C2720000}"/>
    <cellStyle name="Normal 6 2 3 2 4 2 3 4" xfId="36740" xr:uid="{00000000-0005-0000-0000-0000C3720000}"/>
    <cellStyle name="Normal 6 2 3 2 4 2 3 5" xfId="21516" xr:uid="{00000000-0005-0000-0000-0000C4720000}"/>
    <cellStyle name="Normal 6 2 3 2 4 2 4" xfId="13106" xr:uid="{00000000-0005-0000-0000-0000C5720000}"/>
    <cellStyle name="Normal 6 2 3 2 4 2 4 2" xfId="43428" xr:uid="{00000000-0005-0000-0000-0000C6720000}"/>
    <cellStyle name="Normal 6 2 3 2 4 2 4 3" xfId="28204" xr:uid="{00000000-0005-0000-0000-0000C7720000}"/>
    <cellStyle name="Normal 6 2 3 2 4 2 5" xfId="8085" xr:uid="{00000000-0005-0000-0000-0000C8720000}"/>
    <cellStyle name="Normal 6 2 3 2 4 2 5 2" xfId="38411" xr:uid="{00000000-0005-0000-0000-0000C9720000}"/>
    <cellStyle name="Normal 6 2 3 2 4 2 5 3" xfId="23187" xr:uid="{00000000-0005-0000-0000-0000CA720000}"/>
    <cellStyle name="Normal 6 2 3 2 4 2 6" xfId="33399" xr:uid="{00000000-0005-0000-0000-0000CB720000}"/>
    <cellStyle name="Normal 6 2 3 2 4 2 7" xfId="18174" xr:uid="{00000000-0005-0000-0000-0000CC720000}"/>
    <cellStyle name="Normal 6 2 3 2 4 3" xfId="3867" xr:uid="{00000000-0005-0000-0000-0000CD720000}"/>
    <cellStyle name="Normal 6 2 3 2 4 3 2" xfId="13941" xr:uid="{00000000-0005-0000-0000-0000CE720000}"/>
    <cellStyle name="Normal 6 2 3 2 4 3 2 2" xfId="44263" xr:uid="{00000000-0005-0000-0000-0000CF720000}"/>
    <cellStyle name="Normal 6 2 3 2 4 3 2 3" xfId="29039" xr:uid="{00000000-0005-0000-0000-0000D0720000}"/>
    <cellStyle name="Normal 6 2 3 2 4 3 3" xfId="8921" xr:uid="{00000000-0005-0000-0000-0000D1720000}"/>
    <cellStyle name="Normal 6 2 3 2 4 3 3 2" xfId="39246" xr:uid="{00000000-0005-0000-0000-0000D2720000}"/>
    <cellStyle name="Normal 6 2 3 2 4 3 3 3" xfId="24022" xr:uid="{00000000-0005-0000-0000-0000D3720000}"/>
    <cellStyle name="Normal 6 2 3 2 4 3 4" xfId="34233" xr:uid="{00000000-0005-0000-0000-0000D4720000}"/>
    <cellStyle name="Normal 6 2 3 2 4 3 5" xfId="19009" xr:uid="{00000000-0005-0000-0000-0000D5720000}"/>
    <cellStyle name="Normal 6 2 3 2 4 4" xfId="5560" xr:uid="{00000000-0005-0000-0000-0000D6720000}"/>
    <cellStyle name="Normal 6 2 3 2 4 4 2" xfId="15612" xr:uid="{00000000-0005-0000-0000-0000D7720000}"/>
    <cellStyle name="Normal 6 2 3 2 4 4 2 2" xfId="45934" xr:uid="{00000000-0005-0000-0000-0000D8720000}"/>
    <cellStyle name="Normal 6 2 3 2 4 4 2 3" xfId="30710" xr:uid="{00000000-0005-0000-0000-0000D9720000}"/>
    <cellStyle name="Normal 6 2 3 2 4 4 3" xfId="10592" xr:uid="{00000000-0005-0000-0000-0000DA720000}"/>
    <cellStyle name="Normal 6 2 3 2 4 4 3 2" xfId="40917" xr:uid="{00000000-0005-0000-0000-0000DB720000}"/>
    <cellStyle name="Normal 6 2 3 2 4 4 3 3" xfId="25693" xr:uid="{00000000-0005-0000-0000-0000DC720000}"/>
    <cellStyle name="Normal 6 2 3 2 4 4 4" xfId="35904" xr:uid="{00000000-0005-0000-0000-0000DD720000}"/>
    <cellStyle name="Normal 6 2 3 2 4 4 5" xfId="20680" xr:uid="{00000000-0005-0000-0000-0000DE720000}"/>
    <cellStyle name="Normal 6 2 3 2 4 5" xfId="12270" xr:uid="{00000000-0005-0000-0000-0000DF720000}"/>
    <cellStyle name="Normal 6 2 3 2 4 5 2" xfId="42592" xr:uid="{00000000-0005-0000-0000-0000E0720000}"/>
    <cellStyle name="Normal 6 2 3 2 4 5 3" xfId="27368" xr:uid="{00000000-0005-0000-0000-0000E1720000}"/>
    <cellStyle name="Normal 6 2 3 2 4 6" xfId="7249" xr:uid="{00000000-0005-0000-0000-0000E2720000}"/>
    <cellStyle name="Normal 6 2 3 2 4 6 2" xfId="37575" xr:uid="{00000000-0005-0000-0000-0000E3720000}"/>
    <cellStyle name="Normal 6 2 3 2 4 6 3" xfId="22351" xr:uid="{00000000-0005-0000-0000-0000E4720000}"/>
    <cellStyle name="Normal 6 2 3 2 4 7" xfId="32563" xr:uid="{00000000-0005-0000-0000-0000E5720000}"/>
    <cellStyle name="Normal 6 2 3 2 4 8" xfId="17338" xr:uid="{00000000-0005-0000-0000-0000E6720000}"/>
    <cellStyle name="Normal 6 2 3 2 5" xfId="2596" xr:uid="{00000000-0005-0000-0000-0000E7720000}"/>
    <cellStyle name="Normal 6 2 3 2 5 2" xfId="4286" xr:uid="{00000000-0005-0000-0000-0000E8720000}"/>
    <cellStyle name="Normal 6 2 3 2 5 2 2" xfId="14359" xr:uid="{00000000-0005-0000-0000-0000E9720000}"/>
    <cellStyle name="Normal 6 2 3 2 5 2 2 2" xfId="44681" xr:uid="{00000000-0005-0000-0000-0000EA720000}"/>
    <cellStyle name="Normal 6 2 3 2 5 2 2 3" xfId="29457" xr:uid="{00000000-0005-0000-0000-0000EB720000}"/>
    <cellStyle name="Normal 6 2 3 2 5 2 3" xfId="9339" xr:uid="{00000000-0005-0000-0000-0000EC720000}"/>
    <cellStyle name="Normal 6 2 3 2 5 2 3 2" xfId="39664" xr:uid="{00000000-0005-0000-0000-0000ED720000}"/>
    <cellStyle name="Normal 6 2 3 2 5 2 3 3" xfId="24440" xr:uid="{00000000-0005-0000-0000-0000EE720000}"/>
    <cellStyle name="Normal 6 2 3 2 5 2 4" xfId="34651" xr:uid="{00000000-0005-0000-0000-0000EF720000}"/>
    <cellStyle name="Normal 6 2 3 2 5 2 5" xfId="19427" xr:uid="{00000000-0005-0000-0000-0000F0720000}"/>
    <cellStyle name="Normal 6 2 3 2 5 3" xfId="5978" xr:uid="{00000000-0005-0000-0000-0000F1720000}"/>
    <cellStyle name="Normal 6 2 3 2 5 3 2" xfId="16030" xr:uid="{00000000-0005-0000-0000-0000F2720000}"/>
    <cellStyle name="Normal 6 2 3 2 5 3 2 2" xfId="46352" xr:uid="{00000000-0005-0000-0000-0000F3720000}"/>
    <cellStyle name="Normal 6 2 3 2 5 3 2 3" xfId="31128" xr:uid="{00000000-0005-0000-0000-0000F4720000}"/>
    <cellStyle name="Normal 6 2 3 2 5 3 3" xfId="11010" xr:uid="{00000000-0005-0000-0000-0000F5720000}"/>
    <cellStyle name="Normal 6 2 3 2 5 3 3 2" xfId="41335" xr:uid="{00000000-0005-0000-0000-0000F6720000}"/>
    <cellStyle name="Normal 6 2 3 2 5 3 3 3" xfId="26111" xr:uid="{00000000-0005-0000-0000-0000F7720000}"/>
    <cellStyle name="Normal 6 2 3 2 5 3 4" xfId="36322" xr:uid="{00000000-0005-0000-0000-0000F8720000}"/>
    <cellStyle name="Normal 6 2 3 2 5 3 5" xfId="21098" xr:uid="{00000000-0005-0000-0000-0000F9720000}"/>
    <cellStyle name="Normal 6 2 3 2 5 4" xfId="12688" xr:uid="{00000000-0005-0000-0000-0000FA720000}"/>
    <cellStyle name="Normal 6 2 3 2 5 4 2" xfId="43010" xr:uid="{00000000-0005-0000-0000-0000FB720000}"/>
    <cellStyle name="Normal 6 2 3 2 5 4 3" xfId="27786" xr:uid="{00000000-0005-0000-0000-0000FC720000}"/>
    <cellStyle name="Normal 6 2 3 2 5 5" xfId="7667" xr:uid="{00000000-0005-0000-0000-0000FD720000}"/>
    <cellStyle name="Normal 6 2 3 2 5 5 2" xfId="37993" xr:uid="{00000000-0005-0000-0000-0000FE720000}"/>
    <cellStyle name="Normal 6 2 3 2 5 5 3" xfId="22769" xr:uid="{00000000-0005-0000-0000-0000FF720000}"/>
    <cellStyle name="Normal 6 2 3 2 5 6" xfId="32981" xr:uid="{00000000-0005-0000-0000-000000730000}"/>
    <cellStyle name="Normal 6 2 3 2 5 7" xfId="17756" xr:uid="{00000000-0005-0000-0000-000001730000}"/>
    <cellStyle name="Normal 6 2 3 2 6" xfId="3449" xr:uid="{00000000-0005-0000-0000-000002730000}"/>
    <cellStyle name="Normal 6 2 3 2 6 2" xfId="13523" xr:uid="{00000000-0005-0000-0000-000003730000}"/>
    <cellStyle name="Normal 6 2 3 2 6 2 2" xfId="43845" xr:uid="{00000000-0005-0000-0000-000004730000}"/>
    <cellStyle name="Normal 6 2 3 2 6 2 3" xfId="28621" xr:uid="{00000000-0005-0000-0000-000005730000}"/>
    <cellStyle name="Normal 6 2 3 2 6 3" xfId="8503" xr:uid="{00000000-0005-0000-0000-000006730000}"/>
    <cellStyle name="Normal 6 2 3 2 6 3 2" xfId="38828" xr:uid="{00000000-0005-0000-0000-000007730000}"/>
    <cellStyle name="Normal 6 2 3 2 6 3 3" xfId="23604" xr:uid="{00000000-0005-0000-0000-000008730000}"/>
    <cellStyle name="Normal 6 2 3 2 6 4" xfId="33815" xr:uid="{00000000-0005-0000-0000-000009730000}"/>
    <cellStyle name="Normal 6 2 3 2 6 5" xfId="18591" xr:uid="{00000000-0005-0000-0000-00000A730000}"/>
    <cellStyle name="Normal 6 2 3 2 7" xfId="5142" xr:uid="{00000000-0005-0000-0000-00000B730000}"/>
    <cellStyle name="Normal 6 2 3 2 7 2" xfId="15194" xr:uid="{00000000-0005-0000-0000-00000C730000}"/>
    <cellStyle name="Normal 6 2 3 2 7 2 2" xfId="45516" xr:uid="{00000000-0005-0000-0000-00000D730000}"/>
    <cellStyle name="Normal 6 2 3 2 7 2 3" xfId="30292" xr:uid="{00000000-0005-0000-0000-00000E730000}"/>
    <cellStyle name="Normal 6 2 3 2 7 3" xfId="10174" xr:uid="{00000000-0005-0000-0000-00000F730000}"/>
    <cellStyle name="Normal 6 2 3 2 7 3 2" xfId="40499" xr:uid="{00000000-0005-0000-0000-000010730000}"/>
    <cellStyle name="Normal 6 2 3 2 7 3 3" xfId="25275" xr:uid="{00000000-0005-0000-0000-000011730000}"/>
    <cellStyle name="Normal 6 2 3 2 7 4" xfId="35486" xr:uid="{00000000-0005-0000-0000-000012730000}"/>
    <cellStyle name="Normal 6 2 3 2 7 5" xfId="20262" xr:uid="{00000000-0005-0000-0000-000013730000}"/>
    <cellStyle name="Normal 6 2 3 2 8" xfId="11852" xr:uid="{00000000-0005-0000-0000-000014730000}"/>
    <cellStyle name="Normal 6 2 3 2 8 2" xfId="42174" xr:uid="{00000000-0005-0000-0000-000015730000}"/>
    <cellStyle name="Normal 6 2 3 2 8 3" xfId="26950" xr:uid="{00000000-0005-0000-0000-000016730000}"/>
    <cellStyle name="Normal 6 2 3 2 9" xfId="6831" xr:uid="{00000000-0005-0000-0000-000017730000}"/>
    <cellStyle name="Normal 6 2 3 2 9 2" xfId="37157" xr:uid="{00000000-0005-0000-0000-000018730000}"/>
    <cellStyle name="Normal 6 2 3 2 9 3" xfId="21933" xr:uid="{00000000-0005-0000-0000-000019730000}"/>
    <cellStyle name="Normal 6 2 3 3" xfId="752" xr:uid="{00000000-0005-0000-0000-00001A730000}"/>
    <cellStyle name="Normal 6 2 3 3 10" xfId="16972" xr:uid="{00000000-0005-0000-0000-00001B730000}"/>
    <cellStyle name="Normal 6 2 3 3 11" xfId="1795" xr:uid="{00000000-0005-0000-0000-00001C730000}"/>
    <cellStyle name="Normal 6 2 3 3 2" xfId="2014" xr:uid="{00000000-0005-0000-0000-00001D730000}"/>
    <cellStyle name="Normal 6 2 3 3 2 2" xfId="2435" xr:uid="{00000000-0005-0000-0000-00001E730000}"/>
    <cellStyle name="Normal 6 2 3 3 2 2 2" xfId="3274" xr:uid="{00000000-0005-0000-0000-00001F730000}"/>
    <cellStyle name="Normal 6 2 3 3 2 2 2 2" xfId="4964" xr:uid="{00000000-0005-0000-0000-000020730000}"/>
    <cellStyle name="Normal 6 2 3 3 2 2 2 2 2" xfId="15037" xr:uid="{00000000-0005-0000-0000-000021730000}"/>
    <cellStyle name="Normal 6 2 3 3 2 2 2 2 2 2" xfId="45359" xr:uid="{00000000-0005-0000-0000-000022730000}"/>
    <cellStyle name="Normal 6 2 3 3 2 2 2 2 2 3" xfId="30135" xr:uid="{00000000-0005-0000-0000-000023730000}"/>
    <cellStyle name="Normal 6 2 3 3 2 2 2 2 3" xfId="10017" xr:uid="{00000000-0005-0000-0000-000024730000}"/>
    <cellStyle name="Normal 6 2 3 3 2 2 2 2 3 2" xfId="40342" xr:uid="{00000000-0005-0000-0000-000025730000}"/>
    <cellStyle name="Normal 6 2 3 3 2 2 2 2 3 3" xfId="25118" xr:uid="{00000000-0005-0000-0000-000026730000}"/>
    <cellStyle name="Normal 6 2 3 3 2 2 2 2 4" xfId="35329" xr:uid="{00000000-0005-0000-0000-000027730000}"/>
    <cellStyle name="Normal 6 2 3 3 2 2 2 2 5" xfId="20105" xr:uid="{00000000-0005-0000-0000-000028730000}"/>
    <cellStyle name="Normal 6 2 3 3 2 2 2 3" xfId="6656" xr:uid="{00000000-0005-0000-0000-000029730000}"/>
    <cellStyle name="Normal 6 2 3 3 2 2 2 3 2" xfId="16708" xr:uid="{00000000-0005-0000-0000-00002A730000}"/>
    <cellStyle name="Normal 6 2 3 3 2 2 2 3 2 2" xfId="47030" xr:uid="{00000000-0005-0000-0000-00002B730000}"/>
    <cellStyle name="Normal 6 2 3 3 2 2 2 3 2 3" xfId="31806" xr:uid="{00000000-0005-0000-0000-00002C730000}"/>
    <cellStyle name="Normal 6 2 3 3 2 2 2 3 3" xfId="11688" xr:uid="{00000000-0005-0000-0000-00002D730000}"/>
    <cellStyle name="Normal 6 2 3 3 2 2 2 3 3 2" xfId="42013" xr:uid="{00000000-0005-0000-0000-00002E730000}"/>
    <cellStyle name="Normal 6 2 3 3 2 2 2 3 3 3" xfId="26789" xr:uid="{00000000-0005-0000-0000-00002F730000}"/>
    <cellStyle name="Normal 6 2 3 3 2 2 2 3 4" xfId="37000" xr:uid="{00000000-0005-0000-0000-000030730000}"/>
    <cellStyle name="Normal 6 2 3 3 2 2 2 3 5" xfId="21776" xr:uid="{00000000-0005-0000-0000-000031730000}"/>
    <cellStyle name="Normal 6 2 3 3 2 2 2 4" xfId="13366" xr:uid="{00000000-0005-0000-0000-000032730000}"/>
    <cellStyle name="Normal 6 2 3 3 2 2 2 4 2" xfId="43688" xr:uid="{00000000-0005-0000-0000-000033730000}"/>
    <cellStyle name="Normal 6 2 3 3 2 2 2 4 3" xfId="28464" xr:uid="{00000000-0005-0000-0000-000034730000}"/>
    <cellStyle name="Normal 6 2 3 3 2 2 2 5" xfId="8345" xr:uid="{00000000-0005-0000-0000-000035730000}"/>
    <cellStyle name="Normal 6 2 3 3 2 2 2 5 2" xfId="38671" xr:uid="{00000000-0005-0000-0000-000036730000}"/>
    <cellStyle name="Normal 6 2 3 3 2 2 2 5 3" xfId="23447" xr:uid="{00000000-0005-0000-0000-000037730000}"/>
    <cellStyle name="Normal 6 2 3 3 2 2 2 6" xfId="33659" xr:uid="{00000000-0005-0000-0000-000038730000}"/>
    <cellStyle name="Normal 6 2 3 3 2 2 2 7" xfId="18434" xr:uid="{00000000-0005-0000-0000-000039730000}"/>
    <cellStyle name="Normal 6 2 3 3 2 2 3" xfId="4127" xr:uid="{00000000-0005-0000-0000-00003A730000}"/>
    <cellStyle name="Normal 6 2 3 3 2 2 3 2" xfId="14201" xr:uid="{00000000-0005-0000-0000-00003B730000}"/>
    <cellStyle name="Normal 6 2 3 3 2 2 3 2 2" xfId="44523" xr:uid="{00000000-0005-0000-0000-00003C730000}"/>
    <cellStyle name="Normal 6 2 3 3 2 2 3 2 3" xfId="29299" xr:uid="{00000000-0005-0000-0000-00003D730000}"/>
    <cellStyle name="Normal 6 2 3 3 2 2 3 3" xfId="9181" xr:uid="{00000000-0005-0000-0000-00003E730000}"/>
    <cellStyle name="Normal 6 2 3 3 2 2 3 3 2" xfId="39506" xr:uid="{00000000-0005-0000-0000-00003F730000}"/>
    <cellStyle name="Normal 6 2 3 3 2 2 3 3 3" xfId="24282" xr:uid="{00000000-0005-0000-0000-000040730000}"/>
    <cellStyle name="Normal 6 2 3 3 2 2 3 4" xfId="34493" xr:uid="{00000000-0005-0000-0000-000041730000}"/>
    <cellStyle name="Normal 6 2 3 3 2 2 3 5" xfId="19269" xr:uid="{00000000-0005-0000-0000-000042730000}"/>
    <cellStyle name="Normal 6 2 3 3 2 2 4" xfId="5820" xr:uid="{00000000-0005-0000-0000-000043730000}"/>
    <cellStyle name="Normal 6 2 3 3 2 2 4 2" xfId="15872" xr:uid="{00000000-0005-0000-0000-000044730000}"/>
    <cellStyle name="Normal 6 2 3 3 2 2 4 2 2" xfId="46194" xr:uid="{00000000-0005-0000-0000-000045730000}"/>
    <cellStyle name="Normal 6 2 3 3 2 2 4 2 3" xfId="30970" xr:uid="{00000000-0005-0000-0000-000046730000}"/>
    <cellStyle name="Normal 6 2 3 3 2 2 4 3" xfId="10852" xr:uid="{00000000-0005-0000-0000-000047730000}"/>
    <cellStyle name="Normal 6 2 3 3 2 2 4 3 2" xfId="41177" xr:uid="{00000000-0005-0000-0000-000048730000}"/>
    <cellStyle name="Normal 6 2 3 3 2 2 4 3 3" xfId="25953" xr:uid="{00000000-0005-0000-0000-000049730000}"/>
    <cellStyle name="Normal 6 2 3 3 2 2 4 4" xfId="36164" xr:uid="{00000000-0005-0000-0000-00004A730000}"/>
    <cellStyle name="Normal 6 2 3 3 2 2 4 5" xfId="20940" xr:uid="{00000000-0005-0000-0000-00004B730000}"/>
    <cellStyle name="Normal 6 2 3 3 2 2 5" xfId="12530" xr:uid="{00000000-0005-0000-0000-00004C730000}"/>
    <cellStyle name="Normal 6 2 3 3 2 2 5 2" xfId="42852" xr:uid="{00000000-0005-0000-0000-00004D730000}"/>
    <cellStyle name="Normal 6 2 3 3 2 2 5 3" xfId="27628" xr:uid="{00000000-0005-0000-0000-00004E730000}"/>
    <cellStyle name="Normal 6 2 3 3 2 2 6" xfId="7509" xr:uid="{00000000-0005-0000-0000-00004F730000}"/>
    <cellStyle name="Normal 6 2 3 3 2 2 6 2" xfId="37835" xr:uid="{00000000-0005-0000-0000-000050730000}"/>
    <cellStyle name="Normal 6 2 3 3 2 2 6 3" xfId="22611" xr:uid="{00000000-0005-0000-0000-000051730000}"/>
    <cellStyle name="Normal 6 2 3 3 2 2 7" xfId="32823" xr:uid="{00000000-0005-0000-0000-000052730000}"/>
    <cellStyle name="Normal 6 2 3 3 2 2 8" xfId="17598" xr:uid="{00000000-0005-0000-0000-000053730000}"/>
    <cellStyle name="Normal 6 2 3 3 2 3" xfId="2856" xr:uid="{00000000-0005-0000-0000-000054730000}"/>
    <cellStyle name="Normal 6 2 3 3 2 3 2" xfId="4546" xr:uid="{00000000-0005-0000-0000-000055730000}"/>
    <cellStyle name="Normal 6 2 3 3 2 3 2 2" xfId="14619" xr:uid="{00000000-0005-0000-0000-000056730000}"/>
    <cellStyle name="Normal 6 2 3 3 2 3 2 2 2" xfId="44941" xr:uid="{00000000-0005-0000-0000-000057730000}"/>
    <cellStyle name="Normal 6 2 3 3 2 3 2 2 3" xfId="29717" xr:uid="{00000000-0005-0000-0000-000058730000}"/>
    <cellStyle name="Normal 6 2 3 3 2 3 2 3" xfId="9599" xr:uid="{00000000-0005-0000-0000-000059730000}"/>
    <cellStyle name="Normal 6 2 3 3 2 3 2 3 2" xfId="39924" xr:uid="{00000000-0005-0000-0000-00005A730000}"/>
    <cellStyle name="Normal 6 2 3 3 2 3 2 3 3" xfId="24700" xr:uid="{00000000-0005-0000-0000-00005B730000}"/>
    <cellStyle name="Normal 6 2 3 3 2 3 2 4" xfId="34911" xr:uid="{00000000-0005-0000-0000-00005C730000}"/>
    <cellStyle name="Normal 6 2 3 3 2 3 2 5" xfId="19687" xr:uid="{00000000-0005-0000-0000-00005D730000}"/>
    <cellStyle name="Normal 6 2 3 3 2 3 3" xfId="6238" xr:uid="{00000000-0005-0000-0000-00005E730000}"/>
    <cellStyle name="Normal 6 2 3 3 2 3 3 2" xfId="16290" xr:uid="{00000000-0005-0000-0000-00005F730000}"/>
    <cellStyle name="Normal 6 2 3 3 2 3 3 2 2" xfId="46612" xr:uid="{00000000-0005-0000-0000-000060730000}"/>
    <cellStyle name="Normal 6 2 3 3 2 3 3 2 3" xfId="31388" xr:uid="{00000000-0005-0000-0000-000061730000}"/>
    <cellStyle name="Normal 6 2 3 3 2 3 3 3" xfId="11270" xr:uid="{00000000-0005-0000-0000-000062730000}"/>
    <cellStyle name="Normal 6 2 3 3 2 3 3 3 2" xfId="41595" xr:uid="{00000000-0005-0000-0000-000063730000}"/>
    <cellStyle name="Normal 6 2 3 3 2 3 3 3 3" xfId="26371" xr:uid="{00000000-0005-0000-0000-000064730000}"/>
    <cellStyle name="Normal 6 2 3 3 2 3 3 4" xfId="36582" xr:uid="{00000000-0005-0000-0000-000065730000}"/>
    <cellStyle name="Normal 6 2 3 3 2 3 3 5" xfId="21358" xr:uid="{00000000-0005-0000-0000-000066730000}"/>
    <cellStyle name="Normal 6 2 3 3 2 3 4" xfId="12948" xr:uid="{00000000-0005-0000-0000-000067730000}"/>
    <cellStyle name="Normal 6 2 3 3 2 3 4 2" xfId="43270" xr:uid="{00000000-0005-0000-0000-000068730000}"/>
    <cellStyle name="Normal 6 2 3 3 2 3 4 3" xfId="28046" xr:uid="{00000000-0005-0000-0000-000069730000}"/>
    <cellStyle name="Normal 6 2 3 3 2 3 5" xfId="7927" xr:uid="{00000000-0005-0000-0000-00006A730000}"/>
    <cellStyle name="Normal 6 2 3 3 2 3 5 2" xfId="38253" xr:uid="{00000000-0005-0000-0000-00006B730000}"/>
    <cellStyle name="Normal 6 2 3 3 2 3 5 3" xfId="23029" xr:uid="{00000000-0005-0000-0000-00006C730000}"/>
    <cellStyle name="Normal 6 2 3 3 2 3 6" xfId="33241" xr:uid="{00000000-0005-0000-0000-00006D730000}"/>
    <cellStyle name="Normal 6 2 3 3 2 3 7" xfId="18016" xr:uid="{00000000-0005-0000-0000-00006E730000}"/>
    <cellStyle name="Normal 6 2 3 3 2 4" xfId="3709" xr:uid="{00000000-0005-0000-0000-00006F730000}"/>
    <cellStyle name="Normal 6 2 3 3 2 4 2" xfId="13783" xr:uid="{00000000-0005-0000-0000-000070730000}"/>
    <cellStyle name="Normal 6 2 3 3 2 4 2 2" xfId="44105" xr:uid="{00000000-0005-0000-0000-000071730000}"/>
    <cellStyle name="Normal 6 2 3 3 2 4 2 3" xfId="28881" xr:uid="{00000000-0005-0000-0000-000072730000}"/>
    <cellStyle name="Normal 6 2 3 3 2 4 3" xfId="8763" xr:uid="{00000000-0005-0000-0000-000073730000}"/>
    <cellStyle name="Normal 6 2 3 3 2 4 3 2" xfId="39088" xr:uid="{00000000-0005-0000-0000-000074730000}"/>
    <cellStyle name="Normal 6 2 3 3 2 4 3 3" xfId="23864" xr:uid="{00000000-0005-0000-0000-000075730000}"/>
    <cellStyle name="Normal 6 2 3 3 2 4 4" xfId="34075" xr:uid="{00000000-0005-0000-0000-000076730000}"/>
    <cellStyle name="Normal 6 2 3 3 2 4 5" xfId="18851" xr:uid="{00000000-0005-0000-0000-000077730000}"/>
    <cellStyle name="Normal 6 2 3 3 2 5" xfId="5402" xr:uid="{00000000-0005-0000-0000-000078730000}"/>
    <cellStyle name="Normal 6 2 3 3 2 5 2" xfId="15454" xr:uid="{00000000-0005-0000-0000-000079730000}"/>
    <cellStyle name="Normal 6 2 3 3 2 5 2 2" xfId="45776" xr:uid="{00000000-0005-0000-0000-00007A730000}"/>
    <cellStyle name="Normal 6 2 3 3 2 5 2 3" xfId="30552" xr:uid="{00000000-0005-0000-0000-00007B730000}"/>
    <cellStyle name="Normal 6 2 3 3 2 5 3" xfId="10434" xr:uid="{00000000-0005-0000-0000-00007C730000}"/>
    <cellStyle name="Normal 6 2 3 3 2 5 3 2" xfId="40759" xr:uid="{00000000-0005-0000-0000-00007D730000}"/>
    <cellStyle name="Normal 6 2 3 3 2 5 3 3" xfId="25535" xr:uid="{00000000-0005-0000-0000-00007E730000}"/>
    <cellStyle name="Normal 6 2 3 3 2 5 4" xfId="35746" xr:uid="{00000000-0005-0000-0000-00007F730000}"/>
    <cellStyle name="Normal 6 2 3 3 2 5 5" xfId="20522" xr:uid="{00000000-0005-0000-0000-000080730000}"/>
    <cellStyle name="Normal 6 2 3 3 2 6" xfId="12112" xr:uid="{00000000-0005-0000-0000-000081730000}"/>
    <cellStyle name="Normal 6 2 3 3 2 6 2" xfId="42434" xr:uid="{00000000-0005-0000-0000-000082730000}"/>
    <cellStyle name="Normal 6 2 3 3 2 6 3" xfId="27210" xr:uid="{00000000-0005-0000-0000-000083730000}"/>
    <cellStyle name="Normal 6 2 3 3 2 7" xfId="7091" xr:uid="{00000000-0005-0000-0000-000084730000}"/>
    <cellStyle name="Normal 6 2 3 3 2 7 2" xfId="37417" xr:uid="{00000000-0005-0000-0000-000085730000}"/>
    <cellStyle name="Normal 6 2 3 3 2 7 3" xfId="22193" xr:uid="{00000000-0005-0000-0000-000086730000}"/>
    <cellStyle name="Normal 6 2 3 3 2 8" xfId="32405" xr:uid="{00000000-0005-0000-0000-000087730000}"/>
    <cellStyle name="Normal 6 2 3 3 2 9" xfId="17180" xr:uid="{00000000-0005-0000-0000-000088730000}"/>
    <cellStyle name="Normal 6 2 3 3 3" xfId="2227" xr:uid="{00000000-0005-0000-0000-000089730000}"/>
    <cellStyle name="Normal 6 2 3 3 3 2" xfId="3066" xr:uid="{00000000-0005-0000-0000-00008A730000}"/>
    <cellStyle name="Normal 6 2 3 3 3 2 2" xfId="4756" xr:uid="{00000000-0005-0000-0000-00008B730000}"/>
    <cellStyle name="Normal 6 2 3 3 3 2 2 2" xfId="14829" xr:uid="{00000000-0005-0000-0000-00008C730000}"/>
    <cellStyle name="Normal 6 2 3 3 3 2 2 2 2" xfId="45151" xr:uid="{00000000-0005-0000-0000-00008D730000}"/>
    <cellStyle name="Normal 6 2 3 3 3 2 2 2 3" xfId="29927" xr:uid="{00000000-0005-0000-0000-00008E730000}"/>
    <cellStyle name="Normal 6 2 3 3 3 2 2 3" xfId="9809" xr:uid="{00000000-0005-0000-0000-00008F730000}"/>
    <cellStyle name="Normal 6 2 3 3 3 2 2 3 2" xfId="40134" xr:uid="{00000000-0005-0000-0000-000090730000}"/>
    <cellStyle name="Normal 6 2 3 3 3 2 2 3 3" xfId="24910" xr:uid="{00000000-0005-0000-0000-000091730000}"/>
    <cellStyle name="Normal 6 2 3 3 3 2 2 4" xfId="35121" xr:uid="{00000000-0005-0000-0000-000092730000}"/>
    <cellStyle name="Normal 6 2 3 3 3 2 2 5" xfId="19897" xr:uid="{00000000-0005-0000-0000-000093730000}"/>
    <cellStyle name="Normal 6 2 3 3 3 2 3" xfId="6448" xr:uid="{00000000-0005-0000-0000-000094730000}"/>
    <cellStyle name="Normal 6 2 3 3 3 2 3 2" xfId="16500" xr:uid="{00000000-0005-0000-0000-000095730000}"/>
    <cellStyle name="Normal 6 2 3 3 3 2 3 2 2" xfId="46822" xr:uid="{00000000-0005-0000-0000-000096730000}"/>
    <cellStyle name="Normal 6 2 3 3 3 2 3 2 3" xfId="31598" xr:uid="{00000000-0005-0000-0000-000097730000}"/>
    <cellStyle name="Normal 6 2 3 3 3 2 3 3" xfId="11480" xr:uid="{00000000-0005-0000-0000-000098730000}"/>
    <cellStyle name="Normal 6 2 3 3 3 2 3 3 2" xfId="41805" xr:uid="{00000000-0005-0000-0000-000099730000}"/>
    <cellStyle name="Normal 6 2 3 3 3 2 3 3 3" xfId="26581" xr:uid="{00000000-0005-0000-0000-00009A730000}"/>
    <cellStyle name="Normal 6 2 3 3 3 2 3 4" xfId="36792" xr:uid="{00000000-0005-0000-0000-00009B730000}"/>
    <cellStyle name="Normal 6 2 3 3 3 2 3 5" xfId="21568" xr:uid="{00000000-0005-0000-0000-00009C730000}"/>
    <cellStyle name="Normal 6 2 3 3 3 2 4" xfId="13158" xr:uid="{00000000-0005-0000-0000-00009D730000}"/>
    <cellStyle name="Normal 6 2 3 3 3 2 4 2" xfId="43480" xr:uid="{00000000-0005-0000-0000-00009E730000}"/>
    <cellStyle name="Normal 6 2 3 3 3 2 4 3" xfId="28256" xr:uid="{00000000-0005-0000-0000-00009F730000}"/>
    <cellStyle name="Normal 6 2 3 3 3 2 5" xfId="8137" xr:uid="{00000000-0005-0000-0000-0000A0730000}"/>
    <cellStyle name="Normal 6 2 3 3 3 2 5 2" xfId="38463" xr:uid="{00000000-0005-0000-0000-0000A1730000}"/>
    <cellStyle name="Normal 6 2 3 3 3 2 5 3" xfId="23239" xr:uid="{00000000-0005-0000-0000-0000A2730000}"/>
    <cellStyle name="Normal 6 2 3 3 3 2 6" xfId="33451" xr:uid="{00000000-0005-0000-0000-0000A3730000}"/>
    <cellStyle name="Normal 6 2 3 3 3 2 7" xfId="18226" xr:uid="{00000000-0005-0000-0000-0000A4730000}"/>
    <cellStyle name="Normal 6 2 3 3 3 3" xfId="3919" xr:uid="{00000000-0005-0000-0000-0000A5730000}"/>
    <cellStyle name="Normal 6 2 3 3 3 3 2" xfId="13993" xr:uid="{00000000-0005-0000-0000-0000A6730000}"/>
    <cellStyle name="Normal 6 2 3 3 3 3 2 2" xfId="44315" xr:uid="{00000000-0005-0000-0000-0000A7730000}"/>
    <cellStyle name="Normal 6 2 3 3 3 3 2 3" xfId="29091" xr:uid="{00000000-0005-0000-0000-0000A8730000}"/>
    <cellStyle name="Normal 6 2 3 3 3 3 3" xfId="8973" xr:uid="{00000000-0005-0000-0000-0000A9730000}"/>
    <cellStyle name="Normal 6 2 3 3 3 3 3 2" xfId="39298" xr:uid="{00000000-0005-0000-0000-0000AA730000}"/>
    <cellStyle name="Normal 6 2 3 3 3 3 3 3" xfId="24074" xr:uid="{00000000-0005-0000-0000-0000AB730000}"/>
    <cellStyle name="Normal 6 2 3 3 3 3 4" xfId="34285" xr:uid="{00000000-0005-0000-0000-0000AC730000}"/>
    <cellStyle name="Normal 6 2 3 3 3 3 5" xfId="19061" xr:uid="{00000000-0005-0000-0000-0000AD730000}"/>
    <cellStyle name="Normal 6 2 3 3 3 4" xfId="5612" xr:uid="{00000000-0005-0000-0000-0000AE730000}"/>
    <cellStyle name="Normal 6 2 3 3 3 4 2" xfId="15664" xr:uid="{00000000-0005-0000-0000-0000AF730000}"/>
    <cellStyle name="Normal 6 2 3 3 3 4 2 2" xfId="45986" xr:uid="{00000000-0005-0000-0000-0000B0730000}"/>
    <cellStyle name="Normal 6 2 3 3 3 4 2 3" xfId="30762" xr:uid="{00000000-0005-0000-0000-0000B1730000}"/>
    <cellStyle name="Normal 6 2 3 3 3 4 3" xfId="10644" xr:uid="{00000000-0005-0000-0000-0000B2730000}"/>
    <cellStyle name="Normal 6 2 3 3 3 4 3 2" xfId="40969" xr:uid="{00000000-0005-0000-0000-0000B3730000}"/>
    <cellStyle name="Normal 6 2 3 3 3 4 3 3" xfId="25745" xr:uid="{00000000-0005-0000-0000-0000B4730000}"/>
    <cellStyle name="Normal 6 2 3 3 3 4 4" xfId="35956" xr:uid="{00000000-0005-0000-0000-0000B5730000}"/>
    <cellStyle name="Normal 6 2 3 3 3 4 5" xfId="20732" xr:uid="{00000000-0005-0000-0000-0000B6730000}"/>
    <cellStyle name="Normal 6 2 3 3 3 5" xfId="12322" xr:uid="{00000000-0005-0000-0000-0000B7730000}"/>
    <cellStyle name="Normal 6 2 3 3 3 5 2" xfId="42644" xr:uid="{00000000-0005-0000-0000-0000B8730000}"/>
    <cellStyle name="Normal 6 2 3 3 3 5 3" xfId="27420" xr:uid="{00000000-0005-0000-0000-0000B9730000}"/>
    <cellStyle name="Normal 6 2 3 3 3 6" xfId="7301" xr:uid="{00000000-0005-0000-0000-0000BA730000}"/>
    <cellStyle name="Normal 6 2 3 3 3 6 2" xfId="37627" xr:uid="{00000000-0005-0000-0000-0000BB730000}"/>
    <cellStyle name="Normal 6 2 3 3 3 6 3" xfId="22403" xr:uid="{00000000-0005-0000-0000-0000BC730000}"/>
    <cellStyle name="Normal 6 2 3 3 3 7" xfId="32615" xr:uid="{00000000-0005-0000-0000-0000BD730000}"/>
    <cellStyle name="Normal 6 2 3 3 3 8" xfId="17390" xr:uid="{00000000-0005-0000-0000-0000BE730000}"/>
    <cellStyle name="Normal 6 2 3 3 4" xfId="2648" xr:uid="{00000000-0005-0000-0000-0000BF730000}"/>
    <cellStyle name="Normal 6 2 3 3 4 2" xfId="4338" xr:uid="{00000000-0005-0000-0000-0000C0730000}"/>
    <cellStyle name="Normal 6 2 3 3 4 2 2" xfId="14411" xr:uid="{00000000-0005-0000-0000-0000C1730000}"/>
    <cellStyle name="Normal 6 2 3 3 4 2 2 2" xfId="44733" xr:uid="{00000000-0005-0000-0000-0000C2730000}"/>
    <cellStyle name="Normal 6 2 3 3 4 2 2 3" xfId="29509" xr:uid="{00000000-0005-0000-0000-0000C3730000}"/>
    <cellStyle name="Normal 6 2 3 3 4 2 3" xfId="9391" xr:uid="{00000000-0005-0000-0000-0000C4730000}"/>
    <cellStyle name="Normal 6 2 3 3 4 2 3 2" xfId="39716" xr:uid="{00000000-0005-0000-0000-0000C5730000}"/>
    <cellStyle name="Normal 6 2 3 3 4 2 3 3" xfId="24492" xr:uid="{00000000-0005-0000-0000-0000C6730000}"/>
    <cellStyle name="Normal 6 2 3 3 4 2 4" xfId="34703" xr:uid="{00000000-0005-0000-0000-0000C7730000}"/>
    <cellStyle name="Normal 6 2 3 3 4 2 5" xfId="19479" xr:uid="{00000000-0005-0000-0000-0000C8730000}"/>
    <cellStyle name="Normal 6 2 3 3 4 3" xfId="6030" xr:uid="{00000000-0005-0000-0000-0000C9730000}"/>
    <cellStyle name="Normal 6 2 3 3 4 3 2" xfId="16082" xr:uid="{00000000-0005-0000-0000-0000CA730000}"/>
    <cellStyle name="Normal 6 2 3 3 4 3 2 2" xfId="46404" xr:uid="{00000000-0005-0000-0000-0000CB730000}"/>
    <cellStyle name="Normal 6 2 3 3 4 3 2 3" xfId="31180" xr:uid="{00000000-0005-0000-0000-0000CC730000}"/>
    <cellStyle name="Normal 6 2 3 3 4 3 3" xfId="11062" xr:uid="{00000000-0005-0000-0000-0000CD730000}"/>
    <cellStyle name="Normal 6 2 3 3 4 3 3 2" xfId="41387" xr:uid="{00000000-0005-0000-0000-0000CE730000}"/>
    <cellStyle name="Normal 6 2 3 3 4 3 3 3" xfId="26163" xr:uid="{00000000-0005-0000-0000-0000CF730000}"/>
    <cellStyle name="Normal 6 2 3 3 4 3 4" xfId="36374" xr:uid="{00000000-0005-0000-0000-0000D0730000}"/>
    <cellStyle name="Normal 6 2 3 3 4 3 5" xfId="21150" xr:uid="{00000000-0005-0000-0000-0000D1730000}"/>
    <cellStyle name="Normal 6 2 3 3 4 4" xfId="12740" xr:uid="{00000000-0005-0000-0000-0000D2730000}"/>
    <cellStyle name="Normal 6 2 3 3 4 4 2" xfId="43062" xr:uid="{00000000-0005-0000-0000-0000D3730000}"/>
    <cellStyle name="Normal 6 2 3 3 4 4 3" xfId="27838" xr:uid="{00000000-0005-0000-0000-0000D4730000}"/>
    <cellStyle name="Normal 6 2 3 3 4 5" xfId="7719" xr:uid="{00000000-0005-0000-0000-0000D5730000}"/>
    <cellStyle name="Normal 6 2 3 3 4 5 2" xfId="38045" xr:uid="{00000000-0005-0000-0000-0000D6730000}"/>
    <cellStyle name="Normal 6 2 3 3 4 5 3" xfId="22821" xr:uid="{00000000-0005-0000-0000-0000D7730000}"/>
    <cellStyle name="Normal 6 2 3 3 4 6" xfId="33033" xr:uid="{00000000-0005-0000-0000-0000D8730000}"/>
    <cellStyle name="Normal 6 2 3 3 4 7" xfId="17808" xr:uid="{00000000-0005-0000-0000-0000D9730000}"/>
    <cellStyle name="Normal 6 2 3 3 5" xfId="3501" xr:uid="{00000000-0005-0000-0000-0000DA730000}"/>
    <cellStyle name="Normal 6 2 3 3 5 2" xfId="13575" xr:uid="{00000000-0005-0000-0000-0000DB730000}"/>
    <cellStyle name="Normal 6 2 3 3 5 2 2" xfId="43897" xr:uid="{00000000-0005-0000-0000-0000DC730000}"/>
    <cellStyle name="Normal 6 2 3 3 5 2 3" xfId="28673" xr:uid="{00000000-0005-0000-0000-0000DD730000}"/>
    <cellStyle name="Normal 6 2 3 3 5 3" xfId="8555" xr:uid="{00000000-0005-0000-0000-0000DE730000}"/>
    <cellStyle name="Normal 6 2 3 3 5 3 2" xfId="38880" xr:uid="{00000000-0005-0000-0000-0000DF730000}"/>
    <cellStyle name="Normal 6 2 3 3 5 3 3" xfId="23656" xr:uid="{00000000-0005-0000-0000-0000E0730000}"/>
    <cellStyle name="Normal 6 2 3 3 5 4" xfId="33867" xr:uid="{00000000-0005-0000-0000-0000E1730000}"/>
    <cellStyle name="Normal 6 2 3 3 5 5" xfId="18643" xr:uid="{00000000-0005-0000-0000-0000E2730000}"/>
    <cellStyle name="Normal 6 2 3 3 6" xfId="5194" xr:uid="{00000000-0005-0000-0000-0000E3730000}"/>
    <cellStyle name="Normal 6 2 3 3 6 2" xfId="15246" xr:uid="{00000000-0005-0000-0000-0000E4730000}"/>
    <cellStyle name="Normal 6 2 3 3 6 2 2" xfId="45568" xr:uid="{00000000-0005-0000-0000-0000E5730000}"/>
    <cellStyle name="Normal 6 2 3 3 6 2 3" xfId="30344" xr:uid="{00000000-0005-0000-0000-0000E6730000}"/>
    <cellStyle name="Normal 6 2 3 3 6 3" xfId="10226" xr:uid="{00000000-0005-0000-0000-0000E7730000}"/>
    <cellStyle name="Normal 6 2 3 3 6 3 2" xfId="40551" xr:uid="{00000000-0005-0000-0000-0000E8730000}"/>
    <cellStyle name="Normal 6 2 3 3 6 3 3" xfId="25327" xr:uid="{00000000-0005-0000-0000-0000E9730000}"/>
    <cellStyle name="Normal 6 2 3 3 6 4" xfId="35538" xr:uid="{00000000-0005-0000-0000-0000EA730000}"/>
    <cellStyle name="Normal 6 2 3 3 6 5" xfId="20314" xr:uid="{00000000-0005-0000-0000-0000EB730000}"/>
    <cellStyle name="Normal 6 2 3 3 7" xfId="11904" xr:uid="{00000000-0005-0000-0000-0000EC730000}"/>
    <cellStyle name="Normal 6 2 3 3 7 2" xfId="42226" xr:uid="{00000000-0005-0000-0000-0000ED730000}"/>
    <cellStyle name="Normal 6 2 3 3 7 3" xfId="27002" xr:uid="{00000000-0005-0000-0000-0000EE730000}"/>
    <cellStyle name="Normal 6 2 3 3 8" xfId="6883" xr:uid="{00000000-0005-0000-0000-0000EF730000}"/>
    <cellStyle name="Normal 6 2 3 3 8 2" xfId="37209" xr:uid="{00000000-0005-0000-0000-0000F0730000}"/>
    <cellStyle name="Normal 6 2 3 3 8 3" xfId="21985" xr:uid="{00000000-0005-0000-0000-0000F1730000}"/>
    <cellStyle name="Normal 6 2 3 3 9" xfId="32198" xr:uid="{00000000-0005-0000-0000-0000F2730000}"/>
    <cellStyle name="Normal 6 2 3 4" xfId="1908" xr:uid="{00000000-0005-0000-0000-0000F3730000}"/>
    <cellStyle name="Normal 6 2 3 4 2" xfId="2331" xr:uid="{00000000-0005-0000-0000-0000F4730000}"/>
    <cellStyle name="Normal 6 2 3 4 2 2" xfId="3170" xr:uid="{00000000-0005-0000-0000-0000F5730000}"/>
    <cellStyle name="Normal 6 2 3 4 2 2 2" xfId="4860" xr:uid="{00000000-0005-0000-0000-0000F6730000}"/>
    <cellStyle name="Normal 6 2 3 4 2 2 2 2" xfId="14933" xr:uid="{00000000-0005-0000-0000-0000F7730000}"/>
    <cellStyle name="Normal 6 2 3 4 2 2 2 2 2" xfId="45255" xr:uid="{00000000-0005-0000-0000-0000F8730000}"/>
    <cellStyle name="Normal 6 2 3 4 2 2 2 2 3" xfId="30031" xr:uid="{00000000-0005-0000-0000-0000F9730000}"/>
    <cellStyle name="Normal 6 2 3 4 2 2 2 3" xfId="9913" xr:uid="{00000000-0005-0000-0000-0000FA730000}"/>
    <cellStyle name="Normal 6 2 3 4 2 2 2 3 2" xfId="40238" xr:uid="{00000000-0005-0000-0000-0000FB730000}"/>
    <cellStyle name="Normal 6 2 3 4 2 2 2 3 3" xfId="25014" xr:uid="{00000000-0005-0000-0000-0000FC730000}"/>
    <cellStyle name="Normal 6 2 3 4 2 2 2 4" xfId="35225" xr:uid="{00000000-0005-0000-0000-0000FD730000}"/>
    <cellStyle name="Normal 6 2 3 4 2 2 2 5" xfId="20001" xr:uid="{00000000-0005-0000-0000-0000FE730000}"/>
    <cellStyle name="Normal 6 2 3 4 2 2 3" xfId="6552" xr:uid="{00000000-0005-0000-0000-0000FF730000}"/>
    <cellStyle name="Normal 6 2 3 4 2 2 3 2" xfId="16604" xr:uid="{00000000-0005-0000-0000-000000740000}"/>
    <cellStyle name="Normal 6 2 3 4 2 2 3 2 2" xfId="46926" xr:uid="{00000000-0005-0000-0000-000001740000}"/>
    <cellStyle name="Normal 6 2 3 4 2 2 3 2 3" xfId="31702" xr:uid="{00000000-0005-0000-0000-000002740000}"/>
    <cellStyle name="Normal 6 2 3 4 2 2 3 3" xfId="11584" xr:uid="{00000000-0005-0000-0000-000003740000}"/>
    <cellStyle name="Normal 6 2 3 4 2 2 3 3 2" xfId="41909" xr:uid="{00000000-0005-0000-0000-000004740000}"/>
    <cellStyle name="Normal 6 2 3 4 2 2 3 3 3" xfId="26685" xr:uid="{00000000-0005-0000-0000-000005740000}"/>
    <cellStyle name="Normal 6 2 3 4 2 2 3 4" xfId="36896" xr:uid="{00000000-0005-0000-0000-000006740000}"/>
    <cellStyle name="Normal 6 2 3 4 2 2 3 5" xfId="21672" xr:uid="{00000000-0005-0000-0000-000007740000}"/>
    <cellStyle name="Normal 6 2 3 4 2 2 4" xfId="13262" xr:uid="{00000000-0005-0000-0000-000008740000}"/>
    <cellStyle name="Normal 6 2 3 4 2 2 4 2" xfId="43584" xr:uid="{00000000-0005-0000-0000-000009740000}"/>
    <cellStyle name="Normal 6 2 3 4 2 2 4 3" xfId="28360" xr:uid="{00000000-0005-0000-0000-00000A740000}"/>
    <cellStyle name="Normal 6 2 3 4 2 2 5" xfId="8241" xr:uid="{00000000-0005-0000-0000-00000B740000}"/>
    <cellStyle name="Normal 6 2 3 4 2 2 5 2" xfId="38567" xr:uid="{00000000-0005-0000-0000-00000C740000}"/>
    <cellStyle name="Normal 6 2 3 4 2 2 5 3" xfId="23343" xr:uid="{00000000-0005-0000-0000-00000D740000}"/>
    <cellStyle name="Normal 6 2 3 4 2 2 6" xfId="33555" xr:uid="{00000000-0005-0000-0000-00000E740000}"/>
    <cellStyle name="Normal 6 2 3 4 2 2 7" xfId="18330" xr:uid="{00000000-0005-0000-0000-00000F740000}"/>
    <cellStyle name="Normal 6 2 3 4 2 3" xfId="4023" xr:uid="{00000000-0005-0000-0000-000010740000}"/>
    <cellStyle name="Normal 6 2 3 4 2 3 2" xfId="14097" xr:uid="{00000000-0005-0000-0000-000011740000}"/>
    <cellStyle name="Normal 6 2 3 4 2 3 2 2" xfId="44419" xr:uid="{00000000-0005-0000-0000-000012740000}"/>
    <cellStyle name="Normal 6 2 3 4 2 3 2 3" xfId="29195" xr:uid="{00000000-0005-0000-0000-000013740000}"/>
    <cellStyle name="Normal 6 2 3 4 2 3 3" xfId="9077" xr:uid="{00000000-0005-0000-0000-000014740000}"/>
    <cellStyle name="Normal 6 2 3 4 2 3 3 2" xfId="39402" xr:uid="{00000000-0005-0000-0000-000015740000}"/>
    <cellStyle name="Normal 6 2 3 4 2 3 3 3" xfId="24178" xr:uid="{00000000-0005-0000-0000-000016740000}"/>
    <cellStyle name="Normal 6 2 3 4 2 3 4" xfId="34389" xr:uid="{00000000-0005-0000-0000-000017740000}"/>
    <cellStyle name="Normal 6 2 3 4 2 3 5" xfId="19165" xr:uid="{00000000-0005-0000-0000-000018740000}"/>
    <cellStyle name="Normal 6 2 3 4 2 4" xfId="5716" xr:uid="{00000000-0005-0000-0000-000019740000}"/>
    <cellStyle name="Normal 6 2 3 4 2 4 2" xfId="15768" xr:uid="{00000000-0005-0000-0000-00001A740000}"/>
    <cellStyle name="Normal 6 2 3 4 2 4 2 2" xfId="46090" xr:uid="{00000000-0005-0000-0000-00001B740000}"/>
    <cellStyle name="Normal 6 2 3 4 2 4 2 3" xfId="30866" xr:uid="{00000000-0005-0000-0000-00001C740000}"/>
    <cellStyle name="Normal 6 2 3 4 2 4 3" xfId="10748" xr:uid="{00000000-0005-0000-0000-00001D740000}"/>
    <cellStyle name="Normal 6 2 3 4 2 4 3 2" xfId="41073" xr:uid="{00000000-0005-0000-0000-00001E740000}"/>
    <cellStyle name="Normal 6 2 3 4 2 4 3 3" xfId="25849" xr:uid="{00000000-0005-0000-0000-00001F740000}"/>
    <cellStyle name="Normal 6 2 3 4 2 4 4" xfId="36060" xr:uid="{00000000-0005-0000-0000-000020740000}"/>
    <cellStyle name="Normal 6 2 3 4 2 4 5" xfId="20836" xr:uid="{00000000-0005-0000-0000-000021740000}"/>
    <cellStyle name="Normal 6 2 3 4 2 5" xfId="12426" xr:uid="{00000000-0005-0000-0000-000022740000}"/>
    <cellStyle name="Normal 6 2 3 4 2 5 2" xfId="42748" xr:uid="{00000000-0005-0000-0000-000023740000}"/>
    <cellStyle name="Normal 6 2 3 4 2 5 3" xfId="27524" xr:uid="{00000000-0005-0000-0000-000024740000}"/>
    <cellStyle name="Normal 6 2 3 4 2 6" xfId="7405" xr:uid="{00000000-0005-0000-0000-000025740000}"/>
    <cellStyle name="Normal 6 2 3 4 2 6 2" xfId="37731" xr:uid="{00000000-0005-0000-0000-000026740000}"/>
    <cellStyle name="Normal 6 2 3 4 2 6 3" xfId="22507" xr:uid="{00000000-0005-0000-0000-000027740000}"/>
    <cellStyle name="Normal 6 2 3 4 2 7" xfId="32719" xr:uid="{00000000-0005-0000-0000-000028740000}"/>
    <cellStyle name="Normal 6 2 3 4 2 8" xfId="17494" xr:uid="{00000000-0005-0000-0000-000029740000}"/>
    <cellStyle name="Normal 6 2 3 4 3" xfId="2752" xr:uid="{00000000-0005-0000-0000-00002A740000}"/>
    <cellStyle name="Normal 6 2 3 4 3 2" xfId="4442" xr:uid="{00000000-0005-0000-0000-00002B740000}"/>
    <cellStyle name="Normal 6 2 3 4 3 2 2" xfId="14515" xr:uid="{00000000-0005-0000-0000-00002C740000}"/>
    <cellStyle name="Normal 6 2 3 4 3 2 2 2" xfId="44837" xr:uid="{00000000-0005-0000-0000-00002D740000}"/>
    <cellStyle name="Normal 6 2 3 4 3 2 2 3" xfId="29613" xr:uid="{00000000-0005-0000-0000-00002E740000}"/>
    <cellStyle name="Normal 6 2 3 4 3 2 3" xfId="9495" xr:uid="{00000000-0005-0000-0000-00002F740000}"/>
    <cellStyle name="Normal 6 2 3 4 3 2 3 2" xfId="39820" xr:uid="{00000000-0005-0000-0000-000030740000}"/>
    <cellStyle name="Normal 6 2 3 4 3 2 3 3" xfId="24596" xr:uid="{00000000-0005-0000-0000-000031740000}"/>
    <cellStyle name="Normal 6 2 3 4 3 2 4" xfId="34807" xr:uid="{00000000-0005-0000-0000-000032740000}"/>
    <cellStyle name="Normal 6 2 3 4 3 2 5" xfId="19583" xr:uid="{00000000-0005-0000-0000-000033740000}"/>
    <cellStyle name="Normal 6 2 3 4 3 3" xfId="6134" xr:uid="{00000000-0005-0000-0000-000034740000}"/>
    <cellStyle name="Normal 6 2 3 4 3 3 2" xfId="16186" xr:uid="{00000000-0005-0000-0000-000035740000}"/>
    <cellStyle name="Normal 6 2 3 4 3 3 2 2" xfId="46508" xr:uid="{00000000-0005-0000-0000-000036740000}"/>
    <cellStyle name="Normal 6 2 3 4 3 3 2 3" xfId="31284" xr:uid="{00000000-0005-0000-0000-000037740000}"/>
    <cellStyle name="Normal 6 2 3 4 3 3 3" xfId="11166" xr:uid="{00000000-0005-0000-0000-000038740000}"/>
    <cellStyle name="Normal 6 2 3 4 3 3 3 2" xfId="41491" xr:uid="{00000000-0005-0000-0000-000039740000}"/>
    <cellStyle name="Normal 6 2 3 4 3 3 3 3" xfId="26267" xr:uid="{00000000-0005-0000-0000-00003A740000}"/>
    <cellStyle name="Normal 6 2 3 4 3 3 4" xfId="36478" xr:uid="{00000000-0005-0000-0000-00003B740000}"/>
    <cellStyle name="Normal 6 2 3 4 3 3 5" xfId="21254" xr:uid="{00000000-0005-0000-0000-00003C740000}"/>
    <cellStyle name="Normal 6 2 3 4 3 4" xfId="12844" xr:uid="{00000000-0005-0000-0000-00003D740000}"/>
    <cellStyle name="Normal 6 2 3 4 3 4 2" xfId="43166" xr:uid="{00000000-0005-0000-0000-00003E740000}"/>
    <cellStyle name="Normal 6 2 3 4 3 4 3" xfId="27942" xr:uid="{00000000-0005-0000-0000-00003F740000}"/>
    <cellStyle name="Normal 6 2 3 4 3 5" xfId="7823" xr:uid="{00000000-0005-0000-0000-000040740000}"/>
    <cellStyle name="Normal 6 2 3 4 3 5 2" xfId="38149" xr:uid="{00000000-0005-0000-0000-000041740000}"/>
    <cellStyle name="Normal 6 2 3 4 3 5 3" xfId="22925" xr:uid="{00000000-0005-0000-0000-000042740000}"/>
    <cellStyle name="Normal 6 2 3 4 3 6" xfId="33137" xr:uid="{00000000-0005-0000-0000-000043740000}"/>
    <cellStyle name="Normal 6 2 3 4 3 7" xfId="17912" xr:uid="{00000000-0005-0000-0000-000044740000}"/>
    <cellStyle name="Normal 6 2 3 4 4" xfId="3605" xr:uid="{00000000-0005-0000-0000-000045740000}"/>
    <cellStyle name="Normal 6 2 3 4 4 2" xfId="13679" xr:uid="{00000000-0005-0000-0000-000046740000}"/>
    <cellStyle name="Normal 6 2 3 4 4 2 2" xfId="44001" xr:uid="{00000000-0005-0000-0000-000047740000}"/>
    <cellStyle name="Normal 6 2 3 4 4 2 3" xfId="28777" xr:uid="{00000000-0005-0000-0000-000048740000}"/>
    <cellStyle name="Normal 6 2 3 4 4 3" xfId="8659" xr:uid="{00000000-0005-0000-0000-000049740000}"/>
    <cellStyle name="Normal 6 2 3 4 4 3 2" xfId="38984" xr:uid="{00000000-0005-0000-0000-00004A740000}"/>
    <cellStyle name="Normal 6 2 3 4 4 3 3" xfId="23760" xr:uid="{00000000-0005-0000-0000-00004B740000}"/>
    <cellStyle name="Normal 6 2 3 4 4 4" xfId="33971" xr:uid="{00000000-0005-0000-0000-00004C740000}"/>
    <cellStyle name="Normal 6 2 3 4 4 5" xfId="18747" xr:uid="{00000000-0005-0000-0000-00004D740000}"/>
    <cellStyle name="Normal 6 2 3 4 5" xfId="5298" xr:uid="{00000000-0005-0000-0000-00004E740000}"/>
    <cellStyle name="Normal 6 2 3 4 5 2" xfId="15350" xr:uid="{00000000-0005-0000-0000-00004F740000}"/>
    <cellStyle name="Normal 6 2 3 4 5 2 2" xfId="45672" xr:uid="{00000000-0005-0000-0000-000050740000}"/>
    <cellStyle name="Normal 6 2 3 4 5 2 3" xfId="30448" xr:uid="{00000000-0005-0000-0000-000051740000}"/>
    <cellStyle name="Normal 6 2 3 4 5 3" xfId="10330" xr:uid="{00000000-0005-0000-0000-000052740000}"/>
    <cellStyle name="Normal 6 2 3 4 5 3 2" xfId="40655" xr:uid="{00000000-0005-0000-0000-000053740000}"/>
    <cellStyle name="Normal 6 2 3 4 5 3 3" xfId="25431" xr:uid="{00000000-0005-0000-0000-000054740000}"/>
    <cellStyle name="Normal 6 2 3 4 5 4" xfId="35642" xr:uid="{00000000-0005-0000-0000-000055740000}"/>
    <cellStyle name="Normal 6 2 3 4 5 5" xfId="20418" xr:uid="{00000000-0005-0000-0000-000056740000}"/>
    <cellStyle name="Normal 6 2 3 4 6" xfId="12008" xr:uid="{00000000-0005-0000-0000-000057740000}"/>
    <cellStyle name="Normal 6 2 3 4 6 2" xfId="42330" xr:uid="{00000000-0005-0000-0000-000058740000}"/>
    <cellStyle name="Normal 6 2 3 4 6 3" xfId="27106" xr:uid="{00000000-0005-0000-0000-000059740000}"/>
    <cellStyle name="Normal 6 2 3 4 7" xfId="6987" xr:uid="{00000000-0005-0000-0000-00005A740000}"/>
    <cellStyle name="Normal 6 2 3 4 7 2" xfId="37313" xr:uid="{00000000-0005-0000-0000-00005B740000}"/>
    <cellStyle name="Normal 6 2 3 4 7 3" xfId="22089" xr:uid="{00000000-0005-0000-0000-00005C740000}"/>
    <cellStyle name="Normal 6 2 3 4 8" xfId="32301" xr:uid="{00000000-0005-0000-0000-00005D740000}"/>
    <cellStyle name="Normal 6 2 3 4 9" xfId="17076" xr:uid="{00000000-0005-0000-0000-00005E740000}"/>
    <cellStyle name="Normal 6 2 3 5" xfId="2121" xr:uid="{00000000-0005-0000-0000-00005F740000}"/>
    <cellStyle name="Normal 6 2 3 5 2" xfId="2962" xr:uid="{00000000-0005-0000-0000-000060740000}"/>
    <cellStyle name="Normal 6 2 3 5 2 2" xfId="4652" xr:uid="{00000000-0005-0000-0000-000061740000}"/>
    <cellStyle name="Normal 6 2 3 5 2 2 2" xfId="14725" xr:uid="{00000000-0005-0000-0000-000062740000}"/>
    <cellStyle name="Normal 6 2 3 5 2 2 2 2" xfId="45047" xr:uid="{00000000-0005-0000-0000-000063740000}"/>
    <cellStyle name="Normal 6 2 3 5 2 2 2 3" xfId="29823" xr:uid="{00000000-0005-0000-0000-000064740000}"/>
    <cellStyle name="Normal 6 2 3 5 2 2 3" xfId="9705" xr:uid="{00000000-0005-0000-0000-000065740000}"/>
    <cellStyle name="Normal 6 2 3 5 2 2 3 2" xfId="40030" xr:uid="{00000000-0005-0000-0000-000066740000}"/>
    <cellStyle name="Normal 6 2 3 5 2 2 3 3" xfId="24806" xr:uid="{00000000-0005-0000-0000-000067740000}"/>
    <cellStyle name="Normal 6 2 3 5 2 2 4" xfId="35017" xr:uid="{00000000-0005-0000-0000-000068740000}"/>
    <cellStyle name="Normal 6 2 3 5 2 2 5" xfId="19793" xr:uid="{00000000-0005-0000-0000-000069740000}"/>
    <cellStyle name="Normal 6 2 3 5 2 3" xfId="6344" xr:uid="{00000000-0005-0000-0000-00006A740000}"/>
    <cellStyle name="Normal 6 2 3 5 2 3 2" xfId="16396" xr:uid="{00000000-0005-0000-0000-00006B740000}"/>
    <cellStyle name="Normal 6 2 3 5 2 3 2 2" xfId="46718" xr:uid="{00000000-0005-0000-0000-00006C740000}"/>
    <cellStyle name="Normal 6 2 3 5 2 3 2 3" xfId="31494" xr:uid="{00000000-0005-0000-0000-00006D740000}"/>
    <cellStyle name="Normal 6 2 3 5 2 3 3" xfId="11376" xr:uid="{00000000-0005-0000-0000-00006E740000}"/>
    <cellStyle name="Normal 6 2 3 5 2 3 3 2" xfId="41701" xr:uid="{00000000-0005-0000-0000-00006F740000}"/>
    <cellStyle name="Normal 6 2 3 5 2 3 3 3" xfId="26477" xr:uid="{00000000-0005-0000-0000-000070740000}"/>
    <cellStyle name="Normal 6 2 3 5 2 3 4" xfId="36688" xr:uid="{00000000-0005-0000-0000-000071740000}"/>
    <cellStyle name="Normal 6 2 3 5 2 3 5" xfId="21464" xr:uid="{00000000-0005-0000-0000-000072740000}"/>
    <cellStyle name="Normal 6 2 3 5 2 4" xfId="13054" xr:uid="{00000000-0005-0000-0000-000073740000}"/>
    <cellStyle name="Normal 6 2 3 5 2 4 2" xfId="43376" xr:uid="{00000000-0005-0000-0000-000074740000}"/>
    <cellStyle name="Normal 6 2 3 5 2 4 3" xfId="28152" xr:uid="{00000000-0005-0000-0000-000075740000}"/>
    <cellStyle name="Normal 6 2 3 5 2 5" xfId="8033" xr:uid="{00000000-0005-0000-0000-000076740000}"/>
    <cellStyle name="Normal 6 2 3 5 2 5 2" xfId="38359" xr:uid="{00000000-0005-0000-0000-000077740000}"/>
    <cellStyle name="Normal 6 2 3 5 2 5 3" xfId="23135" xr:uid="{00000000-0005-0000-0000-000078740000}"/>
    <cellStyle name="Normal 6 2 3 5 2 6" xfId="33347" xr:uid="{00000000-0005-0000-0000-000079740000}"/>
    <cellStyle name="Normal 6 2 3 5 2 7" xfId="18122" xr:uid="{00000000-0005-0000-0000-00007A740000}"/>
    <cellStyle name="Normal 6 2 3 5 3" xfId="3815" xr:uid="{00000000-0005-0000-0000-00007B740000}"/>
    <cellStyle name="Normal 6 2 3 5 3 2" xfId="13889" xr:uid="{00000000-0005-0000-0000-00007C740000}"/>
    <cellStyle name="Normal 6 2 3 5 3 2 2" xfId="44211" xr:uid="{00000000-0005-0000-0000-00007D740000}"/>
    <cellStyle name="Normal 6 2 3 5 3 2 3" xfId="28987" xr:uid="{00000000-0005-0000-0000-00007E740000}"/>
    <cellStyle name="Normal 6 2 3 5 3 3" xfId="8869" xr:uid="{00000000-0005-0000-0000-00007F740000}"/>
    <cellStyle name="Normal 6 2 3 5 3 3 2" xfId="39194" xr:uid="{00000000-0005-0000-0000-000080740000}"/>
    <cellStyle name="Normal 6 2 3 5 3 3 3" xfId="23970" xr:uid="{00000000-0005-0000-0000-000081740000}"/>
    <cellStyle name="Normal 6 2 3 5 3 4" xfId="34181" xr:uid="{00000000-0005-0000-0000-000082740000}"/>
    <cellStyle name="Normal 6 2 3 5 3 5" xfId="18957" xr:uid="{00000000-0005-0000-0000-000083740000}"/>
    <cellStyle name="Normal 6 2 3 5 4" xfId="5508" xr:uid="{00000000-0005-0000-0000-000084740000}"/>
    <cellStyle name="Normal 6 2 3 5 4 2" xfId="15560" xr:uid="{00000000-0005-0000-0000-000085740000}"/>
    <cellStyle name="Normal 6 2 3 5 4 2 2" xfId="45882" xr:uid="{00000000-0005-0000-0000-000086740000}"/>
    <cellStyle name="Normal 6 2 3 5 4 2 3" xfId="30658" xr:uid="{00000000-0005-0000-0000-000087740000}"/>
    <cellStyle name="Normal 6 2 3 5 4 3" xfId="10540" xr:uid="{00000000-0005-0000-0000-000088740000}"/>
    <cellStyle name="Normal 6 2 3 5 4 3 2" xfId="40865" xr:uid="{00000000-0005-0000-0000-000089740000}"/>
    <cellStyle name="Normal 6 2 3 5 4 3 3" xfId="25641" xr:uid="{00000000-0005-0000-0000-00008A740000}"/>
    <cellStyle name="Normal 6 2 3 5 4 4" xfId="35852" xr:uid="{00000000-0005-0000-0000-00008B740000}"/>
    <cellStyle name="Normal 6 2 3 5 4 5" xfId="20628" xr:uid="{00000000-0005-0000-0000-00008C740000}"/>
    <cellStyle name="Normal 6 2 3 5 5" xfId="12218" xr:uid="{00000000-0005-0000-0000-00008D740000}"/>
    <cellStyle name="Normal 6 2 3 5 5 2" xfId="42540" xr:uid="{00000000-0005-0000-0000-00008E740000}"/>
    <cellStyle name="Normal 6 2 3 5 5 3" xfId="27316" xr:uid="{00000000-0005-0000-0000-00008F740000}"/>
    <cellStyle name="Normal 6 2 3 5 6" xfId="7197" xr:uid="{00000000-0005-0000-0000-000090740000}"/>
    <cellStyle name="Normal 6 2 3 5 6 2" xfId="37523" xr:uid="{00000000-0005-0000-0000-000091740000}"/>
    <cellStyle name="Normal 6 2 3 5 6 3" xfId="22299" xr:uid="{00000000-0005-0000-0000-000092740000}"/>
    <cellStyle name="Normal 6 2 3 5 7" xfId="32511" xr:uid="{00000000-0005-0000-0000-000093740000}"/>
    <cellStyle name="Normal 6 2 3 5 8" xfId="17286" xr:uid="{00000000-0005-0000-0000-000094740000}"/>
    <cellStyle name="Normal 6 2 3 6" xfId="2542" xr:uid="{00000000-0005-0000-0000-000095740000}"/>
    <cellStyle name="Normal 6 2 3 6 2" xfId="4234" xr:uid="{00000000-0005-0000-0000-000096740000}"/>
    <cellStyle name="Normal 6 2 3 6 2 2" xfId="14307" xr:uid="{00000000-0005-0000-0000-000097740000}"/>
    <cellStyle name="Normal 6 2 3 6 2 2 2" xfId="44629" xr:uid="{00000000-0005-0000-0000-000098740000}"/>
    <cellStyle name="Normal 6 2 3 6 2 2 3" xfId="29405" xr:uid="{00000000-0005-0000-0000-000099740000}"/>
    <cellStyle name="Normal 6 2 3 6 2 3" xfId="9287" xr:uid="{00000000-0005-0000-0000-00009A740000}"/>
    <cellStyle name="Normal 6 2 3 6 2 3 2" xfId="39612" xr:uid="{00000000-0005-0000-0000-00009B740000}"/>
    <cellStyle name="Normal 6 2 3 6 2 3 3" xfId="24388" xr:uid="{00000000-0005-0000-0000-00009C740000}"/>
    <cellStyle name="Normal 6 2 3 6 2 4" xfId="34599" xr:uid="{00000000-0005-0000-0000-00009D740000}"/>
    <cellStyle name="Normal 6 2 3 6 2 5" xfId="19375" xr:uid="{00000000-0005-0000-0000-00009E740000}"/>
    <cellStyle name="Normal 6 2 3 6 3" xfId="5926" xr:uid="{00000000-0005-0000-0000-00009F740000}"/>
    <cellStyle name="Normal 6 2 3 6 3 2" xfId="15978" xr:uid="{00000000-0005-0000-0000-0000A0740000}"/>
    <cellStyle name="Normal 6 2 3 6 3 2 2" xfId="46300" xr:uid="{00000000-0005-0000-0000-0000A1740000}"/>
    <cellStyle name="Normal 6 2 3 6 3 2 3" xfId="31076" xr:uid="{00000000-0005-0000-0000-0000A2740000}"/>
    <cellStyle name="Normal 6 2 3 6 3 3" xfId="10958" xr:uid="{00000000-0005-0000-0000-0000A3740000}"/>
    <cellStyle name="Normal 6 2 3 6 3 3 2" xfId="41283" xr:uid="{00000000-0005-0000-0000-0000A4740000}"/>
    <cellStyle name="Normal 6 2 3 6 3 3 3" xfId="26059" xr:uid="{00000000-0005-0000-0000-0000A5740000}"/>
    <cellStyle name="Normal 6 2 3 6 3 4" xfId="36270" xr:uid="{00000000-0005-0000-0000-0000A6740000}"/>
    <cellStyle name="Normal 6 2 3 6 3 5" xfId="21046" xr:uid="{00000000-0005-0000-0000-0000A7740000}"/>
    <cellStyle name="Normal 6 2 3 6 4" xfId="12636" xr:uid="{00000000-0005-0000-0000-0000A8740000}"/>
    <cellStyle name="Normal 6 2 3 6 4 2" xfId="42958" xr:uid="{00000000-0005-0000-0000-0000A9740000}"/>
    <cellStyle name="Normal 6 2 3 6 4 3" xfId="27734" xr:uid="{00000000-0005-0000-0000-0000AA740000}"/>
    <cellStyle name="Normal 6 2 3 6 5" xfId="7615" xr:uid="{00000000-0005-0000-0000-0000AB740000}"/>
    <cellStyle name="Normal 6 2 3 6 5 2" xfId="37941" xr:uid="{00000000-0005-0000-0000-0000AC740000}"/>
    <cellStyle name="Normal 6 2 3 6 5 3" xfId="22717" xr:uid="{00000000-0005-0000-0000-0000AD740000}"/>
    <cellStyle name="Normal 6 2 3 6 6" xfId="32929" xr:uid="{00000000-0005-0000-0000-0000AE740000}"/>
    <cellStyle name="Normal 6 2 3 6 7" xfId="17704" xr:uid="{00000000-0005-0000-0000-0000AF740000}"/>
    <cellStyle name="Normal 6 2 3 7" xfId="3393" xr:uid="{00000000-0005-0000-0000-0000B0740000}"/>
    <cellStyle name="Normal 6 2 3 7 2" xfId="13471" xr:uid="{00000000-0005-0000-0000-0000B1740000}"/>
    <cellStyle name="Normal 6 2 3 7 2 2" xfId="43793" xr:uid="{00000000-0005-0000-0000-0000B2740000}"/>
    <cellStyle name="Normal 6 2 3 7 2 3" xfId="28569" xr:uid="{00000000-0005-0000-0000-0000B3740000}"/>
    <cellStyle name="Normal 6 2 3 7 3" xfId="8451" xr:uid="{00000000-0005-0000-0000-0000B4740000}"/>
    <cellStyle name="Normal 6 2 3 7 3 2" xfId="38776" xr:uid="{00000000-0005-0000-0000-0000B5740000}"/>
    <cellStyle name="Normal 6 2 3 7 3 3" xfId="23552" xr:uid="{00000000-0005-0000-0000-0000B6740000}"/>
    <cellStyle name="Normal 6 2 3 7 4" xfId="33763" xr:uid="{00000000-0005-0000-0000-0000B7740000}"/>
    <cellStyle name="Normal 6 2 3 7 5" xfId="18539" xr:uid="{00000000-0005-0000-0000-0000B8740000}"/>
    <cellStyle name="Normal 6 2 3 8" xfId="5087" xr:uid="{00000000-0005-0000-0000-0000B9740000}"/>
    <cellStyle name="Normal 6 2 3 8 2" xfId="15142" xr:uid="{00000000-0005-0000-0000-0000BA740000}"/>
    <cellStyle name="Normal 6 2 3 8 2 2" xfId="45464" xr:uid="{00000000-0005-0000-0000-0000BB740000}"/>
    <cellStyle name="Normal 6 2 3 8 2 3" xfId="30240" xr:uid="{00000000-0005-0000-0000-0000BC740000}"/>
    <cellStyle name="Normal 6 2 3 8 3" xfId="10122" xr:uid="{00000000-0005-0000-0000-0000BD740000}"/>
    <cellStyle name="Normal 6 2 3 8 3 2" xfId="40447" xr:uid="{00000000-0005-0000-0000-0000BE740000}"/>
    <cellStyle name="Normal 6 2 3 8 3 3" xfId="25223" xr:uid="{00000000-0005-0000-0000-0000BF740000}"/>
    <cellStyle name="Normal 6 2 3 8 4" xfId="35434" xr:uid="{00000000-0005-0000-0000-0000C0740000}"/>
    <cellStyle name="Normal 6 2 3 8 5" xfId="20210" xr:uid="{00000000-0005-0000-0000-0000C1740000}"/>
    <cellStyle name="Normal 6 2 3 9" xfId="11798" xr:uid="{00000000-0005-0000-0000-0000C2740000}"/>
    <cellStyle name="Normal 6 2 3 9 2" xfId="42122" xr:uid="{00000000-0005-0000-0000-0000C3740000}"/>
    <cellStyle name="Normal 6 2 3 9 3" xfId="26898" xr:uid="{00000000-0005-0000-0000-0000C4740000}"/>
    <cellStyle name="Normal 6 2 4" xfId="722" xr:uid="{00000000-0005-0000-0000-0000C5740000}"/>
    <cellStyle name="Normal 6 2 4 2" xfId="1463" xr:uid="{00000000-0005-0000-0000-0000C6740000}"/>
    <cellStyle name="Normal 6 2 5" xfId="743" xr:uid="{00000000-0005-0000-0000-0000C7740000}"/>
    <cellStyle name="Normal 6 2 5 2" xfId="1464" xr:uid="{00000000-0005-0000-0000-0000C8740000}"/>
    <cellStyle name="Normal 6 2 6" xfId="1460" xr:uid="{00000000-0005-0000-0000-0000C9740000}"/>
    <cellStyle name="Normal 6 2 7" xfId="1710" xr:uid="{00000000-0005-0000-0000-0000CA740000}"/>
    <cellStyle name="Normal 6 2 7 10" xfId="32117" xr:uid="{00000000-0005-0000-0000-0000CB740000}"/>
    <cellStyle name="Normal 6 2 7 11" xfId="16889" xr:uid="{00000000-0005-0000-0000-0000CC740000}"/>
    <cellStyle name="Normal 6 2 7 2" xfId="1818" xr:uid="{00000000-0005-0000-0000-0000CD740000}"/>
    <cellStyle name="Normal 6 2 7 2 10" xfId="16993" xr:uid="{00000000-0005-0000-0000-0000CE740000}"/>
    <cellStyle name="Normal 6 2 7 2 2" xfId="2035" xr:uid="{00000000-0005-0000-0000-0000CF740000}"/>
    <cellStyle name="Normal 6 2 7 2 2 2" xfId="2456" xr:uid="{00000000-0005-0000-0000-0000D0740000}"/>
    <cellStyle name="Normal 6 2 7 2 2 2 2" xfId="3295" xr:uid="{00000000-0005-0000-0000-0000D1740000}"/>
    <cellStyle name="Normal 6 2 7 2 2 2 2 2" xfId="4985" xr:uid="{00000000-0005-0000-0000-0000D2740000}"/>
    <cellStyle name="Normal 6 2 7 2 2 2 2 2 2" xfId="15058" xr:uid="{00000000-0005-0000-0000-0000D3740000}"/>
    <cellStyle name="Normal 6 2 7 2 2 2 2 2 2 2" xfId="45380" xr:uid="{00000000-0005-0000-0000-0000D4740000}"/>
    <cellStyle name="Normal 6 2 7 2 2 2 2 2 2 3" xfId="30156" xr:uid="{00000000-0005-0000-0000-0000D5740000}"/>
    <cellStyle name="Normal 6 2 7 2 2 2 2 2 3" xfId="10038" xr:uid="{00000000-0005-0000-0000-0000D6740000}"/>
    <cellStyle name="Normal 6 2 7 2 2 2 2 2 3 2" xfId="40363" xr:uid="{00000000-0005-0000-0000-0000D7740000}"/>
    <cellStyle name="Normal 6 2 7 2 2 2 2 2 3 3" xfId="25139" xr:uid="{00000000-0005-0000-0000-0000D8740000}"/>
    <cellStyle name="Normal 6 2 7 2 2 2 2 2 4" xfId="35350" xr:uid="{00000000-0005-0000-0000-0000D9740000}"/>
    <cellStyle name="Normal 6 2 7 2 2 2 2 2 5" xfId="20126" xr:uid="{00000000-0005-0000-0000-0000DA740000}"/>
    <cellStyle name="Normal 6 2 7 2 2 2 2 3" xfId="6677" xr:uid="{00000000-0005-0000-0000-0000DB740000}"/>
    <cellStyle name="Normal 6 2 7 2 2 2 2 3 2" xfId="16729" xr:uid="{00000000-0005-0000-0000-0000DC740000}"/>
    <cellStyle name="Normal 6 2 7 2 2 2 2 3 2 2" xfId="47051" xr:uid="{00000000-0005-0000-0000-0000DD740000}"/>
    <cellStyle name="Normal 6 2 7 2 2 2 2 3 2 3" xfId="31827" xr:uid="{00000000-0005-0000-0000-0000DE740000}"/>
    <cellStyle name="Normal 6 2 7 2 2 2 2 3 3" xfId="11709" xr:uid="{00000000-0005-0000-0000-0000DF740000}"/>
    <cellStyle name="Normal 6 2 7 2 2 2 2 3 3 2" xfId="42034" xr:uid="{00000000-0005-0000-0000-0000E0740000}"/>
    <cellStyle name="Normal 6 2 7 2 2 2 2 3 3 3" xfId="26810" xr:uid="{00000000-0005-0000-0000-0000E1740000}"/>
    <cellStyle name="Normal 6 2 7 2 2 2 2 3 4" xfId="37021" xr:uid="{00000000-0005-0000-0000-0000E2740000}"/>
    <cellStyle name="Normal 6 2 7 2 2 2 2 3 5" xfId="21797" xr:uid="{00000000-0005-0000-0000-0000E3740000}"/>
    <cellStyle name="Normal 6 2 7 2 2 2 2 4" xfId="13387" xr:uid="{00000000-0005-0000-0000-0000E4740000}"/>
    <cellStyle name="Normal 6 2 7 2 2 2 2 4 2" xfId="43709" xr:uid="{00000000-0005-0000-0000-0000E5740000}"/>
    <cellStyle name="Normal 6 2 7 2 2 2 2 4 3" xfId="28485" xr:uid="{00000000-0005-0000-0000-0000E6740000}"/>
    <cellStyle name="Normal 6 2 7 2 2 2 2 5" xfId="8366" xr:uid="{00000000-0005-0000-0000-0000E7740000}"/>
    <cellStyle name="Normal 6 2 7 2 2 2 2 5 2" xfId="38692" xr:uid="{00000000-0005-0000-0000-0000E8740000}"/>
    <cellStyle name="Normal 6 2 7 2 2 2 2 5 3" xfId="23468" xr:uid="{00000000-0005-0000-0000-0000E9740000}"/>
    <cellStyle name="Normal 6 2 7 2 2 2 2 6" xfId="33680" xr:uid="{00000000-0005-0000-0000-0000EA740000}"/>
    <cellStyle name="Normal 6 2 7 2 2 2 2 7" xfId="18455" xr:uid="{00000000-0005-0000-0000-0000EB740000}"/>
    <cellStyle name="Normal 6 2 7 2 2 2 3" xfId="4148" xr:uid="{00000000-0005-0000-0000-0000EC740000}"/>
    <cellStyle name="Normal 6 2 7 2 2 2 3 2" xfId="14222" xr:uid="{00000000-0005-0000-0000-0000ED740000}"/>
    <cellStyle name="Normal 6 2 7 2 2 2 3 2 2" xfId="44544" xr:uid="{00000000-0005-0000-0000-0000EE740000}"/>
    <cellStyle name="Normal 6 2 7 2 2 2 3 2 3" xfId="29320" xr:uid="{00000000-0005-0000-0000-0000EF740000}"/>
    <cellStyle name="Normal 6 2 7 2 2 2 3 3" xfId="9202" xr:uid="{00000000-0005-0000-0000-0000F0740000}"/>
    <cellStyle name="Normal 6 2 7 2 2 2 3 3 2" xfId="39527" xr:uid="{00000000-0005-0000-0000-0000F1740000}"/>
    <cellStyle name="Normal 6 2 7 2 2 2 3 3 3" xfId="24303" xr:uid="{00000000-0005-0000-0000-0000F2740000}"/>
    <cellStyle name="Normal 6 2 7 2 2 2 3 4" xfId="34514" xr:uid="{00000000-0005-0000-0000-0000F3740000}"/>
    <cellStyle name="Normal 6 2 7 2 2 2 3 5" xfId="19290" xr:uid="{00000000-0005-0000-0000-0000F4740000}"/>
    <cellStyle name="Normal 6 2 7 2 2 2 4" xfId="5841" xr:uid="{00000000-0005-0000-0000-0000F5740000}"/>
    <cellStyle name="Normal 6 2 7 2 2 2 4 2" xfId="15893" xr:uid="{00000000-0005-0000-0000-0000F6740000}"/>
    <cellStyle name="Normal 6 2 7 2 2 2 4 2 2" xfId="46215" xr:uid="{00000000-0005-0000-0000-0000F7740000}"/>
    <cellStyle name="Normal 6 2 7 2 2 2 4 2 3" xfId="30991" xr:uid="{00000000-0005-0000-0000-0000F8740000}"/>
    <cellStyle name="Normal 6 2 7 2 2 2 4 3" xfId="10873" xr:uid="{00000000-0005-0000-0000-0000F9740000}"/>
    <cellStyle name="Normal 6 2 7 2 2 2 4 3 2" xfId="41198" xr:uid="{00000000-0005-0000-0000-0000FA740000}"/>
    <cellStyle name="Normal 6 2 7 2 2 2 4 3 3" xfId="25974" xr:uid="{00000000-0005-0000-0000-0000FB740000}"/>
    <cellStyle name="Normal 6 2 7 2 2 2 4 4" xfId="36185" xr:uid="{00000000-0005-0000-0000-0000FC740000}"/>
    <cellStyle name="Normal 6 2 7 2 2 2 4 5" xfId="20961" xr:uid="{00000000-0005-0000-0000-0000FD740000}"/>
    <cellStyle name="Normal 6 2 7 2 2 2 5" xfId="12551" xr:uid="{00000000-0005-0000-0000-0000FE740000}"/>
    <cellStyle name="Normal 6 2 7 2 2 2 5 2" xfId="42873" xr:uid="{00000000-0005-0000-0000-0000FF740000}"/>
    <cellStyle name="Normal 6 2 7 2 2 2 5 3" xfId="27649" xr:uid="{00000000-0005-0000-0000-000000750000}"/>
    <cellStyle name="Normal 6 2 7 2 2 2 6" xfId="7530" xr:uid="{00000000-0005-0000-0000-000001750000}"/>
    <cellStyle name="Normal 6 2 7 2 2 2 6 2" xfId="37856" xr:uid="{00000000-0005-0000-0000-000002750000}"/>
    <cellStyle name="Normal 6 2 7 2 2 2 6 3" xfId="22632" xr:uid="{00000000-0005-0000-0000-000003750000}"/>
    <cellStyle name="Normal 6 2 7 2 2 2 7" xfId="32844" xr:uid="{00000000-0005-0000-0000-000004750000}"/>
    <cellStyle name="Normal 6 2 7 2 2 2 8" xfId="17619" xr:uid="{00000000-0005-0000-0000-000005750000}"/>
    <cellStyle name="Normal 6 2 7 2 2 3" xfId="2877" xr:uid="{00000000-0005-0000-0000-000006750000}"/>
    <cellStyle name="Normal 6 2 7 2 2 3 2" xfId="4567" xr:uid="{00000000-0005-0000-0000-000007750000}"/>
    <cellStyle name="Normal 6 2 7 2 2 3 2 2" xfId="14640" xr:uid="{00000000-0005-0000-0000-000008750000}"/>
    <cellStyle name="Normal 6 2 7 2 2 3 2 2 2" xfId="44962" xr:uid="{00000000-0005-0000-0000-000009750000}"/>
    <cellStyle name="Normal 6 2 7 2 2 3 2 2 3" xfId="29738" xr:uid="{00000000-0005-0000-0000-00000A750000}"/>
    <cellStyle name="Normal 6 2 7 2 2 3 2 3" xfId="9620" xr:uid="{00000000-0005-0000-0000-00000B750000}"/>
    <cellStyle name="Normal 6 2 7 2 2 3 2 3 2" xfId="39945" xr:uid="{00000000-0005-0000-0000-00000C750000}"/>
    <cellStyle name="Normal 6 2 7 2 2 3 2 3 3" xfId="24721" xr:uid="{00000000-0005-0000-0000-00000D750000}"/>
    <cellStyle name="Normal 6 2 7 2 2 3 2 4" xfId="34932" xr:uid="{00000000-0005-0000-0000-00000E750000}"/>
    <cellStyle name="Normal 6 2 7 2 2 3 2 5" xfId="19708" xr:uid="{00000000-0005-0000-0000-00000F750000}"/>
    <cellStyle name="Normal 6 2 7 2 2 3 3" xfId="6259" xr:uid="{00000000-0005-0000-0000-000010750000}"/>
    <cellStyle name="Normal 6 2 7 2 2 3 3 2" xfId="16311" xr:uid="{00000000-0005-0000-0000-000011750000}"/>
    <cellStyle name="Normal 6 2 7 2 2 3 3 2 2" xfId="46633" xr:uid="{00000000-0005-0000-0000-000012750000}"/>
    <cellStyle name="Normal 6 2 7 2 2 3 3 2 3" xfId="31409" xr:uid="{00000000-0005-0000-0000-000013750000}"/>
    <cellStyle name="Normal 6 2 7 2 2 3 3 3" xfId="11291" xr:uid="{00000000-0005-0000-0000-000014750000}"/>
    <cellStyle name="Normal 6 2 7 2 2 3 3 3 2" xfId="41616" xr:uid="{00000000-0005-0000-0000-000015750000}"/>
    <cellStyle name="Normal 6 2 7 2 2 3 3 3 3" xfId="26392" xr:uid="{00000000-0005-0000-0000-000016750000}"/>
    <cellStyle name="Normal 6 2 7 2 2 3 3 4" xfId="36603" xr:uid="{00000000-0005-0000-0000-000017750000}"/>
    <cellStyle name="Normal 6 2 7 2 2 3 3 5" xfId="21379" xr:uid="{00000000-0005-0000-0000-000018750000}"/>
    <cellStyle name="Normal 6 2 7 2 2 3 4" xfId="12969" xr:uid="{00000000-0005-0000-0000-000019750000}"/>
    <cellStyle name="Normal 6 2 7 2 2 3 4 2" xfId="43291" xr:uid="{00000000-0005-0000-0000-00001A750000}"/>
    <cellStyle name="Normal 6 2 7 2 2 3 4 3" xfId="28067" xr:uid="{00000000-0005-0000-0000-00001B750000}"/>
    <cellStyle name="Normal 6 2 7 2 2 3 5" xfId="7948" xr:uid="{00000000-0005-0000-0000-00001C750000}"/>
    <cellStyle name="Normal 6 2 7 2 2 3 5 2" xfId="38274" xr:uid="{00000000-0005-0000-0000-00001D750000}"/>
    <cellStyle name="Normal 6 2 7 2 2 3 5 3" xfId="23050" xr:uid="{00000000-0005-0000-0000-00001E750000}"/>
    <cellStyle name="Normal 6 2 7 2 2 3 6" xfId="33262" xr:uid="{00000000-0005-0000-0000-00001F750000}"/>
    <cellStyle name="Normal 6 2 7 2 2 3 7" xfId="18037" xr:uid="{00000000-0005-0000-0000-000020750000}"/>
    <cellStyle name="Normal 6 2 7 2 2 4" xfId="3730" xr:uid="{00000000-0005-0000-0000-000021750000}"/>
    <cellStyle name="Normal 6 2 7 2 2 4 2" xfId="13804" xr:uid="{00000000-0005-0000-0000-000022750000}"/>
    <cellStyle name="Normal 6 2 7 2 2 4 2 2" xfId="44126" xr:uid="{00000000-0005-0000-0000-000023750000}"/>
    <cellStyle name="Normal 6 2 7 2 2 4 2 3" xfId="28902" xr:uid="{00000000-0005-0000-0000-000024750000}"/>
    <cellStyle name="Normal 6 2 7 2 2 4 3" xfId="8784" xr:uid="{00000000-0005-0000-0000-000025750000}"/>
    <cellStyle name="Normal 6 2 7 2 2 4 3 2" xfId="39109" xr:uid="{00000000-0005-0000-0000-000026750000}"/>
    <cellStyle name="Normal 6 2 7 2 2 4 3 3" xfId="23885" xr:uid="{00000000-0005-0000-0000-000027750000}"/>
    <cellStyle name="Normal 6 2 7 2 2 4 4" xfId="34096" xr:uid="{00000000-0005-0000-0000-000028750000}"/>
    <cellStyle name="Normal 6 2 7 2 2 4 5" xfId="18872" xr:uid="{00000000-0005-0000-0000-000029750000}"/>
    <cellStyle name="Normal 6 2 7 2 2 5" xfId="5423" xr:uid="{00000000-0005-0000-0000-00002A750000}"/>
    <cellStyle name="Normal 6 2 7 2 2 5 2" xfId="15475" xr:uid="{00000000-0005-0000-0000-00002B750000}"/>
    <cellStyle name="Normal 6 2 7 2 2 5 2 2" xfId="45797" xr:uid="{00000000-0005-0000-0000-00002C750000}"/>
    <cellStyle name="Normal 6 2 7 2 2 5 2 3" xfId="30573" xr:uid="{00000000-0005-0000-0000-00002D750000}"/>
    <cellStyle name="Normal 6 2 7 2 2 5 3" xfId="10455" xr:uid="{00000000-0005-0000-0000-00002E750000}"/>
    <cellStyle name="Normal 6 2 7 2 2 5 3 2" xfId="40780" xr:uid="{00000000-0005-0000-0000-00002F750000}"/>
    <cellStyle name="Normal 6 2 7 2 2 5 3 3" xfId="25556" xr:uid="{00000000-0005-0000-0000-000030750000}"/>
    <cellStyle name="Normal 6 2 7 2 2 5 4" xfId="35767" xr:uid="{00000000-0005-0000-0000-000031750000}"/>
    <cellStyle name="Normal 6 2 7 2 2 5 5" xfId="20543" xr:uid="{00000000-0005-0000-0000-000032750000}"/>
    <cellStyle name="Normal 6 2 7 2 2 6" xfId="12133" xr:uid="{00000000-0005-0000-0000-000033750000}"/>
    <cellStyle name="Normal 6 2 7 2 2 6 2" xfId="42455" xr:uid="{00000000-0005-0000-0000-000034750000}"/>
    <cellStyle name="Normal 6 2 7 2 2 6 3" xfId="27231" xr:uid="{00000000-0005-0000-0000-000035750000}"/>
    <cellStyle name="Normal 6 2 7 2 2 7" xfId="7112" xr:uid="{00000000-0005-0000-0000-000036750000}"/>
    <cellStyle name="Normal 6 2 7 2 2 7 2" xfId="37438" xr:uid="{00000000-0005-0000-0000-000037750000}"/>
    <cellStyle name="Normal 6 2 7 2 2 7 3" xfId="22214" xr:uid="{00000000-0005-0000-0000-000038750000}"/>
    <cellStyle name="Normal 6 2 7 2 2 8" xfId="32426" xr:uid="{00000000-0005-0000-0000-000039750000}"/>
    <cellStyle name="Normal 6 2 7 2 2 9" xfId="17201" xr:uid="{00000000-0005-0000-0000-00003A750000}"/>
    <cellStyle name="Normal 6 2 7 2 3" xfId="2248" xr:uid="{00000000-0005-0000-0000-00003B750000}"/>
    <cellStyle name="Normal 6 2 7 2 3 2" xfId="3087" xr:uid="{00000000-0005-0000-0000-00003C750000}"/>
    <cellStyle name="Normal 6 2 7 2 3 2 2" xfId="4777" xr:uid="{00000000-0005-0000-0000-00003D750000}"/>
    <cellStyle name="Normal 6 2 7 2 3 2 2 2" xfId="14850" xr:uid="{00000000-0005-0000-0000-00003E750000}"/>
    <cellStyle name="Normal 6 2 7 2 3 2 2 2 2" xfId="45172" xr:uid="{00000000-0005-0000-0000-00003F750000}"/>
    <cellStyle name="Normal 6 2 7 2 3 2 2 2 3" xfId="29948" xr:uid="{00000000-0005-0000-0000-000040750000}"/>
    <cellStyle name="Normal 6 2 7 2 3 2 2 3" xfId="9830" xr:uid="{00000000-0005-0000-0000-000041750000}"/>
    <cellStyle name="Normal 6 2 7 2 3 2 2 3 2" xfId="40155" xr:uid="{00000000-0005-0000-0000-000042750000}"/>
    <cellStyle name="Normal 6 2 7 2 3 2 2 3 3" xfId="24931" xr:uid="{00000000-0005-0000-0000-000043750000}"/>
    <cellStyle name="Normal 6 2 7 2 3 2 2 4" xfId="35142" xr:uid="{00000000-0005-0000-0000-000044750000}"/>
    <cellStyle name="Normal 6 2 7 2 3 2 2 5" xfId="19918" xr:uid="{00000000-0005-0000-0000-000045750000}"/>
    <cellStyle name="Normal 6 2 7 2 3 2 3" xfId="6469" xr:uid="{00000000-0005-0000-0000-000046750000}"/>
    <cellStyle name="Normal 6 2 7 2 3 2 3 2" xfId="16521" xr:uid="{00000000-0005-0000-0000-000047750000}"/>
    <cellStyle name="Normal 6 2 7 2 3 2 3 2 2" xfId="46843" xr:uid="{00000000-0005-0000-0000-000048750000}"/>
    <cellStyle name="Normal 6 2 7 2 3 2 3 2 3" xfId="31619" xr:uid="{00000000-0005-0000-0000-000049750000}"/>
    <cellStyle name="Normal 6 2 7 2 3 2 3 3" xfId="11501" xr:uid="{00000000-0005-0000-0000-00004A750000}"/>
    <cellStyle name="Normal 6 2 7 2 3 2 3 3 2" xfId="41826" xr:uid="{00000000-0005-0000-0000-00004B750000}"/>
    <cellStyle name="Normal 6 2 7 2 3 2 3 3 3" xfId="26602" xr:uid="{00000000-0005-0000-0000-00004C750000}"/>
    <cellStyle name="Normal 6 2 7 2 3 2 3 4" xfId="36813" xr:uid="{00000000-0005-0000-0000-00004D750000}"/>
    <cellStyle name="Normal 6 2 7 2 3 2 3 5" xfId="21589" xr:uid="{00000000-0005-0000-0000-00004E750000}"/>
    <cellStyle name="Normal 6 2 7 2 3 2 4" xfId="13179" xr:uid="{00000000-0005-0000-0000-00004F750000}"/>
    <cellStyle name="Normal 6 2 7 2 3 2 4 2" xfId="43501" xr:uid="{00000000-0005-0000-0000-000050750000}"/>
    <cellStyle name="Normal 6 2 7 2 3 2 4 3" xfId="28277" xr:uid="{00000000-0005-0000-0000-000051750000}"/>
    <cellStyle name="Normal 6 2 7 2 3 2 5" xfId="8158" xr:uid="{00000000-0005-0000-0000-000052750000}"/>
    <cellStyle name="Normal 6 2 7 2 3 2 5 2" xfId="38484" xr:uid="{00000000-0005-0000-0000-000053750000}"/>
    <cellStyle name="Normal 6 2 7 2 3 2 5 3" xfId="23260" xr:uid="{00000000-0005-0000-0000-000054750000}"/>
    <cellStyle name="Normal 6 2 7 2 3 2 6" xfId="33472" xr:uid="{00000000-0005-0000-0000-000055750000}"/>
    <cellStyle name="Normal 6 2 7 2 3 2 7" xfId="18247" xr:uid="{00000000-0005-0000-0000-000056750000}"/>
    <cellStyle name="Normal 6 2 7 2 3 3" xfId="3940" xr:uid="{00000000-0005-0000-0000-000057750000}"/>
    <cellStyle name="Normal 6 2 7 2 3 3 2" xfId="14014" xr:uid="{00000000-0005-0000-0000-000058750000}"/>
    <cellStyle name="Normal 6 2 7 2 3 3 2 2" xfId="44336" xr:uid="{00000000-0005-0000-0000-000059750000}"/>
    <cellStyle name="Normal 6 2 7 2 3 3 2 3" xfId="29112" xr:uid="{00000000-0005-0000-0000-00005A750000}"/>
    <cellStyle name="Normal 6 2 7 2 3 3 3" xfId="8994" xr:uid="{00000000-0005-0000-0000-00005B750000}"/>
    <cellStyle name="Normal 6 2 7 2 3 3 3 2" xfId="39319" xr:uid="{00000000-0005-0000-0000-00005C750000}"/>
    <cellStyle name="Normal 6 2 7 2 3 3 3 3" xfId="24095" xr:uid="{00000000-0005-0000-0000-00005D750000}"/>
    <cellStyle name="Normal 6 2 7 2 3 3 4" xfId="34306" xr:uid="{00000000-0005-0000-0000-00005E750000}"/>
    <cellStyle name="Normal 6 2 7 2 3 3 5" xfId="19082" xr:uid="{00000000-0005-0000-0000-00005F750000}"/>
    <cellStyle name="Normal 6 2 7 2 3 4" xfId="5633" xr:uid="{00000000-0005-0000-0000-000060750000}"/>
    <cellStyle name="Normal 6 2 7 2 3 4 2" xfId="15685" xr:uid="{00000000-0005-0000-0000-000061750000}"/>
    <cellStyle name="Normal 6 2 7 2 3 4 2 2" xfId="46007" xr:uid="{00000000-0005-0000-0000-000062750000}"/>
    <cellStyle name="Normal 6 2 7 2 3 4 2 3" xfId="30783" xr:uid="{00000000-0005-0000-0000-000063750000}"/>
    <cellStyle name="Normal 6 2 7 2 3 4 3" xfId="10665" xr:uid="{00000000-0005-0000-0000-000064750000}"/>
    <cellStyle name="Normal 6 2 7 2 3 4 3 2" xfId="40990" xr:uid="{00000000-0005-0000-0000-000065750000}"/>
    <cellStyle name="Normal 6 2 7 2 3 4 3 3" xfId="25766" xr:uid="{00000000-0005-0000-0000-000066750000}"/>
    <cellStyle name="Normal 6 2 7 2 3 4 4" xfId="35977" xr:uid="{00000000-0005-0000-0000-000067750000}"/>
    <cellStyle name="Normal 6 2 7 2 3 4 5" xfId="20753" xr:uid="{00000000-0005-0000-0000-000068750000}"/>
    <cellStyle name="Normal 6 2 7 2 3 5" xfId="12343" xr:uid="{00000000-0005-0000-0000-000069750000}"/>
    <cellStyle name="Normal 6 2 7 2 3 5 2" xfId="42665" xr:uid="{00000000-0005-0000-0000-00006A750000}"/>
    <cellStyle name="Normal 6 2 7 2 3 5 3" xfId="27441" xr:uid="{00000000-0005-0000-0000-00006B750000}"/>
    <cellStyle name="Normal 6 2 7 2 3 6" xfId="7322" xr:uid="{00000000-0005-0000-0000-00006C750000}"/>
    <cellStyle name="Normal 6 2 7 2 3 6 2" xfId="37648" xr:uid="{00000000-0005-0000-0000-00006D750000}"/>
    <cellStyle name="Normal 6 2 7 2 3 6 3" xfId="22424" xr:uid="{00000000-0005-0000-0000-00006E750000}"/>
    <cellStyle name="Normal 6 2 7 2 3 7" xfId="32636" xr:uid="{00000000-0005-0000-0000-00006F750000}"/>
    <cellStyle name="Normal 6 2 7 2 3 8" xfId="17411" xr:uid="{00000000-0005-0000-0000-000070750000}"/>
    <cellStyle name="Normal 6 2 7 2 4" xfId="2669" xr:uid="{00000000-0005-0000-0000-000071750000}"/>
    <cellStyle name="Normal 6 2 7 2 4 2" xfId="4359" xr:uid="{00000000-0005-0000-0000-000072750000}"/>
    <cellStyle name="Normal 6 2 7 2 4 2 2" xfId="14432" xr:uid="{00000000-0005-0000-0000-000073750000}"/>
    <cellStyle name="Normal 6 2 7 2 4 2 2 2" xfId="44754" xr:uid="{00000000-0005-0000-0000-000074750000}"/>
    <cellStyle name="Normal 6 2 7 2 4 2 2 3" xfId="29530" xr:uid="{00000000-0005-0000-0000-000075750000}"/>
    <cellStyle name="Normal 6 2 7 2 4 2 3" xfId="9412" xr:uid="{00000000-0005-0000-0000-000076750000}"/>
    <cellStyle name="Normal 6 2 7 2 4 2 3 2" xfId="39737" xr:uid="{00000000-0005-0000-0000-000077750000}"/>
    <cellStyle name="Normal 6 2 7 2 4 2 3 3" xfId="24513" xr:uid="{00000000-0005-0000-0000-000078750000}"/>
    <cellStyle name="Normal 6 2 7 2 4 2 4" xfId="34724" xr:uid="{00000000-0005-0000-0000-000079750000}"/>
    <cellStyle name="Normal 6 2 7 2 4 2 5" xfId="19500" xr:uid="{00000000-0005-0000-0000-00007A750000}"/>
    <cellStyle name="Normal 6 2 7 2 4 3" xfId="6051" xr:uid="{00000000-0005-0000-0000-00007B750000}"/>
    <cellStyle name="Normal 6 2 7 2 4 3 2" xfId="16103" xr:uid="{00000000-0005-0000-0000-00007C750000}"/>
    <cellStyle name="Normal 6 2 7 2 4 3 2 2" xfId="46425" xr:uid="{00000000-0005-0000-0000-00007D750000}"/>
    <cellStyle name="Normal 6 2 7 2 4 3 2 3" xfId="31201" xr:uid="{00000000-0005-0000-0000-00007E750000}"/>
    <cellStyle name="Normal 6 2 7 2 4 3 3" xfId="11083" xr:uid="{00000000-0005-0000-0000-00007F750000}"/>
    <cellStyle name="Normal 6 2 7 2 4 3 3 2" xfId="41408" xr:uid="{00000000-0005-0000-0000-000080750000}"/>
    <cellStyle name="Normal 6 2 7 2 4 3 3 3" xfId="26184" xr:uid="{00000000-0005-0000-0000-000081750000}"/>
    <cellStyle name="Normal 6 2 7 2 4 3 4" xfId="36395" xr:uid="{00000000-0005-0000-0000-000082750000}"/>
    <cellStyle name="Normal 6 2 7 2 4 3 5" xfId="21171" xr:uid="{00000000-0005-0000-0000-000083750000}"/>
    <cellStyle name="Normal 6 2 7 2 4 4" xfId="12761" xr:uid="{00000000-0005-0000-0000-000084750000}"/>
    <cellStyle name="Normal 6 2 7 2 4 4 2" xfId="43083" xr:uid="{00000000-0005-0000-0000-000085750000}"/>
    <cellStyle name="Normal 6 2 7 2 4 4 3" xfId="27859" xr:uid="{00000000-0005-0000-0000-000086750000}"/>
    <cellStyle name="Normal 6 2 7 2 4 5" xfId="7740" xr:uid="{00000000-0005-0000-0000-000087750000}"/>
    <cellStyle name="Normal 6 2 7 2 4 5 2" xfId="38066" xr:uid="{00000000-0005-0000-0000-000088750000}"/>
    <cellStyle name="Normal 6 2 7 2 4 5 3" xfId="22842" xr:uid="{00000000-0005-0000-0000-000089750000}"/>
    <cellStyle name="Normal 6 2 7 2 4 6" xfId="33054" xr:uid="{00000000-0005-0000-0000-00008A750000}"/>
    <cellStyle name="Normal 6 2 7 2 4 7" xfId="17829" xr:uid="{00000000-0005-0000-0000-00008B750000}"/>
    <cellStyle name="Normal 6 2 7 2 5" xfId="3522" xr:uid="{00000000-0005-0000-0000-00008C750000}"/>
    <cellStyle name="Normal 6 2 7 2 5 2" xfId="13596" xr:uid="{00000000-0005-0000-0000-00008D750000}"/>
    <cellStyle name="Normal 6 2 7 2 5 2 2" xfId="43918" xr:uid="{00000000-0005-0000-0000-00008E750000}"/>
    <cellStyle name="Normal 6 2 7 2 5 2 3" xfId="28694" xr:uid="{00000000-0005-0000-0000-00008F750000}"/>
    <cellStyle name="Normal 6 2 7 2 5 3" xfId="8576" xr:uid="{00000000-0005-0000-0000-000090750000}"/>
    <cellStyle name="Normal 6 2 7 2 5 3 2" xfId="38901" xr:uid="{00000000-0005-0000-0000-000091750000}"/>
    <cellStyle name="Normal 6 2 7 2 5 3 3" xfId="23677" xr:uid="{00000000-0005-0000-0000-000092750000}"/>
    <cellStyle name="Normal 6 2 7 2 5 4" xfId="33888" xr:uid="{00000000-0005-0000-0000-000093750000}"/>
    <cellStyle name="Normal 6 2 7 2 5 5" xfId="18664" xr:uid="{00000000-0005-0000-0000-000094750000}"/>
    <cellStyle name="Normal 6 2 7 2 6" xfId="5215" xr:uid="{00000000-0005-0000-0000-000095750000}"/>
    <cellStyle name="Normal 6 2 7 2 6 2" xfId="15267" xr:uid="{00000000-0005-0000-0000-000096750000}"/>
    <cellStyle name="Normal 6 2 7 2 6 2 2" xfId="45589" xr:uid="{00000000-0005-0000-0000-000097750000}"/>
    <cellStyle name="Normal 6 2 7 2 6 2 3" xfId="30365" xr:uid="{00000000-0005-0000-0000-000098750000}"/>
    <cellStyle name="Normal 6 2 7 2 6 3" xfId="10247" xr:uid="{00000000-0005-0000-0000-000099750000}"/>
    <cellStyle name="Normal 6 2 7 2 6 3 2" xfId="40572" xr:uid="{00000000-0005-0000-0000-00009A750000}"/>
    <cellStyle name="Normal 6 2 7 2 6 3 3" xfId="25348" xr:uid="{00000000-0005-0000-0000-00009B750000}"/>
    <cellStyle name="Normal 6 2 7 2 6 4" xfId="35559" xr:uid="{00000000-0005-0000-0000-00009C750000}"/>
    <cellStyle name="Normal 6 2 7 2 6 5" xfId="20335" xr:uid="{00000000-0005-0000-0000-00009D750000}"/>
    <cellStyle name="Normal 6 2 7 2 7" xfId="11925" xr:uid="{00000000-0005-0000-0000-00009E750000}"/>
    <cellStyle name="Normal 6 2 7 2 7 2" xfId="42247" xr:uid="{00000000-0005-0000-0000-00009F750000}"/>
    <cellStyle name="Normal 6 2 7 2 7 3" xfId="27023" xr:uid="{00000000-0005-0000-0000-0000A0750000}"/>
    <cellStyle name="Normal 6 2 7 2 8" xfId="6904" xr:uid="{00000000-0005-0000-0000-0000A1750000}"/>
    <cellStyle name="Normal 6 2 7 2 8 2" xfId="37230" xr:uid="{00000000-0005-0000-0000-0000A2750000}"/>
    <cellStyle name="Normal 6 2 7 2 8 3" xfId="22006" xr:uid="{00000000-0005-0000-0000-0000A3750000}"/>
    <cellStyle name="Normal 6 2 7 2 9" xfId="32218" xr:uid="{00000000-0005-0000-0000-0000A4750000}"/>
    <cellStyle name="Normal 6 2 7 3" xfId="1931" xr:uid="{00000000-0005-0000-0000-0000A5750000}"/>
    <cellStyle name="Normal 6 2 7 3 2" xfId="2352" xr:uid="{00000000-0005-0000-0000-0000A6750000}"/>
    <cellStyle name="Normal 6 2 7 3 2 2" xfId="3191" xr:uid="{00000000-0005-0000-0000-0000A7750000}"/>
    <cellStyle name="Normal 6 2 7 3 2 2 2" xfId="4881" xr:uid="{00000000-0005-0000-0000-0000A8750000}"/>
    <cellStyle name="Normal 6 2 7 3 2 2 2 2" xfId="14954" xr:uid="{00000000-0005-0000-0000-0000A9750000}"/>
    <cellStyle name="Normal 6 2 7 3 2 2 2 2 2" xfId="45276" xr:uid="{00000000-0005-0000-0000-0000AA750000}"/>
    <cellStyle name="Normal 6 2 7 3 2 2 2 2 3" xfId="30052" xr:uid="{00000000-0005-0000-0000-0000AB750000}"/>
    <cellStyle name="Normal 6 2 7 3 2 2 2 3" xfId="9934" xr:uid="{00000000-0005-0000-0000-0000AC750000}"/>
    <cellStyle name="Normal 6 2 7 3 2 2 2 3 2" xfId="40259" xr:uid="{00000000-0005-0000-0000-0000AD750000}"/>
    <cellStyle name="Normal 6 2 7 3 2 2 2 3 3" xfId="25035" xr:uid="{00000000-0005-0000-0000-0000AE750000}"/>
    <cellStyle name="Normal 6 2 7 3 2 2 2 4" xfId="35246" xr:uid="{00000000-0005-0000-0000-0000AF750000}"/>
    <cellStyle name="Normal 6 2 7 3 2 2 2 5" xfId="20022" xr:uid="{00000000-0005-0000-0000-0000B0750000}"/>
    <cellStyle name="Normal 6 2 7 3 2 2 3" xfId="6573" xr:uid="{00000000-0005-0000-0000-0000B1750000}"/>
    <cellStyle name="Normal 6 2 7 3 2 2 3 2" xfId="16625" xr:uid="{00000000-0005-0000-0000-0000B2750000}"/>
    <cellStyle name="Normal 6 2 7 3 2 2 3 2 2" xfId="46947" xr:uid="{00000000-0005-0000-0000-0000B3750000}"/>
    <cellStyle name="Normal 6 2 7 3 2 2 3 2 3" xfId="31723" xr:uid="{00000000-0005-0000-0000-0000B4750000}"/>
    <cellStyle name="Normal 6 2 7 3 2 2 3 3" xfId="11605" xr:uid="{00000000-0005-0000-0000-0000B5750000}"/>
    <cellStyle name="Normal 6 2 7 3 2 2 3 3 2" xfId="41930" xr:uid="{00000000-0005-0000-0000-0000B6750000}"/>
    <cellStyle name="Normal 6 2 7 3 2 2 3 3 3" xfId="26706" xr:uid="{00000000-0005-0000-0000-0000B7750000}"/>
    <cellStyle name="Normal 6 2 7 3 2 2 3 4" xfId="36917" xr:uid="{00000000-0005-0000-0000-0000B8750000}"/>
    <cellStyle name="Normal 6 2 7 3 2 2 3 5" xfId="21693" xr:uid="{00000000-0005-0000-0000-0000B9750000}"/>
    <cellStyle name="Normal 6 2 7 3 2 2 4" xfId="13283" xr:uid="{00000000-0005-0000-0000-0000BA750000}"/>
    <cellStyle name="Normal 6 2 7 3 2 2 4 2" xfId="43605" xr:uid="{00000000-0005-0000-0000-0000BB750000}"/>
    <cellStyle name="Normal 6 2 7 3 2 2 4 3" xfId="28381" xr:uid="{00000000-0005-0000-0000-0000BC750000}"/>
    <cellStyle name="Normal 6 2 7 3 2 2 5" xfId="8262" xr:uid="{00000000-0005-0000-0000-0000BD750000}"/>
    <cellStyle name="Normal 6 2 7 3 2 2 5 2" xfId="38588" xr:uid="{00000000-0005-0000-0000-0000BE750000}"/>
    <cellStyle name="Normal 6 2 7 3 2 2 5 3" xfId="23364" xr:uid="{00000000-0005-0000-0000-0000BF750000}"/>
    <cellStyle name="Normal 6 2 7 3 2 2 6" xfId="33576" xr:uid="{00000000-0005-0000-0000-0000C0750000}"/>
    <cellStyle name="Normal 6 2 7 3 2 2 7" xfId="18351" xr:uid="{00000000-0005-0000-0000-0000C1750000}"/>
    <cellStyle name="Normal 6 2 7 3 2 3" xfId="4044" xr:uid="{00000000-0005-0000-0000-0000C2750000}"/>
    <cellStyle name="Normal 6 2 7 3 2 3 2" xfId="14118" xr:uid="{00000000-0005-0000-0000-0000C3750000}"/>
    <cellStyle name="Normal 6 2 7 3 2 3 2 2" xfId="44440" xr:uid="{00000000-0005-0000-0000-0000C4750000}"/>
    <cellStyle name="Normal 6 2 7 3 2 3 2 3" xfId="29216" xr:uid="{00000000-0005-0000-0000-0000C5750000}"/>
    <cellStyle name="Normal 6 2 7 3 2 3 3" xfId="9098" xr:uid="{00000000-0005-0000-0000-0000C6750000}"/>
    <cellStyle name="Normal 6 2 7 3 2 3 3 2" xfId="39423" xr:uid="{00000000-0005-0000-0000-0000C7750000}"/>
    <cellStyle name="Normal 6 2 7 3 2 3 3 3" xfId="24199" xr:uid="{00000000-0005-0000-0000-0000C8750000}"/>
    <cellStyle name="Normal 6 2 7 3 2 3 4" xfId="34410" xr:uid="{00000000-0005-0000-0000-0000C9750000}"/>
    <cellStyle name="Normal 6 2 7 3 2 3 5" xfId="19186" xr:uid="{00000000-0005-0000-0000-0000CA750000}"/>
    <cellStyle name="Normal 6 2 7 3 2 4" xfId="5737" xr:uid="{00000000-0005-0000-0000-0000CB750000}"/>
    <cellStyle name="Normal 6 2 7 3 2 4 2" xfId="15789" xr:uid="{00000000-0005-0000-0000-0000CC750000}"/>
    <cellStyle name="Normal 6 2 7 3 2 4 2 2" xfId="46111" xr:uid="{00000000-0005-0000-0000-0000CD750000}"/>
    <cellStyle name="Normal 6 2 7 3 2 4 2 3" xfId="30887" xr:uid="{00000000-0005-0000-0000-0000CE750000}"/>
    <cellStyle name="Normal 6 2 7 3 2 4 3" xfId="10769" xr:uid="{00000000-0005-0000-0000-0000CF750000}"/>
    <cellStyle name="Normal 6 2 7 3 2 4 3 2" xfId="41094" xr:uid="{00000000-0005-0000-0000-0000D0750000}"/>
    <cellStyle name="Normal 6 2 7 3 2 4 3 3" xfId="25870" xr:uid="{00000000-0005-0000-0000-0000D1750000}"/>
    <cellStyle name="Normal 6 2 7 3 2 4 4" xfId="36081" xr:uid="{00000000-0005-0000-0000-0000D2750000}"/>
    <cellStyle name="Normal 6 2 7 3 2 4 5" xfId="20857" xr:uid="{00000000-0005-0000-0000-0000D3750000}"/>
    <cellStyle name="Normal 6 2 7 3 2 5" xfId="12447" xr:uid="{00000000-0005-0000-0000-0000D4750000}"/>
    <cellStyle name="Normal 6 2 7 3 2 5 2" xfId="42769" xr:uid="{00000000-0005-0000-0000-0000D5750000}"/>
    <cellStyle name="Normal 6 2 7 3 2 5 3" xfId="27545" xr:uid="{00000000-0005-0000-0000-0000D6750000}"/>
    <cellStyle name="Normal 6 2 7 3 2 6" xfId="7426" xr:uid="{00000000-0005-0000-0000-0000D7750000}"/>
    <cellStyle name="Normal 6 2 7 3 2 6 2" xfId="37752" xr:uid="{00000000-0005-0000-0000-0000D8750000}"/>
    <cellStyle name="Normal 6 2 7 3 2 6 3" xfId="22528" xr:uid="{00000000-0005-0000-0000-0000D9750000}"/>
    <cellStyle name="Normal 6 2 7 3 2 7" xfId="32740" xr:uid="{00000000-0005-0000-0000-0000DA750000}"/>
    <cellStyle name="Normal 6 2 7 3 2 8" xfId="17515" xr:uid="{00000000-0005-0000-0000-0000DB750000}"/>
    <cellStyle name="Normal 6 2 7 3 3" xfId="2773" xr:uid="{00000000-0005-0000-0000-0000DC750000}"/>
    <cellStyle name="Normal 6 2 7 3 3 2" xfId="4463" xr:uid="{00000000-0005-0000-0000-0000DD750000}"/>
    <cellStyle name="Normal 6 2 7 3 3 2 2" xfId="14536" xr:uid="{00000000-0005-0000-0000-0000DE750000}"/>
    <cellStyle name="Normal 6 2 7 3 3 2 2 2" xfId="44858" xr:uid="{00000000-0005-0000-0000-0000DF750000}"/>
    <cellStyle name="Normal 6 2 7 3 3 2 2 3" xfId="29634" xr:uid="{00000000-0005-0000-0000-0000E0750000}"/>
    <cellStyle name="Normal 6 2 7 3 3 2 3" xfId="9516" xr:uid="{00000000-0005-0000-0000-0000E1750000}"/>
    <cellStyle name="Normal 6 2 7 3 3 2 3 2" xfId="39841" xr:uid="{00000000-0005-0000-0000-0000E2750000}"/>
    <cellStyle name="Normal 6 2 7 3 3 2 3 3" xfId="24617" xr:uid="{00000000-0005-0000-0000-0000E3750000}"/>
    <cellStyle name="Normal 6 2 7 3 3 2 4" xfId="34828" xr:uid="{00000000-0005-0000-0000-0000E4750000}"/>
    <cellStyle name="Normal 6 2 7 3 3 2 5" xfId="19604" xr:uid="{00000000-0005-0000-0000-0000E5750000}"/>
    <cellStyle name="Normal 6 2 7 3 3 3" xfId="6155" xr:uid="{00000000-0005-0000-0000-0000E6750000}"/>
    <cellStyle name="Normal 6 2 7 3 3 3 2" xfId="16207" xr:uid="{00000000-0005-0000-0000-0000E7750000}"/>
    <cellStyle name="Normal 6 2 7 3 3 3 2 2" xfId="46529" xr:uid="{00000000-0005-0000-0000-0000E8750000}"/>
    <cellStyle name="Normal 6 2 7 3 3 3 2 3" xfId="31305" xr:uid="{00000000-0005-0000-0000-0000E9750000}"/>
    <cellStyle name="Normal 6 2 7 3 3 3 3" xfId="11187" xr:uid="{00000000-0005-0000-0000-0000EA750000}"/>
    <cellStyle name="Normal 6 2 7 3 3 3 3 2" xfId="41512" xr:uid="{00000000-0005-0000-0000-0000EB750000}"/>
    <cellStyle name="Normal 6 2 7 3 3 3 3 3" xfId="26288" xr:uid="{00000000-0005-0000-0000-0000EC750000}"/>
    <cellStyle name="Normal 6 2 7 3 3 3 4" xfId="36499" xr:uid="{00000000-0005-0000-0000-0000ED750000}"/>
    <cellStyle name="Normal 6 2 7 3 3 3 5" xfId="21275" xr:uid="{00000000-0005-0000-0000-0000EE750000}"/>
    <cellStyle name="Normal 6 2 7 3 3 4" xfId="12865" xr:uid="{00000000-0005-0000-0000-0000EF750000}"/>
    <cellStyle name="Normal 6 2 7 3 3 4 2" xfId="43187" xr:uid="{00000000-0005-0000-0000-0000F0750000}"/>
    <cellStyle name="Normal 6 2 7 3 3 4 3" xfId="27963" xr:uid="{00000000-0005-0000-0000-0000F1750000}"/>
    <cellStyle name="Normal 6 2 7 3 3 5" xfId="7844" xr:uid="{00000000-0005-0000-0000-0000F2750000}"/>
    <cellStyle name="Normal 6 2 7 3 3 5 2" xfId="38170" xr:uid="{00000000-0005-0000-0000-0000F3750000}"/>
    <cellStyle name="Normal 6 2 7 3 3 5 3" xfId="22946" xr:uid="{00000000-0005-0000-0000-0000F4750000}"/>
    <cellStyle name="Normal 6 2 7 3 3 6" xfId="33158" xr:uid="{00000000-0005-0000-0000-0000F5750000}"/>
    <cellStyle name="Normal 6 2 7 3 3 7" xfId="17933" xr:uid="{00000000-0005-0000-0000-0000F6750000}"/>
    <cellStyle name="Normal 6 2 7 3 4" xfId="3626" xr:uid="{00000000-0005-0000-0000-0000F7750000}"/>
    <cellStyle name="Normal 6 2 7 3 4 2" xfId="13700" xr:uid="{00000000-0005-0000-0000-0000F8750000}"/>
    <cellStyle name="Normal 6 2 7 3 4 2 2" xfId="44022" xr:uid="{00000000-0005-0000-0000-0000F9750000}"/>
    <cellStyle name="Normal 6 2 7 3 4 2 3" xfId="28798" xr:uid="{00000000-0005-0000-0000-0000FA750000}"/>
    <cellStyle name="Normal 6 2 7 3 4 3" xfId="8680" xr:uid="{00000000-0005-0000-0000-0000FB750000}"/>
    <cellStyle name="Normal 6 2 7 3 4 3 2" xfId="39005" xr:uid="{00000000-0005-0000-0000-0000FC750000}"/>
    <cellStyle name="Normal 6 2 7 3 4 3 3" xfId="23781" xr:uid="{00000000-0005-0000-0000-0000FD750000}"/>
    <cellStyle name="Normal 6 2 7 3 4 4" xfId="33992" xr:uid="{00000000-0005-0000-0000-0000FE750000}"/>
    <cellStyle name="Normal 6 2 7 3 4 5" xfId="18768" xr:uid="{00000000-0005-0000-0000-0000FF750000}"/>
    <cellStyle name="Normal 6 2 7 3 5" xfId="5319" xr:uid="{00000000-0005-0000-0000-000000760000}"/>
    <cellStyle name="Normal 6 2 7 3 5 2" xfId="15371" xr:uid="{00000000-0005-0000-0000-000001760000}"/>
    <cellStyle name="Normal 6 2 7 3 5 2 2" xfId="45693" xr:uid="{00000000-0005-0000-0000-000002760000}"/>
    <cellStyle name="Normal 6 2 7 3 5 2 3" xfId="30469" xr:uid="{00000000-0005-0000-0000-000003760000}"/>
    <cellStyle name="Normal 6 2 7 3 5 3" xfId="10351" xr:uid="{00000000-0005-0000-0000-000004760000}"/>
    <cellStyle name="Normal 6 2 7 3 5 3 2" xfId="40676" xr:uid="{00000000-0005-0000-0000-000005760000}"/>
    <cellStyle name="Normal 6 2 7 3 5 3 3" xfId="25452" xr:uid="{00000000-0005-0000-0000-000006760000}"/>
    <cellStyle name="Normal 6 2 7 3 5 4" xfId="35663" xr:uid="{00000000-0005-0000-0000-000007760000}"/>
    <cellStyle name="Normal 6 2 7 3 5 5" xfId="20439" xr:uid="{00000000-0005-0000-0000-000008760000}"/>
    <cellStyle name="Normal 6 2 7 3 6" xfId="12029" xr:uid="{00000000-0005-0000-0000-000009760000}"/>
    <cellStyle name="Normal 6 2 7 3 6 2" xfId="42351" xr:uid="{00000000-0005-0000-0000-00000A760000}"/>
    <cellStyle name="Normal 6 2 7 3 6 3" xfId="27127" xr:uid="{00000000-0005-0000-0000-00000B760000}"/>
    <cellStyle name="Normal 6 2 7 3 7" xfId="7008" xr:uid="{00000000-0005-0000-0000-00000C760000}"/>
    <cellStyle name="Normal 6 2 7 3 7 2" xfId="37334" xr:uid="{00000000-0005-0000-0000-00000D760000}"/>
    <cellStyle name="Normal 6 2 7 3 7 3" xfId="22110" xr:uid="{00000000-0005-0000-0000-00000E760000}"/>
    <cellStyle name="Normal 6 2 7 3 8" xfId="32322" xr:uid="{00000000-0005-0000-0000-00000F760000}"/>
    <cellStyle name="Normal 6 2 7 3 9" xfId="17097" xr:uid="{00000000-0005-0000-0000-000010760000}"/>
    <cellStyle name="Normal 6 2 7 4" xfId="2144" xr:uid="{00000000-0005-0000-0000-000011760000}"/>
    <cellStyle name="Normal 6 2 7 4 2" xfId="2983" xr:uid="{00000000-0005-0000-0000-000012760000}"/>
    <cellStyle name="Normal 6 2 7 4 2 2" xfId="4673" xr:uid="{00000000-0005-0000-0000-000013760000}"/>
    <cellStyle name="Normal 6 2 7 4 2 2 2" xfId="14746" xr:uid="{00000000-0005-0000-0000-000014760000}"/>
    <cellStyle name="Normal 6 2 7 4 2 2 2 2" xfId="45068" xr:uid="{00000000-0005-0000-0000-000015760000}"/>
    <cellStyle name="Normal 6 2 7 4 2 2 2 3" xfId="29844" xr:uid="{00000000-0005-0000-0000-000016760000}"/>
    <cellStyle name="Normal 6 2 7 4 2 2 3" xfId="9726" xr:uid="{00000000-0005-0000-0000-000017760000}"/>
    <cellStyle name="Normal 6 2 7 4 2 2 3 2" xfId="40051" xr:uid="{00000000-0005-0000-0000-000018760000}"/>
    <cellStyle name="Normal 6 2 7 4 2 2 3 3" xfId="24827" xr:uid="{00000000-0005-0000-0000-000019760000}"/>
    <cellStyle name="Normal 6 2 7 4 2 2 4" xfId="35038" xr:uid="{00000000-0005-0000-0000-00001A760000}"/>
    <cellStyle name="Normal 6 2 7 4 2 2 5" xfId="19814" xr:uid="{00000000-0005-0000-0000-00001B760000}"/>
    <cellStyle name="Normal 6 2 7 4 2 3" xfId="6365" xr:uid="{00000000-0005-0000-0000-00001C760000}"/>
    <cellStyle name="Normal 6 2 7 4 2 3 2" xfId="16417" xr:uid="{00000000-0005-0000-0000-00001D760000}"/>
    <cellStyle name="Normal 6 2 7 4 2 3 2 2" xfId="46739" xr:uid="{00000000-0005-0000-0000-00001E760000}"/>
    <cellStyle name="Normal 6 2 7 4 2 3 2 3" xfId="31515" xr:uid="{00000000-0005-0000-0000-00001F760000}"/>
    <cellStyle name="Normal 6 2 7 4 2 3 3" xfId="11397" xr:uid="{00000000-0005-0000-0000-000020760000}"/>
    <cellStyle name="Normal 6 2 7 4 2 3 3 2" xfId="41722" xr:uid="{00000000-0005-0000-0000-000021760000}"/>
    <cellStyle name="Normal 6 2 7 4 2 3 3 3" xfId="26498" xr:uid="{00000000-0005-0000-0000-000022760000}"/>
    <cellStyle name="Normal 6 2 7 4 2 3 4" xfId="36709" xr:uid="{00000000-0005-0000-0000-000023760000}"/>
    <cellStyle name="Normal 6 2 7 4 2 3 5" xfId="21485" xr:uid="{00000000-0005-0000-0000-000024760000}"/>
    <cellStyle name="Normal 6 2 7 4 2 4" xfId="13075" xr:uid="{00000000-0005-0000-0000-000025760000}"/>
    <cellStyle name="Normal 6 2 7 4 2 4 2" xfId="43397" xr:uid="{00000000-0005-0000-0000-000026760000}"/>
    <cellStyle name="Normal 6 2 7 4 2 4 3" xfId="28173" xr:uid="{00000000-0005-0000-0000-000027760000}"/>
    <cellStyle name="Normal 6 2 7 4 2 5" xfId="8054" xr:uid="{00000000-0005-0000-0000-000028760000}"/>
    <cellStyle name="Normal 6 2 7 4 2 5 2" xfId="38380" xr:uid="{00000000-0005-0000-0000-000029760000}"/>
    <cellStyle name="Normal 6 2 7 4 2 5 3" xfId="23156" xr:uid="{00000000-0005-0000-0000-00002A760000}"/>
    <cellStyle name="Normal 6 2 7 4 2 6" xfId="33368" xr:uid="{00000000-0005-0000-0000-00002B760000}"/>
    <cellStyle name="Normal 6 2 7 4 2 7" xfId="18143" xr:uid="{00000000-0005-0000-0000-00002C760000}"/>
    <cellStyle name="Normal 6 2 7 4 3" xfId="3836" xr:uid="{00000000-0005-0000-0000-00002D760000}"/>
    <cellStyle name="Normal 6 2 7 4 3 2" xfId="13910" xr:uid="{00000000-0005-0000-0000-00002E760000}"/>
    <cellStyle name="Normal 6 2 7 4 3 2 2" xfId="44232" xr:uid="{00000000-0005-0000-0000-00002F760000}"/>
    <cellStyle name="Normal 6 2 7 4 3 2 3" xfId="29008" xr:uid="{00000000-0005-0000-0000-000030760000}"/>
    <cellStyle name="Normal 6 2 7 4 3 3" xfId="8890" xr:uid="{00000000-0005-0000-0000-000031760000}"/>
    <cellStyle name="Normal 6 2 7 4 3 3 2" xfId="39215" xr:uid="{00000000-0005-0000-0000-000032760000}"/>
    <cellStyle name="Normal 6 2 7 4 3 3 3" xfId="23991" xr:uid="{00000000-0005-0000-0000-000033760000}"/>
    <cellStyle name="Normal 6 2 7 4 3 4" xfId="34202" xr:uid="{00000000-0005-0000-0000-000034760000}"/>
    <cellStyle name="Normal 6 2 7 4 3 5" xfId="18978" xr:uid="{00000000-0005-0000-0000-000035760000}"/>
    <cellStyle name="Normal 6 2 7 4 4" xfId="5529" xr:uid="{00000000-0005-0000-0000-000036760000}"/>
    <cellStyle name="Normal 6 2 7 4 4 2" xfId="15581" xr:uid="{00000000-0005-0000-0000-000037760000}"/>
    <cellStyle name="Normal 6 2 7 4 4 2 2" xfId="45903" xr:uid="{00000000-0005-0000-0000-000038760000}"/>
    <cellStyle name="Normal 6 2 7 4 4 2 3" xfId="30679" xr:uid="{00000000-0005-0000-0000-000039760000}"/>
    <cellStyle name="Normal 6 2 7 4 4 3" xfId="10561" xr:uid="{00000000-0005-0000-0000-00003A760000}"/>
    <cellStyle name="Normal 6 2 7 4 4 3 2" xfId="40886" xr:uid="{00000000-0005-0000-0000-00003B760000}"/>
    <cellStyle name="Normal 6 2 7 4 4 3 3" xfId="25662" xr:uid="{00000000-0005-0000-0000-00003C760000}"/>
    <cellStyle name="Normal 6 2 7 4 4 4" xfId="35873" xr:uid="{00000000-0005-0000-0000-00003D760000}"/>
    <cellStyle name="Normal 6 2 7 4 4 5" xfId="20649" xr:uid="{00000000-0005-0000-0000-00003E760000}"/>
    <cellStyle name="Normal 6 2 7 4 5" xfId="12239" xr:uid="{00000000-0005-0000-0000-00003F760000}"/>
    <cellStyle name="Normal 6 2 7 4 5 2" xfId="42561" xr:uid="{00000000-0005-0000-0000-000040760000}"/>
    <cellStyle name="Normal 6 2 7 4 5 3" xfId="27337" xr:uid="{00000000-0005-0000-0000-000041760000}"/>
    <cellStyle name="Normal 6 2 7 4 6" xfId="7218" xr:uid="{00000000-0005-0000-0000-000042760000}"/>
    <cellStyle name="Normal 6 2 7 4 6 2" xfId="37544" xr:uid="{00000000-0005-0000-0000-000043760000}"/>
    <cellStyle name="Normal 6 2 7 4 6 3" xfId="22320" xr:uid="{00000000-0005-0000-0000-000044760000}"/>
    <cellStyle name="Normal 6 2 7 4 7" xfId="32532" xr:uid="{00000000-0005-0000-0000-000045760000}"/>
    <cellStyle name="Normal 6 2 7 4 8" xfId="17307" xr:uid="{00000000-0005-0000-0000-000046760000}"/>
    <cellStyle name="Normal 6 2 7 5" xfId="2565" xr:uid="{00000000-0005-0000-0000-000047760000}"/>
    <cellStyle name="Normal 6 2 7 5 2" xfId="4255" xr:uid="{00000000-0005-0000-0000-000048760000}"/>
    <cellStyle name="Normal 6 2 7 5 2 2" xfId="14328" xr:uid="{00000000-0005-0000-0000-000049760000}"/>
    <cellStyle name="Normal 6 2 7 5 2 2 2" xfId="44650" xr:uid="{00000000-0005-0000-0000-00004A760000}"/>
    <cellStyle name="Normal 6 2 7 5 2 2 3" xfId="29426" xr:uid="{00000000-0005-0000-0000-00004B760000}"/>
    <cellStyle name="Normal 6 2 7 5 2 3" xfId="9308" xr:uid="{00000000-0005-0000-0000-00004C760000}"/>
    <cellStyle name="Normal 6 2 7 5 2 3 2" xfId="39633" xr:uid="{00000000-0005-0000-0000-00004D760000}"/>
    <cellStyle name="Normal 6 2 7 5 2 3 3" xfId="24409" xr:uid="{00000000-0005-0000-0000-00004E760000}"/>
    <cellStyle name="Normal 6 2 7 5 2 4" xfId="34620" xr:uid="{00000000-0005-0000-0000-00004F760000}"/>
    <cellStyle name="Normal 6 2 7 5 2 5" xfId="19396" xr:uid="{00000000-0005-0000-0000-000050760000}"/>
    <cellStyle name="Normal 6 2 7 5 3" xfId="5947" xr:uid="{00000000-0005-0000-0000-000051760000}"/>
    <cellStyle name="Normal 6 2 7 5 3 2" xfId="15999" xr:uid="{00000000-0005-0000-0000-000052760000}"/>
    <cellStyle name="Normal 6 2 7 5 3 2 2" xfId="46321" xr:uid="{00000000-0005-0000-0000-000053760000}"/>
    <cellStyle name="Normal 6 2 7 5 3 2 3" xfId="31097" xr:uid="{00000000-0005-0000-0000-000054760000}"/>
    <cellStyle name="Normal 6 2 7 5 3 3" xfId="10979" xr:uid="{00000000-0005-0000-0000-000055760000}"/>
    <cellStyle name="Normal 6 2 7 5 3 3 2" xfId="41304" xr:uid="{00000000-0005-0000-0000-000056760000}"/>
    <cellStyle name="Normal 6 2 7 5 3 3 3" xfId="26080" xr:uid="{00000000-0005-0000-0000-000057760000}"/>
    <cellStyle name="Normal 6 2 7 5 3 4" xfId="36291" xr:uid="{00000000-0005-0000-0000-000058760000}"/>
    <cellStyle name="Normal 6 2 7 5 3 5" xfId="21067" xr:uid="{00000000-0005-0000-0000-000059760000}"/>
    <cellStyle name="Normal 6 2 7 5 4" xfId="12657" xr:uid="{00000000-0005-0000-0000-00005A760000}"/>
    <cellStyle name="Normal 6 2 7 5 4 2" xfId="42979" xr:uid="{00000000-0005-0000-0000-00005B760000}"/>
    <cellStyle name="Normal 6 2 7 5 4 3" xfId="27755" xr:uid="{00000000-0005-0000-0000-00005C760000}"/>
    <cellStyle name="Normal 6 2 7 5 5" xfId="7636" xr:uid="{00000000-0005-0000-0000-00005D760000}"/>
    <cellStyle name="Normal 6 2 7 5 5 2" xfId="37962" xr:uid="{00000000-0005-0000-0000-00005E760000}"/>
    <cellStyle name="Normal 6 2 7 5 5 3" xfId="22738" xr:uid="{00000000-0005-0000-0000-00005F760000}"/>
    <cellStyle name="Normal 6 2 7 5 6" xfId="32950" xr:uid="{00000000-0005-0000-0000-000060760000}"/>
    <cellStyle name="Normal 6 2 7 5 7" xfId="17725" xr:uid="{00000000-0005-0000-0000-000061760000}"/>
    <cellStyle name="Normal 6 2 7 6" xfId="3418" xr:uid="{00000000-0005-0000-0000-000062760000}"/>
    <cellStyle name="Normal 6 2 7 6 2" xfId="13492" xr:uid="{00000000-0005-0000-0000-000063760000}"/>
    <cellStyle name="Normal 6 2 7 6 2 2" xfId="43814" xr:uid="{00000000-0005-0000-0000-000064760000}"/>
    <cellStyle name="Normal 6 2 7 6 2 3" xfId="28590" xr:uid="{00000000-0005-0000-0000-000065760000}"/>
    <cellStyle name="Normal 6 2 7 6 3" xfId="8472" xr:uid="{00000000-0005-0000-0000-000066760000}"/>
    <cellStyle name="Normal 6 2 7 6 3 2" xfId="38797" xr:uid="{00000000-0005-0000-0000-000067760000}"/>
    <cellStyle name="Normal 6 2 7 6 3 3" xfId="23573" xr:uid="{00000000-0005-0000-0000-000068760000}"/>
    <cellStyle name="Normal 6 2 7 6 4" xfId="33784" xr:uid="{00000000-0005-0000-0000-000069760000}"/>
    <cellStyle name="Normal 6 2 7 6 5" xfId="18560" xr:uid="{00000000-0005-0000-0000-00006A760000}"/>
    <cellStyle name="Normal 6 2 7 7" xfId="5111" xr:uid="{00000000-0005-0000-0000-00006B760000}"/>
    <cellStyle name="Normal 6 2 7 7 2" xfId="15163" xr:uid="{00000000-0005-0000-0000-00006C760000}"/>
    <cellStyle name="Normal 6 2 7 7 2 2" xfId="45485" xr:uid="{00000000-0005-0000-0000-00006D760000}"/>
    <cellStyle name="Normal 6 2 7 7 2 3" xfId="30261" xr:uid="{00000000-0005-0000-0000-00006E760000}"/>
    <cellStyle name="Normal 6 2 7 7 3" xfId="10143" xr:uid="{00000000-0005-0000-0000-00006F760000}"/>
    <cellStyle name="Normal 6 2 7 7 3 2" xfId="40468" xr:uid="{00000000-0005-0000-0000-000070760000}"/>
    <cellStyle name="Normal 6 2 7 7 3 3" xfId="25244" xr:uid="{00000000-0005-0000-0000-000071760000}"/>
    <cellStyle name="Normal 6 2 7 7 4" xfId="35455" xr:uid="{00000000-0005-0000-0000-000072760000}"/>
    <cellStyle name="Normal 6 2 7 7 5" xfId="20231" xr:uid="{00000000-0005-0000-0000-000073760000}"/>
    <cellStyle name="Normal 6 2 7 8" xfId="11821" xr:uid="{00000000-0005-0000-0000-000074760000}"/>
    <cellStyle name="Normal 6 2 7 8 2" xfId="42143" xr:uid="{00000000-0005-0000-0000-000075760000}"/>
    <cellStyle name="Normal 6 2 7 8 3" xfId="26919" xr:uid="{00000000-0005-0000-0000-000076760000}"/>
    <cellStyle name="Normal 6 2 7 9" xfId="6800" xr:uid="{00000000-0005-0000-0000-000077760000}"/>
    <cellStyle name="Normal 6 2 7 9 2" xfId="37126" xr:uid="{00000000-0005-0000-0000-000078760000}"/>
    <cellStyle name="Normal 6 2 7 9 3" xfId="21902" xr:uid="{00000000-0005-0000-0000-000079760000}"/>
    <cellStyle name="Normal 6 2 8" xfId="1764" xr:uid="{00000000-0005-0000-0000-00007A760000}"/>
    <cellStyle name="Normal 6 2 8 10" xfId="16941" xr:uid="{00000000-0005-0000-0000-00007B760000}"/>
    <cellStyle name="Normal 6 2 8 2" xfId="1983" xr:uid="{00000000-0005-0000-0000-00007C760000}"/>
    <cellStyle name="Normal 6 2 8 2 2" xfId="2404" xr:uid="{00000000-0005-0000-0000-00007D760000}"/>
    <cellStyle name="Normal 6 2 8 2 2 2" xfId="3243" xr:uid="{00000000-0005-0000-0000-00007E760000}"/>
    <cellStyle name="Normal 6 2 8 2 2 2 2" xfId="4933" xr:uid="{00000000-0005-0000-0000-00007F760000}"/>
    <cellStyle name="Normal 6 2 8 2 2 2 2 2" xfId="15006" xr:uid="{00000000-0005-0000-0000-000080760000}"/>
    <cellStyle name="Normal 6 2 8 2 2 2 2 2 2" xfId="45328" xr:uid="{00000000-0005-0000-0000-000081760000}"/>
    <cellStyle name="Normal 6 2 8 2 2 2 2 2 3" xfId="30104" xr:uid="{00000000-0005-0000-0000-000082760000}"/>
    <cellStyle name="Normal 6 2 8 2 2 2 2 3" xfId="9986" xr:uid="{00000000-0005-0000-0000-000083760000}"/>
    <cellStyle name="Normal 6 2 8 2 2 2 2 3 2" xfId="40311" xr:uid="{00000000-0005-0000-0000-000084760000}"/>
    <cellStyle name="Normal 6 2 8 2 2 2 2 3 3" xfId="25087" xr:uid="{00000000-0005-0000-0000-000085760000}"/>
    <cellStyle name="Normal 6 2 8 2 2 2 2 4" xfId="35298" xr:uid="{00000000-0005-0000-0000-000086760000}"/>
    <cellStyle name="Normal 6 2 8 2 2 2 2 5" xfId="20074" xr:uid="{00000000-0005-0000-0000-000087760000}"/>
    <cellStyle name="Normal 6 2 8 2 2 2 3" xfId="6625" xr:uid="{00000000-0005-0000-0000-000088760000}"/>
    <cellStyle name="Normal 6 2 8 2 2 2 3 2" xfId="16677" xr:uid="{00000000-0005-0000-0000-000089760000}"/>
    <cellStyle name="Normal 6 2 8 2 2 2 3 2 2" xfId="46999" xr:uid="{00000000-0005-0000-0000-00008A760000}"/>
    <cellStyle name="Normal 6 2 8 2 2 2 3 2 3" xfId="31775" xr:uid="{00000000-0005-0000-0000-00008B760000}"/>
    <cellStyle name="Normal 6 2 8 2 2 2 3 3" xfId="11657" xr:uid="{00000000-0005-0000-0000-00008C760000}"/>
    <cellStyle name="Normal 6 2 8 2 2 2 3 3 2" xfId="41982" xr:uid="{00000000-0005-0000-0000-00008D760000}"/>
    <cellStyle name="Normal 6 2 8 2 2 2 3 3 3" xfId="26758" xr:uid="{00000000-0005-0000-0000-00008E760000}"/>
    <cellStyle name="Normal 6 2 8 2 2 2 3 4" xfId="36969" xr:uid="{00000000-0005-0000-0000-00008F760000}"/>
    <cellStyle name="Normal 6 2 8 2 2 2 3 5" xfId="21745" xr:uid="{00000000-0005-0000-0000-000090760000}"/>
    <cellStyle name="Normal 6 2 8 2 2 2 4" xfId="13335" xr:uid="{00000000-0005-0000-0000-000091760000}"/>
    <cellStyle name="Normal 6 2 8 2 2 2 4 2" xfId="43657" xr:uid="{00000000-0005-0000-0000-000092760000}"/>
    <cellStyle name="Normal 6 2 8 2 2 2 4 3" xfId="28433" xr:uid="{00000000-0005-0000-0000-000093760000}"/>
    <cellStyle name="Normal 6 2 8 2 2 2 5" xfId="8314" xr:uid="{00000000-0005-0000-0000-000094760000}"/>
    <cellStyle name="Normal 6 2 8 2 2 2 5 2" xfId="38640" xr:uid="{00000000-0005-0000-0000-000095760000}"/>
    <cellStyle name="Normal 6 2 8 2 2 2 5 3" xfId="23416" xr:uid="{00000000-0005-0000-0000-000096760000}"/>
    <cellStyle name="Normal 6 2 8 2 2 2 6" xfId="33628" xr:uid="{00000000-0005-0000-0000-000097760000}"/>
    <cellStyle name="Normal 6 2 8 2 2 2 7" xfId="18403" xr:uid="{00000000-0005-0000-0000-000098760000}"/>
    <cellStyle name="Normal 6 2 8 2 2 3" xfId="4096" xr:uid="{00000000-0005-0000-0000-000099760000}"/>
    <cellStyle name="Normal 6 2 8 2 2 3 2" xfId="14170" xr:uid="{00000000-0005-0000-0000-00009A760000}"/>
    <cellStyle name="Normal 6 2 8 2 2 3 2 2" xfId="44492" xr:uid="{00000000-0005-0000-0000-00009B760000}"/>
    <cellStyle name="Normal 6 2 8 2 2 3 2 3" xfId="29268" xr:uid="{00000000-0005-0000-0000-00009C760000}"/>
    <cellStyle name="Normal 6 2 8 2 2 3 3" xfId="9150" xr:uid="{00000000-0005-0000-0000-00009D760000}"/>
    <cellStyle name="Normal 6 2 8 2 2 3 3 2" xfId="39475" xr:uid="{00000000-0005-0000-0000-00009E760000}"/>
    <cellStyle name="Normal 6 2 8 2 2 3 3 3" xfId="24251" xr:uid="{00000000-0005-0000-0000-00009F760000}"/>
    <cellStyle name="Normal 6 2 8 2 2 3 4" xfId="34462" xr:uid="{00000000-0005-0000-0000-0000A0760000}"/>
    <cellStyle name="Normal 6 2 8 2 2 3 5" xfId="19238" xr:uid="{00000000-0005-0000-0000-0000A1760000}"/>
    <cellStyle name="Normal 6 2 8 2 2 4" xfId="5789" xr:uid="{00000000-0005-0000-0000-0000A2760000}"/>
    <cellStyle name="Normal 6 2 8 2 2 4 2" xfId="15841" xr:uid="{00000000-0005-0000-0000-0000A3760000}"/>
    <cellStyle name="Normal 6 2 8 2 2 4 2 2" xfId="46163" xr:uid="{00000000-0005-0000-0000-0000A4760000}"/>
    <cellStyle name="Normal 6 2 8 2 2 4 2 3" xfId="30939" xr:uid="{00000000-0005-0000-0000-0000A5760000}"/>
    <cellStyle name="Normal 6 2 8 2 2 4 3" xfId="10821" xr:uid="{00000000-0005-0000-0000-0000A6760000}"/>
    <cellStyle name="Normal 6 2 8 2 2 4 3 2" xfId="41146" xr:uid="{00000000-0005-0000-0000-0000A7760000}"/>
    <cellStyle name="Normal 6 2 8 2 2 4 3 3" xfId="25922" xr:uid="{00000000-0005-0000-0000-0000A8760000}"/>
    <cellStyle name="Normal 6 2 8 2 2 4 4" xfId="36133" xr:uid="{00000000-0005-0000-0000-0000A9760000}"/>
    <cellStyle name="Normal 6 2 8 2 2 4 5" xfId="20909" xr:uid="{00000000-0005-0000-0000-0000AA760000}"/>
    <cellStyle name="Normal 6 2 8 2 2 5" xfId="12499" xr:uid="{00000000-0005-0000-0000-0000AB760000}"/>
    <cellStyle name="Normal 6 2 8 2 2 5 2" xfId="42821" xr:uid="{00000000-0005-0000-0000-0000AC760000}"/>
    <cellStyle name="Normal 6 2 8 2 2 5 3" xfId="27597" xr:uid="{00000000-0005-0000-0000-0000AD760000}"/>
    <cellStyle name="Normal 6 2 8 2 2 6" xfId="7478" xr:uid="{00000000-0005-0000-0000-0000AE760000}"/>
    <cellStyle name="Normal 6 2 8 2 2 6 2" xfId="37804" xr:uid="{00000000-0005-0000-0000-0000AF760000}"/>
    <cellStyle name="Normal 6 2 8 2 2 6 3" xfId="22580" xr:uid="{00000000-0005-0000-0000-0000B0760000}"/>
    <cellStyle name="Normal 6 2 8 2 2 7" xfId="32792" xr:uid="{00000000-0005-0000-0000-0000B1760000}"/>
    <cellStyle name="Normal 6 2 8 2 2 8" xfId="17567" xr:uid="{00000000-0005-0000-0000-0000B2760000}"/>
    <cellStyle name="Normal 6 2 8 2 3" xfId="2825" xr:uid="{00000000-0005-0000-0000-0000B3760000}"/>
    <cellStyle name="Normal 6 2 8 2 3 2" xfId="4515" xr:uid="{00000000-0005-0000-0000-0000B4760000}"/>
    <cellStyle name="Normal 6 2 8 2 3 2 2" xfId="14588" xr:uid="{00000000-0005-0000-0000-0000B5760000}"/>
    <cellStyle name="Normal 6 2 8 2 3 2 2 2" xfId="44910" xr:uid="{00000000-0005-0000-0000-0000B6760000}"/>
    <cellStyle name="Normal 6 2 8 2 3 2 2 3" xfId="29686" xr:uid="{00000000-0005-0000-0000-0000B7760000}"/>
    <cellStyle name="Normal 6 2 8 2 3 2 3" xfId="9568" xr:uid="{00000000-0005-0000-0000-0000B8760000}"/>
    <cellStyle name="Normal 6 2 8 2 3 2 3 2" xfId="39893" xr:uid="{00000000-0005-0000-0000-0000B9760000}"/>
    <cellStyle name="Normal 6 2 8 2 3 2 3 3" xfId="24669" xr:uid="{00000000-0005-0000-0000-0000BA760000}"/>
    <cellStyle name="Normal 6 2 8 2 3 2 4" xfId="34880" xr:uid="{00000000-0005-0000-0000-0000BB760000}"/>
    <cellStyle name="Normal 6 2 8 2 3 2 5" xfId="19656" xr:uid="{00000000-0005-0000-0000-0000BC760000}"/>
    <cellStyle name="Normal 6 2 8 2 3 3" xfId="6207" xr:uid="{00000000-0005-0000-0000-0000BD760000}"/>
    <cellStyle name="Normal 6 2 8 2 3 3 2" xfId="16259" xr:uid="{00000000-0005-0000-0000-0000BE760000}"/>
    <cellStyle name="Normal 6 2 8 2 3 3 2 2" xfId="46581" xr:uid="{00000000-0005-0000-0000-0000BF760000}"/>
    <cellStyle name="Normal 6 2 8 2 3 3 2 3" xfId="31357" xr:uid="{00000000-0005-0000-0000-0000C0760000}"/>
    <cellStyle name="Normal 6 2 8 2 3 3 3" xfId="11239" xr:uid="{00000000-0005-0000-0000-0000C1760000}"/>
    <cellStyle name="Normal 6 2 8 2 3 3 3 2" xfId="41564" xr:uid="{00000000-0005-0000-0000-0000C2760000}"/>
    <cellStyle name="Normal 6 2 8 2 3 3 3 3" xfId="26340" xr:uid="{00000000-0005-0000-0000-0000C3760000}"/>
    <cellStyle name="Normal 6 2 8 2 3 3 4" xfId="36551" xr:uid="{00000000-0005-0000-0000-0000C4760000}"/>
    <cellStyle name="Normal 6 2 8 2 3 3 5" xfId="21327" xr:uid="{00000000-0005-0000-0000-0000C5760000}"/>
    <cellStyle name="Normal 6 2 8 2 3 4" xfId="12917" xr:uid="{00000000-0005-0000-0000-0000C6760000}"/>
    <cellStyle name="Normal 6 2 8 2 3 4 2" xfId="43239" xr:uid="{00000000-0005-0000-0000-0000C7760000}"/>
    <cellStyle name="Normal 6 2 8 2 3 4 3" xfId="28015" xr:uid="{00000000-0005-0000-0000-0000C8760000}"/>
    <cellStyle name="Normal 6 2 8 2 3 5" xfId="7896" xr:uid="{00000000-0005-0000-0000-0000C9760000}"/>
    <cellStyle name="Normal 6 2 8 2 3 5 2" xfId="38222" xr:uid="{00000000-0005-0000-0000-0000CA760000}"/>
    <cellStyle name="Normal 6 2 8 2 3 5 3" xfId="22998" xr:uid="{00000000-0005-0000-0000-0000CB760000}"/>
    <cellStyle name="Normal 6 2 8 2 3 6" xfId="33210" xr:uid="{00000000-0005-0000-0000-0000CC760000}"/>
    <cellStyle name="Normal 6 2 8 2 3 7" xfId="17985" xr:uid="{00000000-0005-0000-0000-0000CD760000}"/>
    <cellStyle name="Normal 6 2 8 2 4" xfId="3678" xr:uid="{00000000-0005-0000-0000-0000CE760000}"/>
    <cellStyle name="Normal 6 2 8 2 4 2" xfId="13752" xr:uid="{00000000-0005-0000-0000-0000CF760000}"/>
    <cellStyle name="Normal 6 2 8 2 4 2 2" xfId="44074" xr:uid="{00000000-0005-0000-0000-0000D0760000}"/>
    <cellStyle name="Normal 6 2 8 2 4 2 3" xfId="28850" xr:uid="{00000000-0005-0000-0000-0000D1760000}"/>
    <cellStyle name="Normal 6 2 8 2 4 3" xfId="8732" xr:uid="{00000000-0005-0000-0000-0000D2760000}"/>
    <cellStyle name="Normal 6 2 8 2 4 3 2" xfId="39057" xr:uid="{00000000-0005-0000-0000-0000D3760000}"/>
    <cellStyle name="Normal 6 2 8 2 4 3 3" xfId="23833" xr:uid="{00000000-0005-0000-0000-0000D4760000}"/>
    <cellStyle name="Normal 6 2 8 2 4 4" xfId="34044" xr:uid="{00000000-0005-0000-0000-0000D5760000}"/>
    <cellStyle name="Normal 6 2 8 2 4 5" xfId="18820" xr:uid="{00000000-0005-0000-0000-0000D6760000}"/>
    <cellStyle name="Normal 6 2 8 2 5" xfId="5371" xr:uid="{00000000-0005-0000-0000-0000D7760000}"/>
    <cellStyle name="Normal 6 2 8 2 5 2" xfId="15423" xr:uid="{00000000-0005-0000-0000-0000D8760000}"/>
    <cellStyle name="Normal 6 2 8 2 5 2 2" xfId="45745" xr:uid="{00000000-0005-0000-0000-0000D9760000}"/>
    <cellStyle name="Normal 6 2 8 2 5 2 3" xfId="30521" xr:uid="{00000000-0005-0000-0000-0000DA760000}"/>
    <cellStyle name="Normal 6 2 8 2 5 3" xfId="10403" xr:uid="{00000000-0005-0000-0000-0000DB760000}"/>
    <cellStyle name="Normal 6 2 8 2 5 3 2" xfId="40728" xr:uid="{00000000-0005-0000-0000-0000DC760000}"/>
    <cellStyle name="Normal 6 2 8 2 5 3 3" xfId="25504" xr:uid="{00000000-0005-0000-0000-0000DD760000}"/>
    <cellStyle name="Normal 6 2 8 2 5 4" xfId="35715" xr:uid="{00000000-0005-0000-0000-0000DE760000}"/>
    <cellStyle name="Normal 6 2 8 2 5 5" xfId="20491" xr:uid="{00000000-0005-0000-0000-0000DF760000}"/>
    <cellStyle name="Normal 6 2 8 2 6" xfId="12081" xr:uid="{00000000-0005-0000-0000-0000E0760000}"/>
    <cellStyle name="Normal 6 2 8 2 6 2" xfId="42403" xr:uid="{00000000-0005-0000-0000-0000E1760000}"/>
    <cellStyle name="Normal 6 2 8 2 6 3" xfId="27179" xr:uid="{00000000-0005-0000-0000-0000E2760000}"/>
    <cellStyle name="Normal 6 2 8 2 7" xfId="7060" xr:uid="{00000000-0005-0000-0000-0000E3760000}"/>
    <cellStyle name="Normal 6 2 8 2 7 2" xfId="37386" xr:uid="{00000000-0005-0000-0000-0000E4760000}"/>
    <cellStyle name="Normal 6 2 8 2 7 3" xfId="22162" xr:uid="{00000000-0005-0000-0000-0000E5760000}"/>
    <cellStyle name="Normal 6 2 8 2 8" xfId="32374" xr:uid="{00000000-0005-0000-0000-0000E6760000}"/>
    <cellStyle name="Normal 6 2 8 2 9" xfId="17149" xr:uid="{00000000-0005-0000-0000-0000E7760000}"/>
    <cellStyle name="Normal 6 2 8 3" xfId="2196" xr:uid="{00000000-0005-0000-0000-0000E8760000}"/>
    <cellStyle name="Normal 6 2 8 3 2" xfId="3035" xr:uid="{00000000-0005-0000-0000-0000E9760000}"/>
    <cellStyle name="Normal 6 2 8 3 2 2" xfId="4725" xr:uid="{00000000-0005-0000-0000-0000EA760000}"/>
    <cellStyle name="Normal 6 2 8 3 2 2 2" xfId="14798" xr:uid="{00000000-0005-0000-0000-0000EB760000}"/>
    <cellStyle name="Normal 6 2 8 3 2 2 2 2" xfId="45120" xr:uid="{00000000-0005-0000-0000-0000EC760000}"/>
    <cellStyle name="Normal 6 2 8 3 2 2 2 3" xfId="29896" xr:uid="{00000000-0005-0000-0000-0000ED760000}"/>
    <cellStyle name="Normal 6 2 8 3 2 2 3" xfId="9778" xr:uid="{00000000-0005-0000-0000-0000EE760000}"/>
    <cellStyle name="Normal 6 2 8 3 2 2 3 2" xfId="40103" xr:uid="{00000000-0005-0000-0000-0000EF760000}"/>
    <cellStyle name="Normal 6 2 8 3 2 2 3 3" xfId="24879" xr:uid="{00000000-0005-0000-0000-0000F0760000}"/>
    <cellStyle name="Normal 6 2 8 3 2 2 4" xfId="35090" xr:uid="{00000000-0005-0000-0000-0000F1760000}"/>
    <cellStyle name="Normal 6 2 8 3 2 2 5" xfId="19866" xr:uid="{00000000-0005-0000-0000-0000F2760000}"/>
    <cellStyle name="Normal 6 2 8 3 2 3" xfId="6417" xr:uid="{00000000-0005-0000-0000-0000F3760000}"/>
    <cellStyle name="Normal 6 2 8 3 2 3 2" xfId="16469" xr:uid="{00000000-0005-0000-0000-0000F4760000}"/>
    <cellStyle name="Normal 6 2 8 3 2 3 2 2" xfId="46791" xr:uid="{00000000-0005-0000-0000-0000F5760000}"/>
    <cellStyle name="Normal 6 2 8 3 2 3 2 3" xfId="31567" xr:uid="{00000000-0005-0000-0000-0000F6760000}"/>
    <cellStyle name="Normal 6 2 8 3 2 3 3" xfId="11449" xr:uid="{00000000-0005-0000-0000-0000F7760000}"/>
    <cellStyle name="Normal 6 2 8 3 2 3 3 2" xfId="41774" xr:uid="{00000000-0005-0000-0000-0000F8760000}"/>
    <cellStyle name="Normal 6 2 8 3 2 3 3 3" xfId="26550" xr:uid="{00000000-0005-0000-0000-0000F9760000}"/>
    <cellStyle name="Normal 6 2 8 3 2 3 4" xfId="36761" xr:uid="{00000000-0005-0000-0000-0000FA760000}"/>
    <cellStyle name="Normal 6 2 8 3 2 3 5" xfId="21537" xr:uid="{00000000-0005-0000-0000-0000FB760000}"/>
    <cellStyle name="Normal 6 2 8 3 2 4" xfId="13127" xr:uid="{00000000-0005-0000-0000-0000FC760000}"/>
    <cellStyle name="Normal 6 2 8 3 2 4 2" xfId="43449" xr:uid="{00000000-0005-0000-0000-0000FD760000}"/>
    <cellStyle name="Normal 6 2 8 3 2 4 3" xfId="28225" xr:uid="{00000000-0005-0000-0000-0000FE760000}"/>
    <cellStyle name="Normal 6 2 8 3 2 5" xfId="8106" xr:uid="{00000000-0005-0000-0000-0000FF760000}"/>
    <cellStyle name="Normal 6 2 8 3 2 5 2" xfId="38432" xr:uid="{00000000-0005-0000-0000-000000770000}"/>
    <cellStyle name="Normal 6 2 8 3 2 5 3" xfId="23208" xr:uid="{00000000-0005-0000-0000-000001770000}"/>
    <cellStyle name="Normal 6 2 8 3 2 6" xfId="33420" xr:uid="{00000000-0005-0000-0000-000002770000}"/>
    <cellStyle name="Normal 6 2 8 3 2 7" xfId="18195" xr:uid="{00000000-0005-0000-0000-000003770000}"/>
    <cellStyle name="Normal 6 2 8 3 3" xfId="3888" xr:uid="{00000000-0005-0000-0000-000004770000}"/>
    <cellStyle name="Normal 6 2 8 3 3 2" xfId="13962" xr:uid="{00000000-0005-0000-0000-000005770000}"/>
    <cellStyle name="Normal 6 2 8 3 3 2 2" xfId="44284" xr:uid="{00000000-0005-0000-0000-000006770000}"/>
    <cellStyle name="Normal 6 2 8 3 3 2 3" xfId="29060" xr:uid="{00000000-0005-0000-0000-000007770000}"/>
    <cellStyle name="Normal 6 2 8 3 3 3" xfId="8942" xr:uid="{00000000-0005-0000-0000-000008770000}"/>
    <cellStyle name="Normal 6 2 8 3 3 3 2" xfId="39267" xr:uid="{00000000-0005-0000-0000-000009770000}"/>
    <cellStyle name="Normal 6 2 8 3 3 3 3" xfId="24043" xr:uid="{00000000-0005-0000-0000-00000A770000}"/>
    <cellStyle name="Normal 6 2 8 3 3 4" xfId="34254" xr:uid="{00000000-0005-0000-0000-00000B770000}"/>
    <cellStyle name="Normal 6 2 8 3 3 5" xfId="19030" xr:uid="{00000000-0005-0000-0000-00000C770000}"/>
    <cellStyle name="Normal 6 2 8 3 4" xfId="5581" xr:uid="{00000000-0005-0000-0000-00000D770000}"/>
    <cellStyle name="Normal 6 2 8 3 4 2" xfId="15633" xr:uid="{00000000-0005-0000-0000-00000E770000}"/>
    <cellStyle name="Normal 6 2 8 3 4 2 2" xfId="45955" xr:uid="{00000000-0005-0000-0000-00000F770000}"/>
    <cellStyle name="Normal 6 2 8 3 4 2 3" xfId="30731" xr:uid="{00000000-0005-0000-0000-000010770000}"/>
    <cellStyle name="Normal 6 2 8 3 4 3" xfId="10613" xr:uid="{00000000-0005-0000-0000-000011770000}"/>
    <cellStyle name="Normal 6 2 8 3 4 3 2" xfId="40938" xr:uid="{00000000-0005-0000-0000-000012770000}"/>
    <cellStyle name="Normal 6 2 8 3 4 3 3" xfId="25714" xr:uid="{00000000-0005-0000-0000-000013770000}"/>
    <cellStyle name="Normal 6 2 8 3 4 4" xfId="35925" xr:uid="{00000000-0005-0000-0000-000014770000}"/>
    <cellStyle name="Normal 6 2 8 3 4 5" xfId="20701" xr:uid="{00000000-0005-0000-0000-000015770000}"/>
    <cellStyle name="Normal 6 2 8 3 5" xfId="12291" xr:uid="{00000000-0005-0000-0000-000016770000}"/>
    <cellStyle name="Normal 6 2 8 3 5 2" xfId="42613" xr:uid="{00000000-0005-0000-0000-000017770000}"/>
    <cellStyle name="Normal 6 2 8 3 5 3" xfId="27389" xr:uid="{00000000-0005-0000-0000-000018770000}"/>
    <cellStyle name="Normal 6 2 8 3 6" xfId="7270" xr:uid="{00000000-0005-0000-0000-000019770000}"/>
    <cellStyle name="Normal 6 2 8 3 6 2" xfId="37596" xr:uid="{00000000-0005-0000-0000-00001A770000}"/>
    <cellStyle name="Normal 6 2 8 3 6 3" xfId="22372" xr:uid="{00000000-0005-0000-0000-00001B770000}"/>
    <cellStyle name="Normal 6 2 8 3 7" xfId="32584" xr:uid="{00000000-0005-0000-0000-00001C770000}"/>
    <cellStyle name="Normal 6 2 8 3 8" xfId="17359" xr:uid="{00000000-0005-0000-0000-00001D770000}"/>
    <cellStyle name="Normal 6 2 8 4" xfId="2617" xr:uid="{00000000-0005-0000-0000-00001E770000}"/>
    <cellStyle name="Normal 6 2 8 4 2" xfId="4307" xr:uid="{00000000-0005-0000-0000-00001F770000}"/>
    <cellStyle name="Normal 6 2 8 4 2 2" xfId="14380" xr:uid="{00000000-0005-0000-0000-000020770000}"/>
    <cellStyle name="Normal 6 2 8 4 2 2 2" xfId="44702" xr:uid="{00000000-0005-0000-0000-000021770000}"/>
    <cellStyle name="Normal 6 2 8 4 2 2 3" xfId="29478" xr:uid="{00000000-0005-0000-0000-000022770000}"/>
    <cellStyle name="Normal 6 2 8 4 2 3" xfId="9360" xr:uid="{00000000-0005-0000-0000-000023770000}"/>
    <cellStyle name="Normal 6 2 8 4 2 3 2" xfId="39685" xr:uid="{00000000-0005-0000-0000-000024770000}"/>
    <cellStyle name="Normal 6 2 8 4 2 3 3" xfId="24461" xr:uid="{00000000-0005-0000-0000-000025770000}"/>
    <cellStyle name="Normal 6 2 8 4 2 4" xfId="34672" xr:uid="{00000000-0005-0000-0000-000026770000}"/>
    <cellStyle name="Normal 6 2 8 4 2 5" xfId="19448" xr:uid="{00000000-0005-0000-0000-000027770000}"/>
    <cellStyle name="Normal 6 2 8 4 3" xfId="5999" xr:uid="{00000000-0005-0000-0000-000028770000}"/>
    <cellStyle name="Normal 6 2 8 4 3 2" xfId="16051" xr:uid="{00000000-0005-0000-0000-000029770000}"/>
    <cellStyle name="Normal 6 2 8 4 3 2 2" xfId="46373" xr:uid="{00000000-0005-0000-0000-00002A770000}"/>
    <cellStyle name="Normal 6 2 8 4 3 2 3" xfId="31149" xr:uid="{00000000-0005-0000-0000-00002B770000}"/>
    <cellStyle name="Normal 6 2 8 4 3 3" xfId="11031" xr:uid="{00000000-0005-0000-0000-00002C770000}"/>
    <cellStyle name="Normal 6 2 8 4 3 3 2" xfId="41356" xr:uid="{00000000-0005-0000-0000-00002D770000}"/>
    <cellStyle name="Normal 6 2 8 4 3 3 3" xfId="26132" xr:uid="{00000000-0005-0000-0000-00002E770000}"/>
    <cellStyle name="Normal 6 2 8 4 3 4" xfId="36343" xr:uid="{00000000-0005-0000-0000-00002F770000}"/>
    <cellStyle name="Normal 6 2 8 4 3 5" xfId="21119" xr:uid="{00000000-0005-0000-0000-000030770000}"/>
    <cellStyle name="Normal 6 2 8 4 4" xfId="12709" xr:uid="{00000000-0005-0000-0000-000031770000}"/>
    <cellStyle name="Normal 6 2 8 4 4 2" xfId="43031" xr:uid="{00000000-0005-0000-0000-000032770000}"/>
    <cellStyle name="Normal 6 2 8 4 4 3" xfId="27807" xr:uid="{00000000-0005-0000-0000-000033770000}"/>
    <cellStyle name="Normal 6 2 8 4 5" xfId="7688" xr:uid="{00000000-0005-0000-0000-000034770000}"/>
    <cellStyle name="Normal 6 2 8 4 5 2" xfId="38014" xr:uid="{00000000-0005-0000-0000-000035770000}"/>
    <cellStyle name="Normal 6 2 8 4 5 3" xfId="22790" xr:uid="{00000000-0005-0000-0000-000036770000}"/>
    <cellStyle name="Normal 6 2 8 4 6" xfId="33002" xr:uid="{00000000-0005-0000-0000-000037770000}"/>
    <cellStyle name="Normal 6 2 8 4 7" xfId="17777" xr:uid="{00000000-0005-0000-0000-000038770000}"/>
    <cellStyle name="Normal 6 2 8 5" xfId="3470" xr:uid="{00000000-0005-0000-0000-000039770000}"/>
    <cellStyle name="Normal 6 2 8 5 2" xfId="13544" xr:uid="{00000000-0005-0000-0000-00003A770000}"/>
    <cellStyle name="Normal 6 2 8 5 2 2" xfId="43866" xr:uid="{00000000-0005-0000-0000-00003B770000}"/>
    <cellStyle name="Normal 6 2 8 5 2 3" xfId="28642" xr:uid="{00000000-0005-0000-0000-00003C770000}"/>
    <cellStyle name="Normal 6 2 8 5 3" xfId="8524" xr:uid="{00000000-0005-0000-0000-00003D770000}"/>
    <cellStyle name="Normal 6 2 8 5 3 2" xfId="38849" xr:uid="{00000000-0005-0000-0000-00003E770000}"/>
    <cellStyle name="Normal 6 2 8 5 3 3" xfId="23625" xr:uid="{00000000-0005-0000-0000-00003F770000}"/>
    <cellStyle name="Normal 6 2 8 5 4" xfId="33836" xr:uid="{00000000-0005-0000-0000-000040770000}"/>
    <cellStyle name="Normal 6 2 8 5 5" xfId="18612" xr:uid="{00000000-0005-0000-0000-000041770000}"/>
    <cellStyle name="Normal 6 2 8 6" xfId="5163" xr:uid="{00000000-0005-0000-0000-000042770000}"/>
    <cellStyle name="Normal 6 2 8 6 2" xfId="15215" xr:uid="{00000000-0005-0000-0000-000043770000}"/>
    <cellStyle name="Normal 6 2 8 6 2 2" xfId="45537" xr:uid="{00000000-0005-0000-0000-000044770000}"/>
    <cellStyle name="Normal 6 2 8 6 2 3" xfId="30313" xr:uid="{00000000-0005-0000-0000-000045770000}"/>
    <cellStyle name="Normal 6 2 8 6 3" xfId="10195" xr:uid="{00000000-0005-0000-0000-000046770000}"/>
    <cellStyle name="Normal 6 2 8 6 3 2" xfId="40520" xr:uid="{00000000-0005-0000-0000-000047770000}"/>
    <cellStyle name="Normal 6 2 8 6 3 3" xfId="25296" xr:uid="{00000000-0005-0000-0000-000048770000}"/>
    <cellStyle name="Normal 6 2 8 6 4" xfId="35507" xr:uid="{00000000-0005-0000-0000-000049770000}"/>
    <cellStyle name="Normal 6 2 8 6 5" xfId="20283" xr:uid="{00000000-0005-0000-0000-00004A770000}"/>
    <cellStyle name="Normal 6 2 8 7" xfId="11873" xr:uid="{00000000-0005-0000-0000-00004B770000}"/>
    <cellStyle name="Normal 6 2 8 7 2" xfId="42195" xr:uid="{00000000-0005-0000-0000-00004C770000}"/>
    <cellStyle name="Normal 6 2 8 7 3" xfId="26971" xr:uid="{00000000-0005-0000-0000-00004D770000}"/>
    <cellStyle name="Normal 6 2 8 8" xfId="6852" xr:uid="{00000000-0005-0000-0000-00004E770000}"/>
    <cellStyle name="Normal 6 2 8 8 2" xfId="37178" xr:uid="{00000000-0005-0000-0000-00004F770000}"/>
    <cellStyle name="Normal 6 2 8 8 3" xfId="21954" xr:uid="{00000000-0005-0000-0000-000050770000}"/>
    <cellStyle name="Normal 6 2 8 9" xfId="32167" xr:uid="{00000000-0005-0000-0000-000051770000}"/>
    <cellStyle name="Normal 6 2 9" xfId="1877" xr:uid="{00000000-0005-0000-0000-000052770000}"/>
    <cellStyle name="Normal 6 2 9 2" xfId="2300" xr:uid="{00000000-0005-0000-0000-000053770000}"/>
    <cellStyle name="Normal 6 2 9 2 2" xfId="3139" xr:uid="{00000000-0005-0000-0000-000054770000}"/>
    <cellStyle name="Normal 6 2 9 2 2 2" xfId="4829" xr:uid="{00000000-0005-0000-0000-000055770000}"/>
    <cellStyle name="Normal 6 2 9 2 2 2 2" xfId="14902" xr:uid="{00000000-0005-0000-0000-000056770000}"/>
    <cellStyle name="Normal 6 2 9 2 2 2 2 2" xfId="45224" xr:uid="{00000000-0005-0000-0000-000057770000}"/>
    <cellStyle name="Normal 6 2 9 2 2 2 2 3" xfId="30000" xr:uid="{00000000-0005-0000-0000-000058770000}"/>
    <cellStyle name="Normal 6 2 9 2 2 2 3" xfId="9882" xr:uid="{00000000-0005-0000-0000-000059770000}"/>
    <cellStyle name="Normal 6 2 9 2 2 2 3 2" xfId="40207" xr:uid="{00000000-0005-0000-0000-00005A770000}"/>
    <cellStyle name="Normal 6 2 9 2 2 2 3 3" xfId="24983" xr:uid="{00000000-0005-0000-0000-00005B770000}"/>
    <cellStyle name="Normal 6 2 9 2 2 2 4" xfId="35194" xr:uid="{00000000-0005-0000-0000-00005C770000}"/>
    <cellStyle name="Normal 6 2 9 2 2 2 5" xfId="19970" xr:uid="{00000000-0005-0000-0000-00005D770000}"/>
    <cellStyle name="Normal 6 2 9 2 2 3" xfId="6521" xr:uid="{00000000-0005-0000-0000-00005E770000}"/>
    <cellStyle name="Normal 6 2 9 2 2 3 2" xfId="16573" xr:uid="{00000000-0005-0000-0000-00005F770000}"/>
    <cellStyle name="Normal 6 2 9 2 2 3 2 2" xfId="46895" xr:uid="{00000000-0005-0000-0000-000060770000}"/>
    <cellStyle name="Normal 6 2 9 2 2 3 2 3" xfId="31671" xr:uid="{00000000-0005-0000-0000-000061770000}"/>
    <cellStyle name="Normal 6 2 9 2 2 3 3" xfId="11553" xr:uid="{00000000-0005-0000-0000-000062770000}"/>
    <cellStyle name="Normal 6 2 9 2 2 3 3 2" xfId="41878" xr:uid="{00000000-0005-0000-0000-000063770000}"/>
    <cellStyle name="Normal 6 2 9 2 2 3 3 3" xfId="26654" xr:uid="{00000000-0005-0000-0000-000064770000}"/>
    <cellStyle name="Normal 6 2 9 2 2 3 4" xfId="36865" xr:uid="{00000000-0005-0000-0000-000065770000}"/>
    <cellStyle name="Normal 6 2 9 2 2 3 5" xfId="21641" xr:uid="{00000000-0005-0000-0000-000066770000}"/>
    <cellStyle name="Normal 6 2 9 2 2 4" xfId="13231" xr:uid="{00000000-0005-0000-0000-000067770000}"/>
    <cellStyle name="Normal 6 2 9 2 2 4 2" xfId="43553" xr:uid="{00000000-0005-0000-0000-000068770000}"/>
    <cellStyle name="Normal 6 2 9 2 2 4 3" xfId="28329" xr:uid="{00000000-0005-0000-0000-000069770000}"/>
    <cellStyle name="Normal 6 2 9 2 2 5" xfId="8210" xr:uid="{00000000-0005-0000-0000-00006A770000}"/>
    <cellStyle name="Normal 6 2 9 2 2 5 2" xfId="38536" xr:uid="{00000000-0005-0000-0000-00006B770000}"/>
    <cellStyle name="Normal 6 2 9 2 2 5 3" xfId="23312" xr:uid="{00000000-0005-0000-0000-00006C770000}"/>
    <cellStyle name="Normal 6 2 9 2 2 6" xfId="33524" xr:uid="{00000000-0005-0000-0000-00006D770000}"/>
    <cellStyle name="Normal 6 2 9 2 2 7" xfId="18299" xr:uid="{00000000-0005-0000-0000-00006E770000}"/>
    <cellStyle name="Normal 6 2 9 2 3" xfId="3992" xr:uid="{00000000-0005-0000-0000-00006F770000}"/>
    <cellStyle name="Normal 6 2 9 2 3 2" xfId="14066" xr:uid="{00000000-0005-0000-0000-000070770000}"/>
    <cellStyle name="Normal 6 2 9 2 3 2 2" xfId="44388" xr:uid="{00000000-0005-0000-0000-000071770000}"/>
    <cellStyle name="Normal 6 2 9 2 3 2 3" xfId="29164" xr:uid="{00000000-0005-0000-0000-000072770000}"/>
    <cellStyle name="Normal 6 2 9 2 3 3" xfId="9046" xr:uid="{00000000-0005-0000-0000-000073770000}"/>
    <cellStyle name="Normal 6 2 9 2 3 3 2" xfId="39371" xr:uid="{00000000-0005-0000-0000-000074770000}"/>
    <cellStyle name="Normal 6 2 9 2 3 3 3" xfId="24147" xr:uid="{00000000-0005-0000-0000-000075770000}"/>
    <cellStyle name="Normal 6 2 9 2 3 4" xfId="34358" xr:uid="{00000000-0005-0000-0000-000076770000}"/>
    <cellStyle name="Normal 6 2 9 2 3 5" xfId="19134" xr:uid="{00000000-0005-0000-0000-000077770000}"/>
    <cellStyle name="Normal 6 2 9 2 4" xfId="5685" xr:uid="{00000000-0005-0000-0000-000078770000}"/>
    <cellStyle name="Normal 6 2 9 2 4 2" xfId="15737" xr:uid="{00000000-0005-0000-0000-000079770000}"/>
    <cellStyle name="Normal 6 2 9 2 4 2 2" xfId="46059" xr:uid="{00000000-0005-0000-0000-00007A770000}"/>
    <cellStyle name="Normal 6 2 9 2 4 2 3" xfId="30835" xr:uid="{00000000-0005-0000-0000-00007B770000}"/>
    <cellStyle name="Normal 6 2 9 2 4 3" xfId="10717" xr:uid="{00000000-0005-0000-0000-00007C770000}"/>
    <cellStyle name="Normal 6 2 9 2 4 3 2" xfId="41042" xr:uid="{00000000-0005-0000-0000-00007D770000}"/>
    <cellStyle name="Normal 6 2 9 2 4 3 3" xfId="25818" xr:uid="{00000000-0005-0000-0000-00007E770000}"/>
    <cellStyle name="Normal 6 2 9 2 4 4" xfId="36029" xr:uid="{00000000-0005-0000-0000-00007F770000}"/>
    <cellStyle name="Normal 6 2 9 2 4 5" xfId="20805" xr:uid="{00000000-0005-0000-0000-000080770000}"/>
    <cellStyle name="Normal 6 2 9 2 5" xfId="12395" xr:uid="{00000000-0005-0000-0000-000081770000}"/>
    <cellStyle name="Normal 6 2 9 2 5 2" xfId="42717" xr:uid="{00000000-0005-0000-0000-000082770000}"/>
    <cellStyle name="Normal 6 2 9 2 5 3" xfId="27493" xr:uid="{00000000-0005-0000-0000-000083770000}"/>
    <cellStyle name="Normal 6 2 9 2 6" xfId="7374" xr:uid="{00000000-0005-0000-0000-000084770000}"/>
    <cellStyle name="Normal 6 2 9 2 6 2" xfId="37700" xr:uid="{00000000-0005-0000-0000-000085770000}"/>
    <cellStyle name="Normal 6 2 9 2 6 3" xfId="22476" xr:uid="{00000000-0005-0000-0000-000086770000}"/>
    <cellStyle name="Normal 6 2 9 2 7" xfId="32688" xr:uid="{00000000-0005-0000-0000-000087770000}"/>
    <cellStyle name="Normal 6 2 9 2 8" xfId="17463" xr:uid="{00000000-0005-0000-0000-000088770000}"/>
    <cellStyle name="Normal 6 2 9 3" xfId="2721" xr:uid="{00000000-0005-0000-0000-000089770000}"/>
    <cellStyle name="Normal 6 2 9 3 2" xfId="4411" xr:uid="{00000000-0005-0000-0000-00008A770000}"/>
    <cellStyle name="Normal 6 2 9 3 2 2" xfId="14484" xr:uid="{00000000-0005-0000-0000-00008B770000}"/>
    <cellStyle name="Normal 6 2 9 3 2 2 2" xfId="44806" xr:uid="{00000000-0005-0000-0000-00008C770000}"/>
    <cellStyle name="Normal 6 2 9 3 2 2 3" xfId="29582" xr:uid="{00000000-0005-0000-0000-00008D770000}"/>
    <cellStyle name="Normal 6 2 9 3 2 3" xfId="9464" xr:uid="{00000000-0005-0000-0000-00008E770000}"/>
    <cellStyle name="Normal 6 2 9 3 2 3 2" xfId="39789" xr:uid="{00000000-0005-0000-0000-00008F770000}"/>
    <cellStyle name="Normal 6 2 9 3 2 3 3" xfId="24565" xr:uid="{00000000-0005-0000-0000-000090770000}"/>
    <cellStyle name="Normal 6 2 9 3 2 4" xfId="34776" xr:uid="{00000000-0005-0000-0000-000091770000}"/>
    <cellStyle name="Normal 6 2 9 3 2 5" xfId="19552" xr:uid="{00000000-0005-0000-0000-000092770000}"/>
    <cellStyle name="Normal 6 2 9 3 3" xfId="6103" xr:uid="{00000000-0005-0000-0000-000093770000}"/>
    <cellStyle name="Normal 6 2 9 3 3 2" xfId="16155" xr:uid="{00000000-0005-0000-0000-000094770000}"/>
    <cellStyle name="Normal 6 2 9 3 3 2 2" xfId="46477" xr:uid="{00000000-0005-0000-0000-000095770000}"/>
    <cellStyle name="Normal 6 2 9 3 3 2 3" xfId="31253" xr:uid="{00000000-0005-0000-0000-000096770000}"/>
    <cellStyle name="Normal 6 2 9 3 3 3" xfId="11135" xr:uid="{00000000-0005-0000-0000-000097770000}"/>
    <cellStyle name="Normal 6 2 9 3 3 3 2" xfId="41460" xr:uid="{00000000-0005-0000-0000-000098770000}"/>
    <cellStyle name="Normal 6 2 9 3 3 3 3" xfId="26236" xr:uid="{00000000-0005-0000-0000-000099770000}"/>
    <cellStyle name="Normal 6 2 9 3 3 4" xfId="36447" xr:uid="{00000000-0005-0000-0000-00009A770000}"/>
    <cellStyle name="Normal 6 2 9 3 3 5" xfId="21223" xr:uid="{00000000-0005-0000-0000-00009B770000}"/>
    <cellStyle name="Normal 6 2 9 3 4" xfId="12813" xr:uid="{00000000-0005-0000-0000-00009C770000}"/>
    <cellStyle name="Normal 6 2 9 3 4 2" xfId="43135" xr:uid="{00000000-0005-0000-0000-00009D770000}"/>
    <cellStyle name="Normal 6 2 9 3 4 3" xfId="27911" xr:uid="{00000000-0005-0000-0000-00009E770000}"/>
    <cellStyle name="Normal 6 2 9 3 5" xfId="7792" xr:uid="{00000000-0005-0000-0000-00009F770000}"/>
    <cellStyle name="Normal 6 2 9 3 5 2" xfId="38118" xr:uid="{00000000-0005-0000-0000-0000A0770000}"/>
    <cellStyle name="Normal 6 2 9 3 5 3" xfId="22894" xr:uid="{00000000-0005-0000-0000-0000A1770000}"/>
    <cellStyle name="Normal 6 2 9 3 6" xfId="33106" xr:uid="{00000000-0005-0000-0000-0000A2770000}"/>
    <cellStyle name="Normal 6 2 9 3 7" xfId="17881" xr:uid="{00000000-0005-0000-0000-0000A3770000}"/>
    <cellStyle name="Normal 6 2 9 4" xfId="3574" xr:uid="{00000000-0005-0000-0000-0000A4770000}"/>
    <cellStyle name="Normal 6 2 9 4 2" xfId="13648" xr:uid="{00000000-0005-0000-0000-0000A5770000}"/>
    <cellStyle name="Normal 6 2 9 4 2 2" xfId="43970" xr:uid="{00000000-0005-0000-0000-0000A6770000}"/>
    <cellStyle name="Normal 6 2 9 4 2 3" xfId="28746" xr:uid="{00000000-0005-0000-0000-0000A7770000}"/>
    <cellStyle name="Normal 6 2 9 4 3" xfId="8628" xr:uid="{00000000-0005-0000-0000-0000A8770000}"/>
    <cellStyle name="Normal 6 2 9 4 3 2" xfId="38953" xr:uid="{00000000-0005-0000-0000-0000A9770000}"/>
    <cellStyle name="Normal 6 2 9 4 3 3" xfId="23729" xr:uid="{00000000-0005-0000-0000-0000AA770000}"/>
    <cellStyle name="Normal 6 2 9 4 4" xfId="33940" xr:uid="{00000000-0005-0000-0000-0000AB770000}"/>
    <cellStyle name="Normal 6 2 9 4 5" xfId="18716" xr:uid="{00000000-0005-0000-0000-0000AC770000}"/>
    <cellStyle name="Normal 6 2 9 5" xfId="5267" xr:uid="{00000000-0005-0000-0000-0000AD770000}"/>
    <cellStyle name="Normal 6 2 9 5 2" xfId="15319" xr:uid="{00000000-0005-0000-0000-0000AE770000}"/>
    <cellStyle name="Normal 6 2 9 5 2 2" xfId="45641" xr:uid="{00000000-0005-0000-0000-0000AF770000}"/>
    <cellStyle name="Normal 6 2 9 5 2 3" xfId="30417" xr:uid="{00000000-0005-0000-0000-0000B0770000}"/>
    <cellStyle name="Normal 6 2 9 5 3" xfId="10299" xr:uid="{00000000-0005-0000-0000-0000B1770000}"/>
    <cellStyle name="Normal 6 2 9 5 3 2" xfId="40624" xr:uid="{00000000-0005-0000-0000-0000B2770000}"/>
    <cellStyle name="Normal 6 2 9 5 3 3" xfId="25400" xr:uid="{00000000-0005-0000-0000-0000B3770000}"/>
    <cellStyle name="Normal 6 2 9 5 4" xfId="35611" xr:uid="{00000000-0005-0000-0000-0000B4770000}"/>
    <cellStyle name="Normal 6 2 9 5 5" xfId="20387" xr:uid="{00000000-0005-0000-0000-0000B5770000}"/>
    <cellStyle name="Normal 6 2 9 6" xfId="11977" xr:uid="{00000000-0005-0000-0000-0000B6770000}"/>
    <cellStyle name="Normal 6 2 9 6 2" xfId="42299" xr:uid="{00000000-0005-0000-0000-0000B7770000}"/>
    <cellStyle name="Normal 6 2 9 6 3" xfId="27075" xr:uid="{00000000-0005-0000-0000-0000B8770000}"/>
    <cellStyle name="Normal 6 2 9 7" xfId="6956" xr:uid="{00000000-0005-0000-0000-0000B9770000}"/>
    <cellStyle name="Normal 6 2 9 7 2" xfId="37282" xr:uid="{00000000-0005-0000-0000-0000BA770000}"/>
    <cellStyle name="Normal 6 2 9 7 3" xfId="22058" xr:uid="{00000000-0005-0000-0000-0000BB770000}"/>
    <cellStyle name="Normal 6 2 9 8" xfId="32270" xr:uid="{00000000-0005-0000-0000-0000BC770000}"/>
    <cellStyle name="Normal 6 2 9 9" xfId="17045" xr:uid="{00000000-0005-0000-0000-0000BD770000}"/>
    <cellStyle name="Normal 6 3" xfId="659" xr:uid="{00000000-0005-0000-0000-0000BE770000}"/>
    <cellStyle name="Normal 6 3 10" xfId="6778" xr:uid="{00000000-0005-0000-0000-0000BF770000}"/>
    <cellStyle name="Normal 6 3 10 2" xfId="37106" xr:uid="{00000000-0005-0000-0000-0000C0770000}"/>
    <cellStyle name="Normal 6 3 10 3" xfId="21882" xr:uid="{00000000-0005-0000-0000-0000C1770000}"/>
    <cellStyle name="Normal 6 3 11" xfId="31921" xr:uid="{00000000-0005-0000-0000-0000C2770000}"/>
    <cellStyle name="Normal 6 3 12" xfId="16867" xr:uid="{00000000-0005-0000-0000-0000C3770000}"/>
    <cellStyle name="Normal 6 3 13" xfId="1465" xr:uid="{00000000-0005-0000-0000-0000C4770000}"/>
    <cellStyle name="Normal 6 3 14" xfId="47308" xr:uid="{00000000-0005-0000-0000-0000C5770000}"/>
    <cellStyle name="Normal 6 3 2" xfId="712" xr:uid="{00000000-0005-0000-0000-0000C6770000}"/>
    <cellStyle name="Normal 6 3 2 10" xfId="31930" xr:uid="{00000000-0005-0000-0000-0000C7770000}"/>
    <cellStyle name="Normal 6 3 2 11" xfId="16921" xr:uid="{00000000-0005-0000-0000-0000C8770000}"/>
    <cellStyle name="Normal 6 3 2 12" xfId="1742" xr:uid="{00000000-0005-0000-0000-0000C9770000}"/>
    <cellStyle name="Normal 6 3 2 2" xfId="733" xr:uid="{00000000-0005-0000-0000-0000CA770000}"/>
    <cellStyle name="Normal 6 3 2 2 10" xfId="17025" xr:uid="{00000000-0005-0000-0000-0000CB770000}"/>
    <cellStyle name="Normal 6 3 2 2 11" xfId="1850" xr:uid="{00000000-0005-0000-0000-0000CC770000}"/>
    <cellStyle name="Normal 6 3 2 2 2" xfId="2067" xr:uid="{00000000-0005-0000-0000-0000CD770000}"/>
    <cellStyle name="Normal 6 3 2 2 2 2" xfId="2488" xr:uid="{00000000-0005-0000-0000-0000CE770000}"/>
    <cellStyle name="Normal 6 3 2 2 2 2 2" xfId="3327" xr:uid="{00000000-0005-0000-0000-0000CF770000}"/>
    <cellStyle name="Normal 6 3 2 2 2 2 2 2" xfId="5017" xr:uid="{00000000-0005-0000-0000-0000D0770000}"/>
    <cellStyle name="Normal 6 3 2 2 2 2 2 2 2" xfId="15090" xr:uid="{00000000-0005-0000-0000-0000D1770000}"/>
    <cellStyle name="Normal 6 3 2 2 2 2 2 2 2 2" xfId="45412" xr:uid="{00000000-0005-0000-0000-0000D2770000}"/>
    <cellStyle name="Normal 6 3 2 2 2 2 2 2 2 3" xfId="30188" xr:uid="{00000000-0005-0000-0000-0000D3770000}"/>
    <cellStyle name="Normal 6 3 2 2 2 2 2 2 3" xfId="10070" xr:uid="{00000000-0005-0000-0000-0000D4770000}"/>
    <cellStyle name="Normal 6 3 2 2 2 2 2 2 3 2" xfId="40395" xr:uid="{00000000-0005-0000-0000-0000D5770000}"/>
    <cellStyle name="Normal 6 3 2 2 2 2 2 2 3 3" xfId="25171" xr:uid="{00000000-0005-0000-0000-0000D6770000}"/>
    <cellStyle name="Normal 6 3 2 2 2 2 2 2 4" xfId="35382" xr:uid="{00000000-0005-0000-0000-0000D7770000}"/>
    <cellStyle name="Normal 6 3 2 2 2 2 2 2 5" xfId="20158" xr:uid="{00000000-0005-0000-0000-0000D8770000}"/>
    <cellStyle name="Normal 6 3 2 2 2 2 2 3" xfId="6709" xr:uid="{00000000-0005-0000-0000-0000D9770000}"/>
    <cellStyle name="Normal 6 3 2 2 2 2 2 3 2" xfId="16761" xr:uid="{00000000-0005-0000-0000-0000DA770000}"/>
    <cellStyle name="Normal 6 3 2 2 2 2 2 3 2 2" xfId="47083" xr:uid="{00000000-0005-0000-0000-0000DB770000}"/>
    <cellStyle name="Normal 6 3 2 2 2 2 2 3 2 3" xfId="31859" xr:uid="{00000000-0005-0000-0000-0000DC770000}"/>
    <cellStyle name="Normal 6 3 2 2 2 2 2 3 3" xfId="11741" xr:uid="{00000000-0005-0000-0000-0000DD770000}"/>
    <cellStyle name="Normal 6 3 2 2 2 2 2 3 3 2" xfId="42066" xr:uid="{00000000-0005-0000-0000-0000DE770000}"/>
    <cellStyle name="Normal 6 3 2 2 2 2 2 3 3 3" xfId="26842" xr:uid="{00000000-0005-0000-0000-0000DF770000}"/>
    <cellStyle name="Normal 6 3 2 2 2 2 2 3 4" xfId="37053" xr:uid="{00000000-0005-0000-0000-0000E0770000}"/>
    <cellStyle name="Normal 6 3 2 2 2 2 2 3 5" xfId="21829" xr:uid="{00000000-0005-0000-0000-0000E1770000}"/>
    <cellStyle name="Normal 6 3 2 2 2 2 2 4" xfId="13419" xr:uid="{00000000-0005-0000-0000-0000E2770000}"/>
    <cellStyle name="Normal 6 3 2 2 2 2 2 4 2" xfId="43741" xr:uid="{00000000-0005-0000-0000-0000E3770000}"/>
    <cellStyle name="Normal 6 3 2 2 2 2 2 4 3" xfId="28517" xr:uid="{00000000-0005-0000-0000-0000E4770000}"/>
    <cellStyle name="Normal 6 3 2 2 2 2 2 5" xfId="8398" xr:uid="{00000000-0005-0000-0000-0000E5770000}"/>
    <cellStyle name="Normal 6 3 2 2 2 2 2 5 2" xfId="38724" xr:uid="{00000000-0005-0000-0000-0000E6770000}"/>
    <cellStyle name="Normal 6 3 2 2 2 2 2 5 3" xfId="23500" xr:uid="{00000000-0005-0000-0000-0000E7770000}"/>
    <cellStyle name="Normal 6 3 2 2 2 2 2 6" xfId="33712" xr:uid="{00000000-0005-0000-0000-0000E8770000}"/>
    <cellStyle name="Normal 6 3 2 2 2 2 2 7" xfId="18487" xr:uid="{00000000-0005-0000-0000-0000E9770000}"/>
    <cellStyle name="Normal 6 3 2 2 2 2 3" xfId="4180" xr:uid="{00000000-0005-0000-0000-0000EA770000}"/>
    <cellStyle name="Normal 6 3 2 2 2 2 3 2" xfId="14254" xr:uid="{00000000-0005-0000-0000-0000EB770000}"/>
    <cellStyle name="Normal 6 3 2 2 2 2 3 2 2" xfId="44576" xr:uid="{00000000-0005-0000-0000-0000EC770000}"/>
    <cellStyle name="Normal 6 3 2 2 2 2 3 2 3" xfId="29352" xr:uid="{00000000-0005-0000-0000-0000ED770000}"/>
    <cellStyle name="Normal 6 3 2 2 2 2 3 3" xfId="9234" xr:uid="{00000000-0005-0000-0000-0000EE770000}"/>
    <cellStyle name="Normal 6 3 2 2 2 2 3 3 2" xfId="39559" xr:uid="{00000000-0005-0000-0000-0000EF770000}"/>
    <cellStyle name="Normal 6 3 2 2 2 2 3 3 3" xfId="24335" xr:uid="{00000000-0005-0000-0000-0000F0770000}"/>
    <cellStyle name="Normal 6 3 2 2 2 2 3 4" xfId="34546" xr:uid="{00000000-0005-0000-0000-0000F1770000}"/>
    <cellStyle name="Normal 6 3 2 2 2 2 3 5" xfId="19322" xr:uid="{00000000-0005-0000-0000-0000F2770000}"/>
    <cellStyle name="Normal 6 3 2 2 2 2 4" xfId="5873" xr:uid="{00000000-0005-0000-0000-0000F3770000}"/>
    <cellStyle name="Normal 6 3 2 2 2 2 4 2" xfId="15925" xr:uid="{00000000-0005-0000-0000-0000F4770000}"/>
    <cellStyle name="Normal 6 3 2 2 2 2 4 2 2" xfId="46247" xr:uid="{00000000-0005-0000-0000-0000F5770000}"/>
    <cellStyle name="Normal 6 3 2 2 2 2 4 2 3" xfId="31023" xr:uid="{00000000-0005-0000-0000-0000F6770000}"/>
    <cellStyle name="Normal 6 3 2 2 2 2 4 3" xfId="10905" xr:uid="{00000000-0005-0000-0000-0000F7770000}"/>
    <cellStyle name="Normal 6 3 2 2 2 2 4 3 2" xfId="41230" xr:uid="{00000000-0005-0000-0000-0000F8770000}"/>
    <cellStyle name="Normal 6 3 2 2 2 2 4 3 3" xfId="26006" xr:uid="{00000000-0005-0000-0000-0000F9770000}"/>
    <cellStyle name="Normal 6 3 2 2 2 2 4 4" xfId="36217" xr:uid="{00000000-0005-0000-0000-0000FA770000}"/>
    <cellStyle name="Normal 6 3 2 2 2 2 4 5" xfId="20993" xr:uid="{00000000-0005-0000-0000-0000FB770000}"/>
    <cellStyle name="Normal 6 3 2 2 2 2 5" xfId="12583" xr:uid="{00000000-0005-0000-0000-0000FC770000}"/>
    <cellStyle name="Normal 6 3 2 2 2 2 5 2" xfId="42905" xr:uid="{00000000-0005-0000-0000-0000FD770000}"/>
    <cellStyle name="Normal 6 3 2 2 2 2 5 3" xfId="27681" xr:uid="{00000000-0005-0000-0000-0000FE770000}"/>
    <cellStyle name="Normal 6 3 2 2 2 2 6" xfId="7562" xr:uid="{00000000-0005-0000-0000-0000FF770000}"/>
    <cellStyle name="Normal 6 3 2 2 2 2 6 2" xfId="37888" xr:uid="{00000000-0005-0000-0000-000000780000}"/>
    <cellStyle name="Normal 6 3 2 2 2 2 6 3" xfId="22664" xr:uid="{00000000-0005-0000-0000-000001780000}"/>
    <cellStyle name="Normal 6 3 2 2 2 2 7" xfId="32876" xr:uid="{00000000-0005-0000-0000-000002780000}"/>
    <cellStyle name="Normal 6 3 2 2 2 2 8" xfId="17651" xr:uid="{00000000-0005-0000-0000-000003780000}"/>
    <cellStyle name="Normal 6 3 2 2 2 3" xfId="2909" xr:uid="{00000000-0005-0000-0000-000004780000}"/>
    <cellStyle name="Normal 6 3 2 2 2 3 2" xfId="4599" xr:uid="{00000000-0005-0000-0000-000005780000}"/>
    <cellStyle name="Normal 6 3 2 2 2 3 2 2" xfId="14672" xr:uid="{00000000-0005-0000-0000-000006780000}"/>
    <cellStyle name="Normal 6 3 2 2 2 3 2 2 2" xfId="44994" xr:uid="{00000000-0005-0000-0000-000007780000}"/>
    <cellStyle name="Normal 6 3 2 2 2 3 2 2 3" xfId="29770" xr:uid="{00000000-0005-0000-0000-000008780000}"/>
    <cellStyle name="Normal 6 3 2 2 2 3 2 3" xfId="9652" xr:uid="{00000000-0005-0000-0000-000009780000}"/>
    <cellStyle name="Normal 6 3 2 2 2 3 2 3 2" xfId="39977" xr:uid="{00000000-0005-0000-0000-00000A780000}"/>
    <cellStyle name="Normal 6 3 2 2 2 3 2 3 3" xfId="24753" xr:uid="{00000000-0005-0000-0000-00000B780000}"/>
    <cellStyle name="Normal 6 3 2 2 2 3 2 4" xfId="34964" xr:uid="{00000000-0005-0000-0000-00000C780000}"/>
    <cellStyle name="Normal 6 3 2 2 2 3 2 5" xfId="19740" xr:uid="{00000000-0005-0000-0000-00000D780000}"/>
    <cellStyle name="Normal 6 3 2 2 2 3 3" xfId="6291" xr:uid="{00000000-0005-0000-0000-00000E780000}"/>
    <cellStyle name="Normal 6 3 2 2 2 3 3 2" xfId="16343" xr:uid="{00000000-0005-0000-0000-00000F780000}"/>
    <cellStyle name="Normal 6 3 2 2 2 3 3 2 2" xfId="46665" xr:uid="{00000000-0005-0000-0000-000010780000}"/>
    <cellStyle name="Normal 6 3 2 2 2 3 3 2 3" xfId="31441" xr:uid="{00000000-0005-0000-0000-000011780000}"/>
    <cellStyle name="Normal 6 3 2 2 2 3 3 3" xfId="11323" xr:uid="{00000000-0005-0000-0000-000012780000}"/>
    <cellStyle name="Normal 6 3 2 2 2 3 3 3 2" xfId="41648" xr:uid="{00000000-0005-0000-0000-000013780000}"/>
    <cellStyle name="Normal 6 3 2 2 2 3 3 3 3" xfId="26424" xr:uid="{00000000-0005-0000-0000-000014780000}"/>
    <cellStyle name="Normal 6 3 2 2 2 3 3 4" xfId="36635" xr:uid="{00000000-0005-0000-0000-000015780000}"/>
    <cellStyle name="Normal 6 3 2 2 2 3 3 5" xfId="21411" xr:uid="{00000000-0005-0000-0000-000016780000}"/>
    <cellStyle name="Normal 6 3 2 2 2 3 4" xfId="13001" xr:uid="{00000000-0005-0000-0000-000017780000}"/>
    <cellStyle name="Normal 6 3 2 2 2 3 4 2" xfId="43323" xr:uid="{00000000-0005-0000-0000-000018780000}"/>
    <cellStyle name="Normal 6 3 2 2 2 3 4 3" xfId="28099" xr:uid="{00000000-0005-0000-0000-000019780000}"/>
    <cellStyle name="Normal 6 3 2 2 2 3 5" xfId="7980" xr:uid="{00000000-0005-0000-0000-00001A780000}"/>
    <cellStyle name="Normal 6 3 2 2 2 3 5 2" xfId="38306" xr:uid="{00000000-0005-0000-0000-00001B780000}"/>
    <cellStyle name="Normal 6 3 2 2 2 3 5 3" xfId="23082" xr:uid="{00000000-0005-0000-0000-00001C780000}"/>
    <cellStyle name="Normal 6 3 2 2 2 3 6" xfId="33294" xr:uid="{00000000-0005-0000-0000-00001D780000}"/>
    <cellStyle name="Normal 6 3 2 2 2 3 7" xfId="18069" xr:uid="{00000000-0005-0000-0000-00001E780000}"/>
    <cellStyle name="Normal 6 3 2 2 2 4" xfId="3762" xr:uid="{00000000-0005-0000-0000-00001F780000}"/>
    <cellStyle name="Normal 6 3 2 2 2 4 2" xfId="13836" xr:uid="{00000000-0005-0000-0000-000020780000}"/>
    <cellStyle name="Normal 6 3 2 2 2 4 2 2" xfId="44158" xr:uid="{00000000-0005-0000-0000-000021780000}"/>
    <cellStyle name="Normal 6 3 2 2 2 4 2 3" xfId="28934" xr:uid="{00000000-0005-0000-0000-000022780000}"/>
    <cellStyle name="Normal 6 3 2 2 2 4 3" xfId="8816" xr:uid="{00000000-0005-0000-0000-000023780000}"/>
    <cellStyle name="Normal 6 3 2 2 2 4 3 2" xfId="39141" xr:uid="{00000000-0005-0000-0000-000024780000}"/>
    <cellStyle name="Normal 6 3 2 2 2 4 3 3" xfId="23917" xr:uid="{00000000-0005-0000-0000-000025780000}"/>
    <cellStyle name="Normal 6 3 2 2 2 4 4" xfId="34128" xr:uid="{00000000-0005-0000-0000-000026780000}"/>
    <cellStyle name="Normal 6 3 2 2 2 4 5" xfId="18904" xr:uid="{00000000-0005-0000-0000-000027780000}"/>
    <cellStyle name="Normal 6 3 2 2 2 5" xfId="5455" xr:uid="{00000000-0005-0000-0000-000028780000}"/>
    <cellStyle name="Normal 6 3 2 2 2 5 2" xfId="15507" xr:uid="{00000000-0005-0000-0000-000029780000}"/>
    <cellStyle name="Normal 6 3 2 2 2 5 2 2" xfId="45829" xr:uid="{00000000-0005-0000-0000-00002A780000}"/>
    <cellStyle name="Normal 6 3 2 2 2 5 2 3" xfId="30605" xr:uid="{00000000-0005-0000-0000-00002B780000}"/>
    <cellStyle name="Normal 6 3 2 2 2 5 3" xfId="10487" xr:uid="{00000000-0005-0000-0000-00002C780000}"/>
    <cellStyle name="Normal 6 3 2 2 2 5 3 2" xfId="40812" xr:uid="{00000000-0005-0000-0000-00002D780000}"/>
    <cellStyle name="Normal 6 3 2 2 2 5 3 3" xfId="25588" xr:uid="{00000000-0005-0000-0000-00002E780000}"/>
    <cellStyle name="Normal 6 3 2 2 2 5 4" xfId="35799" xr:uid="{00000000-0005-0000-0000-00002F780000}"/>
    <cellStyle name="Normal 6 3 2 2 2 5 5" xfId="20575" xr:uid="{00000000-0005-0000-0000-000030780000}"/>
    <cellStyle name="Normal 6 3 2 2 2 6" xfId="12165" xr:uid="{00000000-0005-0000-0000-000031780000}"/>
    <cellStyle name="Normal 6 3 2 2 2 6 2" xfId="42487" xr:uid="{00000000-0005-0000-0000-000032780000}"/>
    <cellStyle name="Normal 6 3 2 2 2 6 3" xfId="27263" xr:uid="{00000000-0005-0000-0000-000033780000}"/>
    <cellStyle name="Normal 6 3 2 2 2 7" xfId="7144" xr:uid="{00000000-0005-0000-0000-000034780000}"/>
    <cellStyle name="Normal 6 3 2 2 2 7 2" xfId="37470" xr:uid="{00000000-0005-0000-0000-000035780000}"/>
    <cellStyle name="Normal 6 3 2 2 2 7 3" xfId="22246" xr:uid="{00000000-0005-0000-0000-000036780000}"/>
    <cellStyle name="Normal 6 3 2 2 2 8" xfId="32458" xr:uid="{00000000-0005-0000-0000-000037780000}"/>
    <cellStyle name="Normal 6 3 2 2 2 9" xfId="17233" xr:uid="{00000000-0005-0000-0000-000038780000}"/>
    <cellStyle name="Normal 6 3 2 2 3" xfId="2280" xr:uid="{00000000-0005-0000-0000-000039780000}"/>
    <cellStyle name="Normal 6 3 2 2 3 2" xfId="3119" xr:uid="{00000000-0005-0000-0000-00003A780000}"/>
    <cellStyle name="Normal 6 3 2 2 3 2 2" xfId="4809" xr:uid="{00000000-0005-0000-0000-00003B780000}"/>
    <cellStyle name="Normal 6 3 2 2 3 2 2 2" xfId="14882" xr:uid="{00000000-0005-0000-0000-00003C780000}"/>
    <cellStyle name="Normal 6 3 2 2 3 2 2 2 2" xfId="45204" xr:uid="{00000000-0005-0000-0000-00003D780000}"/>
    <cellStyle name="Normal 6 3 2 2 3 2 2 2 3" xfId="29980" xr:uid="{00000000-0005-0000-0000-00003E780000}"/>
    <cellStyle name="Normal 6 3 2 2 3 2 2 3" xfId="9862" xr:uid="{00000000-0005-0000-0000-00003F780000}"/>
    <cellStyle name="Normal 6 3 2 2 3 2 2 3 2" xfId="40187" xr:uid="{00000000-0005-0000-0000-000040780000}"/>
    <cellStyle name="Normal 6 3 2 2 3 2 2 3 3" xfId="24963" xr:uid="{00000000-0005-0000-0000-000041780000}"/>
    <cellStyle name="Normal 6 3 2 2 3 2 2 4" xfId="35174" xr:uid="{00000000-0005-0000-0000-000042780000}"/>
    <cellStyle name="Normal 6 3 2 2 3 2 2 5" xfId="19950" xr:uid="{00000000-0005-0000-0000-000043780000}"/>
    <cellStyle name="Normal 6 3 2 2 3 2 3" xfId="6501" xr:uid="{00000000-0005-0000-0000-000044780000}"/>
    <cellStyle name="Normal 6 3 2 2 3 2 3 2" xfId="16553" xr:uid="{00000000-0005-0000-0000-000045780000}"/>
    <cellStyle name="Normal 6 3 2 2 3 2 3 2 2" xfId="46875" xr:uid="{00000000-0005-0000-0000-000046780000}"/>
    <cellStyle name="Normal 6 3 2 2 3 2 3 2 3" xfId="31651" xr:uid="{00000000-0005-0000-0000-000047780000}"/>
    <cellStyle name="Normal 6 3 2 2 3 2 3 3" xfId="11533" xr:uid="{00000000-0005-0000-0000-000048780000}"/>
    <cellStyle name="Normal 6 3 2 2 3 2 3 3 2" xfId="41858" xr:uid="{00000000-0005-0000-0000-000049780000}"/>
    <cellStyle name="Normal 6 3 2 2 3 2 3 3 3" xfId="26634" xr:uid="{00000000-0005-0000-0000-00004A780000}"/>
    <cellStyle name="Normal 6 3 2 2 3 2 3 4" xfId="36845" xr:uid="{00000000-0005-0000-0000-00004B780000}"/>
    <cellStyle name="Normal 6 3 2 2 3 2 3 5" xfId="21621" xr:uid="{00000000-0005-0000-0000-00004C780000}"/>
    <cellStyle name="Normal 6 3 2 2 3 2 4" xfId="13211" xr:uid="{00000000-0005-0000-0000-00004D780000}"/>
    <cellStyle name="Normal 6 3 2 2 3 2 4 2" xfId="43533" xr:uid="{00000000-0005-0000-0000-00004E780000}"/>
    <cellStyle name="Normal 6 3 2 2 3 2 4 3" xfId="28309" xr:uid="{00000000-0005-0000-0000-00004F780000}"/>
    <cellStyle name="Normal 6 3 2 2 3 2 5" xfId="8190" xr:uid="{00000000-0005-0000-0000-000050780000}"/>
    <cellStyle name="Normal 6 3 2 2 3 2 5 2" xfId="38516" xr:uid="{00000000-0005-0000-0000-000051780000}"/>
    <cellStyle name="Normal 6 3 2 2 3 2 5 3" xfId="23292" xr:uid="{00000000-0005-0000-0000-000052780000}"/>
    <cellStyle name="Normal 6 3 2 2 3 2 6" xfId="33504" xr:uid="{00000000-0005-0000-0000-000053780000}"/>
    <cellStyle name="Normal 6 3 2 2 3 2 7" xfId="18279" xr:uid="{00000000-0005-0000-0000-000054780000}"/>
    <cellStyle name="Normal 6 3 2 2 3 3" xfId="3972" xr:uid="{00000000-0005-0000-0000-000055780000}"/>
    <cellStyle name="Normal 6 3 2 2 3 3 2" xfId="14046" xr:uid="{00000000-0005-0000-0000-000056780000}"/>
    <cellStyle name="Normal 6 3 2 2 3 3 2 2" xfId="44368" xr:uid="{00000000-0005-0000-0000-000057780000}"/>
    <cellStyle name="Normal 6 3 2 2 3 3 2 3" xfId="29144" xr:uid="{00000000-0005-0000-0000-000058780000}"/>
    <cellStyle name="Normal 6 3 2 2 3 3 3" xfId="9026" xr:uid="{00000000-0005-0000-0000-000059780000}"/>
    <cellStyle name="Normal 6 3 2 2 3 3 3 2" xfId="39351" xr:uid="{00000000-0005-0000-0000-00005A780000}"/>
    <cellStyle name="Normal 6 3 2 2 3 3 3 3" xfId="24127" xr:uid="{00000000-0005-0000-0000-00005B780000}"/>
    <cellStyle name="Normal 6 3 2 2 3 3 4" xfId="34338" xr:uid="{00000000-0005-0000-0000-00005C780000}"/>
    <cellStyle name="Normal 6 3 2 2 3 3 5" xfId="19114" xr:uid="{00000000-0005-0000-0000-00005D780000}"/>
    <cellStyle name="Normal 6 3 2 2 3 4" xfId="5665" xr:uid="{00000000-0005-0000-0000-00005E780000}"/>
    <cellStyle name="Normal 6 3 2 2 3 4 2" xfId="15717" xr:uid="{00000000-0005-0000-0000-00005F780000}"/>
    <cellStyle name="Normal 6 3 2 2 3 4 2 2" xfId="46039" xr:uid="{00000000-0005-0000-0000-000060780000}"/>
    <cellStyle name="Normal 6 3 2 2 3 4 2 3" xfId="30815" xr:uid="{00000000-0005-0000-0000-000061780000}"/>
    <cellStyle name="Normal 6 3 2 2 3 4 3" xfId="10697" xr:uid="{00000000-0005-0000-0000-000062780000}"/>
    <cellStyle name="Normal 6 3 2 2 3 4 3 2" xfId="41022" xr:uid="{00000000-0005-0000-0000-000063780000}"/>
    <cellStyle name="Normal 6 3 2 2 3 4 3 3" xfId="25798" xr:uid="{00000000-0005-0000-0000-000064780000}"/>
    <cellStyle name="Normal 6 3 2 2 3 4 4" xfId="36009" xr:uid="{00000000-0005-0000-0000-000065780000}"/>
    <cellStyle name="Normal 6 3 2 2 3 4 5" xfId="20785" xr:uid="{00000000-0005-0000-0000-000066780000}"/>
    <cellStyle name="Normal 6 3 2 2 3 5" xfId="12375" xr:uid="{00000000-0005-0000-0000-000067780000}"/>
    <cellStyle name="Normal 6 3 2 2 3 5 2" xfId="42697" xr:uid="{00000000-0005-0000-0000-000068780000}"/>
    <cellStyle name="Normal 6 3 2 2 3 5 3" xfId="27473" xr:uid="{00000000-0005-0000-0000-000069780000}"/>
    <cellStyle name="Normal 6 3 2 2 3 6" xfId="7354" xr:uid="{00000000-0005-0000-0000-00006A780000}"/>
    <cellStyle name="Normal 6 3 2 2 3 6 2" xfId="37680" xr:uid="{00000000-0005-0000-0000-00006B780000}"/>
    <cellStyle name="Normal 6 3 2 2 3 6 3" xfId="22456" xr:uid="{00000000-0005-0000-0000-00006C780000}"/>
    <cellStyle name="Normal 6 3 2 2 3 7" xfId="32668" xr:uid="{00000000-0005-0000-0000-00006D780000}"/>
    <cellStyle name="Normal 6 3 2 2 3 8" xfId="17443" xr:uid="{00000000-0005-0000-0000-00006E780000}"/>
    <cellStyle name="Normal 6 3 2 2 4" xfId="2701" xr:uid="{00000000-0005-0000-0000-00006F780000}"/>
    <cellStyle name="Normal 6 3 2 2 4 2" xfId="4391" xr:uid="{00000000-0005-0000-0000-000070780000}"/>
    <cellStyle name="Normal 6 3 2 2 4 2 2" xfId="14464" xr:uid="{00000000-0005-0000-0000-000071780000}"/>
    <cellStyle name="Normal 6 3 2 2 4 2 2 2" xfId="44786" xr:uid="{00000000-0005-0000-0000-000072780000}"/>
    <cellStyle name="Normal 6 3 2 2 4 2 2 3" xfId="29562" xr:uid="{00000000-0005-0000-0000-000073780000}"/>
    <cellStyle name="Normal 6 3 2 2 4 2 3" xfId="9444" xr:uid="{00000000-0005-0000-0000-000074780000}"/>
    <cellStyle name="Normal 6 3 2 2 4 2 3 2" xfId="39769" xr:uid="{00000000-0005-0000-0000-000075780000}"/>
    <cellStyle name="Normal 6 3 2 2 4 2 3 3" xfId="24545" xr:uid="{00000000-0005-0000-0000-000076780000}"/>
    <cellStyle name="Normal 6 3 2 2 4 2 4" xfId="34756" xr:uid="{00000000-0005-0000-0000-000077780000}"/>
    <cellStyle name="Normal 6 3 2 2 4 2 5" xfId="19532" xr:uid="{00000000-0005-0000-0000-000078780000}"/>
    <cellStyle name="Normal 6 3 2 2 4 3" xfId="6083" xr:uid="{00000000-0005-0000-0000-000079780000}"/>
    <cellStyle name="Normal 6 3 2 2 4 3 2" xfId="16135" xr:uid="{00000000-0005-0000-0000-00007A780000}"/>
    <cellStyle name="Normal 6 3 2 2 4 3 2 2" xfId="46457" xr:uid="{00000000-0005-0000-0000-00007B780000}"/>
    <cellStyle name="Normal 6 3 2 2 4 3 2 3" xfId="31233" xr:uid="{00000000-0005-0000-0000-00007C780000}"/>
    <cellStyle name="Normal 6 3 2 2 4 3 3" xfId="11115" xr:uid="{00000000-0005-0000-0000-00007D780000}"/>
    <cellStyle name="Normal 6 3 2 2 4 3 3 2" xfId="41440" xr:uid="{00000000-0005-0000-0000-00007E780000}"/>
    <cellStyle name="Normal 6 3 2 2 4 3 3 3" xfId="26216" xr:uid="{00000000-0005-0000-0000-00007F780000}"/>
    <cellStyle name="Normal 6 3 2 2 4 3 4" xfId="36427" xr:uid="{00000000-0005-0000-0000-000080780000}"/>
    <cellStyle name="Normal 6 3 2 2 4 3 5" xfId="21203" xr:uid="{00000000-0005-0000-0000-000081780000}"/>
    <cellStyle name="Normal 6 3 2 2 4 4" xfId="12793" xr:uid="{00000000-0005-0000-0000-000082780000}"/>
    <cellStyle name="Normal 6 3 2 2 4 4 2" xfId="43115" xr:uid="{00000000-0005-0000-0000-000083780000}"/>
    <cellStyle name="Normal 6 3 2 2 4 4 3" xfId="27891" xr:uid="{00000000-0005-0000-0000-000084780000}"/>
    <cellStyle name="Normal 6 3 2 2 4 5" xfId="7772" xr:uid="{00000000-0005-0000-0000-000085780000}"/>
    <cellStyle name="Normal 6 3 2 2 4 5 2" xfId="38098" xr:uid="{00000000-0005-0000-0000-000086780000}"/>
    <cellStyle name="Normal 6 3 2 2 4 5 3" xfId="22874" xr:uid="{00000000-0005-0000-0000-000087780000}"/>
    <cellStyle name="Normal 6 3 2 2 4 6" xfId="33086" xr:uid="{00000000-0005-0000-0000-000088780000}"/>
    <cellStyle name="Normal 6 3 2 2 4 7" xfId="17861" xr:uid="{00000000-0005-0000-0000-000089780000}"/>
    <cellStyle name="Normal 6 3 2 2 5" xfId="3554" xr:uid="{00000000-0005-0000-0000-00008A780000}"/>
    <cellStyle name="Normal 6 3 2 2 5 2" xfId="13628" xr:uid="{00000000-0005-0000-0000-00008B780000}"/>
    <cellStyle name="Normal 6 3 2 2 5 2 2" xfId="43950" xr:uid="{00000000-0005-0000-0000-00008C780000}"/>
    <cellStyle name="Normal 6 3 2 2 5 2 3" xfId="28726" xr:uid="{00000000-0005-0000-0000-00008D780000}"/>
    <cellStyle name="Normal 6 3 2 2 5 3" xfId="8608" xr:uid="{00000000-0005-0000-0000-00008E780000}"/>
    <cellStyle name="Normal 6 3 2 2 5 3 2" xfId="38933" xr:uid="{00000000-0005-0000-0000-00008F780000}"/>
    <cellStyle name="Normal 6 3 2 2 5 3 3" xfId="23709" xr:uid="{00000000-0005-0000-0000-000090780000}"/>
    <cellStyle name="Normal 6 3 2 2 5 4" xfId="33920" xr:uid="{00000000-0005-0000-0000-000091780000}"/>
    <cellStyle name="Normal 6 3 2 2 5 5" xfId="18696" xr:uid="{00000000-0005-0000-0000-000092780000}"/>
    <cellStyle name="Normal 6 3 2 2 6" xfId="5247" xr:uid="{00000000-0005-0000-0000-000093780000}"/>
    <cellStyle name="Normal 6 3 2 2 6 2" xfId="15299" xr:uid="{00000000-0005-0000-0000-000094780000}"/>
    <cellStyle name="Normal 6 3 2 2 6 2 2" xfId="45621" xr:uid="{00000000-0005-0000-0000-000095780000}"/>
    <cellStyle name="Normal 6 3 2 2 6 2 3" xfId="30397" xr:uid="{00000000-0005-0000-0000-000096780000}"/>
    <cellStyle name="Normal 6 3 2 2 6 3" xfId="10279" xr:uid="{00000000-0005-0000-0000-000097780000}"/>
    <cellStyle name="Normal 6 3 2 2 6 3 2" xfId="40604" xr:uid="{00000000-0005-0000-0000-000098780000}"/>
    <cellStyle name="Normal 6 3 2 2 6 3 3" xfId="25380" xr:uid="{00000000-0005-0000-0000-000099780000}"/>
    <cellStyle name="Normal 6 3 2 2 6 4" xfId="35591" xr:uid="{00000000-0005-0000-0000-00009A780000}"/>
    <cellStyle name="Normal 6 3 2 2 6 5" xfId="20367" xr:uid="{00000000-0005-0000-0000-00009B780000}"/>
    <cellStyle name="Normal 6 3 2 2 7" xfId="11957" xr:uid="{00000000-0005-0000-0000-00009C780000}"/>
    <cellStyle name="Normal 6 3 2 2 7 2" xfId="42279" xr:uid="{00000000-0005-0000-0000-00009D780000}"/>
    <cellStyle name="Normal 6 3 2 2 7 3" xfId="27055" xr:uid="{00000000-0005-0000-0000-00009E780000}"/>
    <cellStyle name="Normal 6 3 2 2 8" xfId="6936" xr:uid="{00000000-0005-0000-0000-00009F780000}"/>
    <cellStyle name="Normal 6 3 2 2 8 2" xfId="37262" xr:uid="{00000000-0005-0000-0000-0000A0780000}"/>
    <cellStyle name="Normal 6 3 2 2 8 3" xfId="22038" xr:uid="{00000000-0005-0000-0000-0000A1780000}"/>
    <cellStyle name="Normal 6 3 2 2 9" xfId="32250" xr:uid="{00000000-0005-0000-0000-0000A2780000}"/>
    <cellStyle name="Normal 6 3 2 3" xfId="754" xr:uid="{00000000-0005-0000-0000-0000A3780000}"/>
    <cellStyle name="Normal 6 3 2 3 10" xfId="1963" xr:uid="{00000000-0005-0000-0000-0000A4780000}"/>
    <cellStyle name="Normal 6 3 2 3 2" xfId="2384" xr:uid="{00000000-0005-0000-0000-0000A5780000}"/>
    <cellStyle name="Normal 6 3 2 3 2 2" xfId="3223" xr:uid="{00000000-0005-0000-0000-0000A6780000}"/>
    <cellStyle name="Normal 6 3 2 3 2 2 2" xfId="4913" xr:uid="{00000000-0005-0000-0000-0000A7780000}"/>
    <cellStyle name="Normal 6 3 2 3 2 2 2 2" xfId="14986" xr:uid="{00000000-0005-0000-0000-0000A8780000}"/>
    <cellStyle name="Normal 6 3 2 3 2 2 2 2 2" xfId="45308" xr:uid="{00000000-0005-0000-0000-0000A9780000}"/>
    <cellStyle name="Normal 6 3 2 3 2 2 2 2 3" xfId="30084" xr:uid="{00000000-0005-0000-0000-0000AA780000}"/>
    <cellStyle name="Normal 6 3 2 3 2 2 2 3" xfId="9966" xr:uid="{00000000-0005-0000-0000-0000AB780000}"/>
    <cellStyle name="Normal 6 3 2 3 2 2 2 3 2" xfId="40291" xr:uid="{00000000-0005-0000-0000-0000AC780000}"/>
    <cellStyle name="Normal 6 3 2 3 2 2 2 3 3" xfId="25067" xr:uid="{00000000-0005-0000-0000-0000AD780000}"/>
    <cellStyle name="Normal 6 3 2 3 2 2 2 4" xfId="35278" xr:uid="{00000000-0005-0000-0000-0000AE780000}"/>
    <cellStyle name="Normal 6 3 2 3 2 2 2 5" xfId="20054" xr:uid="{00000000-0005-0000-0000-0000AF780000}"/>
    <cellStyle name="Normal 6 3 2 3 2 2 3" xfId="6605" xr:uid="{00000000-0005-0000-0000-0000B0780000}"/>
    <cellStyle name="Normal 6 3 2 3 2 2 3 2" xfId="16657" xr:uid="{00000000-0005-0000-0000-0000B1780000}"/>
    <cellStyle name="Normal 6 3 2 3 2 2 3 2 2" xfId="46979" xr:uid="{00000000-0005-0000-0000-0000B2780000}"/>
    <cellStyle name="Normal 6 3 2 3 2 2 3 2 3" xfId="31755" xr:uid="{00000000-0005-0000-0000-0000B3780000}"/>
    <cellStyle name="Normal 6 3 2 3 2 2 3 3" xfId="11637" xr:uid="{00000000-0005-0000-0000-0000B4780000}"/>
    <cellStyle name="Normal 6 3 2 3 2 2 3 3 2" xfId="41962" xr:uid="{00000000-0005-0000-0000-0000B5780000}"/>
    <cellStyle name="Normal 6 3 2 3 2 2 3 3 3" xfId="26738" xr:uid="{00000000-0005-0000-0000-0000B6780000}"/>
    <cellStyle name="Normal 6 3 2 3 2 2 3 4" xfId="36949" xr:uid="{00000000-0005-0000-0000-0000B7780000}"/>
    <cellStyle name="Normal 6 3 2 3 2 2 3 5" xfId="21725" xr:uid="{00000000-0005-0000-0000-0000B8780000}"/>
    <cellStyle name="Normal 6 3 2 3 2 2 4" xfId="13315" xr:uid="{00000000-0005-0000-0000-0000B9780000}"/>
    <cellStyle name="Normal 6 3 2 3 2 2 4 2" xfId="43637" xr:uid="{00000000-0005-0000-0000-0000BA780000}"/>
    <cellStyle name="Normal 6 3 2 3 2 2 4 3" xfId="28413" xr:uid="{00000000-0005-0000-0000-0000BB780000}"/>
    <cellStyle name="Normal 6 3 2 3 2 2 5" xfId="8294" xr:uid="{00000000-0005-0000-0000-0000BC780000}"/>
    <cellStyle name="Normal 6 3 2 3 2 2 5 2" xfId="38620" xr:uid="{00000000-0005-0000-0000-0000BD780000}"/>
    <cellStyle name="Normal 6 3 2 3 2 2 5 3" xfId="23396" xr:uid="{00000000-0005-0000-0000-0000BE780000}"/>
    <cellStyle name="Normal 6 3 2 3 2 2 6" xfId="33608" xr:uid="{00000000-0005-0000-0000-0000BF780000}"/>
    <cellStyle name="Normal 6 3 2 3 2 2 7" xfId="18383" xr:uid="{00000000-0005-0000-0000-0000C0780000}"/>
    <cellStyle name="Normal 6 3 2 3 2 3" xfId="4076" xr:uid="{00000000-0005-0000-0000-0000C1780000}"/>
    <cellStyle name="Normal 6 3 2 3 2 3 2" xfId="14150" xr:uid="{00000000-0005-0000-0000-0000C2780000}"/>
    <cellStyle name="Normal 6 3 2 3 2 3 2 2" xfId="44472" xr:uid="{00000000-0005-0000-0000-0000C3780000}"/>
    <cellStyle name="Normal 6 3 2 3 2 3 2 3" xfId="29248" xr:uid="{00000000-0005-0000-0000-0000C4780000}"/>
    <cellStyle name="Normal 6 3 2 3 2 3 3" xfId="9130" xr:uid="{00000000-0005-0000-0000-0000C5780000}"/>
    <cellStyle name="Normal 6 3 2 3 2 3 3 2" xfId="39455" xr:uid="{00000000-0005-0000-0000-0000C6780000}"/>
    <cellStyle name="Normal 6 3 2 3 2 3 3 3" xfId="24231" xr:uid="{00000000-0005-0000-0000-0000C7780000}"/>
    <cellStyle name="Normal 6 3 2 3 2 3 4" xfId="34442" xr:uid="{00000000-0005-0000-0000-0000C8780000}"/>
    <cellStyle name="Normal 6 3 2 3 2 3 5" xfId="19218" xr:uid="{00000000-0005-0000-0000-0000C9780000}"/>
    <cellStyle name="Normal 6 3 2 3 2 4" xfId="5769" xr:uid="{00000000-0005-0000-0000-0000CA780000}"/>
    <cellStyle name="Normal 6 3 2 3 2 4 2" xfId="15821" xr:uid="{00000000-0005-0000-0000-0000CB780000}"/>
    <cellStyle name="Normal 6 3 2 3 2 4 2 2" xfId="46143" xr:uid="{00000000-0005-0000-0000-0000CC780000}"/>
    <cellStyle name="Normal 6 3 2 3 2 4 2 3" xfId="30919" xr:uid="{00000000-0005-0000-0000-0000CD780000}"/>
    <cellStyle name="Normal 6 3 2 3 2 4 3" xfId="10801" xr:uid="{00000000-0005-0000-0000-0000CE780000}"/>
    <cellStyle name="Normal 6 3 2 3 2 4 3 2" xfId="41126" xr:uid="{00000000-0005-0000-0000-0000CF780000}"/>
    <cellStyle name="Normal 6 3 2 3 2 4 3 3" xfId="25902" xr:uid="{00000000-0005-0000-0000-0000D0780000}"/>
    <cellStyle name="Normal 6 3 2 3 2 4 4" xfId="36113" xr:uid="{00000000-0005-0000-0000-0000D1780000}"/>
    <cellStyle name="Normal 6 3 2 3 2 4 5" xfId="20889" xr:uid="{00000000-0005-0000-0000-0000D2780000}"/>
    <cellStyle name="Normal 6 3 2 3 2 5" xfId="12479" xr:uid="{00000000-0005-0000-0000-0000D3780000}"/>
    <cellStyle name="Normal 6 3 2 3 2 5 2" xfId="42801" xr:uid="{00000000-0005-0000-0000-0000D4780000}"/>
    <cellStyle name="Normal 6 3 2 3 2 5 3" xfId="27577" xr:uid="{00000000-0005-0000-0000-0000D5780000}"/>
    <cellStyle name="Normal 6 3 2 3 2 6" xfId="7458" xr:uid="{00000000-0005-0000-0000-0000D6780000}"/>
    <cellStyle name="Normal 6 3 2 3 2 6 2" xfId="37784" xr:uid="{00000000-0005-0000-0000-0000D7780000}"/>
    <cellStyle name="Normal 6 3 2 3 2 6 3" xfId="22560" xr:uid="{00000000-0005-0000-0000-0000D8780000}"/>
    <cellStyle name="Normal 6 3 2 3 2 7" xfId="32772" xr:uid="{00000000-0005-0000-0000-0000D9780000}"/>
    <cellStyle name="Normal 6 3 2 3 2 8" xfId="17547" xr:uid="{00000000-0005-0000-0000-0000DA780000}"/>
    <cellStyle name="Normal 6 3 2 3 3" xfId="2805" xr:uid="{00000000-0005-0000-0000-0000DB780000}"/>
    <cellStyle name="Normal 6 3 2 3 3 2" xfId="4495" xr:uid="{00000000-0005-0000-0000-0000DC780000}"/>
    <cellStyle name="Normal 6 3 2 3 3 2 2" xfId="14568" xr:uid="{00000000-0005-0000-0000-0000DD780000}"/>
    <cellStyle name="Normal 6 3 2 3 3 2 2 2" xfId="44890" xr:uid="{00000000-0005-0000-0000-0000DE780000}"/>
    <cellStyle name="Normal 6 3 2 3 3 2 2 3" xfId="29666" xr:uid="{00000000-0005-0000-0000-0000DF780000}"/>
    <cellStyle name="Normal 6 3 2 3 3 2 3" xfId="9548" xr:uid="{00000000-0005-0000-0000-0000E0780000}"/>
    <cellStyle name="Normal 6 3 2 3 3 2 3 2" xfId="39873" xr:uid="{00000000-0005-0000-0000-0000E1780000}"/>
    <cellStyle name="Normal 6 3 2 3 3 2 3 3" xfId="24649" xr:uid="{00000000-0005-0000-0000-0000E2780000}"/>
    <cellStyle name="Normal 6 3 2 3 3 2 4" xfId="34860" xr:uid="{00000000-0005-0000-0000-0000E3780000}"/>
    <cellStyle name="Normal 6 3 2 3 3 2 5" xfId="19636" xr:uid="{00000000-0005-0000-0000-0000E4780000}"/>
    <cellStyle name="Normal 6 3 2 3 3 3" xfId="6187" xr:uid="{00000000-0005-0000-0000-0000E5780000}"/>
    <cellStyle name="Normal 6 3 2 3 3 3 2" xfId="16239" xr:uid="{00000000-0005-0000-0000-0000E6780000}"/>
    <cellStyle name="Normal 6 3 2 3 3 3 2 2" xfId="46561" xr:uid="{00000000-0005-0000-0000-0000E7780000}"/>
    <cellStyle name="Normal 6 3 2 3 3 3 2 3" xfId="31337" xr:uid="{00000000-0005-0000-0000-0000E8780000}"/>
    <cellStyle name="Normal 6 3 2 3 3 3 3" xfId="11219" xr:uid="{00000000-0005-0000-0000-0000E9780000}"/>
    <cellStyle name="Normal 6 3 2 3 3 3 3 2" xfId="41544" xr:uid="{00000000-0005-0000-0000-0000EA780000}"/>
    <cellStyle name="Normal 6 3 2 3 3 3 3 3" xfId="26320" xr:uid="{00000000-0005-0000-0000-0000EB780000}"/>
    <cellStyle name="Normal 6 3 2 3 3 3 4" xfId="36531" xr:uid="{00000000-0005-0000-0000-0000EC780000}"/>
    <cellStyle name="Normal 6 3 2 3 3 3 5" xfId="21307" xr:uid="{00000000-0005-0000-0000-0000ED780000}"/>
    <cellStyle name="Normal 6 3 2 3 3 4" xfId="12897" xr:uid="{00000000-0005-0000-0000-0000EE780000}"/>
    <cellStyle name="Normal 6 3 2 3 3 4 2" xfId="43219" xr:uid="{00000000-0005-0000-0000-0000EF780000}"/>
    <cellStyle name="Normal 6 3 2 3 3 4 3" xfId="27995" xr:uid="{00000000-0005-0000-0000-0000F0780000}"/>
    <cellStyle name="Normal 6 3 2 3 3 5" xfId="7876" xr:uid="{00000000-0005-0000-0000-0000F1780000}"/>
    <cellStyle name="Normal 6 3 2 3 3 5 2" xfId="38202" xr:uid="{00000000-0005-0000-0000-0000F2780000}"/>
    <cellStyle name="Normal 6 3 2 3 3 5 3" xfId="22978" xr:uid="{00000000-0005-0000-0000-0000F3780000}"/>
    <cellStyle name="Normal 6 3 2 3 3 6" xfId="33190" xr:uid="{00000000-0005-0000-0000-0000F4780000}"/>
    <cellStyle name="Normal 6 3 2 3 3 7" xfId="17965" xr:uid="{00000000-0005-0000-0000-0000F5780000}"/>
    <cellStyle name="Normal 6 3 2 3 4" xfId="3658" xr:uid="{00000000-0005-0000-0000-0000F6780000}"/>
    <cellStyle name="Normal 6 3 2 3 4 2" xfId="13732" xr:uid="{00000000-0005-0000-0000-0000F7780000}"/>
    <cellStyle name="Normal 6 3 2 3 4 2 2" xfId="44054" xr:uid="{00000000-0005-0000-0000-0000F8780000}"/>
    <cellStyle name="Normal 6 3 2 3 4 2 3" xfId="28830" xr:uid="{00000000-0005-0000-0000-0000F9780000}"/>
    <cellStyle name="Normal 6 3 2 3 4 3" xfId="8712" xr:uid="{00000000-0005-0000-0000-0000FA780000}"/>
    <cellStyle name="Normal 6 3 2 3 4 3 2" xfId="39037" xr:uid="{00000000-0005-0000-0000-0000FB780000}"/>
    <cellStyle name="Normal 6 3 2 3 4 3 3" xfId="23813" xr:uid="{00000000-0005-0000-0000-0000FC780000}"/>
    <cellStyle name="Normal 6 3 2 3 4 4" xfId="34024" xr:uid="{00000000-0005-0000-0000-0000FD780000}"/>
    <cellStyle name="Normal 6 3 2 3 4 5" xfId="18800" xr:uid="{00000000-0005-0000-0000-0000FE780000}"/>
    <cellStyle name="Normal 6 3 2 3 5" xfId="5351" xr:uid="{00000000-0005-0000-0000-0000FF780000}"/>
    <cellStyle name="Normal 6 3 2 3 5 2" xfId="15403" xr:uid="{00000000-0005-0000-0000-000000790000}"/>
    <cellStyle name="Normal 6 3 2 3 5 2 2" xfId="45725" xr:uid="{00000000-0005-0000-0000-000001790000}"/>
    <cellStyle name="Normal 6 3 2 3 5 2 3" xfId="30501" xr:uid="{00000000-0005-0000-0000-000002790000}"/>
    <cellStyle name="Normal 6 3 2 3 5 3" xfId="10383" xr:uid="{00000000-0005-0000-0000-000003790000}"/>
    <cellStyle name="Normal 6 3 2 3 5 3 2" xfId="40708" xr:uid="{00000000-0005-0000-0000-000004790000}"/>
    <cellStyle name="Normal 6 3 2 3 5 3 3" xfId="25484" xr:uid="{00000000-0005-0000-0000-000005790000}"/>
    <cellStyle name="Normal 6 3 2 3 5 4" xfId="35695" xr:uid="{00000000-0005-0000-0000-000006790000}"/>
    <cellStyle name="Normal 6 3 2 3 5 5" xfId="20471" xr:uid="{00000000-0005-0000-0000-000007790000}"/>
    <cellStyle name="Normal 6 3 2 3 6" xfId="12061" xr:uid="{00000000-0005-0000-0000-000008790000}"/>
    <cellStyle name="Normal 6 3 2 3 6 2" xfId="42383" xr:uid="{00000000-0005-0000-0000-000009790000}"/>
    <cellStyle name="Normal 6 3 2 3 6 3" xfId="27159" xr:uid="{00000000-0005-0000-0000-00000A790000}"/>
    <cellStyle name="Normal 6 3 2 3 7" xfId="7040" xr:uid="{00000000-0005-0000-0000-00000B790000}"/>
    <cellStyle name="Normal 6 3 2 3 7 2" xfId="37366" xr:uid="{00000000-0005-0000-0000-00000C790000}"/>
    <cellStyle name="Normal 6 3 2 3 7 3" xfId="22142" xr:uid="{00000000-0005-0000-0000-00000D790000}"/>
    <cellStyle name="Normal 6 3 2 3 8" xfId="32354" xr:uid="{00000000-0005-0000-0000-00000E790000}"/>
    <cellStyle name="Normal 6 3 2 3 9" xfId="17129" xr:uid="{00000000-0005-0000-0000-00000F790000}"/>
    <cellStyle name="Normal 6 3 2 4" xfId="2176" xr:uid="{00000000-0005-0000-0000-000010790000}"/>
    <cellStyle name="Normal 6 3 2 4 2" xfId="3015" xr:uid="{00000000-0005-0000-0000-000011790000}"/>
    <cellStyle name="Normal 6 3 2 4 2 2" xfId="4705" xr:uid="{00000000-0005-0000-0000-000012790000}"/>
    <cellStyle name="Normal 6 3 2 4 2 2 2" xfId="14778" xr:uid="{00000000-0005-0000-0000-000013790000}"/>
    <cellStyle name="Normal 6 3 2 4 2 2 2 2" xfId="45100" xr:uid="{00000000-0005-0000-0000-000014790000}"/>
    <cellStyle name="Normal 6 3 2 4 2 2 2 3" xfId="29876" xr:uid="{00000000-0005-0000-0000-000015790000}"/>
    <cellStyle name="Normal 6 3 2 4 2 2 3" xfId="9758" xr:uid="{00000000-0005-0000-0000-000016790000}"/>
    <cellStyle name="Normal 6 3 2 4 2 2 3 2" xfId="40083" xr:uid="{00000000-0005-0000-0000-000017790000}"/>
    <cellStyle name="Normal 6 3 2 4 2 2 3 3" xfId="24859" xr:uid="{00000000-0005-0000-0000-000018790000}"/>
    <cellStyle name="Normal 6 3 2 4 2 2 4" xfId="35070" xr:uid="{00000000-0005-0000-0000-000019790000}"/>
    <cellStyle name="Normal 6 3 2 4 2 2 5" xfId="19846" xr:uid="{00000000-0005-0000-0000-00001A790000}"/>
    <cellStyle name="Normal 6 3 2 4 2 3" xfId="6397" xr:uid="{00000000-0005-0000-0000-00001B790000}"/>
    <cellStyle name="Normal 6 3 2 4 2 3 2" xfId="16449" xr:uid="{00000000-0005-0000-0000-00001C790000}"/>
    <cellStyle name="Normal 6 3 2 4 2 3 2 2" xfId="46771" xr:uid="{00000000-0005-0000-0000-00001D790000}"/>
    <cellStyle name="Normal 6 3 2 4 2 3 2 3" xfId="31547" xr:uid="{00000000-0005-0000-0000-00001E790000}"/>
    <cellStyle name="Normal 6 3 2 4 2 3 3" xfId="11429" xr:uid="{00000000-0005-0000-0000-00001F790000}"/>
    <cellStyle name="Normal 6 3 2 4 2 3 3 2" xfId="41754" xr:uid="{00000000-0005-0000-0000-000020790000}"/>
    <cellStyle name="Normal 6 3 2 4 2 3 3 3" xfId="26530" xr:uid="{00000000-0005-0000-0000-000021790000}"/>
    <cellStyle name="Normal 6 3 2 4 2 3 4" xfId="36741" xr:uid="{00000000-0005-0000-0000-000022790000}"/>
    <cellStyle name="Normal 6 3 2 4 2 3 5" xfId="21517" xr:uid="{00000000-0005-0000-0000-000023790000}"/>
    <cellStyle name="Normal 6 3 2 4 2 4" xfId="13107" xr:uid="{00000000-0005-0000-0000-000024790000}"/>
    <cellStyle name="Normal 6 3 2 4 2 4 2" xfId="43429" xr:uid="{00000000-0005-0000-0000-000025790000}"/>
    <cellStyle name="Normal 6 3 2 4 2 4 3" xfId="28205" xr:uid="{00000000-0005-0000-0000-000026790000}"/>
    <cellStyle name="Normal 6 3 2 4 2 5" xfId="8086" xr:uid="{00000000-0005-0000-0000-000027790000}"/>
    <cellStyle name="Normal 6 3 2 4 2 5 2" xfId="38412" xr:uid="{00000000-0005-0000-0000-000028790000}"/>
    <cellStyle name="Normal 6 3 2 4 2 5 3" xfId="23188" xr:uid="{00000000-0005-0000-0000-000029790000}"/>
    <cellStyle name="Normal 6 3 2 4 2 6" xfId="33400" xr:uid="{00000000-0005-0000-0000-00002A790000}"/>
    <cellStyle name="Normal 6 3 2 4 2 7" xfId="18175" xr:uid="{00000000-0005-0000-0000-00002B790000}"/>
    <cellStyle name="Normal 6 3 2 4 3" xfId="3868" xr:uid="{00000000-0005-0000-0000-00002C790000}"/>
    <cellStyle name="Normal 6 3 2 4 3 2" xfId="13942" xr:uid="{00000000-0005-0000-0000-00002D790000}"/>
    <cellStyle name="Normal 6 3 2 4 3 2 2" xfId="44264" xr:uid="{00000000-0005-0000-0000-00002E790000}"/>
    <cellStyle name="Normal 6 3 2 4 3 2 3" xfId="29040" xr:uid="{00000000-0005-0000-0000-00002F790000}"/>
    <cellStyle name="Normal 6 3 2 4 3 3" xfId="8922" xr:uid="{00000000-0005-0000-0000-000030790000}"/>
    <cellStyle name="Normal 6 3 2 4 3 3 2" xfId="39247" xr:uid="{00000000-0005-0000-0000-000031790000}"/>
    <cellStyle name="Normal 6 3 2 4 3 3 3" xfId="24023" xr:uid="{00000000-0005-0000-0000-000032790000}"/>
    <cellStyle name="Normal 6 3 2 4 3 4" xfId="34234" xr:uid="{00000000-0005-0000-0000-000033790000}"/>
    <cellStyle name="Normal 6 3 2 4 3 5" xfId="19010" xr:uid="{00000000-0005-0000-0000-000034790000}"/>
    <cellStyle name="Normal 6 3 2 4 4" xfId="5561" xr:uid="{00000000-0005-0000-0000-000035790000}"/>
    <cellStyle name="Normal 6 3 2 4 4 2" xfId="15613" xr:uid="{00000000-0005-0000-0000-000036790000}"/>
    <cellStyle name="Normal 6 3 2 4 4 2 2" xfId="45935" xr:uid="{00000000-0005-0000-0000-000037790000}"/>
    <cellStyle name="Normal 6 3 2 4 4 2 3" xfId="30711" xr:uid="{00000000-0005-0000-0000-000038790000}"/>
    <cellStyle name="Normal 6 3 2 4 4 3" xfId="10593" xr:uid="{00000000-0005-0000-0000-000039790000}"/>
    <cellStyle name="Normal 6 3 2 4 4 3 2" xfId="40918" xr:uid="{00000000-0005-0000-0000-00003A790000}"/>
    <cellStyle name="Normal 6 3 2 4 4 3 3" xfId="25694" xr:uid="{00000000-0005-0000-0000-00003B790000}"/>
    <cellStyle name="Normal 6 3 2 4 4 4" xfId="35905" xr:uid="{00000000-0005-0000-0000-00003C790000}"/>
    <cellStyle name="Normal 6 3 2 4 4 5" xfId="20681" xr:uid="{00000000-0005-0000-0000-00003D790000}"/>
    <cellStyle name="Normal 6 3 2 4 5" xfId="12271" xr:uid="{00000000-0005-0000-0000-00003E790000}"/>
    <cellStyle name="Normal 6 3 2 4 5 2" xfId="42593" xr:uid="{00000000-0005-0000-0000-00003F790000}"/>
    <cellStyle name="Normal 6 3 2 4 5 3" xfId="27369" xr:uid="{00000000-0005-0000-0000-000040790000}"/>
    <cellStyle name="Normal 6 3 2 4 6" xfId="7250" xr:uid="{00000000-0005-0000-0000-000041790000}"/>
    <cellStyle name="Normal 6 3 2 4 6 2" xfId="37576" xr:uid="{00000000-0005-0000-0000-000042790000}"/>
    <cellStyle name="Normal 6 3 2 4 6 3" xfId="22352" xr:uid="{00000000-0005-0000-0000-000043790000}"/>
    <cellStyle name="Normal 6 3 2 4 7" xfId="32564" xr:uid="{00000000-0005-0000-0000-000044790000}"/>
    <cellStyle name="Normal 6 3 2 4 8" xfId="17339" xr:uid="{00000000-0005-0000-0000-000045790000}"/>
    <cellStyle name="Normal 6 3 2 5" xfId="2597" xr:uid="{00000000-0005-0000-0000-000046790000}"/>
    <cellStyle name="Normal 6 3 2 5 2" xfId="4287" xr:uid="{00000000-0005-0000-0000-000047790000}"/>
    <cellStyle name="Normal 6 3 2 5 2 2" xfId="14360" xr:uid="{00000000-0005-0000-0000-000048790000}"/>
    <cellStyle name="Normal 6 3 2 5 2 2 2" xfId="44682" xr:uid="{00000000-0005-0000-0000-000049790000}"/>
    <cellStyle name="Normal 6 3 2 5 2 2 3" xfId="29458" xr:uid="{00000000-0005-0000-0000-00004A790000}"/>
    <cellStyle name="Normal 6 3 2 5 2 3" xfId="9340" xr:uid="{00000000-0005-0000-0000-00004B790000}"/>
    <cellStyle name="Normal 6 3 2 5 2 3 2" xfId="39665" xr:uid="{00000000-0005-0000-0000-00004C790000}"/>
    <cellStyle name="Normal 6 3 2 5 2 3 3" xfId="24441" xr:uid="{00000000-0005-0000-0000-00004D790000}"/>
    <cellStyle name="Normal 6 3 2 5 2 4" xfId="34652" xr:uid="{00000000-0005-0000-0000-00004E790000}"/>
    <cellStyle name="Normal 6 3 2 5 2 5" xfId="19428" xr:uid="{00000000-0005-0000-0000-00004F790000}"/>
    <cellStyle name="Normal 6 3 2 5 3" xfId="5979" xr:uid="{00000000-0005-0000-0000-000050790000}"/>
    <cellStyle name="Normal 6 3 2 5 3 2" xfId="16031" xr:uid="{00000000-0005-0000-0000-000051790000}"/>
    <cellStyle name="Normal 6 3 2 5 3 2 2" xfId="46353" xr:uid="{00000000-0005-0000-0000-000052790000}"/>
    <cellStyle name="Normal 6 3 2 5 3 2 3" xfId="31129" xr:uid="{00000000-0005-0000-0000-000053790000}"/>
    <cellStyle name="Normal 6 3 2 5 3 3" xfId="11011" xr:uid="{00000000-0005-0000-0000-000054790000}"/>
    <cellStyle name="Normal 6 3 2 5 3 3 2" xfId="41336" xr:uid="{00000000-0005-0000-0000-000055790000}"/>
    <cellStyle name="Normal 6 3 2 5 3 3 3" xfId="26112" xr:uid="{00000000-0005-0000-0000-000056790000}"/>
    <cellStyle name="Normal 6 3 2 5 3 4" xfId="36323" xr:uid="{00000000-0005-0000-0000-000057790000}"/>
    <cellStyle name="Normal 6 3 2 5 3 5" xfId="21099" xr:uid="{00000000-0005-0000-0000-000058790000}"/>
    <cellStyle name="Normal 6 3 2 5 4" xfId="12689" xr:uid="{00000000-0005-0000-0000-000059790000}"/>
    <cellStyle name="Normal 6 3 2 5 4 2" xfId="43011" xr:uid="{00000000-0005-0000-0000-00005A790000}"/>
    <cellStyle name="Normal 6 3 2 5 4 3" xfId="27787" xr:uid="{00000000-0005-0000-0000-00005B790000}"/>
    <cellStyle name="Normal 6 3 2 5 5" xfId="7668" xr:uid="{00000000-0005-0000-0000-00005C790000}"/>
    <cellStyle name="Normal 6 3 2 5 5 2" xfId="37994" xr:uid="{00000000-0005-0000-0000-00005D790000}"/>
    <cellStyle name="Normal 6 3 2 5 5 3" xfId="22770" xr:uid="{00000000-0005-0000-0000-00005E790000}"/>
    <cellStyle name="Normal 6 3 2 5 6" xfId="32982" xr:uid="{00000000-0005-0000-0000-00005F790000}"/>
    <cellStyle name="Normal 6 3 2 5 7" xfId="17757" xr:uid="{00000000-0005-0000-0000-000060790000}"/>
    <cellStyle name="Normal 6 3 2 6" xfId="3450" xr:uid="{00000000-0005-0000-0000-000061790000}"/>
    <cellStyle name="Normal 6 3 2 6 2" xfId="13524" xr:uid="{00000000-0005-0000-0000-000062790000}"/>
    <cellStyle name="Normal 6 3 2 6 2 2" xfId="43846" xr:uid="{00000000-0005-0000-0000-000063790000}"/>
    <cellStyle name="Normal 6 3 2 6 2 3" xfId="28622" xr:uid="{00000000-0005-0000-0000-000064790000}"/>
    <cellStyle name="Normal 6 3 2 6 3" xfId="8504" xr:uid="{00000000-0005-0000-0000-000065790000}"/>
    <cellStyle name="Normal 6 3 2 6 3 2" xfId="38829" xr:uid="{00000000-0005-0000-0000-000066790000}"/>
    <cellStyle name="Normal 6 3 2 6 3 3" xfId="23605" xr:uid="{00000000-0005-0000-0000-000067790000}"/>
    <cellStyle name="Normal 6 3 2 6 4" xfId="33816" xr:uid="{00000000-0005-0000-0000-000068790000}"/>
    <cellStyle name="Normal 6 3 2 6 5" xfId="18592" xr:uid="{00000000-0005-0000-0000-000069790000}"/>
    <cellStyle name="Normal 6 3 2 7" xfId="5143" xr:uid="{00000000-0005-0000-0000-00006A790000}"/>
    <cellStyle name="Normal 6 3 2 7 2" xfId="15195" xr:uid="{00000000-0005-0000-0000-00006B790000}"/>
    <cellStyle name="Normal 6 3 2 7 2 2" xfId="45517" xr:uid="{00000000-0005-0000-0000-00006C790000}"/>
    <cellStyle name="Normal 6 3 2 7 2 3" xfId="30293" xr:uid="{00000000-0005-0000-0000-00006D790000}"/>
    <cellStyle name="Normal 6 3 2 7 3" xfId="10175" xr:uid="{00000000-0005-0000-0000-00006E790000}"/>
    <cellStyle name="Normal 6 3 2 7 3 2" xfId="40500" xr:uid="{00000000-0005-0000-0000-00006F790000}"/>
    <cellStyle name="Normal 6 3 2 7 3 3" xfId="25276" xr:uid="{00000000-0005-0000-0000-000070790000}"/>
    <cellStyle name="Normal 6 3 2 7 4" xfId="35487" xr:uid="{00000000-0005-0000-0000-000071790000}"/>
    <cellStyle name="Normal 6 3 2 7 5" xfId="20263" xr:uid="{00000000-0005-0000-0000-000072790000}"/>
    <cellStyle name="Normal 6 3 2 8" xfId="11853" xr:uid="{00000000-0005-0000-0000-000073790000}"/>
    <cellStyle name="Normal 6 3 2 8 2" xfId="42175" xr:uid="{00000000-0005-0000-0000-000074790000}"/>
    <cellStyle name="Normal 6 3 2 8 3" xfId="26951" xr:uid="{00000000-0005-0000-0000-000075790000}"/>
    <cellStyle name="Normal 6 3 2 9" xfId="6832" xr:uid="{00000000-0005-0000-0000-000076790000}"/>
    <cellStyle name="Normal 6 3 2 9 2" xfId="37158" xr:uid="{00000000-0005-0000-0000-000077790000}"/>
    <cellStyle name="Normal 6 3 2 9 3" xfId="21934" xr:uid="{00000000-0005-0000-0000-000078790000}"/>
    <cellStyle name="Normal 6 3 3" xfId="724" xr:uid="{00000000-0005-0000-0000-000079790000}"/>
    <cellStyle name="Normal 6 3 3 10" xfId="16973" xr:uid="{00000000-0005-0000-0000-00007A790000}"/>
    <cellStyle name="Normal 6 3 3 11" xfId="1796" xr:uid="{00000000-0005-0000-0000-00007B790000}"/>
    <cellStyle name="Normal 6 3 3 2" xfId="2015" xr:uid="{00000000-0005-0000-0000-00007C790000}"/>
    <cellStyle name="Normal 6 3 3 2 2" xfId="2436" xr:uid="{00000000-0005-0000-0000-00007D790000}"/>
    <cellStyle name="Normal 6 3 3 2 2 2" xfId="3275" xr:uid="{00000000-0005-0000-0000-00007E790000}"/>
    <cellStyle name="Normal 6 3 3 2 2 2 2" xfId="4965" xr:uid="{00000000-0005-0000-0000-00007F790000}"/>
    <cellStyle name="Normal 6 3 3 2 2 2 2 2" xfId="15038" xr:uid="{00000000-0005-0000-0000-000080790000}"/>
    <cellStyle name="Normal 6 3 3 2 2 2 2 2 2" xfId="45360" xr:uid="{00000000-0005-0000-0000-000081790000}"/>
    <cellStyle name="Normal 6 3 3 2 2 2 2 2 3" xfId="30136" xr:uid="{00000000-0005-0000-0000-000082790000}"/>
    <cellStyle name="Normal 6 3 3 2 2 2 2 3" xfId="10018" xr:uid="{00000000-0005-0000-0000-000083790000}"/>
    <cellStyle name="Normal 6 3 3 2 2 2 2 3 2" xfId="40343" xr:uid="{00000000-0005-0000-0000-000084790000}"/>
    <cellStyle name="Normal 6 3 3 2 2 2 2 3 3" xfId="25119" xr:uid="{00000000-0005-0000-0000-000085790000}"/>
    <cellStyle name="Normal 6 3 3 2 2 2 2 4" xfId="35330" xr:uid="{00000000-0005-0000-0000-000086790000}"/>
    <cellStyle name="Normal 6 3 3 2 2 2 2 5" xfId="20106" xr:uid="{00000000-0005-0000-0000-000087790000}"/>
    <cellStyle name="Normal 6 3 3 2 2 2 3" xfId="6657" xr:uid="{00000000-0005-0000-0000-000088790000}"/>
    <cellStyle name="Normal 6 3 3 2 2 2 3 2" xfId="16709" xr:uid="{00000000-0005-0000-0000-000089790000}"/>
    <cellStyle name="Normal 6 3 3 2 2 2 3 2 2" xfId="47031" xr:uid="{00000000-0005-0000-0000-00008A790000}"/>
    <cellStyle name="Normal 6 3 3 2 2 2 3 2 3" xfId="31807" xr:uid="{00000000-0005-0000-0000-00008B790000}"/>
    <cellStyle name="Normal 6 3 3 2 2 2 3 3" xfId="11689" xr:uid="{00000000-0005-0000-0000-00008C790000}"/>
    <cellStyle name="Normal 6 3 3 2 2 2 3 3 2" xfId="42014" xr:uid="{00000000-0005-0000-0000-00008D790000}"/>
    <cellStyle name="Normal 6 3 3 2 2 2 3 3 3" xfId="26790" xr:uid="{00000000-0005-0000-0000-00008E790000}"/>
    <cellStyle name="Normal 6 3 3 2 2 2 3 4" xfId="37001" xr:uid="{00000000-0005-0000-0000-00008F790000}"/>
    <cellStyle name="Normal 6 3 3 2 2 2 3 5" xfId="21777" xr:uid="{00000000-0005-0000-0000-000090790000}"/>
    <cellStyle name="Normal 6 3 3 2 2 2 4" xfId="13367" xr:uid="{00000000-0005-0000-0000-000091790000}"/>
    <cellStyle name="Normal 6 3 3 2 2 2 4 2" xfId="43689" xr:uid="{00000000-0005-0000-0000-000092790000}"/>
    <cellStyle name="Normal 6 3 3 2 2 2 4 3" xfId="28465" xr:uid="{00000000-0005-0000-0000-000093790000}"/>
    <cellStyle name="Normal 6 3 3 2 2 2 5" xfId="8346" xr:uid="{00000000-0005-0000-0000-000094790000}"/>
    <cellStyle name="Normal 6 3 3 2 2 2 5 2" xfId="38672" xr:uid="{00000000-0005-0000-0000-000095790000}"/>
    <cellStyle name="Normal 6 3 3 2 2 2 5 3" xfId="23448" xr:uid="{00000000-0005-0000-0000-000096790000}"/>
    <cellStyle name="Normal 6 3 3 2 2 2 6" xfId="33660" xr:uid="{00000000-0005-0000-0000-000097790000}"/>
    <cellStyle name="Normal 6 3 3 2 2 2 7" xfId="18435" xr:uid="{00000000-0005-0000-0000-000098790000}"/>
    <cellStyle name="Normal 6 3 3 2 2 3" xfId="4128" xr:uid="{00000000-0005-0000-0000-000099790000}"/>
    <cellStyle name="Normal 6 3 3 2 2 3 2" xfId="14202" xr:uid="{00000000-0005-0000-0000-00009A790000}"/>
    <cellStyle name="Normal 6 3 3 2 2 3 2 2" xfId="44524" xr:uid="{00000000-0005-0000-0000-00009B790000}"/>
    <cellStyle name="Normal 6 3 3 2 2 3 2 3" xfId="29300" xr:uid="{00000000-0005-0000-0000-00009C790000}"/>
    <cellStyle name="Normal 6 3 3 2 2 3 3" xfId="9182" xr:uid="{00000000-0005-0000-0000-00009D790000}"/>
    <cellStyle name="Normal 6 3 3 2 2 3 3 2" xfId="39507" xr:uid="{00000000-0005-0000-0000-00009E790000}"/>
    <cellStyle name="Normal 6 3 3 2 2 3 3 3" xfId="24283" xr:uid="{00000000-0005-0000-0000-00009F790000}"/>
    <cellStyle name="Normal 6 3 3 2 2 3 4" xfId="34494" xr:uid="{00000000-0005-0000-0000-0000A0790000}"/>
    <cellStyle name="Normal 6 3 3 2 2 3 5" xfId="19270" xr:uid="{00000000-0005-0000-0000-0000A1790000}"/>
    <cellStyle name="Normal 6 3 3 2 2 4" xfId="5821" xr:uid="{00000000-0005-0000-0000-0000A2790000}"/>
    <cellStyle name="Normal 6 3 3 2 2 4 2" xfId="15873" xr:uid="{00000000-0005-0000-0000-0000A3790000}"/>
    <cellStyle name="Normal 6 3 3 2 2 4 2 2" xfId="46195" xr:uid="{00000000-0005-0000-0000-0000A4790000}"/>
    <cellStyle name="Normal 6 3 3 2 2 4 2 3" xfId="30971" xr:uid="{00000000-0005-0000-0000-0000A5790000}"/>
    <cellStyle name="Normal 6 3 3 2 2 4 3" xfId="10853" xr:uid="{00000000-0005-0000-0000-0000A6790000}"/>
    <cellStyle name="Normal 6 3 3 2 2 4 3 2" xfId="41178" xr:uid="{00000000-0005-0000-0000-0000A7790000}"/>
    <cellStyle name="Normal 6 3 3 2 2 4 3 3" xfId="25954" xr:uid="{00000000-0005-0000-0000-0000A8790000}"/>
    <cellStyle name="Normal 6 3 3 2 2 4 4" xfId="36165" xr:uid="{00000000-0005-0000-0000-0000A9790000}"/>
    <cellStyle name="Normal 6 3 3 2 2 4 5" xfId="20941" xr:uid="{00000000-0005-0000-0000-0000AA790000}"/>
    <cellStyle name="Normal 6 3 3 2 2 5" xfId="12531" xr:uid="{00000000-0005-0000-0000-0000AB790000}"/>
    <cellStyle name="Normal 6 3 3 2 2 5 2" xfId="42853" xr:uid="{00000000-0005-0000-0000-0000AC790000}"/>
    <cellStyle name="Normal 6 3 3 2 2 5 3" xfId="27629" xr:uid="{00000000-0005-0000-0000-0000AD790000}"/>
    <cellStyle name="Normal 6 3 3 2 2 6" xfId="7510" xr:uid="{00000000-0005-0000-0000-0000AE790000}"/>
    <cellStyle name="Normal 6 3 3 2 2 6 2" xfId="37836" xr:uid="{00000000-0005-0000-0000-0000AF790000}"/>
    <cellStyle name="Normal 6 3 3 2 2 6 3" xfId="22612" xr:uid="{00000000-0005-0000-0000-0000B0790000}"/>
    <cellStyle name="Normal 6 3 3 2 2 7" xfId="32824" xr:uid="{00000000-0005-0000-0000-0000B1790000}"/>
    <cellStyle name="Normal 6 3 3 2 2 8" xfId="17599" xr:uid="{00000000-0005-0000-0000-0000B2790000}"/>
    <cellStyle name="Normal 6 3 3 2 3" xfId="2857" xr:uid="{00000000-0005-0000-0000-0000B3790000}"/>
    <cellStyle name="Normal 6 3 3 2 3 2" xfId="4547" xr:uid="{00000000-0005-0000-0000-0000B4790000}"/>
    <cellStyle name="Normal 6 3 3 2 3 2 2" xfId="14620" xr:uid="{00000000-0005-0000-0000-0000B5790000}"/>
    <cellStyle name="Normal 6 3 3 2 3 2 2 2" xfId="44942" xr:uid="{00000000-0005-0000-0000-0000B6790000}"/>
    <cellStyle name="Normal 6 3 3 2 3 2 2 3" xfId="29718" xr:uid="{00000000-0005-0000-0000-0000B7790000}"/>
    <cellStyle name="Normal 6 3 3 2 3 2 3" xfId="9600" xr:uid="{00000000-0005-0000-0000-0000B8790000}"/>
    <cellStyle name="Normal 6 3 3 2 3 2 3 2" xfId="39925" xr:uid="{00000000-0005-0000-0000-0000B9790000}"/>
    <cellStyle name="Normal 6 3 3 2 3 2 3 3" xfId="24701" xr:uid="{00000000-0005-0000-0000-0000BA790000}"/>
    <cellStyle name="Normal 6 3 3 2 3 2 4" xfId="34912" xr:uid="{00000000-0005-0000-0000-0000BB790000}"/>
    <cellStyle name="Normal 6 3 3 2 3 2 5" xfId="19688" xr:uid="{00000000-0005-0000-0000-0000BC790000}"/>
    <cellStyle name="Normal 6 3 3 2 3 3" xfId="6239" xr:uid="{00000000-0005-0000-0000-0000BD790000}"/>
    <cellStyle name="Normal 6 3 3 2 3 3 2" xfId="16291" xr:uid="{00000000-0005-0000-0000-0000BE790000}"/>
    <cellStyle name="Normal 6 3 3 2 3 3 2 2" xfId="46613" xr:uid="{00000000-0005-0000-0000-0000BF790000}"/>
    <cellStyle name="Normal 6 3 3 2 3 3 2 3" xfId="31389" xr:uid="{00000000-0005-0000-0000-0000C0790000}"/>
    <cellStyle name="Normal 6 3 3 2 3 3 3" xfId="11271" xr:uid="{00000000-0005-0000-0000-0000C1790000}"/>
    <cellStyle name="Normal 6 3 3 2 3 3 3 2" xfId="41596" xr:uid="{00000000-0005-0000-0000-0000C2790000}"/>
    <cellStyle name="Normal 6 3 3 2 3 3 3 3" xfId="26372" xr:uid="{00000000-0005-0000-0000-0000C3790000}"/>
    <cellStyle name="Normal 6 3 3 2 3 3 4" xfId="36583" xr:uid="{00000000-0005-0000-0000-0000C4790000}"/>
    <cellStyle name="Normal 6 3 3 2 3 3 5" xfId="21359" xr:uid="{00000000-0005-0000-0000-0000C5790000}"/>
    <cellStyle name="Normal 6 3 3 2 3 4" xfId="12949" xr:uid="{00000000-0005-0000-0000-0000C6790000}"/>
    <cellStyle name="Normal 6 3 3 2 3 4 2" xfId="43271" xr:uid="{00000000-0005-0000-0000-0000C7790000}"/>
    <cellStyle name="Normal 6 3 3 2 3 4 3" xfId="28047" xr:uid="{00000000-0005-0000-0000-0000C8790000}"/>
    <cellStyle name="Normal 6 3 3 2 3 5" xfId="7928" xr:uid="{00000000-0005-0000-0000-0000C9790000}"/>
    <cellStyle name="Normal 6 3 3 2 3 5 2" xfId="38254" xr:uid="{00000000-0005-0000-0000-0000CA790000}"/>
    <cellStyle name="Normal 6 3 3 2 3 5 3" xfId="23030" xr:uid="{00000000-0005-0000-0000-0000CB790000}"/>
    <cellStyle name="Normal 6 3 3 2 3 6" xfId="33242" xr:uid="{00000000-0005-0000-0000-0000CC790000}"/>
    <cellStyle name="Normal 6 3 3 2 3 7" xfId="18017" xr:uid="{00000000-0005-0000-0000-0000CD790000}"/>
    <cellStyle name="Normal 6 3 3 2 4" xfId="3710" xr:uid="{00000000-0005-0000-0000-0000CE790000}"/>
    <cellStyle name="Normal 6 3 3 2 4 2" xfId="13784" xr:uid="{00000000-0005-0000-0000-0000CF790000}"/>
    <cellStyle name="Normal 6 3 3 2 4 2 2" xfId="44106" xr:uid="{00000000-0005-0000-0000-0000D0790000}"/>
    <cellStyle name="Normal 6 3 3 2 4 2 3" xfId="28882" xr:uid="{00000000-0005-0000-0000-0000D1790000}"/>
    <cellStyle name="Normal 6 3 3 2 4 3" xfId="8764" xr:uid="{00000000-0005-0000-0000-0000D2790000}"/>
    <cellStyle name="Normal 6 3 3 2 4 3 2" xfId="39089" xr:uid="{00000000-0005-0000-0000-0000D3790000}"/>
    <cellStyle name="Normal 6 3 3 2 4 3 3" xfId="23865" xr:uid="{00000000-0005-0000-0000-0000D4790000}"/>
    <cellStyle name="Normal 6 3 3 2 4 4" xfId="34076" xr:uid="{00000000-0005-0000-0000-0000D5790000}"/>
    <cellStyle name="Normal 6 3 3 2 4 5" xfId="18852" xr:uid="{00000000-0005-0000-0000-0000D6790000}"/>
    <cellStyle name="Normal 6 3 3 2 5" xfId="5403" xr:uid="{00000000-0005-0000-0000-0000D7790000}"/>
    <cellStyle name="Normal 6 3 3 2 5 2" xfId="15455" xr:uid="{00000000-0005-0000-0000-0000D8790000}"/>
    <cellStyle name="Normal 6 3 3 2 5 2 2" xfId="45777" xr:uid="{00000000-0005-0000-0000-0000D9790000}"/>
    <cellStyle name="Normal 6 3 3 2 5 2 3" xfId="30553" xr:uid="{00000000-0005-0000-0000-0000DA790000}"/>
    <cellStyle name="Normal 6 3 3 2 5 3" xfId="10435" xr:uid="{00000000-0005-0000-0000-0000DB790000}"/>
    <cellStyle name="Normal 6 3 3 2 5 3 2" xfId="40760" xr:uid="{00000000-0005-0000-0000-0000DC790000}"/>
    <cellStyle name="Normal 6 3 3 2 5 3 3" xfId="25536" xr:uid="{00000000-0005-0000-0000-0000DD790000}"/>
    <cellStyle name="Normal 6 3 3 2 5 4" xfId="35747" xr:uid="{00000000-0005-0000-0000-0000DE790000}"/>
    <cellStyle name="Normal 6 3 3 2 5 5" xfId="20523" xr:uid="{00000000-0005-0000-0000-0000DF790000}"/>
    <cellStyle name="Normal 6 3 3 2 6" xfId="12113" xr:uid="{00000000-0005-0000-0000-0000E0790000}"/>
    <cellStyle name="Normal 6 3 3 2 6 2" xfId="42435" xr:uid="{00000000-0005-0000-0000-0000E1790000}"/>
    <cellStyle name="Normal 6 3 3 2 6 3" xfId="27211" xr:uid="{00000000-0005-0000-0000-0000E2790000}"/>
    <cellStyle name="Normal 6 3 3 2 7" xfId="7092" xr:uid="{00000000-0005-0000-0000-0000E3790000}"/>
    <cellStyle name="Normal 6 3 3 2 7 2" xfId="37418" xr:uid="{00000000-0005-0000-0000-0000E4790000}"/>
    <cellStyle name="Normal 6 3 3 2 7 3" xfId="22194" xr:uid="{00000000-0005-0000-0000-0000E5790000}"/>
    <cellStyle name="Normal 6 3 3 2 8" xfId="32406" xr:uid="{00000000-0005-0000-0000-0000E6790000}"/>
    <cellStyle name="Normal 6 3 3 2 9" xfId="17181" xr:uid="{00000000-0005-0000-0000-0000E7790000}"/>
    <cellStyle name="Normal 6 3 3 3" xfId="2228" xr:uid="{00000000-0005-0000-0000-0000E8790000}"/>
    <cellStyle name="Normal 6 3 3 3 2" xfId="3067" xr:uid="{00000000-0005-0000-0000-0000E9790000}"/>
    <cellStyle name="Normal 6 3 3 3 2 2" xfId="4757" xr:uid="{00000000-0005-0000-0000-0000EA790000}"/>
    <cellStyle name="Normal 6 3 3 3 2 2 2" xfId="14830" xr:uid="{00000000-0005-0000-0000-0000EB790000}"/>
    <cellStyle name="Normal 6 3 3 3 2 2 2 2" xfId="45152" xr:uid="{00000000-0005-0000-0000-0000EC790000}"/>
    <cellStyle name="Normal 6 3 3 3 2 2 2 3" xfId="29928" xr:uid="{00000000-0005-0000-0000-0000ED790000}"/>
    <cellStyle name="Normal 6 3 3 3 2 2 3" xfId="9810" xr:uid="{00000000-0005-0000-0000-0000EE790000}"/>
    <cellStyle name="Normal 6 3 3 3 2 2 3 2" xfId="40135" xr:uid="{00000000-0005-0000-0000-0000EF790000}"/>
    <cellStyle name="Normal 6 3 3 3 2 2 3 3" xfId="24911" xr:uid="{00000000-0005-0000-0000-0000F0790000}"/>
    <cellStyle name="Normal 6 3 3 3 2 2 4" xfId="35122" xr:uid="{00000000-0005-0000-0000-0000F1790000}"/>
    <cellStyle name="Normal 6 3 3 3 2 2 5" xfId="19898" xr:uid="{00000000-0005-0000-0000-0000F2790000}"/>
    <cellStyle name="Normal 6 3 3 3 2 3" xfId="6449" xr:uid="{00000000-0005-0000-0000-0000F3790000}"/>
    <cellStyle name="Normal 6 3 3 3 2 3 2" xfId="16501" xr:uid="{00000000-0005-0000-0000-0000F4790000}"/>
    <cellStyle name="Normal 6 3 3 3 2 3 2 2" xfId="46823" xr:uid="{00000000-0005-0000-0000-0000F5790000}"/>
    <cellStyle name="Normal 6 3 3 3 2 3 2 3" xfId="31599" xr:uid="{00000000-0005-0000-0000-0000F6790000}"/>
    <cellStyle name="Normal 6 3 3 3 2 3 3" xfId="11481" xr:uid="{00000000-0005-0000-0000-0000F7790000}"/>
    <cellStyle name="Normal 6 3 3 3 2 3 3 2" xfId="41806" xr:uid="{00000000-0005-0000-0000-0000F8790000}"/>
    <cellStyle name="Normal 6 3 3 3 2 3 3 3" xfId="26582" xr:uid="{00000000-0005-0000-0000-0000F9790000}"/>
    <cellStyle name="Normal 6 3 3 3 2 3 4" xfId="36793" xr:uid="{00000000-0005-0000-0000-0000FA790000}"/>
    <cellStyle name="Normal 6 3 3 3 2 3 5" xfId="21569" xr:uid="{00000000-0005-0000-0000-0000FB790000}"/>
    <cellStyle name="Normal 6 3 3 3 2 4" xfId="13159" xr:uid="{00000000-0005-0000-0000-0000FC790000}"/>
    <cellStyle name="Normal 6 3 3 3 2 4 2" xfId="43481" xr:uid="{00000000-0005-0000-0000-0000FD790000}"/>
    <cellStyle name="Normal 6 3 3 3 2 4 3" xfId="28257" xr:uid="{00000000-0005-0000-0000-0000FE790000}"/>
    <cellStyle name="Normal 6 3 3 3 2 5" xfId="8138" xr:uid="{00000000-0005-0000-0000-0000FF790000}"/>
    <cellStyle name="Normal 6 3 3 3 2 5 2" xfId="38464" xr:uid="{00000000-0005-0000-0000-0000007A0000}"/>
    <cellStyle name="Normal 6 3 3 3 2 5 3" xfId="23240" xr:uid="{00000000-0005-0000-0000-0000017A0000}"/>
    <cellStyle name="Normal 6 3 3 3 2 6" xfId="33452" xr:uid="{00000000-0005-0000-0000-0000027A0000}"/>
    <cellStyle name="Normal 6 3 3 3 2 7" xfId="18227" xr:uid="{00000000-0005-0000-0000-0000037A0000}"/>
    <cellStyle name="Normal 6 3 3 3 3" xfId="3920" xr:uid="{00000000-0005-0000-0000-0000047A0000}"/>
    <cellStyle name="Normal 6 3 3 3 3 2" xfId="13994" xr:uid="{00000000-0005-0000-0000-0000057A0000}"/>
    <cellStyle name="Normal 6 3 3 3 3 2 2" xfId="44316" xr:uid="{00000000-0005-0000-0000-0000067A0000}"/>
    <cellStyle name="Normal 6 3 3 3 3 2 3" xfId="29092" xr:uid="{00000000-0005-0000-0000-0000077A0000}"/>
    <cellStyle name="Normal 6 3 3 3 3 3" xfId="8974" xr:uid="{00000000-0005-0000-0000-0000087A0000}"/>
    <cellStyle name="Normal 6 3 3 3 3 3 2" xfId="39299" xr:uid="{00000000-0005-0000-0000-0000097A0000}"/>
    <cellStyle name="Normal 6 3 3 3 3 3 3" xfId="24075" xr:uid="{00000000-0005-0000-0000-00000A7A0000}"/>
    <cellStyle name="Normal 6 3 3 3 3 4" xfId="34286" xr:uid="{00000000-0005-0000-0000-00000B7A0000}"/>
    <cellStyle name="Normal 6 3 3 3 3 5" xfId="19062" xr:uid="{00000000-0005-0000-0000-00000C7A0000}"/>
    <cellStyle name="Normal 6 3 3 3 4" xfId="5613" xr:uid="{00000000-0005-0000-0000-00000D7A0000}"/>
    <cellStyle name="Normal 6 3 3 3 4 2" xfId="15665" xr:uid="{00000000-0005-0000-0000-00000E7A0000}"/>
    <cellStyle name="Normal 6 3 3 3 4 2 2" xfId="45987" xr:uid="{00000000-0005-0000-0000-00000F7A0000}"/>
    <cellStyle name="Normal 6 3 3 3 4 2 3" xfId="30763" xr:uid="{00000000-0005-0000-0000-0000107A0000}"/>
    <cellStyle name="Normal 6 3 3 3 4 3" xfId="10645" xr:uid="{00000000-0005-0000-0000-0000117A0000}"/>
    <cellStyle name="Normal 6 3 3 3 4 3 2" xfId="40970" xr:uid="{00000000-0005-0000-0000-0000127A0000}"/>
    <cellStyle name="Normal 6 3 3 3 4 3 3" xfId="25746" xr:uid="{00000000-0005-0000-0000-0000137A0000}"/>
    <cellStyle name="Normal 6 3 3 3 4 4" xfId="35957" xr:uid="{00000000-0005-0000-0000-0000147A0000}"/>
    <cellStyle name="Normal 6 3 3 3 4 5" xfId="20733" xr:uid="{00000000-0005-0000-0000-0000157A0000}"/>
    <cellStyle name="Normal 6 3 3 3 5" xfId="12323" xr:uid="{00000000-0005-0000-0000-0000167A0000}"/>
    <cellStyle name="Normal 6 3 3 3 5 2" xfId="42645" xr:uid="{00000000-0005-0000-0000-0000177A0000}"/>
    <cellStyle name="Normal 6 3 3 3 5 3" xfId="27421" xr:uid="{00000000-0005-0000-0000-0000187A0000}"/>
    <cellStyle name="Normal 6 3 3 3 6" xfId="7302" xr:uid="{00000000-0005-0000-0000-0000197A0000}"/>
    <cellStyle name="Normal 6 3 3 3 6 2" xfId="37628" xr:uid="{00000000-0005-0000-0000-00001A7A0000}"/>
    <cellStyle name="Normal 6 3 3 3 6 3" xfId="22404" xr:uid="{00000000-0005-0000-0000-00001B7A0000}"/>
    <cellStyle name="Normal 6 3 3 3 7" xfId="32616" xr:uid="{00000000-0005-0000-0000-00001C7A0000}"/>
    <cellStyle name="Normal 6 3 3 3 8" xfId="17391" xr:uid="{00000000-0005-0000-0000-00001D7A0000}"/>
    <cellStyle name="Normal 6 3 3 4" xfId="2649" xr:uid="{00000000-0005-0000-0000-00001E7A0000}"/>
    <cellStyle name="Normal 6 3 3 4 2" xfId="4339" xr:uid="{00000000-0005-0000-0000-00001F7A0000}"/>
    <cellStyle name="Normal 6 3 3 4 2 2" xfId="14412" xr:uid="{00000000-0005-0000-0000-0000207A0000}"/>
    <cellStyle name="Normal 6 3 3 4 2 2 2" xfId="44734" xr:uid="{00000000-0005-0000-0000-0000217A0000}"/>
    <cellStyle name="Normal 6 3 3 4 2 2 3" xfId="29510" xr:uid="{00000000-0005-0000-0000-0000227A0000}"/>
    <cellStyle name="Normal 6 3 3 4 2 3" xfId="9392" xr:uid="{00000000-0005-0000-0000-0000237A0000}"/>
    <cellStyle name="Normal 6 3 3 4 2 3 2" xfId="39717" xr:uid="{00000000-0005-0000-0000-0000247A0000}"/>
    <cellStyle name="Normal 6 3 3 4 2 3 3" xfId="24493" xr:uid="{00000000-0005-0000-0000-0000257A0000}"/>
    <cellStyle name="Normal 6 3 3 4 2 4" xfId="34704" xr:uid="{00000000-0005-0000-0000-0000267A0000}"/>
    <cellStyle name="Normal 6 3 3 4 2 5" xfId="19480" xr:uid="{00000000-0005-0000-0000-0000277A0000}"/>
    <cellStyle name="Normal 6 3 3 4 3" xfId="6031" xr:uid="{00000000-0005-0000-0000-0000287A0000}"/>
    <cellStyle name="Normal 6 3 3 4 3 2" xfId="16083" xr:uid="{00000000-0005-0000-0000-0000297A0000}"/>
    <cellStyle name="Normal 6 3 3 4 3 2 2" xfId="46405" xr:uid="{00000000-0005-0000-0000-00002A7A0000}"/>
    <cellStyle name="Normal 6 3 3 4 3 2 3" xfId="31181" xr:uid="{00000000-0005-0000-0000-00002B7A0000}"/>
    <cellStyle name="Normal 6 3 3 4 3 3" xfId="11063" xr:uid="{00000000-0005-0000-0000-00002C7A0000}"/>
    <cellStyle name="Normal 6 3 3 4 3 3 2" xfId="41388" xr:uid="{00000000-0005-0000-0000-00002D7A0000}"/>
    <cellStyle name="Normal 6 3 3 4 3 3 3" xfId="26164" xr:uid="{00000000-0005-0000-0000-00002E7A0000}"/>
    <cellStyle name="Normal 6 3 3 4 3 4" xfId="36375" xr:uid="{00000000-0005-0000-0000-00002F7A0000}"/>
    <cellStyle name="Normal 6 3 3 4 3 5" xfId="21151" xr:uid="{00000000-0005-0000-0000-0000307A0000}"/>
    <cellStyle name="Normal 6 3 3 4 4" xfId="12741" xr:uid="{00000000-0005-0000-0000-0000317A0000}"/>
    <cellStyle name="Normal 6 3 3 4 4 2" xfId="43063" xr:uid="{00000000-0005-0000-0000-0000327A0000}"/>
    <cellStyle name="Normal 6 3 3 4 4 3" xfId="27839" xr:uid="{00000000-0005-0000-0000-0000337A0000}"/>
    <cellStyle name="Normal 6 3 3 4 5" xfId="7720" xr:uid="{00000000-0005-0000-0000-0000347A0000}"/>
    <cellStyle name="Normal 6 3 3 4 5 2" xfId="38046" xr:uid="{00000000-0005-0000-0000-0000357A0000}"/>
    <cellStyle name="Normal 6 3 3 4 5 3" xfId="22822" xr:uid="{00000000-0005-0000-0000-0000367A0000}"/>
    <cellStyle name="Normal 6 3 3 4 6" xfId="33034" xr:uid="{00000000-0005-0000-0000-0000377A0000}"/>
    <cellStyle name="Normal 6 3 3 4 7" xfId="17809" xr:uid="{00000000-0005-0000-0000-0000387A0000}"/>
    <cellStyle name="Normal 6 3 3 5" xfId="3502" xr:uid="{00000000-0005-0000-0000-0000397A0000}"/>
    <cellStyle name="Normal 6 3 3 5 2" xfId="13576" xr:uid="{00000000-0005-0000-0000-00003A7A0000}"/>
    <cellStyle name="Normal 6 3 3 5 2 2" xfId="43898" xr:uid="{00000000-0005-0000-0000-00003B7A0000}"/>
    <cellStyle name="Normal 6 3 3 5 2 3" xfId="28674" xr:uid="{00000000-0005-0000-0000-00003C7A0000}"/>
    <cellStyle name="Normal 6 3 3 5 3" xfId="8556" xr:uid="{00000000-0005-0000-0000-00003D7A0000}"/>
    <cellStyle name="Normal 6 3 3 5 3 2" xfId="38881" xr:uid="{00000000-0005-0000-0000-00003E7A0000}"/>
    <cellStyle name="Normal 6 3 3 5 3 3" xfId="23657" xr:uid="{00000000-0005-0000-0000-00003F7A0000}"/>
    <cellStyle name="Normal 6 3 3 5 4" xfId="33868" xr:uid="{00000000-0005-0000-0000-0000407A0000}"/>
    <cellStyle name="Normal 6 3 3 5 5" xfId="18644" xr:uid="{00000000-0005-0000-0000-0000417A0000}"/>
    <cellStyle name="Normal 6 3 3 6" xfId="5195" xr:uid="{00000000-0005-0000-0000-0000427A0000}"/>
    <cellStyle name="Normal 6 3 3 6 2" xfId="15247" xr:uid="{00000000-0005-0000-0000-0000437A0000}"/>
    <cellStyle name="Normal 6 3 3 6 2 2" xfId="45569" xr:uid="{00000000-0005-0000-0000-0000447A0000}"/>
    <cellStyle name="Normal 6 3 3 6 2 3" xfId="30345" xr:uid="{00000000-0005-0000-0000-0000457A0000}"/>
    <cellStyle name="Normal 6 3 3 6 3" xfId="10227" xr:uid="{00000000-0005-0000-0000-0000467A0000}"/>
    <cellStyle name="Normal 6 3 3 6 3 2" xfId="40552" xr:uid="{00000000-0005-0000-0000-0000477A0000}"/>
    <cellStyle name="Normal 6 3 3 6 3 3" xfId="25328" xr:uid="{00000000-0005-0000-0000-0000487A0000}"/>
    <cellStyle name="Normal 6 3 3 6 4" xfId="35539" xr:uid="{00000000-0005-0000-0000-0000497A0000}"/>
    <cellStyle name="Normal 6 3 3 6 5" xfId="20315" xr:uid="{00000000-0005-0000-0000-00004A7A0000}"/>
    <cellStyle name="Normal 6 3 3 7" xfId="11905" xr:uid="{00000000-0005-0000-0000-00004B7A0000}"/>
    <cellStyle name="Normal 6 3 3 7 2" xfId="42227" xr:uid="{00000000-0005-0000-0000-00004C7A0000}"/>
    <cellStyle name="Normal 6 3 3 7 3" xfId="27003" xr:uid="{00000000-0005-0000-0000-00004D7A0000}"/>
    <cellStyle name="Normal 6 3 3 8" xfId="6884" xr:uid="{00000000-0005-0000-0000-00004E7A0000}"/>
    <cellStyle name="Normal 6 3 3 8 2" xfId="37210" xr:uid="{00000000-0005-0000-0000-00004F7A0000}"/>
    <cellStyle name="Normal 6 3 3 8 3" xfId="21986" xr:uid="{00000000-0005-0000-0000-0000507A0000}"/>
    <cellStyle name="Normal 6 3 3 9" xfId="32199" xr:uid="{00000000-0005-0000-0000-0000517A0000}"/>
    <cellStyle name="Normal 6 3 4" xfId="745" xr:uid="{00000000-0005-0000-0000-0000527A0000}"/>
    <cellStyle name="Normal 6 3 4 10" xfId="1909" xr:uid="{00000000-0005-0000-0000-0000537A0000}"/>
    <cellStyle name="Normal 6 3 4 2" xfId="2332" xr:uid="{00000000-0005-0000-0000-0000547A0000}"/>
    <cellStyle name="Normal 6 3 4 2 2" xfId="3171" xr:uid="{00000000-0005-0000-0000-0000557A0000}"/>
    <cellStyle name="Normal 6 3 4 2 2 2" xfId="4861" xr:uid="{00000000-0005-0000-0000-0000567A0000}"/>
    <cellStyle name="Normal 6 3 4 2 2 2 2" xfId="14934" xr:uid="{00000000-0005-0000-0000-0000577A0000}"/>
    <cellStyle name="Normal 6 3 4 2 2 2 2 2" xfId="45256" xr:uid="{00000000-0005-0000-0000-0000587A0000}"/>
    <cellStyle name="Normal 6 3 4 2 2 2 2 3" xfId="30032" xr:uid="{00000000-0005-0000-0000-0000597A0000}"/>
    <cellStyle name="Normal 6 3 4 2 2 2 3" xfId="9914" xr:uid="{00000000-0005-0000-0000-00005A7A0000}"/>
    <cellStyle name="Normal 6 3 4 2 2 2 3 2" xfId="40239" xr:uid="{00000000-0005-0000-0000-00005B7A0000}"/>
    <cellStyle name="Normal 6 3 4 2 2 2 3 3" xfId="25015" xr:uid="{00000000-0005-0000-0000-00005C7A0000}"/>
    <cellStyle name="Normal 6 3 4 2 2 2 4" xfId="35226" xr:uid="{00000000-0005-0000-0000-00005D7A0000}"/>
    <cellStyle name="Normal 6 3 4 2 2 2 5" xfId="20002" xr:uid="{00000000-0005-0000-0000-00005E7A0000}"/>
    <cellStyle name="Normal 6 3 4 2 2 3" xfId="6553" xr:uid="{00000000-0005-0000-0000-00005F7A0000}"/>
    <cellStyle name="Normal 6 3 4 2 2 3 2" xfId="16605" xr:uid="{00000000-0005-0000-0000-0000607A0000}"/>
    <cellStyle name="Normal 6 3 4 2 2 3 2 2" xfId="46927" xr:uid="{00000000-0005-0000-0000-0000617A0000}"/>
    <cellStyle name="Normal 6 3 4 2 2 3 2 3" xfId="31703" xr:uid="{00000000-0005-0000-0000-0000627A0000}"/>
    <cellStyle name="Normal 6 3 4 2 2 3 3" xfId="11585" xr:uid="{00000000-0005-0000-0000-0000637A0000}"/>
    <cellStyle name="Normal 6 3 4 2 2 3 3 2" xfId="41910" xr:uid="{00000000-0005-0000-0000-0000647A0000}"/>
    <cellStyle name="Normal 6 3 4 2 2 3 3 3" xfId="26686" xr:uid="{00000000-0005-0000-0000-0000657A0000}"/>
    <cellStyle name="Normal 6 3 4 2 2 3 4" xfId="36897" xr:uid="{00000000-0005-0000-0000-0000667A0000}"/>
    <cellStyle name="Normal 6 3 4 2 2 3 5" xfId="21673" xr:uid="{00000000-0005-0000-0000-0000677A0000}"/>
    <cellStyle name="Normal 6 3 4 2 2 4" xfId="13263" xr:uid="{00000000-0005-0000-0000-0000687A0000}"/>
    <cellStyle name="Normal 6 3 4 2 2 4 2" xfId="43585" xr:uid="{00000000-0005-0000-0000-0000697A0000}"/>
    <cellStyle name="Normal 6 3 4 2 2 4 3" xfId="28361" xr:uid="{00000000-0005-0000-0000-00006A7A0000}"/>
    <cellStyle name="Normal 6 3 4 2 2 5" xfId="8242" xr:uid="{00000000-0005-0000-0000-00006B7A0000}"/>
    <cellStyle name="Normal 6 3 4 2 2 5 2" xfId="38568" xr:uid="{00000000-0005-0000-0000-00006C7A0000}"/>
    <cellStyle name="Normal 6 3 4 2 2 5 3" xfId="23344" xr:uid="{00000000-0005-0000-0000-00006D7A0000}"/>
    <cellStyle name="Normal 6 3 4 2 2 6" xfId="33556" xr:uid="{00000000-0005-0000-0000-00006E7A0000}"/>
    <cellStyle name="Normal 6 3 4 2 2 7" xfId="18331" xr:uid="{00000000-0005-0000-0000-00006F7A0000}"/>
    <cellStyle name="Normal 6 3 4 2 3" xfId="4024" xr:uid="{00000000-0005-0000-0000-0000707A0000}"/>
    <cellStyle name="Normal 6 3 4 2 3 2" xfId="14098" xr:uid="{00000000-0005-0000-0000-0000717A0000}"/>
    <cellStyle name="Normal 6 3 4 2 3 2 2" xfId="44420" xr:uid="{00000000-0005-0000-0000-0000727A0000}"/>
    <cellStyle name="Normal 6 3 4 2 3 2 3" xfId="29196" xr:uid="{00000000-0005-0000-0000-0000737A0000}"/>
    <cellStyle name="Normal 6 3 4 2 3 3" xfId="9078" xr:uid="{00000000-0005-0000-0000-0000747A0000}"/>
    <cellStyle name="Normal 6 3 4 2 3 3 2" xfId="39403" xr:uid="{00000000-0005-0000-0000-0000757A0000}"/>
    <cellStyle name="Normal 6 3 4 2 3 3 3" xfId="24179" xr:uid="{00000000-0005-0000-0000-0000767A0000}"/>
    <cellStyle name="Normal 6 3 4 2 3 4" xfId="34390" xr:uid="{00000000-0005-0000-0000-0000777A0000}"/>
    <cellStyle name="Normal 6 3 4 2 3 5" xfId="19166" xr:uid="{00000000-0005-0000-0000-0000787A0000}"/>
    <cellStyle name="Normal 6 3 4 2 4" xfId="5717" xr:uid="{00000000-0005-0000-0000-0000797A0000}"/>
    <cellStyle name="Normal 6 3 4 2 4 2" xfId="15769" xr:uid="{00000000-0005-0000-0000-00007A7A0000}"/>
    <cellStyle name="Normal 6 3 4 2 4 2 2" xfId="46091" xr:uid="{00000000-0005-0000-0000-00007B7A0000}"/>
    <cellStyle name="Normal 6 3 4 2 4 2 3" xfId="30867" xr:uid="{00000000-0005-0000-0000-00007C7A0000}"/>
    <cellStyle name="Normal 6 3 4 2 4 3" xfId="10749" xr:uid="{00000000-0005-0000-0000-00007D7A0000}"/>
    <cellStyle name="Normal 6 3 4 2 4 3 2" xfId="41074" xr:uid="{00000000-0005-0000-0000-00007E7A0000}"/>
    <cellStyle name="Normal 6 3 4 2 4 3 3" xfId="25850" xr:uid="{00000000-0005-0000-0000-00007F7A0000}"/>
    <cellStyle name="Normal 6 3 4 2 4 4" xfId="36061" xr:uid="{00000000-0005-0000-0000-0000807A0000}"/>
    <cellStyle name="Normal 6 3 4 2 4 5" xfId="20837" xr:uid="{00000000-0005-0000-0000-0000817A0000}"/>
    <cellStyle name="Normal 6 3 4 2 5" xfId="12427" xr:uid="{00000000-0005-0000-0000-0000827A0000}"/>
    <cellStyle name="Normal 6 3 4 2 5 2" xfId="42749" xr:uid="{00000000-0005-0000-0000-0000837A0000}"/>
    <cellStyle name="Normal 6 3 4 2 5 3" xfId="27525" xr:uid="{00000000-0005-0000-0000-0000847A0000}"/>
    <cellStyle name="Normal 6 3 4 2 6" xfId="7406" xr:uid="{00000000-0005-0000-0000-0000857A0000}"/>
    <cellStyle name="Normal 6 3 4 2 6 2" xfId="37732" xr:uid="{00000000-0005-0000-0000-0000867A0000}"/>
    <cellStyle name="Normal 6 3 4 2 6 3" xfId="22508" xr:uid="{00000000-0005-0000-0000-0000877A0000}"/>
    <cellStyle name="Normal 6 3 4 2 7" xfId="32720" xr:uid="{00000000-0005-0000-0000-0000887A0000}"/>
    <cellStyle name="Normal 6 3 4 2 8" xfId="17495" xr:uid="{00000000-0005-0000-0000-0000897A0000}"/>
    <cellStyle name="Normal 6 3 4 3" xfId="2753" xr:uid="{00000000-0005-0000-0000-00008A7A0000}"/>
    <cellStyle name="Normal 6 3 4 3 2" xfId="4443" xr:uid="{00000000-0005-0000-0000-00008B7A0000}"/>
    <cellStyle name="Normal 6 3 4 3 2 2" xfId="14516" xr:uid="{00000000-0005-0000-0000-00008C7A0000}"/>
    <cellStyle name="Normal 6 3 4 3 2 2 2" xfId="44838" xr:uid="{00000000-0005-0000-0000-00008D7A0000}"/>
    <cellStyle name="Normal 6 3 4 3 2 2 3" xfId="29614" xr:uid="{00000000-0005-0000-0000-00008E7A0000}"/>
    <cellStyle name="Normal 6 3 4 3 2 3" xfId="9496" xr:uid="{00000000-0005-0000-0000-00008F7A0000}"/>
    <cellStyle name="Normal 6 3 4 3 2 3 2" xfId="39821" xr:uid="{00000000-0005-0000-0000-0000907A0000}"/>
    <cellStyle name="Normal 6 3 4 3 2 3 3" xfId="24597" xr:uid="{00000000-0005-0000-0000-0000917A0000}"/>
    <cellStyle name="Normal 6 3 4 3 2 4" xfId="34808" xr:uid="{00000000-0005-0000-0000-0000927A0000}"/>
    <cellStyle name="Normal 6 3 4 3 2 5" xfId="19584" xr:uid="{00000000-0005-0000-0000-0000937A0000}"/>
    <cellStyle name="Normal 6 3 4 3 3" xfId="6135" xr:uid="{00000000-0005-0000-0000-0000947A0000}"/>
    <cellStyle name="Normal 6 3 4 3 3 2" xfId="16187" xr:uid="{00000000-0005-0000-0000-0000957A0000}"/>
    <cellStyle name="Normal 6 3 4 3 3 2 2" xfId="46509" xr:uid="{00000000-0005-0000-0000-0000967A0000}"/>
    <cellStyle name="Normal 6 3 4 3 3 2 3" xfId="31285" xr:uid="{00000000-0005-0000-0000-0000977A0000}"/>
    <cellStyle name="Normal 6 3 4 3 3 3" xfId="11167" xr:uid="{00000000-0005-0000-0000-0000987A0000}"/>
    <cellStyle name="Normal 6 3 4 3 3 3 2" xfId="41492" xr:uid="{00000000-0005-0000-0000-0000997A0000}"/>
    <cellStyle name="Normal 6 3 4 3 3 3 3" xfId="26268" xr:uid="{00000000-0005-0000-0000-00009A7A0000}"/>
    <cellStyle name="Normal 6 3 4 3 3 4" xfId="36479" xr:uid="{00000000-0005-0000-0000-00009B7A0000}"/>
    <cellStyle name="Normal 6 3 4 3 3 5" xfId="21255" xr:uid="{00000000-0005-0000-0000-00009C7A0000}"/>
    <cellStyle name="Normal 6 3 4 3 4" xfId="12845" xr:uid="{00000000-0005-0000-0000-00009D7A0000}"/>
    <cellStyle name="Normal 6 3 4 3 4 2" xfId="43167" xr:uid="{00000000-0005-0000-0000-00009E7A0000}"/>
    <cellStyle name="Normal 6 3 4 3 4 3" xfId="27943" xr:uid="{00000000-0005-0000-0000-00009F7A0000}"/>
    <cellStyle name="Normal 6 3 4 3 5" xfId="7824" xr:uid="{00000000-0005-0000-0000-0000A07A0000}"/>
    <cellStyle name="Normal 6 3 4 3 5 2" xfId="38150" xr:uid="{00000000-0005-0000-0000-0000A17A0000}"/>
    <cellStyle name="Normal 6 3 4 3 5 3" xfId="22926" xr:uid="{00000000-0005-0000-0000-0000A27A0000}"/>
    <cellStyle name="Normal 6 3 4 3 6" xfId="33138" xr:uid="{00000000-0005-0000-0000-0000A37A0000}"/>
    <cellStyle name="Normal 6 3 4 3 7" xfId="17913" xr:uid="{00000000-0005-0000-0000-0000A47A0000}"/>
    <cellStyle name="Normal 6 3 4 4" xfId="3606" xr:uid="{00000000-0005-0000-0000-0000A57A0000}"/>
    <cellStyle name="Normal 6 3 4 4 2" xfId="13680" xr:uid="{00000000-0005-0000-0000-0000A67A0000}"/>
    <cellStyle name="Normal 6 3 4 4 2 2" xfId="44002" xr:uid="{00000000-0005-0000-0000-0000A77A0000}"/>
    <cellStyle name="Normal 6 3 4 4 2 3" xfId="28778" xr:uid="{00000000-0005-0000-0000-0000A87A0000}"/>
    <cellStyle name="Normal 6 3 4 4 3" xfId="8660" xr:uid="{00000000-0005-0000-0000-0000A97A0000}"/>
    <cellStyle name="Normal 6 3 4 4 3 2" xfId="38985" xr:uid="{00000000-0005-0000-0000-0000AA7A0000}"/>
    <cellStyle name="Normal 6 3 4 4 3 3" xfId="23761" xr:uid="{00000000-0005-0000-0000-0000AB7A0000}"/>
    <cellStyle name="Normal 6 3 4 4 4" xfId="33972" xr:uid="{00000000-0005-0000-0000-0000AC7A0000}"/>
    <cellStyle name="Normal 6 3 4 4 5" xfId="18748" xr:uid="{00000000-0005-0000-0000-0000AD7A0000}"/>
    <cellStyle name="Normal 6 3 4 5" xfId="5299" xr:uid="{00000000-0005-0000-0000-0000AE7A0000}"/>
    <cellStyle name="Normal 6 3 4 5 2" xfId="15351" xr:uid="{00000000-0005-0000-0000-0000AF7A0000}"/>
    <cellStyle name="Normal 6 3 4 5 2 2" xfId="45673" xr:uid="{00000000-0005-0000-0000-0000B07A0000}"/>
    <cellStyle name="Normal 6 3 4 5 2 3" xfId="30449" xr:uid="{00000000-0005-0000-0000-0000B17A0000}"/>
    <cellStyle name="Normal 6 3 4 5 3" xfId="10331" xr:uid="{00000000-0005-0000-0000-0000B27A0000}"/>
    <cellStyle name="Normal 6 3 4 5 3 2" xfId="40656" xr:uid="{00000000-0005-0000-0000-0000B37A0000}"/>
    <cellStyle name="Normal 6 3 4 5 3 3" xfId="25432" xr:uid="{00000000-0005-0000-0000-0000B47A0000}"/>
    <cellStyle name="Normal 6 3 4 5 4" xfId="35643" xr:uid="{00000000-0005-0000-0000-0000B57A0000}"/>
    <cellStyle name="Normal 6 3 4 5 5" xfId="20419" xr:uid="{00000000-0005-0000-0000-0000B67A0000}"/>
    <cellStyle name="Normal 6 3 4 6" xfId="12009" xr:uid="{00000000-0005-0000-0000-0000B77A0000}"/>
    <cellStyle name="Normal 6 3 4 6 2" xfId="42331" xr:uid="{00000000-0005-0000-0000-0000B87A0000}"/>
    <cellStyle name="Normal 6 3 4 6 3" xfId="27107" xr:uid="{00000000-0005-0000-0000-0000B97A0000}"/>
    <cellStyle name="Normal 6 3 4 7" xfId="6988" xr:uid="{00000000-0005-0000-0000-0000BA7A0000}"/>
    <cellStyle name="Normal 6 3 4 7 2" xfId="37314" xr:uid="{00000000-0005-0000-0000-0000BB7A0000}"/>
    <cellStyle name="Normal 6 3 4 7 3" xfId="22090" xr:uid="{00000000-0005-0000-0000-0000BC7A0000}"/>
    <cellStyle name="Normal 6 3 4 8" xfId="32302" xr:uid="{00000000-0005-0000-0000-0000BD7A0000}"/>
    <cellStyle name="Normal 6 3 4 9" xfId="17077" xr:uid="{00000000-0005-0000-0000-0000BE7A0000}"/>
    <cellStyle name="Normal 6 3 5" xfId="2122" xr:uid="{00000000-0005-0000-0000-0000BF7A0000}"/>
    <cellStyle name="Normal 6 3 5 2" xfId="2963" xr:uid="{00000000-0005-0000-0000-0000C07A0000}"/>
    <cellStyle name="Normal 6 3 5 2 2" xfId="4653" xr:uid="{00000000-0005-0000-0000-0000C17A0000}"/>
    <cellStyle name="Normal 6 3 5 2 2 2" xfId="14726" xr:uid="{00000000-0005-0000-0000-0000C27A0000}"/>
    <cellStyle name="Normal 6 3 5 2 2 2 2" xfId="45048" xr:uid="{00000000-0005-0000-0000-0000C37A0000}"/>
    <cellStyle name="Normal 6 3 5 2 2 2 3" xfId="29824" xr:uid="{00000000-0005-0000-0000-0000C47A0000}"/>
    <cellStyle name="Normal 6 3 5 2 2 3" xfId="9706" xr:uid="{00000000-0005-0000-0000-0000C57A0000}"/>
    <cellStyle name="Normal 6 3 5 2 2 3 2" xfId="40031" xr:uid="{00000000-0005-0000-0000-0000C67A0000}"/>
    <cellStyle name="Normal 6 3 5 2 2 3 3" xfId="24807" xr:uid="{00000000-0005-0000-0000-0000C77A0000}"/>
    <cellStyle name="Normal 6 3 5 2 2 4" xfId="35018" xr:uid="{00000000-0005-0000-0000-0000C87A0000}"/>
    <cellStyle name="Normal 6 3 5 2 2 5" xfId="19794" xr:uid="{00000000-0005-0000-0000-0000C97A0000}"/>
    <cellStyle name="Normal 6 3 5 2 3" xfId="6345" xr:uid="{00000000-0005-0000-0000-0000CA7A0000}"/>
    <cellStyle name="Normal 6 3 5 2 3 2" xfId="16397" xr:uid="{00000000-0005-0000-0000-0000CB7A0000}"/>
    <cellStyle name="Normal 6 3 5 2 3 2 2" xfId="46719" xr:uid="{00000000-0005-0000-0000-0000CC7A0000}"/>
    <cellStyle name="Normal 6 3 5 2 3 2 3" xfId="31495" xr:uid="{00000000-0005-0000-0000-0000CD7A0000}"/>
    <cellStyle name="Normal 6 3 5 2 3 3" xfId="11377" xr:uid="{00000000-0005-0000-0000-0000CE7A0000}"/>
    <cellStyle name="Normal 6 3 5 2 3 3 2" xfId="41702" xr:uid="{00000000-0005-0000-0000-0000CF7A0000}"/>
    <cellStyle name="Normal 6 3 5 2 3 3 3" xfId="26478" xr:uid="{00000000-0005-0000-0000-0000D07A0000}"/>
    <cellStyle name="Normal 6 3 5 2 3 4" xfId="36689" xr:uid="{00000000-0005-0000-0000-0000D17A0000}"/>
    <cellStyle name="Normal 6 3 5 2 3 5" xfId="21465" xr:uid="{00000000-0005-0000-0000-0000D27A0000}"/>
    <cellStyle name="Normal 6 3 5 2 4" xfId="13055" xr:uid="{00000000-0005-0000-0000-0000D37A0000}"/>
    <cellStyle name="Normal 6 3 5 2 4 2" xfId="43377" xr:uid="{00000000-0005-0000-0000-0000D47A0000}"/>
    <cellStyle name="Normal 6 3 5 2 4 3" xfId="28153" xr:uid="{00000000-0005-0000-0000-0000D57A0000}"/>
    <cellStyle name="Normal 6 3 5 2 5" xfId="8034" xr:uid="{00000000-0005-0000-0000-0000D67A0000}"/>
    <cellStyle name="Normal 6 3 5 2 5 2" xfId="38360" xr:uid="{00000000-0005-0000-0000-0000D77A0000}"/>
    <cellStyle name="Normal 6 3 5 2 5 3" xfId="23136" xr:uid="{00000000-0005-0000-0000-0000D87A0000}"/>
    <cellStyle name="Normal 6 3 5 2 6" xfId="33348" xr:uid="{00000000-0005-0000-0000-0000D97A0000}"/>
    <cellStyle name="Normal 6 3 5 2 7" xfId="18123" xr:uid="{00000000-0005-0000-0000-0000DA7A0000}"/>
    <cellStyle name="Normal 6 3 5 3" xfId="3816" xr:uid="{00000000-0005-0000-0000-0000DB7A0000}"/>
    <cellStyle name="Normal 6 3 5 3 2" xfId="13890" xr:uid="{00000000-0005-0000-0000-0000DC7A0000}"/>
    <cellStyle name="Normal 6 3 5 3 2 2" xfId="44212" xr:uid="{00000000-0005-0000-0000-0000DD7A0000}"/>
    <cellStyle name="Normal 6 3 5 3 2 3" xfId="28988" xr:uid="{00000000-0005-0000-0000-0000DE7A0000}"/>
    <cellStyle name="Normal 6 3 5 3 3" xfId="8870" xr:uid="{00000000-0005-0000-0000-0000DF7A0000}"/>
    <cellStyle name="Normal 6 3 5 3 3 2" xfId="39195" xr:uid="{00000000-0005-0000-0000-0000E07A0000}"/>
    <cellStyle name="Normal 6 3 5 3 3 3" xfId="23971" xr:uid="{00000000-0005-0000-0000-0000E17A0000}"/>
    <cellStyle name="Normal 6 3 5 3 4" xfId="34182" xr:uid="{00000000-0005-0000-0000-0000E27A0000}"/>
    <cellStyle name="Normal 6 3 5 3 5" xfId="18958" xr:uid="{00000000-0005-0000-0000-0000E37A0000}"/>
    <cellStyle name="Normal 6 3 5 4" xfId="5509" xr:uid="{00000000-0005-0000-0000-0000E47A0000}"/>
    <cellStyle name="Normal 6 3 5 4 2" xfId="15561" xr:uid="{00000000-0005-0000-0000-0000E57A0000}"/>
    <cellStyle name="Normal 6 3 5 4 2 2" xfId="45883" xr:uid="{00000000-0005-0000-0000-0000E67A0000}"/>
    <cellStyle name="Normal 6 3 5 4 2 3" xfId="30659" xr:uid="{00000000-0005-0000-0000-0000E77A0000}"/>
    <cellStyle name="Normal 6 3 5 4 3" xfId="10541" xr:uid="{00000000-0005-0000-0000-0000E87A0000}"/>
    <cellStyle name="Normal 6 3 5 4 3 2" xfId="40866" xr:uid="{00000000-0005-0000-0000-0000E97A0000}"/>
    <cellStyle name="Normal 6 3 5 4 3 3" xfId="25642" xr:uid="{00000000-0005-0000-0000-0000EA7A0000}"/>
    <cellStyle name="Normal 6 3 5 4 4" xfId="35853" xr:uid="{00000000-0005-0000-0000-0000EB7A0000}"/>
    <cellStyle name="Normal 6 3 5 4 5" xfId="20629" xr:uid="{00000000-0005-0000-0000-0000EC7A0000}"/>
    <cellStyle name="Normal 6 3 5 5" xfId="12219" xr:uid="{00000000-0005-0000-0000-0000ED7A0000}"/>
    <cellStyle name="Normal 6 3 5 5 2" xfId="42541" xr:uid="{00000000-0005-0000-0000-0000EE7A0000}"/>
    <cellStyle name="Normal 6 3 5 5 3" xfId="27317" xr:uid="{00000000-0005-0000-0000-0000EF7A0000}"/>
    <cellStyle name="Normal 6 3 5 6" xfId="7198" xr:uid="{00000000-0005-0000-0000-0000F07A0000}"/>
    <cellStyle name="Normal 6 3 5 6 2" xfId="37524" xr:uid="{00000000-0005-0000-0000-0000F17A0000}"/>
    <cellStyle name="Normal 6 3 5 6 3" xfId="22300" xr:uid="{00000000-0005-0000-0000-0000F27A0000}"/>
    <cellStyle name="Normal 6 3 5 7" xfId="32512" xr:uid="{00000000-0005-0000-0000-0000F37A0000}"/>
    <cellStyle name="Normal 6 3 5 8" xfId="17287" xr:uid="{00000000-0005-0000-0000-0000F47A0000}"/>
    <cellStyle name="Normal 6 3 6" xfId="2543" xr:uid="{00000000-0005-0000-0000-0000F57A0000}"/>
    <cellStyle name="Normal 6 3 6 2" xfId="4235" xr:uid="{00000000-0005-0000-0000-0000F67A0000}"/>
    <cellStyle name="Normal 6 3 6 2 2" xfId="14308" xr:uid="{00000000-0005-0000-0000-0000F77A0000}"/>
    <cellStyle name="Normal 6 3 6 2 2 2" xfId="44630" xr:uid="{00000000-0005-0000-0000-0000F87A0000}"/>
    <cellStyle name="Normal 6 3 6 2 2 3" xfId="29406" xr:uid="{00000000-0005-0000-0000-0000F97A0000}"/>
    <cellStyle name="Normal 6 3 6 2 3" xfId="9288" xr:uid="{00000000-0005-0000-0000-0000FA7A0000}"/>
    <cellStyle name="Normal 6 3 6 2 3 2" xfId="39613" xr:uid="{00000000-0005-0000-0000-0000FB7A0000}"/>
    <cellStyle name="Normal 6 3 6 2 3 3" xfId="24389" xr:uid="{00000000-0005-0000-0000-0000FC7A0000}"/>
    <cellStyle name="Normal 6 3 6 2 4" xfId="34600" xr:uid="{00000000-0005-0000-0000-0000FD7A0000}"/>
    <cellStyle name="Normal 6 3 6 2 5" xfId="19376" xr:uid="{00000000-0005-0000-0000-0000FE7A0000}"/>
    <cellStyle name="Normal 6 3 6 3" xfId="5927" xr:uid="{00000000-0005-0000-0000-0000FF7A0000}"/>
    <cellStyle name="Normal 6 3 6 3 2" xfId="15979" xr:uid="{00000000-0005-0000-0000-0000007B0000}"/>
    <cellStyle name="Normal 6 3 6 3 2 2" xfId="46301" xr:uid="{00000000-0005-0000-0000-0000017B0000}"/>
    <cellStyle name="Normal 6 3 6 3 2 3" xfId="31077" xr:uid="{00000000-0005-0000-0000-0000027B0000}"/>
    <cellStyle name="Normal 6 3 6 3 3" xfId="10959" xr:uid="{00000000-0005-0000-0000-0000037B0000}"/>
    <cellStyle name="Normal 6 3 6 3 3 2" xfId="41284" xr:uid="{00000000-0005-0000-0000-0000047B0000}"/>
    <cellStyle name="Normal 6 3 6 3 3 3" xfId="26060" xr:uid="{00000000-0005-0000-0000-0000057B0000}"/>
    <cellStyle name="Normal 6 3 6 3 4" xfId="36271" xr:uid="{00000000-0005-0000-0000-0000067B0000}"/>
    <cellStyle name="Normal 6 3 6 3 5" xfId="21047" xr:uid="{00000000-0005-0000-0000-0000077B0000}"/>
    <cellStyle name="Normal 6 3 6 4" xfId="12637" xr:uid="{00000000-0005-0000-0000-0000087B0000}"/>
    <cellStyle name="Normal 6 3 6 4 2" xfId="42959" xr:uid="{00000000-0005-0000-0000-0000097B0000}"/>
    <cellStyle name="Normal 6 3 6 4 3" xfId="27735" xr:uid="{00000000-0005-0000-0000-00000A7B0000}"/>
    <cellStyle name="Normal 6 3 6 5" xfId="7616" xr:uid="{00000000-0005-0000-0000-00000B7B0000}"/>
    <cellStyle name="Normal 6 3 6 5 2" xfId="37942" xr:uid="{00000000-0005-0000-0000-00000C7B0000}"/>
    <cellStyle name="Normal 6 3 6 5 3" xfId="22718" xr:uid="{00000000-0005-0000-0000-00000D7B0000}"/>
    <cellStyle name="Normal 6 3 6 6" xfId="32930" xr:uid="{00000000-0005-0000-0000-00000E7B0000}"/>
    <cellStyle name="Normal 6 3 6 7" xfId="17705" xr:uid="{00000000-0005-0000-0000-00000F7B0000}"/>
    <cellStyle name="Normal 6 3 7" xfId="3394" xr:uid="{00000000-0005-0000-0000-0000107B0000}"/>
    <cellStyle name="Normal 6 3 7 2" xfId="13472" xr:uid="{00000000-0005-0000-0000-0000117B0000}"/>
    <cellStyle name="Normal 6 3 7 2 2" xfId="43794" xr:uid="{00000000-0005-0000-0000-0000127B0000}"/>
    <cellStyle name="Normal 6 3 7 2 3" xfId="28570" xr:uid="{00000000-0005-0000-0000-0000137B0000}"/>
    <cellStyle name="Normal 6 3 7 3" xfId="8452" xr:uid="{00000000-0005-0000-0000-0000147B0000}"/>
    <cellStyle name="Normal 6 3 7 3 2" xfId="38777" xr:uid="{00000000-0005-0000-0000-0000157B0000}"/>
    <cellStyle name="Normal 6 3 7 3 3" xfId="23553" xr:uid="{00000000-0005-0000-0000-0000167B0000}"/>
    <cellStyle name="Normal 6 3 7 4" xfId="33764" xr:uid="{00000000-0005-0000-0000-0000177B0000}"/>
    <cellStyle name="Normal 6 3 7 5" xfId="18540" xr:uid="{00000000-0005-0000-0000-0000187B0000}"/>
    <cellStyle name="Normal 6 3 8" xfId="5088" xr:uid="{00000000-0005-0000-0000-0000197B0000}"/>
    <cellStyle name="Normal 6 3 8 2" xfId="15143" xr:uid="{00000000-0005-0000-0000-00001A7B0000}"/>
    <cellStyle name="Normal 6 3 8 2 2" xfId="45465" xr:uid="{00000000-0005-0000-0000-00001B7B0000}"/>
    <cellStyle name="Normal 6 3 8 2 3" xfId="30241" xr:uid="{00000000-0005-0000-0000-00001C7B0000}"/>
    <cellStyle name="Normal 6 3 8 3" xfId="10123" xr:uid="{00000000-0005-0000-0000-00001D7B0000}"/>
    <cellStyle name="Normal 6 3 8 3 2" xfId="40448" xr:uid="{00000000-0005-0000-0000-00001E7B0000}"/>
    <cellStyle name="Normal 6 3 8 3 3" xfId="25224" xr:uid="{00000000-0005-0000-0000-00001F7B0000}"/>
    <cellStyle name="Normal 6 3 8 4" xfId="35435" xr:uid="{00000000-0005-0000-0000-0000207B0000}"/>
    <cellStyle name="Normal 6 3 8 5" xfId="20211" xr:uid="{00000000-0005-0000-0000-0000217B0000}"/>
    <cellStyle name="Normal 6 3 9" xfId="11799" xr:uid="{00000000-0005-0000-0000-0000227B0000}"/>
    <cellStyle name="Normal 6 3 9 2" xfId="42123" xr:uid="{00000000-0005-0000-0000-0000237B0000}"/>
    <cellStyle name="Normal 6 3 9 3" xfId="26899" xr:uid="{00000000-0005-0000-0000-0000247B0000}"/>
    <cellStyle name="Normal 6 4" xfId="708" xr:uid="{00000000-0005-0000-0000-0000257B0000}"/>
    <cellStyle name="Normal 6 4 2" xfId="729" xr:uid="{00000000-0005-0000-0000-0000267B0000}"/>
    <cellStyle name="Normal 6 4 2 2" xfId="32097" xr:uid="{00000000-0005-0000-0000-0000277B0000}"/>
    <cellStyle name="Normal 6 4 3" xfId="750" xr:uid="{00000000-0005-0000-0000-0000287B0000}"/>
    <cellStyle name="Normal 6 4 3 2" xfId="31926" xr:uid="{00000000-0005-0000-0000-0000297B0000}"/>
    <cellStyle name="Normal 6 4 4" xfId="1466" xr:uid="{00000000-0005-0000-0000-00002A7B0000}"/>
    <cellStyle name="Normal 6 5" xfId="720" xr:uid="{00000000-0005-0000-0000-00002B7B0000}"/>
    <cellStyle name="Normal 6 5 2" xfId="1467" xr:uid="{00000000-0005-0000-0000-00002C7B0000}"/>
    <cellStyle name="Normal 6 6" xfId="741" xr:uid="{00000000-0005-0000-0000-00002D7B0000}"/>
    <cellStyle name="Normal 6 6 2" xfId="1468" xr:uid="{00000000-0005-0000-0000-00002E7B0000}"/>
    <cellStyle name="Normal 6 7" xfId="781" xr:uid="{00000000-0005-0000-0000-00002F7B0000}"/>
    <cellStyle name="Normal 6 8" xfId="591" xr:uid="{00000000-0005-0000-0000-0000307B0000}"/>
    <cellStyle name="Normal 6 8 10" xfId="6743" xr:uid="{00000000-0005-0000-0000-0000317B0000}"/>
    <cellStyle name="Normal 6 8 10 2" xfId="37072" xr:uid="{00000000-0005-0000-0000-0000327B0000}"/>
    <cellStyle name="Normal 6 8 10 3" xfId="21848" xr:uid="{00000000-0005-0000-0000-0000337B0000}"/>
    <cellStyle name="Normal 6 8 11" xfId="32063" xr:uid="{00000000-0005-0000-0000-0000347B0000}"/>
    <cellStyle name="Normal 6 8 12" xfId="16833" xr:uid="{00000000-0005-0000-0000-0000357B0000}"/>
    <cellStyle name="Normal 6 8 13" xfId="1154" xr:uid="{00000000-0005-0000-0000-0000367B0000}"/>
    <cellStyle name="Normal 6 8 2" xfId="1707" xr:uid="{00000000-0005-0000-0000-0000377B0000}"/>
    <cellStyle name="Normal 6 8 2 10" xfId="32116" xr:uid="{00000000-0005-0000-0000-0000387B0000}"/>
    <cellStyle name="Normal 6 8 2 11" xfId="16887" xr:uid="{00000000-0005-0000-0000-0000397B0000}"/>
    <cellStyle name="Normal 6 8 2 2" xfId="1816" xr:uid="{00000000-0005-0000-0000-00003A7B0000}"/>
    <cellStyle name="Normal 6 8 2 2 10" xfId="16991" xr:uid="{00000000-0005-0000-0000-00003B7B0000}"/>
    <cellStyle name="Normal 6 8 2 2 2" xfId="2033" xr:uid="{00000000-0005-0000-0000-00003C7B0000}"/>
    <cellStyle name="Normal 6 8 2 2 2 2" xfId="2454" xr:uid="{00000000-0005-0000-0000-00003D7B0000}"/>
    <cellStyle name="Normal 6 8 2 2 2 2 2" xfId="3293" xr:uid="{00000000-0005-0000-0000-00003E7B0000}"/>
    <cellStyle name="Normal 6 8 2 2 2 2 2 2" xfId="4983" xr:uid="{00000000-0005-0000-0000-00003F7B0000}"/>
    <cellStyle name="Normal 6 8 2 2 2 2 2 2 2" xfId="15056" xr:uid="{00000000-0005-0000-0000-0000407B0000}"/>
    <cellStyle name="Normal 6 8 2 2 2 2 2 2 2 2" xfId="45378" xr:uid="{00000000-0005-0000-0000-0000417B0000}"/>
    <cellStyle name="Normal 6 8 2 2 2 2 2 2 2 3" xfId="30154" xr:uid="{00000000-0005-0000-0000-0000427B0000}"/>
    <cellStyle name="Normal 6 8 2 2 2 2 2 2 3" xfId="10036" xr:uid="{00000000-0005-0000-0000-0000437B0000}"/>
    <cellStyle name="Normal 6 8 2 2 2 2 2 2 3 2" xfId="40361" xr:uid="{00000000-0005-0000-0000-0000447B0000}"/>
    <cellStyle name="Normal 6 8 2 2 2 2 2 2 3 3" xfId="25137" xr:uid="{00000000-0005-0000-0000-0000457B0000}"/>
    <cellStyle name="Normal 6 8 2 2 2 2 2 2 4" xfId="35348" xr:uid="{00000000-0005-0000-0000-0000467B0000}"/>
    <cellStyle name="Normal 6 8 2 2 2 2 2 2 5" xfId="20124" xr:uid="{00000000-0005-0000-0000-0000477B0000}"/>
    <cellStyle name="Normal 6 8 2 2 2 2 2 3" xfId="6675" xr:uid="{00000000-0005-0000-0000-0000487B0000}"/>
    <cellStyle name="Normal 6 8 2 2 2 2 2 3 2" xfId="16727" xr:uid="{00000000-0005-0000-0000-0000497B0000}"/>
    <cellStyle name="Normal 6 8 2 2 2 2 2 3 2 2" xfId="47049" xr:uid="{00000000-0005-0000-0000-00004A7B0000}"/>
    <cellStyle name="Normal 6 8 2 2 2 2 2 3 2 3" xfId="31825" xr:uid="{00000000-0005-0000-0000-00004B7B0000}"/>
    <cellStyle name="Normal 6 8 2 2 2 2 2 3 3" xfId="11707" xr:uid="{00000000-0005-0000-0000-00004C7B0000}"/>
    <cellStyle name="Normal 6 8 2 2 2 2 2 3 3 2" xfId="42032" xr:uid="{00000000-0005-0000-0000-00004D7B0000}"/>
    <cellStyle name="Normal 6 8 2 2 2 2 2 3 3 3" xfId="26808" xr:uid="{00000000-0005-0000-0000-00004E7B0000}"/>
    <cellStyle name="Normal 6 8 2 2 2 2 2 3 4" xfId="37019" xr:uid="{00000000-0005-0000-0000-00004F7B0000}"/>
    <cellStyle name="Normal 6 8 2 2 2 2 2 3 5" xfId="21795" xr:uid="{00000000-0005-0000-0000-0000507B0000}"/>
    <cellStyle name="Normal 6 8 2 2 2 2 2 4" xfId="13385" xr:uid="{00000000-0005-0000-0000-0000517B0000}"/>
    <cellStyle name="Normal 6 8 2 2 2 2 2 4 2" xfId="43707" xr:uid="{00000000-0005-0000-0000-0000527B0000}"/>
    <cellStyle name="Normal 6 8 2 2 2 2 2 4 3" xfId="28483" xr:uid="{00000000-0005-0000-0000-0000537B0000}"/>
    <cellStyle name="Normal 6 8 2 2 2 2 2 5" xfId="8364" xr:uid="{00000000-0005-0000-0000-0000547B0000}"/>
    <cellStyle name="Normal 6 8 2 2 2 2 2 5 2" xfId="38690" xr:uid="{00000000-0005-0000-0000-0000557B0000}"/>
    <cellStyle name="Normal 6 8 2 2 2 2 2 5 3" xfId="23466" xr:uid="{00000000-0005-0000-0000-0000567B0000}"/>
    <cellStyle name="Normal 6 8 2 2 2 2 2 6" xfId="33678" xr:uid="{00000000-0005-0000-0000-0000577B0000}"/>
    <cellStyle name="Normal 6 8 2 2 2 2 2 7" xfId="18453" xr:uid="{00000000-0005-0000-0000-0000587B0000}"/>
    <cellStyle name="Normal 6 8 2 2 2 2 3" xfId="4146" xr:uid="{00000000-0005-0000-0000-0000597B0000}"/>
    <cellStyle name="Normal 6 8 2 2 2 2 3 2" xfId="14220" xr:uid="{00000000-0005-0000-0000-00005A7B0000}"/>
    <cellStyle name="Normal 6 8 2 2 2 2 3 2 2" xfId="44542" xr:uid="{00000000-0005-0000-0000-00005B7B0000}"/>
    <cellStyle name="Normal 6 8 2 2 2 2 3 2 3" xfId="29318" xr:uid="{00000000-0005-0000-0000-00005C7B0000}"/>
    <cellStyle name="Normal 6 8 2 2 2 2 3 3" xfId="9200" xr:uid="{00000000-0005-0000-0000-00005D7B0000}"/>
    <cellStyle name="Normal 6 8 2 2 2 2 3 3 2" xfId="39525" xr:uid="{00000000-0005-0000-0000-00005E7B0000}"/>
    <cellStyle name="Normal 6 8 2 2 2 2 3 3 3" xfId="24301" xr:uid="{00000000-0005-0000-0000-00005F7B0000}"/>
    <cellStyle name="Normal 6 8 2 2 2 2 3 4" xfId="34512" xr:uid="{00000000-0005-0000-0000-0000607B0000}"/>
    <cellStyle name="Normal 6 8 2 2 2 2 3 5" xfId="19288" xr:uid="{00000000-0005-0000-0000-0000617B0000}"/>
    <cellStyle name="Normal 6 8 2 2 2 2 4" xfId="5839" xr:uid="{00000000-0005-0000-0000-0000627B0000}"/>
    <cellStyle name="Normal 6 8 2 2 2 2 4 2" xfId="15891" xr:uid="{00000000-0005-0000-0000-0000637B0000}"/>
    <cellStyle name="Normal 6 8 2 2 2 2 4 2 2" xfId="46213" xr:uid="{00000000-0005-0000-0000-0000647B0000}"/>
    <cellStyle name="Normal 6 8 2 2 2 2 4 2 3" xfId="30989" xr:uid="{00000000-0005-0000-0000-0000657B0000}"/>
    <cellStyle name="Normal 6 8 2 2 2 2 4 3" xfId="10871" xr:uid="{00000000-0005-0000-0000-0000667B0000}"/>
    <cellStyle name="Normal 6 8 2 2 2 2 4 3 2" xfId="41196" xr:uid="{00000000-0005-0000-0000-0000677B0000}"/>
    <cellStyle name="Normal 6 8 2 2 2 2 4 3 3" xfId="25972" xr:uid="{00000000-0005-0000-0000-0000687B0000}"/>
    <cellStyle name="Normal 6 8 2 2 2 2 4 4" xfId="36183" xr:uid="{00000000-0005-0000-0000-0000697B0000}"/>
    <cellStyle name="Normal 6 8 2 2 2 2 4 5" xfId="20959" xr:uid="{00000000-0005-0000-0000-00006A7B0000}"/>
    <cellStyle name="Normal 6 8 2 2 2 2 5" xfId="12549" xr:uid="{00000000-0005-0000-0000-00006B7B0000}"/>
    <cellStyle name="Normal 6 8 2 2 2 2 5 2" xfId="42871" xr:uid="{00000000-0005-0000-0000-00006C7B0000}"/>
    <cellStyle name="Normal 6 8 2 2 2 2 5 3" xfId="27647" xr:uid="{00000000-0005-0000-0000-00006D7B0000}"/>
    <cellStyle name="Normal 6 8 2 2 2 2 6" xfId="7528" xr:uid="{00000000-0005-0000-0000-00006E7B0000}"/>
    <cellStyle name="Normal 6 8 2 2 2 2 6 2" xfId="37854" xr:uid="{00000000-0005-0000-0000-00006F7B0000}"/>
    <cellStyle name="Normal 6 8 2 2 2 2 6 3" xfId="22630" xr:uid="{00000000-0005-0000-0000-0000707B0000}"/>
    <cellStyle name="Normal 6 8 2 2 2 2 7" xfId="32842" xr:uid="{00000000-0005-0000-0000-0000717B0000}"/>
    <cellStyle name="Normal 6 8 2 2 2 2 8" xfId="17617" xr:uid="{00000000-0005-0000-0000-0000727B0000}"/>
    <cellStyle name="Normal 6 8 2 2 2 3" xfId="2875" xr:uid="{00000000-0005-0000-0000-0000737B0000}"/>
    <cellStyle name="Normal 6 8 2 2 2 3 2" xfId="4565" xr:uid="{00000000-0005-0000-0000-0000747B0000}"/>
    <cellStyle name="Normal 6 8 2 2 2 3 2 2" xfId="14638" xr:uid="{00000000-0005-0000-0000-0000757B0000}"/>
    <cellStyle name="Normal 6 8 2 2 2 3 2 2 2" xfId="44960" xr:uid="{00000000-0005-0000-0000-0000767B0000}"/>
    <cellStyle name="Normal 6 8 2 2 2 3 2 2 3" xfId="29736" xr:uid="{00000000-0005-0000-0000-0000777B0000}"/>
    <cellStyle name="Normal 6 8 2 2 2 3 2 3" xfId="9618" xr:uid="{00000000-0005-0000-0000-0000787B0000}"/>
    <cellStyle name="Normal 6 8 2 2 2 3 2 3 2" xfId="39943" xr:uid="{00000000-0005-0000-0000-0000797B0000}"/>
    <cellStyle name="Normal 6 8 2 2 2 3 2 3 3" xfId="24719" xr:uid="{00000000-0005-0000-0000-00007A7B0000}"/>
    <cellStyle name="Normal 6 8 2 2 2 3 2 4" xfId="34930" xr:uid="{00000000-0005-0000-0000-00007B7B0000}"/>
    <cellStyle name="Normal 6 8 2 2 2 3 2 5" xfId="19706" xr:uid="{00000000-0005-0000-0000-00007C7B0000}"/>
    <cellStyle name="Normal 6 8 2 2 2 3 3" xfId="6257" xr:uid="{00000000-0005-0000-0000-00007D7B0000}"/>
    <cellStyle name="Normal 6 8 2 2 2 3 3 2" xfId="16309" xr:uid="{00000000-0005-0000-0000-00007E7B0000}"/>
    <cellStyle name="Normal 6 8 2 2 2 3 3 2 2" xfId="46631" xr:uid="{00000000-0005-0000-0000-00007F7B0000}"/>
    <cellStyle name="Normal 6 8 2 2 2 3 3 2 3" xfId="31407" xr:uid="{00000000-0005-0000-0000-0000807B0000}"/>
    <cellStyle name="Normal 6 8 2 2 2 3 3 3" xfId="11289" xr:uid="{00000000-0005-0000-0000-0000817B0000}"/>
    <cellStyle name="Normal 6 8 2 2 2 3 3 3 2" xfId="41614" xr:uid="{00000000-0005-0000-0000-0000827B0000}"/>
    <cellStyle name="Normal 6 8 2 2 2 3 3 3 3" xfId="26390" xr:uid="{00000000-0005-0000-0000-0000837B0000}"/>
    <cellStyle name="Normal 6 8 2 2 2 3 3 4" xfId="36601" xr:uid="{00000000-0005-0000-0000-0000847B0000}"/>
    <cellStyle name="Normal 6 8 2 2 2 3 3 5" xfId="21377" xr:uid="{00000000-0005-0000-0000-0000857B0000}"/>
    <cellStyle name="Normal 6 8 2 2 2 3 4" xfId="12967" xr:uid="{00000000-0005-0000-0000-0000867B0000}"/>
    <cellStyle name="Normal 6 8 2 2 2 3 4 2" xfId="43289" xr:uid="{00000000-0005-0000-0000-0000877B0000}"/>
    <cellStyle name="Normal 6 8 2 2 2 3 4 3" xfId="28065" xr:uid="{00000000-0005-0000-0000-0000887B0000}"/>
    <cellStyle name="Normal 6 8 2 2 2 3 5" xfId="7946" xr:uid="{00000000-0005-0000-0000-0000897B0000}"/>
    <cellStyle name="Normal 6 8 2 2 2 3 5 2" xfId="38272" xr:uid="{00000000-0005-0000-0000-00008A7B0000}"/>
    <cellStyle name="Normal 6 8 2 2 2 3 5 3" xfId="23048" xr:uid="{00000000-0005-0000-0000-00008B7B0000}"/>
    <cellStyle name="Normal 6 8 2 2 2 3 6" xfId="33260" xr:uid="{00000000-0005-0000-0000-00008C7B0000}"/>
    <cellStyle name="Normal 6 8 2 2 2 3 7" xfId="18035" xr:uid="{00000000-0005-0000-0000-00008D7B0000}"/>
    <cellStyle name="Normal 6 8 2 2 2 4" xfId="3728" xr:uid="{00000000-0005-0000-0000-00008E7B0000}"/>
    <cellStyle name="Normal 6 8 2 2 2 4 2" xfId="13802" xr:uid="{00000000-0005-0000-0000-00008F7B0000}"/>
    <cellStyle name="Normal 6 8 2 2 2 4 2 2" xfId="44124" xr:uid="{00000000-0005-0000-0000-0000907B0000}"/>
    <cellStyle name="Normal 6 8 2 2 2 4 2 3" xfId="28900" xr:uid="{00000000-0005-0000-0000-0000917B0000}"/>
    <cellStyle name="Normal 6 8 2 2 2 4 3" xfId="8782" xr:uid="{00000000-0005-0000-0000-0000927B0000}"/>
    <cellStyle name="Normal 6 8 2 2 2 4 3 2" xfId="39107" xr:uid="{00000000-0005-0000-0000-0000937B0000}"/>
    <cellStyle name="Normal 6 8 2 2 2 4 3 3" xfId="23883" xr:uid="{00000000-0005-0000-0000-0000947B0000}"/>
    <cellStyle name="Normal 6 8 2 2 2 4 4" xfId="34094" xr:uid="{00000000-0005-0000-0000-0000957B0000}"/>
    <cellStyle name="Normal 6 8 2 2 2 4 5" xfId="18870" xr:uid="{00000000-0005-0000-0000-0000967B0000}"/>
    <cellStyle name="Normal 6 8 2 2 2 5" xfId="5421" xr:uid="{00000000-0005-0000-0000-0000977B0000}"/>
    <cellStyle name="Normal 6 8 2 2 2 5 2" xfId="15473" xr:uid="{00000000-0005-0000-0000-0000987B0000}"/>
    <cellStyle name="Normal 6 8 2 2 2 5 2 2" xfId="45795" xr:uid="{00000000-0005-0000-0000-0000997B0000}"/>
    <cellStyle name="Normal 6 8 2 2 2 5 2 3" xfId="30571" xr:uid="{00000000-0005-0000-0000-00009A7B0000}"/>
    <cellStyle name="Normal 6 8 2 2 2 5 3" xfId="10453" xr:uid="{00000000-0005-0000-0000-00009B7B0000}"/>
    <cellStyle name="Normal 6 8 2 2 2 5 3 2" xfId="40778" xr:uid="{00000000-0005-0000-0000-00009C7B0000}"/>
    <cellStyle name="Normal 6 8 2 2 2 5 3 3" xfId="25554" xr:uid="{00000000-0005-0000-0000-00009D7B0000}"/>
    <cellStyle name="Normal 6 8 2 2 2 5 4" xfId="35765" xr:uid="{00000000-0005-0000-0000-00009E7B0000}"/>
    <cellStyle name="Normal 6 8 2 2 2 5 5" xfId="20541" xr:uid="{00000000-0005-0000-0000-00009F7B0000}"/>
    <cellStyle name="Normal 6 8 2 2 2 6" xfId="12131" xr:uid="{00000000-0005-0000-0000-0000A07B0000}"/>
    <cellStyle name="Normal 6 8 2 2 2 6 2" xfId="42453" xr:uid="{00000000-0005-0000-0000-0000A17B0000}"/>
    <cellStyle name="Normal 6 8 2 2 2 6 3" xfId="27229" xr:uid="{00000000-0005-0000-0000-0000A27B0000}"/>
    <cellStyle name="Normal 6 8 2 2 2 7" xfId="7110" xr:uid="{00000000-0005-0000-0000-0000A37B0000}"/>
    <cellStyle name="Normal 6 8 2 2 2 7 2" xfId="37436" xr:uid="{00000000-0005-0000-0000-0000A47B0000}"/>
    <cellStyle name="Normal 6 8 2 2 2 7 3" xfId="22212" xr:uid="{00000000-0005-0000-0000-0000A57B0000}"/>
    <cellStyle name="Normal 6 8 2 2 2 8" xfId="32424" xr:uid="{00000000-0005-0000-0000-0000A67B0000}"/>
    <cellStyle name="Normal 6 8 2 2 2 9" xfId="17199" xr:uid="{00000000-0005-0000-0000-0000A77B0000}"/>
    <cellStyle name="Normal 6 8 2 2 3" xfId="2246" xr:uid="{00000000-0005-0000-0000-0000A87B0000}"/>
    <cellStyle name="Normal 6 8 2 2 3 2" xfId="3085" xr:uid="{00000000-0005-0000-0000-0000A97B0000}"/>
    <cellStyle name="Normal 6 8 2 2 3 2 2" xfId="4775" xr:uid="{00000000-0005-0000-0000-0000AA7B0000}"/>
    <cellStyle name="Normal 6 8 2 2 3 2 2 2" xfId="14848" xr:uid="{00000000-0005-0000-0000-0000AB7B0000}"/>
    <cellStyle name="Normal 6 8 2 2 3 2 2 2 2" xfId="45170" xr:uid="{00000000-0005-0000-0000-0000AC7B0000}"/>
    <cellStyle name="Normal 6 8 2 2 3 2 2 2 3" xfId="29946" xr:uid="{00000000-0005-0000-0000-0000AD7B0000}"/>
    <cellStyle name="Normal 6 8 2 2 3 2 2 3" xfId="9828" xr:uid="{00000000-0005-0000-0000-0000AE7B0000}"/>
    <cellStyle name="Normal 6 8 2 2 3 2 2 3 2" xfId="40153" xr:uid="{00000000-0005-0000-0000-0000AF7B0000}"/>
    <cellStyle name="Normal 6 8 2 2 3 2 2 3 3" xfId="24929" xr:uid="{00000000-0005-0000-0000-0000B07B0000}"/>
    <cellStyle name="Normal 6 8 2 2 3 2 2 4" xfId="35140" xr:uid="{00000000-0005-0000-0000-0000B17B0000}"/>
    <cellStyle name="Normal 6 8 2 2 3 2 2 5" xfId="19916" xr:uid="{00000000-0005-0000-0000-0000B27B0000}"/>
    <cellStyle name="Normal 6 8 2 2 3 2 3" xfId="6467" xr:uid="{00000000-0005-0000-0000-0000B37B0000}"/>
    <cellStyle name="Normal 6 8 2 2 3 2 3 2" xfId="16519" xr:uid="{00000000-0005-0000-0000-0000B47B0000}"/>
    <cellStyle name="Normal 6 8 2 2 3 2 3 2 2" xfId="46841" xr:uid="{00000000-0005-0000-0000-0000B57B0000}"/>
    <cellStyle name="Normal 6 8 2 2 3 2 3 2 3" xfId="31617" xr:uid="{00000000-0005-0000-0000-0000B67B0000}"/>
    <cellStyle name="Normal 6 8 2 2 3 2 3 3" xfId="11499" xr:uid="{00000000-0005-0000-0000-0000B77B0000}"/>
    <cellStyle name="Normal 6 8 2 2 3 2 3 3 2" xfId="41824" xr:uid="{00000000-0005-0000-0000-0000B87B0000}"/>
    <cellStyle name="Normal 6 8 2 2 3 2 3 3 3" xfId="26600" xr:uid="{00000000-0005-0000-0000-0000B97B0000}"/>
    <cellStyle name="Normal 6 8 2 2 3 2 3 4" xfId="36811" xr:uid="{00000000-0005-0000-0000-0000BA7B0000}"/>
    <cellStyle name="Normal 6 8 2 2 3 2 3 5" xfId="21587" xr:uid="{00000000-0005-0000-0000-0000BB7B0000}"/>
    <cellStyle name="Normal 6 8 2 2 3 2 4" xfId="13177" xr:uid="{00000000-0005-0000-0000-0000BC7B0000}"/>
    <cellStyle name="Normal 6 8 2 2 3 2 4 2" xfId="43499" xr:uid="{00000000-0005-0000-0000-0000BD7B0000}"/>
    <cellStyle name="Normal 6 8 2 2 3 2 4 3" xfId="28275" xr:uid="{00000000-0005-0000-0000-0000BE7B0000}"/>
    <cellStyle name="Normal 6 8 2 2 3 2 5" xfId="8156" xr:uid="{00000000-0005-0000-0000-0000BF7B0000}"/>
    <cellStyle name="Normal 6 8 2 2 3 2 5 2" xfId="38482" xr:uid="{00000000-0005-0000-0000-0000C07B0000}"/>
    <cellStyle name="Normal 6 8 2 2 3 2 5 3" xfId="23258" xr:uid="{00000000-0005-0000-0000-0000C17B0000}"/>
    <cellStyle name="Normal 6 8 2 2 3 2 6" xfId="33470" xr:uid="{00000000-0005-0000-0000-0000C27B0000}"/>
    <cellStyle name="Normal 6 8 2 2 3 2 7" xfId="18245" xr:uid="{00000000-0005-0000-0000-0000C37B0000}"/>
    <cellStyle name="Normal 6 8 2 2 3 3" xfId="3938" xr:uid="{00000000-0005-0000-0000-0000C47B0000}"/>
    <cellStyle name="Normal 6 8 2 2 3 3 2" xfId="14012" xr:uid="{00000000-0005-0000-0000-0000C57B0000}"/>
    <cellStyle name="Normal 6 8 2 2 3 3 2 2" xfId="44334" xr:uid="{00000000-0005-0000-0000-0000C67B0000}"/>
    <cellStyle name="Normal 6 8 2 2 3 3 2 3" xfId="29110" xr:uid="{00000000-0005-0000-0000-0000C77B0000}"/>
    <cellStyle name="Normal 6 8 2 2 3 3 3" xfId="8992" xr:uid="{00000000-0005-0000-0000-0000C87B0000}"/>
    <cellStyle name="Normal 6 8 2 2 3 3 3 2" xfId="39317" xr:uid="{00000000-0005-0000-0000-0000C97B0000}"/>
    <cellStyle name="Normal 6 8 2 2 3 3 3 3" xfId="24093" xr:uid="{00000000-0005-0000-0000-0000CA7B0000}"/>
    <cellStyle name="Normal 6 8 2 2 3 3 4" xfId="34304" xr:uid="{00000000-0005-0000-0000-0000CB7B0000}"/>
    <cellStyle name="Normal 6 8 2 2 3 3 5" xfId="19080" xr:uid="{00000000-0005-0000-0000-0000CC7B0000}"/>
    <cellStyle name="Normal 6 8 2 2 3 4" xfId="5631" xr:uid="{00000000-0005-0000-0000-0000CD7B0000}"/>
    <cellStyle name="Normal 6 8 2 2 3 4 2" xfId="15683" xr:uid="{00000000-0005-0000-0000-0000CE7B0000}"/>
    <cellStyle name="Normal 6 8 2 2 3 4 2 2" xfId="46005" xr:uid="{00000000-0005-0000-0000-0000CF7B0000}"/>
    <cellStyle name="Normal 6 8 2 2 3 4 2 3" xfId="30781" xr:uid="{00000000-0005-0000-0000-0000D07B0000}"/>
    <cellStyle name="Normal 6 8 2 2 3 4 3" xfId="10663" xr:uid="{00000000-0005-0000-0000-0000D17B0000}"/>
    <cellStyle name="Normal 6 8 2 2 3 4 3 2" xfId="40988" xr:uid="{00000000-0005-0000-0000-0000D27B0000}"/>
    <cellStyle name="Normal 6 8 2 2 3 4 3 3" xfId="25764" xr:uid="{00000000-0005-0000-0000-0000D37B0000}"/>
    <cellStyle name="Normal 6 8 2 2 3 4 4" xfId="35975" xr:uid="{00000000-0005-0000-0000-0000D47B0000}"/>
    <cellStyle name="Normal 6 8 2 2 3 4 5" xfId="20751" xr:uid="{00000000-0005-0000-0000-0000D57B0000}"/>
    <cellStyle name="Normal 6 8 2 2 3 5" xfId="12341" xr:uid="{00000000-0005-0000-0000-0000D67B0000}"/>
    <cellStyle name="Normal 6 8 2 2 3 5 2" xfId="42663" xr:uid="{00000000-0005-0000-0000-0000D77B0000}"/>
    <cellStyle name="Normal 6 8 2 2 3 5 3" xfId="27439" xr:uid="{00000000-0005-0000-0000-0000D87B0000}"/>
    <cellStyle name="Normal 6 8 2 2 3 6" xfId="7320" xr:uid="{00000000-0005-0000-0000-0000D97B0000}"/>
    <cellStyle name="Normal 6 8 2 2 3 6 2" xfId="37646" xr:uid="{00000000-0005-0000-0000-0000DA7B0000}"/>
    <cellStyle name="Normal 6 8 2 2 3 6 3" xfId="22422" xr:uid="{00000000-0005-0000-0000-0000DB7B0000}"/>
    <cellStyle name="Normal 6 8 2 2 3 7" xfId="32634" xr:uid="{00000000-0005-0000-0000-0000DC7B0000}"/>
    <cellStyle name="Normal 6 8 2 2 3 8" xfId="17409" xr:uid="{00000000-0005-0000-0000-0000DD7B0000}"/>
    <cellStyle name="Normal 6 8 2 2 4" xfId="2667" xr:uid="{00000000-0005-0000-0000-0000DE7B0000}"/>
    <cellStyle name="Normal 6 8 2 2 4 2" xfId="4357" xr:uid="{00000000-0005-0000-0000-0000DF7B0000}"/>
    <cellStyle name="Normal 6 8 2 2 4 2 2" xfId="14430" xr:uid="{00000000-0005-0000-0000-0000E07B0000}"/>
    <cellStyle name="Normal 6 8 2 2 4 2 2 2" xfId="44752" xr:uid="{00000000-0005-0000-0000-0000E17B0000}"/>
    <cellStyle name="Normal 6 8 2 2 4 2 2 3" xfId="29528" xr:uid="{00000000-0005-0000-0000-0000E27B0000}"/>
    <cellStyle name="Normal 6 8 2 2 4 2 3" xfId="9410" xr:uid="{00000000-0005-0000-0000-0000E37B0000}"/>
    <cellStyle name="Normal 6 8 2 2 4 2 3 2" xfId="39735" xr:uid="{00000000-0005-0000-0000-0000E47B0000}"/>
    <cellStyle name="Normal 6 8 2 2 4 2 3 3" xfId="24511" xr:uid="{00000000-0005-0000-0000-0000E57B0000}"/>
    <cellStyle name="Normal 6 8 2 2 4 2 4" xfId="34722" xr:uid="{00000000-0005-0000-0000-0000E67B0000}"/>
    <cellStyle name="Normal 6 8 2 2 4 2 5" xfId="19498" xr:uid="{00000000-0005-0000-0000-0000E77B0000}"/>
    <cellStyle name="Normal 6 8 2 2 4 3" xfId="6049" xr:uid="{00000000-0005-0000-0000-0000E87B0000}"/>
    <cellStyle name="Normal 6 8 2 2 4 3 2" xfId="16101" xr:uid="{00000000-0005-0000-0000-0000E97B0000}"/>
    <cellStyle name="Normal 6 8 2 2 4 3 2 2" xfId="46423" xr:uid="{00000000-0005-0000-0000-0000EA7B0000}"/>
    <cellStyle name="Normal 6 8 2 2 4 3 2 3" xfId="31199" xr:uid="{00000000-0005-0000-0000-0000EB7B0000}"/>
    <cellStyle name="Normal 6 8 2 2 4 3 3" xfId="11081" xr:uid="{00000000-0005-0000-0000-0000EC7B0000}"/>
    <cellStyle name="Normal 6 8 2 2 4 3 3 2" xfId="41406" xr:uid="{00000000-0005-0000-0000-0000ED7B0000}"/>
    <cellStyle name="Normal 6 8 2 2 4 3 3 3" xfId="26182" xr:uid="{00000000-0005-0000-0000-0000EE7B0000}"/>
    <cellStyle name="Normal 6 8 2 2 4 3 4" xfId="36393" xr:uid="{00000000-0005-0000-0000-0000EF7B0000}"/>
    <cellStyle name="Normal 6 8 2 2 4 3 5" xfId="21169" xr:uid="{00000000-0005-0000-0000-0000F07B0000}"/>
    <cellStyle name="Normal 6 8 2 2 4 4" xfId="12759" xr:uid="{00000000-0005-0000-0000-0000F17B0000}"/>
    <cellStyle name="Normal 6 8 2 2 4 4 2" xfId="43081" xr:uid="{00000000-0005-0000-0000-0000F27B0000}"/>
    <cellStyle name="Normal 6 8 2 2 4 4 3" xfId="27857" xr:uid="{00000000-0005-0000-0000-0000F37B0000}"/>
    <cellStyle name="Normal 6 8 2 2 4 5" xfId="7738" xr:uid="{00000000-0005-0000-0000-0000F47B0000}"/>
    <cellStyle name="Normal 6 8 2 2 4 5 2" xfId="38064" xr:uid="{00000000-0005-0000-0000-0000F57B0000}"/>
    <cellStyle name="Normal 6 8 2 2 4 5 3" xfId="22840" xr:uid="{00000000-0005-0000-0000-0000F67B0000}"/>
    <cellStyle name="Normal 6 8 2 2 4 6" xfId="33052" xr:uid="{00000000-0005-0000-0000-0000F77B0000}"/>
    <cellStyle name="Normal 6 8 2 2 4 7" xfId="17827" xr:uid="{00000000-0005-0000-0000-0000F87B0000}"/>
    <cellStyle name="Normal 6 8 2 2 5" xfId="3520" xr:uid="{00000000-0005-0000-0000-0000F97B0000}"/>
    <cellStyle name="Normal 6 8 2 2 5 2" xfId="13594" xr:uid="{00000000-0005-0000-0000-0000FA7B0000}"/>
    <cellStyle name="Normal 6 8 2 2 5 2 2" xfId="43916" xr:uid="{00000000-0005-0000-0000-0000FB7B0000}"/>
    <cellStyle name="Normal 6 8 2 2 5 2 3" xfId="28692" xr:uid="{00000000-0005-0000-0000-0000FC7B0000}"/>
    <cellStyle name="Normal 6 8 2 2 5 3" xfId="8574" xr:uid="{00000000-0005-0000-0000-0000FD7B0000}"/>
    <cellStyle name="Normal 6 8 2 2 5 3 2" xfId="38899" xr:uid="{00000000-0005-0000-0000-0000FE7B0000}"/>
    <cellStyle name="Normal 6 8 2 2 5 3 3" xfId="23675" xr:uid="{00000000-0005-0000-0000-0000FF7B0000}"/>
    <cellStyle name="Normal 6 8 2 2 5 4" xfId="33886" xr:uid="{00000000-0005-0000-0000-0000007C0000}"/>
    <cellStyle name="Normal 6 8 2 2 5 5" xfId="18662" xr:uid="{00000000-0005-0000-0000-0000017C0000}"/>
    <cellStyle name="Normal 6 8 2 2 6" xfId="5213" xr:uid="{00000000-0005-0000-0000-0000027C0000}"/>
    <cellStyle name="Normal 6 8 2 2 6 2" xfId="15265" xr:uid="{00000000-0005-0000-0000-0000037C0000}"/>
    <cellStyle name="Normal 6 8 2 2 6 2 2" xfId="45587" xr:uid="{00000000-0005-0000-0000-0000047C0000}"/>
    <cellStyle name="Normal 6 8 2 2 6 2 3" xfId="30363" xr:uid="{00000000-0005-0000-0000-0000057C0000}"/>
    <cellStyle name="Normal 6 8 2 2 6 3" xfId="10245" xr:uid="{00000000-0005-0000-0000-0000067C0000}"/>
    <cellStyle name="Normal 6 8 2 2 6 3 2" xfId="40570" xr:uid="{00000000-0005-0000-0000-0000077C0000}"/>
    <cellStyle name="Normal 6 8 2 2 6 3 3" xfId="25346" xr:uid="{00000000-0005-0000-0000-0000087C0000}"/>
    <cellStyle name="Normal 6 8 2 2 6 4" xfId="35557" xr:uid="{00000000-0005-0000-0000-0000097C0000}"/>
    <cellStyle name="Normal 6 8 2 2 6 5" xfId="20333" xr:uid="{00000000-0005-0000-0000-00000A7C0000}"/>
    <cellStyle name="Normal 6 8 2 2 7" xfId="11923" xr:uid="{00000000-0005-0000-0000-00000B7C0000}"/>
    <cellStyle name="Normal 6 8 2 2 7 2" xfId="42245" xr:uid="{00000000-0005-0000-0000-00000C7C0000}"/>
    <cellStyle name="Normal 6 8 2 2 7 3" xfId="27021" xr:uid="{00000000-0005-0000-0000-00000D7C0000}"/>
    <cellStyle name="Normal 6 8 2 2 8" xfId="6902" xr:uid="{00000000-0005-0000-0000-00000E7C0000}"/>
    <cellStyle name="Normal 6 8 2 2 8 2" xfId="37228" xr:uid="{00000000-0005-0000-0000-00000F7C0000}"/>
    <cellStyle name="Normal 6 8 2 2 8 3" xfId="22004" xr:uid="{00000000-0005-0000-0000-0000107C0000}"/>
    <cellStyle name="Normal 6 8 2 2 9" xfId="32217" xr:uid="{00000000-0005-0000-0000-0000117C0000}"/>
    <cellStyle name="Normal 6 8 2 3" xfId="1929" xr:uid="{00000000-0005-0000-0000-0000127C0000}"/>
    <cellStyle name="Normal 6 8 2 3 2" xfId="2350" xr:uid="{00000000-0005-0000-0000-0000137C0000}"/>
    <cellStyle name="Normal 6 8 2 3 2 2" xfId="3189" xr:uid="{00000000-0005-0000-0000-0000147C0000}"/>
    <cellStyle name="Normal 6 8 2 3 2 2 2" xfId="4879" xr:uid="{00000000-0005-0000-0000-0000157C0000}"/>
    <cellStyle name="Normal 6 8 2 3 2 2 2 2" xfId="14952" xr:uid="{00000000-0005-0000-0000-0000167C0000}"/>
    <cellStyle name="Normal 6 8 2 3 2 2 2 2 2" xfId="45274" xr:uid="{00000000-0005-0000-0000-0000177C0000}"/>
    <cellStyle name="Normal 6 8 2 3 2 2 2 2 3" xfId="30050" xr:uid="{00000000-0005-0000-0000-0000187C0000}"/>
    <cellStyle name="Normal 6 8 2 3 2 2 2 3" xfId="9932" xr:uid="{00000000-0005-0000-0000-0000197C0000}"/>
    <cellStyle name="Normal 6 8 2 3 2 2 2 3 2" xfId="40257" xr:uid="{00000000-0005-0000-0000-00001A7C0000}"/>
    <cellStyle name="Normal 6 8 2 3 2 2 2 3 3" xfId="25033" xr:uid="{00000000-0005-0000-0000-00001B7C0000}"/>
    <cellStyle name="Normal 6 8 2 3 2 2 2 4" xfId="35244" xr:uid="{00000000-0005-0000-0000-00001C7C0000}"/>
    <cellStyle name="Normal 6 8 2 3 2 2 2 5" xfId="20020" xr:uid="{00000000-0005-0000-0000-00001D7C0000}"/>
    <cellStyle name="Normal 6 8 2 3 2 2 3" xfId="6571" xr:uid="{00000000-0005-0000-0000-00001E7C0000}"/>
    <cellStyle name="Normal 6 8 2 3 2 2 3 2" xfId="16623" xr:uid="{00000000-0005-0000-0000-00001F7C0000}"/>
    <cellStyle name="Normal 6 8 2 3 2 2 3 2 2" xfId="46945" xr:uid="{00000000-0005-0000-0000-0000207C0000}"/>
    <cellStyle name="Normal 6 8 2 3 2 2 3 2 3" xfId="31721" xr:uid="{00000000-0005-0000-0000-0000217C0000}"/>
    <cellStyle name="Normal 6 8 2 3 2 2 3 3" xfId="11603" xr:uid="{00000000-0005-0000-0000-0000227C0000}"/>
    <cellStyle name="Normal 6 8 2 3 2 2 3 3 2" xfId="41928" xr:uid="{00000000-0005-0000-0000-0000237C0000}"/>
    <cellStyle name="Normal 6 8 2 3 2 2 3 3 3" xfId="26704" xr:uid="{00000000-0005-0000-0000-0000247C0000}"/>
    <cellStyle name="Normal 6 8 2 3 2 2 3 4" xfId="36915" xr:uid="{00000000-0005-0000-0000-0000257C0000}"/>
    <cellStyle name="Normal 6 8 2 3 2 2 3 5" xfId="21691" xr:uid="{00000000-0005-0000-0000-0000267C0000}"/>
    <cellStyle name="Normal 6 8 2 3 2 2 4" xfId="13281" xr:uid="{00000000-0005-0000-0000-0000277C0000}"/>
    <cellStyle name="Normal 6 8 2 3 2 2 4 2" xfId="43603" xr:uid="{00000000-0005-0000-0000-0000287C0000}"/>
    <cellStyle name="Normal 6 8 2 3 2 2 4 3" xfId="28379" xr:uid="{00000000-0005-0000-0000-0000297C0000}"/>
    <cellStyle name="Normal 6 8 2 3 2 2 5" xfId="8260" xr:uid="{00000000-0005-0000-0000-00002A7C0000}"/>
    <cellStyle name="Normal 6 8 2 3 2 2 5 2" xfId="38586" xr:uid="{00000000-0005-0000-0000-00002B7C0000}"/>
    <cellStyle name="Normal 6 8 2 3 2 2 5 3" xfId="23362" xr:uid="{00000000-0005-0000-0000-00002C7C0000}"/>
    <cellStyle name="Normal 6 8 2 3 2 2 6" xfId="33574" xr:uid="{00000000-0005-0000-0000-00002D7C0000}"/>
    <cellStyle name="Normal 6 8 2 3 2 2 7" xfId="18349" xr:uid="{00000000-0005-0000-0000-00002E7C0000}"/>
    <cellStyle name="Normal 6 8 2 3 2 3" xfId="4042" xr:uid="{00000000-0005-0000-0000-00002F7C0000}"/>
    <cellStyle name="Normal 6 8 2 3 2 3 2" xfId="14116" xr:uid="{00000000-0005-0000-0000-0000307C0000}"/>
    <cellStyle name="Normal 6 8 2 3 2 3 2 2" xfId="44438" xr:uid="{00000000-0005-0000-0000-0000317C0000}"/>
    <cellStyle name="Normal 6 8 2 3 2 3 2 3" xfId="29214" xr:uid="{00000000-0005-0000-0000-0000327C0000}"/>
    <cellStyle name="Normal 6 8 2 3 2 3 3" xfId="9096" xr:uid="{00000000-0005-0000-0000-0000337C0000}"/>
    <cellStyle name="Normal 6 8 2 3 2 3 3 2" xfId="39421" xr:uid="{00000000-0005-0000-0000-0000347C0000}"/>
    <cellStyle name="Normal 6 8 2 3 2 3 3 3" xfId="24197" xr:uid="{00000000-0005-0000-0000-0000357C0000}"/>
    <cellStyle name="Normal 6 8 2 3 2 3 4" xfId="34408" xr:uid="{00000000-0005-0000-0000-0000367C0000}"/>
    <cellStyle name="Normal 6 8 2 3 2 3 5" xfId="19184" xr:uid="{00000000-0005-0000-0000-0000377C0000}"/>
    <cellStyle name="Normal 6 8 2 3 2 4" xfId="5735" xr:uid="{00000000-0005-0000-0000-0000387C0000}"/>
    <cellStyle name="Normal 6 8 2 3 2 4 2" xfId="15787" xr:uid="{00000000-0005-0000-0000-0000397C0000}"/>
    <cellStyle name="Normal 6 8 2 3 2 4 2 2" xfId="46109" xr:uid="{00000000-0005-0000-0000-00003A7C0000}"/>
    <cellStyle name="Normal 6 8 2 3 2 4 2 3" xfId="30885" xr:uid="{00000000-0005-0000-0000-00003B7C0000}"/>
    <cellStyle name="Normal 6 8 2 3 2 4 3" xfId="10767" xr:uid="{00000000-0005-0000-0000-00003C7C0000}"/>
    <cellStyle name="Normal 6 8 2 3 2 4 3 2" xfId="41092" xr:uid="{00000000-0005-0000-0000-00003D7C0000}"/>
    <cellStyle name="Normal 6 8 2 3 2 4 3 3" xfId="25868" xr:uid="{00000000-0005-0000-0000-00003E7C0000}"/>
    <cellStyle name="Normal 6 8 2 3 2 4 4" xfId="36079" xr:uid="{00000000-0005-0000-0000-00003F7C0000}"/>
    <cellStyle name="Normal 6 8 2 3 2 4 5" xfId="20855" xr:uid="{00000000-0005-0000-0000-0000407C0000}"/>
    <cellStyle name="Normal 6 8 2 3 2 5" xfId="12445" xr:uid="{00000000-0005-0000-0000-0000417C0000}"/>
    <cellStyle name="Normal 6 8 2 3 2 5 2" xfId="42767" xr:uid="{00000000-0005-0000-0000-0000427C0000}"/>
    <cellStyle name="Normal 6 8 2 3 2 5 3" xfId="27543" xr:uid="{00000000-0005-0000-0000-0000437C0000}"/>
    <cellStyle name="Normal 6 8 2 3 2 6" xfId="7424" xr:uid="{00000000-0005-0000-0000-0000447C0000}"/>
    <cellStyle name="Normal 6 8 2 3 2 6 2" xfId="37750" xr:uid="{00000000-0005-0000-0000-0000457C0000}"/>
    <cellStyle name="Normal 6 8 2 3 2 6 3" xfId="22526" xr:uid="{00000000-0005-0000-0000-0000467C0000}"/>
    <cellStyle name="Normal 6 8 2 3 2 7" xfId="32738" xr:uid="{00000000-0005-0000-0000-0000477C0000}"/>
    <cellStyle name="Normal 6 8 2 3 2 8" xfId="17513" xr:uid="{00000000-0005-0000-0000-0000487C0000}"/>
    <cellStyle name="Normal 6 8 2 3 3" xfId="2771" xr:uid="{00000000-0005-0000-0000-0000497C0000}"/>
    <cellStyle name="Normal 6 8 2 3 3 2" xfId="4461" xr:uid="{00000000-0005-0000-0000-00004A7C0000}"/>
    <cellStyle name="Normal 6 8 2 3 3 2 2" xfId="14534" xr:uid="{00000000-0005-0000-0000-00004B7C0000}"/>
    <cellStyle name="Normal 6 8 2 3 3 2 2 2" xfId="44856" xr:uid="{00000000-0005-0000-0000-00004C7C0000}"/>
    <cellStyle name="Normal 6 8 2 3 3 2 2 3" xfId="29632" xr:uid="{00000000-0005-0000-0000-00004D7C0000}"/>
    <cellStyle name="Normal 6 8 2 3 3 2 3" xfId="9514" xr:uid="{00000000-0005-0000-0000-00004E7C0000}"/>
    <cellStyle name="Normal 6 8 2 3 3 2 3 2" xfId="39839" xr:uid="{00000000-0005-0000-0000-00004F7C0000}"/>
    <cellStyle name="Normal 6 8 2 3 3 2 3 3" xfId="24615" xr:uid="{00000000-0005-0000-0000-0000507C0000}"/>
    <cellStyle name="Normal 6 8 2 3 3 2 4" xfId="34826" xr:uid="{00000000-0005-0000-0000-0000517C0000}"/>
    <cellStyle name="Normal 6 8 2 3 3 2 5" xfId="19602" xr:uid="{00000000-0005-0000-0000-0000527C0000}"/>
    <cellStyle name="Normal 6 8 2 3 3 3" xfId="6153" xr:uid="{00000000-0005-0000-0000-0000537C0000}"/>
    <cellStyle name="Normal 6 8 2 3 3 3 2" xfId="16205" xr:uid="{00000000-0005-0000-0000-0000547C0000}"/>
    <cellStyle name="Normal 6 8 2 3 3 3 2 2" xfId="46527" xr:uid="{00000000-0005-0000-0000-0000557C0000}"/>
    <cellStyle name="Normal 6 8 2 3 3 3 2 3" xfId="31303" xr:uid="{00000000-0005-0000-0000-0000567C0000}"/>
    <cellStyle name="Normal 6 8 2 3 3 3 3" xfId="11185" xr:uid="{00000000-0005-0000-0000-0000577C0000}"/>
    <cellStyle name="Normal 6 8 2 3 3 3 3 2" xfId="41510" xr:uid="{00000000-0005-0000-0000-0000587C0000}"/>
    <cellStyle name="Normal 6 8 2 3 3 3 3 3" xfId="26286" xr:uid="{00000000-0005-0000-0000-0000597C0000}"/>
    <cellStyle name="Normal 6 8 2 3 3 3 4" xfId="36497" xr:uid="{00000000-0005-0000-0000-00005A7C0000}"/>
    <cellStyle name="Normal 6 8 2 3 3 3 5" xfId="21273" xr:uid="{00000000-0005-0000-0000-00005B7C0000}"/>
    <cellStyle name="Normal 6 8 2 3 3 4" xfId="12863" xr:uid="{00000000-0005-0000-0000-00005C7C0000}"/>
    <cellStyle name="Normal 6 8 2 3 3 4 2" xfId="43185" xr:uid="{00000000-0005-0000-0000-00005D7C0000}"/>
    <cellStyle name="Normal 6 8 2 3 3 4 3" xfId="27961" xr:uid="{00000000-0005-0000-0000-00005E7C0000}"/>
    <cellStyle name="Normal 6 8 2 3 3 5" xfId="7842" xr:uid="{00000000-0005-0000-0000-00005F7C0000}"/>
    <cellStyle name="Normal 6 8 2 3 3 5 2" xfId="38168" xr:uid="{00000000-0005-0000-0000-0000607C0000}"/>
    <cellStyle name="Normal 6 8 2 3 3 5 3" xfId="22944" xr:uid="{00000000-0005-0000-0000-0000617C0000}"/>
    <cellStyle name="Normal 6 8 2 3 3 6" xfId="33156" xr:uid="{00000000-0005-0000-0000-0000627C0000}"/>
    <cellStyle name="Normal 6 8 2 3 3 7" xfId="17931" xr:uid="{00000000-0005-0000-0000-0000637C0000}"/>
    <cellStyle name="Normal 6 8 2 3 4" xfId="3624" xr:uid="{00000000-0005-0000-0000-0000647C0000}"/>
    <cellStyle name="Normal 6 8 2 3 4 2" xfId="13698" xr:uid="{00000000-0005-0000-0000-0000657C0000}"/>
    <cellStyle name="Normal 6 8 2 3 4 2 2" xfId="44020" xr:uid="{00000000-0005-0000-0000-0000667C0000}"/>
    <cellStyle name="Normal 6 8 2 3 4 2 3" xfId="28796" xr:uid="{00000000-0005-0000-0000-0000677C0000}"/>
    <cellStyle name="Normal 6 8 2 3 4 3" xfId="8678" xr:uid="{00000000-0005-0000-0000-0000687C0000}"/>
    <cellStyle name="Normal 6 8 2 3 4 3 2" xfId="39003" xr:uid="{00000000-0005-0000-0000-0000697C0000}"/>
    <cellStyle name="Normal 6 8 2 3 4 3 3" xfId="23779" xr:uid="{00000000-0005-0000-0000-00006A7C0000}"/>
    <cellStyle name="Normal 6 8 2 3 4 4" xfId="33990" xr:uid="{00000000-0005-0000-0000-00006B7C0000}"/>
    <cellStyle name="Normal 6 8 2 3 4 5" xfId="18766" xr:uid="{00000000-0005-0000-0000-00006C7C0000}"/>
    <cellStyle name="Normal 6 8 2 3 5" xfId="5317" xr:uid="{00000000-0005-0000-0000-00006D7C0000}"/>
    <cellStyle name="Normal 6 8 2 3 5 2" xfId="15369" xr:uid="{00000000-0005-0000-0000-00006E7C0000}"/>
    <cellStyle name="Normal 6 8 2 3 5 2 2" xfId="45691" xr:uid="{00000000-0005-0000-0000-00006F7C0000}"/>
    <cellStyle name="Normal 6 8 2 3 5 2 3" xfId="30467" xr:uid="{00000000-0005-0000-0000-0000707C0000}"/>
    <cellStyle name="Normal 6 8 2 3 5 3" xfId="10349" xr:uid="{00000000-0005-0000-0000-0000717C0000}"/>
    <cellStyle name="Normal 6 8 2 3 5 3 2" xfId="40674" xr:uid="{00000000-0005-0000-0000-0000727C0000}"/>
    <cellStyle name="Normal 6 8 2 3 5 3 3" xfId="25450" xr:uid="{00000000-0005-0000-0000-0000737C0000}"/>
    <cellStyle name="Normal 6 8 2 3 5 4" xfId="35661" xr:uid="{00000000-0005-0000-0000-0000747C0000}"/>
    <cellStyle name="Normal 6 8 2 3 5 5" xfId="20437" xr:uid="{00000000-0005-0000-0000-0000757C0000}"/>
    <cellStyle name="Normal 6 8 2 3 6" xfId="12027" xr:uid="{00000000-0005-0000-0000-0000767C0000}"/>
    <cellStyle name="Normal 6 8 2 3 6 2" xfId="42349" xr:uid="{00000000-0005-0000-0000-0000777C0000}"/>
    <cellStyle name="Normal 6 8 2 3 6 3" xfId="27125" xr:uid="{00000000-0005-0000-0000-0000787C0000}"/>
    <cellStyle name="Normal 6 8 2 3 7" xfId="7006" xr:uid="{00000000-0005-0000-0000-0000797C0000}"/>
    <cellStyle name="Normal 6 8 2 3 7 2" xfId="37332" xr:uid="{00000000-0005-0000-0000-00007A7C0000}"/>
    <cellStyle name="Normal 6 8 2 3 7 3" xfId="22108" xr:uid="{00000000-0005-0000-0000-00007B7C0000}"/>
    <cellStyle name="Normal 6 8 2 3 8" xfId="32320" xr:uid="{00000000-0005-0000-0000-00007C7C0000}"/>
    <cellStyle name="Normal 6 8 2 3 9" xfId="17095" xr:uid="{00000000-0005-0000-0000-00007D7C0000}"/>
    <cellStyle name="Normal 6 8 2 4" xfId="2142" xr:uid="{00000000-0005-0000-0000-00007E7C0000}"/>
    <cellStyle name="Normal 6 8 2 4 2" xfId="2981" xr:uid="{00000000-0005-0000-0000-00007F7C0000}"/>
    <cellStyle name="Normal 6 8 2 4 2 2" xfId="4671" xr:uid="{00000000-0005-0000-0000-0000807C0000}"/>
    <cellStyle name="Normal 6 8 2 4 2 2 2" xfId="14744" xr:uid="{00000000-0005-0000-0000-0000817C0000}"/>
    <cellStyle name="Normal 6 8 2 4 2 2 2 2" xfId="45066" xr:uid="{00000000-0005-0000-0000-0000827C0000}"/>
    <cellStyle name="Normal 6 8 2 4 2 2 2 3" xfId="29842" xr:uid="{00000000-0005-0000-0000-0000837C0000}"/>
    <cellStyle name="Normal 6 8 2 4 2 2 3" xfId="9724" xr:uid="{00000000-0005-0000-0000-0000847C0000}"/>
    <cellStyle name="Normal 6 8 2 4 2 2 3 2" xfId="40049" xr:uid="{00000000-0005-0000-0000-0000857C0000}"/>
    <cellStyle name="Normal 6 8 2 4 2 2 3 3" xfId="24825" xr:uid="{00000000-0005-0000-0000-0000867C0000}"/>
    <cellStyle name="Normal 6 8 2 4 2 2 4" xfId="35036" xr:uid="{00000000-0005-0000-0000-0000877C0000}"/>
    <cellStyle name="Normal 6 8 2 4 2 2 5" xfId="19812" xr:uid="{00000000-0005-0000-0000-0000887C0000}"/>
    <cellStyle name="Normal 6 8 2 4 2 3" xfId="6363" xr:uid="{00000000-0005-0000-0000-0000897C0000}"/>
    <cellStyle name="Normal 6 8 2 4 2 3 2" xfId="16415" xr:uid="{00000000-0005-0000-0000-00008A7C0000}"/>
    <cellStyle name="Normal 6 8 2 4 2 3 2 2" xfId="46737" xr:uid="{00000000-0005-0000-0000-00008B7C0000}"/>
    <cellStyle name="Normal 6 8 2 4 2 3 2 3" xfId="31513" xr:uid="{00000000-0005-0000-0000-00008C7C0000}"/>
    <cellStyle name="Normal 6 8 2 4 2 3 3" xfId="11395" xr:uid="{00000000-0005-0000-0000-00008D7C0000}"/>
    <cellStyle name="Normal 6 8 2 4 2 3 3 2" xfId="41720" xr:uid="{00000000-0005-0000-0000-00008E7C0000}"/>
    <cellStyle name="Normal 6 8 2 4 2 3 3 3" xfId="26496" xr:uid="{00000000-0005-0000-0000-00008F7C0000}"/>
    <cellStyle name="Normal 6 8 2 4 2 3 4" xfId="36707" xr:uid="{00000000-0005-0000-0000-0000907C0000}"/>
    <cellStyle name="Normal 6 8 2 4 2 3 5" xfId="21483" xr:uid="{00000000-0005-0000-0000-0000917C0000}"/>
    <cellStyle name="Normal 6 8 2 4 2 4" xfId="13073" xr:uid="{00000000-0005-0000-0000-0000927C0000}"/>
    <cellStyle name="Normal 6 8 2 4 2 4 2" xfId="43395" xr:uid="{00000000-0005-0000-0000-0000937C0000}"/>
    <cellStyle name="Normal 6 8 2 4 2 4 3" xfId="28171" xr:uid="{00000000-0005-0000-0000-0000947C0000}"/>
    <cellStyle name="Normal 6 8 2 4 2 5" xfId="8052" xr:uid="{00000000-0005-0000-0000-0000957C0000}"/>
    <cellStyle name="Normal 6 8 2 4 2 5 2" xfId="38378" xr:uid="{00000000-0005-0000-0000-0000967C0000}"/>
    <cellStyle name="Normal 6 8 2 4 2 5 3" xfId="23154" xr:uid="{00000000-0005-0000-0000-0000977C0000}"/>
    <cellStyle name="Normal 6 8 2 4 2 6" xfId="33366" xr:uid="{00000000-0005-0000-0000-0000987C0000}"/>
    <cellStyle name="Normal 6 8 2 4 2 7" xfId="18141" xr:uid="{00000000-0005-0000-0000-0000997C0000}"/>
    <cellStyle name="Normal 6 8 2 4 3" xfId="3834" xr:uid="{00000000-0005-0000-0000-00009A7C0000}"/>
    <cellStyle name="Normal 6 8 2 4 3 2" xfId="13908" xr:uid="{00000000-0005-0000-0000-00009B7C0000}"/>
    <cellStyle name="Normal 6 8 2 4 3 2 2" xfId="44230" xr:uid="{00000000-0005-0000-0000-00009C7C0000}"/>
    <cellStyle name="Normal 6 8 2 4 3 2 3" xfId="29006" xr:uid="{00000000-0005-0000-0000-00009D7C0000}"/>
    <cellStyle name="Normal 6 8 2 4 3 3" xfId="8888" xr:uid="{00000000-0005-0000-0000-00009E7C0000}"/>
    <cellStyle name="Normal 6 8 2 4 3 3 2" xfId="39213" xr:uid="{00000000-0005-0000-0000-00009F7C0000}"/>
    <cellStyle name="Normal 6 8 2 4 3 3 3" xfId="23989" xr:uid="{00000000-0005-0000-0000-0000A07C0000}"/>
    <cellStyle name="Normal 6 8 2 4 3 4" xfId="34200" xr:uid="{00000000-0005-0000-0000-0000A17C0000}"/>
    <cellStyle name="Normal 6 8 2 4 3 5" xfId="18976" xr:uid="{00000000-0005-0000-0000-0000A27C0000}"/>
    <cellStyle name="Normal 6 8 2 4 4" xfId="5527" xr:uid="{00000000-0005-0000-0000-0000A37C0000}"/>
    <cellStyle name="Normal 6 8 2 4 4 2" xfId="15579" xr:uid="{00000000-0005-0000-0000-0000A47C0000}"/>
    <cellStyle name="Normal 6 8 2 4 4 2 2" xfId="45901" xr:uid="{00000000-0005-0000-0000-0000A57C0000}"/>
    <cellStyle name="Normal 6 8 2 4 4 2 3" xfId="30677" xr:uid="{00000000-0005-0000-0000-0000A67C0000}"/>
    <cellStyle name="Normal 6 8 2 4 4 3" xfId="10559" xr:uid="{00000000-0005-0000-0000-0000A77C0000}"/>
    <cellStyle name="Normal 6 8 2 4 4 3 2" xfId="40884" xr:uid="{00000000-0005-0000-0000-0000A87C0000}"/>
    <cellStyle name="Normal 6 8 2 4 4 3 3" xfId="25660" xr:uid="{00000000-0005-0000-0000-0000A97C0000}"/>
    <cellStyle name="Normal 6 8 2 4 4 4" xfId="35871" xr:uid="{00000000-0005-0000-0000-0000AA7C0000}"/>
    <cellStyle name="Normal 6 8 2 4 4 5" xfId="20647" xr:uid="{00000000-0005-0000-0000-0000AB7C0000}"/>
    <cellStyle name="Normal 6 8 2 4 5" xfId="12237" xr:uid="{00000000-0005-0000-0000-0000AC7C0000}"/>
    <cellStyle name="Normal 6 8 2 4 5 2" xfId="42559" xr:uid="{00000000-0005-0000-0000-0000AD7C0000}"/>
    <cellStyle name="Normal 6 8 2 4 5 3" xfId="27335" xr:uid="{00000000-0005-0000-0000-0000AE7C0000}"/>
    <cellStyle name="Normal 6 8 2 4 6" xfId="7216" xr:uid="{00000000-0005-0000-0000-0000AF7C0000}"/>
    <cellStyle name="Normal 6 8 2 4 6 2" xfId="37542" xr:uid="{00000000-0005-0000-0000-0000B07C0000}"/>
    <cellStyle name="Normal 6 8 2 4 6 3" xfId="22318" xr:uid="{00000000-0005-0000-0000-0000B17C0000}"/>
    <cellStyle name="Normal 6 8 2 4 7" xfId="32530" xr:uid="{00000000-0005-0000-0000-0000B27C0000}"/>
    <cellStyle name="Normal 6 8 2 4 8" xfId="17305" xr:uid="{00000000-0005-0000-0000-0000B37C0000}"/>
    <cellStyle name="Normal 6 8 2 5" xfId="2563" xr:uid="{00000000-0005-0000-0000-0000B47C0000}"/>
    <cellStyle name="Normal 6 8 2 5 2" xfId="4253" xr:uid="{00000000-0005-0000-0000-0000B57C0000}"/>
    <cellStyle name="Normal 6 8 2 5 2 2" xfId="14326" xr:uid="{00000000-0005-0000-0000-0000B67C0000}"/>
    <cellStyle name="Normal 6 8 2 5 2 2 2" xfId="44648" xr:uid="{00000000-0005-0000-0000-0000B77C0000}"/>
    <cellStyle name="Normal 6 8 2 5 2 2 3" xfId="29424" xr:uid="{00000000-0005-0000-0000-0000B87C0000}"/>
    <cellStyle name="Normal 6 8 2 5 2 3" xfId="9306" xr:uid="{00000000-0005-0000-0000-0000B97C0000}"/>
    <cellStyle name="Normal 6 8 2 5 2 3 2" xfId="39631" xr:uid="{00000000-0005-0000-0000-0000BA7C0000}"/>
    <cellStyle name="Normal 6 8 2 5 2 3 3" xfId="24407" xr:uid="{00000000-0005-0000-0000-0000BB7C0000}"/>
    <cellStyle name="Normal 6 8 2 5 2 4" xfId="34618" xr:uid="{00000000-0005-0000-0000-0000BC7C0000}"/>
    <cellStyle name="Normal 6 8 2 5 2 5" xfId="19394" xr:uid="{00000000-0005-0000-0000-0000BD7C0000}"/>
    <cellStyle name="Normal 6 8 2 5 3" xfId="5945" xr:uid="{00000000-0005-0000-0000-0000BE7C0000}"/>
    <cellStyle name="Normal 6 8 2 5 3 2" xfId="15997" xr:uid="{00000000-0005-0000-0000-0000BF7C0000}"/>
    <cellStyle name="Normal 6 8 2 5 3 2 2" xfId="46319" xr:uid="{00000000-0005-0000-0000-0000C07C0000}"/>
    <cellStyle name="Normal 6 8 2 5 3 2 3" xfId="31095" xr:uid="{00000000-0005-0000-0000-0000C17C0000}"/>
    <cellStyle name="Normal 6 8 2 5 3 3" xfId="10977" xr:uid="{00000000-0005-0000-0000-0000C27C0000}"/>
    <cellStyle name="Normal 6 8 2 5 3 3 2" xfId="41302" xr:uid="{00000000-0005-0000-0000-0000C37C0000}"/>
    <cellStyle name="Normal 6 8 2 5 3 3 3" xfId="26078" xr:uid="{00000000-0005-0000-0000-0000C47C0000}"/>
    <cellStyle name="Normal 6 8 2 5 3 4" xfId="36289" xr:uid="{00000000-0005-0000-0000-0000C57C0000}"/>
    <cellStyle name="Normal 6 8 2 5 3 5" xfId="21065" xr:uid="{00000000-0005-0000-0000-0000C67C0000}"/>
    <cellStyle name="Normal 6 8 2 5 4" xfId="12655" xr:uid="{00000000-0005-0000-0000-0000C77C0000}"/>
    <cellStyle name="Normal 6 8 2 5 4 2" xfId="42977" xr:uid="{00000000-0005-0000-0000-0000C87C0000}"/>
    <cellStyle name="Normal 6 8 2 5 4 3" xfId="27753" xr:uid="{00000000-0005-0000-0000-0000C97C0000}"/>
    <cellStyle name="Normal 6 8 2 5 5" xfId="7634" xr:uid="{00000000-0005-0000-0000-0000CA7C0000}"/>
    <cellStyle name="Normal 6 8 2 5 5 2" xfId="37960" xr:uid="{00000000-0005-0000-0000-0000CB7C0000}"/>
    <cellStyle name="Normal 6 8 2 5 5 3" xfId="22736" xr:uid="{00000000-0005-0000-0000-0000CC7C0000}"/>
    <cellStyle name="Normal 6 8 2 5 6" xfId="32948" xr:uid="{00000000-0005-0000-0000-0000CD7C0000}"/>
    <cellStyle name="Normal 6 8 2 5 7" xfId="17723" xr:uid="{00000000-0005-0000-0000-0000CE7C0000}"/>
    <cellStyle name="Normal 6 8 2 6" xfId="3416" xr:uid="{00000000-0005-0000-0000-0000CF7C0000}"/>
    <cellStyle name="Normal 6 8 2 6 2" xfId="13490" xr:uid="{00000000-0005-0000-0000-0000D07C0000}"/>
    <cellStyle name="Normal 6 8 2 6 2 2" xfId="43812" xr:uid="{00000000-0005-0000-0000-0000D17C0000}"/>
    <cellStyle name="Normal 6 8 2 6 2 3" xfId="28588" xr:uid="{00000000-0005-0000-0000-0000D27C0000}"/>
    <cellStyle name="Normal 6 8 2 6 3" xfId="8470" xr:uid="{00000000-0005-0000-0000-0000D37C0000}"/>
    <cellStyle name="Normal 6 8 2 6 3 2" xfId="38795" xr:uid="{00000000-0005-0000-0000-0000D47C0000}"/>
    <cellStyle name="Normal 6 8 2 6 3 3" xfId="23571" xr:uid="{00000000-0005-0000-0000-0000D57C0000}"/>
    <cellStyle name="Normal 6 8 2 6 4" xfId="33782" xr:uid="{00000000-0005-0000-0000-0000D67C0000}"/>
    <cellStyle name="Normal 6 8 2 6 5" xfId="18558" xr:uid="{00000000-0005-0000-0000-0000D77C0000}"/>
    <cellStyle name="Normal 6 8 2 7" xfId="5109" xr:uid="{00000000-0005-0000-0000-0000D87C0000}"/>
    <cellStyle name="Normal 6 8 2 7 2" xfId="15161" xr:uid="{00000000-0005-0000-0000-0000D97C0000}"/>
    <cellStyle name="Normal 6 8 2 7 2 2" xfId="45483" xr:uid="{00000000-0005-0000-0000-0000DA7C0000}"/>
    <cellStyle name="Normal 6 8 2 7 2 3" xfId="30259" xr:uid="{00000000-0005-0000-0000-0000DB7C0000}"/>
    <cellStyle name="Normal 6 8 2 7 3" xfId="10141" xr:uid="{00000000-0005-0000-0000-0000DC7C0000}"/>
    <cellStyle name="Normal 6 8 2 7 3 2" xfId="40466" xr:uid="{00000000-0005-0000-0000-0000DD7C0000}"/>
    <cellStyle name="Normal 6 8 2 7 3 3" xfId="25242" xr:uid="{00000000-0005-0000-0000-0000DE7C0000}"/>
    <cellStyle name="Normal 6 8 2 7 4" xfId="35453" xr:uid="{00000000-0005-0000-0000-0000DF7C0000}"/>
    <cellStyle name="Normal 6 8 2 7 5" xfId="20229" xr:uid="{00000000-0005-0000-0000-0000E07C0000}"/>
    <cellStyle name="Normal 6 8 2 8" xfId="11819" xr:uid="{00000000-0005-0000-0000-0000E17C0000}"/>
    <cellStyle name="Normal 6 8 2 8 2" xfId="42141" xr:uid="{00000000-0005-0000-0000-0000E27C0000}"/>
    <cellStyle name="Normal 6 8 2 8 3" xfId="26917" xr:uid="{00000000-0005-0000-0000-0000E37C0000}"/>
    <cellStyle name="Normal 6 8 2 9" xfId="6798" xr:uid="{00000000-0005-0000-0000-0000E47C0000}"/>
    <cellStyle name="Normal 6 8 2 9 2" xfId="37124" xr:uid="{00000000-0005-0000-0000-0000E57C0000}"/>
    <cellStyle name="Normal 6 8 2 9 3" xfId="21900" xr:uid="{00000000-0005-0000-0000-0000E67C0000}"/>
    <cellStyle name="Normal 6 8 3" xfId="1762" xr:uid="{00000000-0005-0000-0000-0000E77C0000}"/>
    <cellStyle name="Normal 6 8 3 10" xfId="16939" xr:uid="{00000000-0005-0000-0000-0000E87C0000}"/>
    <cellStyle name="Normal 6 8 3 2" xfId="1981" xr:uid="{00000000-0005-0000-0000-0000E97C0000}"/>
    <cellStyle name="Normal 6 8 3 2 2" xfId="2402" xr:uid="{00000000-0005-0000-0000-0000EA7C0000}"/>
    <cellStyle name="Normal 6 8 3 2 2 2" xfId="3241" xr:uid="{00000000-0005-0000-0000-0000EB7C0000}"/>
    <cellStyle name="Normal 6 8 3 2 2 2 2" xfId="4931" xr:uid="{00000000-0005-0000-0000-0000EC7C0000}"/>
    <cellStyle name="Normal 6 8 3 2 2 2 2 2" xfId="15004" xr:uid="{00000000-0005-0000-0000-0000ED7C0000}"/>
    <cellStyle name="Normal 6 8 3 2 2 2 2 2 2" xfId="45326" xr:uid="{00000000-0005-0000-0000-0000EE7C0000}"/>
    <cellStyle name="Normal 6 8 3 2 2 2 2 2 3" xfId="30102" xr:uid="{00000000-0005-0000-0000-0000EF7C0000}"/>
    <cellStyle name="Normal 6 8 3 2 2 2 2 3" xfId="9984" xr:uid="{00000000-0005-0000-0000-0000F07C0000}"/>
    <cellStyle name="Normal 6 8 3 2 2 2 2 3 2" xfId="40309" xr:uid="{00000000-0005-0000-0000-0000F17C0000}"/>
    <cellStyle name="Normal 6 8 3 2 2 2 2 3 3" xfId="25085" xr:uid="{00000000-0005-0000-0000-0000F27C0000}"/>
    <cellStyle name="Normal 6 8 3 2 2 2 2 4" xfId="35296" xr:uid="{00000000-0005-0000-0000-0000F37C0000}"/>
    <cellStyle name="Normal 6 8 3 2 2 2 2 5" xfId="20072" xr:uid="{00000000-0005-0000-0000-0000F47C0000}"/>
    <cellStyle name="Normal 6 8 3 2 2 2 3" xfId="6623" xr:uid="{00000000-0005-0000-0000-0000F57C0000}"/>
    <cellStyle name="Normal 6 8 3 2 2 2 3 2" xfId="16675" xr:uid="{00000000-0005-0000-0000-0000F67C0000}"/>
    <cellStyle name="Normal 6 8 3 2 2 2 3 2 2" xfId="46997" xr:uid="{00000000-0005-0000-0000-0000F77C0000}"/>
    <cellStyle name="Normal 6 8 3 2 2 2 3 2 3" xfId="31773" xr:uid="{00000000-0005-0000-0000-0000F87C0000}"/>
    <cellStyle name="Normal 6 8 3 2 2 2 3 3" xfId="11655" xr:uid="{00000000-0005-0000-0000-0000F97C0000}"/>
    <cellStyle name="Normal 6 8 3 2 2 2 3 3 2" xfId="41980" xr:uid="{00000000-0005-0000-0000-0000FA7C0000}"/>
    <cellStyle name="Normal 6 8 3 2 2 2 3 3 3" xfId="26756" xr:uid="{00000000-0005-0000-0000-0000FB7C0000}"/>
    <cellStyle name="Normal 6 8 3 2 2 2 3 4" xfId="36967" xr:uid="{00000000-0005-0000-0000-0000FC7C0000}"/>
    <cellStyle name="Normal 6 8 3 2 2 2 3 5" xfId="21743" xr:uid="{00000000-0005-0000-0000-0000FD7C0000}"/>
    <cellStyle name="Normal 6 8 3 2 2 2 4" xfId="13333" xr:uid="{00000000-0005-0000-0000-0000FE7C0000}"/>
    <cellStyle name="Normal 6 8 3 2 2 2 4 2" xfId="43655" xr:uid="{00000000-0005-0000-0000-0000FF7C0000}"/>
    <cellStyle name="Normal 6 8 3 2 2 2 4 3" xfId="28431" xr:uid="{00000000-0005-0000-0000-0000007D0000}"/>
    <cellStyle name="Normal 6 8 3 2 2 2 5" xfId="8312" xr:uid="{00000000-0005-0000-0000-0000017D0000}"/>
    <cellStyle name="Normal 6 8 3 2 2 2 5 2" xfId="38638" xr:uid="{00000000-0005-0000-0000-0000027D0000}"/>
    <cellStyle name="Normal 6 8 3 2 2 2 5 3" xfId="23414" xr:uid="{00000000-0005-0000-0000-0000037D0000}"/>
    <cellStyle name="Normal 6 8 3 2 2 2 6" xfId="33626" xr:uid="{00000000-0005-0000-0000-0000047D0000}"/>
    <cellStyle name="Normal 6 8 3 2 2 2 7" xfId="18401" xr:uid="{00000000-0005-0000-0000-0000057D0000}"/>
    <cellStyle name="Normal 6 8 3 2 2 3" xfId="4094" xr:uid="{00000000-0005-0000-0000-0000067D0000}"/>
    <cellStyle name="Normal 6 8 3 2 2 3 2" xfId="14168" xr:uid="{00000000-0005-0000-0000-0000077D0000}"/>
    <cellStyle name="Normal 6 8 3 2 2 3 2 2" xfId="44490" xr:uid="{00000000-0005-0000-0000-0000087D0000}"/>
    <cellStyle name="Normal 6 8 3 2 2 3 2 3" xfId="29266" xr:uid="{00000000-0005-0000-0000-0000097D0000}"/>
    <cellStyle name="Normal 6 8 3 2 2 3 3" xfId="9148" xr:uid="{00000000-0005-0000-0000-00000A7D0000}"/>
    <cellStyle name="Normal 6 8 3 2 2 3 3 2" xfId="39473" xr:uid="{00000000-0005-0000-0000-00000B7D0000}"/>
    <cellStyle name="Normal 6 8 3 2 2 3 3 3" xfId="24249" xr:uid="{00000000-0005-0000-0000-00000C7D0000}"/>
    <cellStyle name="Normal 6 8 3 2 2 3 4" xfId="34460" xr:uid="{00000000-0005-0000-0000-00000D7D0000}"/>
    <cellStyle name="Normal 6 8 3 2 2 3 5" xfId="19236" xr:uid="{00000000-0005-0000-0000-00000E7D0000}"/>
    <cellStyle name="Normal 6 8 3 2 2 4" xfId="5787" xr:uid="{00000000-0005-0000-0000-00000F7D0000}"/>
    <cellStyle name="Normal 6 8 3 2 2 4 2" xfId="15839" xr:uid="{00000000-0005-0000-0000-0000107D0000}"/>
    <cellStyle name="Normal 6 8 3 2 2 4 2 2" xfId="46161" xr:uid="{00000000-0005-0000-0000-0000117D0000}"/>
    <cellStyle name="Normal 6 8 3 2 2 4 2 3" xfId="30937" xr:uid="{00000000-0005-0000-0000-0000127D0000}"/>
    <cellStyle name="Normal 6 8 3 2 2 4 3" xfId="10819" xr:uid="{00000000-0005-0000-0000-0000137D0000}"/>
    <cellStyle name="Normal 6 8 3 2 2 4 3 2" xfId="41144" xr:uid="{00000000-0005-0000-0000-0000147D0000}"/>
    <cellStyle name="Normal 6 8 3 2 2 4 3 3" xfId="25920" xr:uid="{00000000-0005-0000-0000-0000157D0000}"/>
    <cellStyle name="Normal 6 8 3 2 2 4 4" xfId="36131" xr:uid="{00000000-0005-0000-0000-0000167D0000}"/>
    <cellStyle name="Normal 6 8 3 2 2 4 5" xfId="20907" xr:uid="{00000000-0005-0000-0000-0000177D0000}"/>
    <cellStyle name="Normal 6 8 3 2 2 5" xfId="12497" xr:uid="{00000000-0005-0000-0000-0000187D0000}"/>
    <cellStyle name="Normal 6 8 3 2 2 5 2" xfId="42819" xr:uid="{00000000-0005-0000-0000-0000197D0000}"/>
    <cellStyle name="Normal 6 8 3 2 2 5 3" xfId="27595" xr:uid="{00000000-0005-0000-0000-00001A7D0000}"/>
    <cellStyle name="Normal 6 8 3 2 2 6" xfId="7476" xr:uid="{00000000-0005-0000-0000-00001B7D0000}"/>
    <cellStyle name="Normal 6 8 3 2 2 6 2" xfId="37802" xr:uid="{00000000-0005-0000-0000-00001C7D0000}"/>
    <cellStyle name="Normal 6 8 3 2 2 6 3" xfId="22578" xr:uid="{00000000-0005-0000-0000-00001D7D0000}"/>
    <cellStyle name="Normal 6 8 3 2 2 7" xfId="32790" xr:uid="{00000000-0005-0000-0000-00001E7D0000}"/>
    <cellStyle name="Normal 6 8 3 2 2 8" xfId="17565" xr:uid="{00000000-0005-0000-0000-00001F7D0000}"/>
    <cellStyle name="Normal 6 8 3 2 3" xfId="2823" xr:uid="{00000000-0005-0000-0000-0000207D0000}"/>
    <cellStyle name="Normal 6 8 3 2 3 2" xfId="4513" xr:uid="{00000000-0005-0000-0000-0000217D0000}"/>
    <cellStyle name="Normal 6 8 3 2 3 2 2" xfId="14586" xr:uid="{00000000-0005-0000-0000-0000227D0000}"/>
    <cellStyle name="Normal 6 8 3 2 3 2 2 2" xfId="44908" xr:uid="{00000000-0005-0000-0000-0000237D0000}"/>
    <cellStyle name="Normal 6 8 3 2 3 2 2 3" xfId="29684" xr:uid="{00000000-0005-0000-0000-0000247D0000}"/>
    <cellStyle name="Normal 6 8 3 2 3 2 3" xfId="9566" xr:uid="{00000000-0005-0000-0000-0000257D0000}"/>
    <cellStyle name="Normal 6 8 3 2 3 2 3 2" xfId="39891" xr:uid="{00000000-0005-0000-0000-0000267D0000}"/>
    <cellStyle name="Normal 6 8 3 2 3 2 3 3" xfId="24667" xr:uid="{00000000-0005-0000-0000-0000277D0000}"/>
    <cellStyle name="Normal 6 8 3 2 3 2 4" xfId="34878" xr:uid="{00000000-0005-0000-0000-0000287D0000}"/>
    <cellStyle name="Normal 6 8 3 2 3 2 5" xfId="19654" xr:uid="{00000000-0005-0000-0000-0000297D0000}"/>
    <cellStyle name="Normal 6 8 3 2 3 3" xfId="6205" xr:uid="{00000000-0005-0000-0000-00002A7D0000}"/>
    <cellStyle name="Normal 6 8 3 2 3 3 2" xfId="16257" xr:uid="{00000000-0005-0000-0000-00002B7D0000}"/>
    <cellStyle name="Normal 6 8 3 2 3 3 2 2" xfId="46579" xr:uid="{00000000-0005-0000-0000-00002C7D0000}"/>
    <cellStyle name="Normal 6 8 3 2 3 3 2 3" xfId="31355" xr:uid="{00000000-0005-0000-0000-00002D7D0000}"/>
    <cellStyle name="Normal 6 8 3 2 3 3 3" xfId="11237" xr:uid="{00000000-0005-0000-0000-00002E7D0000}"/>
    <cellStyle name="Normal 6 8 3 2 3 3 3 2" xfId="41562" xr:uid="{00000000-0005-0000-0000-00002F7D0000}"/>
    <cellStyle name="Normal 6 8 3 2 3 3 3 3" xfId="26338" xr:uid="{00000000-0005-0000-0000-0000307D0000}"/>
    <cellStyle name="Normal 6 8 3 2 3 3 4" xfId="36549" xr:uid="{00000000-0005-0000-0000-0000317D0000}"/>
    <cellStyle name="Normal 6 8 3 2 3 3 5" xfId="21325" xr:uid="{00000000-0005-0000-0000-0000327D0000}"/>
    <cellStyle name="Normal 6 8 3 2 3 4" xfId="12915" xr:uid="{00000000-0005-0000-0000-0000337D0000}"/>
    <cellStyle name="Normal 6 8 3 2 3 4 2" xfId="43237" xr:uid="{00000000-0005-0000-0000-0000347D0000}"/>
    <cellStyle name="Normal 6 8 3 2 3 4 3" xfId="28013" xr:uid="{00000000-0005-0000-0000-0000357D0000}"/>
    <cellStyle name="Normal 6 8 3 2 3 5" xfId="7894" xr:uid="{00000000-0005-0000-0000-0000367D0000}"/>
    <cellStyle name="Normal 6 8 3 2 3 5 2" xfId="38220" xr:uid="{00000000-0005-0000-0000-0000377D0000}"/>
    <cellStyle name="Normal 6 8 3 2 3 5 3" xfId="22996" xr:uid="{00000000-0005-0000-0000-0000387D0000}"/>
    <cellStyle name="Normal 6 8 3 2 3 6" xfId="33208" xr:uid="{00000000-0005-0000-0000-0000397D0000}"/>
    <cellStyle name="Normal 6 8 3 2 3 7" xfId="17983" xr:uid="{00000000-0005-0000-0000-00003A7D0000}"/>
    <cellStyle name="Normal 6 8 3 2 4" xfId="3676" xr:uid="{00000000-0005-0000-0000-00003B7D0000}"/>
    <cellStyle name="Normal 6 8 3 2 4 2" xfId="13750" xr:uid="{00000000-0005-0000-0000-00003C7D0000}"/>
    <cellStyle name="Normal 6 8 3 2 4 2 2" xfId="44072" xr:uid="{00000000-0005-0000-0000-00003D7D0000}"/>
    <cellStyle name="Normal 6 8 3 2 4 2 3" xfId="28848" xr:uid="{00000000-0005-0000-0000-00003E7D0000}"/>
    <cellStyle name="Normal 6 8 3 2 4 3" xfId="8730" xr:uid="{00000000-0005-0000-0000-00003F7D0000}"/>
    <cellStyle name="Normal 6 8 3 2 4 3 2" xfId="39055" xr:uid="{00000000-0005-0000-0000-0000407D0000}"/>
    <cellStyle name="Normal 6 8 3 2 4 3 3" xfId="23831" xr:uid="{00000000-0005-0000-0000-0000417D0000}"/>
    <cellStyle name="Normal 6 8 3 2 4 4" xfId="34042" xr:uid="{00000000-0005-0000-0000-0000427D0000}"/>
    <cellStyle name="Normal 6 8 3 2 4 5" xfId="18818" xr:uid="{00000000-0005-0000-0000-0000437D0000}"/>
    <cellStyle name="Normal 6 8 3 2 5" xfId="5369" xr:uid="{00000000-0005-0000-0000-0000447D0000}"/>
    <cellStyle name="Normal 6 8 3 2 5 2" xfId="15421" xr:uid="{00000000-0005-0000-0000-0000457D0000}"/>
    <cellStyle name="Normal 6 8 3 2 5 2 2" xfId="45743" xr:uid="{00000000-0005-0000-0000-0000467D0000}"/>
    <cellStyle name="Normal 6 8 3 2 5 2 3" xfId="30519" xr:uid="{00000000-0005-0000-0000-0000477D0000}"/>
    <cellStyle name="Normal 6 8 3 2 5 3" xfId="10401" xr:uid="{00000000-0005-0000-0000-0000487D0000}"/>
    <cellStyle name="Normal 6 8 3 2 5 3 2" xfId="40726" xr:uid="{00000000-0005-0000-0000-0000497D0000}"/>
    <cellStyle name="Normal 6 8 3 2 5 3 3" xfId="25502" xr:uid="{00000000-0005-0000-0000-00004A7D0000}"/>
    <cellStyle name="Normal 6 8 3 2 5 4" xfId="35713" xr:uid="{00000000-0005-0000-0000-00004B7D0000}"/>
    <cellStyle name="Normal 6 8 3 2 5 5" xfId="20489" xr:uid="{00000000-0005-0000-0000-00004C7D0000}"/>
    <cellStyle name="Normal 6 8 3 2 6" xfId="12079" xr:uid="{00000000-0005-0000-0000-00004D7D0000}"/>
    <cellStyle name="Normal 6 8 3 2 6 2" xfId="42401" xr:uid="{00000000-0005-0000-0000-00004E7D0000}"/>
    <cellStyle name="Normal 6 8 3 2 6 3" xfId="27177" xr:uid="{00000000-0005-0000-0000-00004F7D0000}"/>
    <cellStyle name="Normal 6 8 3 2 7" xfId="7058" xr:uid="{00000000-0005-0000-0000-0000507D0000}"/>
    <cellStyle name="Normal 6 8 3 2 7 2" xfId="37384" xr:uid="{00000000-0005-0000-0000-0000517D0000}"/>
    <cellStyle name="Normal 6 8 3 2 7 3" xfId="22160" xr:uid="{00000000-0005-0000-0000-0000527D0000}"/>
    <cellStyle name="Normal 6 8 3 2 8" xfId="32372" xr:uid="{00000000-0005-0000-0000-0000537D0000}"/>
    <cellStyle name="Normal 6 8 3 2 9" xfId="17147" xr:uid="{00000000-0005-0000-0000-0000547D0000}"/>
    <cellStyle name="Normal 6 8 3 3" xfId="2194" xr:uid="{00000000-0005-0000-0000-0000557D0000}"/>
    <cellStyle name="Normal 6 8 3 3 2" xfId="3033" xr:uid="{00000000-0005-0000-0000-0000567D0000}"/>
    <cellStyle name="Normal 6 8 3 3 2 2" xfId="4723" xr:uid="{00000000-0005-0000-0000-0000577D0000}"/>
    <cellStyle name="Normal 6 8 3 3 2 2 2" xfId="14796" xr:uid="{00000000-0005-0000-0000-0000587D0000}"/>
    <cellStyle name="Normal 6 8 3 3 2 2 2 2" xfId="45118" xr:uid="{00000000-0005-0000-0000-0000597D0000}"/>
    <cellStyle name="Normal 6 8 3 3 2 2 2 3" xfId="29894" xr:uid="{00000000-0005-0000-0000-00005A7D0000}"/>
    <cellStyle name="Normal 6 8 3 3 2 2 3" xfId="9776" xr:uid="{00000000-0005-0000-0000-00005B7D0000}"/>
    <cellStyle name="Normal 6 8 3 3 2 2 3 2" xfId="40101" xr:uid="{00000000-0005-0000-0000-00005C7D0000}"/>
    <cellStyle name="Normal 6 8 3 3 2 2 3 3" xfId="24877" xr:uid="{00000000-0005-0000-0000-00005D7D0000}"/>
    <cellStyle name="Normal 6 8 3 3 2 2 4" xfId="35088" xr:uid="{00000000-0005-0000-0000-00005E7D0000}"/>
    <cellStyle name="Normal 6 8 3 3 2 2 5" xfId="19864" xr:uid="{00000000-0005-0000-0000-00005F7D0000}"/>
    <cellStyle name="Normal 6 8 3 3 2 3" xfId="6415" xr:uid="{00000000-0005-0000-0000-0000607D0000}"/>
    <cellStyle name="Normal 6 8 3 3 2 3 2" xfId="16467" xr:uid="{00000000-0005-0000-0000-0000617D0000}"/>
    <cellStyle name="Normal 6 8 3 3 2 3 2 2" xfId="46789" xr:uid="{00000000-0005-0000-0000-0000627D0000}"/>
    <cellStyle name="Normal 6 8 3 3 2 3 2 3" xfId="31565" xr:uid="{00000000-0005-0000-0000-0000637D0000}"/>
    <cellStyle name="Normal 6 8 3 3 2 3 3" xfId="11447" xr:uid="{00000000-0005-0000-0000-0000647D0000}"/>
    <cellStyle name="Normal 6 8 3 3 2 3 3 2" xfId="41772" xr:uid="{00000000-0005-0000-0000-0000657D0000}"/>
    <cellStyle name="Normal 6 8 3 3 2 3 3 3" xfId="26548" xr:uid="{00000000-0005-0000-0000-0000667D0000}"/>
    <cellStyle name="Normal 6 8 3 3 2 3 4" xfId="36759" xr:uid="{00000000-0005-0000-0000-0000677D0000}"/>
    <cellStyle name="Normal 6 8 3 3 2 3 5" xfId="21535" xr:uid="{00000000-0005-0000-0000-0000687D0000}"/>
    <cellStyle name="Normal 6 8 3 3 2 4" xfId="13125" xr:uid="{00000000-0005-0000-0000-0000697D0000}"/>
    <cellStyle name="Normal 6 8 3 3 2 4 2" xfId="43447" xr:uid="{00000000-0005-0000-0000-00006A7D0000}"/>
    <cellStyle name="Normal 6 8 3 3 2 4 3" xfId="28223" xr:uid="{00000000-0005-0000-0000-00006B7D0000}"/>
    <cellStyle name="Normal 6 8 3 3 2 5" xfId="8104" xr:uid="{00000000-0005-0000-0000-00006C7D0000}"/>
    <cellStyle name="Normal 6 8 3 3 2 5 2" xfId="38430" xr:uid="{00000000-0005-0000-0000-00006D7D0000}"/>
    <cellStyle name="Normal 6 8 3 3 2 5 3" xfId="23206" xr:uid="{00000000-0005-0000-0000-00006E7D0000}"/>
    <cellStyle name="Normal 6 8 3 3 2 6" xfId="33418" xr:uid="{00000000-0005-0000-0000-00006F7D0000}"/>
    <cellStyle name="Normal 6 8 3 3 2 7" xfId="18193" xr:uid="{00000000-0005-0000-0000-0000707D0000}"/>
    <cellStyle name="Normal 6 8 3 3 3" xfId="3886" xr:uid="{00000000-0005-0000-0000-0000717D0000}"/>
    <cellStyle name="Normal 6 8 3 3 3 2" xfId="13960" xr:uid="{00000000-0005-0000-0000-0000727D0000}"/>
    <cellStyle name="Normal 6 8 3 3 3 2 2" xfId="44282" xr:uid="{00000000-0005-0000-0000-0000737D0000}"/>
    <cellStyle name="Normal 6 8 3 3 3 2 3" xfId="29058" xr:uid="{00000000-0005-0000-0000-0000747D0000}"/>
    <cellStyle name="Normal 6 8 3 3 3 3" xfId="8940" xr:uid="{00000000-0005-0000-0000-0000757D0000}"/>
    <cellStyle name="Normal 6 8 3 3 3 3 2" xfId="39265" xr:uid="{00000000-0005-0000-0000-0000767D0000}"/>
    <cellStyle name="Normal 6 8 3 3 3 3 3" xfId="24041" xr:uid="{00000000-0005-0000-0000-0000777D0000}"/>
    <cellStyle name="Normal 6 8 3 3 3 4" xfId="34252" xr:uid="{00000000-0005-0000-0000-0000787D0000}"/>
    <cellStyle name="Normal 6 8 3 3 3 5" xfId="19028" xr:uid="{00000000-0005-0000-0000-0000797D0000}"/>
    <cellStyle name="Normal 6 8 3 3 4" xfId="5579" xr:uid="{00000000-0005-0000-0000-00007A7D0000}"/>
    <cellStyle name="Normal 6 8 3 3 4 2" xfId="15631" xr:uid="{00000000-0005-0000-0000-00007B7D0000}"/>
    <cellStyle name="Normal 6 8 3 3 4 2 2" xfId="45953" xr:uid="{00000000-0005-0000-0000-00007C7D0000}"/>
    <cellStyle name="Normal 6 8 3 3 4 2 3" xfId="30729" xr:uid="{00000000-0005-0000-0000-00007D7D0000}"/>
    <cellStyle name="Normal 6 8 3 3 4 3" xfId="10611" xr:uid="{00000000-0005-0000-0000-00007E7D0000}"/>
    <cellStyle name="Normal 6 8 3 3 4 3 2" xfId="40936" xr:uid="{00000000-0005-0000-0000-00007F7D0000}"/>
    <cellStyle name="Normal 6 8 3 3 4 3 3" xfId="25712" xr:uid="{00000000-0005-0000-0000-0000807D0000}"/>
    <cellStyle name="Normal 6 8 3 3 4 4" xfId="35923" xr:uid="{00000000-0005-0000-0000-0000817D0000}"/>
    <cellStyle name="Normal 6 8 3 3 4 5" xfId="20699" xr:uid="{00000000-0005-0000-0000-0000827D0000}"/>
    <cellStyle name="Normal 6 8 3 3 5" xfId="12289" xr:uid="{00000000-0005-0000-0000-0000837D0000}"/>
    <cellStyle name="Normal 6 8 3 3 5 2" xfId="42611" xr:uid="{00000000-0005-0000-0000-0000847D0000}"/>
    <cellStyle name="Normal 6 8 3 3 5 3" xfId="27387" xr:uid="{00000000-0005-0000-0000-0000857D0000}"/>
    <cellStyle name="Normal 6 8 3 3 6" xfId="7268" xr:uid="{00000000-0005-0000-0000-0000867D0000}"/>
    <cellStyle name="Normal 6 8 3 3 6 2" xfId="37594" xr:uid="{00000000-0005-0000-0000-0000877D0000}"/>
    <cellStyle name="Normal 6 8 3 3 6 3" xfId="22370" xr:uid="{00000000-0005-0000-0000-0000887D0000}"/>
    <cellStyle name="Normal 6 8 3 3 7" xfId="32582" xr:uid="{00000000-0005-0000-0000-0000897D0000}"/>
    <cellStyle name="Normal 6 8 3 3 8" xfId="17357" xr:uid="{00000000-0005-0000-0000-00008A7D0000}"/>
    <cellStyle name="Normal 6 8 3 4" xfId="2615" xr:uid="{00000000-0005-0000-0000-00008B7D0000}"/>
    <cellStyle name="Normal 6 8 3 4 2" xfId="4305" xr:uid="{00000000-0005-0000-0000-00008C7D0000}"/>
    <cellStyle name="Normal 6 8 3 4 2 2" xfId="14378" xr:uid="{00000000-0005-0000-0000-00008D7D0000}"/>
    <cellStyle name="Normal 6 8 3 4 2 2 2" xfId="44700" xr:uid="{00000000-0005-0000-0000-00008E7D0000}"/>
    <cellStyle name="Normal 6 8 3 4 2 2 3" xfId="29476" xr:uid="{00000000-0005-0000-0000-00008F7D0000}"/>
    <cellStyle name="Normal 6 8 3 4 2 3" xfId="9358" xr:uid="{00000000-0005-0000-0000-0000907D0000}"/>
    <cellStyle name="Normal 6 8 3 4 2 3 2" xfId="39683" xr:uid="{00000000-0005-0000-0000-0000917D0000}"/>
    <cellStyle name="Normal 6 8 3 4 2 3 3" xfId="24459" xr:uid="{00000000-0005-0000-0000-0000927D0000}"/>
    <cellStyle name="Normal 6 8 3 4 2 4" xfId="34670" xr:uid="{00000000-0005-0000-0000-0000937D0000}"/>
    <cellStyle name="Normal 6 8 3 4 2 5" xfId="19446" xr:uid="{00000000-0005-0000-0000-0000947D0000}"/>
    <cellStyle name="Normal 6 8 3 4 3" xfId="5997" xr:uid="{00000000-0005-0000-0000-0000957D0000}"/>
    <cellStyle name="Normal 6 8 3 4 3 2" xfId="16049" xr:uid="{00000000-0005-0000-0000-0000967D0000}"/>
    <cellStyle name="Normal 6 8 3 4 3 2 2" xfId="46371" xr:uid="{00000000-0005-0000-0000-0000977D0000}"/>
    <cellStyle name="Normal 6 8 3 4 3 2 3" xfId="31147" xr:uid="{00000000-0005-0000-0000-0000987D0000}"/>
    <cellStyle name="Normal 6 8 3 4 3 3" xfId="11029" xr:uid="{00000000-0005-0000-0000-0000997D0000}"/>
    <cellStyle name="Normal 6 8 3 4 3 3 2" xfId="41354" xr:uid="{00000000-0005-0000-0000-00009A7D0000}"/>
    <cellStyle name="Normal 6 8 3 4 3 3 3" xfId="26130" xr:uid="{00000000-0005-0000-0000-00009B7D0000}"/>
    <cellStyle name="Normal 6 8 3 4 3 4" xfId="36341" xr:uid="{00000000-0005-0000-0000-00009C7D0000}"/>
    <cellStyle name="Normal 6 8 3 4 3 5" xfId="21117" xr:uid="{00000000-0005-0000-0000-00009D7D0000}"/>
    <cellStyle name="Normal 6 8 3 4 4" xfId="12707" xr:uid="{00000000-0005-0000-0000-00009E7D0000}"/>
    <cellStyle name="Normal 6 8 3 4 4 2" xfId="43029" xr:uid="{00000000-0005-0000-0000-00009F7D0000}"/>
    <cellStyle name="Normal 6 8 3 4 4 3" xfId="27805" xr:uid="{00000000-0005-0000-0000-0000A07D0000}"/>
    <cellStyle name="Normal 6 8 3 4 5" xfId="7686" xr:uid="{00000000-0005-0000-0000-0000A17D0000}"/>
    <cellStyle name="Normal 6 8 3 4 5 2" xfId="38012" xr:uid="{00000000-0005-0000-0000-0000A27D0000}"/>
    <cellStyle name="Normal 6 8 3 4 5 3" xfId="22788" xr:uid="{00000000-0005-0000-0000-0000A37D0000}"/>
    <cellStyle name="Normal 6 8 3 4 6" xfId="33000" xr:uid="{00000000-0005-0000-0000-0000A47D0000}"/>
    <cellStyle name="Normal 6 8 3 4 7" xfId="17775" xr:uid="{00000000-0005-0000-0000-0000A57D0000}"/>
    <cellStyle name="Normal 6 8 3 5" xfId="3468" xr:uid="{00000000-0005-0000-0000-0000A67D0000}"/>
    <cellStyle name="Normal 6 8 3 5 2" xfId="13542" xr:uid="{00000000-0005-0000-0000-0000A77D0000}"/>
    <cellStyle name="Normal 6 8 3 5 2 2" xfId="43864" xr:uid="{00000000-0005-0000-0000-0000A87D0000}"/>
    <cellStyle name="Normal 6 8 3 5 2 3" xfId="28640" xr:uid="{00000000-0005-0000-0000-0000A97D0000}"/>
    <cellStyle name="Normal 6 8 3 5 3" xfId="8522" xr:uid="{00000000-0005-0000-0000-0000AA7D0000}"/>
    <cellStyle name="Normal 6 8 3 5 3 2" xfId="38847" xr:uid="{00000000-0005-0000-0000-0000AB7D0000}"/>
    <cellStyle name="Normal 6 8 3 5 3 3" xfId="23623" xr:uid="{00000000-0005-0000-0000-0000AC7D0000}"/>
    <cellStyle name="Normal 6 8 3 5 4" xfId="33834" xr:uid="{00000000-0005-0000-0000-0000AD7D0000}"/>
    <cellStyle name="Normal 6 8 3 5 5" xfId="18610" xr:uid="{00000000-0005-0000-0000-0000AE7D0000}"/>
    <cellStyle name="Normal 6 8 3 6" xfId="5161" xr:uid="{00000000-0005-0000-0000-0000AF7D0000}"/>
    <cellStyle name="Normal 6 8 3 6 2" xfId="15213" xr:uid="{00000000-0005-0000-0000-0000B07D0000}"/>
    <cellStyle name="Normal 6 8 3 6 2 2" xfId="45535" xr:uid="{00000000-0005-0000-0000-0000B17D0000}"/>
    <cellStyle name="Normal 6 8 3 6 2 3" xfId="30311" xr:uid="{00000000-0005-0000-0000-0000B27D0000}"/>
    <cellStyle name="Normal 6 8 3 6 3" xfId="10193" xr:uid="{00000000-0005-0000-0000-0000B37D0000}"/>
    <cellStyle name="Normal 6 8 3 6 3 2" xfId="40518" xr:uid="{00000000-0005-0000-0000-0000B47D0000}"/>
    <cellStyle name="Normal 6 8 3 6 3 3" xfId="25294" xr:uid="{00000000-0005-0000-0000-0000B57D0000}"/>
    <cellStyle name="Normal 6 8 3 6 4" xfId="35505" xr:uid="{00000000-0005-0000-0000-0000B67D0000}"/>
    <cellStyle name="Normal 6 8 3 6 5" xfId="20281" xr:uid="{00000000-0005-0000-0000-0000B77D0000}"/>
    <cellStyle name="Normal 6 8 3 7" xfId="11871" xr:uid="{00000000-0005-0000-0000-0000B87D0000}"/>
    <cellStyle name="Normal 6 8 3 7 2" xfId="42193" xr:uid="{00000000-0005-0000-0000-0000B97D0000}"/>
    <cellStyle name="Normal 6 8 3 7 3" xfId="26969" xr:uid="{00000000-0005-0000-0000-0000BA7D0000}"/>
    <cellStyle name="Normal 6 8 3 8" xfId="6850" xr:uid="{00000000-0005-0000-0000-0000BB7D0000}"/>
    <cellStyle name="Normal 6 8 3 8 2" xfId="37176" xr:uid="{00000000-0005-0000-0000-0000BC7D0000}"/>
    <cellStyle name="Normal 6 8 3 8 3" xfId="21952" xr:uid="{00000000-0005-0000-0000-0000BD7D0000}"/>
    <cellStyle name="Normal 6 8 3 9" xfId="32166" xr:uid="{00000000-0005-0000-0000-0000BE7D0000}"/>
    <cellStyle name="Normal 6 8 4" xfId="1875" xr:uid="{00000000-0005-0000-0000-0000BF7D0000}"/>
    <cellStyle name="Normal 6 8 4 2" xfId="2298" xr:uid="{00000000-0005-0000-0000-0000C07D0000}"/>
    <cellStyle name="Normal 6 8 4 2 2" xfId="3137" xr:uid="{00000000-0005-0000-0000-0000C17D0000}"/>
    <cellStyle name="Normal 6 8 4 2 2 2" xfId="4827" xr:uid="{00000000-0005-0000-0000-0000C27D0000}"/>
    <cellStyle name="Normal 6 8 4 2 2 2 2" xfId="14900" xr:uid="{00000000-0005-0000-0000-0000C37D0000}"/>
    <cellStyle name="Normal 6 8 4 2 2 2 2 2" xfId="45222" xr:uid="{00000000-0005-0000-0000-0000C47D0000}"/>
    <cellStyle name="Normal 6 8 4 2 2 2 2 3" xfId="29998" xr:uid="{00000000-0005-0000-0000-0000C57D0000}"/>
    <cellStyle name="Normal 6 8 4 2 2 2 3" xfId="9880" xr:uid="{00000000-0005-0000-0000-0000C67D0000}"/>
    <cellStyle name="Normal 6 8 4 2 2 2 3 2" xfId="40205" xr:uid="{00000000-0005-0000-0000-0000C77D0000}"/>
    <cellStyle name="Normal 6 8 4 2 2 2 3 3" xfId="24981" xr:uid="{00000000-0005-0000-0000-0000C87D0000}"/>
    <cellStyle name="Normal 6 8 4 2 2 2 4" xfId="35192" xr:uid="{00000000-0005-0000-0000-0000C97D0000}"/>
    <cellStyle name="Normal 6 8 4 2 2 2 5" xfId="19968" xr:uid="{00000000-0005-0000-0000-0000CA7D0000}"/>
    <cellStyle name="Normal 6 8 4 2 2 3" xfId="6519" xr:uid="{00000000-0005-0000-0000-0000CB7D0000}"/>
    <cellStyle name="Normal 6 8 4 2 2 3 2" xfId="16571" xr:uid="{00000000-0005-0000-0000-0000CC7D0000}"/>
    <cellStyle name="Normal 6 8 4 2 2 3 2 2" xfId="46893" xr:uid="{00000000-0005-0000-0000-0000CD7D0000}"/>
    <cellStyle name="Normal 6 8 4 2 2 3 2 3" xfId="31669" xr:uid="{00000000-0005-0000-0000-0000CE7D0000}"/>
    <cellStyle name="Normal 6 8 4 2 2 3 3" xfId="11551" xr:uid="{00000000-0005-0000-0000-0000CF7D0000}"/>
    <cellStyle name="Normal 6 8 4 2 2 3 3 2" xfId="41876" xr:uid="{00000000-0005-0000-0000-0000D07D0000}"/>
    <cellStyle name="Normal 6 8 4 2 2 3 3 3" xfId="26652" xr:uid="{00000000-0005-0000-0000-0000D17D0000}"/>
    <cellStyle name="Normal 6 8 4 2 2 3 4" xfId="36863" xr:uid="{00000000-0005-0000-0000-0000D27D0000}"/>
    <cellStyle name="Normal 6 8 4 2 2 3 5" xfId="21639" xr:uid="{00000000-0005-0000-0000-0000D37D0000}"/>
    <cellStyle name="Normal 6 8 4 2 2 4" xfId="13229" xr:uid="{00000000-0005-0000-0000-0000D47D0000}"/>
    <cellStyle name="Normal 6 8 4 2 2 4 2" xfId="43551" xr:uid="{00000000-0005-0000-0000-0000D57D0000}"/>
    <cellStyle name="Normal 6 8 4 2 2 4 3" xfId="28327" xr:uid="{00000000-0005-0000-0000-0000D67D0000}"/>
    <cellStyle name="Normal 6 8 4 2 2 5" xfId="8208" xr:uid="{00000000-0005-0000-0000-0000D77D0000}"/>
    <cellStyle name="Normal 6 8 4 2 2 5 2" xfId="38534" xr:uid="{00000000-0005-0000-0000-0000D87D0000}"/>
    <cellStyle name="Normal 6 8 4 2 2 5 3" xfId="23310" xr:uid="{00000000-0005-0000-0000-0000D97D0000}"/>
    <cellStyle name="Normal 6 8 4 2 2 6" xfId="33522" xr:uid="{00000000-0005-0000-0000-0000DA7D0000}"/>
    <cellStyle name="Normal 6 8 4 2 2 7" xfId="18297" xr:uid="{00000000-0005-0000-0000-0000DB7D0000}"/>
    <cellStyle name="Normal 6 8 4 2 3" xfId="3990" xr:uid="{00000000-0005-0000-0000-0000DC7D0000}"/>
    <cellStyle name="Normal 6 8 4 2 3 2" xfId="14064" xr:uid="{00000000-0005-0000-0000-0000DD7D0000}"/>
    <cellStyle name="Normal 6 8 4 2 3 2 2" xfId="44386" xr:uid="{00000000-0005-0000-0000-0000DE7D0000}"/>
    <cellStyle name="Normal 6 8 4 2 3 2 3" xfId="29162" xr:uid="{00000000-0005-0000-0000-0000DF7D0000}"/>
    <cellStyle name="Normal 6 8 4 2 3 3" xfId="9044" xr:uid="{00000000-0005-0000-0000-0000E07D0000}"/>
    <cellStyle name="Normal 6 8 4 2 3 3 2" xfId="39369" xr:uid="{00000000-0005-0000-0000-0000E17D0000}"/>
    <cellStyle name="Normal 6 8 4 2 3 3 3" xfId="24145" xr:uid="{00000000-0005-0000-0000-0000E27D0000}"/>
    <cellStyle name="Normal 6 8 4 2 3 4" xfId="34356" xr:uid="{00000000-0005-0000-0000-0000E37D0000}"/>
    <cellStyle name="Normal 6 8 4 2 3 5" xfId="19132" xr:uid="{00000000-0005-0000-0000-0000E47D0000}"/>
    <cellStyle name="Normal 6 8 4 2 4" xfId="5683" xr:uid="{00000000-0005-0000-0000-0000E57D0000}"/>
    <cellStyle name="Normal 6 8 4 2 4 2" xfId="15735" xr:uid="{00000000-0005-0000-0000-0000E67D0000}"/>
    <cellStyle name="Normal 6 8 4 2 4 2 2" xfId="46057" xr:uid="{00000000-0005-0000-0000-0000E77D0000}"/>
    <cellStyle name="Normal 6 8 4 2 4 2 3" xfId="30833" xr:uid="{00000000-0005-0000-0000-0000E87D0000}"/>
    <cellStyle name="Normal 6 8 4 2 4 3" xfId="10715" xr:uid="{00000000-0005-0000-0000-0000E97D0000}"/>
    <cellStyle name="Normal 6 8 4 2 4 3 2" xfId="41040" xr:uid="{00000000-0005-0000-0000-0000EA7D0000}"/>
    <cellStyle name="Normal 6 8 4 2 4 3 3" xfId="25816" xr:uid="{00000000-0005-0000-0000-0000EB7D0000}"/>
    <cellStyle name="Normal 6 8 4 2 4 4" xfId="36027" xr:uid="{00000000-0005-0000-0000-0000EC7D0000}"/>
    <cellStyle name="Normal 6 8 4 2 4 5" xfId="20803" xr:uid="{00000000-0005-0000-0000-0000ED7D0000}"/>
    <cellStyle name="Normal 6 8 4 2 5" xfId="12393" xr:uid="{00000000-0005-0000-0000-0000EE7D0000}"/>
    <cellStyle name="Normal 6 8 4 2 5 2" xfId="42715" xr:uid="{00000000-0005-0000-0000-0000EF7D0000}"/>
    <cellStyle name="Normal 6 8 4 2 5 3" xfId="27491" xr:uid="{00000000-0005-0000-0000-0000F07D0000}"/>
    <cellStyle name="Normal 6 8 4 2 6" xfId="7372" xr:uid="{00000000-0005-0000-0000-0000F17D0000}"/>
    <cellStyle name="Normal 6 8 4 2 6 2" xfId="37698" xr:uid="{00000000-0005-0000-0000-0000F27D0000}"/>
    <cellStyle name="Normal 6 8 4 2 6 3" xfId="22474" xr:uid="{00000000-0005-0000-0000-0000F37D0000}"/>
    <cellStyle name="Normal 6 8 4 2 7" xfId="32686" xr:uid="{00000000-0005-0000-0000-0000F47D0000}"/>
    <cellStyle name="Normal 6 8 4 2 8" xfId="17461" xr:uid="{00000000-0005-0000-0000-0000F57D0000}"/>
    <cellStyle name="Normal 6 8 4 3" xfId="2719" xr:uid="{00000000-0005-0000-0000-0000F67D0000}"/>
    <cellStyle name="Normal 6 8 4 3 2" xfId="4409" xr:uid="{00000000-0005-0000-0000-0000F77D0000}"/>
    <cellStyle name="Normal 6 8 4 3 2 2" xfId="14482" xr:uid="{00000000-0005-0000-0000-0000F87D0000}"/>
    <cellStyle name="Normal 6 8 4 3 2 2 2" xfId="44804" xr:uid="{00000000-0005-0000-0000-0000F97D0000}"/>
    <cellStyle name="Normal 6 8 4 3 2 2 3" xfId="29580" xr:uid="{00000000-0005-0000-0000-0000FA7D0000}"/>
    <cellStyle name="Normal 6 8 4 3 2 3" xfId="9462" xr:uid="{00000000-0005-0000-0000-0000FB7D0000}"/>
    <cellStyle name="Normal 6 8 4 3 2 3 2" xfId="39787" xr:uid="{00000000-0005-0000-0000-0000FC7D0000}"/>
    <cellStyle name="Normal 6 8 4 3 2 3 3" xfId="24563" xr:uid="{00000000-0005-0000-0000-0000FD7D0000}"/>
    <cellStyle name="Normal 6 8 4 3 2 4" xfId="34774" xr:uid="{00000000-0005-0000-0000-0000FE7D0000}"/>
    <cellStyle name="Normal 6 8 4 3 2 5" xfId="19550" xr:uid="{00000000-0005-0000-0000-0000FF7D0000}"/>
    <cellStyle name="Normal 6 8 4 3 3" xfId="6101" xr:uid="{00000000-0005-0000-0000-0000007E0000}"/>
    <cellStyle name="Normal 6 8 4 3 3 2" xfId="16153" xr:uid="{00000000-0005-0000-0000-0000017E0000}"/>
    <cellStyle name="Normal 6 8 4 3 3 2 2" xfId="46475" xr:uid="{00000000-0005-0000-0000-0000027E0000}"/>
    <cellStyle name="Normal 6 8 4 3 3 2 3" xfId="31251" xr:uid="{00000000-0005-0000-0000-0000037E0000}"/>
    <cellStyle name="Normal 6 8 4 3 3 3" xfId="11133" xr:uid="{00000000-0005-0000-0000-0000047E0000}"/>
    <cellStyle name="Normal 6 8 4 3 3 3 2" xfId="41458" xr:uid="{00000000-0005-0000-0000-0000057E0000}"/>
    <cellStyle name="Normal 6 8 4 3 3 3 3" xfId="26234" xr:uid="{00000000-0005-0000-0000-0000067E0000}"/>
    <cellStyle name="Normal 6 8 4 3 3 4" xfId="36445" xr:uid="{00000000-0005-0000-0000-0000077E0000}"/>
    <cellStyle name="Normal 6 8 4 3 3 5" xfId="21221" xr:uid="{00000000-0005-0000-0000-0000087E0000}"/>
    <cellStyle name="Normal 6 8 4 3 4" xfId="12811" xr:uid="{00000000-0005-0000-0000-0000097E0000}"/>
    <cellStyle name="Normal 6 8 4 3 4 2" xfId="43133" xr:uid="{00000000-0005-0000-0000-00000A7E0000}"/>
    <cellStyle name="Normal 6 8 4 3 4 3" xfId="27909" xr:uid="{00000000-0005-0000-0000-00000B7E0000}"/>
    <cellStyle name="Normal 6 8 4 3 5" xfId="7790" xr:uid="{00000000-0005-0000-0000-00000C7E0000}"/>
    <cellStyle name="Normal 6 8 4 3 5 2" xfId="38116" xr:uid="{00000000-0005-0000-0000-00000D7E0000}"/>
    <cellStyle name="Normal 6 8 4 3 5 3" xfId="22892" xr:uid="{00000000-0005-0000-0000-00000E7E0000}"/>
    <cellStyle name="Normal 6 8 4 3 6" xfId="33104" xr:uid="{00000000-0005-0000-0000-00000F7E0000}"/>
    <cellStyle name="Normal 6 8 4 3 7" xfId="17879" xr:uid="{00000000-0005-0000-0000-0000107E0000}"/>
    <cellStyle name="Normal 6 8 4 4" xfId="3572" xr:uid="{00000000-0005-0000-0000-0000117E0000}"/>
    <cellStyle name="Normal 6 8 4 4 2" xfId="13646" xr:uid="{00000000-0005-0000-0000-0000127E0000}"/>
    <cellStyle name="Normal 6 8 4 4 2 2" xfId="43968" xr:uid="{00000000-0005-0000-0000-0000137E0000}"/>
    <cellStyle name="Normal 6 8 4 4 2 3" xfId="28744" xr:uid="{00000000-0005-0000-0000-0000147E0000}"/>
    <cellStyle name="Normal 6 8 4 4 3" xfId="8626" xr:uid="{00000000-0005-0000-0000-0000157E0000}"/>
    <cellStyle name="Normal 6 8 4 4 3 2" xfId="38951" xr:uid="{00000000-0005-0000-0000-0000167E0000}"/>
    <cellStyle name="Normal 6 8 4 4 3 3" xfId="23727" xr:uid="{00000000-0005-0000-0000-0000177E0000}"/>
    <cellStyle name="Normal 6 8 4 4 4" xfId="33938" xr:uid="{00000000-0005-0000-0000-0000187E0000}"/>
    <cellStyle name="Normal 6 8 4 4 5" xfId="18714" xr:uid="{00000000-0005-0000-0000-0000197E0000}"/>
    <cellStyle name="Normal 6 8 4 5" xfId="5265" xr:uid="{00000000-0005-0000-0000-00001A7E0000}"/>
    <cellStyle name="Normal 6 8 4 5 2" xfId="15317" xr:uid="{00000000-0005-0000-0000-00001B7E0000}"/>
    <cellStyle name="Normal 6 8 4 5 2 2" xfId="45639" xr:uid="{00000000-0005-0000-0000-00001C7E0000}"/>
    <cellStyle name="Normal 6 8 4 5 2 3" xfId="30415" xr:uid="{00000000-0005-0000-0000-00001D7E0000}"/>
    <cellStyle name="Normal 6 8 4 5 3" xfId="10297" xr:uid="{00000000-0005-0000-0000-00001E7E0000}"/>
    <cellStyle name="Normal 6 8 4 5 3 2" xfId="40622" xr:uid="{00000000-0005-0000-0000-00001F7E0000}"/>
    <cellStyle name="Normal 6 8 4 5 3 3" xfId="25398" xr:uid="{00000000-0005-0000-0000-0000207E0000}"/>
    <cellStyle name="Normal 6 8 4 5 4" xfId="35609" xr:uid="{00000000-0005-0000-0000-0000217E0000}"/>
    <cellStyle name="Normal 6 8 4 5 5" xfId="20385" xr:uid="{00000000-0005-0000-0000-0000227E0000}"/>
    <cellStyle name="Normal 6 8 4 6" xfId="11975" xr:uid="{00000000-0005-0000-0000-0000237E0000}"/>
    <cellStyle name="Normal 6 8 4 6 2" xfId="42297" xr:uid="{00000000-0005-0000-0000-0000247E0000}"/>
    <cellStyle name="Normal 6 8 4 6 3" xfId="27073" xr:uid="{00000000-0005-0000-0000-0000257E0000}"/>
    <cellStyle name="Normal 6 8 4 7" xfId="6954" xr:uid="{00000000-0005-0000-0000-0000267E0000}"/>
    <cellStyle name="Normal 6 8 4 7 2" xfId="37280" xr:uid="{00000000-0005-0000-0000-0000277E0000}"/>
    <cellStyle name="Normal 6 8 4 7 3" xfId="22056" xr:uid="{00000000-0005-0000-0000-0000287E0000}"/>
    <cellStyle name="Normal 6 8 4 8" xfId="32268" xr:uid="{00000000-0005-0000-0000-0000297E0000}"/>
    <cellStyle name="Normal 6 8 4 9" xfId="17043" xr:uid="{00000000-0005-0000-0000-00002A7E0000}"/>
    <cellStyle name="Normal 6 8 5" xfId="2088" xr:uid="{00000000-0005-0000-0000-00002B7E0000}"/>
    <cellStyle name="Normal 6 8 5 2" xfId="2929" xr:uid="{00000000-0005-0000-0000-00002C7E0000}"/>
    <cellStyle name="Normal 6 8 5 2 2" xfId="4619" xr:uid="{00000000-0005-0000-0000-00002D7E0000}"/>
    <cellStyle name="Normal 6 8 5 2 2 2" xfId="14692" xr:uid="{00000000-0005-0000-0000-00002E7E0000}"/>
    <cellStyle name="Normal 6 8 5 2 2 2 2" xfId="45014" xr:uid="{00000000-0005-0000-0000-00002F7E0000}"/>
    <cellStyle name="Normal 6 8 5 2 2 2 3" xfId="29790" xr:uid="{00000000-0005-0000-0000-0000307E0000}"/>
    <cellStyle name="Normal 6 8 5 2 2 3" xfId="9672" xr:uid="{00000000-0005-0000-0000-0000317E0000}"/>
    <cellStyle name="Normal 6 8 5 2 2 3 2" xfId="39997" xr:uid="{00000000-0005-0000-0000-0000327E0000}"/>
    <cellStyle name="Normal 6 8 5 2 2 3 3" xfId="24773" xr:uid="{00000000-0005-0000-0000-0000337E0000}"/>
    <cellStyle name="Normal 6 8 5 2 2 4" xfId="34984" xr:uid="{00000000-0005-0000-0000-0000347E0000}"/>
    <cellStyle name="Normal 6 8 5 2 2 5" xfId="19760" xr:uid="{00000000-0005-0000-0000-0000357E0000}"/>
    <cellStyle name="Normal 6 8 5 2 3" xfId="6311" xr:uid="{00000000-0005-0000-0000-0000367E0000}"/>
    <cellStyle name="Normal 6 8 5 2 3 2" xfId="16363" xr:uid="{00000000-0005-0000-0000-0000377E0000}"/>
    <cellStyle name="Normal 6 8 5 2 3 2 2" xfId="46685" xr:uid="{00000000-0005-0000-0000-0000387E0000}"/>
    <cellStyle name="Normal 6 8 5 2 3 2 3" xfId="31461" xr:uid="{00000000-0005-0000-0000-0000397E0000}"/>
    <cellStyle name="Normal 6 8 5 2 3 3" xfId="11343" xr:uid="{00000000-0005-0000-0000-00003A7E0000}"/>
    <cellStyle name="Normal 6 8 5 2 3 3 2" xfId="41668" xr:uid="{00000000-0005-0000-0000-00003B7E0000}"/>
    <cellStyle name="Normal 6 8 5 2 3 3 3" xfId="26444" xr:uid="{00000000-0005-0000-0000-00003C7E0000}"/>
    <cellStyle name="Normal 6 8 5 2 3 4" xfId="36655" xr:uid="{00000000-0005-0000-0000-00003D7E0000}"/>
    <cellStyle name="Normal 6 8 5 2 3 5" xfId="21431" xr:uid="{00000000-0005-0000-0000-00003E7E0000}"/>
    <cellStyle name="Normal 6 8 5 2 4" xfId="13021" xr:uid="{00000000-0005-0000-0000-00003F7E0000}"/>
    <cellStyle name="Normal 6 8 5 2 4 2" xfId="43343" xr:uid="{00000000-0005-0000-0000-0000407E0000}"/>
    <cellStyle name="Normal 6 8 5 2 4 3" xfId="28119" xr:uid="{00000000-0005-0000-0000-0000417E0000}"/>
    <cellStyle name="Normal 6 8 5 2 5" xfId="8000" xr:uid="{00000000-0005-0000-0000-0000427E0000}"/>
    <cellStyle name="Normal 6 8 5 2 5 2" xfId="38326" xr:uid="{00000000-0005-0000-0000-0000437E0000}"/>
    <cellStyle name="Normal 6 8 5 2 5 3" xfId="23102" xr:uid="{00000000-0005-0000-0000-0000447E0000}"/>
    <cellStyle name="Normal 6 8 5 2 6" xfId="33314" xr:uid="{00000000-0005-0000-0000-0000457E0000}"/>
    <cellStyle name="Normal 6 8 5 2 7" xfId="18089" xr:uid="{00000000-0005-0000-0000-0000467E0000}"/>
    <cellStyle name="Normal 6 8 5 3" xfId="3782" xr:uid="{00000000-0005-0000-0000-0000477E0000}"/>
    <cellStyle name="Normal 6 8 5 3 2" xfId="13856" xr:uid="{00000000-0005-0000-0000-0000487E0000}"/>
    <cellStyle name="Normal 6 8 5 3 2 2" xfId="44178" xr:uid="{00000000-0005-0000-0000-0000497E0000}"/>
    <cellStyle name="Normal 6 8 5 3 2 3" xfId="28954" xr:uid="{00000000-0005-0000-0000-00004A7E0000}"/>
    <cellStyle name="Normal 6 8 5 3 3" xfId="8836" xr:uid="{00000000-0005-0000-0000-00004B7E0000}"/>
    <cellStyle name="Normal 6 8 5 3 3 2" xfId="39161" xr:uid="{00000000-0005-0000-0000-00004C7E0000}"/>
    <cellStyle name="Normal 6 8 5 3 3 3" xfId="23937" xr:uid="{00000000-0005-0000-0000-00004D7E0000}"/>
    <cellStyle name="Normal 6 8 5 3 4" xfId="34148" xr:uid="{00000000-0005-0000-0000-00004E7E0000}"/>
    <cellStyle name="Normal 6 8 5 3 5" xfId="18924" xr:uid="{00000000-0005-0000-0000-00004F7E0000}"/>
    <cellStyle name="Normal 6 8 5 4" xfId="5475" xr:uid="{00000000-0005-0000-0000-0000507E0000}"/>
    <cellStyle name="Normal 6 8 5 4 2" xfId="15527" xr:uid="{00000000-0005-0000-0000-0000517E0000}"/>
    <cellStyle name="Normal 6 8 5 4 2 2" xfId="45849" xr:uid="{00000000-0005-0000-0000-0000527E0000}"/>
    <cellStyle name="Normal 6 8 5 4 2 3" xfId="30625" xr:uid="{00000000-0005-0000-0000-0000537E0000}"/>
    <cellStyle name="Normal 6 8 5 4 3" xfId="10507" xr:uid="{00000000-0005-0000-0000-0000547E0000}"/>
    <cellStyle name="Normal 6 8 5 4 3 2" xfId="40832" xr:uid="{00000000-0005-0000-0000-0000557E0000}"/>
    <cellStyle name="Normal 6 8 5 4 3 3" xfId="25608" xr:uid="{00000000-0005-0000-0000-0000567E0000}"/>
    <cellStyle name="Normal 6 8 5 4 4" xfId="35819" xr:uid="{00000000-0005-0000-0000-0000577E0000}"/>
    <cellStyle name="Normal 6 8 5 4 5" xfId="20595" xr:uid="{00000000-0005-0000-0000-0000587E0000}"/>
    <cellStyle name="Normal 6 8 5 5" xfId="12185" xr:uid="{00000000-0005-0000-0000-0000597E0000}"/>
    <cellStyle name="Normal 6 8 5 5 2" xfId="42507" xr:uid="{00000000-0005-0000-0000-00005A7E0000}"/>
    <cellStyle name="Normal 6 8 5 5 3" xfId="27283" xr:uid="{00000000-0005-0000-0000-00005B7E0000}"/>
    <cellStyle name="Normal 6 8 5 6" xfId="7164" xr:uid="{00000000-0005-0000-0000-00005C7E0000}"/>
    <cellStyle name="Normal 6 8 5 6 2" xfId="37490" xr:uid="{00000000-0005-0000-0000-00005D7E0000}"/>
    <cellStyle name="Normal 6 8 5 6 3" xfId="22266" xr:uid="{00000000-0005-0000-0000-00005E7E0000}"/>
    <cellStyle name="Normal 6 8 5 7" xfId="32478" xr:uid="{00000000-0005-0000-0000-00005F7E0000}"/>
    <cellStyle name="Normal 6 8 5 8" xfId="17253" xr:uid="{00000000-0005-0000-0000-0000607E0000}"/>
    <cellStyle name="Normal 6 8 6" xfId="2509" xr:uid="{00000000-0005-0000-0000-0000617E0000}"/>
    <cellStyle name="Normal 6 8 6 2" xfId="4201" xr:uid="{00000000-0005-0000-0000-0000627E0000}"/>
    <cellStyle name="Normal 6 8 6 2 2" xfId="14274" xr:uid="{00000000-0005-0000-0000-0000637E0000}"/>
    <cellStyle name="Normal 6 8 6 2 2 2" xfId="44596" xr:uid="{00000000-0005-0000-0000-0000647E0000}"/>
    <cellStyle name="Normal 6 8 6 2 2 3" xfId="29372" xr:uid="{00000000-0005-0000-0000-0000657E0000}"/>
    <cellStyle name="Normal 6 8 6 2 3" xfId="9254" xr:uid="{00000000-0005-0000-0000-0000667E0000}"/>
    <cellStyle name="Normal 6 8 6 2 3 2" xfId="39579" xr:uid="{00000000-0005-0000-0000-0000677E0000}"/>
    <cellStyle name="Normal 6 8 6 2 3 3" xfId="24355" xr:uid="{00000000-0005-0000-0000-0000687E0000}"/>
    <cellStyle name="Normal 6 8 6 2 4" xfId="34566" xr:uid="{00000000-0005-0000-0000-0000697E0000}"/>
    <cellStyle name="Normal 6 8 6 2 5" xfId="19342" xr:uid="{00000000-0005-0000-0000-00006A7E0000}"/>
    <cellStyle name="Normal 6 8 6 3" xfId="5893" xr:uid="{00000000-0005-0000-0000-00006B7E0000}"/>
    <cellStyle name="Normal 6 8 6 3 2" xfId="15945" xr:uid="{00000000-0005-0000-0000-00006C7E0000}"/>
    <cellStyle name="Normal 6 8 6 3 2 2" xfId="46267" xr:uid="{00000000-0005-0000-0000-00006D7E0000}"/>
    <cellStyle name="Normal 6 8 6 3 2 3" xfId="31043" xr:uid="{00000000-0005-0000-0000-00006E7E0000}"/>
    <cellStyle name="Normal 6 8 6 3 3" xfId="10925" xr:uid="{00000000-0005-0000-0000-00006F7E0000}"/>
    <cellStyle name="Normal 6 8 6 3 3 2" xfId="41250" xr:uid="{00000000-0005-0000-0000-0000707E0000}"/>
    <cellStyle name="Normal 6 8 6 3 3 3" xfId="26026" xr:uid="{00000000-0005-0000-0000-0000717E0000}"/>
    <cellStyle name="Normal 6 8 6 3 4" xfId="36237" xr:uid="{00000000-0005-0000-0000-0000727E0000}"/>
    <cellStyle name="Normal 6 8 6 3 5" xfId="21013" xr:uid="{00000000-0005-0000-0000-0000737E0000}"/>
    <cellStyle name="Normal 6 8 6 4" xfId="12603" xr:uid="{00000000-0005-0000-0000-0000747E0000}"/>
    <cellStyle name="Normal 6 8 6 4 2" xfId="42925" xr:uid="{00000000-0005-0000-0000-0000757E0000}"/>
    <cellStyle name="Normal 6 8 6 4 3" xfId="27701" xr:uid="{00000000-0005-0000-0000-0000767E0000}"/>
    <cellStyle name="Normal 6 8 6 5" xfId="7582" xr:uid="{00000000-0005-0000-0000-0000777E0000}"/>
    <cellStyle name="Normal 6 8 6 5 2" xfId="37908" xr:uid="{00000000-0005-0000-0000-0000787E0000}"/>
    <cellStyle name="Normal 6 8 6 5 3" xfId="22684" xr:uid="{00000000-0005-0000-0000-0000797E0000}"/>
    <cellStyle name="Normal 6 8 6 6" xfId="32896" xr:uid="{00000000-0005-0000-0000-00007A7E0000}"/>
    <cellStyle name="Normal 6 8 6 7" xfId="17671" xr:uid="{00000000-0005-0000-0000-00007B7E0000}"/>
    <cellStyle name="Normal 6 8 7" xfId="3357" xr:uid="{00000000-0005-0000-0000-00007C7E0000}"/>
    <cellStyle name="Normal 6 8 7 2" xfId="13438" xr:uid="{00000000-0005-0000-0000-00007D7E0000}"/>
    <cellStyle name="Normal 6 8 7 2 2" xfId="43760" xr:uid="{00000000-0005-0000-0000-00007E7E0000}"/>
    <cellStyle name="Normal 6 8 7 2 3" xfId="28536" xr:uid="{00000000-0005-0000-0000-00007F7E0000}"/>
    <cellStyle name="Normal 6 8 7 3" xfId="8417" xr:uid="{00000000-0005-0000-0000-0000807E0000}"/>
    <cellStyle name="Normal 6 8 7 3 2" xfId="38743" xr:uid="{00000000-0005-0000-0000-0000817E0000}"/>
    <cellStyle name="Normal 6 8 7 3 3" xfId="23519" xr:uid="{00000000-0005-0000-0000-0000827E0000}"/>
    <cellStyle name="Normal 6 8 7 4" xfId="33730" xr:uid="{00000000-0005-0000-0000-0000837E0000}"/>
    <cellStyle name="Normal 6 8 7 5" xfId="18506" xr:uid="{00000000-0005-0000-0000-0000847E0000}"/>
    <cellStyle name="Normal 6 8 8" xfId="5053" xr:uid="{00000000-0005-0000-0000-0000857E0000}"/>
    <cellStyle name="Normal 6 8 8 2" xfId="15109" xr:uid="{00000000-0005-0000-0000-0000867E0000}"/>
    <cellStyle name="Normal 6 8 8 2 2" xfId="45431" xr:uid="{00000000-0005-0000-0000-0000877E0000}"/>
    <cellStyle name="Normal 6 8 8 2 3" xfId="30207" xr:uid="{00000000-0005-0000-0000-0000887E0000}"/>
    <cellStyle name="Normal 6 8 8 3" xfId="10089" xr:uid="{00000000-0005-0000-0000-0000897E0000}"/>
    <cellStyle name="Normal 6 8 8 3 2" xfId="40414" xr:uid="{00000000-0005-0000-0000-00008A7E0000}"/>
    <cellStyle name="Normal 6 8 8 3 3" xfId="25190" xr:uid="{00000000-0005-0000-0000-00008B7E0000}"/>
    <cellStyle name="Normal 6 8 8 4" xfId="35401" xr:uid="{00000000-0005-0000-0000-00008C7E0000}"/>
    <cellStyle name="Normal 6 8 8 5" xfId="20177" xr:uid="{00000000-0005-0000-0000-00008D7E0000}"/>
    <cellStyle name="Normal 6 8 9" xfId="11765" xr:uid="{00000000-0005-0000-0000-00008E7E0000}"/>
    <cellStyle name="Normal 6 8 9 2" xfId="42089" xr:uid="{00000000-0005-0000-0000-00008F7E0000}"/>
    <cellStyle name="Normal 6 8 9 3" xfId="26865" xr:uid="{00000000-0005-0000-0000-0000907E0000}"/>
    <cellStyle name="Normal 6 9" xfId="31958" xr:uid="{00000000-0005-0000-0000-0000917E0000}"/>
    <cellStyle name="Normal 60" xfId="1469" xr:uid="{00000000-0005-0000-0000-0000927E0000}"/>
    <cellStyle name="Normal 60 10" xfId="6779" xr:uid="{00000000-0005-0000-0000-0000937E0000}"/>
    <cellStyle name="Normal 60 10 2" xfId="37107" xr:uid="{00000000-0005-0000-0000-0000947E0000}"/>
    <cellStyle name="Normal 60 10 3" xfId="21883" xr:uid="{00000000-0005-0000-0000-0000957E0000}"/>
    <cellStyle name="Normal 60 11" xfId="32098" xr:uid="{00000000-0005-0000-0000-0000967E0000}"/>
    <cellStyle name="Normal 60 12" xfId="16868" xr:uid="{00000000-0005-0000-0000-0000977E0000}"/>
    <cellStyle name="Normal 60 13" xfId="47309" xr:uid="{00000000-0005-0000-0000-0000987E0000}"/>
    <cellStyle name="Normal 60 2" xfId="1743" xr:uid="{00000000-0005-0000-0000-0000997E0000}"/>
    <cellStyle name="Normal 60 2 10" xfId="32149" xr:uid="{00000000-0005-0000-0000-00009A7E0000}"/>
    <cellStyle name="Normal 60 2 11" xfId="16922" xr:uid="{00000000-0005-0000-0000-00009B7E0000}"/>
    <cellStyle name="Normal 60 2 2" xfId="1851" xr:uid="{00000000-0005-0000-0000-00009C7E0000}"/>
    <cellStyle name="Normal 60 2 2 10" xfId="17026" xr:uid="{00000000-0005-0000-0000-00009D7E0000}"/>
    <cellStyle name="Normal 60 2 2 2" xfId="2068" xr:uid="{00000000-0005-0000-0000-00009E7E0000}"/>
    <cellStyle name="Normal 60 2 2 2 2" xfId="2489" xr:uid="{00000000-0005-0000-0000-00009F7E0000}"/>
    <cellStyle name="Normal 60 2 2 2 2 2" xfId="3328" xr:uid="{00000000-0005-0000-0000-0000A07E0000}"/>
    <cellStyle name="Normal 60 2 2 2 2 2 2" xfId="5018" xr:uid="{00000000-0005-0000-0000-0000A17E0000}"/>
    <cellStyle name="Normal 60 2 2 2 2 2 2 2" xfId="15091" xr:uid="{00000000-0005-0000-0000-0000A27E0000}"/>
    <cellStyle name="Normal 60 2 2 2 2 2 2 2 2" xfId="45413" xr:uid="{00000000-0005-0000-0000-0000A37E0000}"/>
    <cellStyle name="Normal 60 2 2 2 2 2 2 2 3" xfId="30189" xr:uid="{00000000-0005-0000-0000-0000A47E0000}"/>
    <cellStyle name="Normal 60 2 2 2 2 2 2 3" xfId="10071" xr:uid="{00000000-0005-0000-0000-0000A57E0000}"/>
    <cellStyle name="Normal 60 2 2 2 2 2 2 3 2" xfId="40396" xr:uid="{00000000-0005-0000-0000-0000A67E0000}"/>
    <cellStyle name="Normal 60 2 2 2 2 2 2 3 3" xfId="25172" xr:uid="{00000000-0005-0000-0000-0000A77E0000}"/>
    <cellStyle name="Normal 60 2 2 2 2 2 2 4" xfId="35383" xr:uid="{00000000-0005-0000-0000-0000A87E0000}"/>
    <cellStyle name="Normal 60 2 2 2 2 2 2 5" xfId="20159" xr:uid="{00000000-0005-0000-0000-0000A97E0000}"/>
    <cellStyle name="Normal 60 2 2 2 2 2 3" xfId="6710" xr:uid="{00000000-0005-0000-0000-0000AA7E0000}"/>
    <cellStyle name="Normal 60 2 2 2 2 2 3 2" xfId="16762" xr:uid="{00000000-0005-0000-0000-0000AB7E0000}"/>
    <cellStyle name="Normal 60 2 2 2 2 2 3 2 2" xfId="47084" xr:uid="{00000000-0005-0000-0000-0000AC7E0000}"/>
    <cellStyle name="Normal 60 2 2 2 2 2 3 2 3" xfId="31860" xr:uid="{00000000-0005-0000-0000-0000AD7E0000}"/>
    <cellStyle name="Normal 60 2 2 2 2 2 3 3" xfId="11742" xr:uid="{00000000-0005-0000-0000-0000AE7E0000}"/>
    <cellStyle name="Normal 60 2 2 2 2 2 3 3 2" xfId="42067" xr:uid="{00000000-0005-0000-0000-0000AF7E0000}"/>
    <cellStyle name="Normal 60 2 2 2 2 2 3 3 3" xfId="26843" xr:uid="{00000000-0005-0000-0000-0000B07E0000}"/>
    <cellStyle name="Normal 60 2 2 2 2 2 3 4" xfId="37054" xr:uid="{00000000-0005-0000-0000-0000B17E0000}"/>
    <cellStyle name="Normal 60 2 2 2 2 2 3 5" xfId="21830" xr:uid="{00000000-0005-0000-0000-0000B27E0000}"/>
    <cellStyle name="Normal 60 2 2 2 2 2 4" xfId="13420" xr:uid="{00000000-0005-0000-0000-0000B37E0000}"/>
    <cellStyle name="Normal 60 2 2 2 2 2 4 2" xfId="43742" xr:uid="{00000000-0005-0000-0000-0000B47E0000}"/>
    <cellStyle name="Normal 60 2 2 2 2 2 4 3" xfId="28518" xr:uid="{00000000-0005-0000-0000-0000B57E0000}"/>
    <cellStyle name="Normal 60 2 2 2 2 2 5" xfId="8399" xr:uid="{00000000-0005-0000-0000-0000B67E0000}"/>
    <cellStyle name="Normal 60 2 2 2 2 2 5 2" xfId="38725" xr:uid="{00000000-0005-0000-0000-0000B77E0000}"/>
    <cellStyle name="Normal 60 2 2 2 2 2 5 3" xfId="23501" xr:uid="{00000000-0005-0000-0000-0000B87E0000}"/>
    <cellStyle name="Normal 60 2 2 2 2 2 6" xfId="33713" xr:uid="{00000000-0005-0000-0000-0000B97E0000}"/>
    <cellStyle name="Normal 60 2 2 2 2 2 7" xfId="18488" xr:uid="{00000000-0005-0000-0000-0000BA7E0000}"/>
    <cellStyle name="Normal 60 2 2 2 2 3" xfId="4181" xr:uid="{00000000-0005-0000-0000-0000BB7E0000}"/>
    <cellStyle name="Normal 60 2 2 2 2 3 2" xfId="14255" xr:uid="{00000000-0005-0000-0000-0000BC7E0000}"/>
    <cellStyle name="Normal 60 2 2 2 2 3 2 2" xfId="44577" xr:uid="{00000000-0005-0000-0000-0000BD7E0000}"/>
    <cellStyle name="Normal 60 2 2 2 2 3 2 3" xfId="29353" xr:uid="{00000000-0005-0000-0000-0000BE7E0000}"/>
    <cellStyle name="Normal 60 2 2 2 2 3 3" xfId="9235" xr:uid="{00000000-0005-0000-0000-0000BF7E0000}"/>
    <cellStyle name="Normal 60 2 2 2 2 3 3 2" xfId="39560" xr:uid="{00000000-0005-0000-0000-0000C07E0000}"/>
    <cellStyle name="Normal 60 2 2 2 2 3 3 3" xfId="24336" xr:uid="{00000000-0005-0000-0000-0000C17E0000}"/>
    <cellStyle name="Normal 60 2 2 2 2 3 4" xfId="34547" xr:uid="{00000000-0005-0000-0000-0000C27E0000}"/>
    <cellStyle name="Normal 60 2 2 2 2 3 5" xfId="19323" xr:uid="{00000000-0005-0000-0000-0000C37E0000}"/>
    <cellStyle name="Normal 60 2 2 2 2 4" xfId="5874" xr:uid="{00000000-0005-0000-0000-0000C47E0000}"/>
    <cellStyle name="Normal 60 2 2 2 2 4 2" xfId="15926" xr:uid="{00000000-0005-0000-0000-0000C57E0000}"/>
    <cellStyle name="Normal 60 2 2 2 2 4 2 2" xfId="46248" xr:uid="{00000000-0005-0000-0000-0000C67E0000}"/>
    <cellStyle name="Normal 60 2 2 2 2 4 2 3" xfId="31024" xr:uid="{00000000-0005-0000-0000-0000C77E0000}"/>
    <cellStyle name="Normal 60 2 2 2 2 4 3" xfId="10906" xr:uid="{00000000-0005-0000-0000-0000C87E0000}"/>
    <cellStyle name="Normal 60 2 2 2 2 4 3 2" xfId="41231" xr:uid="{00000000-0005-0000-0000-0000C97E0000}"/>
    <cellStyle name="Normal 60 2 2 2 2 4 3 3" xfId="26007" xr:uid="{00000000-0005-0000-0000-0000CA7E0000}"/>
    <cellStyle name="Normal 60 2 2 2 2 4 4" xfId="36218" xr:uid="{00000000-0005-0000-0000-0000CB7E0000}"/>
    <cellStyle name="Normal 60 2 2 2 2 4 5" xfId="20994" xr:uid="{00000000-0005-0000-0000-0000CC7E0000}"/>
    <cellStyle name="Normal 60 2 2 2 2 5" xfId="12584" xr:uid="{00000000-0005-0000-0000-0000CD7E0000}"/>
    <cellStyle name="Normal 60 2 2 2 2 5 2" xfId="42906" xr:uid="{00000000-0005-0000-0000-0000CE7E0000}"/>
    <cellStyle name="Normal 60 2 2 2 2 5 3" xfId="27682" xr:uid="{00000000-0005-0000-0000-0000CF7E0000}"/>
    <cellStyle name="Normal 60 2 2 2 2 6" xfId="7563" xr:uid="{00000000-0005-0000-0000-0000D07E0000}"/>
    <cellStyle name="Normal 60 2 2 2 2 6 2" xfId="37889" xr:uid="{00000000-0005-0000-0000-0000D17E0000}"/>
    <cellStyle name="Normal 60 2 2 2 2 6 3" xfId="22665" xr:uid="{00000000-0005-0000-0000-0000D27E0000}"/>
    <cellStyle name="Normal 60 2 2 2 2 7" xfId="32877" xr:uid="{00000000-0005-0000-0000-0000D37E0000}"/>
    <cellStyle name="Normal 60 2 2 2 2 8" xfId="17652" xr:uid="{00000000-0005-0000-0000-0000D47E0000}"/>
    <cellStyle name="Normal 60 2 2 2 3" xfId="2910" xr:uid="{00000000-0005-0000-0000-0000D57E0000}"/>
    <cellStyle name="Normal 60 2 2 2 3 2" xfId="4600" xr:uid="{00000000-0005-0000-0000-0000D67E0000}"/>
    <cellStyle name="Normal 60 2 2 2 3 2 2" xfId="14673" xr:uid="{00000000-0005-0000-0000-0000D77E0000}"/>
    <cellStyle name="Normal 60 2 2 2 3 2 2 2" xfId="44995" xr:uid="{00000000-0005-0000-0000-0000D87E0000}"/>
    <cellStyle name="Normal 60 2 2 2 3 2 2 3" xfId="29771" xr:uid="{00000000-0005-0000-0000-0000D97E0000}"/>
    <cellStyle name="Normal 60 2 2 2 3 2 3" xfId="9653" xr:uid="{00000000-0005-0000-0000-0000DA7E0000}"/>
    <cellStyle name="Normal 60 2 2 2 3 2 3 2" xfId="39978" xr:uid="{00000000-0005-0000-0000-0000DB7E0000}"/>
    <cellStyle name="Normal 60 2 2 2 3 2 3 3" xfId="24754" xr:uid="{00000000-0005-0000-0000-0000DC7E0000}"/>
    <cellStyle name="Normal 60 2 2 2 3 2 4" xfId="34965" xr:uid="{00000000-0005-0000-0000-0000DD7E0000}"/>
    <cellStyle name="Normal 60 2 2 2 3 2 5" xfId="19741" xr:uid="{00000000-0005-0000-0000-0000DE7E0000}"/>
    <cellStyle name="Normal 60 2 2 2 3 3" xfId="6292" xr:uid="{00000000-0005-0000-0000-0000DF7E0000}"/>
    <cellStyle name="Normal 60 2 2 2 3 3 2" xfId="16344" xr:uid="{00000000-0005-0000-0000-0000E07E0000}"/>
    <cellStyle name="Normal 60 2 2 2 3 3 2 2" xfId="46666" xr:uid="{00000000-0005-0000-0000-0000E17E0000}"/>
    <cellStyle name="Normal 60 2 2 2 3 3 2 3" xfId="31442" xr:uid="{00000000-0005-0000-0000-0000E27E0000}"/>
    <cellStyle name="Normal 60 2 2 2 3 3 3" xfId="11324" xr:uid="{00000000-0005-0000-0000-0000E37E0000}"/>
    <cellStyle name="Normal 60 2 2 2 3 3 3 2" xfId="41649" xr:uid="{00000000-0005-0000-0000-0000E47E0000}"/>
    <cellStyle name="Normal 60 2 2 2 3 3 3 3" xfId="26425" xr:uid="{00000000-0005-0000-0000-0000E57E0000}"/>
    <cellStyle name="Normal 60 2 2 2 3 3 4" xfId="36636" xr:uid="{00000000-0005-0000-0000-0000E67E0000}"/>
    <cellStyle name="Normal 60 2 2 2 3 3 5" xfId="21412" xr:uid="{00000000-0005-0000-0000-0000E77E0000}"/>
    <cellStyle name="Normal 60 2 2 2 3 4" xfId="13002" xr:uid="{00000000-0005-0000-0000-0000E87E0000}"/>
    <cellStyle name="Normal 60 2 2 2 3 4 2" xfId="43324" xr:uid="{00000000-0005-0000-0000-0000E97E0000}"/>
    <cellStyle name="Normal 60 2 2 2 3 4 3" xfId="28100" xr:uid="{00000000-0005-0000-0000-0000EA7E0000}"/>
    <cellStyle name="Normal 60 2 2 2 3 5" xfId="7981" xr:uid="{00000000-0005-0000-0000-0000EB7E0000}"/>
    <cellStyle name="Normal 60 2 2 2 3 5 2" xfId="38307" xr:uid="{00000000-0005-0000-0000-0000EC7E0000}"/>
    <cellStyle name="Normal 60 2 2 2 3 5 3" xfId="23083" xr:uid="{00000000-0005-0000-0000-0000ED7E0000}"/>
    <cellStyle name="Normal 60 2 2 2 3 6" xfId="33295" xr:uid="{00000000-0005-0000-0000-0000EE7E0000}"/>
    <cellStyle name="Normal 60 2 2 2 3 7" xfId="18070" xr:uid="{00000000-0005-0000-0000-0000EF7E0000}"/>
    <cellStyle name="Normal 60 2 2 2 4" xfId="3763" xr:uid="{00000000-0005-0000-0000-0000F07E0000}"/>
    <cellStyle name="Normal 60 2 2 2 4 2" xfId="13837" xr:uid="{00000000-0005-0000-0000-0000F17E0000}"/>
    <cellStyle name="Normal 60 2 2 2 4 2 2" xfId="44159" xr:uid="{00000000-0005-0000-0000-0000F27E0000}"/>
    <cellStyle name="Normal 60 2 2 2 4 2 3" xfId="28935" xr:uid="{00000000-0005-0000-0000-0000F37E0000}"/>
    <cellStyle name="Normal 60 2 2 2 4 3" xfId="8817" xr:uid="{00000000-0005-0000-0000-0000F47E0000}"/>
    <cellStyle name="Normal 60 2 2 2 4 3 2" xfId="39142" xr:uid="{00000000-0005-0000-0000-0000F57E0000}"/>
    <cellStyle name="Normal 60 2 2 2 4 3 3" xfId="23918" xr:uid="{00000000-0005-0000-0000-0000F67E0000}"/>
    <cellStyle name="Normal 60 2 2 2 4 4" xfId="34129" xr:uid="{00000000-0005-0000-0000-0000F77E0000}"/>
    <cellStyle name="Normal 60 2 2 2 4 5" xfId="18905" xr:uid="{00000000-0005-0000-0000-0000F87E0000}"/>
    <cellStyle name="Normal 60 2 2 2 5" xfId="5456" xr:uid="{00000000-0005-0000-0000-0000F97E0000}"/>
    <cellStyle name="Normal 60 2 2 2 5 2" xfId="15508" xr:uid="{00000000-0005-0000-0000-0000FA7E0000}"/>
    <cellStyle name="Normal 60 2 2 2 5 2 2" xfId="45830" xr:uid="{00000000-0005-0000-0000-0000FB7E0000}"/>
    <cellStyle name="Normal 60 2 2 2 5 2 3" xfId="30606" xr:uid="{00000000-0005-0000-0000-0000FC7E0000}"/>
    <cellStyle name="Normal 60 2 2 2 5 3" xfId="10488" xr:uid="{00000000-0005-0000-0000-0000FD7E0000}"/>
    <cellStyle name="Normal 60 2 2 2 5 3 2" xfId="40813" xr:uid="{00000000-0005-0000-0000-0000FE7E0000}"/>
    <cellStyle name="Normal 60 2 2 2 5 3 3" xfId="25589" xr:uid="{00000000-0005-0000-0000-0000FF7E0000}"/>
    <cellStyle name="Normal 60 2 2 2 5 4" xfId="35800" xr:uid="{00000000-0005-0000-0000-0000007F0000}"/>
    <cellStyle name="Normal 60 2 2 2 5 5" xfId="20576" xr:uid="{00000000-0005-0000-0000-0000017F0000}"/>
    <cellStyle name="Normal 60 2 2 2 6" xfId="12166" xr:uid="{00000000-0005-0000-0000-0000027F0000}"/>
    <cellStyle name="Normal 60 2 2 2 6 2" xfId="42488" xr:uid="{00000000-0005-0000-0000-0000037F0000}"/>
    <cellStyle name="Normal 60 2 2 2 6 3" xfId="27264" xr:uid="{00000000-0005-0000-0000-0000047F0000}"/>
    <cellStyle name="Normal 60 2 2 2 7" xfId="7145" xr:uid="{00000000-0005-0000-0000-0000057F0000}"/>
    <cellStyle name="Normal 60 2 2 2 7 2" xfId="37471" xr:uid="{00000000-0005-0000-0000-0000067F0000}"/>
    <cellStyle name="Normal 60 2 2 2 7 3" xfId="22247" xr:uid="{00000000-0005-0000-0000-0000077F0000}"/>
    <cellStyle name="Normal 60 2 2 2 8" xfId="32459" xr:uid="{00000000-0005-0000-0000-0000087F0000}"/>
    <cellStyle name="Normal 60 2 2 2 9" xfId="17234" xr:uid="{00000000-0005-0000-0000-0000097F0000}"/>
    <cellStyle name="Normal 60 2 2 3" xfId="2281" xr:uid="{00000000-0005-0000-0000-00000A7F0000}"/>
    <cellStyle name="Normal 60 2 2 3 2" xfId="3120" xr:uid="{00000000-0005-0000-0000-00000B7F0000}"/>
    <cellStyle name="Normal 60 2 2 3 2 2" xfId="4810" xr:uid="{00000000-0005-0000-0000-00000C7F0000}"/>
    <cellStyle name="Normal 60 2 2 3 2 2 2" xfId="14883" xr:uid="{00000000-0005-0000-0000-00000D7F0000}"/>
    <cellStyle name="Normal 60 2 2 3 2 2 2 2" xfId="45205" xr:uid="{00000000-0005-0000-0000-00000E7F0000}"/>
    <cellStyle name="Normal 60 2 2 3 2 2 2 3" xfId="29981" xr:uid="{00000000-0005-0000-0000-00000F7F0000}"/>
    <cellStyle name="Normal 60 2 2 3 2 2 3" xfId="9863" xr:uid="{00000000-0005-0000-0000-0000107F0000}"/>
    <cellStyle name="Normal 60 2 2 3 2 2 3 2" xfId="40188" xr:uid="{00000000-0005-0000-0000-0000117F0000}"/>
    <cellStyle name="Normal 60 2 2 3 2 2 3 3" xfId="24964" xr:uid="{00000000-0005-0000-0000-0000127F0000}"/>
    <cellStyle name="Normal 60 2 2 3 2 2 4" xfId="35175" xr:uid="{00000000-0005-0000-0000-0000137F0000}"/>
    <cellStyle name="Normal 60 2 2 3 2 2 5" xfId="19951" xr:uid="{00000000-0005-0000-0000-0000147F0000}"/>
    <cellStyle name="Normal 60 2 2 3 2 3" xfId="6502" xr:uid="{00000000-0005-0000-0000-0000157F0000}"/>
    <cellStyle name="Normal 60 2 2 3 2 3 2" xfId="16554" xr:uid="{00000000-0005-0000-0000-0000167F0000}"/>
    <cellStyle name="Normal 60 2 2 3 2 3 2 2" xfId="46876" xr:uid="{00000000-0005-0000-0000-0000177F0000}"/>
    <cellStyle name="Normal 60 2 2 3 2 3 2 3" xfId="31652" xr:uid="{00000000-0005-0000-0000-0000187F0000}"/>
    <cellStyle name="Normal 60 2 2 3 2 3 3" xfId="11534" xr:uid="{00000000-0005-0000-0000-0000197F0000}"/>
    <cellStyle name="Normal 60 2 2 3 2 3 3 2" xfId="41859" xr:uid="{00000000-0005-0000-0000-00001A7F0000}"/>
    <cellStyle name="Normal 60 2 2 3 2 3 3 3" xfId="26635" xr:uid="{00000000-0005-0000-0000-00001B7F0000}"/>
    <cellStyle name="Normal 60 2 2 3 2 3 4" xfId="36846" xr:uid="{00000000-0005-0000-0000-00001C7F0000}"/>
    <cellStyle name="Normal 60 2 2 3 2 3 5" xfId="21622" xr:uid="{00000000-0005-0000-0000-00001D7F0000}"/>
    <cellStyle name="Normal 60 2 2 3 2 4" xfId="13212" xr:uid="{00000000-0005-0000-0000-00001E7F0000}"/>
    <cellStyle name="Normal 60 2 2 3 2 4 2" xfId="43534" xr:uid="{00000000-0005-0000-0000-00001F7F0000}"/>
    <cellStyle name="Normal 60 2 2 3 2 4 3" xfId="28310" xr:uid="{00000000-0005-0000-0000-0000207F0000}"/>
    <cellStyle name="Normal 60 2 2 3 2 5" xfId="8191" xr:uid="{00000000-0005-0000-0000-0000217F0000}"/>
    <cellStyle name="Normal 60 2 2 3 2 5 2" xfId="38517" xr:uid="{00000000-0005-0000-0000-0000227F0000}"/>
    <cellStyle name="Normal 60 2 2 3 2 5 3" xfId="23293" xr:uid="{00000000-0005-0000-0000-0000237F0000}"/>
    <cellStyle name="Normal 60 2 2 3 2 6" xfId="33505" xr:uid="{00000000-0005-0000-0000-0000247F0000}"/>
    <cellStyle name="Normal 60 2 2 3 2 7" xfId="18280" xr:uid="{00000000-0005-0000-0000-0000257F0000}"/>
    <cellStyle name="Normal 60 2 2 3 3" xfId="3973" xr:uid="{00000000-0005-0000-0000-0000267F0000}"/>
    <cellStyle name="Normal 60 2 2 3 3 2" xfId="14047" xr:uid="{00000000-0005-0000-0000-0000277F0000}"/>
    <cellStyle name="Normal 60 2 2 3 3 2 2" xfId="44369" xr:uid="{00000000-0005-0000-0000-0000287F0000}"/>
    <cellStyle name="Normal 60 2 2 3 3 2 3" xfId="29145" xr:uid="{00000000-0005-0000-0000-0000297F0000}"/>
    <cellStyle name="Normal 60 2 2 3 3 3" xfId="9027" xr:uid="{00000000-0005-0000-0000-00002A7F0000}"/>
    <cellStyle name="Normal 60 2 2 3 3 3 2" xfId="39352" xr:uid="{00000000-0005-0000-0000-00002B7F0000}"/>
    <cellStyle name="Normal 60 2 2 3 3 3 3" xfId="24128" xr:uid="{00000000-0005-0000-0000-00002C7F0000}"/>
    <cellStyle name="Normal 60 2 2 3 3 4" xfId="34339" xr:uid="{00000000-0005-0000-0000-00002D7F0000}"/>
    <cellStyle name="Normal 60 2 2 3 3 5" xfId="19115" xr:uid="{00000000-0005-0000-0000-00002E7F0000}"/>
    <cellStyle name="Normal 60 2 2 3 4" xfId="5666" xr:uid="{00000000-0005-0000-0000-00002F7F0000}"/>
    <cellStyle name="Normal 60 2 2 3 4 2" xfId="15718" xr:uid="{00000000-0005-0000-0000-0000307F0000}"/>
    <cellStyle name="Normal 60 2 2 3 4 2 2" xfId="46040" xr:uid="{00000000-0005-0000-0000-0000317F0000}"/>
    <cellStyle name="Normal 60 2 2 3 4 2 3" xfId="30816" xr:uid="{00000000-0005-0000-0000-0000327F0000}"/>
    <cellStyle name="Normal 60 2 2 3 4 3" xfId="10698" xr:uid="{00000000-0005-0000-0000-0000337F0000}"/>
    <cellStyle name="Normal 60 2 2 3 4 3 2" xfId="41023" xr:uid="{00000000-0005-0000-0000-0000347F0000}"/>
    <cellStyle name="Normal 60 2 2 3 4 3 3" xfId="25799" xr:uid="{00000000-0005-0000-0000-0000357F0000}"/>
    <cellStyle name="Normal 60 2 2 3 4 4" xfId="36010" xr:uid="{00000000-0005-0000-0000-0000367F0000}"/>
    <cellStyle name="Normal 60 2 2 3 4 5" xfId="20786" xr:uid="{00000000-0005-0000-0000-0000377F0000}"/>
    <cellStyle name="Normal 60 2 2 3 5" xfId="12376" xr:uid="{00000000-0005-0000-0000-0000387F0000}"/>
    <cellStyle name="Normal 60 2 2 3 5 2" xfId="42698" xr:uid="{00000000-0005-0000-0000-0000397F0000}"/>
    <cellStyle name="Normal 60 2 2 3 5 3" xfId="27474" xr:uid="{00000000-0005-0000-0000-00003A7F0000}"/>
    <cellStyle name="Normal 60 2 2 3 6" xfId="7355" xr:uid="{00000000-0005-0000-0000-00003B7F0000}"/>
    <cellStyle name="Normal 60 2 2 3 6 2" xfId="37681" xr:uid="{00000000-0005-0000-0000-00003C7F0000}"/>
    <cellStyle name="Normal 60 2 2 3 6 3" xfId="22457" xr:uid="{00000000-0005-0000-0000-00003D7F0000}"/>
    <cellStyle name="Normal 60 2 2 3 7" xfId="32669" xr:uid="{00000000-0005-0000-0000-00003E7F0000}"/>
    <cellStyle name="Normal 60 2 2 3 8" xfId="17444" xr:uid="{00000000-0005-0000-0000-00003F7F0000}"/>
    <cellStyle name="Normal 60 2 2 4" xfId="2702" xr:uid="{00000000-0005-0000-0000-0000407F0000}"/>
    <cellStyle name="Normal 60 2 2 4 2" xfId="4392" xr:uid="{00000000-0005-0000-0000-0000417F0000}"/>
    <cellStyle name="Normal 60 2 2 4 2 2" xfId="14465" xr:uid="{00000000-0005-0000-0000-0000427F0000}"/>
    <cellStyle name="Normal 60 2 2 4 2 2 2" xfId="44787" xr:uid="{00000000-0005-0000-0000-0000437F0000}"/>
    <cellStyle name="Normal 60 2 2 4 2 2 3" xfId="29563" xr:uid="{00000000-0005-0000-0000-0000447F0000}"/>
    <cellStyle name="Normal 60 2 2 4 2 3" xfId="9445" xr:uid="{00000000-0005-0000-0000-0000457F0000}"/>
    <cellStyle name="Normal 60 2 2 4 2 3 2" xfId="39770" xr:uid="{00000000-0005-0000-0000-0000467F0000}"/>
    <cellStyle name="Normal 60 2 2 4 2 3 3" xfId="24546" xr:uid="{00000000-0005-0000-0000-0000477F0000}"/>
    <cellStyle name="Normal 60 2 2 4 2 4" xfId="34757" xr:uid="{00000000-0005-0000-0000-0000487F0000}"/>
    <cellStyle name="Normal 60 2 2 4 2 5" xfId="19533" xr:uid="{00000000-0005-0000-0000-0000497F0000}"/>
    <cellStyle name="Normal 60 2 2 4 3" xfId="6084" xr:uid="{00000000-0005-0000-0000-00004A7F0000}"/>
    <cellStyle name="Normal 60 2 2 4 3 2" xfId="16136" xr:uid="{00000000-0005-0000-0000-00004B7F0000}"/>
    <cellStyle name="Normal 60 2 2 4 3 2 2" xfId="46458" xr:uid="{00000000-0005-0000-0000-00004C7F0000}"/>
    <cellStyle name="Normal 60 2 2 4 3 2 3" xfId="31234" xr:uid="{00000000-0005-0000-0000-00004D7F0000}"/>
    <cellStyle name="Normal 60 2 2 4 3 3" xfId="11116" xr:uid="{00000000-0005-0000-0000-00004E7F0000}"/>
    <cellStyle name="Normal 60 2 2 4 3 3 2" xfId="41441" xr:uid="{00000000-0005-0000-0000-00004F7F0000}"/>
    <cellStyle name="Normal 60 2 2 4 3 3 3" xfId="26217" xr:uid="{00000000-0005-0000-0000-0000507F0000}"/>
    <cellStyle name="Normal 60 2 2 4 3 4" xfId="36428" xr:uid="{00000000-0005-0000-0000-0000517F0000}"/>
    <cellStyle name="Normal 60 2 2 4 3 5" xfId="21204" xr:uid="{00000000-0005-0000-0000-0000527F0000}"/>
    <cellStyle name="Normal 60 2 2 4 4" xfId="12794" xr:uid="{00000000-0005-0000-0000-0000537F0000}"/>
    <cellStyle name="Normal 60 2 2 4 4 2" xfId="43116" xr:uid="{00000000-0005-0000-0000-0000547F0000}"/>
    <cellStyle name="Normal 60 2 2 4 4 3" xfId="27892" xr:uid="{00000000-0005-0000-0000-0000557F0000}"/>
    <cellStyle name="Normal 60 2 2 4 5" xfId="7773" xr:uid="{00000000-0005-0000-0000-0000567F0000}"/>
    <cellStyle name="Normal 60 2 2 4 5 2" xfId="38099" xr:uid="{00000000-0005-0000-0000-0000577F0000}"/>
    <cellStyle name="Normal 60 2 2 4 5 3" xfId="22875" xr:uid="{00000000-0005-0000-0000-0000587F0000}"/>
    <cellStyle name="Normal 60 2 2 4 6" xfId="33087" xr:uid="{00000000-0005-0000-0000-0000597F0000}"/>
    <cellStyle name="Normal 60 2 2 4 7" xfId="17862" xr:uid="{00000000-0005-0000-0000-00005A7F0000}"/>
    <cellStyle name="Normal 60 2 2 5" xfId="3555" xr:uid="{00000000-0005-0000-0000-00005B7F0000}"/>
    <cellStyle name="Normal 60 2 2 5 2" xfId="13629" xr:uid="{00000000-0005-0000-0000-00005C7F0000}"/>
    <cellStyle name="Normal 60 2 2 5 2 2" xfId="43951" xr:uid="{00000000-0005-0000-0000-00005D7F0000}"/>
    <cellStyle name="Normal 60 2 2 5 2 3" xfId="28727" xr:uid="{00000000-0005-0000-0000-00005E7F0000}"/>
    <cellStyle name="Normal 60 2 2 5 3" xfId="8609" xr:uid="{00000000-0005-0000-0000-00005F7F0000}"/>
    <cellStyle name="Normal 60 2 2 5 3 2" xfId="38934" xr:uid="{00000000-0005-0000-0000-0000607F0000}"/>
    <cellStyle name="Normal 60 2 2 5 3 3" xfId="23710" xr:uid="{00000000-0005-0000-0000-0000617F0000}"/>
    <cellStyle name="Normal 60 2 2 5 4" xfId="33921" xr:uid="{00000000-0005-0000-0000-0000627F0000}"/>
    <cellStyle name="Normal 60 2 2 5 5" xfId="18697" xr:uid="{00000000-0005-0000-0000-0000637F0000}"/>
    <cellStyle name="Normal 60 2 2 6" xfId="5248" xr:uid="{00000000-0005-0000-0000-0000647F0000}"/>
    <cellStyle name="Normal 60 2 2 6 2" xfId="15300" xr:uid="{00000000-0005-0000-0000-0000657F0000}"/>
    <cellStyle name="Normal 60 2 2 6 2 2" xfId="45622" xr:uid="{00000000-0005-0000-0000-0000667F0000}"/>
    <cellStyle name="Normal 60 2 2 6 2 3" xfId="30398" xr:uid="{00000000-0005-0000-0000-0000677F0000}"/>
    <cellStyle name="Normal 60 2 2 6 3" xfId="10280" xr:uid="{00000000-0005-0000-0000-0000687F0000}"/>
    <cellStyle name="Normal 60 2 2 6 3 2" xfId="40605" xr:uid="{00000000-0005-0000-0000-0000697F0000}"/>
    <cellStyle name="Normal 60 2 2 6 3 3" xfId="25381" xr:uid="{00000000-0005-0000-0000-00006A7F0000}"/>
    <cellStyle name="Normal 60 2 2 6 4" xfId="35592" xr:uid="{00000000-0005-0000-0000-00006B7F0000}"/>
    <cellStyle name="Normal 60 2 2 6 5" xfId="20368" xr:uid="{00000000-0005-0000-0000-00006C7F0000}"/>
    <cellStyle name="Normal 60 2 2 7" xfId="11958" xr:uid="{00000000-0005-0000-0000-00006D7F0000}"/>
    <cellStyle name="Normal 60 2 2 7 2" xfId="42280" xr:uid="{00000000-0005-0000-0000-00006E7F0000}"/>
    <cellStyle name="Normal 60 2 2 7 3" xfId="27056" xr:uid="{00000000-0005-0000-0000-00006F7F0000}"/>
    <cellStyle name="Normal 60 2 2 8" xfId="6937" xr:uid="{00000000-0005-0000-0000-0000707F0000}"/>
    <cellStyle name="Normal 60 2 2 8 2" xfId="37263" xr:uid="{00000000-0005-0000-0000-0000717F0000}"/>
    <cellStyle name="Normal 60 2 2 8 3" xfId="22039" xr:uid="{00000000-0005-0000-0000-0000727F0000}"/>
    <cellStyle name="Normal 60 2 2 9" xfId="32251" xr:uid="{00000000-0005-0000-0000-0000737F0000}"/>
    <cellStyle name="Normal 60 2 3" xfId="1964" xr:uid="{00000000-0005-0000-0000-0000747F0000}"/>
    <cellStyle name="Normal 60 2 3 2" xfId="2385" xr:uid="{00000000-0005-0000-0000-0000757F0000}"/>
    <cellStyle name="Normal 60 2 3 2 2" xfId="3224" xr:uid="{00000000-0005-0000-0000-0000767F0000}"/>
    <cellStyle name="Normal 60 2 3 2 2 2" xfId="4914" xr:uid="{00000000-0005-0000-0000-0000777F0000}"/>
    <cellStyle name="Normal 60 2 3 2 2 2 2" xfId="14987" xr:uid="{00000000-0005-0000-0000-0000787F0000}"/>
    <cellStyle name="Normal 60 2 3 2 2 2 2 2" xfId="45309" xr:uid="{00000000-0005-0000-0000-0000797F0000}"/>
    <cellStyle name="Normal 60 2 3 2 2 2 2 3" xfId="30085" xr:uid="{00000000-0005-0000-0000-00007A7F0000}"/>
    <cellStyle name="Normal 60 2 3 2 2 2 3" xfId="9967" xr:uid="{00000000-0005-0000-0000-00007B7F0000}"/>
    <cellStyle name="Normal 60 2 3 2 2 2 3 2" xfId="40292" xr:uid="{00000000-0005-0000-0000-00007C7F0000}"/>
    <cellStyle name="Normal 60 2 3 2 2 2 3 3" xfId="25068" xr:uid="{00000000-0005-0000-0000-00007D7F0000}"/>
    <cellStyle name="Normal 60 2 3 2 2 2 4" xfId="35279" xr:uid="{00000000-0005-0000-0000-00007E7F0000}"/>
    <cellStyle name="Normal 60 2 3 2 2 2 5" xfId="20055" xr:uid="{00000000-0005-0000-0000-00007F7F0000}"/>
    <cellStyle name="Normal 60 2 3 2 2 3" xfId="6606" xr:uid="{00000000-0005-0000-0000-0000807F0000}"/>
    <cellStyle name="Normal 60 2 3 2 2 3 2" xfId="16658" xr:uid="{00000000-0005-0000-0000-0000817F0000}"/>
    <cellStyle name="Normal 60 2 3 2 2 3 2 2" xfId="46980" xr:uid="{00000000-0005-0000-0000-0000827F0000}"/>
    <cellStyle name="Normal 60 2 3 2 2 3 2 3" xfId="31756" xr:uid="{00000000-0005-0000-0000-0000837F0000}"/>
    <cellStyle name="Normal 60 2 3 2 2 3 3" xfId="11638" xr:uid="{00000000-0005-0000-0000-0000847F0000}"/>
    <cellStyle name="Normal 60 2 3 2 2 3 3 2" xfId="41963" xr:uid="{00000000-0005-0000-0000-0000857F0000}"/>
    <cellStyle name="Normal 60 2 3 2 2 3 3 3" xfId="26739" xr:uid="{00000000-0005-0000-0000-0000867F0000}"/>
    <cellStyle name="Normal 60 2 3 2 2 3 4" xfId="36950" xr:uid="{00000000-0005-0000-0000-0000877F0000}"/>
    <cellStyle name="Normal 60 2 3 2 2 3 5" xfId="21726" xr:uid="{00000000-0005-0000-0000-0000887F0000}"/>
    <cellStyle name="Normal 60 2 3 2 2 4" xfId="13316" xr:uid="{00000000-0005-0000-0000-0000897F0000}"/>
    <cellStyle name="Normal 60 2 3 2 2 4 2" xfId="43638" xr:uid="{00000000-0005-0000-0000-00008A7F0000}"/>
    <cellStyle name="Normal 60 2 3 2 2 4 3" xfId="28414" xr:uid="{00000000-0005-0000-0000-00008B7F0000}"/>
    <cellStyle name="Normal 60 2 3 2 2 5" xfId="8295" xr:uid="{00000000-0005-0000-0000-00008C7F0000}"/>
    <cellStyle name="Normal 60 2 3 2 2 5 2" xfId="38621" xr:uid="{00000000-0005-0000-0000-00008D7F0000}"/>
    <cellStyle name="Normal 60 2 3 2 2 5 3" xfId="23397" xr:uid="{00000000-0005-0000-0000-00008E7F0000}"/>
    <cellStyle name="Normal 60 2 3 2 2 6" xfId="33609" xr:uid="{00000000-0005-0000-0000-00008F7F0000}"/>
    <cellStyle name="Normal 60 2 3 2 2 7" xfId="18384" xr:uid="{00000000-0005-0000-0000-0000907F0000}"/>
    <cellStyle name="Normal 60 2 3 2 3" xfId="4077" xr:uid="{00000000-0005-0000-0000-0000917F0000}"/>
    <cellStyle name="Normal 60 2 3 2 3 2" xfId="14151" xr:uid="{00000000-0005-0000-0000-0000927F0000}"/>
    <cellStyle name="Normal 60 2 3 2 3 2 2" xfId="44473" xr:uid="{00000000-0005-0000-0000-0000937F0000}"/>
    <cellStyle name="Normal 60 2 3 2 3 2 3" xfId="29249" xr:uid="{00000000-0005-0000-0000-0000947F0000}"/>
    <cellStyle name="Normal 60 2 3 2 3 3" xfId="9131" xr:uid="{00000000-0005-0000-0000-0000957F0000}"/>
    <cellStyle name="Normal 60 2 3 2 3 3 2" xfId="39456" xr:uid="{00000000-0005-0000-0000-0000967F0000}"/>
    <cellStyle name="Normal 60 2 3 2 3 3 3" xfId="24232" xr:uid="{00000000-0005-0000-0000-0000977F0000}"/>
    <cellStyle name="Normal 60 2 3 2 3 4" xfId="34443" xr:uid="{00000000-0005-0000-0000-0000987F0000}"/>
    <cellStyle name="Normal 60 2 3 2 3 5" xfId="19219" xr:uid="{00000000-0005-0000-0000-0000997F0000}"/>
    <cellStyle name="Normal 60 2 3 2 4" xfId="5770" xr:uid="{00000000-0005-0000-0000-00009A7F0000}"/>
    <cellStyle name="Normal 60 2 3 2 4 2" xfId="15822" xr:uid="{00000000-0005-0000-0000-00009B7F0000}"/>
    <cellStyle name="Normal 60 2 3 2 4 2 2" xfId="46144" xr:uid="{00000000-0005-0000-0000-00009C7F0000}"/>
    <cellStyle name="Normal 60 2 3 2 4 2 3" xfId="30920" xr:uid="{00000000-0005-0000-0000-00009D7F0000}"/>
    <cellStyle name="Normal 60 2 3 2 4 3" xfId="10802" xr:uid="{00000000-0005-0000-0000-00009E7F0000}"/>
    <cellStyle name="Normal 60 2 3 2 4 3 2" xfId="41127" xr:uid="{00000000-0005-0000-0000-00009F7F0000}"/>
    <cellStyle name="Normal 60 2 3 2 4 3 3" xfId="25903" xr:uid="{00000000-0005-0000-0000-0000A07F0000}"/>
    <cellStyle name="Normal 60 2 3 2 4 4" xfId="36114" xr:uid="{00000000-0005-0000-0000-0000A17F0000}"/>
    <cellStyle name="Normal 60 2 3 2 4 5" xfId="20890" xr:uid="{00000000-0005-0000-0000-0000A27F0000}"/>
    <cellStyle name="Normal 60 2 3 2 5" xfId="12480" xr:uid="{00000000-0005-0000-0000-0000A37F0000}"/>
    <cellStyle name="Normal 60 2 3 2 5 2" xfId="42802" xr:uid="{00000000-0005-0000-0000-0000A47F0000}"/>
    <cellStyle name="Normal 60 2 3 2 5 3" xfId="27578" xr:uid="{00000000-0005-0000-0000-0000A57F0000}"/>
    <cellStyle name="Normal 60 2 3 2 6" xfId="7459" xr:uid="{00000000-0005-0000-0000-0000A67F0000}"/>
    <cellStyle name="Normal 60 2 3 2 6 2" xfId="37785" xr:uid="{00000000-0005-0000-0000-0000A77F0000}"/>
    <cellStyle name="Normal 60 2 3 2 6 3" xfId="22561" xr:uid="{00000000-0005-0000-0000-0000A87F0000}"/>
    <cellStyle name="Normal 60 2 3 2 7" xfId="32773" xr:uid="{00000000-0005-0000-0000-0000A97F0000}"/>
    <cellStyle name="Normal 60 2 3 2 8" xfId="17548" xr:uid="{00000000-0005-0000-0000-0000AA7F0000}"/>
    <cellStyle name="Normal 60 2 3 3" xfId="2806" xr:uid="{00000000-0005-0000-0000-0000AB7F0000}"/>
    <cellStyle name="Normal 60 2 3 3 2" xfId="4496" xr:uid="{00000000-0005-0000-0000-0000AC7F0000}"/>
    <cellStyle name="Normal 60 2 3 3 2 2" xfId="14569" xr:uid="{00000000-0005-0000-0000-0000AD7F0000}"/>
    <cellStyle name="Normal 60 2 3 3 2 2 2" xfId="44891" xr:uid="{00000000-0005-0000-0000-0000AE7F0000}"/>
    <cellStyle name="Normal 60 2 3 3 2 2 3" xfId="29667" xr:uid="{00000000-0005-0000-0000-0000AF7F0000}"/>
    <cellStyle name="Normal 60 2 3 3 2 3" xfId="9549" xr:uid="{00000000-0005-0000-0000-0000B07F0000}"/>
    <cellStyle name="Normal 60 2 3 3 2 3 2" xfId="39874" xr:uid="{00000000-0005-0000-0000-0000B17F0000}"/>
    <cellStyle name="Normal 60 2 3 3 2 3 3" xfId="24650" xr:uid="{00000000-0005-0000-0000-0000B27F0000}"/>
    <cellStyle name="Normal 60 2 3 3 2 4" xfId="34861" xr:uid="{00000000-0005-0000-0000-0000B37F0000}"/>
    <cellStyle name="Normal 60 2 3 3 2 5" xfId="19637" xr:uid="{00000000-0005-0000-0000-0000B47F0000}"/>
    <cellStyle name="Normal 60 2 3 3 3" xfId="6188" xr:uid="{00000000-0005-0000-0000-0000B57F0000}"/>
    <cellStyle name="Normal 60 2 3 3 3 2" xfId="16240" xr:uid="{00000000-0005-0000-0000-0000B67F0000}"/>
    <cellStyle name="Normal 60 2 3 3 3 2 2" xfId="46562" xr:uid="{00000000-0005-0000-0000-0000B77F0000}"/>
    <cellStyle name="Normal 60 2 3 3 3 2 3" xfId="31338" xr:uid="{00000000-0005-0000-0000-0000B87F0000}"/>
    <cellStyle name="Normal 60 2 3 3 3 3" xfId="11220" xr:uid="{00000000-0005-0000-0000-0000B97F0000}"/>
    <cellStyle name="Normal 60 2 3 3 3 3 2" xfId="41545" xr:uid="{00000000-0005-0000-0000-0000BA7F0000}"/>
    <cellStyle name="Normal 60 2 3 3 3 3 3" xfId="26321" xr:uid="{00000000-0005-0000-0000-0000BB7F0000}"/>
    <cellStyle name="Normal 60 2 3 3 3 4" xfId="36532" xr:uid="{00000000-0005-0000-0000-0000BC7F0000}"/>
    <cellStyle name="Normal 60 2 3 3 3 5" xfId="21308" xr:uid="{00000000-0005-0000-0000-0000BD7F0000}"/>
    <cellStyle name="Normal 60 2 3 3 4" xfId="12898" xr:uid="{00000000-0005-0000-0000-0000BE7F0000}"/>
    <cellStyle name="Normal 60 2 3 3 4 2" xfId="43220" xr:uid="{00000000-0005-0000-0000-0000BF7F0000}"/>
    <cellStyle name="Normal 60 2 3 3 4 3" xfId="27996" xr:uid="{00000000-0005-0000-0000-0000C07F0000}"/>
    <cellStyle name="Normal 60 2 3 3 5" xfId="7877" xr:uid="{00000000-0005-0000-0000-0000C17F0000}"/>
    <cellStyle name="Normal 60 2 3 3 5 2" xfId="38203" xr:uid="{00000000-0005-0000-0000-0000C27F0000}"/>
    <cellStyle name="Normal 60 2 3 3 5 3" xfId="22979" xr:uid="{00000000-0005-0000-0000-0000C37F0000}"/>
    <cellStyle name="Normal 60 2 3 3 6" xfId="33191" xr:uid="{00000000-0005-0000-0000-0000C47F0000}"/>
    <cellStyle name="Normal 60 2 3 3 7" xfId="17966" xr:uid="{00000000-0005-0000-0000-0000C57F0000}"/>
    <cellStyle name="Normal 60 2 3 4" xfId="3659" xr:uid="{00000000-0005-0000-0000-0000C67F0000}"/>
    <cellStyle name="Normal 60 2 3 4 2" xfId="13733" xr:uid="{00000000-0005-0000-0000-0000C77F0000}"/>
    <cellStyle name="Normal 60 2 3 4 2 2" xfId="44055" xr:uid="{00000000-0005-0000-0000-0000C87F0000}"/>
    <cellStyle name="Normal 60 2 3 4 2 3" xfId="28831" xr:uid="{00000000-0005-0000-0000-0000C97F0000}"/>
    <cellStyle name="Normal 60 2 3 4 3" xfId="8713" xr:uid="{00000000-0005-0000-0000-0000CA7F0000}"/>
    <cellStyle name="Normal 60 2 3 4 3 2" xfId="39038" xr:uid="{00000000-0005-0000-0000-0000CB7F0000}"/>
    <cellStyle name="Normal 60 2 3 4 3 3" xfId="23814" xr:uid="{00000000-0005-0000-0000-0000CC7F0000}"/>
    <cellStyle name="Normal 60 2 3 4 4" xfId="34025" xr:uid="{00000000-0005-0000-0000-0000CD7F0000}"/>
    <cellStyle name="Normal 60 2 3 4 5" xfId="18801" xr:uid="{00000000-0005-0000-0000-0000CE7F0000}"/>
    <cellStyle name="Normal 60 2 3 5" xfId="5352" xr:uid="{00000000-0005-0000-0000-0000CF7F0000}"/>
    <cellStyle name="Normal 60 2 3 5 2" xfId="15404" xr:uid="{00000000-0005-0000-0000-0000D07F0000}"/>
    <cellStyle name="Normal 60 2 3 5 2 2" xfId="45726" xr:uid="{00000000-0005-0000-0000-0000D17F0000}"/>
    <cellStyle name="Normal 60 2 3 5 2 3" xfId="30502" xr:uid="{00000000-0005-0000-0000-0000D27F0000}"/>
    <cellStyle name="Normal 60 2 3 5 3" xfId="10384" xr:uid="{00000000-0005-0000-0000-0000D37F0000}"/>
    <cellStyle name="Normal 60 2 3 5 3 2" xfId="40709" xr:uid="{00000000-0005-0000-0000-0000D47F0000}"/>
    <cellStyle name="Normal 60 2 3 5 3 3" xfId="25485" xr:uid="{00000000-0005-0000-0000-0000D57F0000}"/>
    <cellStyle name="Normal 60 2 3 5 4" xfId="35696" xr:uid="{00000000-0005-0000-0000-0000D67F0000}"/>
    <cellStyle name="Normal 60 2 3 5 5" xfId="20472" xr:uid="{00000000-0005-0000-0000-0000D77F0000}"/>
    <cellStyle name="Normal 60 2 3 6" xfId="12062" xr:uid="{00000000-0005-0000-0000-0000D87F0000}"/>
    <cellStyle name="Normal 60 2 3 6 2" xfId="42384" xr:uid="{00000000-0005-0000-0000-0000D97F0000}"/>
    <cellStyle name="Normal 60 2 3 6 3" xfId="27160" xr:uid="{00000000-0005-0000-0000-0000DA7F0000}"/>
    <cellStyle name="Normal 60 2 3 7" xfId="7041" xr:uid="{00000000-0005-0000-0000-0000DB7F0000}"/>
    <cellStyle name="Normal 60 2 3 7 2" xfId="37367" xr:uid="{00000000-0005-0000-0000-0000DC7F0000}"/>
    <cellStyle name="Normal 60 2 3 7 3" xfId="22143" xr:uid="{00000000-0005-0000-0000-0000DD7F0000}"/>
    <cellStyle name="Normal 60 2 3 8" xfId="32355" xr:uid="{00000000-0005-0000-0000-0000DE7F0000}"/>
    <cellStyle name="Normal 60 2 3 9" xfId="17130" xr:uid="{00000000-0005-0000-0000-0000DF7F0000}"/>
    <cellStyle name="Normal 60 2 4" xfId="2177" xr:uid="{00000000-0005-0000-0000-0000E07F0000}"/>
    <cellStyle name="Normal 60 2 4 2" xfId="3016" xr:uid="{00000000-0005-0000-0000-0000E17F0000}"/>
    <cellStyle name="Normal 60 2 4 2 2" xfId="4706" xr:uid="{00000000-0005-0000-0000-0000E27F0000}"/>
    <cellStyle name="Normal 60 2 4 2 2 2" xfId="14779" xr:uid="{00000000-0005-0000-0000-0000E37F0000}"/>
    <cellStyle name="Normal 60 2 4 2 2 2 2" xfId="45101" xr:uid="{00000000-0005-0000-0000-0000E47F0000}"/>
    <cellStyle name="Normal 60 2 4 2 2 2 3" xfId="29877" xr:uid="{00000000-0005-0000-0000-0000E57F0000}"/>
    <cellStyle name="Normal 60 2 4 2 2 3" xfId="9759" xr:uid="{00000000-0005-0000-0000-0000E67F0000}"/>
    <cellStyle name="Normal 60 2 4 2 2 3 2" xfId="40084" xr:uid="{00000000-0005-0000-0000-0000E77F0000}"/>
    <cellStyle name="Normal 60 2 4 2 2 3 3" xfId="24860" xr:uid="{00000000-0005-0000-0000-0000E87F0000}"/>
    <cellStyle name="Normal 60 2 4 2 2 4" xfId="35071" xr:uid="{00000000-0005-0000-0000-0000E97F0000}"/>
    <cellStyle name="Normal 60 2 4 2 2 5" xfId="19847" xr:uid="{00000000-0005-0000-0000-0000EA7F0000}"/>
    <cellStyle name="Normal 60 2 4 2 3" xfId="6398" xr:uid="{00000000-0005-0000-0000-0000EB7F0000}"/>
    <cellStyle name="Normal 60 2 4 2 3 2" xfId="16450" xr:uid="{00000000-0005-0000-0000-0000EC7F0000}"/>
    <cellStyle name="Normal 60 2 4 2 3 2 2" xfId="46772" xr:uid="{00000000-0005-0000-0000-0000ED7F0000}"/>
    <cellStyle name="Normal 60 2 4 2 3 2 3" xfId="31548" xr:uid="{00000000-0005-0000-0000-0000EE7F0000}"/>
    <cellStyle name="Normal 60 2 4 2 3 3" xfId="11430" xr:uid="{00000000-0005-0000-0000-0000EF7F0000}"/>
    <cellStyle name="Normal 60 2 4 2 3 3 2" xfId="41755" xr:uid="{00000000-0005-0000-0000-0000F07F0000}"/>
    <cellStyle name="Normal 60 2 4 2 3 3 3" xfId="26531" xr:uid="{00000000-0005-0000-0000-0000F17F0000}"/>
    <cellStyle name="Normal 60 2 4 2 3 4" xfId="36742" xr:uid="{00000000-0005-0000-0000-0000F27F0000}"/>
    <cellStyle name="Normal 60 2 4 2 3 5" xfId="21518" xr:uid="{00000000-0005-0000-0000-0000F37F0000}"/>
    <cellStyle name="Normal 60 2 4 2 4" xfId="13108" xr:uid="{00000000-0005-0000-0000-0000F47F0000}"/>
    <cellStyle name="Normal 60 2 4 2 4 2" xfId="43430" xr:uid="{00000000-0005-0000-0000-0000F57F0000}"/>
    <cellStyle name="Normal 60 2 4 2 4 3" xfId="28206" xr:uid="{00000000-0005-0000-0000-0000F67F0000}"/>
    <cellStyle name="Normal 60 2 4 2 5" xfId="8087" xr:uid="{00000000-0005-0000-0000-0000F77F0000}"/>
    <cellStyle name="Normal 60 2 4 2 5 2" xfId="38413" xr:uid="{00000000-0005-0000-0000-0000F87F0000}"/>
    <cellStyle name="Normal 60 2 4 2 5 3" xfId="23189" xr:uid="{00000000-0005-0000-0000-0000F97F0000}"/>
    <cellStyle name="Normal 60 2 4 2 6" xfId="33401" xr:uid="{00000000-0005-0000-0000-0000FA7F0000}"/>
    <cellStyle name="Normal 60 2 4 2 7" xfId="18176" xr:uid="{00000000-0005-0000-0000-0000FB7F0000}"/>
    <cellStyle name="Normal 60 2 4 3" xfId="3869" xr:uid="{00000000-0005-0000-0000-0000FC7F0000}"/>
    <cellStyle name="Normal 60 2 4 3 2" xfId="13943" xr:uid="{00000000-0005-0000-0000-0000FD7F0000}"/>
    <cellStyle name="Normal 60 2 4 3 2 2" xfId="44265" xr:uid="{00000000-0005-0000-0000-0000FE7F0000}"/>
    <cellStyle name="Normal 60 2 4 3 2 3" xfId="29041" xr:uid="{00000000-0005-0000-0000-0000FF7F0000}"/>
    <cellStyle name="Normal 60 2 4 3 3" xfId="8923" xr:uid="{00000000-0005-0000-0000-000000800000}"/>
    <cellStyle name="Normal 60 2 4 3 3 2" xfId="39248" xr:uid="{00000000-0005-0000-0000-000001800000}"/>
    <cellStyle name="Normal 60 2 4 3 3 3" xfId="24024" xr:uid="{00000000-0005-0000-0000-000002800000}"/>
    <cellStyle name="Normal 60 2 4 3 4" xfId="34235" xr:uid="{00000000-0005-0000-0000-000003800000}"/>
    <cellStyle name="Normal 60 2 4 3 5" xfId="19011" xr:uid="{00000000-0005-0000-0000-000004800000}"/>
    <cellStyle name="Normal 60 2 4 4" xfId="5562" xr:uid="{00000000-0005-0000-0000-000005800000}"/>
    <cellStyle name="Normal 60 2 4 4 2" xfId="15614" xr:uid="{00000000-0005-0000-0000-000006800000}"/>
    <cellStyle name="Normal 60 2 4 4 2 2" xfId="45936" xr:uid="{00000000-0005-0000-0000-000007800000}"/>
    <cellStyle name="Normal 60 2 4 4 2 3" xfId="30712" xr:uid="{00000000-0005-0000-0000-000008800000}"/>
    <cellStyle name="Normal 60 2 4 4 3" xfId="10594" xr:uid="{00000000-0005-0000-0000-000009800000}"/>
    <cellStyle name="Normal 60 2 4 4 3 2" xfId="40919" xr:uid="{00000000-0005-0000-0000-00000A800000}"/>
    <cellStyle name="Normal 60 2 4 4 3 3" xfId="25695" xr:uid="{00000000-0005-0000-0000-00000B800000}"/>
    <cellStyle name="Normal 60 2 4 4 4" xfId="35906" xr:uid="{00000000-0005-0000-0000-00000C800000}"/>
    <cellStyle name="Normal 60 2 4 4 5" xfId="20682" xr:uid="{00000000-0005-0000-0000-00000D800000}"/>
    <cellStyle name="Normal 60 2 4 5" xfId="12272" xr:uid="{00000000-0005-0000-0000-00000E800000}"/>
    <cellStyle name="Normal 60 2 4 5 2" xfId="42594" xr:uid="{00000000-0005-0000-0000-00000F800000}"/>
    <cellStyle name="Normal 60 2 4 5 3" xfId="27370" xr:uid="{00000000-0005-0000-0000-000010800000}"/>
    <cellStyle name="Normal 60 2 4 6" xfId="7251" xr:uid="{00000000-0005-0000-0000-000011800000}"/>
    <cellStyle name="Normal 60 2 4 6 2" xfId="37577" xr:uid="{00000000-0005-0000-0000-000012800000}"/>
    <cellStyle name="Normal 60 2 4 6 3" xfId="22353" xr:uid="{00000000-0005-0000-0000-000013800000}"/>
    <cellStyle name="Normal 60 2 4 7" xfId="32565" xr:uid="{00000000-0005-0000-0000-000014800000}"/>
    <cellStyle name="Normal 60 2 4 8" xfId="17340" xr:uid="{00000000-0005-0000-0000-000015800000}"/>
    <cellStyle name="Normal 60 2 5" xfId="2598" xr:uid="{00000000-0005-0000-0000-000016800000}"/>
    <cellStyle name="Normal 60 2 5 2" xfId="4288" xr:uid="{00000000-0005-0000-0000-000017800000}"/>
    <cellStyle name="Normal 60 2 5 2 2" xfId="14361" xr:uid="{00000000-0005-0000-0000-000018800000}"/>
    <cellStyle name="Normal 60 2 5 2 2 2" xfId="44683" xr:uid="{00000000-0005-0000-0000-000019800000}"/>
    <cellStyle name="Normal 60 2 5 2 2 3" xfId="29459" xr:uid="{00000000-0005-0000-0000-00001A800000}"/>
    <cellStyle name="Normal 60 2 5 2 3" xfId="9341" xr:uid="{00000000-0005-0000-0000-00001B800000}"/>
    <cellStyle name="Normal 60 2 5 2 3 2" xfId="39666" xr:uid="{00000000-0005-0000-0000-00001C800000}"/>
    <cellStyle name="Normal 60 2 5 2 3 3" xfId="24442" xr:uid="{00000000-0005-0000-0000-00001D800000}"/>
    <cellStyle name="Normal 60 2 5 2 4" xfId="34653" xr:uid="{00000000-0005-0000-0000-00001E800000}"/>
    <cellStyle name="Normal 60 2 5 2 5" xfId="19429" xr:uid="{00000000-0005-0000-0000-00001F800000}"/>
    <cellStyle name="Normal 60 2 5 3" xfId="5980" xr:uid="{00000000-0005-0000-0000-000020800000}"/>
    <cellStyle name="Normal 60 2 5 3 2" xfId="16032" xr:uid="{00000000-0005-0000-0000-000021800000}"/>
    <cellStyle name="Normal 60 2 5 3 2 2" xfId="46354" xr:uid="{00000000-0005-0000-0000-000022800000}"/>
    <cellStyle name="Normal 60 2 5 3 2 3" xfId="31130" xr:uid="{00000000-0005-0000-0000-000023800000}"/>
    <cellStyle name="Normal 60 2 5 3 3" xfId="11012" xr:uid="{00000000-0005-0000-0000-000024800000}"/>
    <cellStyle name="Normal 60 2 5 3 3 2" xfId="41337" xr:uid="{00000000-0005-0000-0000-000025800000}"/>
    <cellStyle name="Normal 60 2 5 3 3 3" xfId="26113" xr:uid="{00000000-0005-0000-0000-000026800000}"/>
    <cellStyle name="Normal 60 2 5 3 4" xfId="36324" xr:uid="{00000000-0005-0000-0000-000027800000}"/>
    <cellStyle name="Normal 60 2 5 3 5" xfId="21100" xr:uid="{00000000-0005-0000-0000-000028800000}"/>
    <cellStyle name="Normal 60 2 5 4" xfId="12690" xr:uid="{00000000-0005-0000-0000-000029800000}"/>
    <cellStyle name="Normal 60 2 5 4 2" xfId="43012" xr:uid="{00000000-0005-0000-0000-00002A800000}"/>
    <cellStyle name="Normal 60 2 5 4 3" xfId="27788" xr:uid="{00000000-0005-0000-0000-00002B800000}"/>
    <cellStyle name="Normal 60 2 5 5" xfId="7669" xr:uid="{00000000-0005-0000-0000-00002C800000}"/>
    <cellStyle name="Normal 60 2 5 5 2" xfId="37995" xr:uid="{00000000-0005-0000-0000-00002D800000}"/>
    <cellStyle name="Normal 60 2 5 5 3" xfId="22771" xr:uid="{00000000-0005-0000-0000-00002E800000}"/>
    <cellStyle name="Normal 60 2 5 6" xfId="32983" xr:uid="{00000000-0005-0000-0000-00002F800000}"/>
    <cellStyle name="Normal 60 2 5 7" xfId="17758" xr:uid="{00000000-0005-0000-0000-000030800000}"/>
    <cellStyle name="Normal 60 2 6" xfId="3451" xr:uid="{00000000-0005-0000-0000-000031800000}"/>
    <cellStyle name="Normal 60 2 6 2" xfId="13525" xr:uid="{00000000-0005-0000-0000-000032800000}"/>
    <cellStyle name="Normal 60 2 6 2 2" xfId="43847" xr:uid="{00000000-0005-0000-0000-000033800000}"/>
    <cellStyle name="Normal 60 2 6 2 3" xfId="28623" xr:uid="{00000000-0005-0000-0000-000034800000}"/>
    <cellStyle name="Normal 60 2 6 3" xfId="8505" xr:uid="{00000000-0005-0000-0000-000035800000}"/>
    <cellStyle name="Normal 60 2 6 3 2" xfId="38830" xr:uid="{00000000-0005-0000-0000-000036800000}"/>
    <cellStyle name="Normal 60 2 6 3 3" xfId="23606" xr:uid="{00000000-0005-0000-0000-000037800000}"/>
    <cellStyle name="Normal 60 2 6 4" xfId="33817" xr:uid="{00000000-0005-0000-0000-000038800000}"/>
    <cellStyle name="Normal 60 2 6 5" xfId="18593" xr:uid="{00000000-0005-0000-0000-000039800000}"/>
    <cellStyle name="Normal 60 2 7" xfId="5144" xr:uid="{00000000-0005-0000-0000-00003A800000}"/>
    <cellStyle name="Normal 60 2 7 2" xfId="15196" xr:uid="{00000000-0005-0000-0000-00003B800000}"/>
    <cellStyle name="Normal 60 2 7 2 2" xfId="45518" xr:uid="{00000000-0005-0000-0000-00003C800000}"/>
    <cellStyle name="Normal 60 2 7 2 3" xfId="30294" xr:uid="{00000000-0005-0000-0000-00003D800000}"/>
    <cellStyle name="Normal 60 2 7 3" xfId="10176" xr:uid="{00000000-0005-0000-0000-00003E800000}"/>
    <cellStyle name="Normal 60 2 7 3 2" xfId="40501" xr:uid="{00000000-0005-0000-0000-00003F800000}"/>
    <cellStyle name="Normal 60 2 7 3 3" xfId="25277" xr:uid="{00000000-0005-0000-0000-000040800000}"/>
    <cellStyle name="Normal 60 2 7 4" xfId="35488" xr:uid="{00000000-0005-0000-0000-000041800000}"/>
    <cellStyle name="Normal 60 2 7 5" xfId="20264" xr:uid="{00000000-0005-0000-0000-000042800000}"/>
    <cellStyle name="Normal 60 2 8" xfId="11854" xr:uid="{00000000-0005-0000-0000-000043800000}"/>
    <cellStyle name="Normal 60 2 8 2" xfId="42176" xr:uid="{00000000-0005-0000-0000-000044800000}"/>
    <cellStyle name="Normal 60 2 8 3" xfId="26952" xr:uid="{00000000-0005-0000-0000-000045800000}"/>
    <cellStyle name="Normal 60 2 9" xfId="6833" xr:uid="{00000000-0005-0000-0000-000046800000}"/>
    <cellStyle name="Normal 60 2 9 2" xfId="37159" xr:uid="{00000000-0005-0000-0000-000047800000}"/>
    <cellStyle name="Normal 60 2 9 3" xfId="21935" xr:uid="{00000000-0005-0000-0000-000048800000}"/>
    <cellStyle name="Normal 60 3" xfId="1797" xr:uid="{00000000-0005-0000-0000-000049800000}"/>
    <cellStyle name="Normal 60 3 10" xfId="16974" xr:uid="{00000000-0005-0000-0000-00004A800000}"/>
    <cellStyle name="Normal 60 3 2" xfId="2016" xr:uid="{00000000-0005-0000-0000-00004B800000}"/>
    <cellStyle name="Normal 60 3 2 2" xfId="2437" xr:uid="{00000000-0005-0000-0000-00004C800000}"/>
    <cellStyle name="Normal 60 3 2 2 2" xfId="3276" xr:uid="{00000000-0005-0000-0000-00004D800000}"/>
    <cellStyle name="Normal 60 3 2 2 2 2" xfId="4966" xr:uid="{00000000-0005-0000-0000-00004E800000}"/>
    <cellStyle name="Normal 60 3 2 2 2 2 2" xfId="15039" xr:uid="{00000000-0005-0000-0000-00004F800000}"/>
    <cellStyle name="Normal 60 3 2 2 2 2 2 2" xfId="45361" xr:uid="{00000000-0005-0000-0000-000050800000}"/>
    <cellStyle name="Normal 60 3 2 2 2 2 2 3" xfId="30137" xr:uid="{00000000-0005-0000-0000-000051800000}"/>
    <cellStyle name="Normal 60 3 2 2 2 2 3" xfId="10019" xr:uid="{00000000-0005-0000-0000-000052800000}"/>
    <cellStyle name="Normal 60 3 2 2 2 2 3 2" xfId="40344" xr:uid="{00000000-0005-0000-0000-000053800000}"/>
    <cellStyle name="Normal 60 3 2 2 2 2 3 3" xfId="25120" xr:uid="{00000000-0005-0000-0000-000054800000}"/>
    <cellStyle name="Normal 60 3 2 2 2 2 4" xfId="35331" xr:uid="{00000000-0005-0000-0000-000055800000}"/>
    <cellStyle name="Normal 60 3 2 2 2 2 5" xfId="20107" xr:uid="{00000000-0005-0000-0000-000056800000}"/>
    <cellStyle name="Normal 60 3 2 2 2 3" xfId="6658" xr:uid="{00000000-0005-0000-0000-000057800000}"/>
    <cellStyle name="Normal 60 3 2 2 2 3 2" xfId="16710" xr:uid="{00000000-0005-0000-0000-000058800000}"/>
    <cellStyle name="Normal 60 3 2 2 2 3 2 2" xfId="47032" xr:uid="{00000000-0005-0000-0000-000059800000}"/>
    <cellStyle name="Normal 60 3 2 2 2 3 2 3" xfId="31808" xr:uid="{00000000-0005-0000-0000-00005A800000}"/>
    <cellStyle name="Normal 60 3 2 2 2 3 3" xfId="11690" xr:uid="{00000000-0005-0000-0000-00005B800000}"/>
    <cellStyle name="Normal 60 3 2 2 2 3 3 2" xfId="42015" xr:uid="{00000000-0005-0000-0000-00005C800000}"/>
    <cellStyle name="Normal 60 3 2 2 2 3 3 3" xfId="26791" xr:uid="{00000000-0005-0000-0000-00005D800000}"/>
    <cellStyle name="Normal 60 3 2 2 2 3 4" xfId="37002" xr:uid="{00000000-0005-0000-0000-00005E800000}"/>
    <cellStyle name="Normal 60 3 2 2 2 3 5" xfId="21778" xr:uid="{00000000-0005-0000-0000-00005F800000}"/>
    <cellStyle name="Normal 60 3 2 2 2 4" xfId="13368" xr:uid="{00000000-0005-0000-0000-000060800000}"/>
    <cellStyle name="Normal 60 3 2 2 2 4 2" xfId="43690" xr:uid="{00000000-0005-0000-0000-000061800000}"/>
    <cellStyle name="Normal 60 3 2 2 2 4 3" xfId="28466" xr:uid="{00000000-0005-0000-0000-000062800000}"/>
    <cellStyle name="Normal 60 3 2 2 2 5" xfId="8347" xr:uid="{00000000-0005-0000-0000-000063800000}"/>
    <cellStyle name="Normal 60 3 2 2 2 5 2" xfId="38673" xr:uid="{00000000-0005-0000-0000-000064800000}"/>
    <cellStyle name="Normal 60 3 2 2 2 5 3" xfId="23449" xr:uid="{00000000-0005-0000-0000-000065800000}"/>
    <cellStyle name="Normal 60 3 2 2 2 6" xfId="33661" xr:uid="{00000000-0005-0000-0000-000066800000}"/>
    <cellStyle name="Normal 60 3 2 2 2 7" xfId="18436" xr:uid="{00000000-0005-0000-0000-000067800000}"/>
    <cellStyle name="Normal 60 3 2 2 3" xfId="4129" xr:uid="{00000000-0005-0000-0000-000068800000}"/>
    <cellStyle name="Normal 60 3 2 2 3 2" xfId="14203" xr:uid="{00000000-0005-0000-0000-000069800000}"/>
    <cellStyle name="Normal 60 3 2 2 3 2 2" xfId="44525" xr:uid="{00000000-0005-0000-0000-00006A800000}"/>
    <cellStyle name="Normal 60 3 2 2 3 2 3" xfId="29301" xr:uid="{00000000-0005-0000-0000-00006B800000}"/>
    <cellStyle name="Normal 60 3 2 2 3 3" xfId="9183" xr:uid="{00000000-0005-0000-0000-00006C800000}"/>
    <cellStyle name="Normal 60 3 2 2 3 3 2" xfId="39508" xr:uid="{00000000-0005-0000-0000-00006D800000}"/>
    <cellStyle name="Normal 60 3 2 2 3 3 3" xfId="24284" xr:uid="{00000000-0005-0000-0000-00006E800000}"/>
    <cellStyle name="Normal 60 3 2 2 3 4" xfId="34495" xr:uid="{00000000-0005-0000-0000-00006F800000}"/>
    <cellStyle name="Normal 60 3 2 2 3 5" xfId="19271" xr:uid="{00000000-0005-0000-0000-000070800000}"/>
    <cellStyle name="Normal 60 3 2 2 4" xfId="5822" xr:uid="{00000000-0005-0000-0000-000071800000}"/>
    <cellStyle name="Normal 60 3 2 2 4 2" xfId="15874" xr:uid="{00000000-0005-0000-0000-000072800000}"/>
    <cellStyle name="Normal 60 3 2 2 4 2 2" xfId="46196" xr:uid="{00000000-0005-0000-0000-000073800000}"/>
    <cellStyle name="Normal 60 3 2 2 4 2 3" xfId="30972" xr:uid="{00000000-0005-0000-0000-000074800000}"/>
    <cellStyle name="Normal 60 3 2 2 4 3" xfId="10854" xr:uid="{00000000-0005-0000-0000-000075800000}"/>
    <cellStyle name="Normal 60 3 2 2 4 3 2" xfId="41179" xr:uid="{00000000-0005-0000-0000-000076800000}"/>
    <cellStyle name="Normal 60 3 2 2 4 3 3" xfId="25955" xr:uid="{00000000-0005-0000-0000-000077800000}"/>
    <cellStyle name="Normal 60 3 2 2 4 4" xfId="36166" xr:uid="{00000000-0005-0000-0000-000078800000}"/>
    <cellStyle name="Normal 60 3 2 2 4 5" xfId="20942" xr:uid="{00000000-0005-0000-0000-000079800000}"/>
    <cellStyle name="Normal 60 3 2 2 5" xfId="12532" xr:uid="{00000000-0005-0000-0000-00007A800000}"/>
    <cellStyle name="Normal 60 3 2 2 5 2" xfId="42854" xr:uid="{00000000-0005-0000-0000-00007B800000}"/>
    <cellStyle name="Normal 60 3 2 2 5 3" xfId="27630" xr:uid="{00000000-0005-0000-0000-00007C800000}"/>
    <cellStyle name="Normal 60 3 2 2 6" xfId="7511" xr:uid="{00000000-0005-0000-0000-00007D800000}"/>
    <cellStyle name="Normal 60 3 2 2 6 2" xfId="37837" xr:uid="{00000000-0005-0000-0000-00007E800000}"/>
    <cellStyle name="Normal 60 3 2 2 6 3" xfId="22613" xr:uid="{00000000-0005-0000-0000-00007F800000}"/>
    <cellStyle name="Normal 60 3 2 2 7" xfId="32825" xr:uid="{00000000-0005-0000-0000-000080800000}"/>
    <cellStyle name="Normal 60 3 2 2 8" xfId="17600" xr:uid="{00000000-0005-0000-0000-000081800000}"/>
    <cellStyle name="Normal 60 3 2 3" xfId="2858" xr:uid="{00000000-0005-0000-0000-000082800000}"/>
    <cellStyle name="Normal 60 3 2 3 2" xfId="4548" xr:uid="{00000000-0005-0000-0000-000083800000}"/>
    <cellStyle name="Normal 60 3 2 3 2 2" xfId="14621" xr:uid="{00000000-0005-0000-0000-000084800000}"/>
    <cellStyle name="Normal 60 3 2 3 2 2 2" xfId="44943" xr:uid="{00000000-0005-0000-0000-000085800000}"/>
    <cellStyle name="Normal 60 3 2 3 2 2 3" xfId="29719" xr:uid="{00000000-0005-0000-0000-000086800000}"/>
    <cellStyle name="Normal 60 3 2 3 2 3" xfId="9601" xr:uid="{00000000-0005-0000-0000-000087800000}"/>
    <cellStyle name="Normal 60 3 2 3 2 3 2" xfId="39926" xr:uid="{00000000-0005-0000-0000-000088800000}"/>
    <cellStyle name="Normal 60 3 2 3 2 3 3" xfId="24702" xr:uid="{00000000-0005-0000-0000-000089800000}"/>
    <cellStyle name="Normal 60 3 2 3 2 4" xfId="34913" xr:uid="{00000000-0005-0000-0000-00008A800000}"/>
    <cellStyle name="Normal 60 3 2 3 2 5" xfId="19689" xr:uid="{00000000-0005-0000-0000-00008B800000}"/>
    <cellStyle name="Normal 60 3 2 3 3" xfId="6240" xr:uid="{00000000-0005-0000-0000-00008C800000}"/>
    <cellStyle name="Normal 60 3 2 3 3 2" xfId="16292" xr:uid="{00000000-0005-0000-0000-00008D800000}"/>
    <cellStyle name="Normal 60 3 2 3 3 2 2" xfId="46614" xr:uid="{00000000-0005-0000-0000-00008E800000}"/>
    <cellStyle name="Normal 60 3 2 3 3 2 3" xfId="31390" xr:uid="{00000000-0005-0000-0000-00008F800000}"/>
    <cellStyle name="Normal 60 3 2 3 3 3" xfId="11272" xr:uid="{00000000-0005-0000-0000-000090800000}"/>
    <cellStyle name="Normal 60 3 2 3 3 3 2" xfId="41597" xr:uid="{00000000-0005-0000-0000-000091800000}"/>
    <cellStyle name="Normal 60 3 2 3 3 3 3" xfId="26373" xr:uid="{00000000-0005-0000-0000-000092800000}"/>
    <cellStyle name="Normal 60 3 2 3 3 4" xfId="36584" xr:uid="{00000000-0005-0000-0000-000093800000}"/>
    <cellStyle name="Normal 60 3 2 3 3 5" xfId="21360" xr:uid="{00000000-0005-0000-0000-000094800000}"/>
    <cellStyle name="Normal 60 3 2 3 4" xfId="12950" xr:uid="{00000000-0005-0000-0000-000095800000}"/>
    <cellStyle name="Normal 60 3 2 3 4 2" xfId="43272" xr:uid="{00000000-0005-0000-0000-000096800000}"/>
    <cellStyle name="Normal 60 3 2 3 4 3" xfId="28048" xr:uid="{00000000-0005-0000-0000-000097800000}"/>
    <cellStyle name="Normal 60 3 2 3 5" xfId="7929" xr:uid="{00000000-0005-0000-0000-000098800000}"/>
    <cellStyle name="Normal 60 3 2 3 5 2" xfId="38255" xr:uid="{00000000-0005-0000-0000-000099800000}"/>
    <cellStyle name="Normal 60 3 2 3 5 3" xfId="23031" xr:uid="{00000000-0005-0000-0000-00009A800000}"/>
    <cellStyle name="Normal 60 3 2 3 6" xfId="33243" xr:uid="{00000000-0005-0000-0000-00009B800000}"/>
    <cellStyle name="Normal 60 3 2 3 7" xfId="18018" xr:uid="{00000000-0005-0000-0000-00009C800000}"/>
    <cellStyle name="Normal 60 3 2 4" xfId="3711" xr:uid="{00000000-0005-0000-0000-00009D800000}"/>
    <cellStyle name="Normal 60 3 2 4 2" xfId="13785" xr:uid="{00000000-0005-0000-0000-00009E800000}"/>
    <cellStyle name="Normal 60 3 2 4 2 2" xfId="44107" xr:uid="{00000000-0005-0000-0000-00009F800000}"/>
    <cellStyle name="Normal 60 3 2 4 2 3" xfId="28883" xr:uid="{00000000-0005-0000-0000-0000A0800000}"/>
    <cellStyle name="Normal 60 3 2 4 3" xfId="8765" xr:uid="{00000000-0005-0000-0000-0000A1800000}"/>
    <cellStyle name="Normal 60 3 2 4 3 2" xfId="39090" xr:uid="{00000000-0005-0000-0000-0000A2800000}"/>
    <cellStyle name="Normal 60 3 2 4 3 3" xfId="23866" xr:uid="{00000000-0005-0000-0000-0000A3800000}"/>
    <cellStyle name="Normal 60 3 2 4 4" xfId="34077" xr:uid="{00000000-0005-0000-0000-0000A4800000}"/>
    <cellStyle name="Normal 60 3 2 4 5" xfId="18853" xr:uid="{00000000-0005-0000-0000-0000A5800000}"/>
    <cellStyle name="Normal 60 3 2 5" xfId="5404" xr:uid="{00000000-0005-0000-0000-0000A6800000}"/>
    <cellStyle name="Normal 60 3 2 5 2" xfId="15456" xr:uid="{00000000-0005-0000-0000-0000A7800000}"/>
    <cellStyle name="Normal 60 3 2 5 2 2" xfId="45778" xr:uid="{00000000-0005-0000-0000-0000A8800000}"/>
    <cellStyle name="Normal 60 3 2 5 2 3" xfId="30554" xr:uid="{00000000-0005-0000-0000-0000A9800000}"/>
    <cellStyle name="Normal 60 3 2 5 3" xfId="10436" xr:uid="{00000000-0005-0000-0000-0000AA800000}"/>
    <cellStyle name="Normal 60 3 2 5 3 2" xfId="40761" xr:uid="{00000000-0005-0000-0000-0000AB800000}"/>
    <cellStyle name="Normal 60 3 2 5 3 3" xfId="25537" xr:uid="{00000000-0005-0000-0000-0000AC800000}"/>
    <cellStyle name="Normal 60 3 2 5 4" xfId="35748" xr:uid="{00000000-0005-0000-0000-0000AD800000}"/>
    <cellStyle name="Normal 60 3 2 5 5" xfId="20524" xr:uid="{00000000-0005-0000-0000-0000AE800000}"/>
    <cellStyle name="Normal 60 3 2 6" xfId="12114" xr:uid="{00000000-0005-0000-0000-0000AF800000}"/>
    <cellStyle name="Normal 60 3 2 6 2" xfId="42436" xr:uid="{00000000-0005-0000-0000-0000B0800000}"/>
    <cellStyle name="Normal 60 3 2 6 3" xfId="27212" xr:uid="{00000000-0005-0000-0000-0000B1800000}"/>
    <cellStyle name="Normal 60 3 2 7" xfId="7093" xr:uid="{00000000-0005-0000-0000-0000B2800000}"/>
    <cellStyle name="Normal 60 3 2 7 2" xfId="37419" xr:uid="{00000000-0005-0000-0000-0000B3800000}"/>
    <cellStyle name="Normal 60 3 2 7 3" xfId="22195" xr:uid="{00000000-0005-0000-0000-0000B4800000}"/>
    <cellStyle name="Normal 60 3 2 8" xfId="32407" xr:uid="{00000000-0005-0000-0000-0000B5800000}"/>
    <cellStyle name="Normal 60 3 2 9" xfId="17182" xr:uid="{00000000-0005-0000-0000-0000B6800000}"/>
    <cellStyle name="Normal 60 3 3" xfId="2229" xr:uid="{00000000-0005-0000-0000-0000B7800000}"/>
    <cellStyle name="Normal 60 3 3 2" xfId="3068" xr:uid="{00000000-0005-0000-0000-0000B8800000}"/>
    <cellStyle name="Normal 60 3 3 2 2" xfId="4758" xr:uid="{00000000-0005-0000-0000-0000B9800000}"/>
    <cellStyle name="Normal 60 3 3 2 2 2" xfId="14831" xr:uid="{00000000-0005-0000-0000-0000BA800000}"/>
    <cellStyle name="Normal 60 3 3 2 2 2 2" xfId="45153" xr:uid="{00000000-0005-0000-0000-0000BB800000}"/>
    <cellStyle name="Normal 60 3 3 2 2 2 3" xfId="29929" xr:uid="{00000000-0005-0000-0000-0000BC800000}"/>
    <cellStyle name="Normal 60 3 3 2 2 3" xfId="9811" xr:uid="{00000000-0005-0000-0000-0000BD800000}"/>
    <cellStyle name="Normal 60 3 3 2 2 3 2" xfId="40136" xr:uid="{00000000-0005-0000-0000-0000BE800000}"/>
    <cellStyle name="Normal 60 3 3 2 2 3 3" xfId="24912" xr:uid="{00000000-0005-0000-0000-0000BF800000}"/>
    <cellStyle name="Normal 60 3 3 2 2 4" xfId="35123" xr:uid="{00000000-0005-0000-0000-0000C0800000}"/>
    <cellStyle name="Normal 60 3 3 2 2 5" xfId="19899" xr:uid="{00000000-0005-0000-0000-0000C1800000}"/>
    <cellStyle name="Normal 60 3 3 2 3" xfId="6450" xr:uid="{00000000-0005-0000-0000-0000C2800000}"/>
    <cellStyle name="Normal 60 3 3 2 3 2" xfId="16502" xr:uid="{00000000-0005-0000-0000-0000C3800000}"/>
    <cellStyle name="Normal 60 3 3 2 3 2 2" xfId="46824" xr:uid="{00000000-0005-0000-0000-0000C4800000}"/>
    <cellStyle name="Normal 60 3 3 2 3 2 3" xfId="31600" xr:uid="{00000000-0005-0000-0000-0000C5800000}"/>
    <cellStyle name="Normal 60 3 3 2 3 3" xfId="11482" xr:uid="{00000000-0005-0000-0000-0000C6800000}"/>
    <cellStyle name="Normal 60 3 3 2 3 3 2" xfId="41807" xr:uid="{00000000-0005-0000-0000-0000C7800000}"/>
    <cellStyle name="Normal 60 3 3 2 3 3 3" xfId="26583" xr:uid="{00000000-0005-0000-0000-0000C8800000}"/>
    <cellStyle name="Normal 60 3 3 2 3 4" xfId="36794" xr:uid="{00000000-0005-0000-0000-0000C9800000}"/>
    <cellStyle name="Normal 60 3 3 2 3 5" xfId="21570" xr:uid="{00000000-0005-0000-0000-0000CA800000}"/>
    <cellStyle name="Normal 60 3 3 2 4" xfId="13160" xr:uid="{00000000-0005-0000-0000-0000CB800000}"/>
    <cellStyle name="Normal 60 3 3 2 4 2" xfId="43482" xr:uid="{00000000-0005-0000-0000-0000CC800000}"/>
    <cellStyle name="Normal 60 3 3 2 4 3" xfId="28258" xr:uid="{00000000-0005-0000-0000-0000CD800000}"/>
    <cellStyle name="Normal 60 3 3 2 5" xfId="8139" xr:uid="{00000000-0005-0000-0000-0000CE800000}"/>
    <cellStyle name="Normal 60 3 3 2 5 2" xfId="38465" xr:uid="{00000000-0005-0000-0000-0000CF800000}"/>
    <cellStyle name="Normal 60 3 3 2 5 3" xfId="23241" xr:uid="{00000000-0005-0000-0000-0000D0800000}"/>
    <cellStyle name="Normal 60 3 3 2 6" xfId="33453" xr:uid="{00000000-0005-0000-0000-0000D1800000}"/>
    <cellStyle name="Normal 60 3 3 2 7" xfId="18228" xr:uid="{00000000-0005-0000-0000-0000D2800000}"/>
    <cellStyle name="Normal 60 3 3 3" xfId="3921" xr:uid="{00000000-0005-0000-0000-0000D3800000}"/>
    <cellStyle name="Normal 60 3 3 3 2" xfId="13995" xr:uid="{00000000-0005-0000-0000-0000D4800000}"/>
    <cellStyle name="Normal 60 3 3 3 2 2" xfId="44317" xr:uid="{00000000-0005-0000-0000-0000D5800000}"/>
    <cellStyle name="Normal 60 3 3 3 2 3" xfId="29093" xr:uid="{00000000-0005-0000-0000-0000D6800000}"/>
    <cellStyle name="Normal 60 3 3 3 3" xfId="8975" xr:uid="{00000000-0005-0000-0000-0000D7800000}"/>
    <cellStyle name="Normal 60 3 3 3 3 2" xfId="39300" xr:uid="{00000000-0005-0000-0000-0000D8800000}"/>
    <cellStyle name="Normal 60 3 3 3 3 3" xfId="24076" xr:uid="{00000000-0005-0000-0000-0000D9800000}"/>
    <cellStyle name="Normal 60 3 3 3 4" xfId="34287" xr:uid="{00000000-0005-0000-0000-0000DA800000}"/>
    <cellStyle name="Normal 60 3 3 3 5" xfId="19063" xr:uid="{00000000-0005-0000-0000-0000DB800000}"/>
    <cellStyle name="Normal 60 3 3 4" xfId="5614" xr:uid="{00000000-0005-0000-0000-0000DC800000}"/>
    <cellStyle name="Normal 60 3 3 4 2" xfId="15666" xr:uid="{00000000-0005-0000-0000-0000DD800000}"/>
    <cellStyle name="Normal 60 3 3 4 2 2" xfId="45988" xr:uid="{00000000-0005-0000-0000-0000DE800000}"/>
    <cellStyle name="Normal 60 3 3 4 2 3" xfId="30764" xr:uid="{00000000-0005-0000-0000-0000DF800000}"/>
    <cellStyle name="Normal 60 3 3 4 3" xfId="10646" xr:uid="{00000000-0005-0000-0000-0000E0800000}"/>
    <cellStyle name="Normal 60 3 3 4 3 2" xfId="40971" xr:uid="{00000000-0005-0000-0000-0000E1800000}"/>
    <cellStyle name="Normal 60 3 3 4 3 3" xfId="25747" xr:uid="{00000000-0005-0000-0000-0000E2800000}"/>
    <cellStyle name="Normal 60 3 3 4 4" xfId="35958" xr:uid="{00000000-0005-0000-0000-0000E3800000}"/>
    <cellStyle name="Normal 60 3 3 4 5" xfId="20734" xr:uid="{00000000-0005-0000-0000-0000E4800000}"/>
    <cellStyle name="Normal 60 3 3 5" xfId="12324" xr:uid="{00000000-0005-0000-0000-0000E5800000}"/>
    <cellStyle name="Normal 60 3 3 5 2" xfId="42646" xr:uid="{00000000-0005-0000-0000-0000E6800000}"/>
    <cellStyle name="Normal 60 3 3 5 3" xfId="27422" xr:uid="{00000000-0005-0000-0000-0000E7800000}"/>
    <cellStyle name="Normal 60 3 3 6" xfId="7303" xr:uid="{00000000-0005-0000-0000-0000E8800000}"/>
    <cellStyle name="Normal 60 3 3 6 2" xfId="37629" xr:uid="{00000000-0005-0000-0000-0000E9800000}"/>
    <cellStyle name="Normal 60 3 3 6 3" xfId="22405" xr:uid="{00000000-0005-0000-0000-0000EA800000}"/>
    <cellStyle name="Normal 60 3 3 7" xfId="32617" xr:uid="{00000000-0005-0000-0000-0000EB800000}"/>
    <cellStyle name="Normal 60 3 3 8" xfId="17392" xr:uid="{00000000-0005-0000-0000-0000EC800000}"/>
    <cellStyle name="Normal 60 3 4" xfId="2650" xr:uid="{00000000-0005-0000-0000-0000ED800000}"/>
    <cellStyle name="Normal 60 3 4 2" xfId="4340" xr:uid="{00000000-0005-0000-0000-0000EE800000}"/>
    <cellStyle name="Normal 60 3 4 2 2" xfId="14413" xr:uid="{00000000-0005-0000-0000-0000EF800000}"/>
    <cellStyle name="Normal 60 3 4 2 2 2" xfId="44735" xr:uid="{00000000-0005-0000-0000-0000F0800000}"/>
    <cellStyle name="Normal 60 3 4 2 2 3" xfId="29511" xr:uid="{00000000-0005-0000-0000-0000F1800000}"/>
    <cellStyle name="Normal 60 3 4 2 3" xfId="9393" xr:uid="{00000000-0005-0000-0000-0000F2800000}"/>
    <cellStyle name="Normal 60 3 4 2 3 2" xfId="39718" xr:uid="{00000000-0005-0000-0000-0000F3800000}"/>
    <cellStyle name="Normal 60 3 4 2 3 3" xfId="24494" xr:uid="{00000000-0005-0000-0000-0000F4800000}"/>
    <cellStyle name="Normal 60 3 4 2 4" xfId="34705" xr:uid="{00000000-0005-0000-0000-0000F5800000}"/>
    <cellStyle name="Normal 60 3 4 2 5" xfId="19481" xr:uid="{00000000-0005-0000-0000-0000F6800000}"/>
    <cellStyle name="Normal 60 3 4 3" xfId="6032" xr:uid="{00000000-0005-0000-0000-0000F7800000}"/>
    <cellStyle name="Normal 60 3 4 3 2" xfId="16084" xr:uid="{00000000-0005-0000-0000-0000F8800000}"/>
    <cellStyle name="Normal 60 3 4 3 2 2" xfId="46406" xr:uid="{00000000-0005-0000-0000-0000F9800000}"/>
    <cellStyle name="Normal 60 3 4 3 2 3" xfId="31182" xr:uid="{00000000-0005-0000-0000-0000FA800000}"/>
    <cellStyle name="Normal 60 3 4 3 3" xfId="11064" xr:uid="{00000000-0005-0000-0000-0000FB800000}"/>
    <cellStyle name="Normal 60 3 4 3 3 2" xfId="41389" xr:uid="{00000000-0005-0000-0000-0000FC800000}"/>
    <cellStyle name="Normal 60 3 4 3 3 3" xfId="26165" xr:uid="{00000000-0005-0000-0000-0000FD800000}"/>
    <cellStyle name="Normal 60 3 4 3 4" xfId="36376" xr:uid="{00000000-0005-0000-0000-0000FE800000}"/>
    <cellStyle name="Normal 60 3 4 3 5" xfId="21152" xr:uid="{00000000-0005-0000-0000-0000FF800000}"/>
    <cellStyle name="Normal 60 3 4 4" xfId="12742" xr:uid="{00000000-0005-0000-0000-000000810000}"/>
    <cellStyle name="Normal 60 3 4 4 2" xfId="43064" xr:uid="{00000000-0005-0000-0000-000001810000}"/>
    <cellStyle name="Normal 60 3 4 4 3" xfId="27840" xr:uid="{00000000-0005-0000-0000-000002810000}"/>
    <cellStyle name="Normal 60 3 4 5" xfId="7721" xr:uid="{00000000-0005-0000-0000-000003810000}"/>
    <cellStyle name="Normal 60 3 4 5 2" xfId="38047" xr:uid="{00000000-0005-0000-0000-000004810000}"/>
    <cellStyle name="Normal 60 3 4 5 3" xfId="22823" xr:uid="{00000000-0005-0000-0000-000005810000}"/>
    <cellStyle name="Normal 60 3 4 6" xfId="33035" xr:uid="{00000000-0005-0000-0000-000006810000}"/>
    <cellStyle name="Normal 60 3 4 7" xfId="17810" xr:uid="{00000000-0005-0000-0000-000007810000}"/>
    <cellStyle name="Normal 60 3 5" xfId="3503" xr:uid="{00000000-0005-0000-0000-000008810000}"/>
    <cellStyle name="Normal 60 3 5 2" xfId="13577" xr:uid="{00000000-0005-0000-0000-000009810000}"/>
    <cellStyle name="Normal 60 3 5 2 2" xfId="43899" xr:uid="{00000000-0005-0000-0000-00000A810000}"/>
    <cellStyle name="Normal 60 3 5 2 3" xfId="28675" xr:uid="{00000000-0005-0000-0000-00000B810000}"/>
    <cellStyle name="Normal 60 3 5 3" xfId="8557" xr:uid="{00000000-0005-0000-0000-00000C810000}"/>
    <cellStyle name="Normal 60 3 5 3 2" xfId="38882" xr:uid="{00000000-0005-0000-0000-00000D810000}"/>
    <cellStyle name="Normal 60 3 5 3 3" xfId="23658" xr:uid="{00000000-0005-0000-0000-00000E810000}"/>
    <cellStyle name="Normal 60 3 5 4" xfId="33869" xr:uid="{00000000-0005-0000-0000-00000F810000}"/>
    <cellStyle name="Normal 60 3 5 5" xfId="18645" xr:uid="{00000000-0005-0000-0000-000010810000}"/>
    <cellStyle name="Normal 60 3 6" xfId="5196" xr:uid="{00000000-0005-0000-0000-000011810000}"/>
    <cellStyle name="Normal 60 3 6 2" xfId="15248" xr:uid="{00000000-0005-0000-0000-000012810000}"/>
    <cellStyle name="Normal 60 3 6 2 2" xfId="45570" xr:uid="{00000000-0005-0000-0000-000013810000}"/>
    <cellStyle name="Normal 60 3 6 2 3" xfId="30346" xr:uid="{00000000-0005-0000-0000-000014810000}"/>
    <cellStyle name="Normal 60 3 6 3" xfId="10228" xr:uid="{00000000-0005-0000-0000-000015810000}"/>
    <cellStyle name="Normal 60 3 6 3 2" xfId="40553" xr:uid="{00000000-0005-0000-0000-000016810000}"/>
    <cellStyle name="Normal 60 3 6 3 3" xfId="25329" xr:uid="{00000000-0005-0000-0000-000017810000}"/>
    <cellStyle name="Normal 60 3 6 4" xfId="35540" xr:uid="{00000000-0005-0000-0000-000018810000}"/>
    <cellStyle name="Normal 60 3 6 5" xfId="20316" xr:uid="{00000000-0005-0000-0000-000019810000}"/>
    <cellStyle name="Normal 60 3 7" xfId="11906" xr:uid="{00000000-0005-0000-0000-00001A810000}"/>
    <cellStyle name="Normal 60 3 7 2" xfId="42228" xr:uid="{00000000-0005-0000-0000-00001B810000}"/>
    <cellStyle name="Normal 60 3 7 3" xfId="27004" xr:uid="{00000000-0005-0000-0000-00001C810000}"/>
    <cellStyle name="Normal 60 3 8" xfId="6885" xr:uid="{00000000-0005-0000-0000-00001D810000}"/>
    <cellStyle name="Normal 60 3 8 2" xfId="37211" xr:uid="{00000000-0005-0000-0000-00001E810000}"/>
    <cellStyle name="Normal 60 3 8 3" xfId="21987" xr:uid="{00000000-0005-0000-0000-00001F810000}"/>
    <cellStyle name="Normal 60 3 9" xfId="32200" xr:uid="{00000000-0005-0000-0000-000020810000}"/>
    <cellStyle name="Normal 60 4" xfId="1910" xr:uid="{00000000-0005-0000-0000-000021810000}"/>
    <cellStyle name="Normal 60 4 2" xfId="2333" xr:uid="{00000000-0005-0000-0000-000022810000}"/>
    <cellStyle name="Normal 60 4 2 2" xfId="3172" xr:uid="{00000000-0005-0000-0000-000023810000}"/>
    <cellStyle name="Normal 60 4 2 2 2" xfId="4862" xr:uid="{00000000-0005-0000-0000-000024810000}"/>
    <cellStyle name="Normal 60 4 2 2 2 2" xfId="14935" xr:uid="{00000000-0005-0000-0000-000025810000}"/>
    <cellStyle name="Normal 60 4 2 2 2 2 2" xfId="45257" xr:uid="{00000000-0005-0000-0000-000026810000}"/>
    <cellStyle name="Normal 60 4 2 2 2 2 3" xfId="30033" xr:uid="{00000000-0005-0000-0000-000027810000}"/>
    <cellStyle name="Normal 60 4 2 2 2 3" xfId="9915" xr:uid="{00000000-0005-0000-0000-000028810000}"/>
    <cellStyle name="Normal 60 4 2 2 2 3 2" xfId="40240" xr:uid="{00000000-0005-0000-0000-000029810000}"/>
    <cellStyle name="Normal 60 4 2 2 2 3 3" xfId="25016" xr:uid="{00000000-0005-0000-0000-00002A810000}"/>
    <cellStyle name="Normal 60 4 2 2 2 4" xfId="35227" xr:uid="{00000000-0005-0000-0000-00002B810000}"/>
    <cellStyle name="Normal 60 4 2 2 2 5" xfId="20003" xr:uid="{00000000-0005-0000-0000-00002C810000}"/>
    <cellStyle name="Normal 60 4 2 2 3" xfId="6554" xr:uid="{00000000-0005-0000-0000-00002D810000}"/>
    <cellStyle name="Normal 60 4 2 2 3 2" xfId="16606" xr:uid="{00000000-0005-0000-0000-00002E810000}"/>
    <cellStyle name="Normal 60 4 2 2 3 2 2" xfId="46928" xr:uid="{00000000-0005-0000-0000-00002F810000}"/>
    <cellStyle name="Normal 60 4 2 2 3 2 3" xfId="31704" xr:uid="{00000000-0005-0000-0000-000030810000}"/>
    <cellStyle name="Normal 60 4 2 2 3 3" xfId="11586" xr:uid="{00000000-0005-0000-0000-000031810000}"/>
    <cellStyle name="Normal 60 4 2 2 3 3 2" xfId="41911" xr:uid="{00000000-0005-0000-0000-000032810000}"/>
    <cellStyle name="Normal 60 4 2 2 3 3 3" xfId="26687" xr:uid="{00000000-0005-0000-0000-000033810000}"/>
    <cellStyle name="Normal 60 4 2 2 3 4" xfId="36898" xr:uid="{00000000-0005-0000-0000-000034810000}"/>
    <cellStyle name="Normal 60 4 2 2 3 5" xfId="21674" xr:uid="{00000000-0005-0000-0000-000035810000}"/>
    <cellStyle name="Normal 60 4 2 2 4" xfId="13264" xr:uid="{00000000-0005-0000-0000-000036810000}"/>
    <cellStyle name="Normal 60 4 2 2 4 2" xfId="43586" xr:uid="{00000000-0005-0000-0000-000037810000}"/>
    <cellStyle name="Normal 60 4 2 2 4 3" xfId="28362" xr:uid="{00000000-0005-0000-0000-000038810000}"/>
    <cellStyle name="Normal 60 4 2 2 5" xfId="8243" xr:uid="{00000000-0005-0000-0000-000039810000}"/>
    <cellStyle name="Normal 60 4 2 2 5 2" xfId="38569" xr:uid="{00000000-0005-0000-0000-00003A810000}"/>
    <cellStyle name="Normal 60 4 2 2 5 3" xfId="23345" xr:uid="{00000000-0005-0000-0000-00003B810000}"/>
    <cellStyle name="Normal 60 4 2 2 6" xfId="33557" xr:uid="{00000000-0005-0000-0000-00003C810000}"/>
    <cellStyle name="Normal 60 4 2 2 7" xfId="18332" xr:uid="{00000000-0005-0000-0000-00003D810000}"/>
    <cellStyle name="Normal 60 4 2 3" xfId="4025" xr:uid="{00000000-0005-0000-0000-00003E810000}"/>
    <cellStyle name="Normal 60 4 2 3 2" xfId="14099" xr:uid="{00000000-0005-0000-0000-00003F810000}"/>
    <cellStyle name="Normal 60 4 2 3 2 2" xfId="44421" xr:uid="{00000000-0005-0000-0000-000040810000}"/>
    <cellStyle name="Normal 60 4 2 3 2 3" xfId="29197" xr:uid="{00000000-0005-0000-0000-000041810000}"/>
    <cellStyle name="Normal 60 4 2 3 3" xfId="9079" xr:uid="{00000000-0005-0000-0000-000042810000}"/>
    <cellStyle name="Normal 60 4 2 3 3 2" xfId="39404" xr:uid="{00000000-0005-0000-0000-000043810000}"/>
    <cellStyle name="Normal 60 4 2 3 3 3" xfId="24180" xr:uid="{00000000-0005-0000-0000-000044810000}"/>
    <cellStyle name="Normal 60 4 2 3 4" xfId="34391" xr:uid="{00000000-0005-0000-0000-000045810000}"/>
    <cellStyle name="Normal 60 4 2 3 5" xfId="19167" xr:uid="{00000000-0005-0000-0000-000046810000}"/>
    <cellStyle name="Normal 60 4 2 4" xfId="5718" xr:uid="{00000000-0005-0000-0000-000047810000}"/>
    <cellStyle name="Normal 60 4 2 4 2" xfId="15770" xr:uid="{00000000-0005-0000-0000-000048810000}"/>
    <cellStyle name="Normal 60 4 2 4 2 2" xfId="46092" xr:uid="{00000000-0005-0000-0000-000049810000}"/>
    <cellStyle name="Normal 60 4 2 4 2 3" xfId="30868" xr:uid="{00000000-0005-0000-0000-00004A810000}"/>
    <cellStyle name="Normal 60 4 2 4 3" xfId="10750" xr:uid="{00000000-0005-0000-0000-00004B810000}"/>
    <cellStyle name="Normal 60 4 2 4 3 2" xfId="41075" xr:uid="{00000000-0005-0000-0000-00004C810000}"/>
    <cellStyle name="Normal 60 4 2 4 3 3" xfId="25851" xr:uid="{00000000-0005-0000-0000-00004D810000}"/>
    <cellStyle name="Normal 60 4 2 4 4" xfId="36062" xr:uid="{00000000-0005-0000-0000-00004E810000}"/>
    <cellStyle name="Normal 60 4 2 4 5" xfId="20838" xr:uid="{00000000-0005-0000-0000-00004F810000}"/>
    <cellStyle name="Normal 60 4 2 5" xfId="12428" xr:uid="{00000000-0005-0000-0000-000050810000}"/>
    <cellStyle name="Normal 60 4 2 5 2" xfId="42750" xr:uid="{00000000-0005-0000-0000-000051810000}"/>
    <cellStyle name="Normal 60 4 2 5 3" xfId="27526" xr:uid="{00000000-0005-0000-0000-000052810000}"/>
    <cellStyle name="Normal 60 4 2 6" xfId="7407" xr:uid="{00000000-0005-0000-0000-000053810000}"/>
    <cellStyle name="Normal 60 4 2 6 2" xfId="37733" xr:uid="{00000000-0005-0000-0000-000054810000}"/>
    <cellStyle name="Normal 60 4 2 6 3" xfId="22509" xr:uid="{00000000-0005-0000-0000-000055810000}"/>
    <cellStyle name="Normal 60 4 2 7" xfId="32721" xr:uid="{00000000-0005-0000-0000-000056810000}"/>
    <cellStyle name="Normal 60 4 2 8" xfId="17496" xr:uid="{00000000-0005-0000-0000-000057810000}"/>
    <cellStyle name="Normal 60 4 3" xfId="2754" xr:uid="{00000000-0005-0000-0000-000058810000}"/>
    <cellStyle name="Normal 60 4 3 2" xfId="4444" xr:uid="{00000000-0005-0000-0000-000059810000}"/>
    <cellStyle name="Normal 60 4 3 2 2" xfId="14517" xr:uid="{00000000-0005-0000-0000-00005A810000}"/>
    <cellStyle name="Normal 60 4 3 2 2 2" xfId="44839" xr:uid="{00000000-0005-0000-0000-00005B810000}"/>
    <cellStyle name="Normal 60 4 3 2 2 3" xfId="29615" xr:uid="{00000000-0005-0000-0000-00005C810000}"/>
    <cellStyle name="Normal 60 4 3 2 3" xfId="9497" xr:uid="{00000000-0005-0000-0000-00005D810000}"/>
    <cellStyle name="Normal 60 4 3 2 3 2" xfId="39822" xr:uid="{00000000-0005-0000-0000-00005E810000}"/>
    <cellStyle name="Normal 60 4 3 2 3 3" xfId="24598" xr:uid="{00000000-0005-0000-0000-00005F810000}"/>
    <cellStyle name="Normal 60 4 3 2 4" xfId="34809" xr:uid="{00000000-0005-0000-0000-000060810000}"/>
    <cellStyle name="Normal 60 4 3 2 5" xfId="19585" xr:uid="{00000000-0005-0000-0000-000061810000}"/>
    <cellStyle name="Normal 60 4 3 3" xfId="6136" xr:uid="{00000000-0005-0000-0000-000062810000}"/>
    <cellStyle name="Normal 60 4 3 3 2" xfId="16188" xr:uid="{00000000-0005-0000-0000-000063810000}"/>
    <cellStyle name="Normal 60 4 3 3 2 2" xfId="46510" xr:uid="{00000000-0005-0000-0000-000064810000}"/>
    <cellStyle name="Normal 60 4 3 3 2 3" xfId="31286" xr:uid="{00000000-0005-0000-0000-000065810000}"/>
    <cellStyle name="Normal 60 4 3 3 3" xfId="11168" xr:uid="{00000000-0005-0000-0000-000066810000}"/>
    <cellStyle name="Normal 60 4 3 3 3 2" xfId="41493" xr:uid="{00000000-0005-0000-0000-000067810000}"/>
    <cellStyle name="Normal 60 4 3 3 3 3" xfId="26269" xr:uid="{00000000-0005-0000-0000-000068810000}"/>
    <cellStyle name="Normal 60 4 3 3 4" xfId="36480" xr:uid="{00000000-0005-0000-0000-000069810000}"/>
    <cellStyle name="Normal 60 4 3 3 5" xfId="21256" xr:uid="{00000000-0005-0000-0000-00006A810000}"/>
    <cellStyle name="Normal 60 4 3 4" xfId="12846" xr:uid="{00000000-0005-0000-0000-00006B810000}"/>
    <cellStyle name="Normal 60 4 3 4 2" xfId="43168" xr:uid="{00000000-0005-0000-0000-00006C810000}"/>
    <cellStyle name="Normal 60 4 3 4 3" xfId="27944" xr:uid="{00000000-0005-0000-0000-00006D810000}"/>
    <cellStyle name="Normal 60 4 3 5" xfId="7825" xr:uid="{00000000-0005-0000-0000-00006E810000}"/>
    <cellStyle name="Normal 60 4 3 5 2" xfId="38151" xr:uid="{00000000-0005-0000-0000-00006F810000}"/>
    <cellStyle name="Normal 60 4 3 5 3" xfId="22927" xr:uid="{00000000-0005-0000-0000-000070810000}"/>
    <cellStyle name="Normal 60 4 3 6" xfId="33139" xr:uid="{00000000-0005-0000-0000-000071810000}"/>
    <cellStyle name="Normal 60 4 3 7" xfId="17914" xr:uid="{00000000-0005-0000-0000-000072810000}"/>
    <cellStyle name="Normal 60 4 4" xfId="3607" xr:uid="{00000000-0005-0000-0000-000073810000}"/>
    <cellStyle name="Normal 60 4 4 2" xfId="13681" xr:uid="{00000000-0005-0000-0000-000074810000}"/>
    <cellStyle name="Normal 60 4 4 2 2" xfId="44003" xr:uid="{00000000-0005-0000-0000-000075810000}"/>
    <cellStyle name="Normal 60 4 4 2 3" xfId="28779" xr:uid="{00000000-0005-0000-0000-000076810000}"/>
    <cellStyle name="Normal 60 4 4 3" xfId="8661" xr:uid="{00000000-0005-0000-0000-000077810000}"/>
    <cellStyle name="Normal 60 4 4 3 2" xfId="38986" xr:uid="{00000000-0005-0000-0000-000078810000}"/>
    <cellStyle name="Normal 60 4 4 3 3" xfId="23762" xr:uid="{00000000-0005-0000-0000-000079810000}"/>
    <cellStyle name="Normal 60 4 4 4" xfId="33973" xr:uid="{00000000-0005-0000-0000-00007A810000}"/>
    <cellStyle name="Normal 60 4 4 5" xfId="18749" xr:uid="{00000000-0005-0000-0000-00007B810000}"/>
    <cellStyle name="Normal 60 4 5" xfId="5300" xr:uid="{00000000-0005-0000-0000-00007C810000}"/>
    <cellStyle name="Normal 60 4 5 2" xfId="15352" xr:uid="{00000000-0005-0000-0000-00007D810000}"/>
    <cellStyle name="Normal 60 4 5 2 2" xfId="45674" xr:uid="{00000000-0005-0000-0000-00007E810000}"/>
    <cellStyle name="Normal 60 4 5 2 3" xfId="30450" xr:uid="{00000000-0005-0000-0000-00007F810000}"/>
    <cellStyle name="Normal 60 4 5 3" xfId="10332" xr:uid="{00000000-0005-0000-0000-000080810000}"/>
    <cellStyle name="Normal 60 4 5 3 2" xfId="40657" xr:uid="{00000000-0005-0000-0000-000081810000}"/>
    <cellStyle name="Normal 60 4 5 3 3" xfId="25433" xr:uid="{00000000-0005-0000-0000-000082810000}"/>
    <cellStyle name="Normal 60 4 5 4" xfId="35644" xr:uid="{00000000-0005-0000-0000-000083810000}"/>
    <cellStyle name="Normal 60 4 5 5" xfId="20420" xr:uid="{00000000-0005-0000-0000-000084810000}"/>
    <cellStyle name="Normal 60 4 6" xfId="12010" xr:uid="{00000000-0005-0000-0000-000085810000}"/>
    <cellStyle name="Normal 60 4 6 2" xfId="42332" xr:uid="{00000000-0005-0000-0000-000086810000}"/>
    <cellStyle name="Normal 60 4 6 3" xfId="27108" xr:uid="{00000000-0005-0000-0000-000087810000}"/>
    <cellStyle name="Normal 60 4 7" xfId="6989" xr:uid="{00000000-0005-0000-0000-000088810000}"/>
    <cellStyle name="Normal 60 4 7 2" xfId="37315" xr:uid="{00000000-0005-0000-0000-000089810000}"/>
    <cellStyle name="Normal 60 4 7 3" xfId="22091" xr:uid="{00000000-0005-0000-0000-00008A810000}"/>
    <cellStyle name="Normal 60 4 8" xfId="32303" xr:uid="{00000000-0005-0000-0000-00008B810000}"/>
    <cellStyle name="Normal 60 4 9" xfId="17078" xr:uid="{00000000-0005-0000-0000-00008C810000}"/>
    <cellStyle name="Normal 60 5" xfId="2123" xr:uid="{00000000-0005-0000-0000-00008D810000}"/>
    <cellStyle name="Normal 60 5 2" xfId="2964" xr:uid="{00000000-0005-0000-0000-00008E810000}"/>
    <cellStyle name="Normal 60 5 2 2" xfId="4654" xr:uid="{00000000-0005-0000-0000-00008F810000}"/>
    <cellStyle name="Normal 60 5 2 2 2" xfId="14727" xr:uid="{00000000-0005-0000-0000-000090810000}"/>
    <cellStyle name="Normal 60 5 2 2 2 2" xfId="45049" xr:uid="{00000000-0005-0000-0000-000091810000}"/>
    <cellStyle name="Normal 60 5 2 2 2 3" xfId="29825" xr:uid="{00000000-0005-0000-0000-000092810000}"/>
    <cellStyle name="Normal 60 5 2 2 3" xfId="9707" xr:uid="{00000000-0005-0000-0000-000093810000}"/>
    <cellStyle name="Normal 60 5 2 2 3 2" xfId="40032" xr:uid="{00000000-0005-0000-0000-000094810000}"/>
    <cellStyle name="Normal 60 5 2 2 3 3" xfId="24808" xr:uid="{00000000-0005-0000-0000-000095810000}"/>
    <cellStyle name="Normal 60 5 2 2 4" xfId="35019" xr:uid="{00000000-0005-0000-0000-000096810000}"/>
    <cellStyle name="Normal 60 5 2 2 5" xfId="19795" xr:uid="{00000000-0005-0000-0000-000097810000}"/>
    <cellStyle name="Normal 60 5 2 3" xfId="6346" xr:uid="{00000000-0005-0000-0000-000098810000}"/>
    <cellStyle name="Normal 60 5 2 3 2" xfId="16398" xr:uid="{00000000-0005-0000-0000-000099810000}"/>
    <cellStyle name="Normal 60 5 2 3 2 2" xfId="46720" xr:uid="{00000000-0005-0000-0000-00009A810000}"/>
    <cellStyle name="Normal 60 5 2 3 2 3" xfId="31496" xr:uid="{00000000-0005-0000-0000-00009B810000}"/>
    <cellStyle name="Normal 60 5 2 3 3" xfId="11378" xr:uid="{00000000-0005-0000-0000-00009C810000}"/>
    <cellStyle name="Normal 60 5 2 3 3 2" xfId="41703" xr:uid="{00000000-0005-0000-0000-00009D810000}"/>
    <cellStyle name="Normal 60 5 2 3 3 3" xfId="26479" xr:uid="{00000000-0005-0000-0000-00009E810000}"/>
    <cellStyle name="Normal 60 5 2 3 4" xfId="36690" xr:uid="{00000000-0005-0000-0000-00009F810000}"/>
    <cellStyle name="Normal 60 5 2 3 5" xfId="21466" xr:uid="{00000000-0005-0000-0000-0000A0810000}"/>
    <cellStyle name="Normal 60 5 2 4" xfId="13056" xr:uid="{00000000-0005-0000-0000-0000A1810000}"/>
    <cellStyle name="Normal 60 5 2 4 2" xfId="43378" xr:uid="{00000000-0005-0000-0000-0000A2810000}"/>
    <cellStyle name="Normal 60 5 2 4 3" xfId="28154" xr:uid="{00000000-0005-0000-0000-0000A3810000}"/>
    <cellStyle name="Normal 60 5 2 5" xfId="8035" xr:uid="{00000000-0005-0000-0000-0000A4810000}"/>
    <cellStyle name="Normal 60 5 2 5 2" xfId="38361" xr:uid="{00000000-0005-0000-0000-0000A5810000}"/>
    <cellStyle name="Normal 60 5 2 5 3" xfId="23137" xr:uid="{00000000-0005-0000-0000-0000A6810000}"/>
    <cellStyle name="Normal 60 5 2 6" xfId="33349" xr:uid="{00000000-0005-0000-0000-0000A7810000}"/>
    <cellStyle name="Normal 60 5 2 7" xfId="18124" xr:uid="{00000000-0005-0000-0000-0000A8810000}"/>
    <cellStyle name="Normal 60 5 3" xfId="3817" xr:uid="{00000000-0005-0000-0000-0000A9810000}"/>
    <cellStyle name="Normal 60 5 3 2" xfId="13891" xr:uid="{00000000-0005-0000-0000-0000AA810000}"/>
    <cellStyle name="Normal 60 5 3 2 2" xfId="44213" xr:uid="{00000000-0005-0000-0000-0000AB810000}"/>
    <cellStyle name="Normal 60 5 3 2 3" xfId="28989" xr:uid="{00000000-0005-0000-0000-0000AC810000}"/>
    <cellStyle name="Normal 60 5 3 3" xfId="8871" xr:uid="{00000000-0005-0000-0000-0000AD810000}"/>
    <cellStyle name="Normal 60 5 3 3 2" xfId="39196" xr:uid="{00000000-0005-0000-0000-0000AE810000}"/>
    <cellStyle name="Normal 60 5 3 3 3" xfId="23972" xr:uid="{00000000-0005-0000-0000-0000AF810000}"/>
    <cellStyle name="Normal 60 5 3 4" xfId="34183" xr:uid="{00000000-0005-0000-0000-0000B0810000}"/>
    <cellStyle name="Normal 60 5 3 5" xfId="18959" xr:uid="{00000000-0005-0000-0000-0000B1810000}"/>
    <cellStyle name="Normal 60 5 4" xfId="5510" xr:uid="{00000000-0005-0000-0000-0000B2810000}"/>
    <cellStyle name="Normal 60 5 4 2" xfId="15562" xr:uid="{00000000-0005-0000-0000-0000B3810000}"/>
    <cellStyle name="Normal 60 5 4 2 2" xfId="45884" xr:uid="{00000000-0005-0000-0000-0000B4810000}"/>
    <cellStyle name="Normal 60 5 4 2 3" xfId="30660" xr:uid="{00000000-0005-0000-0000-0000B5810000}"/>
    <cellStyle name="Normal 60 5 4 3" xfId="10542" xr:uid="{00000000-0005-0000-0000-0000B6810000}"/>
    <cellStyle name="Normal 60 5 4 3 2" xfId="40867" xr:uid="{00000000-0005-0000-0000-0000B7810000}"/>
    <cellStyle name="Normal 60 5 4 3 3" xfId="25643" xr:uid="{00000000-0005-0000-0000-0000B8810000}"/>
    <cellStyle name="Normal 60 5 4 4" xfId="35854" xr:uid="{00000000-0005-0000-0000-0000B9810000}"/>
    <cellStyle name="Normal 60 5 4 5" xfId="20630" xr:uid="{00000000-0005-0000-0000-0000BA810000}"/>
    <cellStyle name="Normal 60 5 5" xfId="12220" xr:uid="{00000000-0005-0000-0000-0000BB810000}"/>
    <cellStyle name="Normal 60 5 5 2" xfId="42542" xr:uid="{00000000-0005-0000-0000-0000BC810000}"/>
    <cellStyle name="Normal 60 5 5 3" xfId="27318" xr:uid="{00000000-0005-0000-0000-0000BD810000}"/>
    <cellStyle name="Normal 60 5 6" xfId="7199" xr:uid="{00000000-0005-0000-0000-0000BE810000}"/>
    <cellStyle name="Normal 60 5 6 2" xfId="37525" xr:uid="{00000000-0005-0000-0000-0000BF810000}"/>
    <cellStyle name="Normal 60 5 6 3" xfId="22301" xr:uid="{00000000-0005-0000-0000-0000C0810000}"/>
    <cellStyle name="Normal 60 5 7" xfId="32513" xr:uid="{00000000-0005-0000-0000-0000C1810000}"/>
    <cellStyle name="Normal 60 5 8" xfId="17288" xr:uid="{00000000-0005-0000-0000-0000C2810000}"/>
    <cellStyle name="Normal 60 6" xfId="2544" xr:uid="{00000000-0005-0000-0000-0000C3810000}"/>
    <cellStyle name="Normal 60 6 2" xfId="4236" xr:uid="{00000000-0005-0000-0000-0000C4810000}"/>
    <cellStyle name="Normal 60 6 2 2" xfId="14309" xr:uid="{00000000-0005-0000-0000-0000C5810000}"/>
    <cellStyle name="Normal 60 6 2 2 2" xfId="44631" xr:uid="{00000000-0005-0000-0000-0000C6810000}"/>
    <cellStyle name="Normal 60 6 2 2 3" xfId="29407" xr:uid="{00000000-0005-0000-0000-0000C7810000}"/>
    <cellStyle name="Normal 60 6 2 3" xfId="9289" xr:uid="{00000000-0005-0000-0000-0000C8810000}"/>
    <cellStyle name="Normal 60 6 2 3 2" xfId="39614" xr:uid="{00000000-0005-0000-0000-0000C9810000}"/>
    <cellStyle name="Normal 60 6 2 3 3" xfId="24390" xr:uid="{00000000-0005-0000-0000-0000CA810000}"/>
    <cellStyle name="Normal 60 6 2 4" xfId="34601" xr:uid="{00000000-0005-0000-0000-0000CB810000}"/>
    <cellStyle name="Normal 60 6 2 5" xfId="19377" xr:uid="{00000000-0005-0000-0000-0000CC810000}"/>
    <cellStyle name="Normal 60 6 3" xfId="5928" xr:uid="{00000000-0005-0000-0000-0000CD810000}"/>
    <cellStyle name="Normal 60 6 3 2" xfId="15980" xr:uid="{00000000-0005-0000-0000-0000CE810000}"/>
    <cellStyle name="Normal 60 6 3 2 2" xfId="46302" xr:uid="{00000000-0005-0000-0000-0000CF810000}"/>
    <cellStyle name="Normal 60 6 3 2 3" xfId="31078" xr:uid="{00000000-0005-0000-0000-0000D0810000}"/>
    <cellStyle name="Normal 60 6 3 3" xfId="10960" xr:uid="{00000000-0005-0000-0000-0000D1810000}"/>
    <cellStyle name="Normal 60 6 3 3 2" xfId="41285" xr:uid="{00000000-0005-0000-0000-0000D2810000}"/>
    <cellStyle name="Normal 60 6 3 3 3" xfId="26061" xr:uid="{00000000-0005-0000-0000-0000D3810000}"/>
    <cellStyle name="Normal 60 6 3 4" xfId="36272" xr:uid="{00000000-0005-0000-0000-0000D4810000}"/>
    <cellStyle name="Normal 60 6 3 5" xfId="21048" xr:uid="{00000000-0005-0000-0000-0000D5810000}"/>
    <cellStyle name="Normal 60 6 4" xfId="12638" xr:uid="{00000000-0005-0000-0000-0000D6810000}"/>
    <cellStyle name="Normal 60 6 4 2" xfId="42960" xr:uid="{00000000-0005-0000-0000-0000D7810000}"/>
    <cellStyle name="Normal 60 6 4 3" xfId="27736" xr:uid="{00000000-0005-0000-0000-0000D8810000}"/>
    <cellStyle name="Normal 60 6 5" xfId="7617" xr:uid="{00000000-0005-0000-0000-0000D9810000}"/>
    <cellStyle name="Normal 60 6 5 2" xfId="37943" xr:uid="{00000000-0005-0000-0000-0000DA810000}"/>
    <cellStyle name="Normal 60 6 5 3" xfId="22719" xr:uid="{00000000-0005-0000-0000-0000DB810000}"/>
    <cellStyle name="Normal 60 6 6" xfId="32931" xr:uid="{00000000-0005-0000-0000-0000DC810000}"/>
    <cellStyle name="Normal 60 6 7" xfId="17706" xr:uid="{00000000-0005-0000-0000-0000DD810000}"/>
    <cellStyle name="Normal 60 7" xfId="3395" xr:uid="{00000000-0005-0000-0000-0000DE810000}"/>
    <cellStyle name="Normal 60 7 2" xfId="13473" xr:uid="{00000000-0005-0000-0000-0000DF810000}"/>
    <cellStyle name="Normal 60 7 2 2" xfId="43795" xr:uid="{00000000-0005-0000-0000-0000E0810000}"/>
    <cellStyle name="Normal 60 7 2 3" xfId="28571" xr:uid="{00000000-0005-0000-0000-0000E1810000}"/>
    <cellStyle name="Normal 60 7 3" xfId="8453" xr:uid="{00000000-0005-0000-0000-0000E2810000}"/>
    <cellStyle name="Normal 60 7 3 2" xfId="38778" xr:uid="{00000000-0005-0000-0000-0000E3810000}"/>
    <cellStyle name="Normal 60 7 3 3" xfId="23554" xr:uid="{00000000-0005-0000-0000-0000E4810000}"/>
    <cellStyle name="Normal 60 7 4" xfId="33765" xr:uid="{00000000-0005-0000-0000-0000E5810000}"/>
    <cellStyle name="Normal 60 7 5" xfId="18541" xr:uid="{00000000-0005-0000-0000-0000E6810000}"/>
    <cellStyle name="Normal 60 8" xfId="5089" xr:uid="{00000000-0005-0000-0000-0000E7810000}"/>
    <cellStyle name="Normal 60 8 2" xfId="15144" xr:uid="{00000000-0005-0000-0000-0000E8810000}"/>
    <cellStyle name="Normal 60 8 2 2" xfId="45466" xr:uid="{00000000-0005-0000-0000-0000E9810000}"/>
    <cellStyle name="Normal 60 8 2 3" xfId="30242" xr:uid="{00000000-0005-0000-0000-0000EA810000}"/>
    <cellStyle name="Normal 60 8 3" xfId="10124" xr:uid="{00000000-0005-0000-0000-0000EB810000}"/>
    <cellStyle name="Normal 60 8 3 2" xfId="40449" xr:uid="{00000000-0005-0000-0000-0000EC810000}"/>
    <cellStyle name="Normal 60 8 3 3" xfId="25225" xr:uid="{00000000-0005-0000-0000-0000ED810000}"/>
    <cellStyle name="Normal 60 8 4" xfId="35436" xr:uid="{00000000-0005-0000-0000-0000EE810000}"/>
    <cellStyle name="Normal 60 8 5" xfId="20212" xr:uid="{00000000-0005-0000-0000-0000EF810000}"/>
    <cellStyle name="Normal 60 9" xfId="11800" xr:uid="{00000000-0005-0000-0000-0000F0810000}"/>
    <cellStyle name="Normal 60 9 2" xfId="42124" xr:uid="{00000000-0005-0000-0000-0000F1810000}"/>
    <cellStyle name="Normal 60 9 3" xfId="26900" xr:uid="{00000000-0005-0000-0000-0000F2810000}"/>
    <cellStyle name="Normal 61" xfId="1470" xr:uid="{00000000-0005-0000-0000-0000F3810000}"/>
    <cellStyle name="Normal 61 2" xfId="1471" xr:uid="{00000000-0005-0000-0000-0000F4810000}"/>
    <cellStyle name="Normal 62" xfId="1472" xr:uid="{00000000-0005-0000-0000-0000F5810000}"/>
    <cellStyle name="Normal 62 2" xfId="1473" xr:uid="{00000000-0005-0000-0000-0000F6810000}"/>
    <cellStyle name="Normal 63" xfId="1474" xr:uid="{00000000-0005-0000-0000-0000F7810000}"/>
    <cellStyle name="Normal 64" xfId="1475" xr:uid="{00000000-0005-0000-0000-0000F8810000}"/>
    <cellStyle name="Normal 64 10" xfId="6780" xr:uid="{00000000-0005-0000-0000-0000F9810000}"/>
    <cellStyle name="Normal 64 10 2" xfId="37108" xr:uid="{00000000-0005-0000-0000-0000FA810000}"/>
    <cellStyle name="Normal 64 10 3" xfId="21884" xr:uid="{00000000-0005-0000-0000-0000FB810000}"/>
    <cellStyle name="Normal 64 11" xfId="32099" xr:uid="{00000000-0005-0000-0000-0000FC810000}"/>
    <cellStyle name="Normal 64 12" xfId="16869" xr:uid="{00000000-0005-0000-0000-0000FD810000}"/>
    <cellStyle name="Normal 64 13" xfId="47310" xr:uid="{00000000-0005-0000-0000-0000FE810000}"/>
    <cellStyle name="Normal 64 2" xfId="1744" xr:uid="{00000000-0005-0000-0000-0000FF810000}"/>
    <cellStyle name="Normal 64 2 10" xfId="32150" xr:uid="{00000000-0005-0000-0000-000000820000}"/>
    <cellStyle name="Normal 64 2 11" xfId="16923" xr:uid="{00000000-0005-0000-0000-000001820000}"/>
    <cellStyle name="Normal 64 2 2" xfId="1852" xr:uid="{00000000-0005-0000-0000-000002820000}"/>
    <cellStyle name="Normal 64 2 2 10" xfId="17027" xr:uid="{00000000-0005-0000-0000-000003820000}"/>
    <cellStyle name="Normal 64 2 2 2" xfId="2069" xr:uid="{00000000-0005-0000-0000-000004820000}"/>
    <cellStyle name="Normal 64 2 2 2 2" xfId="2490" xr:uid="{00000000-0005-0000-0000-000005820000}"/>
    <cellStyle name="Normal 64 2 2 2 2 2" xfId="3329" xr:uid="{00000000-0005-0000-0000-000006820000}"/>
    <cellStyle name="Normal 64 2 2 2 2 2 2" xfId="5019" xr:uid="{00000000-0005-0000-0000-000007820000}"/>
    <cellStyle name="Normal 64 2 2 2 2 2 2 2" xfId="15092" xr:uid="{00000000-0005-0000-0000-000008820000}"/>
    <cellStyle name="Normal 64 2 2 2 2 2 2 2 2" xfId="45414" xr:uid="{00000000-0005-0000-0000-000009820000}"/>
    <cellStyle name="Normal 64 2 2 2 2 2 2 2 3" xfId="30190" xr:uid="{00000000-0005-0000-0000-00000A820000}"/>
    <cellStyle name="Normal 64 2 2 2 2 2 2 3" xfId="10072" xr:uid="{00000000-0005-0000-0000-00000B820000}"/>
    <cellStyle name="Normal 64 2 2 2 2 2 2 3 2" xfId="40397" xr:uid="{00000000-0005-0000-0000-00000C820000}"/>
    <cellStyle name="Normal 64 2 2 2 2 2 2 3 3" xfId="25173" xr:uid="{00000000-0005-0000-0000-00000D820000}"/>
    <cellStyle name="Normal 64 2 2 2 2 2 2 4" xfId="35384" xr:uid="{00000000-0005-0000-0000-00000E820000}"/>
    <cellStyle name="Normal 64 2 2 2 2 2 2 5" xfId="20160" xr:uid="{00000000-0005-0000-0000-00000F820000}"/>
    <cellStyle name="Normal 64 2 2 2 2 2 3" xfId="6711" xr:uid="{00000000-0005-0000-0000-000010820000}"/>
    <cellStyle name="Normal 64 2 2 2 2 2 3 2" xfId="16763" xr:uid="{00000000-0005-0000-0000-000011820000}"/>
    <cellStyle name="Normal 64 2 2 2 2 2 3 2 2" xfId="47085" xr:uid="{00000000-0005-0000-0000-000012820000}"/>
    <cellStyle name="Normal 64 2 2 2 2 2 3 2 3" xfId="31861" xr:uid="{00000000-0005-0000-0000-000013820000}"/>
    <cellStyle name="Normal 64 2 2 2 2 2 3 3" xfId="11743" xr:uid="{00000000-0005-0000-0000-000014820000}"/>
    <cellStyle name="Normal 64 2 2 2 2 2 3 3 2" xfId="42068" xr:uid="{00000000-0005-0000-0000-000015820000}"/>
    <cellStyle name="Normal 64 2 2 2 2 2 3 3 3" xfId="26844" xr:uid="{00000000-0005-0000-0000-000016820000}"/>
    <cellStyle name="Normal 64 2 2 2 2 2 3 4" xfId="37055" xr:uid="{00000000-0005-0000-0000-000017820000}"/>
    <cellStyle name="Normal 64 2 2 2 2 2 3 5" xfId="21831" xr:uid="{00000000-0005-0000-0000-000018820000}"/>
    <cellStyle name="Normal 64 2 2 2 2 2 4" xfId="13421" xr:uid="{00000000-0005-0000-0000-000019820000}"/>
    <cellStyle name="Normal 64 2 2 2 2 2 4 2" xfId="43743" xr:uid="{00000000-0005-0000-0000-00001A820000}"/>
    <cellStyle name="Normal 64 2 2 2 2 2 4 3" xfId="28519" xr:uid="{00000000-0005-0000-0000-00001B820000}"/>
    <cellStyle name="Normal 64 2 2 2 2 2 5" xfId="8400" xr:uid="{00000000-0005-0000-0000-00001C820000}"/>
    <cellStyle name="Normal 64 2 2 2 2 2 5 2" xfId="38726" xr:uid="{00000000-0005-0000-0000-00001D820000}"/>
    <cellStyle name="Normal 64 2 2 2 2 2 5 3" xfId="23502" xr:uid="{00000000-0005-0000-0000-00001E820000}"/>
    <cellStyle name="Normal 64 2 2 2 2 2 6" xfId="33714" xr:uid="{00000000-0005-0000-0000-00001F820000}"/>
    <cellStyle name="Normal 64 2 2 2 2 2 7" xfId="18489" xr:uid="{00000000-0005-0000-0000-000020820000}"/>
    <cellStyle name="Normal 64 2 2 2 2 3" xfId="4182" xr:uid="{00000000-0005-0000-0000-000021820000}"/>
    <cellStyle name="Normal 64 2 2 2 2 3 2" xfId="14256" xr:uid="{00000000-0005-0000-0000-000022820000}"/>
    <cellStyle name="Normal 64 2 2 2 2 3 2 2" xfId="44578" xr:uid="{00000000-0005-0000-0000-000023820000}"/>
    <cellStyle name="Normal 64 2 2 2 2 3 2 3" xfId="29354" xr:uid="{00000000-0005-0000-0000-000024820000}"/>
    <cellStyle name="Normal 64 2 2 2 2 3 3" xfId="9236" xr:uid="{00000000-0005-0000-0000-000025820000}"/>
    <cellStyle name="Normal 64 2 2 2 2 3 3 2" xfId="39561" xr:uid="{00000000-0005-0000-0000-000026820000}"/>
    <cellStyle name="Normal 64 2 2 2 2 3 3 3" xfId="24337" xr:uid="{00000000-0005-0000-0000-000027820000}"/>
    <cellStyle name="Normal 64 2 2 2 2 3 4" xfId="34548" xr:uid="{00000000-0005-0000-0000-000028820000}"/>
    <cellStyle name="Normal 64 2 2 2 2 3 5" xfId="19324" xr:uid="{00000000-0005-0000-0000-000029820000}"/>
    <cellStyle name="Normal 64 2 2 2 2 4" xfId="5875" xr:uid="{00000000-0005-0000-0000-00002A820000}"/>
    <cellStyle name="Normal 64 2 2 2 2 4 2" xfId="15927" xr:uid="{00000000-0005-0000-0000-00002B820000}"/>
    <cellStyle name="Normal 64 2 2 2 2 4 2 2" xfId="46249" xr:uid="{00000000-0005-0000-0000-00002C820000}"/>
    <cellStyle name="Normal 64 2 2 2 2 4 2 3" xfId="31025" xr:uid="{00000000-0005-0000-0000-00002D820000}"/>
    <cellStyle name="Normal 64 2 2 2 2 4 3" xfId="10907" xr:uid="{00000000-0005-0000-0000-00002E820000}"/>
    <cellStyle name="Normal 64 2 2 2 2 4 3 2" xfId="41232" xr:uid="{00000000-0005-0000-0000-00002F820000}"/>
    <cellStyle name="Normal 64 2 2 2 2 4 3 3" xfId="26008" xr:uid="{00000000-0005-0000-0000-000030820000}"/>
    <cellStyle name="Normal 64 2 2 2 2 4 4" xfId="36219" xr:uid="{00000000-0005-0000-0000-000031820000}"/>
    <cellStyle name="Normal 64 2 2 2 2 4 5" xfId="20995" xr:uid="{00000000-0005-0000-0000-000032820000}"/>
    <cellStyle name="Normal 64 2 2 2 2 5" xfId="12585" xr:uid="{00000000-0005-0000-0000-000033820000}"/>
    <cellStyle name="Normal 64 2 2 2 2 5 2" xfId="42907" xr:uid="{00000000-0005-0000-0000-000034820000}"/>
    <cellStyle name="Normal 64 2 2 2 2 5 3" xfId="27683" xr:uid="{00000000-0005-0000-0000-000035820000}"/>
    <cellStyle name="Normal 64 2 2 2 2 6" xfId="7564" xr:uid="{00000000-0005-0000-0000-000036820000}"/>
    <cellStyle name="Normal 64 2 2 2 2 6 2" xfId="37890" xr:uid="{00000000-0005-0000-0000-000037820000}"/>
    <cellStyle name="Normal 64 2 2 2 2 6 3" xfId="22666" xr:uid="{00000000-0005-0000-0000-000038820000}"/>
    <cellStyle name="Normal 64 2 2 2 2 7" xfId="32878" xr:uid="{00000000-0005-0000-0000-000039820000}"/>
    <cellStyle name="Normal 64 2 2 2 2 8" xfId="17653" xr:uid="{00000000-0005-0000-0000-00003A820000}"/>
    <cellStyle name="Normal 64 2 2 2 3" xfId="2911" xr:uid="{00000000-0005-0000-0000-00003B820000}"/>
    <cellStyle name="Normal 64 2 2 2 3 2" xfId="4601" xr:uid="{00000000-0005-0000-0000-00003C820000}"/>
    <cellStyle name="Normal 64 2 2 2 3 2 2" xfId="14674" xr:uid="{00000000-0005-0000-0000-00003D820000}"/>
    <cellStyle name="Normal 64 2 2 2 3 2 2 2" xfId="44996" xr:uid="{00000000-0005-0000-0000-00003E820000}"/>
    <cellStyle name="Normal 64 2 2 2 3 2 2 3" xfId="29772" xr:uid="{00000000-0005-0000-0000-00003F820000}"/>
    <cellStyle name="Normal 64 2 2 2 3 2 3" xfId="9654" xr:uid="{00000000-0005-0000-0000-000040820000}"/>
    <cellStyle name="Normal 64 2 2 2 3 2 3 2" xfId="39979" xr:uid="{00000000-0005-0000-0000-000041820000}"/>
    <cellStyle name="Normal 64 2 2 2 3 2 3 3" xfId="24755" xr:uid="{00000000-0005-0000-0000-000042820000}"/>
    <cellStyle name="Normal 64 2 2 2 3 2 4" xfId="34966" xr:uid="{00000000-0005-0000-0000-000043820000}"/>
    <cellStyle name="Normal 64 2 2 2 3 2 5" xfId="19742" xr:uid="{00000000-0005-0000-0000-000044820000}"/>
    <cellStyle name="Normal 64 2 2 2 3 3" xfId="6293" xr:uid="{00000000-0005-0000-0000-000045820000}"/>
    <cellStyle name="Normal 64 2 2 2 3 3 2" xfId="16345" xr:uid="{00000000-0005-0000-0000-000046820000}"/>
    <cellStyle name="Normal 64 2 2 2 3 3 2 2" xfId="46667" xr:uid="{00000000-0005-0000-0000-000047820000}"/>
    <cellStyle name="Normal 64 2 2 2 3 3 2 3" xfId="31443" xr:uid="{00000000-0005-0000-0000-000048820000}"/>
    <cellStyle name="Normal 64 2 2 2 3 3 3" xfId="11325" xr:uid="{00000000-0005-0000-0000-000049820000}"/>
    <cellStyle name="Normal 64 2 2 2 3 3 3 2" xfId="41650" xr:uid="{00000000-0005-0000-0000-00004A820000}"/>
    <cellStyle name="Normal 64 2 2 2 3 3 3 3" xfId="26426" xr:uid="{00000000-0005-0000-0000-00004B820000}"/>
    <cellStyle name="Normal 64 2 2 2 3 3 4" xfId="36637" xr:uid="{00000000-0005-0000-0000-00004C820000}"/>
    <cellStyle name="Normal 64 2 2 2 3 3 5" xfId="21413" xr:uid="{00000000-0005-0000-0000-00004D820000}"/>
    <cellStyle name="Normal 64 2 2 2 3 4" xfId="13003" xr:uid="{00000000-0005-0000-0000-00004E820000}"/>
    <cellStyle name="Normal 64 2 2 2 3 4 2" xfId="43325" xr:uid="{00000000-0005-0000-0000-00004F820000}"/>
    <cellStyle name="Normal 64 2 2 2 3 4 3" xfId="28101" xr:uid="{00000000-0005-0000-0000-000050820000}"/>
    <cellStyle name="Normal 64 2 2 2 3 5" xfId="7982" xr:uid="{00000000-0005-0000-0000-000051820000}"/>
    <cellStyle name="Normal 64 2 2 2 3 5 2" xfId="38308" xr:uid="{00000000-0005-0000-0000-000052820000}"/>
    <cellStyle name="Normal 64 2 2 2 3 5 3" xfId="23084" xr:uid="{00000000-0005-0000-0000-000053820000}"/>
    <cellStyle name="Normal 64 2 2 2 3 6" xfId="33296" xr:uid="{00000000-0005-0000-0000-000054820000}"/>
    <cellStyle name="Normal 64 2 2 2 3 7" xfId="18071" xr:uid="{00000000-0005-0000-0000-000055820000}"/>
    <cellStyle name="Normal 64 2 2 2 4" xfId="3764" xr:uid="{00000000-0005-0000-0000-000056820000}"/>
    <cellStyle name="Normal 64 2 2 2 4 2" xfId="13838" xr:uid="{00000000-0005-0000-0000-000057820000}"/>
    <cellStyle name="Normal 64 2 2 2 4 2 2" xfId="44160" xr:uid="{00000000-0005-0000-0000-000058820000}"/>
    <cellStyle name="Normal 64 2 2 2 4 2 3" xfId="28936" xr:uid="{00000000-0005-0000-0000-000059820000}"/>
    <cellStyle name="Normal 64 2 2 2 4 3" xfId="8818" xr:uid="{00000000-0005-0000-0000-00005A820000}"/>
    <cellStyle name="Normal 64 2 2 2 4 3 2" xfId="39143" xr:uid="{00000000-0005-0000-0000-00005B820000}"/>
    <cellStyle name="Normal 64 2 2 2 4 3 3" xfId="23919" xr:uid="{00000000-0005-0000-0000-00005C820000}"/>
    <cellStyle name="Normal 64 2 2 2 4 4" xfId="34130" xr:uid="{00000000-0005-0000-0000-00005D820000}"/>
    <cellStyle name="Normal 64 2 2 2 4 5" xfId="18906" xr:uid="{00000000-0005-0000-0000-00005E820000}"/>
    <cellStyle name="Normal 64 2 2 2 5" xfId="5457" xr:uid="{00000000-0005-0000-0000-00005F820000}"/>
    <cellStyle name="Normal 64 2 2 2 5 2" xfId="15509" xr:uid="{00000000-0005-0000-0000-000060820000}"/>
    <cellStyle name="Normal 64 2 2 2 5 2 2" xfId="45831" xr:uid="{00000000-0005-0000-0000-000061820000}"/>
    <cellStyle name="Normal 64 2 2 2 5 2 3" xfId="30607" xr:uid="{00000000-0005-0000-0000-000062820000}"/>
    <cellStyle name="Normal 64 2 2 2 5 3" xfId="10489" xr:uid="{00000000-0005-0000-0000-000063820000}"/>
    <cellStyle name="Normal 64 2 2 2 5 3 2" xfId="40814" xr:uid="{00000000-0005-0000-0000-000064820000}"/>
    <cellStyle name="Normal 64 2 2 2 5 3 3" xfId="25590" xr:uid="{00000000-0005-0000-0000-000065820000}"/>
    <cellStyle name="Normal 64 2 2 2 5 4" xfId="35801" xr:uid="{00000000-0005-0000-0000-000066820000}"/>
    <cellStyle name="Normal 64 2 2 2 5 5" xfId="20577" xr:uid="{00000000-0005-0000-0000-000067820000}"/>
    <cellStyle name="Normal 64 2 2 2 6" xfId="12167" xr:uid="{00000000-0005-0000-0000-000068820000}"/>
    <cellStyle name="Normal 64 2 2 2 6 2" xfId="42489" xr:uid="{00000000-0005-0000-0000-000069820000}"/>
    <cellStyle name="Normal 64 2 2 2 6 3" xfId="27265" xr:uid="{00000000-0005-0000-0000-00006A820000}"/>
    <cellStyle name="Normal 64 2 2 2 7" xfId="7146" xr:uid="{00000000-0005-0000-0000-00006B820000}"/>
    <cellStyle name="Normal 64 2 2 2 7 2" xfId="37472" xr:uid="{00000000-0005-0000-0000-00006C820000}"/>
    <cellStyle name="Normal 64 2 2 2 7 3" xfId="22248" xr:uid="{00000000-0005-0000-0000-00006D820000}"/>
    <cellStyle name="Normal 64 2 2 2 8" xfId="32460" xr:uid="{00000000-0005-0000-0000-00006E820000}"/>
    <cellStyle name="Normal 64 2 2 2 9" xfId="17235" xr:uid="{00000000-0005-0000-0000-00006F820000}"/>
    <cellStyle name="Normal 64 2 2 3" xfId="2282" xr:uid="{00000000-0005-0000-0000-000070820000}"/>
    <cellStyle name="Normal 64 2 2 3 2" xfId="3121" xr:uid="{00000000-0005-0000-0000-000071820000}"/>
    <cellStyle name="Normal 64 2 2 3 2 2" xfId="4811" xr:uid="{00000000-0005-0000-0000-000072820000}"/>
    <cellStyle name="Normal 64 2 2 3 2 2 2" xfId="14884" xr:uid="{00000000-0005-0000-0000-000073820000}"/>
    <cellStyle name="Normal 64 2 2 3 2 2 2 2" xfId="45206" xr:uid="{00000000-0005-0000-0000-000074820000}"/>
    <cellStyle name="Normal 64 2 2 3 2 2 2 3" xfId="29982" xr:uid="{00000000-0005-0000-0000-000075820000}"/>
    <cellStyle name="Normal 64 2 2 3 2 2 3" xfId="9864" xr:uid="{00000000-0005-0000-0000-000076820000}"/>
    <cellStyle name="Normal 64 2 2 3 2 2 3 2" xfId="40189" xr:uid="{00000000-0005-0000-0000-000077820000}"/>
    <cellStyle name="Normal 64 2 2 3 2 2 3 3" xfId="24965" xr:uid="{00000000-0005-0000-0000-000078820000}"/>
    <cellStyle name="Normal 64 2 2 3 2 2 4" xfId="35176" xr:uid="{00000000-0005-0000-0000-000079820000}"/>
    <cellStyle name="Normal 64 2 2 3 2 2 5" xfId="19952" xr:uid="{00000000-0005-0000-0000-00007A820000}"/>
    <cellStyle name="Normal 64 2 2 3 2 3" xfId="6503" xr:uid="{00000000-0005-0000-0000-00007B820000}"/>
    <cellStyle name="Normal 64 2 2 3 2 3 2" xfId="16555" xr:uid="{00000000-0005-0000-0000-00007C820000}"/>
    <cellStyle name="Normal 64 2 2 3 2 3 2 2" xfId="46877" xr:uid="{00000000-0005-0000-0000-00007D820000}"/>
    <cellStyle name="Normal 64 2 2 3 2 3 2 3" xfId="31653" xr:uid="{00000000-0005-0000-0000-00007E820000}"/>
    <cellStyle name="Normal 64 2 2 3 2 3 3" xfId="11535" xr:uid="{00000000-0005-0000-0000-00007F820000}"/>
    <cellStyle name="Normal 64 2 2 3 2 3 3 2" xfId="41860" xr:uid="{00000000-0005-0000-0000-000080820000}"/>
    <cellStyle name="Normal 64 2 2 3 2 3 3 3" xfId="26636" xr:uid="{00000000-0005-0000-0000-000081820000}"/>
    <cellStyle name="Normal 64 2 2 3 2 3 4" xfId="36847" xr:uid="{00000000-0005-0000-0000-000082820000}"/>
    <cellStyle name="Normal 64 2 2 3 2 3 5" xfId="21623" xr:uid="{00000000-0005-0000-0000-000083820000}"/>
    <cellStyle name="Normal 64 2 2 3 2 4" xfId="13213" xr:uid="{00000000-0005-0000-0000-000084820000}"/>
    <cellStyle name="Normal 64 2 2 3 2 4 2" xfId="43535" xr:uid="{00000000-0005-0000-0000-000085820000}"/>
    <cellStyle name="Normal 64 2 2 3 2 4 3" xfId="28311" xr:uid="{00000000-0005-0000-0000-000086820000}"/>
    <cellStyle name="Normal 64 2 2 3 2 5" xfId="8192" xr:uid="{00000000-0005-0000-0000-000087820000}"/>
    <cellStyle name="Normal 64 2 2 3 2 5 2" xfId="38518" xr:uid="{00000000-0005-0000-0000-000088820000}"/>
    <cellStyle name="Normal 64 2 2 3 2 5 3" xfId="23294" xr:uid="{00000000-0005-0000-0000-000089820000}"/>
    <cellStyle name="Normal 64 2 2 3 2 6" xfId="33506" xr:uid="{00000000-0005-0000-0000-00008A820000}"/>
    <cellStyle name="Normal 64 2 2 3 2 7" xfId="18281" xr:uid="{00000000-0005-0000-0000-00008B820000}"/>
    <cellStyle name="Normal 64 2 2 3 3" xfId="3974" xr:uid="{00000000-0005-0000-0000-00008C820000}"/>
    <cellStyle name="Normal 64 2 2 3 3 2" xfId="14048" xr:uid="{00000000-0005-0000-0000-00008D820000}"/>
    <cellStyle name="Normal 64 2 2 3 3 2 2" xfId="44370" xr:uid="{00000000-0005-0000-0000-00008E820000}"/>
    <cellStyle name="Normal 64 2 2 3 3 2 3" xfId="29146" xr:uid="{00000000-0005-0000-0000-00008F820000}"/>
    <cellStyle name="Normal 64 2 2 3 3 3" xfId="9028" xr:uid="{00000000-0005-0000-0000-000090820000}"/>
    <cellStyle name="Normal 64 2 2 3 3 3 2" xfId="39353" xr:uid="{00000000-0005-0000-0000-000091820000}"/>
    <cellStyle name="Normal 64 2 2 3 3 3 3" xfId="24129" xr:uid="{00000000-0005-0000-0000-000092820000}"/>
    <cellStyle name="Normal 64 2 2 3 3 4" xfId="34340" xr:uid="{00000000-0005-0000-0000-000093820000}"/>
    <cellStyle name="Normal 64 2 2 3 3 5" xfId="19116" xr:uid="{00000000-0005-0000-0000-000094820000}"/>
    <cellStyle name="Normal 64 2 2 3 4" xfId="5667" xr:uid="{00000000-0005-0000-0000-000095820000}"/>
    <cellStyle name="Normal 64 2 2 3 4 2" xfId="15719" xr:uid="{00000000-0005-0000-0000-000096820000}"/>
    <cellStyle name="Normal 64 2 2 3 4 2 2" xfId="46041" xr:uid="{00000000-0005-0000-0000-000097820000}"/>
    <cellStyle name="Normal 64 2 2 3 4 2 3" xfId="30817" xr:uid="{00000000-0005-0000-0000-000098820000}"/>
    <cellStyle name="Normal 64 2 2 3 4 3" xfId="10699" xr:uid="{00000000-0005-0000-0000-000099820000}"/>
    <cellStyle name="Normal 64 2 2 3 4 3 2" xfId="41024" xr:uid="{00000000-0005-0000-0000-00009A820000}"/>
    <cellStyle name="Normal 64 2 2 3 4 3 3" xfId="25800" xr:uid="{00000000-0005-0000-0000-00009B820000}"/>
    <cellStyle name="Normal 64 2 2 3 4 4" xfId="36011" xr:uid="{00000000-0005-0000-0000-00009C820000}"/>
    <cellStyle name="Normal 64 2 2 3 4 5" xfId="20787" xr:uid="{00000000-0005-0000-0000-00009D820000}"/>
    <cellStyle name="Normal 64 2 2 3 5" xfId="12377" xr:uid="{00000000-0005-0000-0000-00009E820000}"/>
    <cellStyle name="Normal 64 2 2 3 5 2" xfId="42699" xr:uid="{00000000-0005-0000-0000-00009F820000}"/>
    <cellStyle name="Normal 64 2 2 3 5 3" xfId="27475" xr:uid="{00000000-0005-0000-0000-0000A0820000}"/>
    <cellStyle name="Normal 64 2 2 3 6" xfId="7356" xr:uid="{00000000-0005-0000-0000-0000A1820000}"/>
    <cellStyle name="Normal 64 2 2 3 6 2" xfId="37682" xr:uid="{00000000-0005-0000-0000-0000A2820000}"/>
    <cellStyle name="Normal 64 2 2 3 6 3" xfId="22458" xr:uid="{00000000-0005-0000-0000-0000A3820000}"/>
    <cellStyle name="Normal 64 2 2 3 7" xfId="32670" xr:uid="{00000000-0005-0000-0000-0000A4820000}"/>
    <cellStyle name="Normal 64 2 2 3 8" xfId="17445" xr:uid="{00000000-0005-0000-0000-0000A5820000}"/>
    <cellStyle name="Normal 64 2 2 4" xfId="2703" xr:uid="{00000000-0005-0000-0000-0000A6820000}"/>
    <cellStyle name="Normal 64 2 2 4 2" xfId="4393" xr:uid="{00000000-0005-0000-0000-0000A7820000}"/>
    <cellStyle name="Normal 64 2 2 4 2 2" xfId="14466" xr:uid="{00000000-0005-0000-0000-0000A8820000}"/>
    <cellStyle name="Normal 64 2 2 4 2 2 2" xfId="44788" xr:uid="{00000000-0005-0000-0000-0000A9820000}"/>
    <cellStyle name="Normal 64 2 2 4 2 2 3" xfId="29564" xr:uid="{00000000-0005-0000-0000-0000AA820000}"/>
    <cellStyle name="Normal 64 2 2 4 2 3" xfId="9446" xr:uid="{00000000-0005-0000-0000-0000AB820000}"/>
    <cellStyle name="Normal 64 2 2 4 2 3 2" xfId="39771" xr:uid="{00000000-0005-0000-0000-0000AC820000}"/>
    <cellStyle name="Normal 64 2 2 4 2 3 3" xfId="24547" xr:uid="{00000000-0005-0000-0000-0000AD820000}"/>
    <cellStyle name="Normal 64 2 2 4 2 4" xfId="34758" xr:uid="{00000000-0005-0000-0000-0000AE820000}"/>
    <cellStyle name="Normal 64 2 2 4 2 5" xfId="19534" xr:uid="{00000000-0005-0000-0000-0000AF820000}"/>
    <cellStyle name="Normal 64 2 2 4 3" xfId="6085" xr:uid="{00000000-0005-0000-0000-0000B0820000}"/>
    <cellStyle name="Normal 64 2 2 4 3 2" xfId="16137" xr:uid="{00000000-0005-0000-0000-0000B1820000}"/>
    <cellStyle name="Normal 64 2 2 4 3 2 2" xfId="46459" xr:uid="{00000000-0005-0000-0000-0000B2820000}"/>
    <cellStyle name="Normal 64 2 2 4 3 2 3" xfId="31235" xr:uid="{00000000-0005-0000-0000-0000B3820000}"/>
    <cellStyle name="Normal 64 2 2 4 3 3" xfId="11117" xr:uid="{00000000-0005-0000-0000-0000B4820000}"/>
    <cellStyle name="Normal 64 2 2 4 3 3 2" xfId="41442" xr:uid="{00000000-0005-0000-0000-0000B5820000}"/>
    <cellStyle name="Normal 64 2 2 4 3 3 3" xfId="26218" xr:uid="{00000000-0005-0000-0000-0000B6820000}"/>
    <cellStyle name="Normal 64 2 2 4 3 4" xfId="36429" xr:uid="{00000000-0005-0000-0000-0000B7820000}"/>
    <cellStyle name="Normal 64 2 2 4 3 5" xfId="21205" xr:uid="{00000000-0005-0000-0000-0000B8820000}"/>
    <cellStyle name="Normal 64 2 2 4 4" xfId="12795" xr:uid="{00000000-0005-0000-0000-0000B9820000}"/>
    <cellStyle name="Normal 64 2 2 4 4 2" xfId="43117" xr:uid="{00000000-0005-0000-0000-0000BA820000}"/>
    <cellStyle name="Normal 64 2 2 4 4 3" xfId="27893" xr:uid="{00000000-0005-0000-0000-0000BB820000}"/>
    <cellStyle name="Normal 64 2 2 4 5" xfId="7774" xr:uid="{00000000-0005-0000-0000-0000BC820000}"/>
    <cellStyle name="Normal 64 2 2 4 5 2" xfId="38100" xr:uid="{00000000-0005-0000-0000-0000BD820000}"/>
    <cellStyle name="Normal 64 2 2 4 5 3" xfId="22876" xr:uid="{00000000-0005-0000-0000-0000BE820000}"/>
    <cellStyle name="Normal 64 2 2 4 6" xfId="33088" xr:uid="{00000000-0005-0000-0000-0000BF820000}"/>
    <cellStyle name="Normal 64 2 2 4 7" xfId="17863" xr:uid="{00000000-0005-0000-0000-0000C0820000}"/>
    <cellStyle name="Normal 64 2 2 5" xfId="3556" xr:uid="{00000000-0005-0000-0000-0000C1820000}"/>
    <cellStyle name="Normal 64 2 2 5 2" xfId="13630" xr:uid="{00000000-0005-0000-0000-0000C2820000}"/>
    <cellStyle name="Normal 64 2 2 5 2 2" xfId="43952" xr:uid="{00000000-0005-0000-0000-0000C3820000}"/>
    <cellStyle name="Normal 64 2 2 5 2 3" xfId="28728" xr:uid="{00000000-0005-0000-0000-0000C4820000}"/>
    <cellStyle name="Normal 64 2 2 5 3" xfId="8610" xr:uid="{00000000-0005-0000-0000-0000C5820000}"/>
    <cellStyle name="Normal 64 2 2 5 3 2" xfId="38935" xr:uid="{00000000-0005-0000-0000-0000C6820000}"/>
    <cellStyle name="Normal 64 2 2 5 3 3" xfId="23711" xr:uid="{00000000-0005-0000-0000-0000C7820000}"/>
    <cellStyle name="Normal 64 2 2 5 4" xfId="33922" xr:uid="{00000000-0005-0000-0000-0000C8820000}"/>
    <cellStyle name="Normal 64 2 2 5 5" xfId="18698" xr:uid="{00000000-0005-0000-0000-0000C9820000}"/>
    <cellStyle name="Normal 64 2 2 6" xfId="5249" xr:uid="{00000000-0005-0000-0000-0000CA820000}"/>
    <cellStyle name="Normal 64 2 2 6 2" xfId="15301" xr:uid="{00000000-0005-0000-0000-0000CB820000}"/>
    <cellStyle name="Normal 64 2 2 6 2 2" xfId="45623" xr:uid="{00000000-0005-0000-0000-0000CC820000}"/>
    <cellStyle name="Normal 64 2 2 6 2 3" xfId="30399" xr:uid="{00000000-0005-0000-0000-0000CD820000}"/>
    <cellStyle name="Normal 64 2 2 6 3" xfId="10281" xr:uid="{00000000-0005-0000-0000-0000CE820000}"/>
    <cellStyle name="Normal 64 2 2 6 3 2" xfId="40606" xr:uid="{00000000-0005-0000-0000-0000CF820000}"/>
    <cellStyle name="Normal 64 2 2 6 3 3" xfId="25382" xr:uid="{00000000-0005-0000-0000-0000D0820000}"/>
    <cellStyle name="Normal 64 2 2 6 4" xfId="35593" xr:uid="{00000000-0005-0000-0000-0000D1820000}"/>
    <cellStyle name="Normal 64 2 2 6 5" xfId="20369" xr:uid="{00000000-0005-0000-0000-0000D2820000}"/>
    <cellStyle name="Normal 64 2 2 7" xfId="11959" xr:uid="{00000000-0005-0000-0000-0000D3820000}"/>
    <cellStyle name="Normal 64 2 2 7 2" xfId="42281" xr:uid="{00000000-0005-0000-0000-0000D4820000}"/>
    <cellStyle name="Normal 64 2 2 7 3" xfId="27057" xr:uid="{00000000-0005-0000-0000-0000D5820000}"/>
    <cellStyle name="Normal 64 2 2 8" xfId="6938" xr:uid="{00000000-0005-0000-0000-0000D6820000}"/>
    <cellStyle name="Normal 64 2 2 8 2" xfId="37264" xr:uid="{00000000-0005-0000-0000-0000D7820000}"/>
    <cellStyle name="Normal 64 2 2 8 3" xfId="22040" xr:uid="{00000000-0005-0000-0000-0000D8820000}"/>
    <cellStyle name="Normal 64 2 2 9" xfId="32252" xr:uid="{00000000-0005-0000-0000-0000D9820000}"/>
    <cellStyle name="Normal 64 2 3" xfId="1965" xr:uid="{00000000-0005-0000-0000-0000DA820000}"/>
    <cellStyle name="Normal 64 2 3 2" xfId="2386" xr:uid="{00000000-0005-0000-0000-0000DB820000}"/>
    <cellStyle name="Normal 64 2 3 2 2" xfId="3225" xr:uid="{00000000-0005-0000-0000-0000DC820000}"/>
    <cellStyle name="Normal 64 2 3 2 2 2" xfId="4915" xr:uid="{00000000-0005-0000-0000-0000DD820000}"/>
    <cellStyle name="Normal 64 2 3 2 2 2 2" xfId="14988" xr:uid="{00000000-0005-0000-0000-0000DE820000}"/>
    <cellStyle name="Normal 64 2 3 2 2 2 2 2" xfId="45310" xr:uid="{00000000-0005-0000-0000-0000DF820000}"/>
    <cellStyle name="Normal 64 2 3 2 2 2 2 3" xfId="30086" xr:uid="{00000000-0005-0000-0000-0000E0820000}"/>
    <cellStyle name="Normal 64 2 3 2 2 2 3" xfId="9968" xr:uid="{00000000-0005-0000-0000-0000E1820000}"/>
    <cellStyle name="Normal 64 2 3 2 2 2 3 2" xfId="40293" xr:uid="{00000000-0005-0000-0000-0000E2820000}"/>
    <cellStyle name="Normal 64 2 3 2 2 2 3 3" xfId="25069" xr:uid="{00000000-0005-0000-0000-0000E3820000}"/>
    <cellStyle name="Normal 64 2 3 2 2 2 4" xfId="35280" xr:uid="{00000000-0005-0000-0000-0000E4820000}"/>
    <cellStyle name="Normal 64 2 3 2 2 2 5" xfId="20056" xr:uid="{00000000-0005-0000-0000-0000E5820000}"/>
    <cellStyle name="Normal 64 2 3 2 2 3" xfId="6607" xr:uid="{00000000-0005-0000-0000-0000E6820000}"/>
    <cellStyle name="Normal 64 2 3 2 2 3 2" xfId="16659" xr:uid="{00000000-0005-0000-0000-0000E7820000}"/>
    <cellStyle name="Normal 64 2 3 2 2 3 2 2" xfId="46981" xr:uid="{00000000-0005-0000-0000-0000E8820000}"/>
    <cellStyle name="Normal 64 2 3 2 2 3 2 3" xfId="31757" xr:uid="{00000000-0005-0000-0000-0000E9820000}"/>
    <cellStyle name="Normal 64 2 3 2 2 3 3" xfId="11639" xr:uid="{00000000-0005-0000-0000-0000EA820000}"/>
    <cellStyle name="Normal 64 2 3 2 2 3 3 2" xfId="41964" xr:uid="{00000000-0005-0000-0000-0000EB820000}"/>
    <cellStyle name="Normal 64 2 3 2 2 3 3 3" xfId="26740" xr:uid="{00000000-0005-0000-0000-0000EC820000}"/>
    <cellStyle name="Normal 64 2 3 2 2 3 4" xfId="36951" xr:uid="{00000000-0005-0000-0000-0000ED820000}"/>
    <cellStyle name="Normal 64 2 3 2 2 3 5" xfId="21727" xr:uid="{00000000-0005-0000-0000-0000EE820000}"/>
    <cellStyle name="Normal 64 2 3 2 2 4" xfId="13317" xr:uid="{00000000-0005-0000-0000-0000EF820000}"/>
    <cellStyle name="Normal 64 2 3 2 2 4 2" xfId="43639" xr:uid="{00000000-0005-0000-0000-0000F0820000}"/>
    <cellStyle name="Normal 64 2 3 2 2 4 3" xfId="28415" xr:uid="{00000000-0005-0000-0000-0000F1820000}"/>
    <cellStyle name="Normal 64 2 3 2 2 5" xfId="8296" xr:uid="{00000000-0005-0000-0000-0000F2820000}"/>
    <cellStyle name="Normal 64 2 3 2 2 5 2" xfId="38622" xr:uid="{00000000-0005-0000-0000-0000F3820000}"/>
    <cellStyle name="Normal 64 2 3 2 2 5 3" xfId="23398" xr:uid="{00000000-0005-0000-0000-0000F4820000}"/>
    <cellStyle name="Normal 64 2 3 2 2 6" xfId="33610" xr:uid="{00000000-0005-0000-0000-0000F5820000}"/>
    <cellStyle name="Normal 64 2 3 2 2 7" xfId="18385" xr:uid="{00000000-0005-0000-0000-0000F6820000}"/>
    <cellStyle name="Normal 64 2 3 2 3" xfId="4078" xr:uid="{00000000-0005-0000-0000-0000F7820000}"/>
    <cellStyle name="Normal 64 2 3 2 3 2" xfId="14152" xr:uid="{00000000-0005-0000-0000-0000F8820000}"/>
    <cellStyle name="Normal 64 2 3 2 3 2 2" xfId="44474" xr:uid="{00000000-0005-0000-0000-0000F9820000}"/>
    <cellStyle name="Normal 64 2 3 2 3 2 3" xfId="29250" xr:uid="{00000000-0005-0000-0000-0000FA820000}"/>
    <cellStyle name="Normal 64 2 3 2 3 3" xfId="9132" xr:uid="{00000000-0005-0000-0000-0000FB820000}"/>
    <cellStyle name="Normal 64 2 3 2 3 3 2" xfId="39457" xr:uid="{00000000-0005-0000-0000-0000FC820000}"/>
    <cellStyle name="Normal 64 2 3 2 3 3 3" xfId="24233" xr:uid="{00000000-0005-0000-0000-0000FD820000}"/>
    <cellStyle name="Normal 64 2 3 2 3 4" xfId="34444" xr:uid="{00000000-0005-0000-0000-0000FE820000}"/>
    <cellStyle name="Normal 64 2 3 2 3 5" xfId="19220" xr:uid="{00000000-0005-0000-0000-0000FF820000}"/>
    <cellStyle name="Normal 64 2 3 2 4" xfId="5771" xr:uid="{00000000-0005-0000-0000-000000830000}"/>
    <cellStyle name="Normal 64 2 3 2 4 2" xfId="15823" xr:uid="{00000000-0005-0000-0000-000001830000}"/>
    <cellStyle name="Normal 64 2 3 2 4 2 2" xfId="46145" xr:uid="{00000000-0005-0000-0000-000002830000}"/>
    <cellStyle name="Normal 64 2 3 2 4 2 3" xfId="30921" xr:uid="{00000000-0005-0000-0000-000003830000}"/>
    <cellStyle name="Normal 64 2 3 2 4 3" xfId="10803" xr:uid="{00000000-0005-0000-0000-000004830000}"/>
    <cellStyle name="Normal 64 2 3 2 4 3 2" xfId="41128" xr:uid="{00000000-0005-0000-0000-000005830000}"/>
    <cellStyle name="Normal 64 2 3 2 4 3 3" xfId="25904" xr:uid="{00000000-0005-0000-0000-000006830000}"/>
    <cellStyle name="Normal 64 2 3 2 4 4" xfId="36115" xr:uid="{00000000-0005-0000-0000-000007830000}"/>
    <cellStyle name="Normal 64 2 3 2 4 5" xfId="20891" xr:uid="{00000000-0005-0000-0000-000008830000}"/>
    <cellStyle name="Normal 64 2 3 2 5" xfId="12481" xr:uid="{00000000-0005-0000-0000-000009830000}"/>
    <cellStyle name="Normal 64 2 3 2 5 2" xfId="42803" xr:uid="{00000000-0005-0000-0000-00000A830000}"/>
    <cellStyle name="Normal 64 2 3 2 5 3" xfId="27579" xr:uid="{00000000-0005-0000-0000-00000B830000}"/>
    <cellStyle name="Normal 64 2 3 2 6" xfId="7460" xr:uid="{00000000-0005-0000-0000-00000C830000}"/>
    <cellStyle name="Normal 64 2 3 2 6 2" xfId="37786" xr:uid="{00000000-0005-0000-0000-00000D830000}"/>
    <cellStyle name="Normal 64 2 3 2 6 3" xfId="22562" xr:uid="{00000000-0005-0000-0000-00000E830000}"/>
    <cellStyle name="Normal 64 2 3 2 7" xfId="32774" xr:uid="{00000000-0005-0000-0000-00000F830000}"/>
    <cellStyle name="Normal 64 2 3 2 8" xfId="17549" xr:uid="{00000000-0005-0000-0000-000010830000}"/>
    <cellStyle name="Normal 64 2 3 3" xfId="2807" xr:uid="{00000000-0005-0000-0000-000011830000}"/>
    <cellStyle name="Normal 64 2 3 3 2" xfId="4497" xr:uid="{00000000-0005-0000-0000-000012830000}"/>
    <cellStyle name="Normal 64 2 3 3 2 2" xfId="14570" xr:uid="{00000000-0005-0000-0000-000013830000}"/>
    <cellStyle name="Normal 64 2 3 3 2 2 2" xfId="44892" xr:uid="{00000000-0005-0000-0000-000014830000}"/>
    <cellStyle name="Normal 64 2 3 3 2 2 3" xfId="29668" xr:uid="{00000000-0005-0000-0000-000015830000}"/>
    <cellStyle name="Normal 64 2 3 3 2 3" xfId="9550" xr:uid="{00000000-0005-0000-0000-000016830000}"/>
    <cellStyle name="Normal 64 2 3 3 2 3 2" xfId="39875" xr:uid="{00000000-0005-0000-0000-000017830000}"/>
    <cellStyle name="Normal 64 2 3 3 2 3 3" xfId="24651" xr:uid="{00000000-0005-0000-0000-000018830000}"/>
    <cellStyle name="Normal 64 2 3 3 2 4" xfId="34862" xr:uid="{00000000-0005-0000-0000-000019830000}"/>
    <cellStyle name="Normal 64 2 3 3 2 5" xfId="19638" xr:uid="{00000000-0005-0000-0000-00001A830000}"/>
    <cellStyle name="Normal 64 2 3 3 3" xfId="6189" xr:uid="{00000000-0005-0000-0000-00001B830000}"/>
    <cellStyle name="Normal 64 2 3 3 3 2" xfId="16241" xr:uid="{00000000-0005-0000-0000-00001C830000}"/>
    <cellStyle name="Normal 64 2 3 3 3 2 2" xfId="46563" xr:uid="{00000000-0005-0000-0000-00001D830000}"/>
    <cellStyle name="Normal 64 2 3 3 3 2 3" xfId="31339" xr:uid="{00000000-0005-0000-0000-00001E830000}"/>
    <cellStyle name="Normal 64 2 3 3 3 3" xfId="11221" xr:uid="{00000000-0005-0000-0000-00001F830000}"/>
    <cellStyle name="Normal 64 2 3 3 3 3 2" xfId="41546" xr:uid="{00000000-0005-0000-0000-000020830000}"/>
    <cellStyle name="Normal 64 2 3 3 3 3 3" xfId="26322" xr:uid="{00000000-0005-0000-0000-000021830000}"/>
    <cellStyle name="Normal 64 2 3 3 3 4" xfId="36533" xr:uid="{00000000-0005-0000-0000-000022830000}"/>
    <cellStyle name="Normal 64 2 3 3 3 5" xfId="21309" xr:uid="{00000000-0005-0000-0000-000023830000}"/>
    <cellStyle name="Normal 64 2 3 3 4" xfId="12899" xr:uid="{00000000-0005-0000-0000-000024830000}"/>
    <cellStyle name="Normal 64 2 3 3 4 2" xfId="43221" xr:uid="{00000000-0005-0000-0000-000025830000}"/>
    <cellStyle name="Normal 64 2 3 3 4 3" xfId="27997" xr:uid="{00000000-0005-0000-0000-000026830000}"/>
    <cellStyle name="Normal 64 2 3 3 5" xfId="7878" xr:uid="{00000000-0005-0000-0000-000027830000}"/>
    <cellStyle name="Normal 64 2 3 3 5 2" xfId="38204" xr:uid="{00000000-0005-0000-0000-000028830000}"/>
    <cellStyle name="Normal 64 2 3 3 5 3" xfId="22980" xr:uid="{00000000-0005-0000-0000-000029830000}"/>
    <cellStyle name="Normal 64 2 3 3 6" xfId="33192" xr:uid="{00000000-0005-0000-0000-00002A830000}"/>
    <cellStyle name="Normal 64 2 3 3 7" xfId="17967" xr:uid="{00000000-0005-0000-0000-00002B830000}"/>
    <cellStyle name="Normal 64 2 3 4" xfId="3660" xr:uid="{00000000-0005-0000-0000-00002C830000}"/>
    <cellStyle name="Normal 64 2 3 4 2" xfId="13734" xr:uid="{00000000-0005-0000-0000-00002D830000}"/>
    <cellStyle name="Normal 64 2 3 4 2 2" xfId="44056" xr:uid="{00000000-0005-0000-0000-00002E830000}"/>
    <cellStyle name="Normal 64 2 3 4 2 3" xfId="28832" xr:uid="{00000000-0005-0000-0000-00002F830000}"/>
    <cellStyle name="Normal 64 2 3 4 3" xfId="8714" xr:uid="{00000000-0005-0000-0000-000030830000}"/>
    <cellStyle name="Normal 64 2 3 4 3 2" xfId="39039" xr:uid="{00000000-0005-0000-0000-000031830000}"/>
    <cellStyle name="Normal 64 2 3 4 3 3" xfId="23815" xr:uid="{00000000-0005-0000-0000-000032830000}"/>
    <cellStyle name="Normal 64 2 3 4 4" xfId="34026" xr:uid="{00000000-0005-0000-0000-000033830000}"/>
    <cellStyle name="Normal 64 2 3 4 5" xfId="18802" xr:uid="{00000000-0005-0000-0000-000034830000}"/>
    <cellStyle name="Normal 64 2 3 5" xfId="5353" xr:uid="{00000000-0005-0000-0000-000035830000}"/>
    <cellStyle name="Normal 64 2 3 5 2" xfId="15405" xr:uid="{00000000-0005-0000-0000-000036830000}"/>
    <cellStyle name="Normal 64 2 3 5 2 2" xfId="45727" xr:uid="{00000000-0005-0000-0000-000037830000}"/>
    <cellStyle name="Normal 64 2 3 5 2 3" xfId="30503" xr:uid="{00000000-0005-0000-0000-000038830000}"/>
    <cellStyle name="Normal 64 2 3 5 3" xfId="10385" xr:uid="{00000000-0005-0000-0000-000039830000}"/>
    <cellStyle name="Normal 64 2 3 5 3 2" xfId="40710" xr:uid="{00000000-0005-0000-0000-00003A830000}"/>
    <cellStyle name="Normal 64 2 3 5 3 3" xfId="25486" xr:uid="{00000000-0005-0000-0000-00003B830000}"/>
    <cellStyle name="Normal 64 2 3 5 4" xfId="35697" xr:uid="{00000000-0005-0000-0000-00003C830000}"/>
    <cellStyle name="Normal 64 2 3 5 5" xfId="20473" xr:uid="{00000000-0005-0000-0000-00003D830000}"/>
    <cellStyle name="Normal 64 2 3 6" xfId="12063" xr:uid="{00000000-0005-0000-0000-00003E830000}"/>
    <cellStyle name="Normal 64 2 3 6 2" xfId="42385" xr:uid="{00000000-0005-0000-0000-00003F830000}"/>
    <cellStyle name="Normal 64 2 3 6 3" xfId="27161" xr:uid="{00000000-0005-0000-0000-000040830000}"/>
    <cellStyle name="Normal 64 2 3 7" xfId="7042" xr:uid="{00000000-0005-0000-0000-000041830000}"/>
    <cellStyle name="Normal 64 2 3 7 2" xfId="37368" xr:uid="{00000000-0005-0000-0000-000042830000}"/>
    <cellStyle name="Normal 64 2 3 7 3" xfId="22144" xr:uid="{00000000-0005-0000-0000-000043830000}"/>
    <cellStyle name="Normal 64 2 3 8" xfId="32356" xr:uid="{00000000-0005-0000-0000-000044830000}"/>
    <cellStyle name="Normal 64 2 3 9" xfId="17131" xr:uid="{00000000-0005-0000-0000-000045830000}"/>
    <cellStyle name="Normal 64 2 4" xfId="2178" xr:uid="{00000000-0005-0000-0000-000046830000}"/>
    <cellStyle name="Normal 64 2 4 2" xfId="3017" xr:uid="{00000000-0005-0000-0000-000047830000}"/>
    <cellStyle name="Normal 64 2 4 2 2" xfId="4707" xr:uid="{00000000-0005-0000-0000-000048830000}"/>
    <cellStyle name="Normal 64 2 4 2 2 2" xfId="14780" xr:uid="{00000000-0005-0000-0000-000049830000}"/>
    <cellStyle name="Normal 64 2 4 2 2 2 2" xfId="45102" xr:uid="{00000000-0005-0000-0000-00004A830000}"/>
    <cellStyle name="Normal 64 2 4 2 2 2 3" xfId="29878" xr:uid="{00000000-0005-0000-0000-00004B830000}"/>
    <cellStyle name="Normal 64 2 4 2 2 3" xfId="9760" xr:uid="{00000000-0005-0000-0000-00004C830000}"/>
    <cellStyle name="Normal 64 2 4 2 2 3 2" xfId="40085" xr:uid="{00000000-0005-0000-0000-00004D830000}"/>
    <cellStyle name="Normal 64 2 4 2 2 3 3" xfId="24861" xr:uid="{00000000-0005-0000-0000-00004E830000}"/>
    <cellStyle name="Normal 64 2 4 2 2 4" xfId="35072" xr:uid="{00000000-0005-0000-0000-00004F830000}"/>
    <cellStyle name="Normal 64 2 4 2 2 5" xfId="19848" xr:uid="{00000000-0005-0000-0000-000050830000}"/>
    <cellStyle name="Normal 64 2 4 2 3" xfId="6399" xr:uid="{00000000-0005-0000-0000-000051830000}"/>
    <cellStyle name="Normal 64 2 4 2 3 2" xfId="16451" xr:uid="{00000000-0005-0000-0000-000052830000}"/>
    <cellStyle name="Normal 64 2 4 2 3 2 2" xfId="46773" xr:uid="{00000000-0005-0000-0000-000053830000}"/>
    <cellStyle name="Normal 64 2 4 2 3 2 3" xfId="31549" xr:uid="{00000000-0005-0000-0000-000054830000}"/>
    <cellStyle name="Normal 64 2 4 2 3 3" xfId="11431" xr:uid="{00000000-0005-0000-0000-000055830000}"/>
    <cellStyle name="Normal 64 2 4 2 3 3 2" xfId="41756" xr:uid="{00000000-0005-0000-0000-000056830000}"/>
    <cellStyle name="Normal 64 2 4 2 3 3 3" xfId="26532" xr:uid="{00000000-0005-0000-0000-000057830000}"/>
    <cellStyle name="Normal 64 2 4 2 3 4" xfId="36743" xr:uid="{00000000-0005-0000-0000-000058830000}"/>
    <cellStyle name="Normal 64 2 4 2 3 5" xfId="21519" xr:uid="{00000000-0005-0000-0000-000059830000}"/>
    <cellStyle name="Normal 64 2 4 2 4" xfId="13109" xr:uid="{00000000-0005-0000-0000-00005A830000}"/>
    <cellStyle name="Normal 64 2 4 2 4 2" xfId="43431" xr:uid="{00000000-0005-0000-0000-00005B830000}"/>
    <cellStyle name="Normal 64 2 4 2 4 3" xfId="28207" xr:uid="{00000000-0005-0000-0000-00005C830000}"/>
    <cellStyle name="Normal 64 2 4 2 5" xfId="8088" xr:uid="{00000000-0005-0000-0000-00005D830000}"/>
    <cellStyle name="Normal 64 2 4 2 5 2" xfId="38414" xr:uid="{00000000-0005-0000-0000-00005E830000}"/>
    <cellStyle name="Normal 64 2 4 2 5 3" xfId="23190" xr:uid="{00000000-0005-0000-0000-00005F830000}"/>
    <cellStyle name="Normal 64 2 4 2 6" xfId="33402" xr:uid="{00000000-0005-0000-0000-000060830000}"/>
    <cellStyle name="Normal 64 2 4 2 7" xfId="18177" xr:uid="{00000000-0005-0000-0000-000061830000}"/>
    <cellStyle name="Normal 64 2 4 3" xfId="3870" xr:uid="{00000000-0005-0000-0000-000062830000}"/>
    <cellStyle name="Normal 64 2 4 3 2" xfId="13944" xr:uid="{00000000-0005-0000-0000-000063830000}"/>
    <cellStyle name="Normal 64 2 4 3 2 2" xfId="44266" xr:uid="{00000000-0005-0000-0000-000064830000}"/>
    <cellStyle name="Normal 64 2 4 3 2 3" xfId="29042" xr:uid="{00000000-0005-0000-0000-000065830000}"/>
    <cellStyle name="Normal 64 2 4 3 3" xfId="8924" xr:uid="{00000000-0005-0000-0000-000066830000}"/>
    <cellStyle name="Normal 64 2 4 3 3 2" xfId="39249" xr:uid="{00000000-0005-0000-0000-000067830000}"/>
    <cellStyle name="Normal 64 2 4 3 3 3" xfId="24025" xr:uid="{00000000-0005-0000-0000-000068830000}"/>
    <cellStyle name="Normal 64 2 4 3 4" xfId="34236" xr:uid="{00000000-0005-0000-0000-000069830000}"/>
    <cellStyle name="Normal 64 2 4 3 5" xfId="19012" xr:uid="{00000000-0005-0000-0000-00006A830000}"/>
    <cellStyle name="Normal 64 2 4 4" xfId="5563" xr:uid="{00000000-0005-0000-0000-00006B830000}"/>
    <cellStyle name="Normal 64 2 4 4 2" xfId="15615" xr:uid="{00000000-0005-0000-0000-00006C830000}"/>
    <cellStyle name="Normal 64 2 4 4 2 2" xfId="45937" xr:uid="{00000000-0005-0000-0000-00006D830000}"/>
    <cellStyle name="Normal 64 2 4 4 2 3" xfId="30713" xr:uid="{00000000-0005-0000-0000-00006E830000}"/>
    <cellStyle name="Normal 64 2 4 4 3" xfId="10595" xr:uid="{00000000-0005-0000-0000-00006F830000}"/>
    <cellStyle name="Normal 64 2 4 4 3 2" xfId="40920" xr:uid="{00000000-0005-0000-0000-000070830000}"/>
    <cellStyle name="Normal 64 2 4 4 3 3" xfId="25696" xr:uid="{00000000-0005-0000-0000-000071830000}"/>
    <cellStyle name="Normal 64 2 4 4 4" xfId="35907" xr:uid="{00000000-0005-0000-0000-000072830000}"/>
    <cellStyle name="Normal 64 2 4 4 5" xfId="20683" xr:uid="{00000000-0005-0000-0000-000073830000}"/>
    <cellStyle name="Normal 64 2 4 5" xfId="12273" xr:uid="{00000000-0005-0000-0000-000074830000}"/>
    <cellStyle name="Normal 64 2 4 5 2" xfId="42595" xr:uid="{00000000-0005-0000-0000-000075830000}"/>
    <cellStyle name="Normal 64 2 4 5 3" xfId="27371" xr:uid="{00000000-0005-0000-0000-000076830000}"/>
    <cellStyle name="Normal 64 2 4 6" xfId="7252" xr:uid="{00000000-0005-0000-0000-000077830000}"/>
    <cellStyle name="Normal 64 2 4 6 2" xfId="37578" xr:uid="{00000000-0005-0000-0000-000078830000}"/>
    <cellStyle name="Normal 64 2 4 6 3" xfId="22354" xr:uid="{00000000-0005-0000-0000-000079830000}"/>
    <cellStyle name="Normal 64 2 4 7" xfId="32566" xr:uid="{00000000-0005-0000-0000-00007A830000}"/>
    <cellStyle name="Normal 64 2 4 8" xfId="17341" xr:uid="{00000000-0005-0000-0000-00007B830000}"/>
    <cellStyle name="Normal 64 2 5" xfId="2599" xr:uid="{00000000-0005-0000-0000-00007C830000}"/>
    <cellStyle name="Normal 64 2 5 2" xfId="4289" xr:uid="{00000000-0005-0000-0000-00007D830000}"/>
    <cellStyle name="Normal 64 2 5 2 2" xfId="14362" xr:uid="{00000000-0005-0000-0000-00007E830000}"/>
    <cellStyle name="Normal 64 2 5 2 2 2" xfId="44684" xr:uid="{00000000-0005-0000-0000-00007F830000}"/>
    <cellStyle name="Normal 64 2 5 2 2 3" xfId="29460" xr:uid="{00000000-0005-0000-0000-000080830000}"/>
    <cellStyle name="Normal 64 2 5 2 3" xfId="9342" xr:uid="{00000000-0005-0000-0000-000081830000}"/>
    <cellStyle name="Normal 64 2 5 2 3 2" xfId="39667" xr:uid="{00000000-0005-0000-0000-000082830000}"/>
    <cellStyle name="Normal 64 2 5 2 3 3" xfId="24443" xr:uid="{00000000-0005-0000-0000-000083830000}"/>
    <cellStyle name="Normal 64 2 5 2 4" xfId="34654" xr:uid="{00000000-0005-0000-0000-000084830000}"/>
    <cellStyle name="Normal 64 2 5 2 5" xfId="19430" xr:uid="{00000000-0005-0000-0000-000085830000}"/>
    <cellStyle name="Normal 64 2 5 3" xfId="5981" xr:uid="{00000000-0005-0000-0000-000086830000}"/>
    <cellStyle name="Normal 64 2 5 3 2" xfId="16033" xr:uid="{00000000-0005-0000-0000-000087830000}"/>
    <cellStyle name="Normal 64 2 5 3 2 2" xfId="46355" xr:uid="{00000000-0005-0000-0000-000088830000}"/>
    <cellStyle name="Normal 64 2 5 3 2 3" xfId="31131" xr:uid="{00000000-0005-0000-0000-000089830000}"/>
    <cellStyle name="Normal 64 2 5 3 3" xfId="11013" xr:uid="{00000000-0005-0000-0000-00008A830000}"/>
    <cellStyle name="Normal 64 2 5 3 3 2" xfId="41338" xr:uid="{00000000-0005-0000-0000-00008B830000}"/>
    <cellStyle name="Normal 64 2 5 3 3 3" xfId="26114" xr:uid="{00000000-0005-0000-0000-00008C830000}"/>
    <cellStyle name="Normal 64 2 5 3 4" xfId="36325" xr:uid="{00000000-0005-0000-0000-00008D830000}"/>
    <cellStyle name="Normal 64 2 5 3 5" xfId="21101" xr:uid="{00000000-0005-0000-0000-00008E830000}"/>
    <cellStyle name="Normal 64 2 5 4" xfId="12691" xr:uid="{00000000-0005-0000-0000-00008F830000}"/>
    <cellStyle name="Normal 64 2 5 4 2" xfId="43013" xr:uid="{00000000-0005-0000-0000-000090830000}"/>
    <cellStyle name="Normal 64 2 5 4 3" xfId="27789" xr:uid="{00000000-0005-0000-0000-000091830000}"/>
    <cellStyle name="Normal 64 2 5 5" xfId="7670" xr:uid="{00000000-0005-0000-0000-000092830000}"/>
    <cellStyle name="Normal 64 2 5 5 2" xfId="37996" xr:uid="{00000000-0005-0000-0000-000093830000}"/>
    <cellStyle name="Normal 64 2 5 5 3" xfId="22772" xr:uid="{00000000-0005-0000-0000-000094830000}"/>
    <cellStyle name="Normal 64 2 5 6" xfId="32984" xr:uid="{00000000-0005-0000-0000-000095830000}"/>
    <cellStyle name="Normal 64 2 5 7" xfId="17759" xr:uid="{00000000-0005-0000-0000-000096830000}"/>
    <cellStyle name="Normal 64 2 6" xfId="3452" xr:uid="{00000000-0005-0000-0000-000097830000}"/>
    <cellStyle name="Normal 64 2 6 2" xfId="13526" xr:uid="{00000000-0005-0000-0000-000098830000}"/>
    <cellStyle name="Normal 64 2 6 2 2" xfId="43848" xr:uid="{00000000-0005-0000-0000-000099830000}"/>
    <cellStyle name="Normal 64 2 6 2 3" xfId="28624" xr:uid="{00000000-0005-0000-0000-00009A830000}"/>
    <cellStyle name="Normal 64 2 6 3" xfId="8506" xr:uid="{00000000-0005-0000-0000-00009B830000}"/>
    <cellStyle name="Normal 64 2 6 3 2" xfId="38831" xr:uid="{00000000-0005-0000-0000-00009C830000}"/>
    <cellStyle name="Normal 64 2 6 3 3" xfId="23607" xr:uid="{00000000-0005-0000-0000-00009D830000}"/>
    <cellStyle name="Normal 64 2 6 4" xfId="33818" xr:uid="{00000000-0005-0000-0000-00009E830000}"/>
    <cellStyle name="Normal 64 2 6 5" xfId="18594" xr:uid="{00000000-0005-0000-0000-00009F830000}"/>
    <cellStyle name="Normal 64 2 7" xfId="5145" xr:uid="{00000000-0005-0000-0000-0000A0830000}"/>
    <cellStyle name="Normal 64 2 7 2" xfId="15197" xr:uid="{00000000-0005-0000-0000-0000A1830000}"/>
    <cellStyle name="Normal 64 2 7 2 2" xfId="45519" xr:uid="{00000000-0005-0000-0000-0000A2830000}"/>
    <cellStyle name="Normal 64 2 7 2 3" xfId="30295" xr:uid="{00000000-0005-0000-0000-0000A3830000}"/>
    <cellStyle name="Normal 64 2 7 3" xfId="10177" xr:uid="{00000000-0005-0000-0000-0000A4830000}"/>
    <cellStyle name="Normal 64 2 7 3 2" xfId="40502" xr:uid="{00000000-0005-0000-0000-0000A5830000}"/>
    <cellStyle name="Normal 64 2 7 3 3" xfId="25278" xr:uid="{00000000-0005-0000-0000-0000A6830000}"/>
    <cellStyle name="Normal 64 2 7 4" xfId="35489" xr:uid="{00000000-0005-0000-0000-0000A7830000}"/>
    <cellStyle name="Normal 64 2 7 5" xfId="20265" xr:uid="{00000000-0005-0000-0000-0000A8830000}"/>
    <cellStyle name="Normal 64 2 8" xfId="11855" xr:uid="{00000000-0005-0000-0000-0000A9830000}"/>
    <cellStyle name="Normal 64 2 8 2" xfId="42177" xr:uid="{00000000-0005-0000-0000-0000AA830000}"/>
    <cellStyle name="Normal 64 2 8 3" xfId="26953" xr:uid="{00000000-0005-0000-0000-0000AB830000}"/>
    <cellStyle name="Normal 64 2 9" xfId="6834" xr:uid="{00000000-0005-0000-0000-0000AC830000}"/>
    <cellStyle name="Normal 64 2 9 2" xfId="37160" xr:uid="{00000000-0005-0000-0000-0000AD830000}"/>
    <cellStyle name="Normal 64 2 9 3" xfId="21936" xr:uid="{00000000-0005-0000-0000-0000AE830000}"/>
    <cellStyle name="Normal 64 3" xfId="1798" xr:uid="{00000000-0005-0000-0000-0000AF830000}"/>
    <cellStyle name="Normal 64 3 10" xfId="16975" xr:uid="{00000000-0005-0000-0000-0000B0830000}"/>
    <cellStyle name="Normal 64 3 2" xfId="2017" xr:uid="{00000000-0005-0000-0000-0000B1830000}"/>
    <cellStyle name="Normal 64 3 2 2" xfId="2438" xr:uid="{00000000-0005-0000-0000-0000B2830000}"/>
    <cellStyle name="Normal 64 3 2 2 2" xfId="3277" xr:uid="{00000000-0005-0000-0000-0000B3830000}"/>
    <cellStyle name="Normal 64 3 2 2 2 2" xfId="4967" xr:uid="{00000000-0005-0000-0000-0000B4830000}"/>
    <cellStyle name="Normal 64 3 2 2 2 2 2" xfId="15040" xr:uid="{00000000-0005-0000-0000-0000B5830000}"/>
    <cellStyle name="Normal 64 3 2 2 2 2 2 2" xfId="45362" xr:uid="{00000000-0005-0000-0000-0000B6830000}"/>
    <cellStyle name="Normal 64 3 2 2 2 2 2 3" xfId="30138" xr:uid="{00000000-0005-0000-0000-0000B7830000}"/>
    <cellStyle name="Normal 64 3 2 2 2 2 3" xfId="10020" xr:uid="{00000000-0005-0000-0000-0000B8830000}"/>
    <cellStyle name="Normal 64 3 2 2 2 2 3 2" xfId="40345" xr:uid="{00000000-0005-0000-0000-0000B9830000}"/>
    <cellStyle name="Normal 64 3 2 2 2 2 3 3" xfId="25121" xr:uid="{00000000-0005-0000-0000-0000BA830000}"/>
    <cellStyle name="Normal 64 3 2 2 2 2 4" xfId="35332" xr:uid="{00000000-0005-0000-0000-0000BB830000}"/>
    <cellStyle name="Normal 64 3 2 2 2 2 5" xfId="20108" xr:uid="{00000000-0005-0000-0000-0000BC830000}"/>
    <cellStyle name="Normal 64 3 2 2 2 3" xfId="6659" xr:uid="{00000000-0005-0000-0000-0000BD830000}"/>
    <cellStyle name="Normal 64 3 2 2 2 3 2" xfId="16711" xr:uid="{00000000-0005-0000-0000-0000BE830000}"/>
    <cellStyle name="Normal 64 3 2 2 2 3 2 2" xfId="47033" xr:uid="{00000000-0005-0000-0000-0000BF830000}"/>
    <cellStyle name="Normal 64 3 2 2 2 3 2 3" xfId="31809" xr:uid="{00000000-0005-0000-0000-0000C0830000}"/>
    <cellStyle name="Normal 64 3 2 2 2 3 3" xfId="11691" xr:uid="{00000000-0005-0000-0000-0000C1830000}"/>
    <cellStyle name="Normal 64 3 2 2 2 3 3 2" xfId="42016" xr:uid="{00000000-0005-0000-0000-0000C2830000}"/>
    <cellStyle name="Normal 64 3 2 2 2 3 3 3" xfId="26792" xr:uid="{00000000-0005-0000-0000-0000C3830000}"/>
    <cellStyle name="Normal 64 3 2 2 2 3 4" xfId="37003" xr:uid="{00000000-0005-0000-0000-0000C4830000}"/>
    <cellStyle name="Normal 64 3 2 2 2 3 5" xfId="21779" xr:uid="{00000000-0005-0000-0000-0000C5830000}"/>
    <cellStyle name="Normal 64 3 2 2 2 4" xfId="13369" xr:uid="{00000000-0005-0000-0000-0000C6830000}"/>
    <cellStyle name="Normal 64 3 2 2 2 4 2" xfId="43691" xr:uid="{00000000-0005-0000-0000-0000C7830000}"/>
    <cellStyle name="Normal 64 3 2 2 2 4 3" xfId="28467" xr:uid="{00000000-0005-0000-0000-0000C8830000}"/>
    <cellStyle name="Normal 64 3 2 2 2 5" xfId="8348" xr:uid="{00000000-0005-0000-0000-0000C9830000}"/>
    <cellStyle name="Normal 64 3 2 2 2 5 2" xfId="38674" xr:uid="{00000000-0005-0000-0000-0000CA830000}"/>
    <cellStyle name="Normal 64 3 2 2 2 5 3" xfId="23450" xr:uid="{00000000-0005-0000-0000-0000CB830000}"/>
    <cellStyle name="Normal 64 3 2 2 2 6" xfId="33662" xr:uid="{00000000-0005-0000-0000-0000CC830000}"/>
    <cellStyle name="Normal 64 3 2 2 2 7" xfId="18437" xr:uid="{00000000-0005-0000-0000-0000CD830000}"/>
    <cellStyle name="Normal 64 3 2 2 3" xfId="4130" xr:uid="{00000000-0005-0000-0000-0000CE830000}"/>
    <cellStyle name="Normal 64 3 2 2 3 2" xfId="14204" xr:uid="{00000000-0005-0000-0000-0000CF830000}"/>
    <cellStyle name="Normal 64 3 2 2 3 2 2" xfId="44526" xr:uid="{00000000-0005-0000-0000-0000D0830000}"/>
    <cellStyle name="Normal 64 3 2 2 3 2 3" xfId="29302" xr:uid="{00000000-0005-0000-0000-0000D1830000}"/>
    <cellStyle name="Normal 64 3 2 2 3 3" xfId="9184" xr:uid="{00000000-0005-0000-0000-0000D2830000}"/>
    <cellStyle name="Normal 64 3 2 2 3 3 2" xfId="39509" xr:uid="{00000000-0005-0000-0000-0000D3830000}"/>
    <cellStyle name="Normal 64 3 2 2 3 3 3" xfId="24285" xr:uid="{00000000-0005-0000-0000-0000D4830000}"/>
    <cellStyle name="Normal 64 3 2 2 3 4" xfId="34496" xr:uid="{00000000-0005-0000-0000-0000D5830000}"/>
    <cellStyle name="Normal 64 3 2 2 3 5" xfId="19272" xr:uid="{00000000-0005-0000-0000-0000D6830000}"/>
    <cellStyle name="Normal 64 3 2 2 4" xfId="5823" xr:uid="{00000000-0005-0000-0000-0000D7830000}"/>
    <cellStyle name="Normal 64 3 2 2 4 2" xfId="15875" xr:uid="{00000000-0005-0000-0000-0000D8830000}"/>
    <cellStyle name="Normal 64 3 2 2 4 2 2" xfId="46197" xr:uid="{00000000-0005-0000-0000-0000D9830000}"/>
    <cellStyle name="Normal 64 3 2 2 4 2 3" xfId="30973" xr:uid="{00000000-0005-0000-0000-0000DA830000}"/>
    <cellStyle name="Normal 64 3 2 2 4 3" xfId="10855" xr:uid="{00000000-0005-0000-0000-0000DB830000}"/>
    <cellStyle name="Normal 64 3 2 2 4 3 2" xfId="41180" xr:uid="{00000000-0005-0000-0000-0000DC830000}"/>
    <cellStyle name="Normal 64 3 2 2 4 3 3" xfId="25956" xr:uid="{00000000-0005-0000-0000-0000DD830000}"/>
    <cellStyle name="Normal 64 3 2 2 4 4" xfId="36167" xr:uid="{00000000-0005-0000-0000-0000DE830000}"/>
    <cellStyle name="Normal 64 3 2 2 4 5" xfId="20943" xr:uid="{00000000-0005-0000-0000-0000DF830000}"/>
    <cellStyle name="Normal 64 3 2 2 5" xfId="12533" xr:uid="{00000000-0005-0000-0000-0000E0830000}"/>
    <cellStyle name="Normal 64 3 2 2 5 2" xfId="42855" xr:uid="{00000000-0005-0000-0000-0000E1830000}"/>
    <cellStyle name="Normal 64 3 2 2 5 3" xfId="27631" xr:uid="{00000000-0005-0000-0000-0000E2830000}"/>
    <cellStyle name="Normal 64 3 2 2 6" xfId="7512" xr:uid="{00000000-0005-0000-0000-0000E3830000}"/>
    <cellStyle name="Normal 64 3 2 2 6 2" xfId="37838" xr:uid="{00000000-0005-0000-0000-0000E4830000}"/>
    <cellStyle name="Normal 64 3 2 2 6 3" xfId="22614" xr:uid="{00000000-0005-0000-0000-0000E5830000}"/>
    <cellStyle name="Normal 64 3 2 2 7" xfId="32826" xr:uid="{00000000-0005-0000-0000-0000E6830000}"/>
    <cellStyle name="Normal 64 3 2 2 8" xfId="17601" xr:uid="{00000000-0005-0000-0000-0000E7830000}"/>
    <cellStyle name="Normal 64 3 2 3" xfId="2859" xr:uid="{00000000-0005-0000-0000-0000E8830000}"/>
    <cellStyle name="Normal 64 3 2 3 2" xfId="4549" xr:uid="{00000000-0005-0000-0000-0000E9830000}"/>
    <cellStyle name="Normal 64 3 2 3 2 2" xfId="14622" xr:uid="{00000000-0005-0000-0000-0000EA830000}"/>
    <cellStyle name="Normal 64 3 2 3 2 2 2" xfId="44944" xr:uid="{00000000-0005-0000-0000-0000EB830000}"/>
    <cellStyle name="Normal 64 3 2 3 2 2 3" xfId="29720" xr:uid="{00000000-0005-0000-0000-0000EC830000}"/>
    <cellStyle name="Normal 64 3 2 3 2 3" xfId="9602" xr:uid="{00000000-0005-0000-0000-0000ED830000}"/>
    <cellStyle name="Normal 64 3 2 3 2 3 2" xfId="39927" xr:uid="{00000000-0005-0000-0000-0000EE830000}"/>
    <cellStyle name="Normal 64 3 2 3 2 3 3" xfId="24703" xr:uid="{00000000-0005-0000-0000-0000EF830000}"/>
    <cellStyle name="Normal 64 3 2 3 2 4" xfId="34914" xr:uid="{00000000-0005-0000-0000-0000F0830000}"/>
    <cellStyle name="Normal 64 3 2 3 2 5" xfId="19690" xr:uid="{00000000-0005-0000-0000-0000F1830000}"/>
    <cellStyle name="Normal 64 3 2 3 3" xfId="6241" xr:uid="{00000000-0005-0000-0000-0000F2830000}"/>
    <cellStyle name="Normal 64 3 2 3 3 2" xfId="16293" xr:uid="{00000000-0005-0000-0000-0000F3830000}"/>
    <cellStyle name="Normal 64 3 2 3 3 2 2" xfId="46615" xr:uid="{00000000-0005-0000-0000-0000F4830000}"/>
    <cellStyle name="Normal 64 3 2 3 3 2 3" xfId="31391" xr:uid="{00000000-0005-0000-0000-0000F5830000}"/>
    <cellStyle name="Normal 64 3 2 3 3 3" xfId="11273" xr:uid="{00000000-0005-0000-0000-0000F6830000}"/>
    <cellStyle name="Normal 64 3 2 3 3 3 2" xfId="41598" xr:uid="{00000000-0005-0000-0000-0000F7830000}"/>
    <cellStyle name="Normal 64 3 2 3 3 3 3" xfId="26374" xr:uid="{00000000-0005-0000-0000-0000F8830000}"/>
    <cellStyle name="Normal 64 3 2 3 3 4" xfId="36585" xr:uid="{00000000-0005-0000-0000-0000F9830000}"/>
    <cellStyle name="Normal 64 3 2 3 3 5" xfId="21361" xr:uid="{00000000-0005-0000-0000-0000FA830000}"/>
    <cellStyle name="Normal 64 3 2 3 4" xfId="12951" xr:uid="{00000000-0005-0000-0000-0000FB830000}"/>
    <cellStyle name="Normal 64 3 2 3 4 2" xfId="43273" xr:uid="{00000000-0005-0000-0000-0000FC830000}"/>
    <cellStyle name="Normal 64 3 2 3 4 3" xfId="28049" xr:uid="{00000000-0005-0000-0000-0000FD830000}"/>
    <cellStyle name="Normal 64 3 2 3 5" xfId="7930" xr:uid="{00000000-0005-0000-0000-0000FE830000}"/>
    <cellStyle name="Normal 64 3 2 3 5 2" xfId="38256" xr:uid="{00000000-0005-0000-0000-0000FF830000}"/>
    <cellStyle name="Normal 64 3 2 3 5 3" xfId="23032" xr:uid="{00000000-0005-0000-0000-000000840000}"/>
    <cellStyle name="Normal 64 3 2 3 6" xfId="33244" xr:uid="{00000000-0005-0000-0000-000001840000}"/>
    <cellStyle name="Normal 64 3 2 3 7" xfId="18019" xr:uid="{00000000-0005-0000-0000-000002840000}"/>
    <cellStyle name="Normal 64 3 2 4" xfId="3712" xr:uid="{00000000-0005-0000-0000-000003840000}"/>
    <cellStyle name="Normal 64 3 2 4 2" xfId="13786" xr:uid="{00000000-0005-0000-0000-000004840000}"/>
    <cellStyle name="Normal 64 3 2 4 2 2" xfId="44108" xr:uid="{00000000-0005-0000-0000-000005840000}"/>
    <cellStyle name="Normal 64 3 2 4 2 3" xfId="28884" xr:uid="{00000000-0005-0000-0000-000006840000}"/>
    <cellStyle name="Normal 64 3 2 4 3" xfId="8766" xr:uid="{00000000-0005-0000-0000-000007840000}"/>
    <cellStyle name="Normal 64 3 2 4 3 2" xfId="39091" xr:uid="{00000000-0005-0000-0000-000008840000}"/>
    <cellStyle name="Normal 64 3 2 4 3 3" xfId="23867" xr:uid="{00000000-0005-0000-0000-000009840000}"/>
    <cellStyle name="Normal 64 3 2 4 4" xfId="34078" xr:uid="{00000000-0005-0000-0000-00000A840000}"/>
    <cellStyle name="Normal 64 3 2 4 5" xfId="18854" xr:uid="{00000000-0005-0000-0000-00000B840000}"/>
    <cellStyle name="Normal 64 3 2 5" xfId="5405" xr:uid="{00000000-0005-0000-0000-00000C840000}"/>
    <cellStyle name="Normal 64 3 2 5 2" xfId="15457" xr:uid="{00000000-0005-0000-0000-00000D840000}"/>
    <cellStyle name="Normal 64 3 2 5 2 2" xfId="45779" xr:uid="{00000000-0005-0000-0000-00000E840000}"/>
    <cellStyle name="Normal 64 3 2 5 2 3" xfId="30555" xr:uid="{00000000-0005-0000-0000-00000F840000}"/>
    <cellStyle name="Normal 64 3 2 5 3" xfId="10437" xr:uid="{00000000-0005-0000-0000-000010840000}"/>
    <cellStyle name="Normal 64 3 2 5 3 2" xfId="40762" xr:uid="{00000000-0005-0000-0000-000011840000}"/>
    <cellStyle name="Normal 64 3 2 5 3 3" xfId="25538" xr:uid="{00000000-0005-0000-0000-000012840000}"/>
    <cellStyle name="Normal 64 3 2 5 4" xfId="35749" xr:uid="{00000000-0005-0000-0000-000013840000}"/>
    <cellStyle name="Normal 64 3 2 5 5" xfId="20525" xr:uid="{00000000-0005-0000-0000-000014840000}"/>
    <cellStyle name="Normal 64 3 2 6" xfId="12115" xr:uid="{00000000-0005-0000-0000-000015840000}"/>
    <cellStyle name="Normal 64 3 2 6 2" xfId="42437" xr:uid="{00000000-0005-0000-0000-000016840000}"/>
    <cellStyle name="Normal 64 3 2 6 3" xfId="27213" xr:uid="{00000000-0005-0000-0000-000017840000}"/>
    <cellStyle name="Normal 64 3 2 7" xfId="7094" xr:uid="{00000000-0005-0000-0000-000018840000}"/>
    <cellStyle name="Normal 64 3 2 7 2" xfId="37420" xr:uid="{00000000-0005-0000-0000-000019840000}"/>
    <cellStyle name="Normal 64 3 2 7 3" xfId="22196" xr:uid="{00000000-0005-0000-0000-00001A840000}"/>
    <cellStyle name="Normal 64 3 2 8" xfId="32408" xr:uid="{00000000-0005-0000-0000-00001B840000}"/>
    <cellStyle name="Normal 64 3 2 9" xfId="17183" xr:uid="{00000000-0005-0000-0000-00001C840000}"/>
    <cellStyle name="Normal 64 3 3" xfId="2230" xr:uid="{00000000-0005-0000-0000-00001D840000}"/>
    <cellStyle name="Normal 64 3 3 2" xfId="3069" xr:uid="{00000000-0005-0000-0000-00001E840000}"/>
    <cellStyle name="Normal 64 3 3 2 2" xfId="4759" xr:uid="{00000000-0005-0000-0000-00001F840000}"/>
    <cellStyle name="Normal 64 3 3 2 2 2" xfId="14832" xr:uid="{00000000-0005-0000-0000-000020840000}"/>
    <cellStyle name="Normal 64 3 3 2 2 2 2" xfId="45154" xr:uid="{00000000-0005-0000-0000-000021840000}"/>
    <cellStyle name="Normal 64 3 3 2 2 2 3" xfId="29930" xr:uid="{00000000-0005-0000-0000-000022840000}"/>
    <cellStyle name="Normal 64 3 3 2 2 3" xfId="9812" xr:uid="{00000000-0005-0000-0000-000023840000}"/>
    <cellStyle name="Normal 64 3 3 2 2 3 2" xfId="40137" xr:uid="{00000000-0005-0000-0000-000024840000}"/>
    <cellStyle name="Normal 64 3 3 2 2 3 3" xfId="24913" xr:uid="{00000000-0005-0000-0000-000025840000}"/>
    <cellStyle name="Normal 64 3 3 2 2 4" xfId="35124" xr:uid="{00000000-0005-0000-0000-000026840000}"/>
    <cellStyle name="Normal 64 3 3 2 2 5" xfId="19900" xr:uid="{00000000-0005-0000-0000-000027840000}"/>
    <cellStyle name="Normal 64 3 3 2 3" xfId="6451" xr:uid="{00000000-0005-0000-0000-000028840000}"/>
    <cellStyle name="Normal 64 3 3 2 3 2" xfId="16503" xr:uid="{00000000-0005-0000-0000-000029840000}"/>
    <cellStyle name="Normal 64 3 3 2 3 2 2" xfId="46825" xr:uid="{00000000-0005-0000-0000-00002A840000}"/>
    <cellStyle name="Normal 64 3 3 2 3 2 3" xfId="31601" xr:uid="{00000000-0005-0000-0000-00002B840000}"/>
    <cellStyle name="Normal 64 3 3 2 3 3" xfId="11483" xr:uid="{00000000-0005-0000-0000-00002C840000}"/>
    <cellStyle name="Normal 64 3 3 2 3 3 2" xfId="41808" xr:uid="{00000000-0005-0000-0000-00002D840000}"/>
    <cellStyle name="Normal 64 3 3 2 3 3 3" xfId="26584" xr:uid="{00000000-0005-0000-0000-00002E840000}"/>
    <cellStyle name="Normal 64 3 3 2 3 4" xfId="36795" xr:uid="{00000000-0005-0000-0000-00002F840000}"/>
    <cellStyle name="Normal 64 3 3 2 3 5" xfId="21571" xr:uid="{00000000-0005-0000-0000-000030840000}"/>
    <cellStyle name="Normal 64 3 3 2 4" xfId="13161" xr:uid="{00000000-0005-0000-0000-000031840000}"/>
    <cellStyle name="Normal 64 3 3 2 4 2" xfId="43483" xr:uid="{00000000-0005-0000-0000-000032840000}"/>
    <cellStyle name="Normal 64 3 3 2 4 3" xfId="28259" xr:uid="{00000000-0005-0000-0000-000033840000}"/>
    <cellStyle name="Normal 64 3 3 2 5" xfId="8140" xr:uid="{00000000-0005-0000-0000-000034840000}"/>
    <cellStyle name="Normal 64 3 3 2 5 2" xfId="38466" xr:uid="{00000000-0005-0000-0000-000035840000}"/>
    <cellStyle name="Normal 64 3 3 2 5 3" xfId="23242" xr:uid="{00000000-0005-0000-0000-000036840000}"/>
    <cellStyle name="Normal 64 3 3 2 6" xfId="33454" xr:uid="{00000000-0005-0000-0000-000037840000}"/>
    <cellStyle name="Normal 64 3 3 2 7" xfId="18229" xr:uid="{00000000-0005-0000-0000-000038840000}"/>
    <cellStyle name="Normal 64 3 3 3" xfId="3922" xr:uid="{00000000-0005-0000-0000-000039840000}"/>
    <cellStyle name="Normal 64 3 3 3 2" xfId="13996" xr:uid="{00000000-0005-0000-0000-00003A840000}"/>
    <cellStyle name="Normal 64 3 3 3 2 2" xfId="44318" xr:uid="{00000000-0005-0000-0000-00003B840000}"/>
    <cellStyle name="Normal 64 3 3 3 2 3" xfId="29094" xr:uid="{00000000-0005-0000-0000-00003C840000}"/>
    <cellStyle name="Normal 64 3 3 3 3" xfId="8976" xr:uid="{00000000-0005-0000-0000-00003D840000}"/>
    <cellStyle name="Normal 64 3 3 3 3 2" xfId="39301" xr:uid="{00000000-0005-0000-0000-00003E840000}"/>
    <cellStyle name="Normal 64 3 3 3 3 3" xfId="24077" xr:uid="{00000000-0005-0000-0000-00003F840000}"/>
    <cellStyle name="Normal 64 3 3 3 4" xfId="34288" xr:uid="{00000000-0005-0000-0000-000040840000}"/>
    <cellStyle name="Normal 64 3 3 3 5" xfId="19064" xr:uid="{00000000-0005-0000-0000-000041840000}"/>
    <cellStyle name="Normal 64 3 3 4" xfId="5615" xr:uid="{00000000-0005-0000-0000-000042840000}"/>
    <cellStyle name="Normal 64 3 3 4 2" xfId="15667" xr:uid="{00000000-0005-0000-0000-000043840000}"/>
    <cellStyle name="Normal 64 3 3 4 2 2" xfId="45989" xr:uid="{00000000-0005-0000-0000-000044840000}"/>
    <cellStyle name="Normal 64 3 3 4 2 3" xfId="30765" xr:uid="{00000000-0005-0000-0000-000045840000}"/>
    <cellStyle name="Normal 64 3 3 4 3" xfId="10647" xr:uid="{00000000-0005-0000-0000-000046840000}"/>
    <cellStyle name="Normal 64 3 3 4 3 2" xfId="40972" xr:uid="{00000000-0005-0000-0000-000047840000}"/>
    <cellStyle name="Normal 64 3 3 4 3 3" xfId="25748" xr:uid="{00000000-0005-0000-0000-000048840000}"/>
    <cellStyle name="Normal 64 3 3 4 4" xfId="35959" xr:uid="{00000000-0005-0000-0000-000049840000}"/>
    <cellStyle name="Normal 64 3 3 4 5" xfId="20735" xr:uid="{00000000-0005-0000-0000-00004A840000}"/>
    <cellStyle name="Normal 64 3 3 5" xfId="12325" xr:uid="{00000000-0005-0000-0000-00004B840000}"/>
    <cellStyle name="Normal 64 3 3 5 2" xfId="42647" xr:uid="{00000000-0005-0000-0000-00004C840000}"/>
    <cellStyle name="Normal 64 3 3 5 3" xfId="27423" xr:uid="{00000000-0005-0000-0000-00004D840000}"/>
    <cellStyle name="Normal 64 3 3 6" xfId="7304" xr:uid="{00000000-0005-0000-0000-00004E840000}"/>
    <cellStyle name="Normal 64 3 3 6 2" xfId="37630" xr:uid="{00000000-0005-0000-0000-00004F840000}"/>
    <cellStyle name="Normal 64 3 3 6 3" xfId="22406" xr:uid="{00000000-0005-0000-0000-000050840000}"/>
    <cellStyle name="Normal 64 3 3 7" xfId="32618" xr:uid="{00000000-0005-0000-0000-000051840000}"/>
    <cellStyle name="Normal 64 3 3 8" xfId="17393" xr:uid="{00000000-0005-0000-0000-000052840000}"/>
    <cellStyle name="Normal 64 3 4" xfId="2651" xr:uid="{00000000-0005-0000-0000-000053840000}"/>
    <cellStyle name="Normal 64 3 4 2" xfId="4341" xr:uid="{00000000-0005-0000-0000-000054840000}"/>
    <cellStyle name="Normal 64 3 4 2 2" xfId="14414" xr:uid="{00000000-0005-0000-0000-000055840000}"/>
    <cellStyle name="Normal 64 3 4 2 2 2" xfId="44736" xr:uid="{00000000-0005-0000-0000-000056840000}"/>
    <cellStyle name="Normal 64 3 4 2 2 3" xfId="29512" xr:uid="{00000000-0005-0000-0000-000057840000}"/>
    <cellStyle name="Normal 64 3 4 2 3" xfId="9394" xr:uid="{00000000-0005-0000-0000-000058840000}"/>
    <cellStyle name="Normal 64 3 4 2 3 2" xfId="39719" xr:uid="{00000000-0005-0000-0000-000059840000}"/>
    <cellStyle name="Normal 64 3 4 2 3 3" xfId="24495" xr:uid="{00000000-0005-0000-0000-00005A840000}"/>
    <cellStyle name="Normal 64 3 4 2 4" xfId="34706" xr:uid="{00000000-0005-0000-0000-00005B840000}"/>
    <cellStyle name="Normal 64 3 4 2 5" xfId="19482" xr:uid="{00000000-0005-0000-0000-00005C840000}"/>
    <cellStyle name="Normal 64 3 4 3" xfId="6033" xr:uid="{00000000-0005-0000-0000-00005D840000}"/>
    <cellStyle name="Normal 64 3 4 3 2" xfId="16085" xr:uid="{00000000-0005-0000-0000-00005E840000}"/>
    <cellStyle name="Normal 64 3 4 3 2 2" xfId="46407" xr:uid="{00000000-0005-0000-0000-00005F840000}"/>
    <cellStyle name="Normal 64 3 4 3 2 3" xfId="31183" xr:uid="{00000000-0005-0000-0000-000060840000}"/>
    <cellStyle name="Normal 64 3 4 3 3" xfId="11065" xr:uid="{00000000-0005-0000-0000-000061840000}"/>
    <cellStyle name="Normal 64 3 4 3 3 2" xfId="41390" xr:uid="{00000000-0005-0000-0000-000062840000}"/>
    <cellStyle name="Normal 64 3 4 3 3 3" xfId="26166" xr:uid="{00000000-0005-0000-0000-000063840000}"/>
    <cellStyle name="Normal 64 3 4 3 4" xfId="36377" xr:uid="{00000000-0005-0000-0000-000064840000}"/>
    <cellStyle name="Normal 64 3 4 3 5" xfId="21153" xr:uid="{00000000-0005-0000-0000-000065840000}"/>
    <cellStyle name="Normal 64 3 4 4" xfId="12743" xr:uid="{00000000-0005-0000-0000-000066840000}"/>
    <cellStyle name="Normal 64 3 4 4 2" xfId="43065" xr:uid="{00000000-0005-0000-0000-000067840000}"/>
    <cellStyle name="Normal 64 3 4 4 3" xfId="27841" xr:uid="{00000000-0005-0000-0000-000068840000}"/>
    <cellStyle name="Normal 64 3 4 5" xfId="7722" xr:uid="{00000000-0005-0000-0000-000069840000}"/>
    <cellStyle name="Normal 64 3 4 5 2" xfId="38048" xr:uid="{00000000-0005-0000-0000-00006A840000}"/>
    <cellStyle name="Normal 64 3 4 5 3" xfId="22824" xr:uid="{00000000-0005-0000-0000-00006B840000}"/>
    <cellStyle name="Normal 64 3 4 6" xfId="33036" xr:uid="{00000000-0005-0000-0000-00006C840000}"/>
    <cellStyle name="Normal 64 3 4 7" xfId="17811" xr:uid="{00000000-0005-0000-0000-00006D840000}"/>
    <cellStyle name="Normal 64 3 5" xfId="3504" xr:uid="{00000000-0005-0000-0000-00006E840000}"/>
    <cellStyle name="Normal 64 3 5 2" xfId="13578" xr:uid="{00000000-0005-0000-0000-00006F840000}"/>
    <cellStyle name="Normal 64 3 5 2 2" xfId="43900" xr:uid="{00000000-0005-0000-0000-000070840000}"/>
    <cellStyle name="Normal 64 3 5 2 3" xfId="28676" xr:uid="{00000000-0005-0000-0000-000071840000}"/>
    <cellStyle name="Normal 64 3 5 3" xfId="8558" xr:uid="{00000000-0005-0000-0000-000072840000}"/>
    <cellStyle name="Normal 64 3 5 3 2" xfId="38883" xr:uid="{00000000-0005-0000-0000-000073840000}"/>
    <cellStyle name="Normal 64 3 5 3 3" xfId="23659" xr:uid="{00000000-0005-0000-0000-000074840000}"/>
    <cellStyle name="Normal 64 3 5 4" xfId="33870" xr:uid="{00000000-0005-0000-0000-000075840000}"/>
    <cellStyle name="Normal 64 3 5 5" xfId="18646" xr:uid="{00000000-0005-0000-0000-000076840000}"/>
    <cellStyle name="Normal 64 3 6" xfId="5197" xr:uid="{00000000-0005-0000-0000-000077840000}"/>
    <cellStyle name="Normal 64 3 6 2" xfId="15249" xr:uid="{00000000-0005-0000-0000-000078840000}"/>
    <cellStyle name="Normal 64 3 6 2 2" xfId="45571" xr:uid="{00000000-0005-0000-0000-000079840000}"/>
    <cellStyle name="Normal 64 3 6 2 3" xfId="30347" xr:uid="{00000000-0005-0000-0000-00007A840000}"/>
    <cellStyle name="Normal 64 3 6 3" xfId="10229" xr:uid="{00000000-0005-0000-0000-00007B840000}"/>
    <cellStyle name="Normal 64 3 6 3 2" xfId="40554" xr:uid="{00000000-0005-0000-0000-00007C840000}"/>
    <cellStyle name="Normal 64 3 6 3 3" xfId="25330" xr:uid="{00000000-0005-0000-0000-00007D840000}"/>
    <cellStyle name="Normal 64 3 6 4" xfId="35541" xr:uid="{00000000-0005-0000-0000-00007E840000}"/>
    <cellStyle name="Normal 64 3 6 5" xfId="20317" xr:uid="{00000000-0005-0000-0000-00007F840000}"/>
    <cellStyle name="Normal 64 3 7" xfId="11907" xr:uid="{00000000-0005-0000-0000-000080840000}"/>
    <cellStyle name="Normal 64 3 7 2" xfId="42229" xr:uid="{00000000-0005-0000-0000-000081840000}"/>
    <cellStyle name="Normal 64 3 7 3" xfId="27005" xr:uid="{00000000-0005-0000-0000-000082840000}"/>
    <cellStyle name="Normal 64 3 8" xfId="6886" xr:uid="{00000000-0005-0000-0000-000083840000}"/>
    <cellStyle name="Normal 64 3 8 2" xfId="37212" xr:uid="{00000000-0005-0000-0000-000084840000}"/>
    <cellStyle name="Normal 64 3 8 3" xfId="21988" xr:uid="{00000000-0005-0000-0000-000085840000}"/>
    <cellStyle name="Normal 64 3 9" xfId="32201" xr:uid="{00000000-0005-0000-0000-000086840000}"/>
    <cellStyle name="Normal 64 4" xfId="1911" xr:uid="{00000000-0005-0000-0000-000087840000}"/>
    <cellStyle name="Normal 64 4 2" xfId="2334" xr:uid="{00000000-0005-0000-0000-000088840000}"/>
    <cellStyle name="Normal 64 4 2 2" xfId="3173" xr:uid="{00000000-0005-0000-0000-000089840000}"/>
    <cellStyle name="Normal 64 4 2 2 2" xfId="4863" xr:uid="{00000000-0005-0000-0000-00008A840000}"/>
    <cellStyle name="Normal 64 4 2 2 2 2" xfId="14936" xr:uid="{00000000-0005-0000-0000-00008B840000}"/>
    <cellStyle name="Normal 64 4 2 2 2 2 2" xfId="45258" xr:uid="{00000000-0005-0000-0000-00008C840000}"/>
    <cellStyle name="Normal 64 4 2 2 2 2 3" xfId="30034" xr:uid="{00000000-0005-0000-0000-00008D840000}"/>
    <cellStyle name="Normal 64 4 2 2 2 3" xfId="9916" xr:uid="{00000000-0005-0000-0000-00008E840000}"/>
    <cellStyle name="Normal 64 4 2 2 2 3 2" xfId="40241" xr:uid="{00000000-0005-0000-0000-00008F840000}"/>
    <cellStyle name="Normal 64 4 2 2 2 3 3" xfId="25017" xr:uid="{00000000-0005-0000-0000-000090840000}"/>
    <cellStyle name="Normal 64 4 2 2 2 4" xfId="35228" xr:uid="{00000000-0005-0000-0000-000091840000}"/>
    <cellStyle name="Normal 64 4 2 2 2 5" xfId="20004" xr:uid="{00000000-0005-0000-0000-000092840000}"/>
    <cellStyle name="Normal 64 4 2 2 3" xfId="6555" xr:uid="{00000000-0005-0000-0000-000093840000}"/>
    <cellStyle name="Normal 64 4 2 2 3 2" xfId="16607" xr:uid="{00000000-0005-0000-0000-000094840000}"/>
    <cellStyle name="Normal 64 4 2 2 3 2 2" xfId="46929" xr:uid="{00000000-0005-0000-0000-000095840000}"/>
    <cellStyle name="Normal 64 4 2 2 3 2 3" xfId="31705" xr:uid="{00000000-0005-0000-0000-000096840000}"/>
    <cellStyle name="Normal 64 4 2 2 3 3" xfId="11587" xr:uid="{00000000-0005-0000-0000-000097840000}"/>
    <cellStyle name="Normal 64 4 2 2 3 3 2" xfId="41912" xr:uid="{00000000-0005-0000-0000-000098840000}"/>
    <cellStyle name="Normal 64 4 2 2 3 3 3" xfId="26688" xr:uid="{00000000-0005-0000-0000-000099840000}"/>
    <cellStyle name="Normal 64 4 2 2 3 4" xfId="36899" xr:uid="{00000000-0005-0000-0000-00009A840000}"/>
    <cellStyle name="Normal 64 4 2 2 3 5" xfId="21675" xr:uid="{00000000-0005-0000-0000-00009B840000}"/>
    <cellStyle name="Normal 64 4 2 2 4" xfId="13265" xr:uid="{00000000-0005-0000-0000-00009C840000}"/>
    <cellStyle name="Normal 64 4 2 2 4 2" xfId="43587" xr:uid="{00000000-0005-0000-0000-00009D840000}"/>
    <cellStyle name="Normal 64 4 2 2 4 3" xfId="28363" xr:uid="{00000000-0005-0000-0000-00009E840000}"/>
    <cellStyle name="Normal 64 4 2 2 5" xfId="8244" xr:uid="{00000000-0005-0000-0000-00009F840000}"/>
    <cellStyle name="Normal 64 4 2 2 5 2" xfId="38570" xr:uid="{00000000-0005-0000-0000-0000A0840000}"/>
    <cellStyle name="Normal 64 4 2 2 5 3" xfId="23346" xr:uid="{00000000-0005-0000-0000-0000A1840000}"/>
    <cellStyle name="Normal 64 4 2 2 6" xfId="33558" xr:uid="{00000000-0005-0000-0000-0000A2840000}"/>
    <cellStyle name="Normal 64 4 2 2 7" xfId="18333" xr:uid="{00000000-0005-0000-0000-0000A3840000}"/>
    <cellStyle name="Normal 64 4 2 3" xfId="4026" xr:uid="{00000000-0005-0000-0000-0000A4840000}"/>
    <cellStyle name="Normal 64 4 2 3 2" xfId="14100" xr:uid="{00000000-0005-0000-0000-0000A5840000}"/>
    <cellStyle name="Normal 64 4 2 3 2 2" xfId="44422" xr:uid="{00000000-0005-0000-0000-0000A6840000}"/>
    <cellStyle name="Normal 64 4 2 3 2 3" xfId="29198" xr:uid="{00000000-0005-0000-0000-0000A7840000}"/>
    <cellStyle name="Normal 64 4 2 3 3" xfId="9080" xr:uid="{00000000-0005-0000-0000-0000A8840000}"/>
    <cellStyle name="Normal 64 4 2 3 3 2" xfId="39405" xr:uid="{00000000-0005-0000-0000-0000A9840000}"/>
    <cellStyle name="Normal 64 4 2 3 3 3" xfId="24181" xr:uid="{00000000-0005-0000-0000-0000AA840000}"/>
    <cellStyle name="Normal 64 4 2 3 4" xfId="34392" xr:uid="{00000000-0005-0000-0000-0000AB840000}"/>
    <cellStyle name="Normal 64 4 2 3 5" xfId="19168" xr:uid="{00000000-0005-0000-0000-0000AC840000}"/>
    <cellStyle name="Normal 64 4 2 4" xfId="5719" xr:uid="{00000000-0005-0000-0000-0000AD840000}"/>
    <cellStyle name="Normal 64 4 2 4 2" xfId="15771" xr:uid="{00000000-0005-0000-0000-0000AE840000}"/>
    <cellStyle name="Normal 64 4 2 4 2 2" xfId="46093" xr:uid="{00000000-0005-0000-0000-0000AF840000}"/>
    <cellStyle name="Normal 64 4 2 4 2 3" xfId="30869" xr:uid="{00000000-0005-0000-0000-0000B0840000}"/>
    <cellStyle name="Normal 64 4 2 4 3" xfId="10751" xr:uid="{00000000-0005-0000-0000-0000B1840000}"/>
    <cellStyle name="Normal 64 4 2 4 3 2" xfId="41076" xr:uid="{00000000-0005-0000-0000-0000B2840000}"/>
    <cellStyle name="Normal 64 4 2 4 3 3" xfId="25852" xr:uid="{00000000-0005-0000-0000-0000B3840000}"/>
    <cellStyle name="Normal 64 4 2 4 4" xfId="36063" xr:uid="{00000000-0005-0000-0000-0000B4840000}"/>
    <cellStyle name="Normal 64 4 2 4 5" xfId="20839" xr:uid="{00000000-0005-0000-0000-0000B5840000}"/>
    <cellStyle name="Normal 64 4 2 5" xfId="12429" xr:uid="{00000000-0005-0000-0000-0000B6840000}"/>
    <cellStyle name="Normal 64 4 2 5 2" xfId="42751" xr:uid="{00000000-0005-0000-0000-0000B7840000}"/>
    <cellStyle name="Normal 64 4 2 5 3" xfId="27527" xr:uid="{00000000-0005-0000-0000-0000B8840000}"/>
    <cellStyle name="Normal 64 4 2 6" xfId="7408" xr:uid="{00000000-0005-0000-0000-0000B9840000}"/>
    <cellStyle name="Normal 64 4 2 6 2" xfId="37734" xr:uid="{00000000-0005-0000-0000-0000BA840000}"/>
    <cellStyle name="Normal 64 4 2 6 3" xfId="22510" xr:uid="{00000000-0005-0000-0000-0000BB840000}"/>
    <cellStyle name="Normal 64 4 2 7" xfId="32722" xr:uid="{00000000-0005-0000-0000-0000BC840000}"/>
    <cellStyle name="Normal 64 4 2 8" xfId="17497" xr:uid="{00000000-0005-0000-0000-0000BD840000}"/>
    <cellStyle name="Normal 64 4 3" xfId="2755" xr:uid="{00000000-0005-0000-0000-0000BE840000}"/>
    <cellStyle name="Normal 64 4 3 2" xfId="4445" xr:uid="{00000000-0005-0000-0000-0000BF840000}"/>
    <cellStyle name="Normal 64 4 3 2 2" xfId="14518" xr:uid="{00000000-0005-0000-0000-0000C0840000}"/>
    <cellStyle name="Normal 64 4 3 2 2 2" xfId="44840" xr:uid="{00000000-0005-0000-0000-0000C1840000}"/>
    <cellStyle name="Normal 64 4 3 2 2 3" xfId="29616" xr:uid="{00000000-0005-0000-0000-0000C2840000}"/>
    <cellStyle name="Normal 64 4 3 2 3" xfId="9498" xr:uid="{00000000-0005-0000-0000-0000C3840000}"/>
    <cellStyle name="Normal 64 4 3 2 3 2" xfId="39823" xr:uid="{00000000-0005-0000-0000-0000C4840000}"/>
    <cellStyle name="Normal 64 4 3 2 3 3" xfId="24599" xr:uid="{00000000-0005-0000-0000-0000C5840000}"/>
    <cellStyle name="Normal 64 4 3 2 4" xfId="34810" xr:uid="{00000000-0005-0000-0000-0000C6840000}"/>
    <cellStyle name="Normal 64 4 3 2 5" xfId="19586" xr:uid="{00000000-0005-0000-0000-0000C7840000}"/>
    <cellStyle name="Normal 64 4 3 3" xfId="6137" xr:uid="{00000000-0005-0000-0000-0000C8840000}"/>
    <cellStyle name="Normal 64 4 3 3 2" xfId="16189" xr:uid="{00000000-0005-0000-0000-0000C9840000}"/>
    <cellStyle name="Normal 64 4 3 3 2 2" xfId="46511" xr:uid="{00000000-0005-0000-0000-0000CA840000}"/>
    <cellStyle name="Normal 64 4 3 3 2 3" xfId="31287" xr:uid="{00000000-0005-0000-0000-0000CB840000}"/>
    <cellStyle name="Normal 64 4 3 3 3" xfId="11169" xr:uid="{00000000-0005-0000-0000-0000CC840000}"/>
    <cellStyle name="Normal 64 4 3 3 3 2" xfId="41494" xr:uid="{00000000-0005-0000-0000-0000CD840000}"/>
    <cellStyle name="Normal 64 4 3 3 3 3" xfId="26270" xr:uid="{00000000-0005-0000-0000-0000CE840000}"/>
    <cellStyle name="Normal 64 4 3 3 4" xfId="36481" xr:uid="{00000000-0005-0000-0000-0000CF840000}"/>
    <cellStyle name="Normal 64 4 3 3 5" xfId="21257" xr:uid="{00000000-0005-0000-0000-0000D0840000}"/>
    <cellStyle name="Normal 64 4 3 4" xfId="12847" xr:uid="{00000000-0005-0000-0000-0000D1840000}"/>
    <cellStyle name="Normal 64 4 3 4 2" xfId="43169" xr:uid="{00000000-0005-0000-0000-0000D2840000}"/>
    <cellStyle name="Normal 64 4 3 4 3" xfId="27945" xr:uid="{00000000-0005-0000-0000-0000D3840000}"/>
    <cellStyle name="Normal 64 4 3 5" xfId="7826" xr:uid="{00000000-0005-0000-0000-0000D4840000}"/>
    <cellStyle name="Normal 64 4 3 5 2" xfId="38152" xr:uid="{00000000-0005-0000-0000-0000D5840000}"/>
    <cellStyle name="Normal 64 4 3 5 3" xfId="22928" xr:uid="{00000000-0005-0000-0000-0000D6840000}"/>
    <cellStyle name="Normal 64 4 3 6" xfId="33140" xr:uid="{00000000-0005-0000-0000-0000D7840000}"/>
    <cellStyle name="Normal 64 4 3 7" xfId="17915" xr:uid="{00000000-0005-0000-0000-0000D8840000}"/>
    <cellStyle name="Normal 64 4 4" xfId="3608" xr:uid="{00000000-0005-0000-0000-0000D9840000}"/>
    <cellStyle name="Normal 64 4 4 2" xfId="13682" xr:uid="{00000000-0005-0000-0000-0000DA840000}"/>
    <cellStyle name="Normal 64 4 4 2 2" xfId="44004" xr:uid="{00000000-0005-0000-0000-0000DB840000}"/>
    <cellStyle name="Normal 64 4 4 2 3" xfId="28780" xr:uid="{00000000-0005-0000-0000-0000DC840000}"/>
    <cellStyle name="Normal 64 4 4 3" xfId="8662" xr:uid="{00000000-0005-0000-0000-0000DD840000}"/>
    <cellStyle name="Normal 64 4 4 3 2" xfId="38987" xr:uid="{00000000-0005-0000-0000-0000DE840000}"/>
    <cellStyle name="Normal 64 4 4 3 3" xfId="23763" xr:uid="{00000000-0005-0000-0000-0000DF840000}"/>
    <cellStyle name="Normal 64 4 4 4" xfId="33974" xr:uid="{00000000-0005-0000-0000-0000E0840000}"/>
    <cellStyle name="Normal 64 4 4 5" xfId="18750" xr:uid="{00000000-0005-0000-0000-0000E1840000}"/>
    <cellStyle name="Normal 64 4 5" xfId="5301" xr:uid="{00000000-0005-0000-0000-0000E2840000}"/>
    <cellStyle name="Normal 64 4 5 2" xfId="15353" xr:uid="{00000000-0005-0000-0000-0000E3840000}"/>
    <cellStyle name="Normal 64 4 5 2 2" xfId="45675" xr:uid="{00000000-0005-0000-0000-0000E4840000}"/>
    <cellStyle name="Normal 64 4 5 2 3" xfId="30451" xr:uid="{00000000-0005-0000-0000-0000E5840000}"/>
    <cellStyle name="Normal 64 4 5 3" xfId="10333" xr:uid="{00000000-0005-0000-0000-0000E6840000}"/>
    <cellStyle name="Normal 64 4 5 3 2" xfId="40658" xr:uid="{00000000-0005-0000-0000-0000E7840000}"/>
    <cellStyle name="Normal 64 4 5 3 3" xfId="25434" xr:uid="{00000000-0005-0000-0000-0000E8840000}"/>
    <cellStyle name="Normal 64 4 5 4" xfId="35645" xr:uid="{00000000-0005-0000-0000-0000E9840000}"/>
    <cellStyle name="Normal 64 4 5 5" xfId="20421" xr:uid="{00000000-0005-0000-0000-0000EA840000}"/>
    <cellStyle name="Normal 64 4 6" xfId="12011" xr:uid="{00000000-0005-0000-0000-0000EB840000}"/>
    <cellStyle name="Normal 64 4 6 2" xfId="42333" xr:uid="{00000000-0005-0000-0000-0000EC840000}"/>
    <cellStyle name="Normal 64 4 6 3" xfId="27109" xr:uid="{00000000-0005-0000-0000-0000ED840000}"/>
    <cellStyle name="Normal 64 4 7" xfId="6990" xr:uid="{00000000-0005-0000-0000-0000EE840000}"/>
    <cellStyle name="Normal 64 4 7 2" xfId="37316" xr:uid="{00000000-0005-0000-0000-0000EF840000}"/>
    <cellStyle name="Normal 64 4 7 3" xfId="22092" xr:uid="{00000000-0005-0000-0000-0000F0840000}"/>
    <cellStyle name="Normal 64 4 8" xfId="32304" xr:uid="{00000000-0005-0000-0000-0000F1840000}"/>
    <cellStyle name="Normal 64 4 9" xfId="17079" xr:uid="{00000000-0005-0000-0000-0000F2840000}"/>
    <cellStyle name="Normal 64 5" xfId="2124" xr:uid="{00000000-0005-0000-0000-0000F3840000}"/>
    <cellStyle name="Normal 64 5 2" xfId="2965" xr:uid="{00000000-0005-0000-0000-0000F4840000}"/>
    <cellStyle name="Normal 64 5 2 2" xfId="4655" xr:uid="{00000000-0005-0000-0000-0000F5840000}"/>
    <cellStyle name="Normal 64 5 2 2 2" xfId="14728" xr:uid="{00000000-0005-0000-0000-0000F6840000}"/>
    <cellStyle name="Normal 64 5 2 2 2 2" xfId="45050" xr:uid="{00000000-0005-0000-0000-0000F7840000}"/>
    <cellStyle name="Normal 64 5 2 2 2 3" xfId="29826" xr:uid="{00000000-0005-0000-0000-0000F8840000}"/>
    <cellStyle name="Normal 64 5 2 2 3" xfId="9708" xr:uid="{00000000-0005-0000-0000-0000F9840000}"/>
    <cellStyle name="Normal 64 5 2 2 3 2" xfId="40033" xr:uid="{00000000-0005-0000-0000-0000FA840000}"/>
    <cellStyle name="Normal 64 5 2 2 3 3" xfId="24809" xr:uid="{00000000-0005-0000-0000-0000FB840000}"/>
    <cellStyle name="Normal 64 5 2 2 4" xfId="35020" xr:uid="{00000000-0005-0000-0000-0000FC840000}"/>
    <cellStyle name="Normal 64 5 2 2 5" xfId="19796" xr:uid="{00000000-0005-0000-0000-0000FD840000}"/>
    <cellStyle name="Normal 64 5 2 3" xfId="6347" xr:uid="{00000000-0005-0000-0000-0000FE840000}"/>
    <cellStyle name="Normal 64 5 2 3 2" xfId="16399" xr:uid="{00000000-0005-0000-0000-0000FF840000}"/>
    <cellStyle name="Normal 64 5 2 3 2 2" xfId="46721" xr:uid="{00000000-0005-0000-0000-000000850000}"/>
    <cellStyle name="Normal 64 5 2 3 2 3" xfId="31497" xr:uid="{00000000-0005-0000-0000-000001850000}"/>
    <cellStyle name="Normal 64 5 2 3 3" xfId="11379" xr:uid="{00000000-0005-0000-0000-000002850000}"/>
    <cellStyle name="Normal 64 5 2 3 3 2" xfId="41704" xr:uid="{00000000-0005-0000-0000-000003850000}"/>
    <cellStyle name="Normal 64 5 2 3 3 3" xfId="26480" xr:uid="{00000000-0005-0000-0000-000004850000}"/>
    <cellStyle name="Normal 64 5 2 3 4" xfId="36691" xr:uid="{00000000-0005-0000-0000-000005850000}"/>
    <cellStyle name="Normal 64 5 2 3 5" xfId="21467" xr:uid="{00000000-0005-0000-0000-000006850000}"/>
    <cellStyle name="Normal 64 5 2 4" xfId="13057" xr:uid="{00000000-0005-0000-0000-000007850000}"/>
    <cellStyle name="Normal 64 5 2 4 2" xfId="43379" xr:uid="{00000000-0005-0000-0000-000008850000}"/>
    <cellStyle name="Normal 64 5 2 4 3" xfId="28155" xr:uid="{00000000-0005-0000-0000-000009850000}"/>
    <cellStyle name="Normal 64 5 2 5" xfId="8036" xr:uid="{00000000-0005-0000-0000-00000A850000}"/>
    <cellStyle name="Normal 64 5 2 5 2" xfId="38362" xr:uid="{00000000-0005-0000-0000-00000B850000}"/>
    <cellStyle name="Normal 64 5 2 5 3" xfId="23138" xr:uid="{00000000-0005-0000-0000-00000C850000}"/>
    <cellStyle name="Normal 64 5 2 6" xfId="33350" xr:uid="{00000000-0005-0000-0000-00000D850000}"/>
    <cellStyle name="Normal 64 5 2 7" xfId="18125" xr:uid="{00000000-0005-0000-0000-00000E850000}"/>
    <cellStyle name="Normal 64 5 3" xfId="3818" xr:uid="{00000000-0005-0000-0000-00000F850000}"/>
    <cellStyle name="Normal 64 5 3 2" xfId="13892" xr:uid="{00000000-0005-0000-0000-000010850000}"/>
    <cellStyle name="Normal 64 5 3 2 2" xfId="44214" xr:uid="{00000000-0005-0000-0000-000011850000}"/>
    <cellStyle name="Normal 64 5 3 2 3" xfId="28990" xr:uid="{00000000-0005-0000-0000-000012850000}"/>
    <cellStyle name="Normal 64 5 3 3" xfId="8872" xr:uid="{00000000-0005-0000-0000-000013850000}"/>
    <cellStyle name="Normal 64 5 3 3 2" xfId="39197" xr:uid="{00000000-0005-0000-0000-000014850000}"/>
    <cellStyle name="Normal 64 5 3 3 3" xfId="23973" xr:uid="{00000000-0005-0000-0000-000015850000}"/>
    <cellStyle name="Normal 64 5 3 4" xfId="34184" xr:uid="{00000000-0005-0000-0000-000016850000}"/>
    <cellStyle name="Normal 64 5 3 5" xfId="18960" xr:uid="{00000000-0005-0000-0000-000017850000}"/>
    <cellStyle name="Normal 64 5 4" xfId="5511" xr:uid="{00000000-0005-0000-0000-000018850000}"/>
    <cellStyle name="Normal 64 5 4 2" xfId="15563" xr:uid="{00000000-0005-0000-0000-000019850000}"/>
    <cellStyle name="Normal 64 5 4 2 2" xfId="45885" xr:uid="{00000000-0005-0000-0000-00001A850000}"/>
    <cellStyle name="Normal 64 5 4 2 3" xfId="30661" xr:uid="{00000000-0005-0000-0000-00001B850000}"/>
    <cellStyle name="Normal 64 5 4 3" xfId="10543" xr:uid="{00000000-0005-0000-0000-00001C850000}"/>
    <cellStyle name="Normal 64 5 4 3 2" xfId="40868" xr:uid="{00000000-0005-0000-0000-00001D850000}"/>
    <cellStyle name="Normal 64 5 4 3 3" xfId="25644" xr:uid="{00000000-0005-0000-0000-00001E850000}"/>
    <cellStyle name="Normal 64 5 4 4" xfId="35855" xr:uid="{00000000-0005-0000-0000-00001F850000}"/>
    <cellStyle name="Normal 64 5 4 5" xfId="20631" xr:uid="{00000000-0005-0000-0000-000020850000}"/>
    <cellStyle name="Normal 64 5 5" xfId="12221" xr:uid="{00000000-0005-0000-0000-000021850000}"/>
    <cellStyle name="Normal 64 5 5 2" xfId="42543" xr:uid="{00000000-0005-0000-0000-000022850000}"/>
    <cellStyle name="Normal 64 5 5 3" xfId="27319" xr:uid="{00000000-0005-0000-0000-000023850000}"/>
    <cellStyle name="Normal 64 5 6" xfId="7200" xr:uid="{00000000-0005-0000-0000-000024850000}"/>
    <cellStyle name="Normal 64 5 6 2" xfId="37526" xr:uid="{00000000-0005-0000-0000-000025850000}"/>
    <cellStyle name="Normal 64 5 6 3" xfId="22302" xr:uid="{00000000-0005-0000-0000-000026850000}"/>
    <cellStyle name="Normal 64 5 7" xfId="32514" xr:uid="{00000000-0005-0000-0000-000027850000}"/>
    <cellStyle name="Normal 64 5 8" xfId="17289" xr:uid="{00000000-0005-0000-0000-000028850000}"/>
    <cellStyle name="Normal 64 6" xfId="2545" xr:uid="{00000000-0005-0000-0000-000029850000}"/>
    <cellStyle name="Normal 64 6 2" xfId="4237" xr:uid="{00000000-0005-0000-0000-00002A850000}"/>
    <cellStyle name="Normal 64 6 2 2" xfId="14310" xr:uid="{00000000-0005-0000-0000-00002B850000}"/>
    <cellStyle name="Normal 64 6 2 2 2" xfId="44632" xr:uid="{00000000-0005-0000-0000-00002C850000}"/>
    <cellStyle name="Normal 64 6 2 2 3" xfId="29408" xr:uid="{00000000-0005-0000-0000-00002D850000}"/>
    <cellStyle name="Normal 64 6 2 3" xfId="9290" xr:uid="{00000000-0005-0000-0000-00002E850000}"/>
    <cellStyle name="Normal 64 6 2 3 2" xfId="39615" xr:uid="{00000000-0005-0000-0000-00002F850000}"/>
    <cellStyle name="Normal 64 6 2 3 3" xfId="24391" xr:uid="{00000000-0005-0000-0000-000030850000}"/>
    <cellStyle name="Normal 64 6 2 4" xfId="34602" xr:uid="{00000000-0005-0000-0000-000031850000}"/>
    <cellStyle name="Normal 64 6 2 5" xfId="19378" xr:uid="{00000000-0005-0000-0000-000032850000}"/>
    <cellStyle name="Normal 64 6 3" xfId="5929" xr:uid="{00000000-0005-0000-0000-000033850000}"/>
    <cellStyle name="Normal 64 6 3 2" xfId="15981" xr:uid="{00000000-0005-0000-0000-000034850000}"/>
    <cellStyle name="Normal 64 6 3 2 2" xfId="46303" xr:uid="{00000000-0005-0000-0000-000035850000}"/>
    <cellStyle name="Normal 64 6 3 2 3" xfId="31079" xr:uid="{00000000-0005-0000-0000-000036850000}"/>
    <cellStyle name="Normal 64 6 3 3" xfId="10961" xr:uid="{00000000-0005-0000-0000-000037850000}"/>
    <cellStyle name="Normal 64 6 3 3 2" xfId="41286" xr:uid="{00000000-0005-0000-0000-000038850000}"/>
    <cellStyle name="Normal 64 6 3 3 3" xfId="26062" xr:uid="{00000000-0005-0000-0000-000039850000}"/>
    <cellStyle name="Normal 64 6 3 4" xfId="36273" xr:uid="{00000000-0005-0000-0000-00003A850000}"/>
    <cellStyle name="Normal 64 6 3 5" xfId="21049" xr:uid="{00000000-0005-0000-0000-00003B850000}"/>
    <cellStyle name="Normal 64 6 4" xfId="12639" xr:uid="{00000000-0005-0000-0000-00003C850000}"/>
    <cellStyle name="Normal 64 6 4 2" xfId="42961" xr:uid="{00000000-0005-0000-0000-00003D850000}"/>
    <cellStyle name="Normal 64 6 4 3" xfId="27737" xr:uid="{00000000-0005-0000-0000-00003E850000}"/>
    <cellStyle name="Normal 64 6 5" xfId="7618" xr:uid="{00000000-0005-0000-0000-00003F850000}"/>
    <cellStyle name="Normal 64 6 5 2" xfId="37944" xr:uid="{00000000-0005-0000-0000-000040850000}"/>
    <cellStyle name="Normal 64 6 5 3" xfId="22720" xr:uid="{00000000-0005-0000-0000-000041850000}"/>
    <cellStyle name="Normal 64 6 6" xfId="32932" xr:uid="{00000000-0005-0000-0000-000042850000}"/>
    <cellStyle name="Normal 64 6 7" xfId="17707" xr:uid="{00000000-0005-0000-0000-000043850000}"/>
    <cellStyle name="Normal 64 7" xfId="3397" xr:uid="{00000000-0005-0000-0000-000044850000}"/>
    <cellStyle name="Normal 64 7 2" xfId="13474" xr:uid="{00000000-0005-0000-0000-000045850000}"/>
    <cellStyle name="Normal 64 7 2 2" xfId="43796" xr:uid="{00000000-0005-0000-0000-000046850000}"/>
    <cellStyle name="Normal 64 7 2 3" xfId="28572" xr:uid="{00000000-0005-0000-0000-000047850000}"/>
    <cellStyle name="Normal 64 7 3" xfId="8454" xr:uid="{00000000-0005-0000-0000-000048850000}"/>
    <cellStyle name="Normal 64 7 3 2" xfId="38779" xr:uid="{00000000-0005-0000-0000-000049850000}"/>
    <cellStyle name="Normal 64 7 3 3" xfId="23555" xr:uid="{00000000-0005-0000-0000-00004A850000}"/>
    <cellStyle name="Normal 64 7 4" xfId="33766" xr:uid="{00000000-0005-0000-0000-00004B850000}"/>
    <cellStyle name="Normal 64 7 5" xfId="18542" xr:uid="{00000000-0005-0000-0000-00004C850000}"/>
    <cellStyle name="Normal 64 8" xfId="5091" xr:uid="{00000000-0005-0000-0000-00004D850000}"/>
    <cellStyle name="Normal 64 8 2" xfId="15145" xr:uid="{00000000-0005-0000-0000-00004E850000}"/>
    <cellStyle name="Normal 64 8 2 2" xfId="45467" xr:uid="{00000000-0005-0000-0000-00004F850000}"/>
    <cellStyle name="Normal 64 8 2 3" xfId="30243" xr:uid="{00000000-0005-0000-0000-000050850000}"/>
    <cellStyle name="Normal 64 8 3" xfId="10125" xr:uid="{00000000-0005-0000-0000-000051850000}"/>
    <cellStyle name="Normal 64 8 3 2" xfId="40450" xr:uid="{00000000-0005-0000-0000-000052850000}"/>
    <cellStyle name="Normal 64 8 3 3" xfId="25226" xr:uid="{00000000-0005-0000-0000-000053850000}"/>
    <cellStyle name="Normal 64 8 4" xfId="35437" xr:uid="{00000000-0005-0000-0000-000054850000}"/>
    <cellStyle name="Normal 64 8 5" xfId="20213" xr:uid="{00000000-0005-0000-0000-000055850000}"/>
    <cellStyle name="Normal 64 9" xfId="11801" xr:uid="{00000000-0005-0000-0000-000056850000}"/>
    <cellStyle name="Normal 64 9 2" xfId="42125" xr:uid="{00000000-0005-0000-0000-000057850000}"/>
    <cellStyle name="Normal 64 9 3" xfId="26901" xr:uid="{00000000-0005-0000-0000-000058850000}"/>
    <cellStyle name="Normal 65" xfId="1476" xr:uid="{00000000-0005-0000-0000-000059850000}"/>
    <cellStyle name="Normal 65 10" xfId="6781" xr:uid="{00000000-0005-0000-0000-00005A850000}"/>
    <cellStyle name="Normal 65 10 2" xfId="37109" xr:uid="{00000000-0005-0000-0000-00005B850000}"/>
    <cellStyle name="Normal 65 10 3" xfId="21885" xr:uid="{00000000-0005-0000-0000-00005C850000}"/>
    <cellStyle name="Normal 65 11" xfId="32100" xr:uid="{00000000-0005-0000-0000-00005D850000}"/>
    <cellStyle name="Normal 65 12" xfId="16870" xr:uid="{00000000-0005-0000-0000-00005E850000}"/>
    <cellStyle name="Normal 65 13" xfId="47311" xr:uid="{00000000-0005-0000-0000-00005F850000}"/>
    <cellStyle name="Normal 65 2" xfId="1745" xr:uid="{00000000-0005-0000-0000-000060850000}"/>
    <cellStyle name="Normal 65 2 10" xfId="32151" xr:uid="{00000000-0005-0000-0000-000061850000}"/>
    <cellStyle name="Normal 65 2 11" xfId="16924" xr:uid="{00000000-0005-0000-0000-000062850000}"/>
    <cellStyle name="Normal 65 2 2" xfId="1853" xr:uid="{00000000-0005-0000-0000-000063850000}"/>
    <cellStyle name="Normal 65 2 2 10" xfId="17028" xr:uid="{00000000-0005-0000-0000-000064850000}"/>
    <cellStyle name="Normal 65 2 2 2" xfId="2070" xr:uid="{00000000-0005-0000-0000-000065850000}"/>
    <cellStyle name="Normal 65 2 2 2 2" xfId="2491" xr:uid="{00000000-0005-0000-0000-000066850000}"/>
    <cellStyle name="Normal 65 2 2 2 2 2" xfId="3330" xr:uid="{00000000-0005-0000-0000-000067850000}"/>
    <cellStyle name="Normal 65 2 2 2 2 2 2" xfId="5020" xr:uid="{00000000-0005-0000-0000-000068850000}"/>
    <cellStyle name="Normal 65 2 2 2 2 2 2 2" xfId="15093" xr:uid="{00000000-0005-0000-0000-000069850000}"/>
    <cellStyle name="Normal 65 2 2 2 2 2 2 2 2" xfId="45415" xr:uid="{00000000-0005-0000-0000-00006A850000}"/>
    <cellStyle name="Normal 65 2 2 2 2 2 2 2 3" xfId="30191" xr:uid="{00000000-0005-0000-0000-00006B850000}"/>
    <cellStyle name="Normal 65 2 2 2 2 2 2 3" xfId="10073" xr:uid="{00000000-0005-0000-0000-00006C850000}"/>
    <cellStyle name="Normal 65 2 2 2 2 2 2 3 2" xfId="40398" xr:uid="{00000000-0005-0000-0000-00006D850000}"/>
    <cellStyle name="Normal 65 2 2 2 2 2 2 3 3" xfId="25174" xr:uid="{00000000-0005-0000-0000-00006E850000}"/>
    <cellStyle name="Normal 65 2 2 2 2 2 2 4" xfId="35385" xr:uid="{00000000-0005-0000-0000-00006F850000}"/>
    <cellStyle name="Normal 65 2 2 2 2 2 2 5" xfId="20161" xr:uid="{00000000-0005-0000-0000-000070850000}"/>
    <cellStyle name="Normal 65 2 2 2 2 2 3" xfId="6712" xr:uid="{00000000-0005-0000-0000-000071850000}"/>
    <cellStyle name="Normal 65 2 2 2 2 2 3 2" xfId="16764" xr:uid="{00000000-0005-0000-0000-000072850000}"/>
    <cellStyle name="Normal 65 2 2 2 2 2 3 2 2" xfId="47086" xr:uid="{00000000-0005-0000-0000-000073850000}"/>
    <cellStyle name="Normal 65 2 2 2 2 2 3 2 3" xfId="31862" xr:uid="{00000000-0005-0000-0000-000074850000}"/>
    <cellStyle name="Normal 65 2 2 2 2 2 3 3" xfId="11744" xr:uid="{00000000-0005-0000-0000-000075850000}"/>
    <cellStyle name="Normal 65 2 2 2 2 2 3 3 2" xfId="42069" xr:uid="{00000000-0005-0000-0000-000076850000}"/>
    <cellStyle name="Normal 65 2 2 2 2 2 3 3 3" xfId="26845" xr:uid="{00000000-0005-0000-0000-000077850000}"/>
    <cellStyle name="Normal 65 2 2 2 2 2 3 4" xfId="37056" xr:uid="{00000000-0005-0000-0000-000078850000}"/>
    <cellStyle name="Normal 65 2 2 2 2 2 3 5" xfId="21832" xr:uid="{00000000-0005-0000-0000-000079850000}"/>
    <cellStyle name="Normal 65 2 2 2 2 2 4" xfId="13422" xr:uid="{00000000-0005-0000-0000-00007A850000}"/>
    <cellStyle name="Normal 65 2 2 2 2 2 4 2" xfId="43744" xr:uid="{00000000-0005-0000-0000-00007B850000}"/>
    <cellStyle name="Normal 65 2 2 2 2 2 4 3" xfId="28520" xr:uid="{00000000-0005-0000-0000-00007C850000}"/>
    <cellStyle name="Normal 65 2 2 2 2 2 5" xfId="8401" xr:uid="{00000000-0005-0000-0000-00007D850000}"/>
    <cellStyle name="Normal 65 2 2 2 2 2 5 2" xfId="38727" xr:uid="{00000000-0005-0000-0000-00007E850000}"/>
    <cellStyle name="Normal 65 2 2 2 2 2 5 3" xfId="23503" xr:uid="{00000000-0005-0000-0000-00007F850000}"/>
    <cellStyle name="Normal 65 2 2 2 2 2 6" xfId="33715" xr:uid="{00000000-0005-0000-0000-000080850000}"/>
    <cellStyle name="Normal 65 2 2 2 2 2 7" xfId="18490" xr:uid="{00000000-0005-0000-0000-000081850000}"/>
    <cellStyle name="Normal 65 2 2 2 2 3" xfId="4183" xr:uid="{00000000-0005-0000-0000-000082850000}"/>
    <cellStyle name="Normal 65 2 2 2 2 3 2" xfId="14257" xr:uid="{00000000-0005-0000-0000-000083850000}"/>
    <cellStyle name="Normal 65 2 2 2 2 3 2 2" xfId="44579" xr:uid="{00000000-0005-0000-0000-000084850000}"/>
    <cellStyle name="Normal 65 2 2 2 2 3 2 3" xfId="29355" xr:uid="{00000000-0005-0000-0000-000085850000}"/>
    <cellStyle name="Normal 65 2 2 2 2 3 3" xfId="9237" xr:uid="{00000000-0005-0000-0000-000086850000}"/>
    <cellStyle name="Normal 65 2 2 2 2 3 3 2" xfId="39562" xr:uid="{00000000-0005-0000-0000-000087850000}"/>
    <cellStyle name="Normal 65 2 2 2 2 3 3 3" xfId="24338" xr:uid="{00000000-0005-0000-0000-000088850000}"/>
    <cellStyle name="Normal 65 2 2 2 2 3 4" xfId="34549" xr:uid="{00000000-0005-0000-0000-000089850000}"/>
    <cellStyle name="Normal 65 2 2 2 2 3 5" xfId="19325" xr:uid="{00000000-0005-0000-0000-00008A850000}"/>
    <cellStyle name="Normal 65 2 2 2 2 4" xfId="5876" xr:uid="{00000000-0005-0000-0000-00008B850000}"/>
    <cellStyle name="Normal 65 2 2 2 2 4 2" xfId="15928" xr:uid="{00000000-0005-0000-0000-00008C850000}"/>
    <cellStyle name="Normal 65 2 2 2 2 4 2 2" xfId="46250" xr:uid="{00000000-0005-0000-0000-00008D850000}"/>
    <cellStyle name="Normal 65 2 2 2 2 4 2 3" xfId="31026" xr:uid="{00000000-0005-0000-0000-00008E850000}"/>
    <cellStyle name="Normal 65 2 2 2 2 4 3" xfId="10908" xr:uid="{00000000-0005-0000-0000-00008F850000}"/>
    <cellStyle name="Normal 65 2 2 2 2 4 3 2" xfId="41233" xr:uid="{00000000-0005-0000-0000-000090850000}"/>
    <cellStyle name="Normal 65 2 2 2 2 4 3 3" xfId="26009" xr:uid="{00000000-0005-0000-0000-000091850000}"/>
    <cellStyle name="Normal 65 2 2 2 2 4 4" xfId="36220" xr:uid="{00000000-0005-0000-0000-000092850000}"/>
    <cellStyle name="Normal 65 2 2 2 2 4 5" xfId="20996" xr:uid="{00000000-0005-0000-0000-000093850000}"/>
    <cellStyle name="Normal 65 2 2 2 2 5" xfId="12586" xr:uid="{00000000-0005-0000-0000-000094850000}"/>
    <cellStyle name="Normal 65 2 2 2 2 5 2" xfId="42908" xr:uid="{00000000-0005-0000-0000-000095850000}"/>
    <cellStyle name="Normal 65 2 2 2 2 5 3" xfId="27684" xr:uid="{00000000-0005-0000-0000-000096850000}"/>
    <cellStyle name="Normal 65 2 2 2 2 6" xfId="7565" xr:uid="{00000000-0005-0000-0000-000097850000}"/>
    <cellStyle name="Normal 65 2 2 2 2 6 2" xfId="37891" xr:uid="{00000000-0005-0000-0000-000098850000}"/>
    <cellStyle name="Normal 65 2 2 2 2 6 3" xfId="22667" xr:uid="{00000000-0005-0000-0000-000099850000}"/>
    <cellStyle name="Normal 65 2 2 2 2 7" xfId="32879" xr:uid="{00000000-0005-0000-0000-00009A850000}"/>
    <cellStyle name="Normal 65 2 2 2 2 8" xfId="17654" xr:uid="{00000000-0005-0000-0000-00009B850000}"/>
    <cellStyle name="Normal 65 2 2 2 3" xfId="2912" xr:uid="{00000000-0005-0000-0000-00009C850000}"/>
    <cellStyle name="Normal 65 2 2 2 3 2" xfId="4602" xr:uid="{00000000-0005-0000-0000-00009D850000}"/>
    <cellStyle name="Normal 65 2 2 2 3 2 2" xfId="14675" xr:uid="{00000000-0005-0000-0000-00009E850000}"/>
    <cellStyle name="Normal 65 2 2 2 3 2 2 2" xfId="44997" xr:uid="{00000000-0005-0000-0000-00009F850000}"/>
    <cellStyle name="Normal 65 2 2 2 3 2 2 3" xfId="29773" xr:uid="{00000000-0005-0000-0000-0000A0850000}"/>
    <cellStyle name="Normal 65 2 2 2 3 2 3" xfId="9655" xr:uid="{00000000-0005-0000-0000-0000A1850000}"/>
    <cellStyle name="Normal 65 2 2 2 3 2 3 2" xfId="39980" xr:uid="{00000000-0005-0000-0000-0000A2850000}"/>
    <cellStyle name="Normal 65 2 2 2 3 2 3 3" xfId="24756" xr:uid="{00000000-0005-0000-0000-0000A3850000}"/>
    <cellStyle name="Normal 65 2 2 2 3 2 4" xfId="34967" xr:uid="{00000000-0005-0000-0000-0000A4850000}"/>
    <cellStyle name="Normal 65 2 2 2 3 2 5" xfId="19743" xr:uid="{00000000-0005-0000-0000-0000A5850000}"/>
    <cellStyle name="Normal 65 2 2 2 3 3" xfId="6294" xr:uid="{00000000-0005-0000-0000-0000A6850000}"/>
    <cellStyle name="Normal 65 2 2 2 3 3 2" xfId="16346" xr:uid="{00000000-0005-0000-0000-0000A7850000}"/>
    <cellStyle name="Normal 65 2 2 2 3 3 2 2" xfId="46668" xr:uid="{00000000-0005-0000-0000-0000A8850000}"/>
    <cellStyle name="Normal 65 2 2 2 3 3 2 3" xfId="31444" xr:uid="{00000000-0005-0000-0000-0000A9850000}"/>
    <cellStyle name="Normal 65 2 2 2 3 3 3" xfId="11326" xr:uid="{00000000-0005-0000-0000-0000AA850000}"/>
    <cellStyle name="Normal 65 2 2 2 3 3 3 2" xfId="41651" xr:uid="{00000000-0005-0000-0000-0000AB850000}"/>
    <cellStyle name="Normal 65 2 2 2 3 3 3 3" xfId="26427" xr:uid="{00000000-0005-0000-0000-0000AC850000}"/>
    <cellStyle name="Normal 65 2 2 2 3 3 4" xfId="36638" xr:uid="{00000000-0005-0000-0000-0000AD850000}"/>
    <cellStyle name="Normal 65 2 2 2 3 3 5" xfId="21414" xr:uid="{00000000-0005-0000-0000-0000AE850000}"/>
    <cellStyle name="Normal 65 2 2 2 3 4" xfId="13004" xr:uid="{00000000-0005-0000-0000-0000AF850000}"/>
    <cellStyle name="Normal 65 2 2 2 3 4 2" xfId="43326" xr:uid="{00000000-0005-0000-0000-0000B0850000}"/>
    <cellStyle name="Normal 65 2 2 2 3 4 3" xfId="28102" xr:uid="{00000000-0005-0000-0000-0000B1850000}"/>
    <cellStyle name="Normal 65 2 2 2 3 5" xfId="7983" xr:uid="{00000000-0005-0000-0000-0000B2850000}"/>
    <cellStyle name="Normal 65 2 2 2 3 5 2" xfId="38309" xr:uid="{00000000-0005-0000-0000-0000B3850000}"/>
    <cellStyle name="Normal 65 2 2 2 3 5 3" xfId="23085" xr:uid="{00000000-0005-0000-0000-0000B4850000}"/>
    <cellStyle name="Normal 65 2 2 2 3 6" xfId="33297" xr:uid="{00000000-0005-0000-0000-0000B5850000}"/>
    <cellStyle name="Normal 65 2 2 2 3 7" xfId="18072" xr:uid="{00000000-0005-0000-0000-0000B6850000}"/>
    <cellStyle name="Normal 65 2 2 2 4" xfId="3765" xr:uid="{00000000-0005-0000-0000-0000B7850000}"/>
    <cellStyle name="Normal 65 2 2 2 4 2" xfId="13839" xr:uid="{00000000-0005-0000-0000-0000B8850000}"/>
    <cellStyle name="Normal 65 2 2 2 4 2 2" xfId="44161" xr:uid="{00000000-0005-0000-0000-0000B9850000}"/>
    <cellStyle name="Normal 65 2 2 2 4 2 3" xfId="28937" xr:uid="{00000000-0005-0000-0000-0000BA850000}"/>
    <cellStyle name="Normal 65 2 2 2 4 3" xfId="8819" xr:uid="{00000000-0005-0000-0000-0000BB850000}"/>
    <cellStyle name="Normal 65 2 2 2 4 3 2" xfId="39144" xr:uid="{00000000-0005-0000-0000-0000BC850000}"/>
    <cellStyle name="Normal 65 2 2 2 4 3 3" xfId="23920" xr:uid="{00000000-0005-0000-0000-0000BD850000}"/>
    <cellStyle name="Normal 65 2 2 2 4 4" xfId="34131" xr:uid="{00000000-0005-0000-0000-0000BE850000}"/>
    <cellStyle name="Normal 65 2 2 2 4 5" xfId="18907" xr:uid="{00000000-0005-0000-0000-0000BF850000}"/>
    <cellStyle name="Normal 65 2 2 2 5" xfId="5458" xr:uid="{00000000-0005-0000-0000-0000C0850000}"/>
    <cellStyle name="Normal 65 2 2 2 5 2" xfId="15510" xr:uid="{00000000-0005-0000-0000-0000C1850000}"/>
    <cellStyle name="Normal 65 2 2 2 5 2 2" xfId="45832" xr:uid="{00000000-0005-0000-0000-0000C2850000}"/>
    <cellStyle name="Normal 65 2 2 2 5 2 3" xfId="30608" xr:uid="{00000000-0005-0000-0000-0000C3850000}"/>
    <cellStyle name="Normal 65 2 2 2 5 3" xfId="10490" xr:uid="{00000000-0005-0000-0000-0000C4850000}"/>
    <cellStyle name="Normal 65 2 2 2 5 3 2" xfId="40815" xr:uid="{00000000-0005-0000-0000-0000C5850000}"/>
    <cellStyle name="Normal 65 2 2 2 5 3 3" xfId="25591" xr:uid="{00000000-0005-0000-0000-0000C6850000}"/>
    <cellStyle name="Normal 65 2 2 2 5 4" xfId="35802" xr:uid="{00000000-0005-0000-0000-0000C7850000}"/>
    <cellStyle name="Normal 65 2 2 2 5 5" xfId="20578" xr:uid="{00000000-0005-0000-0000-0000C8850000}"/>
    <cellStyle name="Normal 65 2 2 2 6" xfId="12168" xr:uid="{00000000-0005-0000-0000-0000C9850000}"/>
    <cellStyle name="Normal 65 2 2 2 6 2" xfId="42490" xr:uid="{00000000-0005-0000-0000-0000CA850000}"/>
    <cellStyle name="Normal 65 2 2 2 6 3" xfId="27266" xr:uid="{00000000-0005-0000-0000-0000CB850000}"/>
    <cellStyle name="Normal 65 2 2 2 7" xfId="7147" xr:uid="{00000000-0005-0000-0000-0000CC850000}"/>
    <cellStyle name="Normal 65 2 2 2 7 2" xfId="37473" xr:uid="{00000000-0005-0000-0000-0000CD850000}"/>
    <cellStyle name="Normal 65 2 2 2 7 3" xfId="22249" xr:uid="{00000000-0005-0000-0000-0000CE850000}"/>
    <cellStyle name="Normal 65 2 2 2 8" xfId="32461" xr:uid="{00000000-0005-0000-0000-0000CF850000}"/>
    <cellStyle name="Normal 65 2 2 2 9" xfId="17236" xr:uid="{00000000-0005-0000-0000-0000D0850000}"/>
    <cellStyle name="Normal 65 2 2 3" xfId="2283" xr:uid="{00000000-0005-0000-0000-0000D1850000}"/>
    <cellStyle name="Normal 65 2 2 3 2" xfId="3122" xr:uid="{00000000-0005-0000-0000-0000D2850000}"/>
    <cellStyle name="Normal 65 2 2 3 2 2" xfId="4812" xr:uid="{00000000-0005-0000-0000-0000D3850000}"/>
    <cellStyle name="Normal 65 2 2 3 2 2 2" xfId="14885" xr:uid="{00000000-0005-0000-0000-0000D4850000}"/>
    <cellStyle name="Normal 65 2 2 3 2 2 2 2" xfId="45207" xr:uid="{00000000-0005-0000-0000-0000D5850000}"/>
    <cellStyle name="Normal 65 2 2 3 2 2 2 3" xfId="29983" xr:uid="{00000000-0005-0000-0000-0000D6850000}"/>
    <cellStyle name="Normal 65 2 2 3 2 2 3" xfId="9865" xr:uid="{00000000-0005-0000-0000-0000D7850000}"/>
    <cellStyle name="Normal 65 2 2 3 2 2 3 2" xfId="40190" xr:uid="{00000000-0005-0000-0000-0000D8850000}"/>
    <cellStyle name="Normal 65 2 2 3 2 2 3 3" xfId="24966" xr:uid="{00000000-0005-0000-0000-0000D9850000}"/>
    <cellStyle name="Normal 65 2 2 3 2 2 4" xfId="35177" xr:uid="{00000000-0005-0000-0000-0000DA850000}"/>
    <cellStyle name="Normal 65 2 2 3 2 2 5" xfId="19953" xr:uid="{00000000-0005-0000-0000-0000DB850000}"/>
    <cellStyle name="Normal 65 2 2 3 2 3" xfId="6504" xr:uid="{00000000-0005-0000-0000-0000DC850000}"/>
    <cellStyle name="Normal 65 2 2 3 2 3 2" xfId="16556" xr:uid="{00000000-0005-0000-0000-0000DD850000}"/>
    <cellStyle name="Normal 65 2 2 3 2 3 2 2" xfId="46878" xr:uid="{00000000-0005-0000-0000-0000DE850000}"/>
    <cellStyle name="Normal 65 2 2 3 2 3 2 3" xfId="31654" xr:uid="{00000000-0005-0000-0000-0000DF850000}"/>
    <cellStyle name="Normal 65 2 2 3 2 3 3" xfId="11536" xr:uid="{00000000-0005-0000-0000-0000E0850000}"/>
    <cellStyle name="Normal 65 2 2 3 2 3 3 2" xfId="41861" xr:uid="{00000000-0005-0000-0000-0000E1850000}"/>
    <cellStyle name="Normal 65 2 2 3 2 3 3 3" xfId="26637" xr:uid="{00000000-0005-0000-0000-0000E2850000}"/>
    <cellStyle name="Normal 65 2 2 3 2 3 4" xfId="36848" xr:uid="{00000000-0005-0000-0000-0000E3850000}"/>
    <cellStyle name="Normal 65 2 2 3 2 3 5" xfId="21624" xr:uid="{00000000-0005-0000-0000-0000E4850000}"/>
    <cellStyle name="Normal 65 2 2 3 2 4" xfId="13214" xr:uid="{00000000-0005-0000-0000-0000E5850000}"/>
    <cellStyle name="Normal 65 2 2 3 2 4 2" xfId="43536" xr:uid="{00000000-0005-0000-0000-0000E6850000}"/>
    <cellStyle name="Normal 65 2 2 3 2 4 3" xfId="28312" xr:uid="{00000000-0005-0000-0000-0000E7850000}"/>
    <cellStyle name="Normal 65 2 2 3 2 5" xfId="8193" xr:uid="{00000000-0005-0000-0000-0000E8850000}"/>
    <cellStyle name="Normal 65 2 2 3 2 5 2" xfId="38519" xr:uid="{00000000-0005-0000-0000-0000E9850000}"/>
    <cellStyle name="Normal 65 2 2 3 2 5 3" xfId="23295" xr:uid="{00000000-0005-0000-0000-0000EA850000}"/>
    <cellStyle name="Normal 65 2 2 3 2 6" xfId="33507" xr:uid="{00000000-0005-0000-0000-0000EB850000}"/>
    <cellStyle name="Normal 65 2 2 3 2 7" xfId="18282" xr:uid="{00000000-0005-0000-0000-0000EC850000}"/>
    <cellStyle name="Normal 65 2 2 3 3" xfId="3975" xr:uid="{00000000-0005-0000-0000-0000ED850000}"/>
    <cellStyle name="Normal 65 2 2 3 3 2" xfId="14049" xr:uid="{00000000-0005-0000-0000-0000EE850000}"/>
    <cellStyle name="Normal 65 2 2 3 3 2 2" xfId="44371" xr:uid="{00000000-0005-0000-0000-0000EF850000}"/>
    <cellStyle name="Normal 65 2 2 3 3 2 3" xfId="29147" xr:uid="{00000000-0005-0000-0000-0000F0850000}"/>
    <cellStyle name="Normal 65 2 2 3 3 3" xfId="9029" xr:uid="{00000000-0005-0000-0000-0000F1850000}"/>
    <cellStyle name="Normal 65 2 2 3 3 3 2" xfId="39354" xr:uid="{00000000-0005-0000-0000-0000F2850000}"/>
    <cellStyle name="Normal 65 2 2 3 3 3 3" xfId="24130" xr:uid="{00000000-0005-0000-0000-0000F3850000}"/>
    <cellStyle name="Normal 65 2 2 3 3 4" xfId="34341" xr:uid="{00000000-0005-0000-0000-0000F4850000}"/>
    <cellStyle name="Normal 65 2 2 3 3 5" xfId="19117" xr:uid="{00000000-0005-0000-0000-0000F5850000}"/>
    <cellStyle name="Normal 65 2 2 3 4" xfId="5668" xr:uid="{00000000-0005-0000-0000-0000F6850000}"/>
    <cellStyle name="Normal 65 2 2 3 4 2" xfId="15720" xr:uid="{00000000-0005-0000-0000-0000F7850000}"/>
    <cellStyle name="Normal 65 2 2 3 4 2 2" xfId="46042" xr:uid="{00000000-0005-0000-0000-0000F8850000}"/>
    <cellStyle name="Normal 65 2 2 3 4 2 3" xfId="30818" xr:uid="{00000000-0005-0000-0000-0000F9850000}"/>
    <cellStyle name="Normal 65 2 2 3 4 3" xfId="10700" xr:uid="{00000000-0005-0000-0000-0000FA850000}"/>
    <cellStyle name="Normal 65 2 2 3 4 3 2" xfId="41025" xr:uid="{00000000-0005-0000-0000-0000FB850000}"/>
    <cellStyle name="Normal 65 2 2 3 4 3 3" xfId="25801" xr:uid="{00000000-0005-0000-0000-0000FC850000}"/>
    <cellStyle name="Normal 65 2 2 3 4 4" xfId="36012" xr:uid="{00000000-0005-0000-0000-0000FD850000}"/>
    <cellStyle name="Normal 65 2 2 3 4 5" xfId="20788" xr:uid="{00000000-0005-0000-0000-0000FE850000}"/>
    <cellStyle name="Normal 65 2 2 3 5" xfId="12378" xr:uid="{00000000-0005-0000-0000-0000FF850000}"/>
    <cellStyle name="Normal 65 2 2 3 5 2" xfId="42700" xr:uid="{00000000-0005-0000-0000-000000860000}"/>
    <cellStyle name="Normal 65 2 2 3 5 3" xfId="27476" xr:uid="{00000000-0005-0000-0000-000001860000}"/>
    <cellStyle name="Normal 65 2 2 3 6" xfId="7357" xr:uid="{00000000-0005-0000-0000-000002860000}"/>
    <cellStyle name="Normal 65 2 2 3 6 2" xfId="37683" xr:uid="{00000000-0005-0000-0000-000003860000}"/>
    <cellStyle name="Normal 65 2 2 3 6 3" xfId="22459" xr:uid="{00000000-0005-0000-0000-000004860000}"/>
    <cellStyle name="Normal 65 2 2 3 7" xfId="32671" xr:uid="{00000000-0005-0000-0000-000005860000}"/>
    <cellStyle name="Normal 65 2 2 3 8" xfId="17446" xr:uid="{00000000-0005-0000-0000-000006860000}"/>
    <cellStyle name="Normal 65 2 2 4" xfId="2704" xr:uid="{00000000-0005-0000-0000-000007860000}"/>
    <cellStyle name="Normal 65 2 2 4 2" xfId="4394" xr:uid="{00000000-0005-0000-0000-000008860000}"/>
    <cellStyle name="Normal 65 2 2 4 2 2" xfId="14467" xr:uid="{00000000-0005-0000-0000-000009860000}"/>
    <cellStyle name="Normal 65 2 2 4 2 2 2" xfId="44789" xr:uid="{00000000-0005-0000-0000-00000A860000}"/>
    <cellStyle name="Normal 65 2 2 4 2 2 3" xfId="29565" xr:uid="{00000000-0005-0000-0000-00000B860000}"/>
    <cellStyle name="Normal 65 2 2 4 2 3" xfId="9447" xr:uid="{00000000-0005-0000-0000-00000C860000}"/>
    <cellStyle name="Normal 65 2 2 4 2 3 2" xfId="39772" xr:uid="{00000000-0005-0000-0000-00000D860000}"/>
    <cellStyle name="Normal 65 2 2 4 2 3 3" xfId="24548" xr:uid="{00000000-0005-0000-0000-00000E860000}"/>
    <cellStyle name="Normal 65 2 2 4 2 4" xfId="34759" xr:uid="{00000000-0005-0000-0000-00000F860000}"/>
    <cellStyle name="Normal 65 2 2 4 2 5" xfId="19535" xr:uid="{00000000-0005-0000-0000-000010860000}"/>
    <cellStyle name="Normal 65 2 2 4 3" xfId="6086" xr:uid="{00000000-0005-0000-0000-000011860000}"/>
    <cellStyle name="Normal 65 2 2 4 3 2" xfId="16138" xr:uid="{00000000-0005-0000-0000-000012860000}"/>
    <cellStyle name="Normal 65 2 2 4 3 2 2" xfId="46460" xr:uid="{00000000-0005-0000-0000-000013860000}"/>
    <cellStyle name="Normal 65 2 2 4 3 2 3" xfId="31236" xr:uid="{00000000-0005-0000-0000-000014860000}"/>
    <cellStyle name="Normal 65 2 2 4 3 3" xfId="11118" xr:uid="{00000000-0005-0000-0000-000015860000}"/>
    <cellStyle name="Normal 65 2 2 4 3 3 2" xfId="41443" xr:uid="{00000000-0005-0000-0000-000016860000}"/>
    <cellStyle name="Normal 65 2 2 4 3 3 3" xfId="26219" xr:uid="{00000000-0005-0000-0000-000017860000}"/>
    <cellStyle name="Normal 65 2 2 4 3 4" xfId="36430" xr:uid="{00000000-0005-0000-0000-000018860000}"/>
    <cellStyle name="Normal 65 2 2 4 3 5" xfId="21206" xr:uid="{00000000-0005-0000-0000-000019860000}"/>
    <cellStyle name="Normal 65 2 2 4 4" xfId="12796" xr:uid="{00000000-0005-0000-0000-00001A860000}"/>
    <cellStyle name="Normal 65 2 2 4 4 2" xfId="43118" xr:uid="{00000000-0005-0000-0000-00001B860000}"/>
    <cellStyle name="Normal 65 2 2 4 4 3" xfId="27894" xr:uid="{00000000-0005-0000-0000-00001C860000}"/>
    <cellStyle name="Normal 65 2 2 4 5" xfId="7775" xr:uid="{00000000-0005-0000-0000-00001D860000}"/>
    <cellStyle name="Normal 65 2 2 4 5 2" xfId="38101" xr:uid="{00000000-0005-0000-0000-00001E860000}"/>
    <cellStyle name="Normal 65 2 2 4 5 3" xfId="22877" xr:uid="{00000000-0005-0000-0000-00001F860000}"/>
    <cellStyle name="Normal 65 2 2 4 6" xfId="33089" xr:uid="{00000000-0005-0000-0000-000020860000}"/>
    <cellStyle name="Normal 65 2 2 4 7" xfId="17864" xr:uid="{00000000-0005-0000-0000-000021860000}"/>
    <cellStyle name="Normal 65 2 2 5" xfId="3557" xr:uid="{00000000-0005-0000-0000-000022860000}"/>
    <cellStyle name="Normal 65 2 2 5 2" xfId="13631" xr:uid="{00000000-0005-0000-0000-000023860000}"/>
    <cellStyle name="Normal 65 2 2 5 2 2" xfId="43953" xr:uid="{00000000-0005-0000-0000-000024860000}"/>
    <cellStyle name="Normal 65 2 2 5 2 3" xfId="28729" xr:uid="{00000000-0005-0000-0000-000025860000}"/>
    <cellStyle name="Normal 65 2 2 5 3" xfId="8611" xr:uid="{00000000-0005-0000-0000-000026860000}"/>
    <cellStyle name="Normal 65 2 2 5 3 2" xfId="38936" xr:uid="{00000000-0005-0000-0000-000027860000}"/>
    <cellStyle name="Normal 65 2 2 5 3 3" xfId="23712" xr:uid="{00000000-0005-0000-0000-000028860000}"/>
    <cellStyle name="Normal 65 2 2 5 4" xfId="33923" xr:uid="{00000000-0005-0000-0000-000029860000}"/>
    <cellStyle name="Normal 65 2 2 5 5" xfId="18699" xr:uid="{00000000-0005-0000-0000-00002A860000}"/>
    <cellStyle name="Normal 65 2 2 6" xfId="5250" xr:uid="{00000000-0005-0000-0000-00002B860000}"/>
    <cellStyle name="Normal 65 2 2 6 2" xfId="15302" xr:uid="{00000000-0005-0000-0000-00002C860000}"/>
    <cellStyle name="Normal 65 2 2 6 2 2" xfId="45624" xr:uid="{00000000-0005-0000-0000-00002D860000}"/>
    <cellStyle name="Normal 65 2 2 6 2 3" xfId="30400" xr:uid="{00000000-0005-0000-0000-00002E860000}"/>
    <cellStyle name="Normal 65 2 2 6 3" xfId="10282" xr:uid="{00000000-0005-0000-0000-00002F860000}"/>
    <cellStyle name="Normal 65 2 2 6 3 2" xfId="40607" xr:uid="{00000000-0005-0000-0000-000030860000}"/>
    <cellStyle name="Normal 65 2 2 6 3 3" xfId="25383" xr:uid="{00000000-0005-0000-0000-000031860000}"/>
    <cellStyle name="Normal 65 2 2 6 4" xfId="35594" xr:uid="{00000000-0005-0000-0000-000032860000}"/>
    <cellStyle name="Normal 65 2 2 6 5" xfId="20370" xr:uid="{00000000-0005-0000-0000-000033860000}"/>
    <cellStyle name="Normal 65 2 2 7" xfId="11960" xr:uid="{00000000-0005-0000-0000-000034860000}"/>
    <cellStyle name="Normal 65 2 2 7 2" xfId="42282" xr:uid="{00000000-0005-0000-0000-000035860000}"/>
    <cellStyle name="Normal 65 2 2 7 3" xfId="27058" xr:uid="{00000000-0005-0000-0000-000036860000}"/>
    <cellStyle name="Normal 65 2 2 8" xfId="6939" xr:uid="{00000000-0005-0000-0000-000037860000}"/>
    <cellStyle name="Normal 65 2 2 8 2" xfId="37265" xr:uid="{00000000-0005-0000-0000-000038860000}"/>
    <cellStyle name="Normal 65 2 2 8 3" xfId="22041" xr:uid="{00000000-0005-0000-0000-000039860000}"/>
    <cellStyle name="Normal 65 2 2 9" xfId="32253" xr:uid="{00000000-0005-0000-0000-00003A860000}"/>
    <cellStyle name="Normal 65 2 3" xfId="1966" xr:uid="{00000000-0005-0000-0000-00003B860000}"/>
    <cellStyle name="Normal 65 2 3 2" xfId="2387" xr:uid="{00000000-0005-0000-0000-00003C860000}"/>
    <cellStyle name="Normal 65 2 3 2 2" xfId="3226" xr:uid="{00000000-0005-0000-0000-00003D860000}"/>
    <cellStyle name="Normal 65 2 3 2 2 2" xfId="4916" xr:uid="{00000000-0005-0000-0000-00003E860000}"/>
    <cellStyle name="Normal 65 2 3 2 2 2 2" xfId="14989" xr:uid="{00000000-0005-0000-0000-00003F860000}"/>
    <cellStyle name="Normal 65 2 3 2 2 2 2 2" xfId="45311" xr:uid="{00000000-0005-0000-0000-000040860000}"/>
    <cellStyle name="Normal 65 2 3 2 2 2 2 3" xfId="30087" xr:uid="{00000000-0005-0000-0000-000041860000}"/>
    <cellStyle name="Normal 65 2 3 2 2 2 3" xfId="9969" xr:uid="{00000000-0005-0000-0000-000042860000}"/>
    <cellStyle name="Normal 65 2 3 2 2 2 3 2" xfId="40294" xr:uid="{00000000-0005-0000-0000-000043860000}"/>
    <cellStyle name="Normal 65 2 3 2 2 2 3 3" xfId="25070" xr:uid="{00000000-0005-0000-0000-000044860000}"/>
    <cellStyle name="Normal 65 2 3 2 2 2 4" xfId="35281" xr:uid="{00000000-0005-0000-0000-000045860000}"/>
    <cellStyle name="Normal 65 2 3 2 2 2 5" xfId="20057" xr:uid="{00000000-0005-0000-0000-000046860000}"/>
    <cellStyle name="Normal 65 2 3 2 2 3" xfId="6608" xr:uid="{00000000-0005-0000-0000-000047860000}"/>
    <cellStyle name="Normal 65 2 3 2 2 3 2" xfId="16660" xr:uid="{00000000-0005-0000-0000-000048860000}"/>
    <cellStyle name="Normal 65 2 3 2 2 3 2 2" xfId="46982" xr:uid="{00000000-0005-0000-0000-000049860000}"/>
    <cellStyle name="Normal 65 2 3 2 2 3 2 3" xfId="31758" xr:uid="{00000000-0005-0000-0000-00004A860000}"/>
    <cellStyle name="Normal 65 2 3 2 2 3 3" xfId="11640" xr:uid="{00000000-0005-0000-0000-00004B860000}"/>
    <cellStyle name="Normal 65 2 3 2 2 3 3 2" xfId="41965" xr:uid="{00000000-0005-0000-0000-00004C860000}"/>
    <cellStyle name="Normal 65 2 3 2 2 3 3 3" xfId="26741" xr:uid="{00000000-0005-0000-0000-00004D860000}"/>
    <cellStyle name="Normal 65 2 3 2 2 3 4" xfId="36952" xr:uid="{00000000-0005-0000-0000-00004E860000}"/>
    <cellStyle name="Normal 65 2 3 2 2 3 5" xfId="21728" xr:uid="{00000000-0005-0000-0000-00004F860000}"/>
    <cellStyle name="Normal 65 2 3 2 2 4" xfId="13318" xr:uid="{00000000-0005-0000-0000-000050860000}"/>
    <cellStyle name="Normal 65 2 3 2 2 4 2" xfId="43640" xr:uid="{00000000-0005-0000-0000-000051860000}"/>
    <cellStyle name="Normal 65 2 3 2 2 4 3" xfId="28416" xr:uid="{00000000-0005-0000-0000-000052860000}"/>
    <cellStyle name="Normal 65 2 3 2 2 5" xfId="8297" xr:uid="{00000000-0005-0000-0000-000053860000}"/>
    <cellStyle name="Normal 65 2 3 2 2 5 2" xfId="38623" xr:uid="{00000000-0005-0000-0000-000054860000}"/>
    <cellStyle name="Normal 65 2 3 2 2 5 3" xfId="23399" xr:uid="{00000000-0005-0000-0000-000055860000}"/>
    <cellStyle name="Normal 65 2 3 2 2 6" xfId="33611" xr:uid="{00000000-0005-0000-0000-000056860000}"/>
    <cellStyle name="Normal 65 2 3 2 2 7" xfId="18386" xr:uid="{00000000-0005-0000-0000-000057860000}"/>
    <cellStyle name="Normal 65 2 3 2 3" xfId="4079" xr:uid="{00000000-0005-0000-0000-000058860000}"/>
    <cellStyle name="Normal 65 2 3 2 3 2" xfId="14153" xr:uid="{00000000-0005-0000-0000-000059860000}"/>
    <cellStyle name="Normal 65 2 3 2 3 2 2" xfId="44475" xr:uid="{00000000-0005-0000-0000-00005A860000}"/>
    <cellStyle name="Normal 65 2 3 2 3 2 3" xfId="29251" xr:uid="{00000000-0005-0000-0000-00005B860000}"/>
    <cellStyle name="Normal 65 2 3 2 3 3" xfId="9133" xr:uid="{00000000-0005-0000-0000-00005C860000}"/>
    <cellStyle name="Normal 65 2 3 2 3 3 2" xfId="39458" xr:uid="{00000000-0005-0000-0000-00005D860000}"/>
    <cellStyle name="Normal 65 2 3 2 3 3 3" xfId="24234" xr:uid="{00000000-0005-0000-0000-00005E860000}"/>
    <cellStyle name="Normal 65 2 3 2 3 4" xfId="34445" xr:uid="{00000000-0005-0000-0000-00005F860000}"/>
    <cellStyle name="Normal 65 2 3 2 3 5" xfId="19221" xr:uid="{00000000-0005-0000-0000-000060860000}"/>
    <cellStyle name="Normal 65 2 3 2 4" xfId="5772" xr:uid="{00000000-0005-0000-0000-000061860000}"/>
    <cellStyle name="Normal 65 2 3 2 4 2" xfId="15824" xr:uid="{00000000-0005-0000-0000-000062860000}"/>
    <cellStyle name="Normal 65 2 3 2 4 2 2" xfId="46146" xr:uid="{00000000-0005-0000-0000-000063860000}"/>
    <cellStyle name="Normal 65 2 3 2 4 2 3" xfId="30922" xr:uid="{00000000-0005-0000-0000-000064860000}"/>
    <cellStyle name="Normal 65 2 3 2 4 3" xfId="10804" xr:uid="{00000000-0005-0000-0000-000065860000}"/>
    <cellStyle name="Normal 65 2 3 2 4 3 2" xfId="41129" xr:uid="{00000000-0005-0000-0000-000066860000}"/>
    <cellStyle name="Normal 65 2 3 2 4 3 3" xfId="25905" xr:uid="{00000000-0005-0000-0000-000067860000}"/>
    <cellStyle name="Normal 65 2 3 2 4 4" xfId="36116" xr:uid="{00000000-0005-0000-0000-000068860000}"/>
    <cellStyle name="Normal 65 2 3 2 4 5" xfId="20892" xr:uid="{00000000-0005-0000-0000-000069860000}"/>
    <cellStyle name="Normal 65 2 3 2 5" xfId="12482" xr:uid="{00000000-0005-0000-0000-00006A860000}"/>
    <cellStyle name="Normal 65 2 3 2 5 2" xfId="42804" xr:uid="{00000000-0005-0000-0000-00006B860000}"/>
    <cellStyle name="Normal 65 2 3 2 5 3" xfId="27580" xr:uid="{00000000-0005-0000-0000-00006C860000}"/>
    <cellStyle name="Normal 65 2 3 2 6" xfId="7461" xr:uid="{00000000-0005-0000-0000-00006D860000}"/>
    <cellStyle name="Normal 65 2 3 2 6 2" xfId="37787" xr:uid="{00000000-0005-0000-0000-00006E860000}"/>
    <cellStyle name="Normal 65 2 3 2 6 3" xfId="22563" xr:uid="{00000000-0005-0000-0000-00006F860000}"/>
    <cellStyle name="Normal 65 2 3 2 7" xfId="32775" xr:uid="{00000000-0005-0000-0000-000070860000}"/>
    <cellStyle name="Normal 65 2 3 2 8" xfId="17550" xr:uid="{00000000-0005-0000-0000-000071860000}"/>
    <cellStyle name="Normal 65 2 3 3" xfId="2808" xr:uid="{00000000-0005-0000-0000-000072860000}"/>
    <cellStyle name="Normal 65 2 3 3 2" xfId="4498" xr:uid="{00000000-0005-0000-0000-000073860000}"/>
    <cellStyle name="Normal 65 2 3 3 2 2" xfId="14571" xr:uid="{00000000-0005-0000-0000-000074860000}"/>
    <cellStyle name="Normal 65 2 3 3 2 2 2" xfId="44893" xr:uid="{00000000-0005-0000-0000-000075860000}"/>
    <cellStyle name="Normal 65 2 3 3 2 2 3" xfId="29669" xr:uid="{00000000-0005-0000-0000-000076860000}"/>
    <cellStyle name="Normal 65 2 3 3 2 3" xfId="9551" xr:uid="{00000000-0005-0000-0000-000077860000}"/>
    <cellStyle name="Normal 65 2 3 3 2 3 2" xfId="39876" xr:uid="{00000000-0005-0000-0000-000078860000}"/>
    <cellStyle name="Normal 65 2 3 3 2 3 3" xfId="24652" xr:uid="{00000000-0005-0000-0000-000079860000}"/>
    <cellStyle name="Normal 65 2 3 3 2 4" xfId="34863" xr:uid="{00000000-0005-0000-0000-00007A860000}"/>
    <cellStyle name="Normal 65 2 3 3 2 5" xfId="19639" xr:uid="{00000000-0005-0000-0000-00007B860000}"/>
    <cellStyle name="Normal 65 2 3 3 3" xfId="6190" xr:uid="{00000000-0005-0000-0000-00007C860000}"/>
    <cellStyle name="Normal 65 2 3 3 3 2" xfId="16242" xr:uid="{00000000-0005-0000-0000-00007D860000}"/>
    <cellStyle name="Normal 65 2 3 3 3 2 2" xfId="46564" xr:uid="{00000000-0005-0000-0000-00007E860000}"/>
    <cellStyle name="Normal 65 2 3 3 3 2 3" xfId="31340" xr:uid="{00000000-0005-0000-0000-00007F860000}"/>
    <cellStyle name="Normal 65 2 3 3 3 3" xfId="11222" xr:uid="{00000000-0005-0000-0000-000080860000}"/>
    <cellStyle name="Normal 65 2 3 3 3 3 2" xfId="41547" xr:uid="{00000000-0005-0000-0000-000081860000}"/>
    <cellStyle name="Normal 65 2 3 3 3 3 3" xfId="26323" xr:uid="{00000000-0005-0000-0000-000082860000}"/>
    <cellStyle name="Normal 65 2 3 3 3 4" xfId="36534" xr:uid="{00000000-0005-0000-0000-000083860000}"/>
    <cellStyle name="Normal 65 2 3 3 3 5" xfId="21310" xr:uid="{00000000-0005-0000-0000-000084860000}"/>
    <cellStyle name="Normal 65 2 3 3 4" xfId="12900" xr:uid="{00000000-0005-0000-0000-000085860000}"/>
    <cellStyle name="Normal 65 2 3 3 4 2" xfId="43222" xr:uid="{00000000-0005-0000-0000-000086860000}"/>
    <cellStyle name="Normal 65 2 3 3 4 3" xfId="27998" xr:uid="{00000000-0005-0000-0000-000087860000}"/>
    <cellStyle name="Normal 65 2 3 3 5" xfId="7879" xr:uid="{00000000-0005-0000-0000-000088860000}"/>
    <cellStyle name="Normal 65 2 3 3 5 2" xfId="38205" xr:uid="{00000000-0005-0000-0000-000089860000}"/>
    <cellStyle name="Normal 65 2 3 3 5 3" xfId="22981" xr:uid="{00000000-0005-0000-0000-00008A860000}"/>
    <cellStyle name="Normal 65 2 3 3 6" xfId="33193" xr:uid="{00000000-0005-0000-0000-00008B860000}"/>
    <cellStyle name="Normal 65 2 3 3 7" xfId="17968" xr:uid="{00000000-0005-0000-0000-00008C860000}"/>
    <cellStyle name="Normal 65 2 3 4" xfId="3661" xr:uid="{00000000-0005-0000-0000-00008D860000}"/>
    <cellStyle name="Normal 65 2 3 4 2" xfId="13735" xr:uid="{00000000-0005-0000-0000-00008E860000}"/>
    <cellStyle name="Normal 65 2 3 4 2 2" xfId="44057" xr:uid="{00000000-0005-0000-0000-00008F860000}"/>
    <cellStyle name="Normal 65 2 3 4 2 3" xfId="28833" xr:uid="{00000000-0005-0000-0000-000090860000}"/>
    <cellStyle name="Normal 65 2 3 4 3" xfId="8715" xr:uid="{00000000-0005-0000-0000-000091860000}"/>
    <cellStyle name="Normal 65 2 3 4 3 2" xfId="39040" xr:uid="{00000000-0005-0000-0000-000092860000}"/>
    <cellStyle name="Normal 65 2 3 4 3 3" xfId="23816" xr:uid="{00000000-0005-0000-0000-000093860000}"/>
    <cellStyle name="Normal 65 2 3 4 4" xfId="34027" xr:uid="{00000000-0005-0000-0000-000094860000}"/>
    <cellStyle name="Normal 65 2 3 4 5" xfId="18803" xr:uid="{00000000-0005-0000-0000-000095860000}"/>
    <cellStyle name="Normal 65 2 3 5" xfId="5354" xr:uid="{00000000-0005-0000-0000-000096860000}"/>
    <cellStyle name="Normal 65 2 3 5 2" xfId="15406" xr:uid="{00000000-0005-0000-0000-000097860000}"/>
    <cellStyle name="Normal 65 2 3 5 2 2" xfId="45728" xr:uid="{00000000-0005-0000-0000-000098860000}"/>
    <cellStyle name="Normal 65 2 3 5 2 3" xfId="30504" xr:uid="{00000000-0005-0000-0000-000099860000}"/>
    <cellStyle name="Normal 65 2 3 5 3" xfId="10386" xr:uid="{00000000-0005-0000-0000-00009A860000}"/>
    <cellStyle name="Normal 65 2 3 5 3 2" xfId="40711" xr:uid="{00000000-0005-0000-0000-00009B860000}"/>
    <cellStyle name="Normal 65 2 3 5 3 3" xfId="25487" xr:uid="{00000000-0005-0000-0000-00009C860000}"/>
    <cellStyle name="Normal 65 2 3 5 4" xfId="35698" xr:uid="{00000000-0005-0000-0000-00009D860000}"/>
    <cellStyle name="Normal 65 2 3 5 5" xfId="20474" xr:uid="{00000000-0005-0000-0000-00009E860000}"/>
    <cellStyle name="Normal 65 2 3 6" xfId="12064" xr:uid="{00000000-0005-0000-0000-00009F860000}"/>
    <cellStyle name="Normal 65 2 3 6 2" xfId="42386" xr:uid="{00000000-0005-0000-0000-0000A0860000}"/>
    <cellStyle name="Normal 65 2 3 6 3" xfId="27162" xr:uid="{00000000-0005-0000-0000-0000A1860000}"/>
    <cellStyle name="Normal 65 2 3 7" xfId="7043" xr:uid="{00000000-0005-0000-0000-0000A2860000}"/>
    <cellStyle name="Normal 65 2 3 7 2" xfId="37369" xr:uid="{00000000-0005-0000-0000-0000A3860000}"/>
    <cellStyle name="Normal 65 2 3 7 3" xfId="22145" xr:uid="{00000000-0005-0000-0000-0000A4860000}"/>
    <cellStyle name="Normal 65 2 3 8" xfId="32357" xr:uid="{00000000-0005-0000-0000-0000A5860000}"/>
    <cellStyle name="Normal 65 2 3 9" xfId="17132" xr:uid="{00000000-0005-0000-0000-0000A6860000}"/>
    <cellStyle name="Normal 65 2 4" xfId="2179" xr:uid="{00000000-0005-0000-0000-0000A7860000}"/>
    <cellStyle name="Normal 65 2 4 2" xfId="3018" xr:uid="{00000000-0005-0000-0000-0000A8860000}"/>
    <cellStyle name="Normal 65 2 4 2 2" xfId="4708" xr:uid="{00000000-0005-0000-0000-0000A9860000}"/>
    <cellStyle name="Normal 65 2 4 2 2 2" xfId="14781" xr:uid="{00000000-0005-0000-0000-0000AA860000}"/>
    <cellStyle name="Normal 65 2 4 2 2 2 2" xfId="45103" xr:uid="{00000000-0005-0000-0000-0000AB860000}"/>
    <cellStyle name="Normal 65 2 4 2 2 2 3" xfId="29879" xr:uid="{00000000-0005-0000-0000-0000AC860000}"/>
    <cellStyle name="Normal 65 2 4 2 2 3" xfId="9761" xr:uid="{00000000-0005-0000-0000-0000AD860000}"/>
    <cellStyle name="Normal 65 2 4 2 2 3 2" xfId="40086" xr:uid="{00000000-0005-0000-0000-0000AE860000}"/>
    <cellStyle name="Normal 65 2 4 2 2 3 3" xfId="24862" xr:uid="{00000000-0005-0000-0000-0000AF860000}"/>
    <cellStyle name="Normal 65 2 4 2 2 4" xfId="35073" xr:uid="{00000000-0005-0000-0000-0000B0860000}"/>
    <cellStyle name="Normal 65 2 4 2 2 5" xfId="19849" xr:uid="{00000000-0005-0000-0000-0000B1860000}"/>
    <cellStyle name="Normal 65 2 4 2 3" xfId="6400" xr:uid="{00000000-0005-0000-0000-0000B2860000}"/>
    <cellStyle name="Normal 65 2 4 2 3 2" xfId="16452" xr:uid="{00000000-0005-0000-0000-0000B3860000}"/>
    <cellStyle name="Normal 65 2 4 2 3 2 2" xfId="46774" xr:uid="{00000000-0005-0000-0000-0000B4860000}"/>
    <cellStyle name="Normal 65 2 4 2 3 2 3" xfId="31550" xr:uid="{00000000-0005-0000-0000-0000B5860000}"/>
    <cellStyle name="Normal 65 2 4 2 3 3" xfId="11432" xr:uid="{00000000-0005-0000-0000-0000B6860000}"/>
    <cellStyle name="Normal 65 2 4 2 3 3 2" xfId="41757" xr:uid="{00000000-0005-0000-0000-0000B7860000}"/>
    <cellStyle name="Normal 65 2 4 2 3 3 3" xfId="26533" xr:uid="{00000000-0005-0000-0000-0000B8860000}"/>
    <cellStyle name="Normal 65 2 4 2 3 4" xfId="36744" xr:uid="{00000000-0005-0000-0000-0000B9860000}"/>
    <cellStyle name="Normal 65 2 4 2 3 5" xfId="21520" xr:uid="{00000000-0005-0000-0000-0000BA860000}"/>
    <cellStyle name="Normal 65 2 4 2 4" xfId="13110" xr:uid="{00000000-0005-0000-0000-0000BB860000}"/>
    <cellStyle name="Normal 65 2 4 2 4 2" xfId="43432" xr:uid="{00000000-0005-0000-0000-0000BC860000}"/>
    <cellStyle name="Normal 65 2 4 2 4 3" xfId="28208" xr:uid="{00000000-0005-0000-0000-0000BD860000}"/>
    <cellStyle name="Normal 65 2 4 2 5" xfId="8089" xr:uid="{00000000-0005-0000-0000-0000BE860000}"/>
    <cellStyle name="Normal 65 2 4 2 5 2" xfId="38415" xr:uid="{00000000-0005-0000-0000-0000BF860000}"/>
    <cellStyle name="Normal 65 2 4 2 5 3" xfId="23191" xr:uid="{00000000-0005-0000-0000-0000C0860000}"/>
    <cellStyle name="Normal 65 2 4 2 6" xfId="33403" xr:uid="{00000000-0005-0000-0000-0000C1860000}"/>
    <cellStyle name="Normal 65 2 4 2 7" xfId="18178" xr:uid="{00000000-0005-0000-0000-0000C2860000}"/>
    <cellStyle name="Normal 65 2 4 3" xfId="3871" xr:uid="{00000000-0005-0000-0000-0000C3860000}"/>
    <cellStyle name="Normal 65 2 4 3 2" xfId="13945" xr:uid="{00000000-0005-0000-0000-0000C4860000}"/>
    <cellStyle name="Normal 65 2 4 3 2 2" xfId="44267" xr:uid="{00000000-0005-0000-0000-0000C5860000}"/>
    <cellStyle name="Normal 65 2 4 3 2 3" xfId="29043" xr:uid="{00000000-0005-0000-0000-0000C6860000}"/>
    <cellStyle name="Normal 65 2 4 3 3" xfId="8925" xr:uid="{00000000-0005-0000-0000-0000C7860000}"/>
    <cellStyle name="Normal 65 2 4 3 3 2" xfId="39250" xr:uid="{00000000-0005-0000-0000-0000C8860000}"/>
    <cellStyle name="Normal 65 2 4 3 3 3" xfId="24026" xr:uid="{00000000-0005-0000-0000-0000C9860000}"/>
    <cellStyle name="Normal 65 2 4 3 4" xfId="34237" xr:uid="{00000000-0005-0000-0000-0000CA860000}"/>
    <cellStyle name="Normal 65 2 4 3 5" xfId="19013" xr:uid="{00000000-0005-0000-0000-0000CB860000}"/>
    <cellStyle name="Normal 65 2 4 4" xfId="5564" xr:uid="{00000000-0005-0000-0000-0000CC860000}"/>
    <cellStyle name="Normal 65 2 4 4 2" xfId="15616" xr:uid="{00000000-0005-0000-0000-0000CD860000}"/>
    <cellStyle name="Normal 65 2 4 4 2 2" xfId="45938" xr:uid="{00000000-0005-0000-0000-0000CE860000}"/>
    <cellStyle name="Normal 65 2 4 4 2 3" xfId="30714" xr:uid="{00000000-0005-0000-0000-0000CF860000}"/>
    <cellStyle name="Normal 65 2 4 4 3" xfId="10596" xr:uid="{00000000-0005-0000-0000-0000D0860000}"/>
    <cellStyle name="Normal 65 2 4 4 3 2" xfId="40921" xr:uid="{00000000-0005-0000-0000-0000D1860000}"/>
    <cellStyle name="Normal 65 2 4 4 3 3" xfId="25697" xr:uid="{00000000-0005-0000-0000-0000D2860000}"/>
    <cellStyle name="Normal 65 2 4 4 4" xfId="35908" xr:uid="{00000000-0005-0000-0000-0000D3860000}"/>
    <cellStyle name="Normal 65 2 4 4 5" xfId="20684" xr:uid="{00000000-0005-0000-0000-0000D4860000}"/>
    <cellStyle name="Normal 65 2 4 5" xfId="12274" xr:uid="{00000000-0005-0000-0000-0000D5860000}"/>
    <cellStyle name="Normal 65 2 4 5 2" xfId="42596" xr:uid="{00000000-0005-0000-0000-0000D6860000}"/>
    <cellStyle name="Normal 65 2 4 5 3" xfId="27372" xr:uid="{00000000-0005-0000-0000-0000D7860000}"/>
    <cellStyle name="Normal 65 2 4 6" xfId="7253" xr:uid="{00000000-0005-0000-0000-0000D8860000}"/>
    <cellStyle name="Normal 65 2 4 6 2" xfId="37579" xr:uid="{00000000-0005-0000-0000-0000D9860000}"/>
    <cellStyle name="Normal 65 2 4 6 3" xfId="22355" xr:uid="{00000000-0005-0000-0000-0000DA860000}"/>
    <cellStyle name="Normal 65 2 4 7" xfId="32567" xr:uid="{00000000-0005-0000-0000-0000DB860000}"/>
    <cellStyle name="Normal 65 2 4 8" xfId="17342" xr:uid="{00000000-0005-0000-0000-0000DC860000}"/>
    <cellStyle name="Normal 65 2 5" xfId="2600" xr:uid="{00000000-0005-0000-0000-0000DD860000}"/>
    <cellStyle name="Normal 65 2 5 2" xfId="4290" xr:uid="{00000000-0005-0000-0000-0000DE860000}"/>
    <cellStyle name="Normal 65 2 5 2 2" xfId="14363" xr:uid="{00000000-0005-0000-0000-0000DF860000}"/>
    <cellStyle name="Normal 65 2 5 2 2 2" xfId="44685" xr:uid="{00000000-0005-0000-0000-0000E0860000}"/>
    <cellStyle name="Normal 65 2 5 2 2 3" xfId="29461" xr:uid="{00000000-0005-0000-0000-0000E1860000}"/>
    <cellStyle name="Normal 65 2 5 2 3" xfId="9343" xr:uid="{00000000-0005-0000-0000-0000E2860000}"/>
    <cellStyle name="Normal 65 2 5 2 3 2" xfId="39668" xr:uid="{00000000-0005-0000-0000-0000E3860000}"/>
    <cellStyle name="Normal 65 2 5 2 3 3" xfId="24444" xr:uid="{00000000-0005-0000-0000-0000E4860000}"/>
    <cellStyle name="Normal 65 2 5 2 4" xfId="34655" xr:uid="{00000000-0005-0000-0000-0000E5860000}"/>
    <cellStyle name="Normal 65 2 5 2 5" xfId="19431" xr:uid="{00000000-0005-0000-0000-0000E6860000}"/>
    <cellStyle name="Normal 65 2 5 3" xfId="5982" xr:uid="{00000000-0005-0000-0000-0000E7860000}"/>
    <cellStyle name="Normal 65 2 5 3 2" xfId="16034" xr:uid="{00000000-0005-0000-0000-0000E8860000}"/>
    <cellStyle name="Normal 65 2 5 3 2 2" xfId="46356" xr:uid="{00000000-0005-0000-0000-0000E9860000}"/>
    <cellStyle name="Normal 65 2 5 3 2 3" xfId="31132" xr:uid="{00000000-0005-0000-0000-0000EA860000}"/>
    <cellStyle name="Normal 65 2 5 3 3" xfId="11014" xr:uid="{00000000-0005-0000-0000-0000EB860000}"/>
    <cellStyle name="Normal 65 2 5 3 3 2" xfId="41339" xr:uid="{00000000-0005-0000-0000-0000EC860000}"/>
    <cellStyle name="Normal 65 2 5 3 3 3" xfId="26115" xr:uid="{00000000-0005-0000-0000-0000ED860000}"/>
    <cellStyle name="Normal 65 2 5 3 4" xfId="36326" xr:uid="{00000000-0005-0000-0000-0000EE860000}"/>
    <cellStyle name="Normal 65 2 5 3 5" xfId="21102" xr:uid="{00000000-0005-0000-0000-0000EF860000}"/>
    <cellStyle name="Normal 65 2 5 4" xfId="12692" xr:uid="{00000000-0005-0000-0000-0000F0860000}"/>
    <cellStyle name="Normal 65 2 5 4 2" xfId="43014" xr:uid="{00000000-0005-0000-0000-0000F1860000}"/>
    <cellStyle name="Normal 65 2 5 4 3" xfId="27790" xr:uid="{00000000-0005-0000-0000-0000F2860000}"/>
    <cellStyle name="Normal 65 2 5 5" xfId="7671" xr:uid="{00000000-0005-0000-0000-0000F3860000}"/>
    <cellStyle name="Normal 65 2 5 5 2" xfId="37997" xr:uid="{00000000-0005-0000-0000-0000F4860000}"/>
    <cellStyle name="Normal 65 2 5 5 3" xfId="22773" xr:uid="{00000000-0005-0000-0000-0000F5860000}"/>
    <cellStyle name="Normal 65 2 5 6" xfId="32985" xr:uid="{00000000-0005-0000-0000-0000F6860000}"/>
    <cellStyle name="Normal 65 2 5 7" xfId="17760" xr:uid="{00000000-0005-0000-0000-0000F7860000}"/>
    <cellStyle name="Normal 65 2 6" xfId="3453" xr:uid="{00000000-0005-0000-0000-0000F8860000}"/>
    <cellStyle name="Normal 65 2 6 2" xfId="13527" xr:uid="{00000000-0005-0000-0000-0000F9860000}"/>
    <cellStyle name="Normal 65 2 6 2 2" xfId="43849" xr:uid="{00000000-0005-0000-0000-0000FA860000}"/>
    <cellStyle name="Normal 65 2 6 2 3" xfId="28625" xr:uid="{00000000-0005-0000-0000-0000FB860000}"/>
    <cellStyle name="Normal 65 2 6 3" xfId="8507" xr:uid="{00000000-0005-0000-0000-0000FC860000}"/>
    <cellStyle name="Normal 65 2 6 3 2" xfId="38832" xr:uid="{00000000-0005-0000-0000-0000FD860000}"/>
    <cellStyle name="Normal 65 2 6 3 3" xfId="23608" xr:uid="{00000000-0005-0000-0000-0000FE860000}"/>
    <cellStyle name="Normal 65 2 6 4" xfId="33819" xr:uid="{00000000-0005-0000-0000-0000FF860000}"/>
    <cellStyle name="Normal 65 2 6 5" xfId="18595" xr:uid="{00000000-0005-0000-0000-000000870000}"/>
    <cellStyle name="Normal 65 2 7" xfId="5146" xr:uid="{00000000-0005-0000-0000-000001870000}"/>
    <cellStyle name="Normal 65 2 7 2" xfId="15198" xr:uid="{00000000-0005-0000-0000-000002870000}"/>
    <cellStyle name="Normal 65 2 7 2 2" xfId="45520" xr:uid="{00000000-0005-0000-0000-000003870000}"/>
    <cellStyle name="Normal 65 2 7 2 3" xfId="30296" xr:uid="{00000000-0005-0000-0000-000004870000}"/>
    <cellStyle name="Normal 65 2 7 3" xfId="10178" xr:uid="{00000000-0005-0000-0000-000005870000}"/>
    <cellStyle name="Normal 65 2 7 3 2" xfId="40503" xr:uid="{00000000-0005-0000-0000-000006870000}"/>
    <cellStyle name="Normal 65 2 7 3 3" xfId="25279" xr:uid="{00000000-0005-0000-0000-000007870000}"/>
    <cellStyle name="Normal 65 2 7 4" xfId="35490" xr:uid="{00000000-0005-0000-0000-000008870000}"/>
    <cellStyle name="Normal 65 2 7 5" xfId="20266" xr:uid="{00000000-0005-0000-0000-000009870000}"/>
    <cellStyle name="Normal 65 2 8" xfId="11856" xr:uid="{00000000-0005-0000-0000-00000A870000}"/>
    <cellStyle name="Normal 65 2 8 2" xfId="42178" xr:uid="{00000000-0005-0000-0000-00000B870000}"/>
    <cellStyle name="Normal 65 2 8 3" xfId="26954" xr:uid="{00000000-0005-0000-0000-00000C870000}"/>
    <cellStyle name="Normal 65 2 9" xfId="6835" xr:uid="{00000000-0005-0000-0000-00000D870000}"/>
    <cellStyle name="Normal 65 2 9 2" xfId="37161" xr:uid="{00000000-0005-0000-0000-00000E870000}"/>
    <cellStyle name="Normal 65 2 9 3" xfId="21937" xr:uid="{00000000-0005-0000-0000-00000F870000}"/>
    <cellStyle name="Normal 65 3" xfId="1799" xr:uid="{00000000-0005-0000-0000-000010870000}"/>
    <cellStyle name="Normal 65 3 10" xfId="16976" xr:uid="{00000000-0005-0000-0000-000011870000}"/>
    <cellStyle name="Normal 65 3 2" xfId="2018" xr:uid="{00000000-0005-0000-0000-000012870000}"/>
    <cellStyle name="Normal 65 3 2 2" xfId="2439" xr:uid="{00000000-0005-0000-0000-000013870000}"/>
    <cellStyle name="Normal 65 3 2 2 2" xfId="3278" xr:uid="{00000000-0005-0000-0000-000014870000}"/>
    <cellStyle name="Normal 65 3 2 2 2 2" xfId="4968" xr:uid="{00000000-0005-0000-0000-000015870000}"/>
    <cellStyle name="Normal 65 3 2 2 2 2 2" xfId="15041" xr:uid="{00000000-0005-0000-0000-000016870000}"/>
    <cellStyle name="Normal 65 3 2 2 2 2 2 2" xfId="45363" xr:uid="{00000000-0005-0000-0000-000017870000}"/>
    <cellStyle name="Normal 65 3 2 2 2 2 2 3" xfId="30139" xr:uid="{00000000-0005-0000-0000-000018870000}"/>
    <cellStyle name="Normal 65 3 2 2 2 2 3" xfId="10021" xr:uid="{00000000-0005-0000-0000-000019870000}"/>
    <cellStyle name="Normal 65 3 2 2 2 2 3 2" xfId="40346" xr:uid="{00000000-0005-0000-0000-00001A870000}"/>
    <cellStyle name="Normal 65 3 2 2 2 2 3 3" xfId="25122" xr:uid="{00000000-0005-0000-0000-00001B870000}"/>
    <cellStyle name="Normal 65 3 2 2 2 2 4" xfId="35333" xr:uid="{00000000-0005-0000-0000-00001C870000}"/>
    <cellStyle name="Normal 65 3 2 2 2 2 5" xfId="20109" xr:uid="{00000000-0005-0000-0000-00001D870000}"/>
    <cellStyle name="Normal 65 3 2 2 2 3" xfId="6660" xr:uid="{00000000-0005-0000-0000-00001E870000}"/>
    <cellStyle name="Normal 65 3 2 2 2 3 2" xfId="16712" xr:uid="{00000000-0005-0000-0000-00001F870000}"/>
    <cellStyle name="Normal 65 3 2 2 2 3 2 2" xfId="47034" xr:uid="{00000000-0005-0000-0000-000020870000}"/>
    <cellStyle name="Normal 65 3 2 2 2 3 2 3" xfId="31810" xr:uid="{00000000-0005-0000-0000-000021870000}"/>
    <cellStyle name="Normal 65 3 2 2 2 3 3" xfId="11692" xr:uid="{00000000-0005-0000-0000-000022870000}"/>
    <cellStyle name="Normal 65 3 2 2 2 3 3 2" xfId="42017" xr:uid="{00000000-0005-0000-0000-000023870000}"/>
    <cellStyle name="Normal 65 3 2 2 2 3 3 3" xfId="26793" xr:uid="{00000000-0005-0000-0000-000024870000}"/>
    <cellStyle name="Normal 65 3 2 2 2 3 4" xfId="37004" xr:uid="{00000000-0005-0000-0000-000025870000}"/>
    <cellStyle name="Normal 65 3 2 2 2 3 5" xfId="21780" xr:uid="{00000000-0005-0000-0000-000026870000}"/>
    <cellStyle name="Normal 65 3 2 2 2 4" xfId="13370" xr:uid="{00000000-0005-0000-0000-000027870000}"/>
    <cellStyle name="Normal 65 3 2 2 2 4 2" xfId="43692" xr:uid="{00000000-0005-0000-0000-000028870000}"/>
    <cellStyle name="Normal 65 3 2 2 2 4 3" xfId="28468" xr:uid="{00000000-0005-0000-0000-000029870000}"/>
    <cellStyle name="Normal 65 3 2 2 2 5" xfId="8349" xr:uid="{00000000-0005-0000-0000-00002A870000}"/>
    <cellStyle name="Normal 65 3 2 2 2 5 2" xfId="38675" xr:uid="{00000000-0005-0000-0000-00002B870000}"/>
    <cellStyle name="Normal 65 3 2 2 2 5 3" xfId="23451" xr:uid="{00000000-0005-0000-0000-00002C870000}"/>
    <cellStyle name="Normal 65 3 2 2 2 6" xfId="33663" xr:uid="{00000000-0005-0000-0000-00002D870000}"/>
    <cellStyle name="Normal 65 3 2 2 2 7" xfId="18438" xr:uid="{00000000-0005-0000-0000-00002E870000}"/>
    <cellStyle name="Normal 65 3 2 2 3" xfId="4131" xr:uid="{00000000-0005-0000-0000-00002F870000}"/>
    <cellStyle name="Normal 65 3 2 2 3 2" xfId="14205" xr:uid="{00000000-0005-0000-0000-000030870000}"/>
    <cellStyle name="Normal 65 3 2 2 3 2 2" xfId="44527" xr:uid="{00000000-0005-0000-0000-000031870000}"/>
    <cellStyle name="Normal 65 3 2 2 3 2 3" xfId="29303" xr:uid="{00000000-0005-0000-0000-000032870000}"/>
    <cellStyle name="Normal 65 3 2 2 3 3" xfId="9185" xr:uid="{00000000-0005-0000-0000-000033870000}"/>
    <cellStyle name="Normal 65 3 2 2 3 3 2" xfId="39510" xr:uid="{00000000-0005-0000-0000-000034870000}"/>
    <cellStyle name="Normal 65 3 2 2 3 3 3" xfId="24286" xr:uid="{00000000-0005-0000-0000-000035870000}"/>
    <cellStyle name="Normal 65 3 2 2 3 4" xfId="34497" xr:uid="{00000000-0005-0000-0000-000036870000}"/>
    <cellStyle name="Normal 65 3 2 2 3 5" xfId="19273" xr:uid="{00000000-0005-0000-0000-000037870000}"/>
    <cellStyle name="Normal 65 3 2 2 4" xfId="5824" xr:uid="{00000000-0005-0000-0000-000038870000}"/>
    <cellStyle name="Normal 65 3 2 2 4 2" xfId="15876" xr:uid="{00000000-0005-0000-0000-000039870000}"/>
    <cellStyle name="Normal 65 3 2 2 4 2 2" xfId="46198" xr:uid="{00000000-0005-0000-0000-00003A870000}"/>
    <cellStyle name="Normal 65 3 2 2 4 2 3" xfId="30974" xr:uid="{00000000-0005-0000-0000-00003B870000}"/>
    <cellStyle name="Normal 65 3 2 2 4 3" xfId="10856" xr:uid="{00000000-0005-0000-0000-00003C870000}"/>
    <cellStyle name="Normal 65 3 2 2 4 3 2" xfId="41181" xr:uid="{00000000-0005-0000-0000-00003D870000}"/>
    <cellStyle name="Normal 65 3 2 2 4 3 3" xfId="25957" xr:uid="{00000000-0005-0000-0000-00003E870000}"/>
    <cellStyle name="Normal 65 3 2 2 4 4" xfId="36168" xr:uid="{00000000-0005-0000-0000-00003F870000}"/>
    <cellStyle name="Normal 65 3 2 2 4 5" xfId="20944" xr:uid="{00000000-0005-0000-0000-000040870000}"/>
    <cellStyle name="Normal 65 3 2 2 5" xfId="12534" xr:uid="{00000000-0005-0000-0000-000041870000}"/>
    <cellStyle name="Normal 65 3 2 2 5 2" xfId="42856" xr:uid="{00000000-0005-0000-0000-000042870000}"/>
    <cellStyle name="Normal 65 3 2 2 5 3" xfId="27632" xr:uid="{00000000-0005-0000-0000-000043870000}"/>
    <cellStyle name="Normal 65 3 2 2 6" xfId="7513" xr:uid="{00000000-0005-0000-0000-000044870000}"/>
    <cellStyle name="Normal 65 3 2 2 6 2" xfId="37839" xr:uid="{00000000-0005-0000-0000-000045870000}"/>
    <cellStyle name="Normal 65 3 2 2 6 3" xfId="22615" xr:uid="{00000000-0005-0000-0000-000046870000}"/>
    <cellStyle name="Normal 65 3 2 2 7" xfId="32827" xr:uid="{00000000-0005-0000-0000-000047870000}"/>
    <cellStyle name="Normal 65 3 2 2 8" xfId="17602" xr:uid="{00000000-0005-0000-0000-000048870000}"/>
    <cellStyle name="Normal 65 3 2 3" xfId="2860" xr:uid="{00000000-0005-0000-0000-000049870000}"/>
    <cellStyle name="Normal 65 3 2 3 2" xfId="4550" xr:uid="{00000000-0005-0000-0000-00004A870000}"/>
    <cellStyle name="Normal 65 3 2 3 2 2" xfId="14623" xr:uid="{00000000-0005-0000-0000-00004B870000}"/>
    <cellStyle name="Normal 65 3 2 3 2 2 2" xfId="44945" xr:uid="{00000000-0005-0000-0000-00004C870000}"/>
    <cellStyle name="Normal 65 3 2 3 2 2 3" xfId="29721" xr:uid="{00000000-0005-0000-0000-00004D870000}"/>
    <cellStyle name="Normal 65 3 2 3 2 3" xfId="9603" xr:uid="{00000000-0005-0000-0000-00004E870000}"/>
    <cellStyle name="Normal 65 3 2 3 2 3 2" xfId="39928" xr:uid="{00000000-0005-0000-0000-00004F870000}"/>
    <cellStyle name="Normal 65 3 2 3 2 3 3" xfId="24704" xr:uid="{00000000-0005-0000-0000-000050870000}"/>
    <cellStyle name="Normal 65 3 2 3 2 4" xfId="34915" xr:uid="{00000000-0005-0000-0000-000051870000}"/>
    <cellStyle name="Normal 65 3 2 3 2 5" xfId="19691" xr:uid="{00000000-0005-0000-0000-000052870000}"/>
    <cellStyle name="Normal 65 3 2 3 3" xfId="6242" xr:uid="{00000000-0005-0000-0000-000053870000}"/>
    <cellStyle name="Normal 65 3 2 3 3 2" xfId="16294" xr:uid="{00000000-0005-0000-0000-000054870000}"/>
    <cellStyle name="Normal 65 3 2 3 3 2 2" xfId="46616" xr:uid="{00000000-0005-0000-0000-000055870000}"/>
    <cellStyle name="Normal 65 3 2 3 3 2 3" xfId="31392" xr:uid="{00000000-0005-0000-0000-000056870000}"/>
    <cellStyle name="Normal 65 3 2 3 3 3" xfId="11274" xr:uid="{00000000-0005-0000-0000-000057870000}"/>
    <cellStyle name="Normal 65 3 2 3 3 3 2" xfId="41599" xr:uid="{00000000-0005-0000-0000-000058870000}"/>
    <cellStyle name="Normal 65 3 2 3 3 3 3" xfId="26375" xr:uid="{00000000-0005-0000-0000-000059870000}"/>
    <cellStyle name="Normal 65 3 2 3 3 4" xfId="36586" xr:uid="{00000000-0005-0000-0000-00005A870000}"/>
    <cellStyle name="Normal 65 3 2 3 3 5" xfId="21362" xr:uid="{00000000-0005-0000-0000-00005B870000}"/>
    <cellStyle name="Normal 65 3 2 3 4" xfId="12952" xr:uid="{00000000-0005-0000-0000-00005C870000}"/>
    <cellStyle name="Normal 65 3 2 3 4 2" xfId="43274" xr:uid="{00000000-0005-0000-0000-00005D870000}"/>
    <cellStyle name="Normal 65 3 2 3 4 3" xfId="28050" xr:uid="{00000000-0005-0000-0000-00005E870000}"/>
    <cellStyle name="Normal 65 3 2 3 5" xfId="7931" xr:uid="{00000000-0005-0000-0000-00005F870000}"/>
    <cellStyle name="Normal 65 3 2 3 5 2" xfId="38257" xr:uid="{00000000-0005-0000-0000-000060870000}"/>
    <cellStyle name="Normal 65 3 2 3 5 3" xfId="23033" xr:uid="{00000000-0005-0000-0000-000061870000}"/>
    <cellStyle name="Normal 65 3 2 3 6" xfId="33245" xr:uid="{00000000-0005-0000-0000-000062870000}"/>
    <cellStyle name="Normal 65 3 2 3 7" xfId="18020" xr:uid="{00000000-0005-0000-0000-000063870000}"/>
    <cellStyle name="Normal 65 3 2 4" xfId="3713" xr:uid="{00000000-0005-0000-0000-000064870000}"/>
    <cellStyle name="Normal 65 3 2 4 2" xfId="13787" xr:uid="{00000000-0005-0000-0000-000065870000}"/>
    <cellStyle name="Normal 65 3 2 4 2 2" xfId="44109" xr:uid="{00000000-0005-0000-0000-000066870000}"/>
    <cellStyle name="Normal 65 3 2 4 2 3" xfId="28885" xr:uid="{00000000-0005-0000-0000-000067870000}"/>
    <cellStyle name="Normal 65 3 2 4 3" xfId="8767" xr:uid="{00000000-0005-0000-0000-000068870000}"/>
    <cellStyle name="Normal 65 3 2 4 3 2" xfId="39092" xr:uid="{00000000-0005-0000-0000-000069870000}"/>
    <cellStyle name="Normal 65 3 2 4 3 3" xfId="23868" xr:uid="{00000000-0005-0000-0000-00006A870000}"/>
    <cellStyle name="Normal 65 3 2 4 4" xfId="34079" xr:uid="{00000000-0005-0000-0000-00006B870000}"/>
    <cellStyle name="Normal 65 3 2 4 5" xfId="18855" xr:uid="{00000000-0005-0000-0000-00006C870000}"/>
    <cellStyle name="Normal 65 3 2 5" xfId="5406" xr:uid="{00000000-0005-0000-0000-00006D870000}"/>
    <cellStyle name="Normal 65 3 2 5 2" xfId="15458" xr:uid="{00000000-0005-0000-0000-00006E870000}"/>
    <cellStyle name="Normal 65 3 2 5 2 2" xfId="45780" xr:uid="{00000000-0005-0000-0000-00006F870000}"/>
    <cellStyle name="Normal 65 3 2 5 2 3" xfId="30556" xr:uid="{00000000-0005-0000-0000-000070870000}"/>
    <cellStyle name="Normal 65 3 2 5 3" xfId="10438" xr:uid="{00000000-0005-0000-0000-000071870000}"/>
    <cellStyle name="Normal 65 3 2 5 3 2" xfId="40763" xr:uid="{00000000-0005-0000-0000-000072870000}"/>
    <cellStyle name="Normal 65 3 2 5 3 3" xfId="25539" xr:uid="{00000000-0005-0000-0000-000073870000}"/>
    <cellStyle name="Normal 65 3 2 5 4" xfId="35750" xr:uid="{00000000-0005-0000-0000-000074870000}"/>
    <cellStyle name="Normal 65 3 2 5 5" xfId="20526" xr:uid="{00000000-0005-0000-0000-000075870000}"/>
    <cellStyle name="Normal 65 3 2 6" xfId="12116" xr:uid="{00000000-0005-0000-0000-000076870000}"/>
    <cellStyle name="Normal 65 3 2 6 2" xfId="42438" xr:uid="{00000000-0005-0000-0000-000077870000}"/>
    <cellStyle name="Normal 65 3 2 6 3" xfId="27214" xr:uid="{00000000-0005-0000-0000-000078870000}"/>
    <cellStyle name="Normal 65 3 2 7" xfId="7095" xr:uid="{00000000-0005-0000-0000-000079870000}"/>
    <cellStyle name="Normal 65 3 2 7 2" xfId="37421" xr:uid="{00000000-0005-0000-0000-00007A870000}"/>
    <cellStyle name="Normal 65 3 2 7 3" xfId="22197" xr:uid="{00000000-0005-0000-0000-00007B870000}"/>
    <cellStyle name="Normal 65 3 2 8" xfId="32409" xr:uid="{00000000-0005-0000-0000-00007C870000}"/>
    <cellStyle name="Normal 65 3 2 9" xfId="17184" xr:uid="{00000000-0005-0000-0000-00007D870000}"/>
    <cellStyle name="Normal 65 3 3" xfId="2231" xr:uid="{00000000-0005-0000-0000-00007E870000}"/>
    <cellStyle name="Normal 65 3 3 2" xfId="3070" xr:uid="{00000000-0005-0000-0000-00007F870000}"/>
    <cellStyle name="Normal 65 3 3 2 2" xfId="4760" xr:uid="{00000000-0005-0000-0000-000080870000}"/>
    <cellStyle name="Normal 65 3 3 2 2 2" xfId="14833" xr:uid="{00000000-0005-0000-0000-000081870000}"/>
    <cellStyle name="Normal 65 3 3 2 2 2 2" xfId="45155" xr:uid="{00000000-0005-0000-0000-000082870000}"/>
    <cellStyle name="Normal 65 3 3 2 2 2 3" xfId="29931" xr:uid="{00000000-0005-0000-0000-000083870000}"/>
    <cellStyle name="Normal 65 3 3 2 2 3" xfId="9813" xr:uid="{00000000-0005-0000-0000-000084870000}"/>
    <cellStyle name="Normal 65 3 3 2 2 3 2" xfId="40138" xr:uid="{00000000-0005-0000-0000-000085870000}"/>
    <cellStyle name="Normal 65 3 3 2 2 3 3" xfId="24914" xr:uid="{00000000-0005-0000-0000-000086870000}"/>
    <cellStyle name="Normal 65 3 3 2 2 4" xfId="35125" xr:uid="{00000000-0005-0000-0000-000087870000}"/>
    <cellStyle name="Normal 65 3 3 2 2 5" xfId="19901" xr:uid="{00000000-0005-0000-0000-000088870000}"/>
    <cellStyle name="Normal 65 3 3 2 3" xfId="6452" xr:uid="{00000000-0005-0000-0000-000089870000}"/>
    <cellStyle name="Normal 65 3 3 2 3 2" xfId="16504" xr:uid="{00000000-0005-0000-0000-00008A870000}"/>
    <cellStyle name="Normal 65 3 3 2 3 2 2" xfId="46826" xr:uid="{00000000-0005-0000-0000-00008B870000}"/>
    <cellStyle name="Normal 65 3 3 2 3 2 3" xfId="31602" xr:uid="{00000000-0005-0000-0000-00008C870000}"/>
    <cellStyle name="Normal 65 3 3 2 3 3" xfId="11484" xr:uid="{00000000-0005-0000-0000-00008D870000}"/>
    <cellStyle name="Normal 65 3 3 2 3 3 2" xfId="41809" xr:uid="{00000000-0005-0000-0000-00008E870000}"/>
    <cellStyle name="Normal 65 3 3 2 3 3 3" xfId="26585" xr:uid="{00000000-0005-0000-0000-00008F870000}"/>
    <cellStyle name="Normal 65 3 3 2 3 4" xfId="36796" xr:uid="{00000000-0005-0000-0000-000090870000}"/>
    <cellStyle name="Normal 65 3 3 2 3 5" xfId="21572" xr:uid="{00000000-0005-0000-0000-000091870000}"/>
    <cellStyle name="Normal 65 3 3 2 4" xfId="13162" xr:uid="{00000000-0005-0000-0000-000092870000}"/>
    <cellStyle name="Normal 65 3 3 2 4 2" xfId="43484" xr:uid="{00000000-0005-0000-0000-000093870000}"/>
    <cellStyle name="Normal 65 3 3 2 4 3" xfId="28260" xr:uid="{00000000-0005-0000-0000-000094870000}"/>
    <cellStyle name="Normal 65 3 3 2 5" xfId="8141" xr:uid="{00000000-0005-0000-0000-000095870000}"/>
    <cellStyle name="Normal 65 3 3 2 5 2" xfId="38467" xr:uid="{00000000-0005-0000-0000-000096870000}"/>
    <cellStyle name="Normal 65 3 3 2 5 3" xfId="23243" xr:uid="{00000000-0005-0000-0000-000097870000}"/>
    <cellStyle name="Normal 65 3 3 2 6" xfId="33455" xr:uid="{00000000-0005-0000-0000-000098870000}"/>
    <cellStyle name="Normal 65 3 3 2 7" xfId="18230" xr:uid="{00000000-0005-0000-0000-000099870000}"/>
    <cellStyle name="Normal 65 3 3 3" xfId="3923" xr:uid="{00000000-0005-0000-0000-00009A870000}"/>
    <cellStyle name="Normal 65 3 3 3 2" xfId="13997" xr:uid="{00000000-0005-0000-0000-00009B870000}"/>
    <cellStyle name="Normal 65 3 3 3 2 2" xfId="44319" xr:uid="{00000000-0005-0000-0000-00009C870000}"/>
    <cellStyle name="Normal 65 3 3 3 2 3" xfId="29095" xr:uid="{00000000-0005-0000-0000-00009D870000}"/>
    <cellStyle name="Normal 65 3 3 3 3" xfId="8977" xr:uid="{00000000-0005-0000-0000-00009E870000}"/>
    <cellStyle name="Normal 65 3 3 3 3 2" xfId="39302" xr:uid="{00000000-0005-0000-0000-00009F870000}"/>
    <cellStyle name="Normal 65 3 3 3 3 3" xfId="24078" xr:uid="{00000000-0005-0000-0000-0000A0870000}"/>
    <cellStyle name="Normal 65 3 3 3 4" xfId="34289" xr:uid="{00000000-0005-0000-0000-0000A1870000}"/>
    <cellStyle name="Normal 65 3 3 3 5" xfId="19065" xr:uid="{00000000-0005-0000-0000-0000A2870000}"/>
    <cellStyle name="Normal 65 3 3 4" xfId="5616" xr:uid="{00000000-0005-0000-0000-0000A3870000}"/>
    <cellStyle name="Normal 65 3 3 4 2" xfId="15668" xr:uid="{00000000-0005-0000-0000-0000A4870000}"/>
    <cellStyle name="Normal 65 3 3 4 2 2" xfId="45990" xr:uid="{00000000-0005-0000-0000-0000A5870000}"/>
    <cellStyle name="Normal 65 3 3 4 2 3" xfId="30766" xr:uid="{00000000-0005-0000-0000-0000A6870000}"/>
    <cellStyle name="Normal 65 3 3 4 3" xfId="10648" xr:uid="{00000000-0005-0000-0000-0000A7870000}"/>
    <cellStyle name="Normal 65 3 3 4 3 2" xfId="40973" xr:uid="{00000000-0005-0000-0000-0000A8870000}"/>
    <cellStyle name="Normal 65 3 3 4 3 3" xfId="25749" xr:uid="{00000000-0005-0000-0000-0000A9870000}"/>
    <cellStyle name="Normal 65 3 3 4 4" xfId="35960" xr:uid="{00000000-0005-0000-0000-0000AA870000}"/>
    <cellStyle name="Normal 65 3 3 4 5" xfId="20736" xr:uid="{00000000-0005-0000-0000-0000AB870000}"/>
    <cellStyle name="Normal 65 3 3 5" xfId="12326" xr:uid="{00000000-0005-0000-0000-0000AC870000}"/>
    <cellStyle name="Normal 65 3 3 5 2" xfId="42648" xr:uid="{00000000-0005-0000-0000-0000AD870000}"/>
    <cellStyle name="Normal 65 3 3 5 3" xfId="27424" xr:uid="{00000000-0005-0000-0000-0000AE870000}"/>
    <cellStyle name="Normal 65 3 3 6" xfId="7305" xr:uid="{00000000-0005-0000-0000-0000AF870000}"/>
    <cellStyle name="Normal 65 3 3 6 2" xfId="37631" xr:uid="{00000000-0005-0000-0000-0000B0870000}"/>
    <cellStyle name="Normal 65 3 3 6 3" xfId="22407" xr:uid="{00000000-0005-0000-0000-0000B1870000}"/>
    <cellStyle name="Normal 65 3 3 7" xfId="32619" xr:uid="{00000000-0005-0000-0000-0000B2870000}"/>
    <cellStyle name="Normal 65 3 3 8" xfId="17394" xr:uid="{00000000-0005-0000-0000-0000B3870000}"/>
    <cellStyle name="Normal 65 3 4" xfId="2652" xr:uid="{00000000-0005-0000-0000-0000B4870000}"/>
    <cellStyle name="Normal 65 3 4 2" xfId="4342" xr:uid="{00000000-0005-0000-0000-0000B5870000}"/>
    <cellStyle name="Normal 65 3 4 2 2" xfId="14415" xr:uid="{00000000-0005-0000-0000-0000B6870000}"/>
    <cellStyle name="Normal 65 3 4 2 2 2" xfId="44737" xr:uid="{00000000-0005-0000-0000-0000B7870000}"/>
    <cellStyle name="Normal 65 3 4 2 2 3" xfId="29513" xr:uid="{00000000-0005-0000-0000-0000B8870000}"/>
    <cellStyle name="Normal 65 3 4 2 3" xfId="9395" xr:uid="{00000000-0005-0000-0000-0000B9870000}"/>
    <cellStyle name="Normal 65 3 4 2 3 2" xfId="39720" xr:uid="{00000000-0005-0000-0000-0000BA870000}"/>
    <cellStyle name="Normal 65 3 4 2 3 3" xfId="24496" xr:uid="{00000000-0005-0000-0000-0000BB870000}"/>
    <cellStyle name="Normal 65 3 4 2 4" xfId="34707" xr:uid="{00000000-0005-0000-0000-0000BC870000}"/>
    <cellStyle name="Normal 65 3 4 2 5" xfId="19483" xr:uid="{00000000-0005-0000-0000-0000BD870000}"/>
    <cellStyle name="Normal 65 3 4 3" xfId="6034" xr:uid="{00000000-0005-0000-0000-0000BE870000}"/>
    <cellStyle name="Normal 65 3 4 3 2" xfId="16086" xr:uid="{00000000-0005-0000-0000-0000BF870000}"/>
    <cellStyle name="Normal 65 3 4 3 2 2" xfId="46408" xr:uid="{00000000-0005-0000-0000-0000C0870000}"/>
    <cellStyle name="Normal 65 3 4 3 2 3" xfId="31184" xr:uid="{00000000-0005-0000-0000-0000C1870000}"/>
    <cellStyle name="Normal 65 3 4 3 3" xfId="11066" xr:uid="{00000000-0005-0000-0000-0000C2870000}"/>
    <cellStyle name="Normal 65 3 4 3 3 2" xfId="41391" xr:uid="{00000000-0005-0000-0000-0000C3870000}"/>
    <cellStyle name="Normal 65 3 4 3 3 3" xfId="26167" xr:uid="{00000000-0005-0000-0000-0000C4870000}"/>
    <cellStyle name="Normal 65 3 4 3 4" xfId="36378" xr:uid="{00000000-0005-0000-0000-0000C5870000}"/>
    <cellStyle name="Normal 65 3 4 3 5" xfId="21154" xr:uid="{00000000-0005-0000-0000-0000C6870000}"/>
    <cellStyle name="Normal 65 3 4 4" xfId="12744" xr:uid="{00000000-0005-0000-0000-0000C7870000}"/>
    <cellStyle name="Normal 65 3 4 4 2" xfId="43066" xr:uid="{00000000-0005-0000-0000-0000C8870000}"/>
    <cellStyle name="Normal 65 3 4 4 3" xfId="27842" xr:uid="{00000000-0005-0000-0000-0000C9870000}"/>
    <cellStyle name="Normal 65 3 4 5" xfId="7723" xr:uid="{00000000-0005-0000-0000-0000CA870000}"/>
    <cellStyle name="Normal 65 3 4 5 2" xfId="38049" xr:uid="{00000000-0005-0000-0000-0000CB870000}"/>
    <cellStyle name="Normal 65 3 4 5 3" xfId="22825" xr:uid="{00000000-0005-0000-0000-0000CC870000}"/>
    <cellStyle name="Normal 65 3 4 6" xfId="33037" xr:uid="{00000000-0005-0000-0000-0000CD870000}"/>
    <cellStyle name="Normal 65 3 4 7" xfId="17812" xr:uid="{00000000-0005-0000-0000-0000CE870000}"/>
    <cellStyle name="Normal 65 3 5" xfId="3505" xr:uid="{00000000-0005-0000-0000-0000CF870000}"/>
    <cellStyle name="Normal 65 3 5 2" xfId="13579" xr:uid="{00000000-0005-0000-0000-0000D0870000}"/>
    <cellStyle name="Normal 65 3 5 2 2" xfId="43901" xr:uid="{00000000-0005-0000-0000-0000D1870000}"/>
    <cellStyle name="Normal 65 3 5 2 3" xfId="28677" xr:uid="{00000000-0005-0000-0000-0000D2870000}"/>
    <cellStyle name="Normal 65 3 5 3" xfId="8559" xr:uid="{00000000-0005-0000-0000-0000D3870000}"/>
    <cellStyle name="Normal 65 3 5 3 2" xfId="38884" xr:uid="{00000000-0005-0000-0000-0000D4870000}"/>
    <cellStyle name="Normal 65 3 5 3 3" xfId="23660" xr:uid="{00000000-0005-0000-0000-0000D5870000}"/>
    <cellStyle name="Normal 65 3 5 4" xfId="33871" xr:uid="{00000000-0005-0000-0000-0000D6870000}"/>
    <cellStyle name="Normal 65 3 5 5" xfId="18647" xr:uid="{00000000-0005-0000-0000-0000D7870000}"/>
    <cellStyle name="Normal 65 3 6" xfId="5198" xr:uid="{00000000-0005-0000-0000-0000D8870000}"/>
    <cellStyle name="Normal 65 3 6 2" xfId="15250" xr:uid="{00000000-0005-0000-0000-0000D9870000}"/>
    <cellStyle name="Normal 65 3 6 2 2" xfId="45572" xr:uid="{00000000-0005-0000-0000-0000DA870000}"/>
    <cellStyle name="Normal 65 3 6 2 3" xfId="30348" xr:uid="{00000000-0005-0000-0000-0000DB870000}"/>
    <cellStyle name="Normal 65 3 6 3" xfId="10230" xr:uid="{00000000-0005-0000-0000-0000DC870000}"/>
    <cellStyle name="Normal 65 3 6 3 2" xfId="40555" xr:uid="{00000000-0005-0000-0000-0000DD870000}"/>
    <cellStyle name="Normal 65 3 6 3 3" xfId="25331" xr:uid="{00000000-0005-0000-0000-0000DE870000}"/>
    <cellStyle name="Normal 65 3 6 4" xfId="35542" xr:uid="{00000000-0005-0000-0000-0000DF870000}"/>
    <cellStyle name="Normal 65 3 6 5" xfId="20318" xr:uid="{00000000-0005-0000-0000-0000E0870000}"/>
    <cellStyle name="Normal 65 3 7" xfId="11908" xr:uid="{00000000-0005-0000-0000-0000E1870000}"/>
    <cellStyle name="Normal 65 3 7 2" xfId="42230" xr:uid="{00000000-0005-0000-0000-0000E2870000}"/>
    <cellStyle name="Normal 65 3 7 3" xfId="27006" xr:uid="{00000000-0005-0000-0000-0000E3870000}"/>
    <cellStyle name="Normal 65 3 8" xfId="6887" xr:uid="{00000000-0005-0000-0000-0000E4870000}"/>
    <cellStyle name="Normal 65 3 8 2" xfId="37213" xr:uid="{00000000-0005-0000-0000-0000E5870000}"/>
    <cellStyle name="Normal 65 3 8 3" xfId="21989" xr:uid="{00000000-0005-0000-0000-0000E6870000}"/>
    <cellStyle name="Normal 65 3 9" xfId="32202" xr:uid="{00000000-0005-0000-0000-0000E7870000}"/>
    <cellStyle name="Normal 65 4" xfId="1912" xr:uid="{00000000-0005-0000-0000-0000E8870000}"/>
    <cellStyle name="Normal 65 4 2" xfId="2335" xr:uid="{00000000-0005-0000-0000-0000E9870000}"/>
    <cellStyle name="Normal 65 4 2 2" xfId="3174" xr:uid="{00000000-0005-0000-0000-0000EA870000}"/>
    <cellStyle name="Normal 65 4 2 2 2" xfId="4864" xr:uid="{00000000-0005-0000-0000-0000EB870000}"/>
    <cellStyle name="Normal 65 4 2 2 2 2" xfId="14937" xr:uid="{00000000-0005-0000-0000-0000EC870000}"/>
    <cellStyle name="Normal 65 4 2 2 2 2 2" xfId="45259" xr:uid="{00000000-0005-0000-0000-0000ED870000}"/>
    <cellStyle name="Normal 65 4 2 2 2 2 3" xfId="30035" xr:uid="{00000000-0005-0000-0000-0000EE870000}"/>
    <cellStyle name="Normal 65 4 2 2 2 3" xfId="9917" xr:uid="{00000000-0005-0000-0000-0000EF870000}"/>
    <cellStyle name="Normal 65 4 2 2 2 3 2" xfId="40242" xr:uid="{00000000-0005-0000-0000-0000F0870000}"/>
    <cellStyle name="Normal 65 4 2 2 2 3 3" xfId="25018" xr:uid="{00000000-0005-0000-0000-0000F1870000}"/>
    <cellStyle name="Normal 65 4 2 2 2 4" xfId="35229" xr:uid="{00000000-0005-0000-0000-0000F2870000}"/>
    <cellStyle name="Normal 65 4 2 2 2 5" xfId="20005" xr:uid="{00000000-0005-0000-0000-0000F3870000}"/>
    <cellStyle name="Normal 65 4 2 2 3" xfId="6556" xr:uid="{00000000-0005-0000-0000-0000F4870000}"/>
    <cellStyle name="Normal 65 4 2 2 3 2" xfId="16608" xr:uid="{00000000-0005-0000-0000-0000F5870000}"/>
    <cellStyle name="Normal 65 4 2 2 3 2 2" xfId="46930" xr:uid="{00000000-0005-0000-0000-0000F6870000}"/>
    <cellStyle name="Normal 65 4 2 2 3 2 3" xfId="31706" xr:uid="{00000000-0005-0000-0000-0000F7870000}"/>
    <cellStyle name="Normal 65 4 2 2 3 3" xfId="11588" xr:uid="{00000000-0005-0000-0000-0000F8870000}"/>
    <cellStyle name="Normal 65 4 2 2 3 3 2" xfId="41913" xr:uid="{00000000-0005-0000-0000-0000F9870000}"/>
    <cellStyle name="Normal 65 4 2 2 3 3 3" xfId="26689" xr:uid="{00000000-0005-0000-0000-0000FA870000}"/>
    <cellStyle name="Normal 65 4 2 2 3 4" xfId="36900" xr:uid="{00000000-0005-0000-0000-0000FB870000}"/>
    <cellStyle name="Normal 65 4 2 2 3 5" xfId="21676" xr:uid="{00000000-0005-0000-0000-0000FC870000}"/>
    <cellStyle name="Normal 65 4 2 2 4" xfId="13266" xr:uid="{00000000-0005-0000-0000-0000FD870000}"/>
    <cellStyle name="Normal 65 4 2 2 4 2" xfId="43588" xr:uid="{00000000-0005-0000-0000-0000FE870000}"/>
    <cellStyle name="Normal 65 4 2 2 4 3" xfId="28364" xr:uid="{00000000-0005-0000-0000-0000FF870000}"/>
    <cellStyle name="Normal 65 4 2 2 5" xfId="8245" xr:uid="{00000000-0005-0000-0000-000000880000}"/>
    <cellStyle name="Normal 65 4 2 2 5 2" xfId="38571" xr:uid="{00000000-0005-0000-0000-000001880000}"/>
    <cellStyle name="Normal 65 4 2 2 5 3" xfId="23347" xr:uid="{00000000-0005-0000-0000-000002880000}"/>
    <cellStyle name="Normal 65 4 2 2 6" xfId="33559" xr:uid="{00000000-0005-0000-0000-000003880000}"/>
    <cellStyle name="Normal 65 4 2 2 7" xfId="18334" xr:uid="{00000000-0005-0000-0000-000004880000}"/>
    <cellStyle name="Normal 65 4 2 3" xfId="4027" xr:uid="{00000000-0005-0000-0000-000005880000}"/>
    <cellStyle name="Normal 65 4 2 3 2" xfId="14101" xr:uid="{00000000-0005-0000-0000-000006880000}"/>
    <cellStyle name="Normal 65 4 2 3 2 2" xfId="44423" xr:uid="{00000000-0005-0000-0000-000007880000}"/>
    <cellStyle name="Normal 65 4 2 3 2 3" xfId="29199" xr:uid="{00000000-0005-0000-0000-000008880000}"/>
    <cellStyle name="Normal 65 4 2 3 3" xfId="9081" xr:uid="{00000000-0005-0000-0000-000009880000}"/>
    <cellStyle name="Normal 65 4 2 3 3 2" xfId="39406" xr:uid="{00000000-0005-0000-0000-00000A880000}"/>
    <cellStyle name="Normal 65 4 2 3 3 3" xfId="24182" xr:uid="{00000000-0005-0000-0000-00000B880000}"/>
    <cellStyle name="Normal 65 4 2 3 4" xfId="34393" xr:uid="{00000000-0005-0000-0000-00000C880000}"/>
    <cellStyle name="Normal 65 4 2 3 5" xfId="19169" xr:uid="{00000000-0005-0000-0000-00000D880000}"/>
    <cellStyle name="Normal 65 4 2 4" xfId="5720" xr:uid="{00000000-0005-0000-0000-00000E880000}"/>
    <cellStyle name="Normal 65 4 2 4 2" xfId="15772" xr:uid="{00000000-0005-0000-0000-00000F880000}"/>
    <cellStyle name="Normal 65 4 2 4 2 2" xfId="46094" xr:uid="{00000000-0005-0000-0000-000010880000}"/>
    <cellStyle name="Normal 65 4 2 4 2 3" xfId="30870" xr:uid="{00000000-0005-0000-0000-000011880000}"/>
    <cellStyle name="Normal 65 4 2 4 3" xfId="10752" xr:uid="{00000000-0005-0000-0000-000012880000}"/>
    <cellStyle name="Normal 65 4 2 4 3 2" xfId="41077" xr:uid="{00000000-0005-0000-0000-000013880000}"/>
    <cellStyle name="Normal 65 4 2 4 3 3" xfId="25853" xr:uid="{00000000-0005-0000-0000-000014880000}"/>
    <cellStyle name="Normal 65 4 2 4 4" xfId="36064" xr:uid="{00000000-0005-0000-0000-000015880000}"/>
    <cellStyle name="Normal 65 4 2 4 5" xfId="20840" xr:uid="{00000000-0005-0000-0000-000016880000}"/>
    <cellStyle name="Normal 65 4 2 5" xfId="12430" xr:uid="{00000000-0005-0000-0000-000017880000}"/>
    <cellStyle name="Normal 65 4 2 5 2" xfId="42752" xr:uid="{00000000-0005-0000-0000-000018880000}"/>
    <cellStyle name="Normal 65 4 2 5 3" xfId="27528" xr:uid="{00000000-0005-0000-0000-000019880000}"/>
    <cellStyle name="Normal 65 4 2 6" xfId="7409" xr:uid="{00000000-0005-0000-0000-00001A880000}"/>
    <cellStyle name="Normal 65 4 2 6 2" xfId="37735" xr:uid="{00000000-0005-0000-0000-00001B880000}"/>
    <cellStyle name="Normal 65 4 2 6 3" xfId="22511" xr:uid="{00000000-0005-0000-0000-00001C880000}"/>
    <cellStyle name="Normal 65 4 2 7" xfId="32723" xr:uid="{00000000-0005-0000-0000-00001D880000}"/>
    <cellStyle name="Normal 65 4 2 8" xfId="17498" xr:uid="{00000000-0005-0000-0000-00001E880000}"/>
    <cellStyle name="Normal 65 4 3" xfId="2756" xr:uid="{00000000-0005-0000-0000-00001F880000}"/>
    <cellStyle name="Normal 65 4 3 2" xfId="4446" xr:uid="{00000000-0005-0000-0000-000020880000}"/>
    <cellStyle name="Normal 65 4 3 2 2" xfId="14519" xr:uid="{00000000-0005-0000-0000-000021880000}"/>
    <cellStyle name="Normal 65 4 3 2 2 2" xfId="44841" xr:uid="{00000000-0005-0000-0000-000022880000}"/>
    <cellStyle name="Normal 65 4 3 2 2 3" xfId="29617" xr:uid="{00000000-0005-0000-0000-000023880000}"/>
    <cellStyle name="Normal 65 4 3 2 3" xfId="9499" xr:uid="{00000000-0005-0000-0000-000024880000}"/>
    <cellStyle name="Normal 65 4 3 2 3 2" xfId="39824" xr:uid="{00000000-0005-0000-0000-000025880000}"/>
    <cellStyle name="Normal 65 4 3 2 3 3" xfId="24600" xr:uid="{00000000-0005-0000-0000-000026880000}"/>
    <cellStyle name="Normal 65 4 3 2 4" xfId="34811" xr:uid="{00000000-0005-0000-0000-000027880000}"/>
    <cellStyle name="Normal 65 4 3 2 5" xfId="19587" xr:uid="{00000000-0005-0000-0000-000028880000}"/>
    <cellStyle name="Normal 65 4 3 3" xfId="6138" xr:uid="{00000000-0005-0000-0000-000029880000}"/>
    <cellStyle name="Normal 65 4 3 3 2" xfId="16190" xr:uid="{00000000-0005-0000-0000-00002A880000}"/>
    <cellStyle name="Normal 65 4 3 3 2 2" xfId="46512" xr:uid="{00000000-0005-0000-0000-00002B880000}"/>
    <cellStyle name="Normal 65 4 3 3 2 3" xfId="31288" xr:uid="{00000000-0005-0000-0000-00002C880000}"/>
    <cellStyle name="Normal 65 4 3 3 3" xfId="11170" xr:uid="{00000000-0005-0000-0000-00002D880000}"/>
    <cellStyle name="Normal 65 4 3 3 3 2" xfId="41495" xr:uid="{00000000-0005-0000-0000-00002E880000}"/>
    <cellStyle name="Normal 65 4 3 3 3 3" xfId="26271" xr:uid="{00000000-0005-0000-0000-00002F880000}"/>
    <cellStyle name="Normal 65 4 3 3 4" xfId="36482" xr:uid="{00000000-0005-0000-0000-000030880000}"/>
    <cellStyle name="Normal 65 4 3 3 5" xfId="21258" xr:uid="{00000000-0005-0000-0000-000031880000}"/>
    <cellStyle name="Normal 65 4 3 4" xfId="12848" xr:uid="{00000000-0005-0000-0000-000032880000}"/>
    <cellStyle name="Normal 65 4 3 4 2" xfId="43170" xr:uid="{00000000-0005-0000-0000-000033880000}"/>
    <cellStyle name="Normal 65 4 3 4 3" xfId="27946" xr:uid="{00000000-0005-0000-0000-000034880000}"/>
    <cellStyle name="Normal 65 4 3 5" xfId="7827" xr:uid="{00000000-0005-0000-0000-000035880000}"/>
    <cellStyle name="Normal 65 4 3 5 2" xfId="38153" xr:uid="{00000000-0005-0000-0000-000036880000}"/>
    <cellStyle name="Normal 65 4 3 5 3" xfId="22929" xr:uid="{00000000-0005-0000-0000-000037880000}"/>
    <cellStyle name="Normal 65 4 3 6" xfId="33141" xr:uid="{00000000-0005-0000-0000-000038880000}"/>
    <cellStyle name="Normal 65 4 3 7" xfId="17916" xr:uid="{00000000-0005-0000-0000-000039880000}"/>
    <cellStyle name="Normal 65 4 4" xfId="3609" xr:uid="{00000000-0005-0000-0000-00003A880000}"/>
    <cellStyle name="Normal 65 4 4 2" xfId="13683" xr:uid="{00000000-0005-0000-0000-00003B880000}"/>
    <cellStyle name="Normal 65 4 4 2 2" xfId="44005" xr:uid="{00000000-0005-0000-0000-00003C880000}"/>
    <cellStyle name="Normal 65 4 4 2 3" xfId="28781" xr:uid="{00000000-0005-0000-0000-00003D880000}"/>
    <cellStyle name="Normal 65 4 4 3" xfId="8663" xr:uid="{00000000-0005-0000-0000-00003E880000}"/>
    <cellStyle name="Normal 65 4 4 3 2" xfId="38988" xr:uid="{00000000-0005-0000-0000-00003F880000}"/>
    <cellStyle name="Normal 65 4 4 3 3" xfId="23764" xr:uid="{00000000-0005-0000-0000-000040880000}"/>
    <cellStyle name="Normal 65 4 4 4" xfId="33975" xr:uid="{00000000-0005-0000-0000-000041880000}"/>
    <cellStyle name="Normal 65 4 4 5" xfId="18751" xr:uid="{00000000-0005-0000-0000-000042880000}"/>
    <cellStyle name="Normal 65 4 5" xfId="5302" xr:uid="{00000000-0005-0000-0000-000043880000}"/>
    <cellStyle name="Normal 65 4 5 2" xfId="15354" xr:uid="{00000000-0005-0000-0000-000044880000}"/>
    <cellStyle name="Normal 65 4 5 2 2" xfId="45676" xr:uid="{00000000-0005-0000-0000-000045880000}"/>
    <cellStyle name="Normal 65 4 5 2 3" xfId="30452" xr:uid="{00000000-0005-0000-0000-000046880000}"/>
    <cellStyle name="Normal 65 4 5 3" xfId="10334" xr:uid="{00000000-0005-0000-0000-000047880000}"/>
    <cellStyle name="Normal 65 4 5 3 2" xfId="40659" xr:uid="{00000000-0005-0000-0000-000048880000}"/>
    <cellStyle name="Normal 65 4 5 3 3" xfId="25435" xr:uid="{00000000-0005-0000-0000-000049880000}"/>
    <cellStyle name="Normal 65 4 5 4" xfId="35646" xr:uid="{00000000-0005-0000-0000-00004A880000}"/>
    <cellStyle name="Normal 65 4 5 5" xfId="20422" xr:uid="{00000000-0005-0000-0000-00004B880000}"/>
    <cellStyle name="Normal 65 4 6" xfId="12012" xr:uid="{00000000-0005-0000-0000-00004C880000}"/>
    <cellStyle name="Normal 65 4 6 2" xfId="42334" xr:uid="{00000000-0005-0000-0000-00004D880000}"/>
    <cellStyle name="Normal 65 4 6 3" xfId="27110" xr:uid="{00000000-0005-0000-0000-00004E880000}"/>
    <cellStyle name="Normal 65 4 7" xfId="6991" xr:uid="{00000000-0005-0000-0000-00004F880000}"/>
    <cellStyle name="Normal 65 4 7 2" xfId="37317" xr:uid="{00000000-0005-0000-0000-000050880000}"/>
    <cellStyle name="Normal 65 4 7 3" xfId="22093" xr:uid="{00000000-0005-0000-0000-000051880000}"/>
    <cellStyle name="Normal 65 4 8" xfId="32305" xr:uid="{00000000-0005-0000-0000-000052880000}"/>
    <cellStyle name="Normal 65 4 9" xfId="17080" xr:uid="{00000000-0005-0000-0000-000053880000}"/>
    <cellStyle name="Normal 65 5" xfId="2125" xr:uid="{00000000-0005-0000-0000-000054880000}"/>
    <cellStyle name="Normal 65 5 2" xfId="2966" xr:uid="{00000000-0005-0000-0000-000055880000}"/>
    <cellStyle name="Normal 65 5 2 2" xfId="4656" xr:uid="{00000000-0005-0000-0000-000056880000}"/>
    <cellStyle name="Normal 65 5 2 2 2" xfId="14729" xr:uid="{00000000-0005-0000-0000-000057880000}"/>
    <cellStyle name="Normal 65 5 2 2 2 2" xfId="45051" xr:uid="{00000000-0005-0000-0000-000058880000}"/>
    <cellStyle name="Normal 65 5 2 2 2 3" xfId="29827" xr:uid="{00000000-0005-0000-0000-000059880000}"/>
    <cellStyle name="Normal 65 5 2 2 3" xfId="9709" xr:uid="{00000000-0005-0000-0000-00005A880000}"/>
    <cellStyle name="Normal 65 5 2 2 3 2" xfId="40034" xr:uid="{00000000-0005-0000-0000-00005B880000}"/>
    <cellStyle name="Normal 65 5 2 2 3 3" xfId="24810" xr:uid="{00000000-0005-0000-0000-00005C880000}"/>
    <cellStyle name="Normal 65 5 2 2 4" xfId="35021" xr:uid="{00000000-0005-0000-0000-00005D880000}"/>
    <cellStyle name="Normal 65 5 2 2 5" xfId="19797" xr:uid="{00000000-0005-0000-0000-00005E880000}"/>
    <cellStyle name="Normal 65 5 2 3" xfId="6348" xr:uid="{00000000-0005-0000-0000-00005F880000}"/>
    <cellStyle name="Normal 65 5 2 3 2" xfId="16400" xr:uid="{00000000-0005-0000-0000-000060880000}"/>
    <cellStyle name="Normal 65 5 2 3 2 2" xfId="46722" xr:uid="{00000000-0005-0000-0000-000061880000}"/>
    <cellStyle name="Normal 65 5 2 3 2 3" xfId="31498" xr:uid="{00000000-0005-0000-0000-000062880000}"/>
    <cellStyle name="Normal 65 5 2 3 3" xfId="11380" xr:uid="{00000000-0005-0000-0000-000063880000}"/>
    <cellStyle name="Normal 65 5 2 3 3 2" xfId="41705" xr:uid="{00000000-0005-0000-0000-000064880000}"/>
    <cellStyle name="Normal 65 5 2 3 3 3" xfId="26481" xr:uid="{00000000-0005-0000-0000-000065880000}"/>
    <cellStyle name="Normal 65 5 2 3 4" xfId="36692" xr:uid="{00000000-0005-0000-0000-000066880000}"/>
    <cellStyle name="Normal 65 5 2 3 5" xfId="21468" xr:uid="{00000000-0005-0000-0000-000067880000}"/>
    <cellStyle name="Normal 65 5 2 4" xfId="13058" xr:uid="{00000000-0005-0000-0000-000068880000}"/>
    <cellStyle name="Normal 65 5 2 4 2" xfId="43380" xr:uid="{00000000-0005-0000-0000-000069880000}"/>
    <cellStyle name="Normal 65 5 2 4 3" xfId="28156" xr:uid="{00000000-0005-0000-0000-00006A880000}"/>
    <cellStyle name="Normal 65 5 2 5" xfId="8037" xr:uid="{00000000-0005-0000-0000-00006B880000}"/>
    <cellStyle name="Normal 65 5 2 5 2" xfId="38363" xr:uid="{00000000-0005-0000-0000-00006C880000}"/>
    <cellStyle name="Normal 65 5 2 5 3" xfId="23139" xr:uid="{00000000-0005-0000-0000-00006D880000}"/>
    <cellStyle name="Normal 65 5 2 6" xfId="33351" xr:uid="{00000000-0005-0000-0000-00006E880000}"/>
    <cellStyle name="Normal 65 5 2 7" xfId="18126" xr:uid="{00000000-0005-0000-0000-00006F880000}"/>
    <cellStyle name="Normal 65 5 3" xfId="3819" xr:uid="{00000000-0005-0000-0000-000070880000}"/>
    <cellStyle name="Normal 65 5 3 2" xfId="13893" xr:uid="{00000000-0005-0000-0000-000071880000}"/>
    <cellStyle name="Normal 65 5 3 2 2" xfId="44215" xr:uid="{00000000-0005-0000-0000-000072880000}"/>
    <cellStyle name="Normal 65 5 3 2 3" xfId="28991" xr:uid="{00000000-0005-0000-0000-000073880000}"/>
    <cellStyle name="Normal 65 5 3 3" xfId="8873" xr:uid="{00000000-0005-0000-0000-000074880000}"/>
    <cellStyle name="Normal 65 5 3 3 2" xfId="39198" xr:uid="{00000000-0005-0000-0000-000075880000}"/>
    <cellStyle name="Normal 65 5 3 3 3" xfId="23974" xr:uid="{00000000-0005-0000-0000-000076880000}"/>
    <cellStyle name="Normal 65 5 3 4" xfId="34185" xr:uid="{00000000-0005-0000-0000-000077880000}"/>
    <cellStyle name="Normal 65 5 3 5" xfId="18961" xr:uid="{00000000-0005-0000-0000-000078880000}"/>
    <cellStyle name="Normal 65 5 4" xfId="5512" xr:uid="{00000000-0005-0000-0000-000079880000}"/>
    <cellStyle name="Normal 65 5 4 2" xfId="15564" xr:uid="{00000000-0005-0000-0000-00007A880000}"/>
    <cellStyle name="Normal 65 5 4 2 2" xfId="45886" xr:uid="{00000000-0005-0000-0000-00007B880000}"/>
    <cellStyle name="Normal 65 5 4 2 3" xfId="30662" xr:uid="{00000000-0005-0000-0000-00007C880000}"/>
    <cellStyle name="Normal 65 5 4 3" xfId="10544" xr:uid="{00000000-0005-0000-0000-00007D880000}"/>
    <cellStyle name="Normal 65 5 4 3 2" xfId="40869" xr:uid="{00000000-0005-0000-0000-00007E880000}"/>
    <cellStyle name="Normal 65 5 4 3 3" xfId="25645" xr:uid="{00000000-0005-0000-0000-00007F880000}"/>
    <cellStyle name="Normal 65 5 4 4" xfId="35856" xr:uid="{00000000-0005-0000-0000-000080880000}"/>
    <cellStyle name="Normal 65 5 4 5" xfId="20632" xr:uid="{00000000-0005-0000-0000-000081880000}"/>
    <cellStyle name="Normal 65 5 5" xfId="12222" xr:uid="{00000000-0005-0000-0000-000082880000}"/>
    <cellStyle name="Normal 65 5 5 2" xfId="42544" xr:uid="{00000000-0005-0000-0000-000083880000}"/>
    <cellStyle name="Normal 65 5 5 3" xfId="27320" xr:uid="{00000000-0005-0000-0000-000084880000}"/>
    <cellStyle name="Normal 65 5 6" xfId="7201" xr:uid="{00000000-0005-0000-0000-000085880000}"/>
    <cellStyle name="Normal 65 5 6 2" xfId="37527" xr:uid="{00000000-0005-0000-0000-000086880000}"/>
    <cellStyle name="Normal 65 5 6 3" xfId="22303" xr:uid="{00000000-0005-0000-0000-000087880000}"/>
    <cellStyle name="Normal 65 5 7" xfId="32515" xr:uid="{00000000-0005-0000-0000-000088880000}"/>
    <cellStyle name="Normal 65 5 8" xfId="17290" xr:uid="{00000000-0005-0000-0000-000089880000}"/>
    <cellStyle name="Normal 65 6" xfId="2546" xr:uid="{00000000-0005-0000-0000-00008A880000}"/>
    <cellStyle name="Normal 65 6 2" xfId="4238" xr:uid="{00000000-0005-0000-0000-00008B880000}"/>
    <cellStyle name="Normal 65 6 2 2" xfId="14311" xr:uid="{00000000-0005-0000-0000-00008C880000}"/>
    <cellStyle name="Normal 65 6 2 2 2" xfId="44633" xr:uid="{00000000-0005-0000-0000-00008D880000}"/>
    <cellStyle name="Normal 65 6 2 2 3" xfId="29409" xr:uid="{00000000-0005-0000-0000-00008E880000}"/>
    <cellStyle name="Normal 65 6 2 3" xfId="9291" xr:uid="{00000000-0005-0000-0000-00008F880000}"/>
    <cellStyle name="Normal 65 6 2 3 2" xfId="39616" xr:uid="{00000000-0005-0000-0000-000090880000}"/>
    <cellStyle name="Normal 65 6 2 3 3" xfId="24392" xr:uid="{00000000-0005-0000-0000-000091880000}"/>
    <cellStyle name="Normal 65 6 2 4" xfId="34603" xr:uid="{00000000-0005-0000-0000-000092880000}"/>
    <cellStyle name="Normal 65 6 2 5" xfId="19379" xr:uid="{00000000-0005-0000-0000-000093880000}"/>
    <cellStyle name="Normal 65 6 3" xfId="5930" xr:uid="{00000000-0005-0000-0000-000094880000}"/>
    <cellStyle name="Normal 65 6 3 2" xfId="15982" xr:uid="{00000000-0005-0000-0000-000095880000}"/>
    <cellStyle name="Normal 65 6 3 2 2" xfId="46304" xr:uid="{00000000-0005-0000-0000-000096880000}"/>
    <cellStyle name="Normal 65 6 3 2 3" xfId="31080" xr:uid="{00000000-0005-0000-0000-000097880000}"/>
    <cellStyle name="Normal 65 6 3 3" xfId="10962" xr:uid="{00000000-0005-0000-0000-000098880000}"/>
    <cellStyle name="Normal 65 6 3 3 2" xfId="41287" xr:uid="{00000000-0005-0000-0000-000099880000}"/>
    <cellStyle name="Normal 65 6 3 3 3" xfId="26063" xr:uid="{00000000-0005-0000-0000-00009A880000}"/>
    <cellStyle name="Normal 65 6 3 4" xfId="36274" xr:uid="{00000000-0005-0000-0000-00009B880000}"/>
    <cellStyle name="Normal 65 6 3 5" xfId="21050" xr:uid="{00000000-0005-0000-0000-00009C880000}"/>
    <cellStyle name="Normal 65 6 4" xfId="12640" xr:uid="{00000000-0005-0000-0000-00009D880000}"/>
    <cellStyle name="Normal 65 6 4 2" xfId="42962" xr:uid="{00000000-0005-0000-0000-00009E880000}"/>
    <cellStyle name="Normal 65 6 4 3" xfId="27738" xr:uid="{00000000-0005-0000-0000-00009F880000}"/>
    <cellStyle name="Normal 65 6 5" xfId="7619" xr:uid="{00000000-0005-0000-0000-0000A0880000}"/>
    <cellStyle name="Normal 65 6 5 2" xfId="37945" xr:uid="{00000000-0005-0000-0000-0000A1880000}"/>
    <cellStyle name="Normal 65 6 5 3" xfId="22721" xr:uid="{00000000-0005-0000-0000-0000A2880000}"/>
    <cellStyle name="Normal 65 6 6" xfId="32933" xr:uid="{00000000-0005-0000-0000-0000A3880000}"/>
    <cellStyle name="Normal 65 6 7" xfId="17708" xr:uid="{00000000-0005-0000-0000-0000A4880000}"/>
    <cellStyle name="Normal 65 7" xfId="3398" xr:uid="{00000000-0005-0000-0000-0000A5880000}"/>
    <cellStyle name="Normal 65 7 2" xfId="13475" xr:uid="{00000000-0005-0000-0000-0000A6880000}"/>
    <cellStyle name="Normal 65 7 2 2" xfId="43797" xr:uid="{00000000-0005-0000-0000-0000A7880000}"/>
    <cellStyle name="Normal 65 7 2 3" xfId="28573" xr:uid="{00000000-0005-0000-0000-0000A8880000}"/>
    <cellStyle name="Normal 65 7 3" xfId="8455" xr:uid="{00000000-0005-0000-0000-0000A9880000}"/>
    <cellStyle name="Normal 65 7 3 2" xfId="38780" xr:uid="{00000000-0005-0000-0000-0000AA880000}"/>
    <cellStyle name="Normal 65 7 3 3" xfId="23556" xr:uid="{00000000-0005-0000-0000-0000AB880000}"/>
    <cellStyle name="Normal 65 7 4" xfId="33767" xr:uid="{00000000-0005-0000-0000-0000AC880000}"/>
    <cellStyle name="Normal 65 7 5" xfId="18543" xr:uid="{00000000-0005-0000-0000-0000AD880000}"/>
    <cellStyle name="Normal 65 8" xfId="5092" xr:uid="{00000000-0005-0000-0000-0000AE880000}"/>
    <cellStyle name="Normal 65 8 2" xfId="15146" xr:uid="{00000000-0005-0000-0000-0000AF880000}"/>
    <cellStyle name="Normal 65 8 2 2" xfId="45468" xr:uid="{00000000-0005-0000-0000-0000B0880000}"/>
    <cellStyle name="Normal 65 8 2 3" xfId="30244" xr:uid="{00000000-0005-0000-0000-0000B1880000}"/>
    <cellStyle name="Normal 65 8 3" xfId="10126" xr:uid="{00000000-0005-0000-0000-0000B2880000}"/>
    <cellStyle name="Normal 65 8 3 2" xfId="40451" xr:uid="{00000000-0005-0000-0000-0000B3880000}"/>
    <cellStyle name="Normal 65 8 3 3" xfId="25227" xr:uid="{00000000-0005-0000-0000-0000B4880000}"/>
    <cellStyle name="Normal 65 8 4" xfId="35438" xr:uid="{00000000-0005-0000-0000-0000B5880000}"/>
    <cellStyle name="Normal 65 8 5" xfId="20214" xr:uid="{00000000-0005-0000-0000-0000B6880000}"/>
    <cellStyle name="Normal 65 9" xfId="11802" xr:uid="{00000000-0005-0000-0000-0000B7880000}"/>
    <cellStyle name="Normal 65 9 2" xfId="42126" xr:uid="{00000000-0005-0000-0000-0000B8880000}"/>
    <cellStyle name="Normal 65 9 3" xfId="26902" xr:uid="{00000000-0005-0000-0000-0000B9880000}"/>
    <cellStyle name="Normal 66" xfId="1477" xr:uid="{00000000-0005-0000-0000-0000BA880000}"/>
    <cellStyle name="Normal 66 10" xfId="6782" xr:uid="{00000000-0005-0000-0000-0000BB880000}"/>
    <cellStyle name="Normal 66 10 2" xfId="37110" xr:uid="{00000000-0005-0000-0000-0000BC880000}"/>
    <cellStyle name="Normal 66 10 3" xfId="21886" xr:uid="{00000000-0005-0000-0000-0000BD880000}"/>
    <cellStyle name="Normal 66 11" xfId="32101" xr:uid="{00000000-0005-0000-0000-0000BE880000}"/>
    <cellStyle name="Normal 66 12" xfId="16871" xr:uid="{00000000-0005-0000-0000-0000BF880000}"/>
    <cellStyle name="Normal 66 13" xfId="47312" xr:uid="{00000000-0005-0000-0000-0000C0880000}"/>
    <cellStyle name="Normal 66 2" xfId="1746" xr:uid="{00000000-0005-0000-0000-0000C1880000}"/>
    <cellStyle name="Normal 66 2 10" xfId="32152" xr:uid="{00000000-0005-0000-0000-0000C2880000}"/>
    <cellStyle name="Normal 66 2 11" xfId="16925" xr:uid="{00000000-0005-0000-0000-0000C3880000}"/>
    <cellStyle name="Normal 66 2 2" xfId="1854" xr:uid="{00000000-0005-0000-0000-0000C4880000}"/>
    <cellStyle name="Normal 66 2 2 10" xfId="17029" xr:uid="{00000000-0005-0000-0000-0000C5880000}"/>
    <cellStyle name="Normal 66 2 2 2" xfId="2071" xr:uid="{00000000-0005-0000-0000-0000C6880000}"/>
    <cellStyle name="Normal 66 2 2 2 2" xfId="2492" xr:uid="{00000000-0005-0000-0000-0000C7880000}"/>
    <cellStyle name="Normal 66 2 2 2 2 2" xfId="3331" xr:uid="{00000000-0005-0000-0000-0000C8880000}"/>
    <cellStyle name="Normal 66 2 2 2 2 2 2" xfId="5021" xr:uid="{00000000-0005-0000-0000-0000C9880000}"/>
    <cellStyle name="Normal 66 2 2 2 2 2 2 2" xfId="15094" xr:uid="{00000000-0005-0000-0000-0000CA880000}"/>
    <cellStyle name="Normal 66 2 2 2 2 2 2 2 2" xfId="45416" xr:uid="{00000000-0005-0000-0000-0000CB880000}"/>
    <cellStyle name="Normal 66 2 2 2 2 2 2 2 3" xfId="30192" xr:uid="{00000000-0005-0000-0000-0000CC880000}"/>
    <cellStyle name="Normal 66 2 2 2 2 2 2 3" xfId="10074" xr:uid="{00000000-0005-0000-0000-0000CD880000}"/>
    <cellStyle name="Normal 66 2 2 2 2 2 2 3 2" xfId="40399" xr:uid="{00000000-0005-0000-0000-0000CE880000}"/>
    <cellStyle name="Normal 66 2 2 2 2 2 2 3 3" xfId="25175" xr:uid="{00000000-0005-0000-0000-0000CF880000}"/>
    <cellStyle name="Normal 66 2 2 2 2 2 2 4" xfId="35386" xr:uid="{00000000-0005-0000-0000-0000D0880000}"/>
    <cellStyle name="Normal 66 2 2 2 2 2 2 5" xfId="20162" xr:uid="{00000000-0005-0000-0000-0000D1880000}"/>
    <cellStyle name="Normal 66 2 2 2 2 2 3" xfId="6713" xr:uid="{00000000-0005-0000-0000-0000D2880000}"/>
    <cellStyle name="Normal 66 2 2 2 2 2 3 2" xfId="16765" xr:uid="{00000000-0005-0000-0000-0000D3880000}"/>
    <cellStyle name="Normal 66 2 2 2 2 2 3 2 2" xfId="47087" xr:uid="{00000000-0005-0000-0000-0000D4880000}"/>
    <cellStyle name="Normal 66 2 2 2 2 2 3 2 3" xfId="31863" xr:uid="{00000000-0005-0000-0000-0000D5880000}"/>
    <cellStyle name="Normal 66 2 2 2 2 2 3 3" xfId="11745" xr:uid="{00000000-0005-0000-0000-0000D6880000}"/>
    <cellStyle name="Normal 66 2 2 2 2 2 3 3 2" xfId="42070" xr:uid="{00000000-0005-0000-0000-0000D7880000}"/>
    <cellStyle name="Normal 66 2 2 2 2 2 3 3 3" xfId="26846" xr:uid="{00000000-0005-0000-0000-0000D8880000}"/>
    <cellStyle name="Normal 66 2 2 2 2 2 3 4" xfId="37057" xr:uid="{00000000-0005-0000-0000-0000D9880000}"/>
    <cellStyle name="Normal 66 2 2 2 2 2 3 5" xfId="21833" xr:uid="{00000000-0005-0000-0000-0000DA880000}"/>
    <cellStyle name="Normal 66 2 2 2 2 2 4" xfId="13423" xr:uid="{00000000-0005-0000-0000-0000DB880000}"/>
    <cellStyle name="Normal 66 2 2 2 2 2 4 2" xfId="43745" xr:uid="{00000000-0005-0000-0000-0000DC880000}"/>
    <cellStyle name="Normal 66 2 2 2 2 2 4 3" xfId="28521" xr:uid="{00000000-0005-0000-0000-0000DD880000}"/>
    <cellStyle name="Normal 66 2 2 2 2 2 5" xfId="8402" xr:uid="{00000000-0005-0000-0000-0000DE880000}"/>
    <cellStyle name="Normal 66 2 2 2 2 2 5 2" xfId="38728" xr:uid="{00000000-0005-0000-0000-0000DF880000}"/>
    <cellStyle name="Normal 66 2 2 2 2 2 5 3" xfId="23504" xr:uid="{00000000-0005-0000-0000-0000E0880000}"/>
    <cellStyle name="Normal 66 2 2 2 2 2 6" xfId="33716" xr:uid="{00000000-0005-0000-0000-0000E1880000}"/>
    <cellStyle name="Normal 66 2 2 2 2 2 7" xfId="18491" xr:uid="{00000000-0005-0000-0000-0000E2880000}"/>
    <cellStyle name="Normal 66 2 2 2 2 3" xfId="4184" xr:uid="{00000000-0005-0000-0000-0000E3880000}"/>
    <cellStyle name="Normal 66 2 2 2 2 3 2" xfId="14258" xr:uid="{00000000-0005-0000-0000-0000E4880000}"/>
    <cellStyle name="Normal 66 2 2 2 2 3 2 2" xfId="44580" xr:uid="{00000000-0005-0000-0000-0000E5880000}"/>
    <cellStyle name="Normal 66 2 2 2 2 3 2 3" xfId="29356" xr:uid="{00000000-0005-0000-0000-0000E6880000}"/>
    <cellStyle name="Normal 66 2 2 2 2 3 3" xfId="9238" xr:uid="{00000000-0005-0000-0000-0000E7880000}"/>
    <cellStyle name="Normal 66 2 2 2 2 3 3 2" xfId="39563" xr:uid="{00000000-0005-0000-0000-0000E8880000}"/>
    <cellStyle name="Normal 66 2 2 2 2 3 3 3" xfId="24339" xr:uid="{00000000-0005-0000-0000-0000E9880000}"/>
    <cellStyle name="Normal 66 2 2 2 2 3 4" xfId="34550" xr:uid="{00000000-0005-0000-0000-0000EA880000}"/>
    <cellStyle name="Normal 66 2 2 2 2 3 5" xfId="19326" xr:uid="{00000000-0005-0000-0000-0000EB880000}"/>
    <cellStyle name="Normal 66 2 2 2 2 4" xfId="5877" xr:uid="{00000000-0005-0000-0000-0000EC880000}"/>
    <cellStyle name="Normal 66 2 2 2 2 4 2" xfId="15929" xr:uid="{00000000-0005-0000-0000-0000ED880000}"/>
    <cellStyle name="Normal 66 2 2 2 2 4 2 2" xfId="46251" xr:uid="{00000000-0005-0000-0000-0000EE880000}"/>
    <cellStyle name="Normal 66 2 2 2 2 4 2 3" xfId="31027" xr:uid="{00000000-0005-0000-0000-0000EF880000}"/>
    <cellStyle name="Normal 66 2 2 2 2 4 3" xfId="10909" xr:uid="{00000000-0005-0000-0000-0000F0880000}"/>
    <cellStyle name="Normal 66 2 2 2 2 4 3 2" xfId="41234" xr:uid="{00000000-0005-0000-0000-0000F1880000}"/>
    <cellStyle name="Normal 66 2 2 2 2 4 3 3" xfId="26010" xr:uid="{00000000-0005-0000-0000-0000F2880000}"/>
    <cellStyle name="Normal 66 2 2 2 2 4 4" xfId="36221" xr:uid="{00000000-0005-0000-0000-0000F3880000}"/>
    <cellStyle name="Normal 66 2 2 2 2 4 5" xfId="20997" xr:uid="{00000000-0005-0000-0000-0000F4880000}"/>
    <cellStyle name="Normal 66 2 2 2 2 5" xfId="12587" xr:uid="{00000000-0005-0000-0000-0000F5880000}"/>
    <cellStyle name="Normal 66 2 2 2 2 5 2" xfId="42909" xr:uid="{00000000-0005-0000-0000-0000F6880000}"/>
    <cellStyle name="Normal 66 2 2 2 2 5 3" xfId="27685" xr:uid="{00000000-0005-0000-0000-0000F7880000}"/>
    <cellStyle name="Normal 66 2 2 2 2 6" xfId="7566" xr:uid="{00000000-0005-0000-0000-0000F8880000}"/>
    <cellStyle name="Normal 66 2 2 2 2 6 2" xfId="37892" xr:uid="{00000000-0005-0000-0000-0000F9880000}"/>
    <cellStyle name="Normal 66 2 2 2 2 6 3" xfId="22668" xr:uid="{00000000-0005-0000-0000-0000FA880000}"/>
    <cellStyle name="Normal 66 2 2 2 2 7" xfId="32880" xr:uid="{00000000-0005-0000-0000-0000FB880000}"/>
    <cellStyle name="Normal 66 2 2 2 2 8" xfId="17655" xr:uid="{00000000-0005-0000-0000-0000FC880000}"/>
    <cellStyle name="Normal 66 2 2 2 3" xfId="2913" xr:uid="{00000000-0005-0000-0000-0000FD880000}"/>
    <cellStyle name="Normal 66 2 2 2 3 2" xfId="4603" xr:uid="{00000000-0005-0000-0000-0000FE880000}"/>
    <cellStyle name="Normal 66 2 2 2 3 2 2" xfId="14676" xr:uid="{00000000-0005-0000-0000-0000FF880000}"/>
    <cellStyle name="Normal 66 2 2 2 3 2 2 2" xfId="44998" xr:uid="{00000000-0005-0000-0000-000000890000}"/>
    <cellStyle name="Normal 66 2 2 2 3 2 2 3" xfId="29774" xr:uid="{00000000-0005-0000-0000-000001890000}"/>
    <cellStyle name="Normal 66 2 2 2 3 2 3" xfId="9656" xr:uid="{00000000-0005-0000-0000-000002890000}"/>
    <cellStyle name="Normal 66 2 2 2 3 2 3 2" xfId="39981" xr:uid="{00000000-0005-0000-0000-000003890000}"/>
    <cellStyle name="Normal 66 2 2 2 3 2 3 3" xfId="24757" xr:uid="{00000000-0005-0000-0000-000004890000}"/>
    <cellStyle name="Normal 66 2 2 2 3 2 4" xfId="34968" xr:uid="{00000000-0005-0000-0000-000005890000}"/>
    <cellStyle name="Normal 66 2 2 2 3 2 5" xfId="19744" xr:uid="{00000000-0005-0000-0000-000006890000}"/>
    <cellStyle name="Normal 66 2 2 2 3 3" xfId="6295" xr:uid="{00000000-0005-0000-0000-000007890000}"/>
    <cellStyle name="Normal 66 2 2 2 3 3 2" xfId="16347" xr:uid="{00000000-0005-0000-0000-000008890000}"/>
    <cellStyle name="Normal 66 2 2 2 3 3 2 2" xfId="46669" xr:uid="{00000000-0005-0000-0000-000009890000}"/>
    <cellStyle name="Normal 66 2 2 2 3 3 2 3" xfId="31445" xr:uid="{00000000-0005-0000-0000-00000A890000}"/>
    <cellStyle name="Normal 66 2 2 2 3 3 3" xfId="11327" xr:uid="{00000000-0005-0000-0000-00000B890000}"/>
    <cellStyle name="Normal 66 2 2 2 3 3 3 2" xfId="41652" xr:uid="{00000000-0005-0000-0000-00000C890000}"/>
    <cellStyle name="Normal 66 2 2 2 3 3 3 3" xfId="26428" xr:uid="{00000000-0005-0000-0000-00000D890000}"/>
    <cellStyle name="Normal 66 2 2 2 3 3 4" xfId="36639" xr:uid="{00000000-0005-0000-0000-00000E890000}"/>
    <cellStyle name="Normal 66 2 2 2 3 3 5" xfId="21415" xr:uid="{00000000-0005-0000-0000-00000F890000}"/>
    <cellStyle name="Normal 66 2 2 2 3 4" xfId="13005" xr:uid="{00000000-0005-0000-0000-000010890000}"/>
    <cellStyle name="Normal 66 2 2 2 3 4 2" xfId="43327" xr:uid="{00000000-0005-0000-0000-000011890000}"/>
    <cellStyle name="Normal 66 2 2 2 3 4 3" xfId="28103" xr:uid="{00000000-0005-0000-0000-000012890000}"/>
    <cellStyle name="Normal 66 2 2 2 3 5" xfId="7984" xr:uid="{00000000-0005-0000-0000-000013890000}"/>
    <cellStyle name="Normal 66 2 2 2 3 5 2" xfId="38310" xr:uid="{00000000-0005-0000-0000-000014890000}"/>
    <cellStyle name="Normal 66 2 2 2 3 5 3" xfId="23086" xr:uid="{00000000-0005-0000-0000-000015890000}"/>
    <cellStyle name="Normal 66 2 2 2 3 6" xfId="33298" xr:uid="{00000000-0005-0000-0000-000016890000}"/>
    <cellStyle name="Normal 66 2 2 2 3 7" xfId="18073" xr:uid="{00000000-0005-0000-0000-000017890000}"/>
    <cellStyle name="Normal 66 2 2 2 4" xfId="3766" xr:uid="{00000000-0005-0000-0000-000018890000}"/>
    <cellStyle name="Normal 66 2 2 2 4 2" xfId="13840" xr:uid="{00000000-0005-0000-0000-000019890000}"/>
    <cellStyle name="Normal 66 2 2 2 4 2 2" xfId="44162" xr:uid="{00000000-0005-0000-0000-00001A890000}"/>
    <cellStyle name="Normal 66 2 2 2 4 2 3" xfId="28938" xr:uid="{00000000-0005-0000-0000-00001B890000}"/>
    <cellStyle name="Normal 66 2 2 2 4 3" xfId="8820" xr:uid="{00000000-0005-0000-0000-00001C890000}"/>
    <cellStyle name="Normal 66 2 2 2 4 3 2" xfId="39145" xr:uid="{00000000-0005-0000-0000-00001D890000}"/>
    <cellStyle name="Normal 66 2 2 2 4 3 3" xfId="23921" xr:uid="{00000000-0005-0000-0000-00001E890000}"/>
    <cellStyle name="Normal 66 2 2 2 4 4" xfId="34132" xr:uid="{00000000-0005-0000-0000-00001F890000}"/>
    <cellStyle name="Normal 66 2 2 2 4 5" xfId="18908" xr:uid="{00000000-0005-0000-0000-000020890000}"/>
    <cellStyle name="Normal 66 2 2 2 5" xfId="5459" xr:uid="{00000000-0005-0000-0000-000021890000}"/>
    <cellStyle name="Normal 66 2 2 2 5 2" xfId="15511" xr:uid="{00000000-0005-0000-0000-000022890000}"/>
    <cellStyle name="Normal 66 2 2 2 5 2 2" xfId="45833" xr:uid="{00000000-0005-0000-0000-000023890000}"/>
    <cellStyle name="Normal 66 2 2 2 5 2 3" xfId="30609" xr:uid="{00000000-0005-0000-0000-000024890000}"/>
    <cellStyle name="Normal 66 2 2 2 5 3" xfId="10491" xr:uid="{00000000-0005-0000-0000-000025890000}"/>
    <cellStyle name="Normal 66 2 2 2 5 3 2" xfId="40816" xr:uid="{00000000-0005-0000-0000-000026890000}"/>
    <cellStyle name="Normal 66 2 2 2 5 3 3" xfId="25592" xr:uid="{00000000-0005-0000-0000-000027890000}"/>
    <cellStyle name="Normal 66 2 2 2 5 4" xfId="35803" xr:uid="{00000000-0005-0000-0000-000028890000}"/>
    <cellStyle name="Normal 66 2 2 2 5 5" xfId="20579" xr:uid="{00000000-0005-0000-0000-000029890000}"/>
    <cellStyle name="Normal 66 2 2 2 6" xfId="12169" xr:uid="{00000000-0005-0000-0000-00002A890000}"/>
    <cellStyle name="Normal 66 2 2 2 6 2" xfId="42491" xr:uid="{00000000-0005-0000-0000-00002B890000}"/>
    <cellStyle name="Normal 66 2 2 2 6 3" xfId="27267" xr:uid="{00000000-0005-0000-0000-00002C890000}"/>
    <cellStyle name="Normal 66 2 2 2 7" xfId="7148" xr:uid="{00000000-0005-0000-0000-00002D890000}"/>
    <cellStyle name="Normal 66 2 2 2 7 2" xfId="37474" xr:uid="{00000000-0005-0000-0000-00002E890000}"/>
    <cellStyle name="Normal 66 2 2 2 7 3" xfId="22250" xr:uid="{00000000-0005-0000-0000-00002F890000}"/>
    <cellStyle name="Normal 66 2 2 2 8" xfId="32462" xr:uid="{00000000-0005-0000-0000-000030890000}"/>
    <cellStyle name="Normal 66 2 2 2 9" xfId="17237" xr:uid="{00000000-0005-0000-0000-000031890000}"/>
    <cellStyle name="Normal 66 2 2 3" xfId="2284" xr:uid="{00000000-0005-0000-0000-000032890000}"/>
    <cellStyle name="Normal 66 2 2 3 2" xfId="3123" xr:uid="{00000000-0005-0000-0000-000033890000}"/>
    <cellStyle name="Normal 66 2 2 3 2 2" xfId="4813" xr:uid="{00000000-0005-0000-0000-000034890000}"/>
    <cellStyle name="Normal 66 2 2 3 2 2 2" xfId="14886" xr:uid="{00000000-0005-0000-0000-000035890000}"/>
    <cellStyle name="Normal 66 2 2 3 2 2 2 2" xfId="45208" xr:uid="{00000000-0005-0000-0000-000036890000}"/>
    <cellStyle name="Normal 66 2 2 3 2 2 2 3" xfId="29984" xr:uid="{00000000-0005-0000-0000-000037890000}"/>
    <cellStyle name="Normal 66 2 2 3 2 2 3" xfId="9866" xr:uid="{00000000-0005-0000-0000-000038890000}"/>
    <cellStyle name="Normal 66 2 2 3 2 2 3 2" xfId="40191" xr:uid="{00000000-0005-0000-0000-000039890000}"/>
    <cellStyle name="Normal 66 2 2 3 2 2 3 3" xfId="24967" xr:uid="{00000000-0005-0000-0000-00003A890000}"/>
    <cellStyle name="Normal 66 2 2 3 2 2 4" xfId="35178" xr:uid="{00000000-0005-0000-0000-00003B890000}"/>
    <cellStyle name="Normal 66 2 2 3 2 2 5" xfId="19954" xr:uid="{00000000-0005-0000-0000-00003C890000}"/>
    <cellStyle name="Normal 66 2 2 3 2 3" xfId="6505" xr:uid="{00000000-0005-0000-0000-00003D890000}"/>
    <cellStyle name="Normal 66 2 2 3 2 3 2" xfId="16557" xr:uid="{00000000-0005-0000-0000-00003E890000}"/>
    <cellStyle name="Normal 66 2 2 3 2 3 2 2" xfId="46879" xr:uid="{00000000-0005-0000-0000-00003F890000}"/>
    <cellStyle name="Normal 66 2 2 3 2 3 2 3" xfId="31655" xr:uid="{00000000-0005-0000-0000-000040890000}"/>
    <cellStyle name="Normal 66 2 2 3 2 3 3" xfId="11537" xr:uid="{00000000-0005-0000-0000-000041890000}"/>
    <cellStyle name="Normal 66 2 2 3 2 3 3 2" xfId="41862" xr:uid="{00000000-0005-0000-0000-000042890000}"/>
    <cellStyle name="Normal 66 2 2 3 2 3 3 3" xfId="26638" xr:uid="{00000000-0005-0000-0000-000043890000}"/>
    <cellStyle name="Normal 66 2 2 3 2 3 4" xfId="36849" xr:uid="{00000000-0005-0000-0000-000044890000}"/>
    <cellStyle name="Normal 66 2 2 3 2 3 5" xfId="21625" xr:uid="{00000000-0005-0000-0000-000045890000}"/>
    <cellStyle name="Normal 66 2 2 3 2 4" xfId="13215" xr:uid="{00000000-0005-0000-0000-000046890000}"/>
    <cellStyle name="Normal 66 2 2 3 2 4 2" xfId="43537" xr:uid="{00000000-0005-0000-0000-000047890000}"/>
    <cellStyle name="Normal 66 2 2 3 2 4 3" xfId="28313" xr:uid="{00000000-0005-0000-0000-000048890000}"/>
    <cellStyle name="Normal 66 2 2 3 2 5" xfId="8194" xr:uid="{00000000-0005-0000-0000-000049890000}"/>
    <cellStyle name="Normal 66 2 2 3 2 5 2" xfId="38520" xr:uid="{00000000-0005-0000-0000-00004A890000}"/>
    <cellStyle name="Normal 66 2 2 3 2 5 3" xfId="23296" xr:uid="{00000000-0005-0000-0000-00004B890000}"/>
    <cellStyle name="Normal 66 2 2 3 2 6" xfId="33508" xr:uid="{00000000-0005-0000-0000-00004C890000}"/>
    <cellStyle name="Normal 66 2 2 3 2 7" xfId="18283" xr:uid="{00000000-0005-0000-0000-00004D890000}"/>
    <cellStyle name="Normal 66 2 2 3 3" xfId="3976" xr:uid="{00000000-0005-0000-0000-00004E890000}"/>
    <cellStyle name="Normal 66 2 2 3 3 2" xfId="14050" xr:uid="{00000000-0005-0000-0000-00004F890000}"/>
    <cellStyle name="Normal 66 2 2 3 3 2 2" xfId="44372" xr:uid="{00000000-0005-0000-0000-000050890000}"/>
    <cellStyle name="Normal 66 2 2 3 3 2 3" xfId="29148" xr:uid="{00000000-0005-0000-0000-000051890000}"/>
    <cellStyle name="Normal 66 2 2 3 3 3" xfId="9030" xr:uid="{00000000-0005-0000-0000-000052890000}"/>
    <cellStyle name="Normal 66 2 2 3 3 3 2" xfId="39355" xr:uid="{00000000-0005-0000-0000-000053890000}"/>
    <cellStyle name="Normal 66 2 2 3 3 3 3" xfId="24131" xr:uid="{00000000-0005-0000-0000-000054890000}"/>
    <cellStyle name="Normal 66 2 2 3 3 4" xfId="34342" xr:uid="{00000000-0005-0000-0000-000055890000}"/>
    <cellStyle name="Normal 66 2 2 3 3 5" xfId="19118" xr:uid="{00000000-0005-0000-0000-000056890000}"/>
    <cellStyle name="Normal 66 2 2 3 4" xfId="5669" xr:uid="{00000000-0005-0000-0000-000057890000}"/>
    <cellStyle name="Normal 66 2 2 3 4 2" xfId="15721" xr:uid="{00000000-0005-0000-0000-000058890000}"/>
    <cellStyle name="Normal 66 2 2 3 4 2 2" xfId="46043" xr:uid="{00000000-0005-0000-0000-000059890000}"/>
    <cellStyle name="Normal 66 2 2 3 4 2 3" xfId="30819" xr:uid="{00000000-0005-0000-0000-00005A890000}"/>
    <cellStyle name="Normal 66 2 2 3 4 3" xfId="10701" xr:uid="{00000000-0005-0000-0000-00005B890000}"/>
    <cellStyle name="Normal 66 2 2 3 4 3 2" xfId="41026" xr:uid="{00000000-0005-0000-0000-00005C890000}"/>
    <cellStyle name="Normal 66 2 2 3 4 3 3" xfId="25802" xr:uid="{00000000-0005-0000-0000-00005D890000}"/>
    <cellStyle name="Normal 66 2 2 3 4 4" xfId="36013" xr:uid="{00000000-0005-0000-0000-00005E890000}"/>
    <cellStyle name="Normal 66 2 2 3 4 5" xfId="20789" xr:uid="{00000000-0005-0000-0000-00005F890000}"/>
    <cellStyle name="Normal 66 2 2 3 5" xfId="12379" xr:uid="{00000000-0005-0000-0000-000060890000}"/>
    <cellStyle name="Normal 66 2 2 3 5 2" xfId="42701" xr:uid="{00000000-0005-0000-0000-000061890000}"/>
    <cellStyle name="Normal 66 2 2 3 5 3" xfId="27477" xr:uid="{00000000-0005-0000-0000-000062890000}"/>
    <cellStyle name="Normal 66 2 2 3 6" xfId="7358" xr:uid="{00000000-0005-0000-0000-000063890000}"/>
    <cellStyle name="Normal 66 2 2 3 6 2" xfId="37684" xr:uid="{00000000-0005-0000-0000-000064890000}"/>
    <cellStyle name="Normal 66 2 2 3 6 3" xfId="22460" xr:uid="{00000000-0005-0000-0000-000065890000}"/>
    <cellStyle name="Normal 66 2 2 3 7" xfId="32672" xr:uid="{00000000-0005-0000-0000-000066890000}"/>
    <cellStyle name="Normal 66 2 2 3 8" xfId="17447" xr:uid="{00000000-0005-0000-0000-000067890000}"/>
    <cellStyle name="Normal 66 2 2 4" xfId="2705" xr:uid="{00000000-0005-0000-0000-000068890000}"/>
    <cellStyle name="Normal 66 2 2 4 2" xfId="4395" xr:uid="{00000000-0005-0000-0000-000069890000}"/>
    <cellStyle name="Normal 66 2 2 4 2 2" xfId="14468" xr:uid="{00000000-0005-0000-0000-00006A890000}"/>
    <cellStyle name="Normal 66 2 2 4 2 2 2" xfId="44790" xr:uid="{00000000-0005-0000-0000-00006B890000}"/>
    <cellStyle name="Normal 66 2 2 4 2 2 3" xfId="29566" xr:uid="{00000000-0005-0000-0000-00006C890000}"/>
    <cellStyle name="Normal 66 2 2 4 2 3" xfId="9448" xr:uid="{00000000-0005-0000-0000-00006D890000}"/>
    <cellStyle name="Normal 66 2 2 4 2 3 2" xfId="39773" xr:uid="{00000000-0005-0000-0000-00006E890000}"/>
    <cellStyle name="Normal 66 2 2 4 2 3 3" xfId="24549" xr:uid="{00000000-0005-0000-0000-00006F890000}"/>
    <cellStyle name="Normal 66 2 2 4 2 4" xfId="34760" xr:uid="{00000000-0005-0000-0000-000070890000}"/>
    <cellStyle name="Normal 66 2 2 4 2 5" xfId="19536" xr:uid="{00000000-0005-0000-0000-000071890000}"/>
    <cellStyle name="Normal 66 2 2 4 3" xfId="6087" xr:uid="{00000000-0005-0000-0000-000072890000}"/>
    <cellStyle name="Normal 66 2 2 4 3 2" xfId="16139" xr:uid="{00000000-0005-0000-0000-000073890000}"/>
    <cellStyle name="Normal 66 2 2 4 3 2 2" xfId="46461" xr:uid="{00000000-0005-0000-0000-000074890000}"/>
    <cellStyle name="Normal 66 2 2 4 3 2 3" xfId="31237" xr:uid="{00000000-0005-0000-0000-000075890000}"/>
    <cellStyle name="Normal 66 2 2 4 3 3" xfId="11119" xr:uid="{00000000-0005-0000-0000-000076890000}"/>
    <cellStyle name="Normal 66 2 2 4 3 3 2" xfId="41444" xr:uid="{00000000-0005-0000-0000-000077890000}"/>
    <cellStyle name="Normal 66 2 2 4 3 3 3" xfId="26220" xr:uid="{00000000-0005-0000-0000-000078890000}"/>
    <cellStyle name="Normal 66 2 2 4 3 4" xfId="36431" xr:uid="{00000000-0005-0000-0000-000079890000}"/>
    <cellStyle name="Normal 66 2 2 4 3 5" xfId="21207" xr:uid="{00000000-0005-0000-0000-00007A890000}"/>
    <cellStyle name="Normal 66 2 2 4 4" xfId="12797" xr:uid="{00000000-0005-0000-0000-00007B890000}"/>
    <cellStyle name="Normal 66 2 2 4 4 2" xfId="43119" xr:uid="{00000000-0005-0000-0000-00007C890000}"/>
    <cellStyle name="Normal 66 2 2 4 4 3" xfId="27895" xr:uid="{00000000-0005-0000-0000-00007D890000}"/>
    <cellStyle name="Normal 66 2 2 4 5" xfId="7776" xr:uid="{00000000-0005-0000-0000-00007E890000}"/>
    <cellStyle name="Normal 66 2 2 4 5 2" xfId="38102" xr:uid="{00000000-0005-0000-0000-00007F890000}"/>
    <cellStyle name="Normal 66 2 2 4 5 3" xfId="22878" xr:uid="{00000000-0005-0000-0000-000080890000}"/>
    <cellStyle name="Normal 66 2 2 4 6" xfId="33090" xr:uid="{00000000-0005-0000-0000-000081890000}"/>
    <cellStyle name="Normal 66 2 2 4 7" xfId="17865" xr:uid="{00000000-0005-0000-0000-000082890000}"/>
    <cellStyle name="Normal 66 2 2 5" xfId="3558" xr:uid="{00000000-0005-0000-0000-000083890000}"/>
    <cellStyle name="Normal 66 2 2 5 2" xfId="13632" xr:uid="{00000000-0005-0000-0000-000084890000}"/>
    <cellStyle name="Normal 66 2 2 5 2 2" xfId="43954" xr:uid="{00000000-0005-0000-0000-000085890000}"/>
    <cellStyle name="Normal 66 2 2 5 2 3" xfId="28730" xr:uid="{00000000-0005-0000-0000-000086890000}"/>
    <cellStyle name="Normal 66 2 2 5 3" xfId="8612" xr:uid="{00000000-0005-0000-0000-000087890000}"/>
    <cellStyle name="Normal 66 2 2 5 3 2" xfId="38937" xr:uid="{00000000-0005-0000-0000-000088890000}"/>
    <cellStyle name="Normal 66 2 2 5 3 3" xfId="23713" xr:uid="{00000000-0005-0000-0000-000089890000}"/>
    <cellStyle name="Normal 66 2 2 5 4" xfId="33924" xr:uid="{00000000-0005-0000-0000-00008A890000}"/>
    <cellStyle name="Normal 66 2 2 5 5" xfId="18700" xr:uid="{00000000-0005-0000-0000-00008B890000}"/>
    <cellStyle name="Normal 66 2 2 6" xfId="5251" xr:uid="{00000000-0005-0000-0000-00008C890000}"/>
    <cellStyle name="Normal 66 2 2 6 2" xfId="15303" xr:uid="{00000000-0005-0000-0000-00008D890000}"/>
    <cellStyle name="Normal 66 2 2 6 2 2" xfId="45625" xr:uid="{00000000-0005-0000-0000-00008E890000}"/>
    <cellStyle name="Normal 66 2 2 6 2 3" xfId="30401" xr:uid="{00000000-0005-0000-0000-00008F890000}"/>
    <cellStyle name="Normal 66 2 2 6 3" xfId="10283" xr:uid="{00000000-0005-0000-0000-000090890000}"/>
    <cellStyle name="Normal 66 2 2 6 3 2" xfId="40608" xr:uid="{00000000-0005-0000-0000-000091890000}"/>
    <cellStyle name="Normal 66 2 2 6 3 3" xfId="25384" xr:uid="{00000000-0005-0000-0000-000092890000}"/>
    <cellStyle name="Normal 66 2 2 6 4" xfId="35595" xr:uid="{00000000-0005-0000-0000-000093890000}"/>
    <cellStyle name="Normal 66 2 2 6 5" xfId="20371" xr:uid="{00000000-0005-0000-0000-000094890000}"/>
    <cellStyle name="Normal 66 2 2 7" xfId="11961" xr:uid="{00000000-0005-0000-0000-000095890000}"/>
    <cellStyle name="Normal 66 2 2 7 2" xfId="42283" xr:uid="{00000000-0005-0000-0000-000096890000}"/>
    <cellStyle name="Normal 66 2 2 7 3" xfId="27059" xr:uid="{00000000-0005-0000-0000-000097890000}"/>
    <cellStyle name="Normal 66 2 2 8" xfId="6940" xr:uid="{00000000-0005-0000-0000-000098890000}"/>
    <cellStyle name="Normal 66 2 2 8 2" xfId="37266" xr:uid="{00000000-0005-0000-0000-000099890000}"/>
    <cellStyle name="Normal 66 2 2 8 3" xfId="22042" xr:uid="{00000000-0005-0000-0000-00009A890000}"/>
    <cellStyle name="Normal 66 2 2 9" xfId="32254" xr:uid="{00000000-0005-0000-0000-00009B890000}"/>
    <cellStyle name="Normal 66 2 3" xfId="1967" xr:uid="{00000000-0005-0000-0000-00009C890000}"/>
    <cellStyle name="Normal 66 2 3 2" xfId="2388" xr:uid="{00000000-0005-0000-0000-00009D890000}"/>
    <cellStyle name="Normal 66 2 3 2 2" xfId="3227" xr:uid="{00000000-0005-0000-0000-00009E890000}"/>
    <cellStyle name="Normal 66 2 3 2 2 2" xfId="4917" xr:uid="{00000000-0005-0000-0000-00009F890000}"/>
    <cellStyle name="Normal 66 2 3 2 2 2 2" xfId="14990" xr:uid="{00000000-0005-0000-0000-0000A0890000}"/>
    <cellStyle name="Normal 66 2 3 2 2 2 2 2" xfId="45312" xr:uid="{00000000-0005-0000-0000-0000A1890000}"/>
    <cellStyle name="Normal 66 2 3 2 2 2 2 3" xfId="30088" xr:uid="{00000000-0005-0000-0000-0000A2890000}"/>
    <cellStyle name="Normal 66 2 3 2 2 2 3" xfId="9970" xr:uid="{00000000-0005-0000-0000-0000A3890000}"/>
    <cellStyle name="Normal 66 2 3 2 2 2 3 2" xfId="40295" xr:uid="{00000000-0005-0000-0000-0000A4890000}"/>
    <cellStyle name="Normal 66 2 3 2 2 2 3 3" xfId="25071" xr:uid="{00000000-0005-0000-0000-0000A5890000}"/>
    <cellStyle name="Normal 66 2 3 2 2 2 4" xfId="35282" xr:uid="{00000000-0005-0000-0000-0000A6890000}"/>
    <cellStyle name="Normal 66 2 3 2 2 2 5" xfId="20058" xr:uid="{00000000-0005-0000-0000-0000A7890000}"/>
    <cellStyle name="Normal 66 2 3 2 2 3" xfId="6609" xr:uid="{00000000-0005-0000-0000-0000A8890000}"/>
    <cellStyle name="Normal 66 2 3 2 2 3 2" xfId="16661" xr:uid="{00000000-0005-0000-0000-0000A9890000}"/>
    <cellStyle name="Normal 66 2 3 2 2 3 2 2" xfId="46983" xr:uid="{00000000-0005-0000-0000-0000AA890000}"/>
    <cellStyle name="Normal 66 2 3 2 2 3 2 3" xfId="31759" xr:uid="{00000000-0005-0000-0000-0000AB890000}"/>
    <cellStyle name="Normal 66 2 3 2 2 3 3" xfId="11641" xr:uid="{00000000-0005-0000-0000-0000AC890000}"/>
    <cellStyle name="Normal 66 2 3 2 2 3 3 2" xfId="41966" xr:uid="{00000000-0005-0000-0000-0000AD890000}"/>
    <cellStyle name="Normal 66 2 3 2 2 3 3 3" xfId="26742" xr:uid="{00000000-0005-0000-0000-0000AE890000}"/>
    <cellStyle name="Normal 66 2 3 2 2 3 4" xfId="36953" xr:uid="{00000000-0005-0000-0000-0000AF890000}"/>
    <cellStyle name="Normal 66 2 3 2 2 3 5" xfId="21729" xr:uid="{00000000-0005-0000-0000-0000B0890000}"/>
    <cellStyle name="Normal 66 2 3 2 2 4" xfId="13319" xr:uid="{00000000-0005-0000-0000-0000B1890000}"/>
    <cellStyle name="Normal 66 2 3 2 2 4 2" xfId="43641" xr:uid="{00000000-0005-0000-0000-0000B2890000}"/>
    <cellStyle name="Normal 66 2 3 2 2 4 3" xfId="28417" xr:uid="{00000000-0005-0000-0000-0000B3890000}"/>
    <cellStyle name="Normal 66 2 3 2 2 5" xfId="8298" xr:uid="{00000000-0005-0000-0000-0000B4890000}"/>
    <cellStyle name="Normal 66 2 3 2 2 5 2" xfId="38624" xr:uid="{00000000-0005-0000-0000-0000B5890000}"/>
    <cellStyle name="Normal 66 2 3 2 2 5 3" xfId="23400" xr:uid="{00000000-0005-0000-0000-0000B6890000}"/>
    <cellStyle name="Normal 66 2 3 2 2 6" xfId="33612" xr:uid="{00000000-0005-0000-0000-0000B7890000}"/>
    <cellStyle name="Normal 66 2 3 2 2 7" xfId="18387" xr:uid="{00000000-0005-0000-0000-0000B8890000}"/>
    <cellStyle name="Normal 66 2 3 2 3" xfId="4080" xr:uid="{00000000-0005-0000-0000-0000B9890000}"/>
    <cellStyle name="Normal 66 2 3 2 3 2" xfId="14154" xr:uid="{00000000-0005-0000-0000-0000BA890000}"/>
    <cellStyle name="Normal 66 2 3 2 3 2 2" xfId="44476" xr:uid="{00000000-0005-0000-0000-0000BB890000}"/>
    <cellStyle name="Normal 66 2 3 2 3 2 3" xfId="29252" xr:uid="{00000000-0005-0000-0000-0000BC890000}"/>
    <cellStyle name="Normal 66 2 3 2 3 3" xfId="9134" xr:uid="{00000000-0005-0000-0000-0000BD890000}"/>
    <cellStyle name="Normal 66 2 3 2 3 3 2" xfId="39459" xr:uid="{00000000-0005-0000-0000-0000BE890000}"/>
    <cellStyle name="Normal 66 2 3 2 3 3 3" xfId="24235" xr:uid="{00000000-0005-0000-0000-0000BF890000}"/>
    <cellStyle name="Normal 66 2 3 2 3 4" xfId="34446" xr:uid="{00000000-0005-0000-0000-0000C0890000}"/>
    <cellStyle name="Normal 66 2 3 2 3 5" xfId="19222" xr:uid="{00000000-0005-0000-0000-0000C1890000}"/>
    <cellStyle name="Normal 66 2 3 2 4" xfId="5773" xr:uid="{00000000-0005-0000-0000-0000C2890000}"/>
    <cellStyle name="Normal 66 2 3 2 4 2" xfId="15825" xr:uid="{00000000-0005-0000-0000-0000C3890000}"/>
    <cellStyle name="Normal 66 2 3 2 4 2 2" xfId="46147" xr:uid="{00000000-0005-0000-0000-0000C4890000}"/>
    <cellStyle name="Normal 66 2 3 2 4 2 3" xfId="30923" xr:uid="{00000000-0005-0000-0000-0000C5890000}"/>
    <cellStyle name="Normal 66 2 3 2 4 3" xfId="10805" xr:uid="{00000000-0005-0000-0000-0000C6890000}"/>
    <cellStyle name="Normal 66 2 3 2 4 3 2" xfId="41130" xr:uid="{00000000-0005-0000-0000-0000C7890000}"/>
    <cellStyle name="Normal 66 2 3 2 4 3 3" xfId="25906" xr:uid="{00000000-0005-0000-0000-0000C8890000}"/>
    <cellStyle name="Normal 66 2 3 2 4 4" xfId="36117" xr:uid="{00000000-0005-0000-0000-0000C9890000}"/>
    <cellStyle name="Normal 66 2 3 2 4 5" xfId="20893" xr:uid="{00000000-0005-0000-0000-0000CA890000}"/>
    <cellStyle name="Normal 66 2 3 2 5" xfId="12483" xr:uid="{00000000-0005-0000-0000-0000CB890000}"/>
    <cellStyle name="Normal 66 2 3 2 5 2" xfId="42805" xr:uid="{00000000-0005-0000-0000-0000CC890000}"/>
    <cellStyle name="Normal 66 2 3 2 5 3" xfId="27581" xr:uid="{00000000-0005-0000-0000-0000CD890000}"/>
    <cellStyle name="Normal 66 2 3 2 6" xfId="7462" xr:uid="{00000000-0005-0000-0000-0000CE890000}"/>
    <cellStyle name="Normal 66 2 3 2 6 2" xfId="37788" xr:uid="{00000000-0005-0000-0000-0000CF890000}"/>
    <cellStyle name="Normal 66 2 3 2 6 3" xfId="22564" xr:uid="{00000000-0005-0000-0000-0000D0890000}"/>
    <cellStyle name="Normal 66 2 3 2 7" xfId="32776" xr:uid="{00000000-0005-0000-0000-0000D1890000}"/>
    <cellStyle name="Normal 66 2 3 2 8" xfId="17551" xr:uid="{00000000-0005-0000-0000-0000D2890000}"/>
    <cellStyle name="Normal 66 2 3 3" xfId="2809" xr:uid="{00000000-0005-0000-0000-0000D3890000}"/>
    <cellStyle name="Normal 66 2 3 3 2" xfId="4499" xr:uid="{00000000-0005-0000-0000-0000D4890000}"/>
    <cellStyle name="Normal 66 2 3 3 2 2" xfId="14572" xr:uid="{00000000-0005-0000-0000-0000D5890000}"/>
    <cellStyle name="Normal 66 2 3 3 2 2 2" xfId="44894" xr:uid="{00000000-0005-0000-0000-0000D6890000}"/>
    <cellStyle name="Normal 66 2 3 3 2 2 3" xfId="29670" xr:uid="{00000000-0005-0000-0000-0000D7890000}"/>
    <cellStyle name="Normal 66 2 3 3 2 3" xfId="9552" xr:uid="{00000000-0005-0000-0000-0000D8890000}"/>
    <cellStyle name="Normal 66 2 3 3 2 3 2" xfId="39877" xr:uid="{00000000-0005-0000-0000-0000D9890000}"/>
    <cellStyle name="Normal 66 2 3 3 2 3 3" xfId="24653" xr:uid="{00000000-0005-0000-0000-0000DA890000}"/>
    <cellStyle name="Normal 66 2 3 3 2 4" xfId="34864" xr:uid="{00000000-0005-0000-0000-0000DB890000}"/>
    <cellStyle name="Normal 66 2 3 3 2 5" xfId="19640" xr:uid="{00000000-0005-0000-0000-0000DC890000}"/>
    <cellStyle name="Normal 66 2 3 3 3" xfId="6191" xr:uid="{00000000-0005-0000-0000-0000DD890000}"/>
    <cellStyle name="Normal 66 2 3 3 3 2" xfId="16243" xr:uid="{00000000-0005-0000-0000-0000DE890000}"/>
    <cellStyle name="Normal 66 2 3 3 3 2 2" xfId="46565" xr:uid="{00000000-0005-0000-0000-0000DF890000}"/>
    <cellStyle name="Normal 66 2 3 3 3 2 3" xfId="31341" xr:uid="{00000000-0005-0000-0000-0000E0890000}"/>
    <cellStyle name="Normal 66 2 3 3 3 3" xfId="11223" xr:uid="{00000000-0005-0000-0000-0000E1890000}"/>
    <cellStyle name="Normal 66 2 3 3 3 3 2" xfId="41548" xr:uid="{00000000-0005-0000-0000-0000E2890000}"/>
    <cellStyle name="Normal 66 2 3 3 3 3 3" xfId="26324" xr:uid="{00000000-0005-0000-0000-0000E3890000}"/>
    <cellStyle name="Normal 66 2 3 3 3 4" xfId="36535" xr:uid="{00000000-0005-0000-0000-0000E4890000}"/>
    <cellStyle name="Normal 66 2 3 3 3 5" xfId="21311" xr:uid="{00000000-0005-0000-0000-0000E5890000}"/>
    <cellStyle name="Normal 66 2 3 3 4" xfId="12901" xr:uid="{00000000-0005-0000-0000-0000E6890000}"/>
    <cellStyle name="Normal 66 2 3 3 4 2" xfId="43223" xr:uid="{00000000-0005-0000-0000-0000E7890000}"/>
    <cellStyle name="Normal 66 2 3 3 4 3" xfId="27999" xr:uid="{00000000-0005-0000-0000-0000E8890000}"/>
    <cellStyle name="Normal 66 2 3 3 5" xfId="7880" xr:uid="{00000000-0005-0000-0000-0000E9890000}"/>
    <cellStyle name="Normal 66 2 3 3 5 2" xfId="38206" xr:uid="{00000000-0005-0000-0000-0000EA890000}"/>
    <cellStyle name="Normal 66 2 3 3 5 3" xfId="22982" xr:uid="{00000000-0005-0000-0000-0000EB890000}"/>
    <cellStyle name="Normal 66 2 3 3 6" xfId="33194" xr:uid="{00000000-0005-0000-0000-0000EC890000}"/>
    <cellStyle name="Normal 66 2 3 3 7" xfId="17969" xr:uid="{00000000-0005-0000-0000-0000ED890000}"/>
    <cellStyle name="Normal 66 2 3 4" xfId="3662" xr:uid="{00000000-0005-0000-0000-0000EE890000}"/>
    <cellStyle name="Normal 66 2 3 4 2" xfId="13736" xr:uid="{00000000-0005-0000-0000-0000EF890000}"/>
    <cellStyle name="Normal 66 2 3 4 2 2" xfId="44058" xr:uid="{00000000-0005-0000-0000-0000F0890000}"/>
    <cellStyle name="Normal 66 2 3 4 2 3" xfId="28834" xr:uid="{00000000-0005-0000-0000-0000F1890000}"/>
    <cellStyle name="Normal 66 2 3 4 3" xfId="8716" xr:uid="{00000000-0005-0000-0000-0000F2890000}"/>
    <cellStyle name="Normal 66 2 3 4 3 2" xfId="39041" xr:uid="{00000000-0005-0000-0000-0000F3890000}"/>
    <cellStyle name="Normal 66 2 3 4 3 3" xfId="23817" xr:uid="{00000000-0005-0000-0000-0000F4890000}"/>
    <cellStyle name="Normal 66 2 3 4 4" xfId="34028" xr:uid="{00000000-0005-0000-0000-0000F5890000}"/>
    <cellStyle name="Normal 66 2 3 4 5" xfId="18804" xr:uid="{00000000-0005-0000-0000-0000F6890000}"/>
    <cellStyle name="Normal 66 2 3 5" xfId="5355" xr:uid="{00000000-0005-0000-0000-0000F7890000}"/>
    <cellStyle name="Normal 66 2 3 5 2" xfId="15407" xr:uid="{00000000-0005-0000-0000-0000F8890000}"/>
    <cellStyle name="Normal 66 2 3 5 2 2" xfId="45729" xr:uid="{00000000-0005-0000-0000-0000F9890000}"/>
    <cellStyle name="Normal 66 2 3 5 2 3" xfId="30505" xr:uid="{00000000-0005-0000-0000-0000FA890000}"/>
    <cellStyle name="Normal 66 2 3 5 3" xfId="10387" xr:uid="{00000000-0005-0000-0000-0000FB890000}"/>
    <cellStyle name="Normal 66 2 3 5 3 2" xfId="40712" xr:uid="{00000000-0005-0000-0000-0000FC890000}"/>
    <cellStyle name="Normal 66 2 3 5 3 3" xfId="25488" xr:uid="{00000000-0005-0000-0000-0000FD890000}"/>
    <cellStyle name="Normal 66 2 3 5 4" xfId="35699" xr:uid="{00000000-0005-0000-0000-0000FE890000}"/>
    <cellStyle name="Normal 66 2 3 5 5" xfId="20475" xr:uid="{00000000-0005-0000-0000-0000FF890000}"/>
    <cellStyle name="Normal 66 2 3 6" xfId="12065" xr:uid="{00000000-0005-0000-0000-0000008A0000}"/>
    <cellStyle name="Normal 66 2 3 6 2" xfId="42387" xr:uid="{00000000-0005-0000-0000-0000018A0000}"/>
    <cellStyle name="Normal 66 2 3 6 3" xfId="27163" xr:uid="{00000000-0005-0000-0000-0000028A0000}"/>
    <cellStyle name="Normal 66 2 3 7" xfId="7044" xr:uid="{00000000-0005-0000-0000-0000038A0000}"/>
    <cellStyle name="Normal 66 2 3 7 2" xfId="37370" xr:uid="{00000000-0005-0000-0000-0000048A0000}"/>
    <cellStyle name="Normal 66 2 3 7 3" xfId="22146" xr:uid="{00000000-0005-0000-0000-0000058A0000}"/>
    <cellStyle name="Normal 66 2 3 8" xfId="32358" xr:uid="{00000000-0005-0000-0000-0000068A0000}"/>
    <cellStyle name="Normal 66 2 3 9" xfId="17133" xr:uid="{00000000-0005-0000-0000-0000078A0000}"/>
    <cellStyle name="Normal 66 2 4" xfId="2180" xr:uid="{00000000-0005-0000-0000-0000088A0000}"/>
    <cellStyle name="Normal 66 2 4 2" xfId="3019" xr:uid="{00000000-0005-0000-0000-0000098A0000}"/>
    <cellStyle name="Normal 66 2 4 2 2" xfId="4709" xr:uid="{00000000-0005-0000-0000-00000A8A0000}"/>
    <cellStyle name="Normal 66 2 4 2 2 2" xfId="14782" xr:uid="{00000000-0005-0000-0000-00000B8A0000}"/>
    <cellStyle name="Normal 66 2 4 2 2 2 2" xfId="45104" xr:uid="{00000000-0005-0000-0000-00000C8A0000}"/>
    <cellStyle name="Normal 66 2 4 2 2 2 3" xfId="29880" xr:uid="{00000000-0005-0000-0000-00000D8A0000}"/>
    <cellStyle name="Normal 66 2 4 2 2 3" xfId="9762" xr:uid="{00000000-0005-0000-0000-00000E8A0000}"/>
    <cellStyle name="Normal 66 2 4 2 2 3 2" xfId="40087" xr:uid="{00000000-0005-0000-0000-00000F8A0000}"/>
    <cellStyle name="Normal 66 2 4 2 2 3 3" xfId="24863" xr:uid="{00000000-0005-0000-0000-0000108A0000}"/>
    <cellStyle name="Normal 66 2 4 2 2 4" xfId="35074" xr:uid="{00000000-0005-0000-0000-0000118A0000}"/>
    <cellStyle name="Normal 66 2 4 2 2 5" xfId="19850" xr:uid="{00000000-0005-0000-0000-0000128A0000}"/>
    <cellStyle name="Normal 66 2 4 2 3" xfId="6401" xr:uid="{00000000-0005-0000-0000-0000138A0000}"/>
    <cellStyle name="Normal 66 2 4 2 3 2" xfId="16453" xr:uid="{00000000-0005-0000-0000-0000148A0000}"/>
    <cellStyle name="Normal 66 2 4 2 3 2 2" xfId="46775" xr:uid="{00000000-0005-0000-0000-0000158A0000}"/>
    <cellStyle name="Normal 66 2 4 2 3 2 3" xfId="31551" xr:uid="{00000000-0005-0000-0000-0000168A0000}"/>
    <cellStyle name="Normal 66 2 4 2 3 3" xfId="11433" xr:uid="{00000000-0005-0000-0000-0000178A0000}"/>
    <cellStyle name="Normal 66 2 4 2 3 3 2" xfId="41758" xr:uid="{00000000-0005-0000-0000-0000188A0000}"/>
    <cellStyle name="Normal 66 2 4 2 3 3 3" xfId="26534" xr:uid="{00000000-0005-0000-0000-0000198A0000}"/>
    <cellStyle name="Normal 66 2 4 2 3 4" xfId="36745" xr:uid="{00000000-0005-0000-0000-00001A8A0000}"/>
    <cellStyle name="Normal 66 2 4 2 3 5" xfId="21521" xr:uid="{00000000-0005-0000-0000-00001B8A0000}"/>
    <cellStyle name="Normal 66 2 4 2 4" xfId="13111" xr:uid="{00000000-0005-0000-0000-00001C8A0000}"/>
    <cellStyle name="Normal 66 2 4 2 4 2" xfId="43433" xr:uid="{00000000-0005-0000-0000-00001D8A0000}"/>
    <cellStyle name="Normal 66 2 4 2 4 3" xfId="28209" xr:uid="{00000000-0005-0000-0000-00001E8A0000}"/>
    <cellStyle name="Normal 66 2 4 2 5" xfId="8090" xr:uid="{00000000-0005-0000-0000-00001F8A0000}"/>
    <cellStyle name="Normal 66 2 4 2 5 2" xfId="38416" xr:uid="{00000000-0005-0000-0000-0000208A0000}"/>
    <cellStyle name="Normal 66 2 4 2 5 3" xfId="23192" xr:uid="{00000000-0005-0000-0000-0000218A0000}"/>
    <cellStyle name="Normal 66 2 4 2 6" xfId="33404" xr:uid="{00000000-0005-0000-0000-0000228A0000}"/>
    <cellStyle name="Normal 66 2 4 2 7" xfId="18179" xr:uid="{00000000-0005-0000-0000-0000238A0000}"/>
    <cellStyle name="Normal 66 2 4 3" xfId="3872" xr:uid="{00000000-0005-0000-0000-0000248A0000}"/>
    <cellStyle name="Normal 66 2 4 3 2" xfId="13946" xr:uid="{00000000-0005-0000-0000-0000258A0000}"/>
    <cellStyle name="Normal 66 2 4 3 2 2" xfId="44268" xr:uid="{00000000-0005-0000-0000-0000268A0000}"/>
    <cellStyle name="Normal 66 2 4 3 2 3" xfId="29044" xr:uid="{00000000-0005-0000-0000-0000278A0000}"/>
    <cellStyle name="Normal 66 2 4 3 3" xfId="8926" xr:uid="{00000000-0005-0000-0000-0000288A0000}"/>
    <cellStyle name="Normal 66 2 4 3 3 2" xfId="39251" xr:uid="{00000000-0005-0000-0000-0000298A0000}"/>
    <cellStyle name="Normal 66 2 4 3 3 3" xfId="24027" xr:uid="{00000000-0005-0000-0000-00002A8A0000}"/>
    <cellStyle name="Normal 66 2 4 3 4" xfId="34238" xr:uid="{00000000-0005-0000-0000-00002B8A0000}"/>
    <cellStyle name="Normal 66 2 4 3 5" xfId="19014" xr:uid="{00000000-0005-0000-0000-00002C8A0000}"/>
    <cellStyle name="Normal 66 2 4 4" xfId="5565" xr:uid="{00000000-0005-0000-0000-00002D8A0000}"/>
    <cellStyle name="Normal 66 2 4 4 2" xfId="15617" xr:uid="{00000000-0005-0000-0000-00002E8A0000}"/>
    <cellStyle name="Normal 66 2 4 4 2 2" xfId="45939" xr:uid="{00000000-0005-0000-0000-00002F8A0000}"/>
    <cellStyle name="Normal 66 2 4 4 2 3" xfId="30715" xr:uid="{00000000-0005-0000-0000-0000308A0000}"/>
    <cellStyle name="Normal 66 2 4 4 3" xfId="10597" xr:uid="{00000000-0005-0000-0000-0000318A0000}"/>
    <cellStyle name="Normal 66 2 4 4 3 2" xfId="40922" xr:uid="{00000000-0005-0000-0000-0000328A0000}"/>
    <cellStyle name="Normal 66 2 4 4 3 3" xfId="25698" xr:uid="{00000000-0005-0000-0000-0000338A0000}"/>
    <cellStyle name="Normal 66 2 4 4 4" xfId="35909" xr:uid="{00000000-0005-0000-0000-0000348A0000}"/>
    <cellStyle name="Normal 66 2 4 4 5" xfId="20685" xr:uid="{00000000-0005-0000-0000-0000358A0000}"/>
    <cellStyle name="Normal 66 2 4 5" xfId="12275" xr:uid="{00000000-0005-0000-0000-0000368A0000}"/>
    <cellStyle name="Normal 66 2 4 5 2" xfId="42597" xr:uid="{00000000-0005-0000-0000-0000378A0000}"/>
    <cellStyle name="Normal 66 2 4 5 3" xfId="27373" xr:uid="{00000000-0005-0000-0000-0000388A0000}"/>
    <cellStyle name="Normal 66 2 4 6" xfId="7254" xr:uid="{00000000-0005-0000-0000-0000398A0000}"/>
    <cellStyle name="Normal 66 2 4 6 2" xfId="37580" xr:uid="{00000000-0005-0000-0000-00003A8A0000}"/>
    <cellStyle name="Normal 66 2 4 6 3" xfId="22356" xr:uid="{00000000-0005-0000-0000-00003B8A0000}"/>
    <cellStyle name="Normal 66 2 4 7" xfId="32568" xr:uid="{00000000-0005-0000-0000-00003C8A0000}"/>
    <cellStyle name="Normal 66 2 4 8" xfId="17343" xr:uid="{00000000-0005-0000-0000-00003D8A0000}"/>
    <cellStyle name="Normal 66 2 5" xfId="2601" xr:uid="{00000000-0005-0000-0000-00003E8A0000}"/>
    <cellStyle name="Normal 66 2 5 2" xfId="4291" xr:uid="{00000000-0005-0000-0000-00003F8A0000}"/>
    <cellStyle name="Normal 66 2 5 2 2" xfId="14364" xr:uid="{00000000-0005-0000-0000-0000408A0000}"/>
    <cellStyle name="Normal 66 2 5 2 2 2" xfId="44686" xr:uid="{00000000-0005-0000-0000-0000418A0000}"/>
    <cellStyle name="Normal 66 2 5 2 2 3" xfId="29462" xr:uid="{00000000-0005-0000-0000-0000428A0000}"/>
    <cellStyle name="Normal 66 2 5 2 3" xfId="9344" xr:uid="{00000000-0005-0000-0000-0000438A0000}"/>
    <cellStyle name="Normal 66 2 5 2 3 2" xfId="39669" xr:uid="{00000000-0005-0000-0000-0000448A0000}"/>
    <cellStyle name="Normal 66 2 5 2 3 3" xfId="24445" xr:uid="{00000000-0005-0000-0000-0000458A0000}"/>
    <cellStyle name="Normal 66 2 5 2 4" xfId="34656" xr:uid="{00000000-0005-0000-0000-0000468A0000}"/>
    <cellStyle name="Normal 66 2 5 2 5" xfId="19432" xr:uid="{00000000-0005-0000-0000-0000478A0000}"/>
    <cellStyle name="Normal 66 2 5 3" xfId="5983" xr:uid="{00000000-0005-0000-0000-0000488A0000}"/>
    <cellStyle name="Normal 66 2 5 3 2" xfId="16035" xr:uid="{00000000-0005-0000-0000-0000498A0000}"/>
    <cellStyle name="Normal 66 2 5 3 2 2" xfId="46357" xr:uid="{00000000-0005-0000-0000-00004A8A0000}"/>
    <cellStyle name="Normal 66 2 5 3 2 3" xfId="31133" xr:uid="{00000000-0005-0000-0000-00004B8A0000}"/>
    <cellStyle name="Normal 66 2 5 3 3" xfId="11015" xr:uid="{00000000-0005-0000-0000-00004C8A0000}"/>
    <cellStyle name="Normal 66 2 5 3 3 2" xfId="41340" xr:uid="{00000000-0005-0000-0000-00004D8A0000}"/>
    <cellStyle name="Normal 66 2 5 3 3 3" xfId="26116" xr:uid="{00000000-0005-0000-0000-00004E8A0000}"/>
    <cellStyle name="Normal 66 2 5 3 4" xfId="36327" xr:uid="{00000000-0005-0000-0000-00004F8A0000}"/>
    <cellStyle name="Normal 66 2 5 3 5" xfId="21103" xr:uid="{00000000-0005-0000-0000-0000508A0000}"/>
    <cellStyle name="Normal 66 2 5 4" xfId="12693" xr:uid="{00000000-0005-0000-0000-0000518A0000}"/>
    <cellStyle name="Normal 66 2 5 4 2" xfId="43015" xr:uid="{00000000-0005-0000-0000-0000528A0000}"/>
    <cellStyle name="Normal 66 2 5 4 3" xfId="27791" xr:uid="{00000000-0005-0000-0000-0000538A0000}"/>
    <cellStyle name="Normal 66 2 5 5" xfId="7672" xr:uid="{00000000-0005-0000-0000-0000548A0000}"/>
    <cellStyle name="Normal 66 2 5 5 2" xfId="37998" xr:uid="{00000000-0005-0000-0000-0000558A0000}"/>
    <cellStyle name="Normal 66 2 5 5 3" xfId="22774" xr:uid="{00000000-0005-0000-0000-0000568A0000}"/>
    <cellStyle name="Normal 66 2 5 6" xfId="32986" xr:uid="{00000000-0005-0000-0000-0000578A0000}"/>
    <cellStyle name="Normal 66 2 5 7" xfId="17761" xr:uid="{00000000-0005-0000-0000-0000588A0000}"/>
    <cellStyle name="Normal 66 2 6" xfId="3454" xr:uid="{00000000-0005-0000-0000-0000598A0000}"/>
    <cellStyle name="Normal 66 2 6 2" xfId="13528" xr:uid="{00000000-0005-0000-0000-00005A8A0000}"/>
    <cellStyle name="Normal 66 2 6 2 2" xfId="43850" xr:uid="{00000000-0005-0000-0000-00005B8A0000}"/>
    <cellStyle name="Normal 66 2 6 2 3" xfId="28626" xr:uid="{00000000-0005-0000-0000-00005C8A0000}"/>
    <cellStyle name="Normal 66 2 6 3" xfId="8508" xr:uid="{00000000-0005-0000-0000-00005D8A0000}"/>
    <cellStyle name="Normal 66 2 6 3 2" xfId="38833" xr:uid="{00000000-0005-0000-0000-00005E8A0000}"/>
    <cellStyle name="Normal 66 2 6 3 3" xfId="23609" xr:uid="{00000000-0005-0000-0000-00005F8A0000}"/>
    <cellStyle name="Normal 66 2 6 4" xfId="33820" xr:uid="{00000000-0005-0000-0000-0000608A0000}"/>
    <cellStyle name="Normal 66 2 6 5" xfId="18596" xr:uid="{00000000-0005-0000-0000-0000618A0000}"/>
    <cellStyle name="Normal 66 2 7" xfId="5147" xr:uid="{00000000-0005-0000-0000-0000628A0000}"/>
    <cellStyle name="Normal 66 2 7 2" xfId="15199" xr:uid="{00000000-0005-0000-0000-0000638A0000}"/>
    <cellStyle name="Normal 66 2 7 2 2" xfId="45521" xr:uid="{00000000-0005-0000-0000-0000648A0000}"/>
    <cellStyle name="Normal 66 2 7 2 3" xfId="30297" xr:uid="{00000000-0005-0000-0000-0000658A0000}"/>
    <cellStyle name="Normal 66 2 7 3" xfId="10179" xr:uid="{00000000-0005-0000-0000-0000668A0000}"/>
    <cellStyle name="Normal 66 2 7 3 2" xfId="40504" xr:uid="{00000000-0005-0000-0000-0000678A0000}"/>
    <cellStyle name="Normal 66 2 7 3 3" xfId="25280" xr:uid="{00000000-0005-0000-0000-0000688A0000}"/>
    <cellStyle name="Normal 66 2 7 4" xfId="35491" xr:uid="{00000000-0005-0000-0000-0000698A0000}"/>
    <cellStyle name="Normal 66 2 7 5" xfId="20267" xr:uid="{00000000-0005-0000-0000-00006A8A0000}"/>
    <cellStyle name="Normal 66 2 8" xfId="11857" xr:uid="{00000000-0005-0000-0000-00006B8A0000}"/>
    <cellStyle name="Normal 66 2 8 2" xfId="42179" xr:uid="{00000000-0005-0000-0000-00006C8A0000}"/>
    <cellStyle name="Normal 66 2 8 3" xfId="26955" xr:uid="{00000000-0005-0000-0000-00006D8A0000}"/>
    <cellStyle name="Normal 66 2 9" xfId="6836" xr:uid="{00000000-0005-0000-0000-00006E8A0000}"/>
    <cellStyle name="Normal 66 2 9 2" xfId="37162" xr:uid="{00000000-0005-0000-0000-00006F8A0000}"/>
    <cellStyle name="Normal 66 2 9 3" xfId="21938" xr:uid="{00000000-0005-0000-0000-0000708A0000}"/>
    <cellStyle name="Normal 66 3" xfId="1800" xr:uid="{00000000-0005-0000-0000-0000718A0000}"/>
    <cellStyle name="Normal 66 3 10" xfId="16977" xr:uid="{00000000-0005-0000-0000-0000728A0000}"/>
    <cellStyle name="Normal 66 3 2" xfId="2019" xr:uid="{00000000-0005-0000-0000-0000738A0000}"/>
    <cellStyle name="Normal 66 3 2 2" xfId="2440" xr:uid="{00000000-0005-0000-0000-0000748A0000}"/>
    <cellStyle name="Normal 66 3 2 2 2" xfId="3279" xr:uid="{00000000-0005-0000-0000-0000758A0000}"/>
    <cellStyle name="Normal 66 3 2 2 2 2" xfId="4969" xr:uid="{00000000-0005-0000-0000-0000768A0000}"/>
    <cellStyle name="Normal 66 3 2 2 2 2 2" xfId="15042" xr:uid="{00000000-0005-0000-0000-0000778A0000}"/>
    <cellStyle name="Normal 66 3 2 2 2 2 2 2" xfId="45364" xr:uid="{00000000-0005-0000-0000-0000788A0000}"/>
    <cellStyle name="Normal 66 3 2 2 2 2 2 3" xfId="30140" xr:uid="{00000000-0005-0000-0000-0000798A0000}"/>
    <cellStyle name="Normal 66 3 2 2 2 2 3" xfId="10022" xr:uid="{00000000-0005-0000-0000-00007A8A0000}"/>
    <cellStyle name="Normal 66 3 2 2 2 2 3 2" xfId="40347" xr:uid="{00000000-0005-0000-0000-00007B8A0000}"/>
    <cellStyle name="Normal 66 3 2 2 2 2 3 3" xfId="25123" xr:uid="{00000000-0005-0000-0000-00007C8A0000}"/>
    <cellStyle name="Normal 66 3 2 2 2 2 4" xfId="35334" xr:uid="{00000000-0005-0000-0000-00007D8A0000}"/>
    <cellStyle name="Normal 66 3 2 2 2 2 5" xfId="20110" xr:uid="{00000000-0005-0000-0000-00007E8A0000}"/>
    <cellStyle name="Normal 66 3 2 2 2 3" xfId="6661" xr:uid="{00000000-0005-0000-0000-00007F8A0000}"/>
    <cellStyle name="Normal 66 3 2 2 2 3 2" xfId="16713" xr:uid="{00000000-0005-0000-0000-0000808A0000}"/>
    <cellStyle name="Normal 66 3 2 2 2 3 2 2" xfId="47035" xr:uid="{00000000-0005-0000-0000-0000818A0000}"/>
    <cellStyle name="Normal 66 3 2 2 2 3 2 3" xfId="31811" xr:uid="{00000000-0005-0000-0000-0000828A0000}"/>
    <cellStyle name="Normal 66 3 2 2 2 3 3" xfId="11693" xr:uid="{00000000-0005-0000-0000-0000838A0000}"/>
    <cellStyle name="Normal 66 3 2 2 2 3 3 2" xfId="42018" xr:uid="{00000000-0005-0000-0000-0000848A0000}"/>
    <cellStyle name="Normal 66 3 2 2 2 3 3 3" xfId="26794" xr:uid="{00000000-0005-0000-0000-0000858A0000}"/>
    <cellStyle name="Normal 66 3 2 2 2 3 4" xfId="37005" xr:uid="{00000000-0005-0000-0000-0000868A0000}"/>
    <cellStyle name="Normal 66 3 2 2 2 3 5" xfId="21781" xr:uid="{00000000-0005-0000-0000-0000878A0000}"/>
    <cellStyle name="Normal 66 3 2 2 2 4" xfId="13371" xr:uid="{00000000-0005-0000-0000-0000888A0000}"/>
    <cellStyle name="Normal 66 3 2 2 2 4 2" xfId="43693" xr:uid="{00000000-0005-0000-0000-0000898A0000}"/>
    <cellStyle name="Normal 66 3 2 2 2 4 3" xfId="28469" xr:uid="{00000000-0005-0000-0000-00008A8A0000}"/>
    <cellStyle name="Normal 66 3 2 2 2 5" xfId="8350" xr:uid="{00000000-0005-0000-0000-00008B8A0000}"/>
    <cellStyle name="Normal 66 3 2 2 2 5 2" xfId="38676" xr:uid="{00000000-0005-0000-0000-00008C8A0000}"/>
    <cellStyle name="Normal 66 3 2 2 2 5 3" xfId="23452" xr:uid="{00000000-0005-0000-0000-00008D8A0000}"/>
    <cellStyle name="Normal 66 3 2 2 2 6" xfId="33664" xr:uid="{00000000-0005-0000-0000-00008E8A0000}"/>
    <cellStyle name="Normal 66 3 2 2 2 7" xfId="18439" xr:uid="{00000000-0005-0000-0000-00008F8A0000}"/>
    <cellStyle name="Normal 66 3 2 2 3" xfId="4132" xr:uid="{00000000-0005-0000-0000-0000908A0000}"/>
    <cellStyle name="Normal 66 3 2 2 3 2" xfId="14206" xr:uid="{00000000-0005-0000-0000-0000918A0000}"/>
    <cellStyle name="Normal 66 3 2 2 3 2 2" xfId="44528" xr:uid="{00000000-0005-0000-0000-0000928A0000}"/>
    <cellStyle name="Normal 66 3 2 2 3 2 3" xfId="29304" xr:uid="{00000000-0005-0000-0000-0000938A0000}"/>
    <cellStyle name="Normal 66 3 2 2 3 3" xfId="9186" xr:uid="{00000000-0005-0000-0000-0000948A0000}"/>
    <cellStyle name="Normal 66 3 2 2 3 3 2" xfId="39511" xr:uid="{00000000-0005-0000-0000-0000958A0000}"/>
    <cellStyle name="Normal 66 3 2 2 3 3 3" xfId="24287" xr:uid="{00000000-0005-0000-0000-0000968A0000}"/>
    <cellStyle name="Normal 66 3 2 2 3 4" xfId="34498" xr:uid="{00000000-0005-0000-0000-0000978A0000}"/>
    <cellStyle name="Normal 66 3 2 2 3 5" xfId="19274" xr:uid="{00000000-0005-0000-0000-0000988A0000}"/>
    <cellStyle name="Normal 66 3 2 2 4" xfId="5825" xr:uid="{00000000-0005-0000-0000-0000998A0000}"/>
    <cellStyle name="Normal 66 3 2 2 4 2" xfId="15877" xr:uid="{00000000-0005-0000-0000-00009A8A0000}"/>
    <cellStyle name="Normal 66 3 2 2 4 2 2" xfId="46199" xr:uid="{00000000-0005-0000-0000-00009B8A0000}"/>
    <cellStyle name="Normal 66 3 2 2 4 2 3" xfId="30975" xr:uid="{00000000-0005-0000-0000-00009C8A0000}"/>
    <cellStyle name="Normal 66 3 2 2 4 3" xfId="10857" xr:uid="{00000000-0005-0000-0000-00009D8A0000}"/>
    <cellStyle name="Normal 66 3 2 2 4 3 2" xfId="41182" xr:uid="{00000000-0005-0000-0000-00009E8A0000}"/>
    <cellStyle name="Normal 66 3 2 2 4 3 3" xfId="25958" xr:uid="{00000000-0005-0000-0000-00009F8A0000}"/>
    <cellStyle name="Normal 66 3 2 2 4 4" xfId="36169" xr:uid="{00000000-0005-0000-0000-0000A08A0000}"/>
    <cellStyle name="Normal 66 3 2 2 4 5" xfId="20945" xr:uid="{00000000-0005-0000-0000-0000A18A0000}"/>
    <cellStyle name="Normal 66 3 2 2 5" xfId="12535" xr:uid="{00000000-0005-0000-0000-0000A28A0000}"/>
    <cellStyle name="Normal 66 3 2 2 5 2" xfId="42857" xr:uid="{00000000-0005-0000-0000-0000A38A0000}"/>
    <cellStyle name="Normal 66 3 2 2 5 3" xfId="27633" xr:uid="{00000000-0005-0000-0000-0000A48A0000}"/>
    <cellStyle name="Normal 66 3 2 2 6" xfId="7514" xr:uid="{00000000-0005-0000-0000-0000A58A0000}"/>
    <cellStyle name="Normal 66 3 2 2 6 2" xfId="37840" xr:uid="{00000000-0005-0000-0000-0000A68A0000}"/>
    <cellStyle name="Normal 66 3 2 2 6 3" xfId="22616" xr:uid="{00000000-0005-0000-0000-0000A78A0000}"/>
    <cellStyle name="Normal 66 3 2 2 7" xfId="32828" xr:uid="{00000000-0005-0000-0000-0000A88A0000}"/>
    <cellStyle name="Normal 66 3 2 2 8" xfId="17603" xr:uid="{00000000-0005-0000-0000-0000A98A0000}"/>
    <cellStyle name="Normal 66 3 2 3" xfId="2861" xr:uid="{00000000-0005-0000-0000-0000AA8A0000}"/>
    <cellStyle name="Normal 66 3 2 3 2" xfId="4551" xr:uid="{00000000-0005-0000-0000-0000AB8A0000}"/>
    <cellStyle name="Normal 66 3 2 3 2 2" xfId="14624" xr:uid="{00000000-0005-0000-0000-0000AC8A0000}"/>
    <cellStyle name="Normal 66 3 2 3 2 2 2" xfId="44946" xr:uid="{00000000-0005-0000-0000-0000AD8A0000}"/>
    <cellStyle name="Normal 66 3 2 3 2 2 3" xfId="29722" xr:uid="{00000000-0005-0000-0000-0000AE8A0000}"/>
    <cellStyle name="Normal 66 3 2 3 2 3" xfId="9604" xr:uid="{00000000-0005-0000-0000-0000AF8A0000}"/>
    <cellStyle name="Normal 66 3 2 3 2 3 2" xfId="39929" xr:uid="{00000000-0005-0000-0000-0000B08A0000}"/>
    <cellStyle name="Normal 66 3 2 3 2 3 3" xfId="24705" xr:uid="{00000000-0005-0000-0000-0000B18A0000}"/>
    <cellStyle name="Normal 66 3 2 3 2 4" xfId="34916" xr:uid="{00000000-0005-0000-0000-0000B28A0000}"/>
    <cellStyle name="Normal 66 3 2 3 2 5" xfId="19692" xr:uid="{00000000-0005-0000-0000-0000B38A0000}"/>
    <cellStyle name="Normal 66 3 2 3 3" xfId="6243" xr:uid="{00000000-0005-0000-0000-0000B48A0000}"/>
    <cellStyle name="Normal 66 3 2 3 3 2" xfId="16295" xr:uid="{00000000-0005-0000-0000-0000B58A0000}"/>
    <cellStyle name="Normal 66 3 2 3 3 2 2" xfId="46617" xr:uid="{00000000-0005-0000-0000-0000B68A0000}"/>
    <cellStyle name="Normal 66 3 2 3 3 2 3" xfId="31393" xr:uid="{00000000-0005-0000-0000-0000B78A0000}"/>
    <cellStyle name="Normal 66 3 2 3 3 3" xfId="11275" xr:uid="{00000000-0005-0000-0000-0000B88A0000}"/>
    <cellStyle name="Normal 66 3 2 3 3 3 2" xfId="41600" xr:uid="{00000000-0005-0000-0000-0000B98A0000}"/>
    <cellStyle name="Normal 66 3 2 3 3 3 3" xfId="26376" xr:uid="{00000000-0005-0000-0000-0000BA8A0000}"/>
    <cellStyle name="Normal 66 3 2 3 3 4" xfId="36587" xr:uid="{00000000-0005-0000-0000-0000BB8A0000}"/>
    <cellStyle name="Normal 66 3 2 3 3 5" xfId="21363" xr:uid="{00000000-0005-0000-0000-0000BC8A0000}"/>
    <cellStyle name="Normal 66 3 2 3 4" xfId="12953" xr:uid="{00000000-0005-0000-0000-0000BD8A0000}"/>
    <cellStyle name="Normal 66 3 2 3 4 2" xfId="43275" xr:uid="{00000000-0005-0000-0000-0000BE8A0000}"/>
    <cellStyle name="Normal 66 3 2 3 4 3" xfId="28051" xr:uid="{00000000-0005-0000-0000-0000BF8A0000}"/>
    <cellStyle name="Normal 66 3 2 3 5" xfId="7932" xr:uid="{00000000-0005-0000-0000-0000C08A0000}"/>
    <cellStyle name="Normal 66 3 2 3 5 2" xfId="38258" xr:uid="{00000000-0005-0000-0000-0000C18A0000}"/>
    <cellStyle name="Normal 66 3 2 3 5 3" xfId="23034" xr:uid="{00000000-0005-0000-0000-0000C28A0000}"/>
    <cellStyle name="Normal 66 3 2 3 6" xfId="33246" xr:uid="{00000000-0005-0000-0000-0000C38A0000}"/>
    <cellStyle name="Normal 66 3 2 3 7" xfId="18021" xr:uid="{00000000-0005-0000-0000-0000C48A0000}"/>
    <cellStyle name="Normal 66 3 2 4" xfId="3714" xr:uid="{00000000-0005-0000-0000-0000C58A0000}"/>
    <cellStyle name="Normal 66 3 2 4 2" xfId="13788" xr:uid="{00000000-0005-0000-0000-0000C68A0000}"/>
    <cellStyle name="Normal 66 3 2 4 2 2" xfId="44110" xr:uid="{00000000-0005-0000-0000-0000C78A0000}"/>
    <cellStyle name="Normal 66 3 2 4 2 3" xfId="28886" xr:uid="{00000000-0005-0000-0000-0000C88A0000}"/>
    <cellStyle name="Normal 66 3 2 4 3" xfId="8768" xr:uid="{00000000-0005-0000-0000-0000C98A0000}"/>
    <cellStyle name="Normal 66 3 2 4 3 2" xfId="39093" xr:uid="{00000000-0005-0000-0000-0000CA8A0000}"/>
    <cellStyle name="Normal 66 3 2 4 3 3" xfId="23869" xr:uid="{00000000-0005-0000-0000-0000CB8A0000}"/>
    <cellStyle name="Normal 66 3 2 4 4" xfId="34080" xr:uid="{00000000-0005-0000-0000-0000CC8A0000}"/>
    <cellStyle name="Normal 66 3 2 4 5" xfId="18856" xr:uid="{00000000-0005-0000-0000-0000CD8A0000}"/>
    <cellStyle name="Normal 66 3 2 5" xfId="5407" xr:uid="{00000000-0005-0000-0000-0000CE8A0000}"/>
    <cellStyle name="Normal 66 3 2 5 2" xfId="15459" xr:uid="{00000000-0005-0000-0000-0000CF8A0000}"/>
    <cellStyle name="Normal 66 3 2 5 2 2" xfId="45781" xr:uid="{00000000-0005-0000-0000-0000D08A0000}"/>
    <cellStyle name="Normal 66 3 2 5 2 3" xfId="30557" xr:uid="{00000000-0005-0000-0000-0000D18A0000}"/>
    <cellStyle name="Normal 66 3 2 5 3" xfId="10439" xr:uid="{00000000-0005-0000-0000-0000D28A0000}"/>
    <cellStyle name="Normal 66 3 2 5 3 2" xfId="40764" xr:uid="{00000000-0005-0000-0000-0000D38A0000}"/>
    <cellStyle name="Normal 66 3 2 5 3 3" xfId="25540" xr:uid="{00000000-0005-0000-0000-0000D48A0000}"/>
    <cellStyle name="Normal 66 3 2 5 4" xfId="35751" xr:uid="{00000000-0005-0000-0000-0000D58A0000}"/>
    <cellStyle name="Normal 66 3 2 5 5" xfId="20527" xr:uid="{00000000-0005-0000-0000-0000D68A0000}"/>
    <cellStyle name="Normal 66 3 2 6" xfId="12117" xr:uid="{00000000-0005-0000-0000-0000D78A0000}"/>
    <cellStyle name="Normal 66 3 2 6 2" xfId="42439" xr:uid="{00000000-0005-0000-0000-0000D88A0000}"/>
    <cellStyle name="Normal 66 3 2 6 3" xfId="27215" xr:uid="{00000000-0005-0000-0000-0000D98A0000}"/>
    <cellStyle name="Normal 66 3 2 7" xfId="7096" xr:uid="{00000000-0005-0000-0000-0000DA8A0000}"/>
    <cellStyle name="Normal 66 3 2 7 2" xfId="37422" xr:uid="{00000000-0005-0000-0000-0000DB8A0000}"/>
    <cellStyle name="Normal 66 3 2 7 3" xfId="22198" xr:uid="{00000000-0005-0000-0000-0000DC8A0000}"/>
    <cellStyle name="Normal 66 3 2 8" xfId="32410" xr:uid="{00000000-0005-0000-0000-0000DD8A0000}"/>
    <cellStyle name="Normal 66 3 2 9" xfId="17185" xr:uid="{00000000-0005-0000-0000-0000DE8A0000}"/>
    <cellStyle name="Normal 66 3 3" xfId="2232" xr:uid="{00000000-0005-0000-0000-0000DF8A0000}"/>
    <cellStyle name="Normal 66 3 3 2" xfId="3071" xr:uid="{00000000-0005-0000-0000-0000E08A0000}"/>
    <cellStyle name="Normal 66 3 3 2 2" xfId="4761" xr:uid="{00000000-0005-0000-0000-0000E18A0000}"/>
    <cellStyle name="Normal 66 3 3 2 2 2" xfId="14834" xr:uid="{00000000-0005-0000-0000-0000E28A0000}"/>
    <cellStyle name="Normal 66 3 3 2 2 2 2" xfId="45156" xr:uid="{00000000-0005-0000-0000-0000E38A0000}"/>
    <cellStyle name="Normal 66 3 3 2 2 2 3" xfId="29932" xr:uid="{00000000-0005-0000-0000-0000E48A0000}"/>
    <cellStyle name="Normal 66 3 3 2 2 3" xfId="9814" xr:uid="{00000000-0005-0000-0000-0000E58A0000}"/>
    <cellStyle name="Normal 66 3 3 2 2 3 2" xfId="40139" xr:uid="{00000000-0005-0000-0000-0000E68A0000}"/>
    <cellStyle name="Normal 66 3 3 2 2 3 3" xfId="24915" xr:uid="{00000000-0005-0000-0000-0000E78A0000}"/>
    <cellStyle name="Normal 66 3 3 2 2 4" xfId="35126" xr:uid="{00000000-0005-0000-0000-0000E88A0000}"/>
    <cellStyle name="Normal 66 3 3 2 2 5" xfId="19902" xr:uid="{00000000-0005-0000-0000-0000E98A0000}"/>
    <cellStyle name="Normal 66 3 3 2 3" xfId="6453" xr:uid="{00000000-0005-0000-0000-0000EA8A0000}"/>
    <cellStyle name="Normal 66 3 3 2 3 2" xfId="16505" xr:uid="{00000000-0005-0000-0000-0000EB8A0000}"/>
    <cellStyle name="Normal 66 3 3 2 3 2 2" xfId="46827" xr:uid="{00000000-0005-0000-0000-0000EC8A0000}"/>
    <cellStyle name="Normal 66 3 3 2 3 2 3" xfId="31603" xr:uid="{00000000-0005-0000-0000-0000ED8A0000}"/>
    <cellStyle name="Normal 66 3 3 2 3 3" xfId="11485" xr:uid="{00000000-0005-0000-0000-0000EE8A0000}"/>
    <cellStyle name="Normal 66 3 3 2 3 3 2" xfId="41810" xr:uid="{00000000-0005-0000-0000-0000EF8A0000}"/>
    <cellStyle name="Normal 66 3 3 2 3 3 3" xfId="26586" xr:uid="{00000000-0005-0000-0000-0000F08A0000}"/>
    <cellStyle name="Normal 66 3 3 2 3 4" xfId="36797" xr:uid="{00000000-0005-0000-0000-0000F18A0000}"/>
    <cellStyle name="Normal 66 3 3 2 3 5" xfId="21573" xr:uid="{00000000-0005-0000-0000-0000F28A0000}"/>
    <cellStyle name="Normal 66 3 3 2 4" xfId="13163" xr:uid="{00000000-0005-0000-0000-0000F38A0000}"/>
    <cellStyle name="Normal 66 3 3 2 4 2" xfId="43485" xr:uid="{00000000-0005-0000-0000-0000F48A0000}"/>
    <cellStyle name="Normal 66 3 3 2 4 3" xfId="28261" xr:uid="{00000000-0005-0000-0000-0000F58A0000}"/>
    <cellStyle name="Normal 66 3 3 2 5" xfId="8142" xr:uid="{00000000-0005-0000-0000-0000F68A0000}"/>
    <cellStyle name="Normal 66 3 3 2 5 2" xfId="38468" xr:uid="{00000000-0005-0000-0000-0000F78A0000}"/>
    <cellStyle name="Normal 66 3 3 2 5 3" xfId="23244" xr:uid="{00000000-0005-0000-0000-0000F88A0000}"/>
    <cellStyle name="Normal 66 3 3 2 6" xfId="33456" xr:uid="{00000000-0005-0000-0000-0000F98A0000}"/>
    <cellStyle name="Normal 66 3 3 2 7" xfId="18231" xr:uid="{00000000-0005-0000-0000-0000FA8A0000}"/>
    <cellStyle name="Normal 66 3 3 3" xfId="3924" xr:uid="{00000000-0005-0000-0000-0000FB8A0000}"/>
    <cellStyle name="Normal 66 3 3 3 2" xfId="13998" xr:uid="{00000000-0005-0000-0000-0000FC8A0000}"/>
    <cellStyle name="Normal 66 3 3 3 2 2" xfId="44320" xr:uid="{00000000-0005-0000-0000-0000FD8A0000}"/>
    <cellStyle name="Normal 66 3 3 3 2 3" xfId="29096" xr:uid="{00000000-0005-0000-0000-0000FE8A0000}"/>
    <cellStyle name="Normal 66 3 3 3 3" xfId="8978" xr:uid="{00000000-0005-0000-0000-0000FF8A0000}"/>
    <cellStyle name="Normal 66 3 3 3 3 2" xfId="39303" xr:uid="{00000000-0005-0000-0000-0000008B0000}"/>
    <cellStyle name="Normal 66 3 3 3 3 3" xfId="24079" xr:uid="{00000000-0005-0000-0000-0000018B0000}"/>
    <cellStyle name="Normal 66 3 3 3 4" xfId="34290" xr:uid="{00000000-0005-0000-0000-0000028B0000}"/>
    <cellStyle name="Normal 66 3 3 3 5" xfId="19066" xr:uid="{00000000-0005-0000-0000-0000038B0000}"/>
    <cellStyle name="Normal 66 3 3 4" xfId="5617" xr:uid="{00000000-0005-0000-0000-0000048B0000}"/>
    <cellStyle name="Normal 66 3 3 4 2" xfId="15669" xr:uid="{00000000-0005-0000-0000-0000058B0000}"/>
    <cellStyle name="Normal 66 3 3 4 2 2" xfId="45991" xr:uid="{00000000-0005-0000-0000-0000068B0000}"/>
    <cellStyle name="Normal 66 3 3 4 2 3" xfId="30767" xr:uid="{00000000-0005-0000-0000-0000078B0000}"/>
    <cellStyle name="Normal 66 3 3 4 3" xfId="10649" xr:uid="{00000000-0005-0000-0000-0000088B0000}"/>
    <cellStyle name="Normal 66 3 3 4 3 2" xfId="40974" xr:uid="{00000000-0005-0000-0000-0000098B0000}"/>
    <cellStyle name="Normal 66 3 3 4 3 3" xfId="25750" xr:uid="{00000000-0005-0000-0000-00000A8B0000}"/>
    <cellStyle name="Normal 66 3 3 4 4" xfId="35961" xr:uid="{00000000-0005-0000-0000-00000B8B0000}"/>
    <cellStyle name="Normal 66 3 3 4 5" xfId="20737" xr:uid="{00000000-0005-0000-0000-00000C8B0000}"/>
    <cellStyle name="Normal 66 3 3 5" xfId="12327" xr:uid="{00000000-0005-0000-0000-00000D8B0000}"/>
    <cellStyle name="Normal 66 3 3 5 2" xfId="42649" xr:uid="{00000000-0005-0000-0000-00000E8B0000}"/>
    <cellStyle name="Normal 66 3 3 5 3" xfId="27425" xr:uid="{00000000-0005-0000-0000-00000F8B0000}"/>
    <cellStyle name="Normal 66 3 3 6" xfId="7306" xr:uid="{00000000-0005-0000-0000-0000108B0000}"/>
    <cellStyle name="Normal 66 3 3 6 2" xfId="37632" xr:uid="{00000000-0005-0000-0000-0000118B0000}"/>
    <cellStyle name="Normal 66 3 3 6 3" xfId="22408" xr:uid="{00000000-0005-0000-0000-0000128B0000}"/>
    <cellStyle name="Normal 66 3 3 7" xfId="32620" xr:uid="{00000000-0005-0000-0000-0000138B0000}"/>
    <cellStyle name="Normal 66 3 3 8" xfId="17395" xr:uid="{00000000-0005-0000-0000-0000148B0000}"/>
    <cellStyle name="Normal 66 3 4" xfId="2653" xr:uid="{00000000-0005-0000-0000-0000158B0000}"/>
    <cellStyle name="Normal 66 3 4 2" xfId="4343" xr:uid="{00000000-0005-0000-0000-0000168B0000}"/>
    <cellStyle name="Normal 66 3 4 2 2" xfId="14416" xr:uid="{00000000-0005-0000-0000-0000178B0000}"/>
    <cellStyle name="Normal 66 3 4 2 2 2" xfId="44738" xr:uid="{00000000-0005-0000-0000-0000188B0000}"/>
    <cellStyle name="Normal 66 3 4 2 2 3" xfId="29514" xr:uid="{00000000-0005-0000-0000-0000198B0000}"/>
    <cellStyle name="Normal 66 3 4 2 3" xfId="9396" xr:uid="{00000000-0005-0000-0000-00001A8B0000}"/>
    <cellStyle name="Normal 66 3 4 2 3 2" xfId="39721" xr:uid="{00000000-0005-0000-0000-00001B8B0000}"/>
    <cellStyle name="Normal 66 3 4 2 3 3" xfId="24497" xr:uid="{00000000-0005-0000-0000-00001C8B0000}"/>
    <cellStyle name="Normal 66 3 4 2 4" xfId="34708" xr:uid="{00000000-0005-0000-0000-00001D8B0000}"/>
    <cellStyle name="Normal 66 3 4 2 5" xfId="19484" xr:uid="{00000000-0005-0000-0000-00001E8B0000}"/>
    <cellStyle name="Normal 66 3 4 3" xfId="6035" xr:uid="{00000000-0005-0000-0000-00001F8B0000}"/>
    <cellStyle name="Normal 66 3 4 3 2" xfId="16087" xr:uid="{00000000-0005-0000-0000-0000208B0000}"/>
    <cellStyle name="Normal 66 3 4 3 2 2" xfId="46409" xr:uid="{00000000-0005-0000-0000-0000218B0000}"/>
    <cellStyle name="Normal 66 3 4 3 2 3" xfId="31185" xr:uid="{00000000-0005-0000-0000-0000228B0000}"/>
    <cellStyle name="Normal 66 3 4 3 3" xfId="11067" xr:uid="{00000000-0005-0000-0000-0000238B0000}"/>
    <cellStyle name="Normal 66 3 4 3 3 2" xfId="41392" xr:uid="{00000000-0005-0000-0000-0000248B0000}"/>
    <cellStyle name="Normal 66 3 4 3 3 3" xfId="26168" xr:uid="{00000000-0005-0000-0000-0000258B0000}"/>
    <cellStyle name="Normal 66 3 4 3 4" xfId="36379" xr:uid="{00000000-0005-0000-0000-0000268B0000}"/>
    <cellStyle name="Normal 66 3 4 3 5" xfId="21155" xr:uid="{00000000-0005-0000-0000-0000278B0000}"/>
    <cellStyle name="Normal 66 3 4 4" xfId="12745" xr:uid="{00000000-0005-0000-0000-0000288B0000}"/>
    <cellStyle name="Normal 66 3 4 4 2" xfId="43067" xr:uid="{00000000-0005-0000-0000-0000298B0000}"/>
    <cellStyle name="Normal 66 3 4 4 3" xfId="27843" xr:uid="{00000000-0005-0000-0000-00002A8B0000}"/>
    <cellStyle name="Normal 66 3 4 5" xfId="7724" xr:uid="{00000000-0005-0000-0000-00002B8B0000}"/>
    <cellStyle name="Normal 66 3 4 5 2" xfId="38050" xr:uid="{00000000-0005-0000-0000-00002C8B0000}"/>
    <cellStyle name="Normal 66 3 4 5 3" xfId="22826" xr:uid="{00000000-0005-0000-0000-00002D8B0000}"/>
    <cellStyle name="Normal 66 3 4 6" xfId="33038" xr:uid="{00000000-0005-0000-0000-00002E8B0000}"/>
    <cellStyle name="Normal 66 3 4 7" xfId="17813" xr:uid="{00000000-0005-0000-0000-00002F8B0000}"/>
    <cellStyle name="Normal 66 3 5" xfId="3506" xr:uid="{00000000-0005-0000-0000-0000308B0000}"/>
    <cellStyle name="Normal 66 3 5 2" xfId="13580" xr:uid="{00000000-0005-0000-0000-0000318B0000}"/>
    <cellStyle name="Normal 66 3 5 2 2" xfId="43902" xr:uid="{00000000-0005-0000-0000-0000328B0000}"/>
    <cellStyle name="Normal 66 3 5 2 3" xfId="28678" xr:uid="{00000000-0005-0000-0000-0000338B0000}"/>
    <cellStyle name="Normal 66 3 5 3" xfId="8560" xr:uid="{00000000-0005-0000-0000-0000348B0000}"/>
    <cellStyle name="Normal 66 3 5 3 2" xfId="38885" xr:uid="{00000000-0005-0000-0000-0000358B0000}"/>
    <cellStyle name="Normal 66 3 5 3 3" xfId="23661" xr:uid="{00000000-0005-0000-0000-0000368B0000}"/>
    <cellStyle name="Normal 66 3 5 4" xfId="33872" xr:uid="{00000000-0005-0000-0000-0000378B0000}"/>
    <cellStyle name="Normal 66 3 5 5" xfId="18648" xr:uid="{00000000-0005-0000-0000-0000388B0000}"/>
    <cellStyle name="Normal 66 3 6" xfId="5199" xr:uid="{00000000-0005-0000-0000-0000398B0000}"/>
    <cellStyle name="Normal 66 3 6 2" xfId="15251" xr:uid="{00000000-0005-0000-0000-00003A8B0000}"/>
    <cellStyle name="Normal 66 3 6 2 2" xfId="45573" xr:uid="{00000000-0005-0000-0000-00003B8B0000}"/>
    <cellStyle name="Normal 66 3 6 2 3" xfId="30349" xr:uid="{00000000-0005-0000-0000-00003C8B0000}"/>
    <cellStyle name="Normal 66 3 6 3" xfId="10231" xr:uid="{00000000-0005-0000-0000-00003D8B0000}"/>
    <cellStyle name="Normal 66 3 6 3 2" xfId="40556" xr:uid="{00000000-0005-0000-0000-00003E8B0000}"/>
    <cellStyle name="Normal 66 3 6 3 3" xfId="25332" xr:uid="{00000000-0005-0000-0000-00003F8B0000}"/>
    <cellStyle name="Normal 66 3 6 4" xfId="35543" xr:uid="{00000000-0005-0000-0000-0000408B0000}"/>
    <cellStyle name="Normal 66 3 6 5" xfId="20319" xr:uid="{00000000-0005-0000-0000-0000418B0000}"/>
    <cellStyle name="Normal 66 3 7" xfId="11909" xr:uid="{00000000-0005-0000-0000-0000428B0000}"/>
    <cellStyle name="Normal 66 3 7 2" xfId="42231" xr:uid="{00000000-0005-0000-0000-0000438B0000}"/>
    <cellStyle name="Normal 66 3 7 3" xfId="27007" xr:uid="{00000000-0005-0000-0000-0000448B0000}"/>
    <cellStyle name="Normal 66 3 8" xfId="6888" xr:uid="{00000000-0005-0000-0000-0000458B0000}"/>
    <cellStyle name="Normal 66 3 8 2" xfId="37214" xr:uid="{00000000-0005-0000-0000-0000468B0000}"/>
    <cellStyle name="Normal 66 3 8 3" xfId="21990" xr:uid="{00000000-0005-0000-0000-0000478B0000}"/>
    <cellStyle name="Normal 66 3 9" xfId="32203" xr:uid="{00000000-0005-0000-0000-0000488B0000}"/>
    <cellStyle name="Normal 66 4" xfId="1913" xr:uid="{00000000-0005-0000-0000-0000498B0000}"/>
    <cellStyle name="Normal 66 4 2" xfId="2336" xr:uid="{00000000-0005-0000-0000-00004A8B0000}"/>
    <cellStyle name="Normal 66 4 2 2" xfId="3175" xr:uid="{00000000-0005-0000-0000-00004B8B0000}"/>
    <cellStyle name="Normal 66 4 2 2 2" xfId="4865" xr:uid="{00000000-0005-0000-0000-00004C8B0000}"/>
    <cellStyle name="Normal 66 4 2 2 2 2" xfId="14938" xr:uid="{00000000-0005-0000-0000-00004D8B0000}"/>
    <cellStyle name="Normal 66 4 2 2 2 2 2" xfId="45260" xr:uid="{00000000-0005-0000-0000-00004E8B0000}"/>
    <cellStyle name="Normal 66 4 2 2 2 2 3" xfId="30036" xr:uid="{00000000-0005-0000-0000-00004F8B0000}"/>
    <cellStyle name="Normal 66 4 2 2 2 3" xfId="9918" xr:uid="{00000000-0005-0000-0000-0000508B0000}"/>
    <cellStyle name="Normal 66 4 2 2 2 3 2" xfId="40243" xr:uid="{00000000-0005-0000-0000-0000518B0000}"/>
    <cellStyle name="Normal 66 4 2 2 2 3 3" xfId="25019" xr:uid="{00000000-0005-0000-0000-0000528B0000}"/>
    <cellStyle name="Normal 66 4 2 2 2 4" xfId="35230" xr:uid="{00000000-0005-0000-0000-0000538B0000}"/>
    <cellStyle name="Normal 66 4 2 2 2 5" xfId="20006" xr:uid="{00000000-0005-0000-0000-0000548B0000}"/>
    <cellStyle name="Normal 66 4 2 2 3" xfId="6557" xr:uid="{00000000-0005-0000-0000-0000558B0000}"/>
    <cellStyle name="Normal 66 4 2 2 3 2" xfId="16609" xr:uid="{00000000-0005-0000-0000-0000568B0000}"/>
    <cellStyle name="Normal 66 4 2 2 3 2 2" xfId="46931" xr:uid="{00000000-0005-0000-0000-0000578B0000}"/>
    <cellStyle name="Normal 66 4 2 2 3 2 3" xfId="31707" xr:uid="{00000000-0005-0000-0000-0000588B0000}"/>
    <cellStyle name="Normal 66 4 2 2 3 3" xfId="11589" xr:uid="{00000000-0005-0000-0000-0000598B0000}"/>
    <cellStyle name="Normal 66 4 2 2 3 3 2" xfId="41914" xr:uid="{00000000-0005-0000-0000-00005A8B0000}"/>
    <cellStyle name="Normal 66 4 2 2 3 3 3" xfId="26690" xr:uid="{00000000-0005-0000-0000-00005B8B0000}"/>
    <cellStyle name="Normal 66 4 2 2 3 4" xfId="36901" xr:uid="{00000000-0005-0000-0000-00005C8B0000}"/>
    <cellStyle name="Normal 66 4 2 2 3 5" xfId="21677" xr:uid="{00000000-0005-0000-0000-00005D8B0000}"/>
    <cellStyle name="Normal 66 4 2 2 4" xfId="13267" xr:uid="{00000000-0005-0000-0000-00005E8B0000}"/>
    <cellStyle name="Normal 66 4 2 2 4 2" xfId="43589" xr:uid="{00000000-0005-0000-0000-00005F8B0000}"/>
    <cellStyle name="Normal 66 4 2 2 4 3" xfId="28365" xr:uid="{00000000-0005-0000-0000-0000608B0000}"/>
    <cellStyle name="Normal 66 4 2 2 5" xfId="8246" xr:uid="{00000000-0005-0000-0000-0000618B0000}"/>
    <cellStyle name="Normal 66 4 2 2 5 2" xfId="38572" xr:uid="{00000000-0005-0000-0000-0000628B0000}"/>
    <cellStyle name="Normal 66 4 2 2 5 3" xfId="23348" xr:uid="{00000000-0005-0000-0000-0000638B0000}"/>
    <cellStyle name="Normal 66 4 2 2 6" xfId="33560" xr:uid="{00000000-0005-0000-0000-0000648B0000}"/>
    <cellStyle name="Normal 66 4 2 2 7" xfId="18335" xr:uid="{00000000-0005-0000-0000-0000658B0000}"/>
    <cellStyle name="Normal 66 4 2 3" xfId="4028" xr:uid="{00000000-0005-0000-0000-0000668B0000}"/>
    <cellStyle name="Normal 66 4 2 3 2" xfId="14102" xr:uid="{00000000-0005-0000-0000-0000678B0000}"/>
    <cellStyle name="Normal 66 4 2 3 2 2" xfId="44424" xr:uid="{00000000-0005-0000-0000-0000688B0000}"/>
    <cellStyle name="Normal 66 4 2 3 2 3" xfId="29200" xr:uid="{00000000-0005-0000-0000-0000698B0000}"/>
    <cellStyle name="Normal 66 4 2 3 3" xfId="9082" xr:uid="{00000000-0005-0000-0000-00006A8B0000}"/>
    <cellStyle name="Normal 66 4 2 3 3 2" xfId="39407" xr:uid="{00000000-0005-0000-0000-00006B8B0000}"/>
    <cellStyle name="Normal 66 4 2 3 3 3" xfId="24183" xr:uid="{00000000-0005-0000-0000-00006C8B0000}"/>
    <cellStyle name="Normal 66 4 2 3 4" xfId="34394" xr:uid="{00000000-0005-0000-0000-00006D8B0000}"/>
    <cellStyle name="Normal 66 4 2 3 5" xfId="19170" xr:uid="{00000000-0005-0000-0000-00006E8B0000}"/>
    <cellStyle name="Normal 66 4 2 4" xfId="5721" xr:uid="{00000000-0005-0000-0000-00006F8B0000}"/>
    <cellStyle name="Normal 66 4 2 4 2" xfId="15773" xr:uid="{00000000-0005-0000-0000-0000708B0000}"/>
    <cellStyle name="Normal 66 4 2 4 2 2" xfId="46095" xr:uid="{00000000-0005-0000-0000-0000718B0000}"/>
    <cellStyle name="Normal 66 4 2 4 2 3" xfId="30871" xr:uid="{00000000-0005-0000-0000-0000728B0000}"/>
    <cellStyle name="Normal 66 4 2 4 3" xfId="10753" xr:uid="{00000000-0005-0000-0000-0000738B0000}"/>
    <cellStyle name="Normal 66 4 2 4 3 2" xfId="41078" xr:uid="{00000000-0005-0000-0000-0000748B0000}"/>
    <cellStyle name="Normal 66 4 2 4 3 3" xfId="25854" xr:uid="{00000000-0005-0000-0000-0000758B0000}"/>
    <cellStyle name="Normal 66 4 2 4 4" xfId="36065" xr:uid="{00000000-0005-0000-0000-0000768B0000}"/>
    <cellStyle name="Normal 66 4 2 4 5" xfId="20841" xr:uid="{00000000-0005-0000-0000-0000778B0000}"/>
    <cellStyle name="Normal 66 4 2 5" xfId="12431" xr:uid="{00000000-0005-0000-0000-0000788B0000}"/>
    <cellStyle name="Normal 66 4 2 5 2" xfId="42753" xr:uid="{00000000-0005-0000-0000-0000798B0000}"/>
    <cellStyle name="Normal 66 4 2 5 3" xfId="27529" xr:uid="{00000000-0005-0000-0000-00007A8B0000}"/>
    <cellStyle name="Normal 66 4 2 6" xfId="7410" xr:uid="{00000000-0005-0000-0000-00007B8B0000}"/>
    <cellStyle name="Normal 66 4 2 6 2" xfId="37736" xr:uid="{00000000-0005-0000-0000-00007C8B0000}"/>
    <cellStyle name="Normal 66 4 2 6 3" xfId="22512" xr:uid="{00000000-0005-0000-0000-00007D8B0000}"/>
    <cellStyle name="Normal 66 4 2 7" xfId="32724" xr:uid="{00000000-0005-0000-0000-00007E8B0000}"/>
    <cellStyle name="Normal 66 4 2 8" xfId="17499" xr:uid="{00000000-0005-0000-0000-00007F8B0000}"/>
    <cellStyle name="Normal 66 4 3" xfId="2757" xr:uid="{00000000-0005-0000-0000-0000808B0000}"/>
    <cellStyle name="Normal 66 4 3 2" xfId="4447" xr:uid="{00000000-0005-0000-0000-0000818B0000}"/>
    <cellStyle name="Normal 66 4 3 2 2" xfId="14520" xr:uid="{00000000-0005-0000-0000-0000828B0000}"/>
    <cellStyle name="Normal 66 4 3 2 2 2" xfId="44842" xr:uid="{00000000-0005-0000-0000-0000838B0000}"/>
    <cellStyle name="Normal 66 4 3 2 2 3" xfId="29618" xr:uid="{00000000-0005-0000-0000-0000848B0000}"/>
    <cellStyle name="Normal 66 4 3 2 3" xfId="9500" xr:uid="{00000000-0005-0000-0000-0000858B0000}"/>
    <cellStyle name="Normal 66 4 3 2 3 2" xfId="39825" xr:uid="{00000000-0005-0000-0000-0000868B0000}"/>
    <cellStyle name="Normal 66 4 3 2 3 3" xfId="24601" xr:uid="{00000000-0005-0000-0000-0000878B0000}"/>
    <cellStyle name="Normal 66 4 3 2 4" xfId="34812" xr:uid="{00000000-0005-0000-0000-0000888B0000}"/>
    <cellStyle name="Normal 66 4 3 2 5" xfId="19588" xr:uid="{00000000-0005-0000-0000-0000898B0000}"/>
    <cellStyle name="Normal 66 4 3 3" xfId="6139" xr:uid="{00000000-0005-0000-0000-00008A8B0000}"/>
    <cellStyle name="Normal 66 4 3 3 2" xfId="16191" xr:uid="{00000000-0005-0000-0000-00008B8B0000}"/>
    <cellStyle name="Normal 66 4 3 3 2 2" xfId="46513" xr:uid="{00000000-0005-0000-0000-00008C8B0000}"/>
    <cellStyle name="Normal 66 4 3 3 2 3" xfId="31289" xr:uid="{00000000-0005-0000-0000-00008D8B0000}"/>
    <cellStyle name="Normal 66 4 3 3 3" xfId="11171" xr:uid="{00000000-0005-0000-0000-00008E8B0000}"/>
    <cellStyle name="Normal 66 4 3 3 3 2" xfId="41496" xr:uid="{00000000-0005-0000-0000-00008F8B0000}"/>
    <cellStyle name="Normal 66 4 3 3 3 3" xfId="26272" xr:uid="{00000000-0005-0000-0000-0000908B0000}"/>
    <cellStyle name="Normal 66 4 3 3 4" xfId="36483" xr:uid="{00000000-0005-0000-0000-0000918B0000}"/>
    <cellStyle name="Normal 66 4 3 3 5" xfId="21259" xr:uid="{00000000-0005-0000-0000-0000928B0000}"/>
    <cellStyle name="Normal 66 4 3 4" xfId="12849" xr:uid="{00000000-0005-0000-0000-0000938B0000}"/>
    <cellStyle name="Normal 66 4 3 4 2" xfId="43171" xr:uid="{00000000-0005-0000-0000-0000948B0000}"/>
    <cellStyle name="Normal 66 4 3 4 3" xfId="27947" xr:uid="{00000000-0005-0000-0000-0000958B0000}"/>
    <cellStyle name="Normal 66 4 3 5" xfId="7828" xr:uid="{00000000-0005-0000-0000-0000968B0000}"/>
    <cellStyle name="Normal 66 4 3 5 2" xfId="38154" xr:uid="{00000000-0005-0000-0000-0000978B0000}"/>
    <cellStyle name="Normal 66 4 3 5 3" xfId="22930" xr:uid="{00000000-0005-0000-0000-0000988B0000}"/>
    <cellStyle name="Normal 66 4 3 6" xfId="33142" xr:uid="{00000000-0005-0000-0000-0000998B0000}"/>
    <cellStyle name="Normal 66 4 3 7" xfId="17917" xr:uid="{00000000-0005-0000-0000-00009A8B0000}"/>
    <cellStyle name="Normal 66 4 4" xfId="3610" xr:uid="{00000000-0005-0000-0000-00009B8B0000}"/>
    <cellStyle name="Normal 66 4 4 2" xfId="13684" xr:uid="{00000000-0005-0000-0000-00009C8B0000}"/>
    <cellStyle name="Normal 66 4 4 2 2" xfId="44006" xr:uid="{00000000-0005-0000-0000-00009D8B0000}"/>
    <cellStyle name="Normal 66 4 4 2 3" xfId="28782" xr:uid="{00000000-0005-0000-0000-00009E8B0000}"/>
    <cellStyle name="Normal 66 4 4 3" xfId="8664" xr:uid="{00000000-0005-0000-0000-00009F8B0000}"/>
    <cellStyle name="Normal 66 4 4 3 2" xfId="38989" xr:uid="{00000000-0005-0000-0000-0000A08B0000}"/>
    <cellStyle name="Normal 66 4 4 3 3" xfId="23765" xr:uid="{00000000-0005-0000-0000-0000A18B0000}"/>
    <cellStyle name="Normal 66 4 4 4" xfId="33976" xr:uid="{00000000-0005-0000-0000-0000A28B0000}"/>
    <cellStyle name="Normal 66 4 4 5" xfId="18752" xr:uid="{00000000-0005-0000-0000-0000A38B0000}"/>
    <cellStyle name="Normal 66 4 5" xfId="5303" xr:uid="{00000000-0005-0000-0000-0000A48B0000}"/>
    <cellStyle name="Normal 66 4 5 2" xfId="15355" xr:uid="{00000000-0005-0000-0000-0000A58B0000}"/>
    <cellStyle name="Normal 66 4 5 2 2" xfId="45677" xr:uid="{00000000-0005-0000-0000-0000A68B0000}"/>
    <cellStyle name="Normal 66 4 5 2 3" xfId="30453" xr:uid="{00000000-0005-0000-0000-0000A78B0000}"/>
    <cellStyle name="Normal 66 4 5 3" xfId="10335" xr:uid="{00000000-0005-0000-0000-0000A88B0000}"/>
    <cellStyle name="Normal 66 4 5 3 2" xfId="40660" xr:uid="{00000000-0005-0000-0000-0000A98B0000}"/>
    <cellStyle name="Normal 66 4 5 3 3" xfId="25436" xr:uid="{00000000-0005-0000-0000-0000AA8B0000}"/>
    <cellStyle name="Normal 66 4 5 4" xfId="35647" xr:uid="{00000000-0005-0000-0000-0000AB8B0000}"/>
    <cellStyle name="Normal 66 4 5 5" xfId="20423" xr:uid="{00000000-0005-0000-0000-0000AC8B0000}"/>
    <cellStyle name="Normal 66 4 6" xfId="12013" xr:uid="{00000000-0005-0000-0000-0000AD8B0000}"/>
    <cellStyle name="Normal 66 4 6 2" xfId="42335" xr:uid="{00000000-0005-0000-0000-0000AE8B0000}"/>
    <cellStyle name="Normal 66 4 6 3" xfId="27111" xr:uid="{00000000-0005-0000-0000-0000AF8B0000}"/>
    <cellStyle name="Normal 66 4 7" xfId="6992" xr:uid="{00000000-0005-0000-0000-0000B08B0000}"/>
    <cellStyle name="Normal 66 4 7 2" xfId="37318" xr:uid="{00000000-0005-0000-0000-0000B18B0000}"/>
    <cellStyle name="Normal 66 4 7 3" xfId="22094" xr:uid="{00000000-0005-0000-0000-0000B28B0000}"/>
    <cellStyle name="Normal 66 4 8" xfId="32306" xr:uid="{00000000-0005-0000-0000-0000B38B0000}"/>
    <cellStyle name="Normal 66 4 9" xfId="17081" xr:uid="{00000000-0005-0000-0000-0000B48B0000}"/>
    <cellStyle name="Normal 66 5" xfId="2126" xr:uid="{00000000-0005-0000-0000-0000B58B0000}"/>
    <cellStyle name="Normal 66 5 2" xfId="2967" xr:uid="{00000000-0005-0000-0000-0000B68B0000}"/>
    <cellStyle name="Normal 66 5 2 2" xfId="4657" xr:uid="{00000000-0005-0000-0000-0000B78B0000}"/>
    <cellStyle name="Normal 66 5 2 2 2" xfId="14730" xr:uid="{00000000-0005-0000-0000-0000B88B0000}"/>
    <cellStyle name="Normal 66 5 2 2 2 2" xfId="45052" xr:uid="{00000000-0005-0000-0000-0000B98B0000}"/>
    <cellStyle name="Normal 66 5 2 2 2 3" xfId="29828" xr:uid="{00000000-0005-0000-0000-0000BA8B0000}"/>
    <cellStyle name="Normal 66 5 2 2 3" xfId="9710" xr:uid="{00000000-0005-0000-0000-0000BB8B0000}"/>
    <cellStyle name="Normal 66 5 2 2 3 2" xfId="40035" xr:uid="{00000000-0005-0000-0000-0000BC8B0000}"/>
    <cellStyle name="Normal 66 5 2 2 3 3" xfId="24811" xr:uid="{00000000-0005-0000-0000-0000BD8B0000}"/>
    <cellStyle name="Normal 66 5 2 2 4" xfId="35022" xr:uid="{00000000-0005-0000-0000-0000BE8B0000}"/>
    <cellStyle name="Normal 66 5 2 2 5" xfId="19798" xr:uid="{00000000-0005-0000-0000-0000BF8B0000}"/>
    <cellStyle name="Normal 66 5 2 3" xfId="6349" xr:uid="{00000000-0005-0000-0000-0000C08B0000}"/>
    <cellStyle name="Normal 66 5 2 3 2" xfId="16401" xr:uid="{00000000-0005-0000-0000-0000C18B0000}"/>
    <cellStyle name="Normal 66 5 2 3 2 2" xfId="46723" xr:uid="{00000000-0005-0000-0000-0000C28B0000}"/>
    <cellStyle name="Normal 66 5 2 3 2 3" xfId="31499" xr:uid="{00000000-0005-0000-0000-0000C38B0000}"/>
    <cellStyle name="Normal 66 5 2 3 3" xfId="11381" xr:uid="{00000000-0005-0000-0000-0000C48B0000}"/>
    <cellStyle name="Normal 66 5 2 3 3 2" xfId="41706" xr:uid="{00000000-0005-0000-0000-0000C58B0000}"/>
    <cellStyle name="Normal 66 5 2 3 3 3" xfId="26482" xr:uid="{00000000-0005-0000-0000-0000C68B0000}"/>
    <cellStyle name="Normal 66 5 2 3 4" xfId="36693" xr:uid="{00000000-0005-0000-0000-0000C78B0000}"/>
    <cellStyle name="Normal 66 5 2 3 5" xfId="21469" xr:uid="{00000000-0005-0000-0000-0000C88B0000}"/>
    <cellStyle name="Normal 66 5 2 4" xfId="13059" xr:uid="{00000000-0005-0000-0000-0000C98B0000}"/>
    <cellStyle name="Normal 66 5 2 4 2" xfId="43381" xr:uid="{00000000-0005-0000-0000-0000CA8B0000}"/>
    <cellStyle name="Normal 66 5 2 4 3" xfId="28157" xr:uid="{00000000-0005-0000-0000-0000CB8B0000}"/>
    <cellStyle name="Normal 66 5 2 5" xfId="8038" xr:uid="{00000000-0005-0000-0000-0000CC8B0000}"/>
    <cellStyle name="Normal 66 5 2 5 2" xfId="38364" xr:uid="{00000000-0005-0000-0000-0000CD8B0000}"/>
    <cellStyle name="Normal 66 5 2 5 3" xfId="23140" xr:uid="{00000000-0005-0000-0000-0000CE8B0000}"/>
    <cellStyle name="Normal 66 5 2 6" xfId="33352" xr:uid="{00000000-0005-0000-0000-0000CF8B0000}"/>
    <cellStyle name="Normal 66 5 2 7" xfId="18127" xr:uid="{00000000-0005-0000-0000-0000D08B0000}"/>
    <cellStyle name="Normal 66 5 3" xfId="3820" xr:uid="{00000000-0005-0000-0000-0000D18B0000}"/>
    <cellStyle name="Normal 66 5 3 2" xfId="13894" xr:uid="{00000000-0005-0000-0000-0000D28B0000}"/>
    <cellStyle name="Normal 66 5 3 2 2" xfId="44216" xr:uid="{00000000-0005-0000-0000-0000D38B0000}"/>
    <cellStyle name="Normal 66 5 3 2 3" xfId="28992" xr:uid="{00000000-0005-0000-0000-0000D48B0000}"/>
    <cellStyle name="Normal 66 5 3 3" xfId="8874" xr:uid="{00000000-0005-0000-0000-0000D58B0000}"/>
    <cellStyle name="Normal 66 5 3 3 2" xfId="39199" xr:uid="{00000000-0005-0000-0000-0000D68B0000}"/>
    <cellStyle name="Normal 66 5 3 3 3" xfId="23975" xr:uid="{00000000-0005-0000-0000-0000D78B0000}"/>
    <cellStyle name="Normal 66 5 3 4" xfId="34186" xr:uid="{00000000-0005-0000-0000-0000D88B0000}"/>
    <cellStyle name="Normal 66 5 3 5" xfId="18962" xr:uid="{00000000-0005-0000-0000-0000D98B0000}"/>
    <cellStyle name="Normal 66 5 4" xfId="5513" xr:uid="{00000000-0005-0000-0000-0000DA8B0000}"/>
    <cellStyle name="Normal 66 5 4 2" xfId="15565" xr:uid="{00000000-0005-0000-0000-0000DB8B0000}"/>
    <cellStyle name="Normal 66 5 4 2 2" xfId="45887" xr:uid="{00000000-0005-0000-0000-0000DC8B0000}"/>
    <cellStyle name="Normal 66 5 4 2 3" xfId="30663" xr:uid="{00000000-0005-0000-0000-0000DD8B0000}"/>
    <cellStyle name="Normal 66 5 4 3" xfId="10545" xr:uid="{00000000-0005-0000-0000-0000DE8B0000}"/>
    <cellStyle name="Normal 66 5 4 3 2" xfId="40870" xr:uid="{00000000-0005-0000-0000-0000DF8B0000}"/>
    <cellStyle name="Normal 66 5 4 3 3" xfId="25646" xr:uid="{00000000-0005-0000-0000-0000E08B0000}"/>
    <cellStyle name="Normal 66 5 4 4" xfId="35857" xr:uid="{00000000-0005-0000-0000-0000E18B0000}"/>
    <cellStyle name="Normal 66 5 4 5" xfId="20633" xr:uid="{00000000-0005-0000-0000-0000E28B0000}"/>
    <cellStyle name="Normal 66 5 5" xfId="12223" xr:uid="{00000000-0005-0000-0000-0000E38B0000}"/>
    <cellStyle name="Normal 66 5 5 2" xfId="42545" xr:uid="{00000000-0005-0000-0000-0000E48B0000}"/>
    <cellStyle name="Normal 66 5 5 3" xfId="27321" xr:uid="{00000000-0005-0000-0000-0000E58B0000}"/>
    <cellStyle name="Normal 66 5 6" xfId="7202" xr:uid="{00000000-0005-0000-0000-0000E68B0000}"/>
    <cellStyle name="Normal 66 5 6 2" xfId="37528" xr:uid="{00000000-0005-0000-0000-0000E78B0000}"/>
    <cellStyle name="Normal 66 5 6 3" xfId="22304" xr:uid="{00000000-0005-0000-0000-0000E88B0000}"/>
    <cellStyle name="Normal 66 5 7" xfId="32516" xr:uid="{00000000-0005-0000-0000-0000E98B0000}"/>
    <cellStyle name="Normal 66 5 8" xfId="17291" xr:uid="{00000000-0005-0000-0000-0000EA8B0000}"/>
    <cellStyle name="Normal 66 6" xfId="2547" xr:uid="{00000000-0005-0000-0000-0000EB8B0000}"/>
    <cellStyle name="Normal 66 6 2" xfId="4239" xr:uid="{00000000-0005-0000-0000-0000EC8B0000}"/>
    <cellStyle name="Normal 66 6 2 2" xfId="14312" xr:uid="{00000000-0005-0000-0000-0000ED8B0000}"/>
    <cellStyle name="Normal 66 6 2 2 2" xfId="44634" xr:uid="{00000000-0005-0000-0000-0000EE8B0000}"/>
    <cellStyle name="Normal 66 6 2 2 3" xfId="29410" xr:uid="{00000000-0005-0000-0000-0000EF8B0000}"/>
    <cellStyle name="Normal 66 6 2 3" xfId="9292" xr:uid="{00000000-0005-0000-0000-0000F08B0000}"/>
    <cellStyle name="Normal 66 6 2 3 2" xfId="39617" xr:uid="{00000000-0005-0000-0000-0000F18B0000}"/>
    <cellStyle name="Normal 66 6 2 3 3" xfId="24393" xr:uid="{00000000-0005-0000-0000-0000F28B0000}"/>
    <cellStyle name="Normal 66 6 2 4" xfId="34604" xr:uid="{00000000-0005-0000-0000-0000F38B0000}"/>
    <cellStyle name="Normal 66 6 2 5" xfId="19380" xr:uid="{00000000-0005-0000-0000-0000F48B0000}"/>
    <cellStyle name="Normal 66 6 3" xfId="5931" xr:uid="{00000000-0005-0000-0000-0000F58B0000}"/>
    <cellStyle name="Normal 66 6 3 2" xfId="15983" xr:uid="{00000000-0005-0000-0000-0000F68B0000}"/>
    <cellStyle name="Normal 66 6 3 2 2" xfId="46305" xr:uid="{00000000-0005-0000-0000-0000F78B0000}"/>
    <cellStyle name="Normal 66 6 3 2 3" xfId="31081" xr:uid="{00000000-0005-0000-0000-0000F88B0000}"/>
    <cellStyle name="Normal 66 6 3 3" xfId="10963" xr:uid="{00000000-0005-0000-0000-0000F98B0000}"/>
    <cellStyle name="Normal 66 6 3 3 2" xfId="41288" xr:uid="{00000000-0005-0000-0000-0000FA8B0000}"/>
    <cellStyle name="Normal 66 6 3 3 3" xfId="26064" xr:uid="{00000000-0005-0000-0000-0000FB8B0000}"/>
    <cellStyle name="Normal 66 6 3 4" xfId="36275" xr:uid="{00000000-0005-0000-0000-0000FC8B0000}"/>
    <cellStyle name="Normal 66 6 3 5" xfId="21051" xr:uid="{00000000-0005-0000-0000-0000FD8B0000}"/>
    <cellStyle name="Normal 66 6 4" xfId="12641" xr:uid="{00000000-0005-0000-0000-0000FE8B0000}"/>
    <cellStyle name="Normal 66 6 4 2" xfId="42963" xr:uid="{00000000-0005-0000-0000-0000FF8B0000}"/>
    <cellStyle name="Normal 66 6 4 3" xfId="27739" xr:uid="{00000000-0005-0000-0000-0000008C0000}"/>
    <cellStyle name="Normal 66 6 5" xfId="7620" xr:uid="{00000000-0005-0000-0000-0000018C0000}"/>
    <cellStyle name="Normal 66 6 5 2" xfId="37946" xr:uid="{00000000-0005-0000-0000-0000028C0000}"/>
    <cellStyle name="Normal 66 6 5 3" xfId="22722" xr:uid="{00000000-0005-0000-0000-0000038C0000}"/>
    <cellStyle name="Normal 66 6 6" xfId="32934" xr:uid="{00000000-0005-0000-0000-0000048C0000}"/>
    <cellStyle name="Normal 66 6 7" xfId="17709" xr:uid="{00000000-0005-0000-0000-0000058C0000}"/>
    <cellStyle name="Normal 66 7" xfId="3399" xr:uid="{00000000-0005-0000-0000-0000068C0000}"/>
    <cellStyle name="Normal 66 7 2" xfId="13476" xr:uid="{00000000-0005-0000-0000-0000078C0000}"/>
    <cellStyle name="Normal 66 7 2 2" xfId="43798" xr:uid="{00000000-0005-0000-0000-0000088C0000}"/>
    <cellStyle name="Normal 66 7 2 3" xfId="28574" xr:uid="{00000000-0005-0000-0000-0000098C0000}"/>
    <cellStyle name="Normal 66 7 3" xfId="8456" xr:uid="{00000000-0005-0000-0000-00000A8C0000}"/>
    <cellStyle name="Normal 66 7 3 2" xfId="38781" xr:uid="{00000000-0005-0000-0000-00000B8C0000}"/>
    <cellStyle name="Normal 66 7 3 3" xfId="23557" xr:uid="{00000000-0005-0000-0000-00000C8C0000}"/>
    <cellStyle name="Normal 66 7 4" xfId="33768" xr:uid="{00000000-0005-0000-0000-00000D8C0000}"/>
    <cellStyle name="Normal 66 7 5" xfId="18544" xr:uid="{00000000-0005-0000-0000-00000E8C0000}"/>
    <cellStyle name="Normal 66 8" xfId="5093" xr:uid="{00000000-0005-0000-0000-00000F8C0000}"/>
    <cellStyle name="Normal 66 8 2" xfId="15147" xr:uid="{00000000-0005-0000-0000-0000108C0000}"/>
    <cellStyle name="Normal 66 8 2 2" xfId="45469" xr:uid="{00000000-0005-0000-0000-0000118C0000}"/>
    <cellStyle name="Normal 66 8 2 3" xfId="30245" xr:uid="{00000000-0005-0000-0000-0000128C0000}"/>
    <cellStyle name="Normal 66 8 3" xfId="10127" xr:uid="{00000000-0005-0000-0000-0000138C0000}"/>
    <cellStyle name="Normal 66 8 3 2" xfId="40452" xr:uid="{00000000-0005-0000-0000-0000148C0000}"/>
    <cellStyle name="Normal 66 8 3 3" xfId="25228" xr:uid="{00000000-0005-0000-0000-0000158C0000}"/>
    <cellStyle name="Normal 66 8 4" xfId="35439" xr:uid="{00000000-0005-0000-0000-0000168C0000}"/>
    <cellStyle name="Normal 66 8 5" xfId="20215" xr:uid="{00000000-0005-0000-0000-0000178C0000}"/>
    <cellStyle name="Normal 66 9" xfId="11803" xr:uid="{00000000-0005-0000-0000-0000188C0000}"/>
    <cellStyle name="Normal 66 9 2" xfId="42127" xr:uid="{00000000-0005-0000-0000-0000198C0000}"/>
    <cellStyle name="Normal 66 9 3" xfId="26903" xr:uid="{00000000-0005-0000-0000-00001A8C0000}"/>
    <cellStyle name="Normal 67" xfId="1478" xr:uid="{00000000-0005-0000-0000-00001B8C0000}"/>
    <cellStyle name="Normal 67 10" xfId="6783" xr:uid="{00000000-0005-0000-0000-00001C8C0000}"/>
    <cellStyle name="Normal 67 10 2" xfId="37111" xr:uid="{00000000-0005-0000-0000-00001D8C0000}"/>
    <cellStyle name="Normal 67 10 3" xfId="21887" xr:uid="{00000000-0005-0000-0000-00001E8C0000}"/>
    <cellStyle name="Normal 67 11" xfId="32102" xr:uid="{00000000-0005-0000-0000-00001F8C0000}"/>
    <cellStyle name="Normal 67 12" xfId="16872" xr:uid="{00000000-0005-0000-0000-0000208C0000}"/>
    <cellStyle name="Normal 67 13" xfId="47313" xr:uid="{00000000-0005-0000-0000-0000218C0000}"/>
    <cellStyle name="Normal 67 2" xfId="1747" xr:uid="{00000000-0005-0000-0000-0000228C0000}"/>
    <cellStyle name="Normal 67 2 10" xfId="32153" xr:uid="{00000000-0005-0000-0000-0000238C0000}"/>
    <cellStyle name="Normal 67 2 11" xfId="16926" xr:uid="{00000000-0005-0000-0000-0000248C0000}"/>
    <cellStyle name="Normal 67 2 2" xfId="1855" xr:uid="{00000000-0005-0000-0000-0000258C0000}"/>
    <cellStyle name="Normal 67 2 2 10" xfId="17030" xr:uid="{00000000-0005-0000-0000-0000268C0000}"/>
    <cellStyle name="Normal 67 2 2 2" xfId="2072" xr:uid="{00000000-0005-0000-0000-0000278C0000}"/>
    <cellStyle name="Normal 67 2 2 2 2" xfId="2493" xr:uid="{00000000-0005-0000-0000-0000288C0000}"/>
    <cellStyle name="Normal 67 2 2 2 2 2" xfId="3332" xr:uid="{00000000-0005-0000-0000-0000298C0000}"/>
    <cellStyle name="Normal 67 2 2 2 2 2 2" xfId="5022" xr:uid="{00000000-0005-0000-0000-00002A8C0000}"/>
    <cellStyle name="Normal 67 2 2 2 2 2 2 2" xfId="15095" xr:uid="{00000000-0005-0000-0000-00002B8C0000}"/>
    <cellStyle name="Normal 67 2 2 2 2 2 2 2 2" xfId="45417" xr:uid="{00000000-0005-0000-0000-00002C8C0000}"/>
    <cellStyle name="Normal 67 2 2 2 2 2 2 2 3" xfId="30193" xr:uid="{00000000-0005-0000-0000-00002D8C0000}"/>
    <cellStyle name="Normal 67 2 2 2 2 2 2 3" xfId="10075" xr:uid="{00000000-0005-0000-0000-00002E8C0000}"/>
    <cellStyle name="Normal 67 2 2 2 2 2 2 3 2" xfId="40400" xr:uid="{00000000-0005-0000-0000-00002F8C0000}"/>
    <cellStyle name="Normal 67 2 2 2 2 2 2 3 3" xfId="25176" xr:uid="{00000000-0005-0000-0000-0000308C0000}"/>
    <cellStyle name="Normal 67 2 2 2 2 2 2 4" xfId="35387" xr:uid="{00000000-0005-0000-0000-0000318C0000}"/>
    <cellStyle name="Normal 67 2 2 2 2 2 2 5" xfId="20163" xr:uid="{00000000-0005-0000-0000-0000328C0000}"/>
    <cellStyle name="Normal 67 2 2 2 2 2 3" xfId="6714" xr:uid="{00000000-0005-0000-0000-0000338C0000}"/>
    <cellStyle name="Normal 67 2 2 2 2 2 3 2" xfId="16766" xr:uid="{00000000-0005-0000-0000-0000348C0000}"/>
    <cellStyle name="Normal 67 2 2 2 2 2 3 2 2" xfId="47088" xr:uid="{00000000-0005-0000-0000-0000358C0000}"/>
    <cellStyle name="Normal 67 2 2 2 2 2 3 2 3" xfId="31864" xr:uid="{00000000-0005-0000-0000-0000368C0000}"/>
    <cellStyle name="Normal 67 2 2 2 2 2 3 3" xfId="11746" xr:uid="{00000000-0005-0000-0000-0000378C0000}"/>
    <cellStyle name="Normal 67 2 2 2 2 2 3 3 2" xfId="42071" xr:uid="{00000000-0005-0000-0000-0000388C0000}"/>
    <cellStyle name="Normal 67 2 2 2 2 2 3 3 3" xfId="26847" xr:uid="{00000000-0005-0000-0000-0000398C0000}"/>
    <cellStyle name="Normal 67 2 2 2 2 2 3 4" xfId="37058" xr:uid="{00000000-0005-0000-0000-00003A8C0000}"/>
    <cellStyle name="Normal 67 2 2 2 2 2 3 5" xfId="21834" xr:uid="{00000000-0005-0000-0000-00003B8C0000}"/>
    <cellStyle name="Normal 67 2 2 2 2 2 4" xfId="13424" xr:uid="{00000000-0005-0000-0000-00003C8C0000}"/>
    <cellStyle name="Normal 67 2 2 2 2 2 4 2" xfId="43746" xr:uid="{00000000-0005-0000-0000-00003D8C0000}"/>
    <cellStyle name="Normal 67 2 2 2 2 2 4 3" xfId="28522" xr:uid="{00000000-0005-0000-0000-00003E8C0000}"/>
    <cellStyle name="Normal 67 2 2 2 2 2 5" xfId="8403" xr:uid="{00000000-0005-0000-0000-00003F8C0000}"/>
    <cellStyle name="Normal 67 2 2 2 2 2 5 2" xfId="38729" xr:uid="{00000000-0005-0000-0000-0000408C0000}"/>
    <cellStyle name="Normal 67 2 2 2 2 2 5 3" xfId="23505" xr:uid="{00000000-0005-0000-0000-0000418C0000}"/>
    <cellStyle name="Normal 67 2 2 2 2 2 6" xfId="33717" xr:uid="{00000000-0005-0000-0000-0000428C0000}"/>
    <cellStyle name="Normal 67 2 2 2 2 2 7" xfId="18492" xr:uid="{00000000-0005-0000-0000-0000438C0000}"/>
    <cellStyle name="Normal 67 2 2 2 2 3" xfId="4185" xr:uid="{00000000-0005-0000-0000-0000448C0000}"/>
    <cellStyle name="Normal 67 2 2 2 2 3 2" xfId="14259" xr:uid="{00000000-0005-0000-0000-0000458C0000}"/>
    <cellStyle name="Normal 67 2 2 2 2 3 2 2" xfId="44581" xr:uid="{00000000-0005-0000-0000-0000468C0000}"/>
    <cellStyle name="Normal 67 2 2 2 2 3 2 3" xfId="29357" xr:uid="{00000000-0005-0000-0000-0000478C0000}"/>
    <cellStyle name="Normal 67 2 2 2 2 3 3" xfId="9239" xr:uid="{00000000-0005-0000-0000-0000488C0000}"/>
    <cellStyle name="Normal 67 2 2 2 2 3 3 2" xfId="39564" xr:uid="{00000000-0005-0000-0000-0000498C0000}"/>
    <cellStyle name="Normal 67 2 2 2 2 3 3 3" xfId="24340" xr:uid="{00000000-0005-0000-0000-00004A8C0000}"/>
    <cellStyle name="Normal 67 2 2 2 2 3 4" xfId="34551" xr:uid="{00000000-0005-0000-0000-00004B8C0000}"/>
    <cellStyle name="Normal 67 2 2 2 2 3 5" xfId="19327" xr:uid="{00000000-0005-0000-0000-00004C8C0000}"/>
    <cellStyle name="Normal 67 2 2 2 2 4" xfId="5878" xr:uid="{00000000-0005-0000-0000-00004D8C0000}"/>
    <cellStyle name="Normal 67 2 2 2 2 4 2" xfId="15930" xr:uid="{00000000-0005-0000-0000-00004E8C0000}"/>
    <cellStyle name="Normal 67 2 2 2 2 4 2 2" xfId="46252" xr:uid="{00000000-0005-0000-0000-00004F8C0000}"/>
    <cellStyle name="Normal 67 2 2 2 2 4 2 3" xfId="31028" xr:uid="{00000000-0005-0000-0000-0000508C0000}"/>
    <cellStyle name="Normal 67 2 2 2 2 4 3" xfId="10910" xr:uid="{00000000-0005-0000-0000-0000518C0000}"/>
    <cellStyle name="Normal 67 2 2 2 2 4 3 2" xfId="41235" xr:uid="{00000000-0005-0000-0000-0000528C0000}"/>
    <cellStyle name="Normal 67 2 2 2 2 4 3 3" xfId="26011" xr:uid="{00000000-0005-0000-0000-0000538C0000}"/>
    <cellStyle name="Normal 67 2 2 2 2 4 4" xfId="36222" xr:uid="{00000000-0005-0000-0000-0000548C0000}"/>
    <cellStyle name="Normal 67 2 2 2 2 4 5" xfId="20998" xr:uid="{00000000-0005-0000-0000-0000558C0000}"/>
    <cellStyle name="Normal 67 2 2 2 2 5" xfId="12588" xr:uid="{00000000-0005-0000-0000-0000568C0000}"/>
    <cellStyle name="Normal 67 2 2 2 2 5 2" xfId="42910" xr:uid="{00000000-0005-0000-0000-0000578C0000}"/>
    <cellStyle name="Normal 67 2 2 2 2 5 3" xfId="27686" xr:uid="{00000000-0005-0000-0000-0000588C0000}"/>
    <cellStyle name="Normal 67 2 2 2 2 6" xfId="7567" xr:uid="{00000000-0005-0000-0000-0000598C0000}"/>
    <cellStyle name="Normal 67 2 2 2 2 6 2" xfId="37893" xr:uid="{00000000-0005-0000-0000-00005A8C0000}"/>
    <cellStyle name="Normal 67 2 2 2 2 6 3" xfId="22669" xr:uid="{00000000-0005-0000-0000-00005B8C0000}"/>
    <cellStyle name="Normal 67 2 2 2 2 7" xfId="32881" xr:uid="{00000000-0005-0000-0000-00005C8C0000}"/>
    <cellStyle name="Normal 67 2 2 2 2 8" xfId="17656" xr:uid="{00000000-0005-0000-0000-00005D8C0000}"/>
    <cellStyle name="Normal 67 2 2 2 3" xfId="2914" xr:uid="{00000000-0005-0000-0000-00005E8C0000}"/>
    <cellStyle name="Normal 67 2 2 2 3 2" xfId="4604" xr:uid="{00000000-0005-0000-0000-00005F8C0000}"/>
    <cellStyle name="Normal 67 2 2 2 3 2 2" xfId="14677" xr:uid="{00000000-0005-0000-0000-0000608C0000}"/>
    <cellStyle name="Normal 67 2 2 2 3 2 2 2" xfId="44999" xr:uid="{00000000-0005-0000-0000-0000618C0000}"/>
    <cellStyle name="Normal 67 2 2 2 3 2 2 3" xfId="29775" xr:uid="{00000000-0005-0000-0000-0000628C0000}"/>
    <cellStyle name="Normal 67 2 2 2 3 2 3" xfId="9657" xr:uid="{00000000-0005-0000-0000-0000638C0000}"/>
    <cellStyle name="Normal 67 2 2 2 3 2 3 2" xfId="39982" xr:uid="{00000000-0005-0000-0000-0000648C0000}"/>
    <cellStyle name="Normal 67 2 2 2 3 2 3 3" xfId="24758" xr:uid="{00000000-0005-0000-0000-0000658C0000}"/>
    <cellStyle name="Normal 67 2 2 2 3 2 4" xfId="34969" xr:uid="{00000000-0005-0000-0000-0000668C0000}"/>
    <cellStyle name="Normal 67 2 2 2 3 2 5" xfId="19745" xr:uid="{00000000-0005-0000-0000-0000678C0000}"/>
    <cellStyle name="Normal 67 2 2 2 3 3" xfId="6296" xr:uid="{00000000-0005-0000-0000-0000688C0000}"/>
    <cellStyle name="Normal 67 2 2 2 3 3 2" xfId="16348" xr:uid="{00000000-0005-0000-0000-0000698C0000}"/>
    <cellStyle name="Normal 67 2 2 2 3 3 2 2" xfId="46670" xr:uid="{00000000-0005-0000-0000-00006A8C0000}"/>
    <cellStyle name="Normal 67 2 2 2 3 3 2 3" xfId="31446" xr:uid="{00000000-0005-0000-0000-00006B8C0000}"/>
    <cellStyle name="Normal 67 2 2 2 3 3 3" xfId="11328" xr:uid="{00000000-0005-0000-0000-00006C8C0000}"/>
    <cellStyle name="Normal 67 2 2 2 3 3 3 2" xfId="41653" xr:uid="{00000000-0005-0000-0000-00006D8C0000}"/>
    <cellStyle name="Normal 67 2 2 2 3 3 3 3" xfId="26429" xr:uid="{00000000-0005-0000-0000-00006E8C0000}"/>
    <cellStyle name="Normal 67 2 2 2 3 3 4" xfId="36640" xr:uid="{00000000-0005-0000-0000-00006F8C0000}"/>
    <cellStyle name="Normal 67 2 2 2 3 3 5" xfId="21416" xr:uid="{00000000-0005-0000-0000-0000708C0000}"/>
    <cellStyle name="Normal 67 2 2 2 3 4" xfId="13006" xr:uid="{00000000-0005-0000-0000-0000718C0000}"/>
    <cellStyle name="Normal 67 2 2 2 3 4 2" xfId="43328" xr:uid="{00000000-0005-0000-0000-0000728C0000}"/>
    <cellStyle name="Normal 67 2 2 2 3 4 3" xfId="28104" xr:uid="{00000000-0005-0000-0000-0000738C0000}"/>
    <cellStyle name="Normal 67 2 2 2 3 5" xfId="7985" xr:uid="{00000000-0005-0000-0000-0000748C0000}"/>
    <cellStyle name="Normal 67 2 2 2 3 5 2" xfId="38311" xr:uid="{00000000-0005-0000-0000-0000758C0000}"/>
    <cellStyle name="Normal 67 2 2 2 3 5 3" xfId="23087" xr:uid="{00000000-0005-0000-0000-0000768C0000}"/>
    <cellStyle name="Normal 67 2 2 2 3 6" xfId="33299" xr:uid="{00000000-0005-0000-0000-0000778C0000}"/>
    <cellStyle name="Normal 67 2 2 2 3 7" xfId="18074" xr:uid="{00000000-0005-0000-0000-0000788C0000}"/>
    <cellStyle name="Normal 67 2 2 2 4" xfId="3767" xr:uid="{00000000-0005-0000-0000-0000798C0000}"/>
    <cellStyle name="Normal 67 2 2 2 4 2" xfId="13841" xr:uid="{00000000-0005-0000-0000-00007A8C0000}"/>
    <cellStyle name="Normal 67 2 2 2 4 2 2" xfId="44163" xr:uid="{00000000-0005-0000-0000-00007B8C0000}"/>
    <cellStyle name="Normal 67 2 2 2 4 2 3" xfId="28939" xr:uid="{00000000-0005-0000-0000-00007C8C0000}"/>
    <cellStyle name="Normal 67 2 2 2 4 3" xfId="8821" xr:uid="{00000000-0005-0000-0000-00007D8C0000}"/>
    <cellStyle name="Normal 67 2 2 2 4 3 2" xfId="39146" xr:uid="{00000000-0005-0000-0000-00007E8C0000}"/>
    <cellStyle name="Normal 67 2 2 2 4 3 3" xfId="23922" xr:uid="{00000000-0005-0000-0000-00007F8C0000}"/>
    <cellStyle name="Normal 67 2 2 2 4 4" xfId="34133" xr:uid="{00000000-0005-0000-0000-0000808C0000}"/>
    <cellStyle name="Normal 67 2 2 2 4 5" xfId="18909" xr:uid="{00000000-0005-0000-0000-0000818C0000}"/>
    <cellStyle name="Normal 67 2 2 2 5" xfId="5460" xr:uid="{00000000-0005-0000-0000-0000828C0000}"/>
    <cellStyle name="Normal 67 2 2 2 5 2" xfId="15512" xr:uid="{00000000-0005-0000-0000-0000838C0000}"/>
    <cellStyle name="Normal 67 2 2 2 5 2 2" xfId="45834" xr:uid="{00000000-0005-0000-0000-0000848C0000}"/>
    <cellStyle name="Normal 67 2 2 2 5 2 3" xfId="30610" xr:uid="{00000000-0005-0000-0000-0000858C0000}"/>
    <cellStyle name="Normal 67 2 2 2 5 3" xfId="10492" xr:uid="{00000000-0005-0000-0000-0000868C0000}"/>
    <cellStyle name="Normal 67 2 2 2 5 3 2" xfId="40817" xr:uid="{00000000-0005-0000-0000-0000878C0000}"/>
    <cellStyle name="Normal 67 2 2 2 5 3 3" xfId="25593" xr:uid="{00000000-0005-0000-0000-0000888C0000}"/>
    <cellStyle name="Normal 67 2 2 2 5 4" xfId="35804" xr:uid="{00000000-0005-0000-0000-0000898C0000}"/>
    <cellStyle name="Normal 67 2 2 2 5 5" xfId="20580" xr:uid="{00000000-0005-0000-0000-00008A8C0000}"/>
    <cellStyle name="Normal 67 2 2 2 6" xfId="12170" xr:uid="{00000000-0005-0000-0000-00008B8C0000}"/>
    <cellStyle name="Normal 67 2 2 2 6 2" xfId="42492" xr:uid="{00000000-0005-0000-0000-00008C8C0000}"/>
    <cellStyle name="Normal 67 2 2 2 6 3" xfId="27268" xr:uid="{00000000-0005-0000-0000-00008D8C0000}"/>
    <cellStyle name="Normal 67 2 2 2 7" xfId="7149" xr:uid="{00000000-0005-0000-0000-00008E8C0000}"/>
    <cellStyle name="Normal 67 2 2 2 7 2" xfId="37475" xr:uid="{00000000-0005-0000-0000-00008F8C0000}"/>
    <cellStyle name="Normal 67 2 2 2 7 3" xfId="22251" xr:uid="{00000000-0005-0000-0000-0000908C0000}"/>
    <cellStyle name="Normal 67 2 2 2 8" xfId="32463" xr:uid="{00000000-0005-0000-0000-0000918C0000}"/>
    <cellStyle name="Normal 67 2 2 2 9" xfId="17238" xr:uid="{00000000-0005-0000-0000-0000928C0000}"/>
    <cellStyle name="Normal 67 2 2 3" xfId="2285" xr:uid="{00000000-0005-0000-0000-0000938C0000}"/>
    <cellStyle name="Normal 67 2 2 3 2" xfId="3124" xr:uid="{00000000-0005-0000-0000-0000948C0000}"/>
    <cellStyle name="Normal 67 2 2 3 2 2" xfId="4814" xr:uid="{00000000-0005-0000-0000-0000958C0000}"/>
    <cellStyle name="Normal 67 2 2 3 2 2 2" xfId="14887" xr:uid="{00000000-0005-0000-0000-0000968C0000}"/>
    <cellStyle name="Normal 67 2 2 3 2 2 2 2" xfId="45209" xr:uid="{00000000-0005-0000-0000-0000978C0000}"/>
    <cellStyle name="Normal 67 2 2 3 2 2 2 3" xfId="29985" xr:uid="{00000000-0005-0000-0000-0000988C0000}"/>
    <cellStyle name="Normal 67 2 2 3 2 2 3" xfId="9867" xr:uid="{00000000-0005-0000-0000-0000998C0000}"/>
    <cellStyle name="Normal 67 2 2 3 2 2 3 2" xfId="40192" xr:uid="{00000000-0005-0000-0000-00009A8C0000}"/>
    <cellStyle name="Normal 67 2 2 3 2 2 3 3" xfId="24968" xr:uid="{00000000-0005-0000-0000-00009B8C0000}"/>
    <cellStyle name="Normal 67 2 2 3 2 2 4" xfId="35179" xr:uid="{00000000-0005-0000-0000-00009C8C0000}"/>
    <cellStyle name="Normal 67 2 2 3 2 2 5" xfId="19955" xr:uid="{00000000-0005-0000-0000-00009D8C0000}"/>
    <cellStyle name="Normal 67 2 2 3 2 3" xfId="6506" xr:uid="{00000000-0005-0000-0000-00009E8C0000}"/>
    <cellStyle name="Normal 67 2 2 3 2 3 2" xfId="16558" xr:uid="{00000000-0005-0000-0000-00009F8C0000}"/>
    <cellStyle name="Normal 67 2 2 3 2 3 2 2" xfId="46880" xr:uid="{00000000-0005-0000-0000-0000A08C0000}"/>
    <cellStyle name="Normal 67 2 2 3 2 3 2 3" xfId="31656" xr:uid="{00000000-0005-0000-0000-0000A18C0000}"/>
    <cellStyle name="Normal 67 2 2 3 2 3 3" xfId="11538" xr:uid="{00000000-0005-0000-0000-0000A28C0000}"/>
    <cellStyle name="Normal 67 2 2 3 2 3 3 2" xfId="41863" xr:uid="{00000000-0005-0000-0000-0000A38C0000}"/>
    <cellStyle name="Normal 67 2 2 3 2 3 3 3" xfId="26639" xr:uid="{00000000-0005-0000-0000-0000A48C0000}"/>
    <cellStyle name="Normal 67 2 2 3 2 3 4" xfId="36850" xr:uid="{00000000-0005-0000-0000-0000A58C0000}"/>
    <cellStyle name="Normal 67 2 2 3 2 3 5" xfId="21626" xr:uid="{00000000-0005-0000-0000-0000A68C0000}"/>
    <cellStyle name="Normal 67 2 2 3 2 4" xfId="13216" xr:uid="{00000000-0005-0000-0000-0000A78C0000}"/>
    <cellStyle name="Normal 67 2 2 3 2 4 2" xfId="43538" xr:uid="{00000000-0005-0000-0000-0000A88C0000}"/>
    <cellStyle name="Normal 67 2 2 3 2 4 3" xfId="28314" xr:uid="{00000000-0005-0000-0000-0000A98C0000}"/>
    <cellStyle name="Normal 67 2 2 3 2 5" xfId="8195" xr:uid="{00000000-0005-0000-0000-0000AA8C0000}"/>
    <cellStyle name="Normal 67 2 2 3 2 5 2" xfId="38521" xr:uid="{00000000-0005-0000-0000-0000AB8C0000}"/>
    <cellStyle name="Normal 67 2 2 3 2 5 3" xfId="23297" xr:uid="{00000000-0005-0000-0000-0000AC8C0000}"/>
    <cellStyle name="Normal 67 2 2 3 2 6" xfId="33509" xr:uid="{00000000-0005-0000-0000-0000AD8C0000}"/>
    <cellStyle name="Normal 67 2 2 3 2 7" xfId="18284" xr:uid="{00000000-0005-0000-0000-0000AE8C0000}"/>
    <cellStyle name="Normal 67 2 2 3 3" xfId="3977" xr:uid="{00000000-0005-0000-0000-0000AF8C0000}"/>
    <cellStyle name="Normal 67 2 2 3 3 2" xfId="14051" xr:uid="{00000000-0005-0000-0000-0000B08C0000}"/>
    <cellStyle name="Normal 67 2 2 3 3 2 2" xfId="44373" xr:uid="{00000000-0005-0000-0000-0000B18C0000}"/>
    <cellStyle name="Normal 67 2 2 3 3 2 3" xfId="29149" xr:uid="{00000000-0005-0000-0000-0000B28C0000}"/>
    <cellStyle name="Normal 67 2 2 3 3 3" xfId="9031" xr:uid="{00000000-0005-0000-0000-0000B38C0000}"/>
    <cellStyle name="Normal 67 2 2 3 3 3 2" xfId="39356" xr:uid="{00000000-0005-0000-0000-0000B48C0000}"/>
    <cellStyle name="Normal 67 2 2 3 3 3 3" xfId="24132" xr:uid="{00000000-0005-0000-0000-0000B58C0000}"/>
    <cellStyle name="Normal 67 2 2 3 3 4" xfId="34343" xr:uid="{00000000-0005-0000-0000-0000B68C0000}"/>
    <cellStyle name="Normal 67 2 2 3 3 5" xfId="19119" xr:uid="{00000000-0005-0000-0000-0000B78C0000}"/>
    <cellStyle name="Normal 67 2 2 3 4" xfId="5670" xr:uid="{00000000-0005-0000-0000-0000B88C0000}"/>
    <cellStyle name="Normal 67 2 2 3 4 2" xfId="15722" xr:uid="{00000000-0005-0000-0000-0000B98C0000}"/>
    <cellStyle name="Normal 67 2 2 3 4 2 2" xfId="46044" xr:uid="{00000000-0005-0000-0000-0000BA8C0000}"/>
    <cellStyle name="Normal 67 2 2 3 4 2 3" xfId="30820" xr:uid="{00000000-0005-0000-0000-0000BB8C0000}"/>
    <cellStyle name="Normal 67 2 2 3 4 3" xfId="10702" xr:uid="{00000000-0005-0000-0000-0000BC8C0000}"/>
    <cellStyle name="Normal 67 2 2 3 4 3 2" xfId="41027" xr:uid="{00000000-0005-0000-0000-0000BD8C0000}"/>
    <cellStyle name="Normal 67 2 2 3 4 3 3" xfId="25803" xr:uid="{00000000-0005-0000-0000-0000BE8C0000}"/>
    <cellStyle name="Normal 67 2 2 3 4 4" xfId="36014" xr:uid="{00000000-0005-0000-0000-0000BF8C0000}"/>
    <cellStyle name="Normal 67 2 2 3 4 5" xfId="20790" xr:uid="{00000000-0005-0000-0000-0000C08C0000}"/>
    <cellStyle name="Normal 67 2 2 3 5" xfId="12380" xr:uid="{00000000-0005-0000-0000-0000C18C0000}"/>
    <cellStyle name="Normal 67 2 2 3 5 2" xfId="42702" xr:uid="{00000000-0005-0000-0000-0000C28C0000}"/>
    <cellStyle name="Normal 67 2 2 3 5 3" xfId="27478" xr:uid="{00000000-0005-0000-0000-0000C38C0000}"/>
    <cellStyle name="Normal 67 2 2 3 6" xfId="7359" xr:uid="{00000000-0005-0000-0000-0000C48C0000}"/>
    <cellStyle name="Normal 67 2 2 3 6 2" xfId="37685" xr:uid="{00000000-0005-0000-0000-0000C58C0000}"/>
    <cellStyle name="Normal 67 2 2 3 6 3" xfId="22461" xr:uid="{00000000-0005-0000-0000-0000C68C0000}"/>
    <cellStyle name="Normal 67 2 2 3 7" xfId="32673" xr:uid="{00000000-0005-0000-0000-0000C78C0000}"/>
    <cellStyle name="Normal 67 2 2 3 8" xfId="17448" xr:uid="{00000000-0005-0000-0000-0000C88C0000}"/>
    <cellStyle name="Normal 67 2 2 4" xfId="2706" xr:uid="{00000000-0005-0000-0000-0000C98C0000}"/>
    <cellStyle name="Normal 67 2 2 4 2" xfId="4396" xr:uid="{00000000-0005-0000-0000-0000CA8C0000}"/>
    <cellStyle name="Normal 67 2 2 4 2 2" xfId="14469" xr:uid="{00000000-0005-0000-0000-0000CB8C0000}"/>
    <cellStyle name="Normal 67 2 2 4 2 2 2" xfId="44791" xr:uid="{00000000-0005-0000-0000-0000CC8C0000}"/>
    <cellStyle name="Normal 67 2 2 4 2 2 3" xfId="29567" xr:uid="{00000000-0005-0000-0000-0000CD8C0000}"/>
    <cellStyle name="Normal 67 2 2 4 2 3" xfId="9449" xr:uid="{00000000-0005-0000-0000-0000CE8C0000}"/>
    <cellStyle name="Normal 67 2 2 4 2 3 2" xfId="39774" xr:uid="{00000000-0005-0000-0000-0000CF8C0000}"/>
    <cellStyle name="Normal 67 2 2 4 2 3 3" xfId="24550" xr:uid="{00000000-0005-0000-0000-0000D08C0000}"/>
    <cellStyle name="Normal 67 2 2 4 2 4" xfId="34761" xr:uid="{00000000-0005-0000-0000-0000D18C0000}"/>
    <cellStyle name="Normal 67 2 2 4 2 5" xfId="19537" xr:uid="{00000000-0005-0000-0000-0000D28C0000}"/>
    <cellStyle name="Normal 67 2 2 4 3" xfId="6088" xr:uid="{00000000-0005-0000-0000-0000D38C0000}"/>
    <cellStyle name="Normal 67 2 2 4 3 2" xfId="16140" xr:uid="{00000000-0005-0000-0000-0000D48C0000}"/>
    <cellStyle name="Normal 67 2 2 4 3 2 2" xfId="46462" xr:uid="{00000000-0005-0000-0000-0000D58C0000}"/>
    <cellStyle name="Normal 67 2 2 4 3 2 3" xfId="31238" xr:uid="{00000000-0005-0000-0000-0000D68C0000}"/>
    <cellStyle name="Normal 67 2 2 4 3 3" xfId="11120" xr:uid="{00000000-0005-0000-0000-0000D78C0000}"/>
    <cellStyle name="Normal 67 2 2 4 3 3 2" xfId="41445" xr:uid="{00000000-0005-0000-0000-0000D88C0000}"/>
    <cellStyle name="Normal 67 2 2 4 3 3 3" xfId="26221" xr:uid="{00000000-0005-0000-0000-0000D98C0000}"/>
    <cellStyle name="Normal 67 2 2 4 3 4" xfId="36432" xr:uid="{00000000-0005-0000-0000-0000DA8C0000}"/>
    <cellStyle name="Normal 67 2 2 4 3 5" xfId="21208" xr:uid="{00000000-0005-0000-0000-0000DB8C0000}"/>
    <cellStyle name="Normal 67 2 2 4 4" xfId="12798" xr:uid="{00000000-0005-0000-0000-0000DC8C0000}"/>
    <cellStyle name="Normal 67 2 2 4 4 2" xfId="43120" xr:uid="{00000000-0005-0000-0000-0000DD8C0000}"/>
    <cellStyle name="Normal 67 2 2 4 4 3" xfId="27896" xr:uid="{00000000-0005-0000-0000-0000DE8C0000}"/>
    <cellStyle name="Normal 67 2 2 4 5" xfId="7777" xr:uid="{00000000-0005-0000-0000-0000DF8C0000}"/>
    <cellStyle name="Normal 67 2 2 4 5 2" xfId="38103" xr:uid="{00000000-0005-0000-0000-0000E08C0000}"/>
    <cellStyle name="Normal 67 2 2 4 5 3" xfId="22879" xr:uid="{00000000-0005-0000-0000-0000E18C0000}"/>
    <cellStyle name="Normal 67 2 2 4 6" xfId="33091" xr:uid="{00000000-0005-0000-0000-0000E28C0000}"/>
    <cellStyle name="Normal 67 2 2 4 7" xfId="17866" xr:uid="{00000000-0005-0000-0000-0000E38C0000}"/>
    <cellStyle name="Normal 67 2 2 5" xfId="3559" xr:uid="{00000000-0005-0000-0000-0000E48C0000}"/>
    <cellStyle name="Normal 67 2 2 5 2" xfId="13633" xr:uid="{00000000-0005-0000-0000-0000E58C0000}"/>
    <cellStyle name="Normal 67 2 2 5 2 2" xfId="43955" xr:uid="{00000000-0005-0000-0000-0000E68C0000}"/>
    <cellStyle name="Normal 67 2 2 5 2 3" xfId="28731" xr:uid="{00000000-0005-0000-0000-0000E78C0000}"/>
    <cellStyle name="Normal 67 2 2 5 3" xfId="8613" xr:uid="{00000000-0005-0000-0000-0000E88C0000}"/>
    <cellStyle name="Normal 67 2 2 5 3 2" xfId="38938" xr:uid="{00000000-0005-0000-0000-0000E98C0000}"/>
    <cellStyle name="Normal 67 2 2 5 3 3" xfId="23714" xr:uid="{00000000-0005-0000-0000-0000EA8C0000}"/>
    <cellStyle name="Normal 67 2 2 5 4" xfId="33925" xr:uid="{00000000-0005-0000-0000-0000EB8C0000}"/>
    <cellStyle name="Normal 67 2 2 5 5" xfId="18701" xr:uid="{00000000-0005-0000-0000-0000EC8C0000}"/>
    <cellStyle name="Normal 67 2 2 6" xfId="5252" xr:uid="{00000000-0005-0000-0000-0000ED8C0000}"/>
    <cellStyle name="Normal 67 2 2 6 2" xfId="15304" xr:uid="{00000000-0005-0000-0000-0000EE8C0000}"/>
    <cellStyle name="Normal 67 2 2 6 2 2" xfId="45626" xr:uid="{00000000-0005-0000-0000-0000EF8C0000}"/>
    <cellStyle name="Normal 67 2 2 6 2 3" xfId="30402" xr:uid="{00000000-0005-0000-0000-0000F08C0000}"/>
    <cellStyle name="Normal 67 2 2 6 3" xfId="10284" xr:uid="{00000000-0005-0000-0000-0000F18C0000}"/>
    <cellStyle name="Normal 67 2 2 6 3 2" xfId="40609" xr:uid="{00000000-0005-0000-0000-0000F28C0000}"/>
    <cellStyle name="Normal 67 2 2 6 3 3" xfId="25385" xr:uid="{00000000-0005-0000-0000-0000F38C0000}"/>
    <cellStyle name="Normal 67 2 2 6 4" xfId="35596" xr:uid="{00000000-0005-0000-0000-0000F48C0000}"/>
    <cellStyle name="Normal 67 2 2 6 5" xfId="20372" xr:uid="{00000000-0005-0000-0000-0000F58C0000}"/>
    <cellStyle name="Normal 67 2 2 7" xfId="11962" xr:uid="{00000000-0005-0000-0000-0000F68C0000}"/>
    <cellStyle name="Normal 67 2 2 7 2" xfId="42284" xr:uid="{00000000-0005-0000-0000-0000F78C0000}"/>
    <cellStyle name="Normal 67 2 2 7 3" xfId="27060" xr:uid="{00000000-0005-0000-0000-0000F88C0000}"/>
    <cellStyle name="Normal 67 2 2 8" xfId="6941" xr:uid="{00000000-0005-0000-0000-0000F98C0000}"/>
    <cellStyle name="Normal 67 2 2 8 2" xfId="37267" xr:uid="{00000000-0005-0000-0000-0000FA8C0000}"/>
    <cellStyle name="Normal 67 2 2 8 3" xfId="22043" xr:uid="{00000000-0005-0000-0000-0000FB8C0000}"/>
    <cellStyle name="Normal 67 2 2 9" xfId="32255" xr:uid="{00000000-0005-0000-0000-0000FC8C0000}"/>
    <cellStyle name="Normal 67 2 3" xfId="1968" xr:uid="{00000000-0005-0000-0000-0000FD8C0000}"/>
    <cellStyle name="Normal 67 2 3 2" xfId="2389" xr:uid="{00000000-0005-0000-0000-0000FE8C0000}"/>
    <cellStyle name="Normal 67 2 3 2 2" xfId="3228" xr:uid="{00000000-0005-0000-0000-0000FF8C0000}"/>
    <cellStyle name="Normal 67 2 3 2 2 2" xfId="4918" xr:uid="{00000000-0005-0000-0000-0000008D0000}"/>
    <cellStyle name="Normal 67 2 3 2 2 2 2" xfId="14991" xr:uid="{00000000-0005-0000-0000-0000018D0000}"/>
    <cellStyle name="Normal 67 2 3 2 2 2 2 2" xfId="45313" xr:uid="{00000000-0005-0000-0000-0000028D0000}"/>
    <cellStyle name="Normal 67 2 3 2 2 2 2 3" xfId="30089" xr:uid="{00000000-0005-0000-0000-0000038D0000}"/>
    <cellStyle name="Normal 67 2 3 2 2 2 3" xfId="9971" xr:uid="{00000000-0005-0000-0000-0000048D0000}"/>
    <cellStyle name="Normal 67 2 3 2 2 2 3 2" xfId="40296" xr:uid="{00000000-0005-0000-0000-0000058D0000}"/>
    <cellStyle name="Normal 67 2 3 2 2 2 3 3" xfId="25072" xr:uid="{00000000-0005-0000-0000-0000068D0000}"/>
    <cellStyle name="Normal 67 2 3 2 2 2 4" xfId="35283" xr:uid="{00000000-0005-0000-0000-0000078D0000}"/>
    <cellStyle name="Normal 67 2 3 2 2 2 5" xfId="20059" xr:uid="{00000000-0005-0000-0000-0000088D0000}"/>
    <cellStyle name="Normal 67 2 3 2 2 3" xfId="6610" xr:uid="{00000000-0005-0000-0000-0000098D0000}"/>
    <cellStyle name="Normal 67 2 3 2 2 3 2" xfId="16662" xr:uid="{00000000-0005-0000-0000-00000A8D0000}"/>
    <cellStyle name="Normal 67 2 3 2 2 3 2 2" xfId="46984" xr:uid="{00000000-0005-0000-0000-00000B8D0000}"/>
    <cellStyle name="Normal 67 2 3 2 2 3 2 3" xfId="31760" xr:uid="{00000000-0005-0000-0000-00000C8D0000}"/>
    <cellStyle name="Normal 67 2 3 2 2 3 3" xfId="11642" xr:uid="{00000000-0005-0000-0000-00000D8D0000}"/>
    <cellStyle name="Normal 67 2 3 2 2 3 3 2" xfId="41967" xr:uid="{00000000-0005-0000-0000-00000E8D0000}"/>
    <cellStyle name="Normal 67 2 3 2 2 3 3 3" xfId="26743" xr:uid="{00000000-0005-0000-0000-00000F8D0000}"/>
    <cellStyle name="Normal 67 2 3 2 2 3 4" xfId="36954" xr:uid="{00000000-0005-0000-0000-0000108D0000}"/>
    <cellStyle name="Normal 67 2 3 2 2 3 5" xfId="21730" xr:uid="{00000000-0005-0000-0000-0000118D0000}"/>
    <cellStyle name="Normal 67 2 3 2 2 4" xfId="13320" xr:uid="{00000000-0005-0000-0000-0000128D0000}"/>
    <cellStyle name="Normal 67 2 3 2 2 4 2" xfId="43642" xr:uid="{00000000-0005-0000-0000-0000138D0000}"/>
    <cellStyle name="Normal 67 2 3 2 2 4 3" xfId="28418" xr:uid="{00000000-0005-0000-0000-0000148D0000}"/>
    <cellStyle name="Normal 67 2 3 2 2 5" xfId="8299" xr:uid="{00000000-0005-0000-0000-0000158D0000}"/>
    <cellStyle name="Normal 67 2 3 2 2 5 2" xfId="38625" xr:uid="{00000000-0005-0000-0000-0000168D0000}"/>
    <cellStyle name="Normal 67 2 3 2 2 5 3" xfId="23401" xr:uid="{00000000-0005-0000-0000-0000178D0000}"/>
    <cellStyle name="Normal 67 2 3 2 2 6" xfId="33613" xr:uid="{00000000-0005-0000-0000-0000188D0000}"/>
    <cellStyle name="Normal 67 2 3 2 2 7" xfId="18388" xr:uid="{00000000-0005-0000-0000-0000198D0000}"/>
    <cellStyle name="Normal 67 2 3 2 3" xfId="4081" xr:uid="{00000000-0005-0000-0000-00001A8D0000}"/>
    <cellStyle name="Normal 67 2 3 2 3 2" xfId="14155" xr:uid="{00000000-0005-0000-0000-00001B8D0000}"/>
    <cellStyle name="Normal 67 2 3 2 3 2 2" xfId="44477" xr:uid="{00000000-0005-0000-0000-00001C8D0000}"/>
    <cellStyle name="Normal 67 2 3 2 3 2 3" xfId="29253" xr:uid="{00000000-0005-0000-0000-00001D8D0000}"/>
    <cellStyle name="Normal 67 2 3 2 3 3" xfId="9135" xr:uid="{00000000-0005-0000-0000-00001E8D0000}"/>
    <cellStyle name="Normal 67 2 3 2 3 3 2" xfId="39460" xr:uid="{00000000-0005-0000-0000-00001F8D0000}"/>
    <cellStyle name="Normal 67 2 3 2 3 3 3" xfId="24236" xr:uid="{00000000-0005-0000-0000-0000208D0000}"/>
    <cellStyle name="Normal 67 2 3 2 3 4" xfId="34447" xr:uid="{00000000-0005-0000-0000-0000218D0000}"/>
    <cellStyle name="Normal 67 2 3 2 3 5" xfId="19223" xr:uid="{00000000-0005-0000-0000-0000228D0000}"/>
    <cellStyle name="Normal 67 2 3 2 4" xfId="5774" xr:uid="{00000000-0005-0000-0000-0000238D0000}"/>
    <cellStyle name="Normal 67 2 3 2 4 2" xfId="15826" xr:uid="{00000000-0005-0000-0000-0000248D0000}"/>
    <cellStyle name="Normal 67 2 3 2 4 2 2" xfId="46148" xr:uid="{00000000-0005-0000-0000-0000258D0000}"/>
    <cellStyle name="Normal 67 2 3 2 4 2 3" xfId="30924" xr:uid="{00000000-0005-0000-0000-0000268D0000}"/>
    <cellStyle name="Normal 67 2 3 2 4 3" xfId="10806" xr:uid="{00000000-0005-0000-0000-0000278D0000}"/>
    <cellStyle name="Normal 67 2 3 2 4 3 2" xfId="41131" xr:uid="{00000000-0005-0000-0000-0000288D0000}"/>
    <cellStyle name="Normal 67 2 3 2 4 3 3" xfId="25907" xr:uid="{00000000-0005-0000-0000-0000298D0000}"/>
    <cellStyle name="Normal 67 2 3 2 4 4" xfId="36118" xr:uid="{00000000-0005-0000-0000-00002A8D0000}"/>
    <cellStyle name="Normal 67 2 3 2 4 5" xfId="20894" xr:uid="{00000000-0005-0000-0000-00002B8D0000}"/>
    <cellStyle name="Normal 67 2 3 2 5" xfId="12484" xr:uid="{00000000-0005-0000-0000-00002C8D0000}"/>
    <cellStyle name="Normal 67 2 3 2 5 2" xfId="42806" xr:uid="{00000000-0005-0000-0000-00002D8D0000}"/>
    <cellStyle name="Normal 67 2 3 2 5 3" xfId="27582" xr:uid="{00000000-0005-0000-0000-00002E8D0000}"/>
    <cellStyle name="Normal 67 2 3 2 6" xfId="7463" xr:uid="{00000000-0005-0000-0000-00002F8D0000}"/>
    <cellStyle name="Normal 67 2 3 2 6 2" xfId="37789" xr:uid="{00000000-0005-0000-0000-0000308D0000}"/>
    <cellStyle name="Normal 67 2 3 2 6 3" xfId="22565" xr:uid="{00000000-0005-0000-0000-0000318D0000}"/>
    <cellStyle name="Normal 67 2 3 2 7" xfId="32777" xr:uid="{00000000-0005-0000-0000-0000328D0000}"/>
    <cellStyle name="Normal 67 2 3 2 8" xfId="17552" xr:uid="{00000000-0005-0000-0000-0000338D0000}"/>
    <cellStyle name="Normal 67 2 3 3" xfId="2810" xr:uid="{00000000-0005-0000-0000-0000348D0000}"/>
    <cellStyle name="Normal 67 2 3 3 2" xfId="4500" xr:uid="{00000000-0005-0000-0000-0000358D0000}"/>
    <cellStyle name="Normal 67 2 3 3 2 2" xfId="14573" xr:uid="{00000000-0005-0000-0000-0000368D0000}"/>
    <cellStyle name="Normal 67 2 3 3 2 2 2" xfId="44895" xr:uid="{00000000-0005-0000-0000-0000378D0000}"/>
    <cellStyle name="Normal 67 2 3 3 2 2 3" xfId="29671" xr:uid="{00000000-0005-0000-0000-0000388D0000}"/>
    <cellStyle name="Normal 67 2 3 3 2 3" xfId="9553" xr:uid="{00000000-0005-0000-0000-0000398D0000}"/>
    <cellStyle name="Normal 67 2 3 3 2 3 2" xfId="39878" xr:uid="{00000000-0005-0000-0000-00003A8D0000}"/>
    <cellStyle name="Normal 67 2 3 3 2 3 3" xfId="24654" xr:uid="{00000000-0005-0000-0000-00003B8D0000}"/>
    <cellStyle name="Normal 67 2 3 3 2 4" xfId="34865" xr:uid="{00000000-0005-0000-0000-00003C8D0000}"/>
    <cellStyle name="Normal 67 2 3 3 2 5" xfId="19641" xr:uid="{00000000-0005-0000-0000-00003D8D0000}"/>
    <cellStyle name="Normal 67 2 3 3 3" xfId="6192" xr:uid="{00000000-0005-0000-0000-00003E8D0000}"/>
    <cellStyle name="Normal 67 2 3 3 3 2" xfId="16244" xr:uid="{00000000-0005-0000-0000-00003F8D0000}"/>
    <cellStyle name="Normal 67 2 3 3 3 2 2" xfId="46566" xr:uid="{00000000-0005-0000-0000-0000408D0000}"/>
    <cellStyle name="Normal 67 2 3 3 3 2 3" xfId="31342" xr:uid="{00000000-0005-0000-0000-0000418D0000}"/>
    <cellStyle name="Normal 67 2 3 3 3 3" xfId="11224" xr:uid="{00000000-0005-0000-0000-0000428D0000}"/>
    <cellStyle name="Normal 67 2 3 3 3 3 2" xfId="41549" xr:uid="{00000000-0005-0000-0000-0000438D0000}"/>
    <cellStyle name="Normal 67 2 3 3 3 3 3" xfId="26325" xr:uid="{00000000-0005-0000-0000-0000448D0000}"/>
    <cellStyle name="Normal 67 2 3 3 3 4" xfId="36536" xr:uid="{00000000-0005-0000-0000-0000458D0000}"/>
    <cellStyle name="Normal 67 2 3 3 3 5" xfId="21312" xr:uid="{00000000-0005-0000-0000-0000468D0000}"/>
    <cellStyle name="Normal 67 2 3 3 4" xfId="12902" xr:uid="{00000000-0005-0000-0000-0000478D0000}"/>
    <cellStyle name="Normal 67 2 3 3 4 2" xfId="43224" xr:uid="{00000000-0005-0000-0000-0000488D0000}"/>
    <cellStyle name="Normal 67 2 3 3 4 3" xfId="28000" xr:uid="{00000000-0005-0000-0000-0000498D0000}"/>
    <cellStyle name="Normal 67 2 3 3 5" xfId="7881" xr:uid="{00000000-0005-0000-0000-00004A8D0000}"/>
    <cellStyle name="Normal 67 2 3 3 5 2" xfId="38207" xr:uid="{00000000-0005-0000-0000-00004B8D0000}"/>
    <cellStyle name="Normal 67 2 3 3 5 3" xfId="22983" xr:uid="{00000000-0005-0000-0000-00004C8D0000}"/>
    <cellStyle name="Normal 67 2 3 3 6" xfId="33195" xr:uid="{00000000-0005-0000-0000-00004D8D0000}"/>
    <cellStyle name="Normal 67 2 3 3 7" xfId="17970" xr:uid="{00000000-0005-0000-0000-00004E8D0000}"/>
    <cellStyle name="Normal 67 2 3 4" xfId="3663" xr:uid="{00000000-0005-0000-0000-00004F8D0000}"/>
    <cellStyle name="Normal 67 2 3 4 2" xfId="13737" xr:uid="{00000000-0005-0000-0000-0000508D0000}"/>
    <cellStyle name="Normal 67 2 3 4 2 2" xfId="44059" xr:uid="{00000000-0005-0000-0000-0000518D0000}"/>
    <cellStyle name="Normal 67 2 3 4 2 3" xfId="28835" xr:uid="{00000000-0005-0000-0000-0000528D0000}"/>
    <cellStyle name="Normal 67 2 3 4 3" xfId="8717" xr:uid="{00000000-0005-0000-0000-0000538D0000}"/>
    <cellStyle name="Normal 67 2 3 4 3 2" xfId="39042" xr:uid="{00000000-0005-0000-0000-0000548D0000}"/>
    <cellStyle name="Normal 67 2 3 4 3 3" xfId="23818" xr:uid="{00000000-0005-0000-0000-0000558D0000}"/>
    <cellStyle name="Normal 67 2 3 4 4" xfId="34029" xr:uid="{00000000-0005-0000-0000-0000568D0000}"/>
    <cellStyle name="Normal 67 2 3 4 5" xfId="18805" xr:uid="{00000000-0005-0000-0000-0000578D0000}"/>
    <cellStyle name="Normal 67 2 3 5" xfId="5356" xr:uid="{00000000-0005-0000-0000-0000588D0000}"/>
    <cellStyle name="Normal 67 2 3 5 2" xfId="15408" xr:uid="{00000000-0005-0000-0000-0000598D0000}"/>
    <cellStyle name="Normal 67 2 3 5 2 2" xfId="45730" xr:uid="{00000000-0005-0000-0000-00005A8D0000}"/>
    <cellStyle name="Normal 67 2 3 5 2 3" xfId="30506" xr:uid="{00000000-0005-0000-0000-00005B8D0000}"/>
    <cellStyle name="Normal 67 2 3 5 3" xfId="10388" xr:uid="{00000000-0005-0000-0000-00005C8D0000}"/>
    <cellStyle name="Normal 67 2 3 5 3 2" xfId="40713" xr:uid="{00000000-0005-0000-0000-00005D8D0000}"/>
    <cellStyle name="Normal 67 2 3 5 3 3" xfId="25489" xr:uid="{00000000-0005-0000-0000-00005E8D0000}"/>
    <cellStyle name="Normal 67 2 3 5 4" xfId="35700" xr:uid="{00000000-0005-0000-0000-00005F8D0000}"/>
    <cellStyle name="Normal 67 2 3 5 5" xfId="20476" xr:uid="{00000000-0005-0000-0000-0000608D0000}"/>
    <cellStyle name="Normal 67 2 3 6" xfId="12066" xr:uid="{00000000-0005-0000-0000-0000618D0000}"/>
    <cellStyle name="Normal 67 2 3 6 2" xfId="42388" xr:uid="{00000000-0005-0000-0000-0000628D0000}"/>
    <cellStyle name="Normal 67 2 3 6 3" xfId="27164" xr:uid="{00000000-0005-0000-0000-0000638D0000}"/>
    <cellStyle name="Normal 67 2 3 7" xfId="7045" xr:uid="{00000000-0005-0000-0000-0000648D0000}"/>
    <cellStyle name="Normal 67 2 3 7 2" xfId="37371" xr:uid="{00000000-0005-0000-0000-0000658D0000}"/>
    <cellStyle name="Normal 67 2 3 7 3" xfId="22147" xr:uid="{00000000-0005-0000-0000-0000668D0000}"/>
    <cellStyle name="Normal 67 2 3 8" xfId="32359" xr:uid="{00000000-0005-0000-0000-0000678D0000}"/>
    <cellStyle name="Normal 67 2 3 9" xfId="17134" xr:uid="{00000000-0005-0000-0000-0000688D0000}"/>
    <cellStyle name="Normal 67 2 4" xfId="2181" xr:uid="{00000000-0005-0000-0000-0000698D0000}"/>
    <cellStyle name="Normal 67 2 4 2" xfId="3020" xr:uid="{00000000-0005-0000-0000-00006A8D0000}"/>
    <cellStyle name="Normal 67 2 4 2 2" xfId="4710" xr:uid="{00000000-0005-0000-0000-00006B8D0000}"/>
    <cellStyle name="Normal 67 2 4 2 2 2" xfId="14783" xr:uid="{00000000-0005-0000-0000-00006C8D0000}"/>
    <cellStyle name="Normal 67 2 4 2 2 2 2" xfId="45105" xr:uid="{00000000-0005-0000-0000-00006D8D0000}"/>
    <cellStyle name="Normal 67 2 4 2 2 2 3" xfId="29881" xr:uid="{00000000-0005-0000-0000-00006E8D0000}"/>
    <cellStyle name="Normal 67 2 4 2 2 3" xfId="9763" xr:uid="{00000000-0005-0000-0000-00006F8D0000}"/>
    <cellStyle name="Normal 67 2 4 2 2 3 2" xfId="40088" xr:uid="{00000000-0005-0000-0000-0000708D0000}"/>
    <cellStyle name="Normal 67 2 4 2 2 3 3" xfId="24864" xr:uid="{00000000-0005-0000-0000-0000718D0000}"/>
    <cellStyle name="Normal 67 2 4 2 2 4" xfId="35075" xr:uid="{00000000-0005-0000-0000-0000728D0000}"/>
    <cellStyle name="Normal 67 2 4 2 2 5" xfId="19851" xr:uid="{00000000-0005-0000-0000-0000738D0000}"/>
    <cellStyle name="Normal 67 2 4 2 3" xfId="6402" xr:uid="{00000000-0005-0000-0000-0000748D0000}"/>
    <cellStyle name="Normal 67 2 4 2 3 2" xfId="16454" xr:uid="{00000000-0005-0000-0000-0000758D0000}"/>
    <cellStyle name="Normal 67 2 4 2 3 2 2" xfId="46776" xr:uid="{00000000-0005-0000-0000-0000768D0000}"/>
    <cellStyle name="Normal 67 2 4 2 3 2 3" xfId="31552" xr:uid="{00000000-0005-0000-0000-0000778D0000}"/>
    <cellStyle name="Normal 67 2 4 2 3 3" xfId="11434" xr:uid="{00000000-0005-0000-0000-0000788D0000}"/>
    <cellStyle name="Normal 67 2 4 2 3 3 2" xfId="41759" xr:uid="{00000000-0005-0000-0000-0000798D0000}"/>
    <cellStyle name="Normal 67 2 4 2 3 3 3" xfId="26535" xr:uid="{00000000-0005-0000-0000-00007A8D0000}"/>
    <cellStyle name="Normal 67 2 4 2 3 4" xfId="36746" xr:uid="{00000000-0005-0000-0000-00007B8D0000}"/>
    <cellStyle name="Normal 67 2 4 2 3 5" xfId="21522" xr:uid="{00000000-0005-0000-0000-00007C8D0000}"/>
    <cellStyle name="Normal 67 2 4 2 4" xfId="13112" xr:uid="{00000000-0005-0000-0000-00007D8D0000}"/>
    <cellStyle name="Normal 67 2 4 2 4 2" xfId="43434" xr:uid="{00000000-0005-0000-0000-00007E8D0000}"/>
    <cellStyle name="Normal 67 2 4 2 4 3" xfId="28210" xr:uid="{00000000-0005-0000-0000-00007F8D0000}"/>
    <cellStyle name="Normal 67 2 4 2 5" xfId="8091" xr:uid="{00000000-0005-0000-0000-0000808D0000}"/>
    <cellStyle name="Normal 67 2 4 2 5 2" xfId="38417" xr:uid="{00000000-0005-0000-0000-0000818D0000}"/>
    <cellStyle name="Normal 67 2 4 2 5 3" xfId="23193" xr:uid="{00000000-0005-0000-0000-0000828D0000}"/>
    <cellStyle name="Normal 67 2 4 2 6" xfId="33405" xr:uid="{00000000-0005-0000-0000-0000838D0000}"/>
    <cellStyle name="Normal 67 2 4 2 7" xfId="18180" xr:uid="{00000000-0005-0000-0000-0000848D0000}"/>
    <cellStyle name="Normal 67 2 4 3" xfId="3873" xr:uid="{00000000-0005-0000-0000-0000858D0000}"/>
    <cellStyle name="Normal 67 2 4 3 2" xfId="13947" xr:uid="{00000000-0005-0000-0000-0000868D0000}"/>
    <cellStyle name="Normal 67 2 4 3 2 2" xfId="44269" xr:uid="{00000000-0005-0000-0000-0000878D0000}"/>
    <cellStyle name="Normal 67 2 4 3 2 3" xfId="29045" xr:uid="{00000000-0005-0000-0000-0000888D0000}"/>
    <cellStyle name="Normal 67 2 4 3 3" xfId="8927" xr:uid="{00000000-0005-0000-0000-0000898D0000}"/>
    <cellStyle name="Normal 67 2 4 3 3 2" xfId="39252" xr:uid="{00000000-0005-0000-0000-00008A8D0000}"/>
    <cellStyle name="Normal 67 2 4 3 3 3" xfId="24028" xr:uid="{00000000-0005-0000-0000-00008B8D0000}"/>
    <cellStyle name="Normal 67 2 4 3 4" xfId="34239" xr:uid="{00000000-0005-0000-0000-00008C8D0000}"/>
    <cellStyle name="Normal 67 2 4 3 5" xfId="19015" xr:uid="{00000000-0005-0000-0000-00008D8D0000}"/>
    <cellStyle name="Normal 67 2 4 4" xfId="5566" xr:uid="{00000000-0005-0000-0000-00008E8D0000}"/>
    <cellStyle name="Normal 67 2 4 4 2" xfId="15618" xr:uid="{00000000-0005-0000-0000-00008F8D0000}"/>
    <cellStyle name="Normal 67 2 4 4 2 2" xfId="45940" xr:uid="{00000000-0005-0000-0000-0000908D0000}"/>
    <cellStyle name="Normal 67 2 4 4 2 3" xfId="30716" xr:uid="{00000000-0005-0000-0000-0000918D0000}"/>
    <cellStyle name="Normal 67 2 4 4 3" xfId="10598" xr:uid="{00000000-0005-0000-0000-0000928D0000}"/>
    <cellStyle name="Normal 67 2 4 4 3 2" xfId="40923" xr:uid="{00000000-0005-0000-0000-0000938D0000}"/>
    <cellStyle name="Normal 67 2 4 4 3 3" xfId="25699" xr:uid="{00000000-0005-0000-0000-0000948D0000}"/>
    <cellStyle name="Normal 67 2 4 4 4" xfId="35910" xr:uid="{00000000-0005-0000-0000-0000958D0000}"/>
    <cellStyle name="Normal 67 2 4 4 5" xfId="20686" xr:uid="{00000000-0005-0000-0000-0000968D0000}"/>
    <cellStyle name="Normal 67 2 4 5" xfId="12276" xr:uid="{00000000-0005-0000-0000-0000978D0000}"/>
    <cellStyle name="Normal 67 2 4 5 2" xfId="42598" xr:uid="{00000000-0005-0000-0000-0000988D0000}"/>
    <cellStyle name="Normal 67 2 4 5 3" xfId="27374" xr:uid="{00000000-0005-0000-0000-0000998D0000}"/>
    <cellStyle name="Normal 67 2 4 6" xfId="7255" xr:uid="{00000000-0005-0000-0000-00009A8D0000}"/>
    <cellStyle name="Normal 67 2 4 6 2" xfId="37581" xr:uid="{00000000-0005-0000-0000-00009B8D0000}"/>
    <cellStyle name="Normal 67 2 4 6 3" xfId="22357" xr:uid="{00000000-0005-0000-0000-00009C8D0000}"/>
    <cellStyle name="Normal 67 2 4 7" xfId="32569" xr:uid="{00000000-0005-0000-0000-00009D8D0000}"/>
    <cellStyle name="Normal 67 2 4 8" xfId="17344" xr:uid="{00000000-0005-0000-0000-00009E8D0000}"/>
    <cellStyle name="Normal 67 2 5" xfId="2602" xr:uid="{00000000-0005-0000-0000-00009F8D0000}"/>
    <cellStyle name="Normal 67 2 5 2" xfId="4292" xr:uid="{00000000-0005-0000-0000-0000A08D0000}"/>
    <cellStyle name="Normal 67 2 5 2 2" xfId="14365" xr:uid="{00000000-0005-0000-0000-0000A18D0000}"/>
    <cellStyle name="Normal 67 2 5 2 2 2" xfId="44687" xr:uid="{00000000-0005-0000-0000-0000A28D0000}"/>
    <cellStyle name="Normal 67 2 5 2 2 3" xfId="29463" xr:uid="{00000000-0005-0000-0000-0000A38D0000}"/>
    <cellStyle name="Normal 67 2 5 2 3" xfId="9345" xr:uid="{00000000-0005-0000-0000-0000A48D0000}"/>
    <cellStyle name="Normal 67 2 5 2 3 2" xfId="39670" xr:uid="{00000000-0005-0000-0000-0000A58D0000}"/>
    <cellStyle name="Normal 67 2 5 2 3 3" xfId="24446" xr:uid="{00000000-0005-0000-0000-0000A68D0000}"/>
    <cellStyle name="Normal 67 2 5 2 4" xfId="34657" xr:uid="{00000000-0005-0000-0000-0000A78D0000}"/>
    <cellStyle name="Normal 67 2 5 2 5" xfId="19433" xr:uid="{00000000-0005-0000-0000-0000A88D0000}"/>
    <cellStyle name="Normal 67 2 5 3" xfId="5984" xr:uid="{00000000-0005-0000-0000-0000A98D0000}"/>
    <cellStyle name="Normal 67 2 5 3 2" xfId="16036" xr:uid="{00000000-0005-0000-0000-0000AA8D0000}"/>
    <cellStyle name="Normal 67 2 5 3 2 2" xfId="46358" xr:uid="{00000000-0005-0000-0000-0000AB8D0000}"/>
    <cellStyle name="Normal 67 2 5 3 2 3" xfId="31134" xr:uid="{00000000-0005-0000-0000-0000AC8D0000}"/>
    <cellStyle name="Normal 67 2 5 3 3" xfId="11016" xr:uid="{00000000-0005-0000-0000-0000AD8D0000}"/>
    <cellStyle name="Normal 67 2 5 3 3 2" xfId="41341" xr:uid="{00000000-0005-0000-0000-0000AE8D0000}"/>
    <cellStyle name="Normal 67 2 5 3 3 3" xfId="26117" xr:uid="{00000000-0005-0000-0000-0000AF8D0000}"/>
    <cellStyle name="Normal 67 2 5 3 4" xfId="36328" xr:uid="{00000000-0005-0000-0000-0000B08D0000}"/>
    <cellStyle name="Normal 67 2 5 3 5" xfId="21104" xr:uid="{00000000-0005-0000-0000-0000B18D0000}"/>
    <cellStyle name="Normal 67 2 5 4" xfId="12694" xr:uid="{00000000-0005-0000-0000-0000B28D0000}"/>
    <cellStyle name="Normal 67 2 5 4 2" xfId="43016" xr:uid="{00000000-0005-0000-0000-0000B38D0000}"/>
    <cellStyle name="Normal 67 2 5 4 3" xfId="27792" xr:uid="{00000000-0005-0000-0000-0000B48D0000}"/>
    <cellStyle name="Normal 67 2 5 5" xfId="7673" xr:uid="{00000000-0005-0000-0000-0000B58D0000}"/>
    <cellStyle name="Normal 67 2 5 5 2" xfId="37999" xr:uid="{00000000-0005-0000-0000-0000B68D0000}"/>
    <cellStyle name="Normal 67 2 5 5 3" xfId="22775" xr:uid="{00000000-0005-0000-0000-0000B78D0000}"/>
    <cellStyle name="Normal 67 2 5 6" xfId="32987" xr:uid="{00000000-0005-0000-0000-0000B88D0000}"/>
    <cellStyle name="Normal 67 2 5 7" xfId="17762" xr:uid="{00000000-0005-0000-0000-0000B98D0000}"/>
    <cellStyle name="Normal 67 2 6" xfId="3455" xr:uid="{00000000-0005-0000-0000-0000BA8D0000}"/>
    <cellStyle name="Normal 67 2 6 2" xfId="13529" xr:uid="{00000000-0005-0000-0000-0000BB8D0000}"/>
    <cellStyle name="Normal 67 2 6 2 2" xfId="43851" xr:uid="{00000000-0005-0000-0000-0000BC8D0000}"/>
    <cellStyle name="Normal 67 2 6 2 3" xfId="28627" xr:uid="{00000000-0005-0000-0000-0000BD8D0000}"/>
    <cellStyle name="Normal 67 2 6 3" xfId="8509" xr:uid="{00000000-0005-0000-0000-0000BE8D0000}"/>
    <cellStyle name="Normal 67 2 6 3 2" xfId="38834" xr:uid="{00000000-0005-0000-0000-0000BF8D0000}"/>
    <cellStyle name="Normal 67 2 6 3 3" xfId="23610" xr:uid="{00000000-0005-0000-0000-0000C08D0000}"/>
    <cellStyle name="Normal 67 2 6 4" xfId="33821" xr:uid="{00000000-0005-0000-0000-0000C18D0000}"/>
    <cellStyle name="Normal 67 2 6 5" xfId="18597" xr:uid="{00000000-0005-0000-0000-0000C28D0000}"/>
    <cellStyle name="Normal 67 2 7" xfId="5148" xr:uid="{00000000-0005-0000-0000-0000C38D0000}"/>
    <cellStyle name="Normal 67 2 7 2" xfId="15200" xr:uid="{00000000-0005-0000-0000-0000C48D0000}"/>
    <cellStyle name="Normal 67 2 7 2 2" xfId="45522" xr:uid="{00000000-0005-0000-0000-0000C58D0000}"/>
    <cellStyle name="Normal 67 2 7 2 3" xfId="30298" xr:uid="{00000000-0005-0000-0000-0000C68D0000}"/>
    <cellStyle name="Normal 67 2 7 3" xfId="10180" xr:uid="{00000000-0005-0000-0000-0000C78D0000}"/>
    <cellStyle name="Normal 67 2 7 3 2" xfId="40505" xr:uid="{00000000-0005-0000-0000-0000C88D0000}"/>
    <cellStyle name="Normal 67 2 7 3 3" xfId="25281" xr:uid="{00000000-0005-0000-0000-0000C98D0000}"/>
    <cellStyle name="Normal 67 2 7 4" xfId="35492" xr:uid="{00000000-0005-0000-0000-0000CA8D0000}"/>
    <cellStyle name="Normal 67 2 7 5" xfId="20268" xr:uid="{00000000-0005-0000-0000-0000CB8D0000}"/>
    <cellStyle name="Normal 67 2 8" xfId="11858" xr:uid="{00000000-0005-0000-0000-0000CC8D0000}"/>
    <cellStyle name="Normal 67 2 8 2" xfId="42180" xr:uid="{00000000-0005-0000-0000-0000CD8D0000}"/>
    <cellStyle name="Normal 67 2 8 3" xfId="26956" xr:uid="{00000000-0005-0000-0000-0000CE8D0000}"/>
    <cellStyle name="Normal 67 2 9" xfId="6837" xr:uid="{00000000-0005-0000-0000-0000CF8D0000}"/>
    <cellStyle name="Normal 67 2 9 2" xfId="37163" xr:uid="{00000000-0005-0000-0000-0000D08D0000}"/>
    <cellStyle name="Normal 67 2 9 3" xfId="21939" xr:uid="{00000000-0005-0000-0000-0000D18D0000}"/>
    <cellStyle name="Normal 67 3" xfId="1801" xr:uid="{00000000-0005-0000-0000-0000D28D0000}"/>
    <cellStyle name="Normal 67 3 10" xfId="16978" xr:uid="{00000000-0005-0000-0000-0000D38D0000}"/>
    <cellStyle name="Normal 67 3 2" xfId="2020" xr:uid="{00000000-0005-0000-0000-0000D48D0000}"/>
    <cellStyle name="Normal 67 3 2 2" xfId="2441" xr:uid="{00000000-0005-0000-0000-0000D58D0000}"/>
    <cellStyle name="Normal 67 3 2 2 2" xfId="3280" xr:uid="{00000000-0005-0000-0000-0000D68D0000}"/>
    <cellStyle name="Normal 67 3 2 2 2 2" xfId="4970" xr:uid="{00000000-0005-0000-0000-0000D78D0000}"/>
    <cellStyle name="Normal 67 3 2 2 2 2 2" xfId="15043" xr:uid="{00000000-0005-0000-0000-0000D88D0000}"/>
    <cellStyle name="Normal 67 3 2 2 2 2 2 2" xfId="45365" xr:uid="{00000000-0005-0000-0000-0000D98D0000}"/>
    <cellStyle name="Normal 67 3 2 2 2 2 2 3" xfId="30141" xr:uid="{00000000-0005-0000-0000-0000DA8D0000}"/>
    <cellStyle name="Normal 67 3 2 2 2 2 3" xfId="10023" xr:uid="{00000000-0005-0000-0000-0000DB8D0000}"/>
    <cellStyle name="Normal 67 3 2 2 2 2 3 2" xfId="40348" xr:uid="{00000000-0005-0000-0000-0000DC8D0000}"/>
    <cellStyle name="Normal 67 3 2 2 2 2 3 3" xfId="25124" xr:uid="{00000000-0005-0000-0000-0000DD8D0000}"/>
    <cellStyle name="Normal 67 3 2 2 2 2 4" xfId="35335" xr:uid="{00000000-0005-0000-0000-0000DE8D0000}"/>
    <cellStyle name="Normal 67 3 2 2 2 2 5" xfId="20111" xr:uid="{00000000-0005-0000-0000-0000DF8D0000}"/>
    <cellStyle name="Normal 67 3 2 2 2 3" xfId="6662" xr:uid="{00000000-0005-0000-0000-0000E08D0000}"/>
    <cellStyle name="Normal 67 3 2 2 2 3 2" xfId="16714" xr:uid="{00000000-0005-0000-0000-0000E18D0000}"/>
    <cellStyle name="Normal 67 3 2 2 2 3 2 2" xfId="47036" xr:uid="{00000000-0005-0000-0000-0000E28D0000}"/>
    <cellStyle name="Normal 67 3 2 2 2 3 2 3" xfId="31812" xr:uid="{00000000-0005-0000-0000-0000E38D0000}"/>
    <cellStyle name="Normal 67 3 2 2 2 3 3" xfId="11694" xr:uid="{00000000-0005-0000-0000-0000E48D0000}"/>
    <cellStyle name="Normal 67 3 2 2 2 3 3 2" xfId="42019" xr:uid="{00000000-0005-0000-0000-0000E58D0000}"/>
    <cellStyle name="Normal 67 3 2 2 2 3 3 3" xfId="26795" xr:uid="{00000000-0005-0000-0000-0000E68D0000}"/>
    <cellStyle name="Normal 67 3 2 2 2 3 4" xfId="37006" xr:uid="{00000000-0005-0000-0000-0000E78D0000}"/>
    <cellStyle name="Normal 67 3 2 2 2 3 5" xfId="21782" xr:uid="{00000000-0005-0000-0000-0000E88D0000}"/>
    <cellStyle name="Normal 67 3 2 2 2 4" xfId="13372" xr:uid="{00000000-0005-0000-0000-0000E98D0000}"/>
    <cellStyle name="Normal 67 3 2 2 2 4 2" xfId="43694" xr:uid="{00000000-0005-0000-0000-0000EA8D0000}"/>
    <cellStyle name="Normal 67 3 2 2 2 4 3" xfId="28470" xr:uid="{00000000-0005-0000-0000-0000EB8D0000}"/>
    <cellStyle name="Normal 67 3 2 2 2 5" xfId="8351" xr:uid="{00000000-0005-0000-0000-0000EC8D0000}"/>
    <cellStyle name="Normal 67 3 2 2 2 5 2" xfId="38677" xr:uid="{00000000-0005-0000-0000-0000ED8D0000}"/>
    <cellStyle name="Normal 67 3 2 2 2 5 3" xfId="23453" xr:uid="{00000000-0005-0000-0000-0000EE8D0000}"/>
    <cellStyle name="Normal 67 3 2 2 2 6" xfId="33665" xr:uid="{00000000-0005-0000-0000-0000EF8D0000}"/>
    <cellStyle name="Normal 67 3 2 2 2 7" xfId="18440" xr:uid="{00000000-0005-0000-0000-0000F08D0000}"/>
    <cellStyle name="Normal 67 3 2 2 3" xfId="4133" xr:uid="{00000000-0005-0000-0000-0000F18D0000}"/>
    <cellStyle name="Normal 67 3 2 2 3 2" xfId="14207" xr:uid="{00000000-0005-0000-0000-0000F28D0000}"/>
    <cellStyle name="Normal 67 3 2 2 3 2 2" xfId="44529" xr:uid="{00000000-0005-0000-0000-0000F38D0000}"/>
    <cellStyle name="Normal 67 3 2 2 3 2 3" xfId="29305" xr:uid="{00000000-0005-0000-0000-0000F48D0000}"/>
    <cellStyle name="Normal 67 3 2 2 3 3" xfId="9187" xr:uid="{00000000-0005-0000-0000-0000F58D0000}"/>
    <cellStyle name="Normal 67 3 2 2 3 3 2" xfId="39512" xr:uid="{00000000-0005-0000-0000-0000F68D0000}"/>
    <cellStyle name="Normal 67 3 2 2 3 3 3" xfId="24288" xr:uid="{00000000-0005-0000-0000-0000F78D0000}"/>
    <cellStyle name="Normal 67 3 2 2 3 4" xfId="34499" xr:uid="{00000000-0005-0000-0000-0000F88D0000}"/>
    <cellStyle name="Normal 67 3 2 2 3 5" xfId="19275" xr:uid="{00000000-0005-0000-0000-0000F98D0000}"/>
    <cellStyle name="Normal 67 3 2 2 4" xfId="5826" xr:uid="{00000000-0005-0000-0000-0000FA8D0000}"/>
    <cellStyle name="Normal 67 3 2 2 4 2" xfId="15878" xr:uid="{00000000-0005-0000-0000-0000FB8D0000}"/>
    <cellStyle name="Normal 67 3 2 2 4 2 2" xfId="46200" xr:uid="{00000000-0005-0000-0000-0000FC8D0000}"/>
    <cellStyle name="Normal 67 3 2 2 4 2 3" xfId="30976" xr:uid="{00000000-0005-0000-0000-0000FD8D0000}"/>
    <cellStyle name="Normal 67 3 2 2 4 3" xfId="10858" xr:uid="{00000000-0005-0000-0000-0000FE8D0000}"/>
    <cellStyle name="Normal 67 3 2 2 4 3 2" xfId="41183" xr:uid="{00000000-0005-0000-0000-0000FF8D0000}"/>
    <cellStyle name="Normal 67 3 2 2 4 3 3" xfId="25959" xr:uid="{00000000-0005-0000-0000-0000008E0000}"/>
    <cellStyle name="Normal 67 3 2 2 4 4" xfId="36170" xr:uid="{00000000-0005-0000-0000-0000018E0000}"/>
    <cellStyle name="Normal 67 3 2 2 4 5" xfId="20946" xr:uid="{00000000-0005-0000-0000-0000028E0000}"/>
    <cellStyle name="Normal 67 3 2 2 5" xfId="12536" xr:uid="{00000000-0005-0000-0000-0000038E0000}"/>
    <cellStyle name="Normal 67 3 2 2 5 2" xfId="42858" xr:uid="{00000000-0005-0000-0000-0000048E0000}"/>
    <cellStyle name="Normal 67 3 2 2 5 3" xfId="27634" xr:uid="{00000000-0005-0000-0000-0000058E0000}"/>
    <cellStyle name="Normal 67 3 2 2 6" xfId="7515" xr:uid="{00000000-0005-0000-0000-0000068E0000}"/>
    <cellStyle name="Normal 67 3 2 2 6 2" xfId="37841" xr:uid="{00000000-0005-0000-0000-0000078E0000}"/>
    <cellStyle name="Normal 67 3 2 2 6 3" xfId="22617" xr:uid="{00000000-0005-0000-0000-0000088E0000}"/>
    <cellStyle name="Normal 67 3 2 2 7" xfId="32829" xr:uid="{00000000-0005-0000-0000-0000098E0000}"/>
    <cellStyle name="Normal 67 3 2 2 8" xfId="17604" xr:uid="{00000000-0005-0000-0000-00000A8E0000}"/>
    <cellStyle name="Normal 67 3 2 3" xfId="2862" xr:uid="{00000000-0005-0000-0000-00000B8E0000}"/>
    <cellStyle name="Normal 67 3 2 3 2" xfId="4552" xr:uid="{00000000-0005-0000-0000-00000C8E0000}"/>
    <cellStyle name="Normal 67 3 2 3 2 2" xfId="14625" xr:uid="{00000000-0005-0000-0000-00000D8E0000}"/>
    <cellStyle name="Normal 67 3 2 3 2 2 2" xfId="44947" xr:uid="{00000000-0005-0000-0000-00000E8E0000}"/>
    <cellStyle name="Normal 67 3 2 3 2 2 3" xfId="29723" xr:uid="{00000000-0005-0000-0000-00000F8E0000}"/>
    <cellStyle name="Normal 67 3 2 3 2 3" xfId="9605" xr:uid="{00000000-0005-0000-0000-0000108E0000}"/>
    <cellStyle name="Normal 67 3 2 3 2 3 2" xfId="39930" xr:uid="{00000000-0005-0000-0000-0000118E0000}"/>
    <cellStyle name="Normal 67 3 2 3 2 3 3" xfId="24706" xr:uid="{00000000-0005-0000-0000-0000128E0000}"/>
    <cellStyle name="Normal 67 3 2 3 2 4" xfId="34917" xr:uid="{00000000-0005-0000-0000-0000138E0000}"/>
    <cellStyle name="Normal 67 3 2 3 2 5" xfId="19693" xr:uid="{00000000-0005-0000-0000-0000148E0000}"/>
    <cellStyle name="Normal 67 3 2 3 3" xfId="6244" xr:uid="{00000000-0005-0000-0000-0000158E0000}"/>
    <cellStyle name="Normal 67 3 2 3 3 2" xfId="16296" xr:uid="{00000000-0005-0000-0000-0000168E0000}"/>
    <cellStyle name="Normal 67 3 2 3 3 2 2" xfId="46618" xr:uid="{00000000-0005-0000-0000-0000178E0000}"/>
    <cellStyle name="Normal 67 3 2 3 3 2 3" xfId="31394" xr:uid="{00000000-0005-0000-0000-0000188E0000}"/>
    <cellStyle name="Normal 67 3 2 3 3 3" xfId="11276" xr:uid="{00000000-0005-0000-0000-0000198E0000}"/>
    <cellStyle name="Normal 67 3 2 3 3 3 2" xfId="41601" xr:uid="{00000000-0005-0000-0000-00001A8E0000}"/>
    <cellStyle name="Normal 67 3 2 3 3 3 3" xfId="26377" xr:uid="{00000000-0005-0000-0000-00001B8E0000}"/>
    <cellStyle name="Normal 67 3 2 3 3 4" xfId="36588" xr:uid="{00000000-0005-0000-0000-00001C8E0000}"/>
    <cellStyle name="Normal 67 3 2 3 3 5" xfId="21364" xr:uid="{00000000-0005-0000-0000-00001D8E0000}"/>
    <cellStyle name="Normal 67 3 2 3 4" xfId="12954" xr:uid="{00000000-0005-0000-0000-00001E8E0000}"/>
    <cellStyle name="Normal 67 3 2 3 4 2" xfId="43276" xr:uid="{00000000-0005-0000-0000-00001F8E0000}"/>
    <cellStyle name="Normal 67 3 2 3 4 3" xfId="28052" xr:uid="{00000000-0005-0000-0000-0000208E0000}"/>
    <cellStyle name="Normal 67 3 2 3 5" xfId="7933" xr:uid="{00000000-0005-0000-0000-0000218E0000}"/>
    <cellStyle name="Normal 67 3 2 3 5 2" xfId="38259" xr:uid="{00000000-0005-0000-0000-0000228E0000}"/>
    <cellStyle name="Normal 67 3 2 3 5 3" xfId="23035" xr:uid="{00000000-0005-0000-0000-0000238E0000}"/>
    <cellStyle name="Normal 67 3 2 3 6" xfId="33247" xr:uid="{00000000-0005-0000-0000-0000248E0000}"/>
    <cellStyle name="Normal 67 3 2 3 7" xfId="18022" xr:uid="{00000000-0005-0000-0000-0000258E0000}"/>
    <cellStyle name="Normal 67 3 2 4" xfId="3715" xr:uid="{00000000-0005-0000-0000-0000268E0000}"/>
    <cellStyle name="Normal 67 3 2 4 2" xfId="13789" xr:uid="{00000000-0005-0000-0000-0000278E0000}"/>
    <cellStyle name="Normal 67 3 2 4 2 2" xfId="44111" xr:uid="{00000000-0005-0000-0000-0000288E0000}"/>
    <cellStyle name="Normal 67 3 2 4 2 3" xfId="28887" xr:uid="{00000000-0005-0000-0000-0000298E0000}"/>
    <cellStyle name="Normal 67 3 2 4 3" xfId="8769" xr:uid="{00000000-0005-0000-0000-00002A8E0000}"/>
    <cellStyle name="Normal 67 3 2 4 3 2" xfId="39094" xr:uid="{00000000-0005-0000-0000-00002B8E0000}"/>
    <cellStyle name="Normal 67 3 2 4 3 3" xfId="23870" xr:uid="{00000000-0005-0000-0000-00002C8E0000}"/>
    <cellStyle name="Normal 67 3 2 4 4" xfId="34081" xr:uid="{00000000-0005-0000-0000-00002D8E0000}"/>
    <cellStyle name="Normal 67 3 2 4 5" xfId="18857" xr:uid="{00000000-0005-0000-0000-00002E8E0000}"/>
    <cellStyle name="Normal 67 3 2 5" xfId="5408" xr:uid="{00000000-0005-0000-0000-00002F8E0000}"/>
    <cellStyle name="Normal 67 3 2 5 2" xfId="15460" xr:uid="{00000000-0005-0000-0000-0000308E0000}"/>
    <cellStyle name="Normal 67 3 2 5 2 2" xfId="45782" xr:uid="{00000000-0005-0000-0000-0000318E0000}"/>
    <cellStyle name="Normal 67 3 2 5 2 3" xfId="30558" xr:uid="{00000000-0005-0000-0000-0000328E0000}"/>
    <cellStyle name="Normal 67 3 2 5 3" xfId="10440" xr:uid="{00000000-0005-0000-0000-0000338E0000}"/>
    <cellStyle name="Normal 67 3 2 5 3 2" xfId="40765" xr:uid="{00000000-0005-0000-0000-0000348E0000}"/>
    <cellStyle name="Normal 67 3 2 5 3 3" xfId="25541" xr:uid="{00000000-0005-0000-0000-0000358E0000}"/>
    <cellStyle name="Normal 67 3 2 5 4" xfId="35752" xr:uid="{00000000-0005-0000-0000-0000368E0000}"/>
    <cellStyle name="Normal 67 3 2 5 5" xfId="20528" xr:uid="{00000000-0005-0000-0000-0000378E0000}"/>
    <cellStyle name="Normal 67 3 2 6" xfId="12118" xr:uid="{00000000-0005-0000-0000-0000388E0000}"/>
    <cellStyle name="Normal 67 3 2 6 2" xfId="42440" xr:uid="{00000000-0005-0000-0000-0000398E0000}"/>
    <cellStyle name="Normal 67 3 2 6 3" xfId="27216" xr:uid="{00000000-0005-0000-0000-00003A8E0000}"/>
    <cellStyle name="Normal 67 3 2 7" xfId="7097" xr:uid="{00000000-0005-0000-0000-00003B8E0000}"/>
    <cellStyle name="Normal 67 3 2 7 2" xfId="37423" xr:uid="{00000000-0005-0000-0000-00003C8E0000}"/>
    <cellStyle name="Normal 67 3 2 7 3" xfId="22199" xr:uid="{00000000-0005-0000-0000-00003D8E0000}"/>
    <cellStyle name="Normal 67 3 2 8" xfId="32411" xr:uid="{00000000-0005-0000-0000-00003E8E0000}"/>
    <cellStyle name="Normal 67 3 2 9" xfId="17186" xr:uid="{00000000-0005-0000-0000-00003F8E0000}"/>
    <cellStyle name="Normal 67 3 3" xfId="2233" xr:uid="{00000000-0005-0000-0000-0000408E0000}"/>
    <cellStyle name="Normal 67 3 3 2" xfId="3072" xr:uid="{00000000-0005-0000-0000-0000418E0000}"/>
    <cellStyle name="Normal 67 3 3 2 2" xfId="4762" xr:uid="{00000000-0005-0000-0000-0000428E0000}"/>
    <cellStyle name="Normal 67 3 3 2 2 2" xfId="14835" xr:uid="{00000000-0005-0000-0000-0000438E0000}"/>
    <cellStyle name="Normal 67 3 3 2 2 2 2" xfId="45157" xr:uid="{00000000-0005-0000-0000-0000448E0000}"/>
    <cellStyle name="Normal 67 3 3 2 2 2 3" xfId="29933" xr:uid="{00000000-0005-0000-0000-0000458E0000}"/>
    <cellStyle name="Normal 67 3 3 2 2 3" xfId="9815" xr:uid="{00000000-0005-0000-0000-0000468E0000}"/>
    <cellStyle name="Normal 67 3 3 2 2 3 2" xfId="40140" xr:uid="{00000000-0005-0000-0000-0000478E0000}"/>
    <cellStyle name="Normal 67 3 3 2 2 3 3" xfId="24916" xr:uid="{00000000-0005-0000-0000-0000488E0000}"/>
    <cellStyle name="Normal 67 3 3 2 2 4" xfId="35127" xr:uid="{00000000-0005-0000-0000-0000498E0000}"/>
    <cellStyle name="Normal 67 3 3 2 2 5" xfId="19903" xr:uid="{00000000-0005-0000-0000-00004A8E0000}"/>
    <cellStyle name="Normal 67 3 3 2 3" xfId="6454" xr:uid="{00000000-0005-0000-0000-00004B8E0000}"/>
    <cellStyle name="Normal 67 3 3 2 3 2" xfId="16506" xr:uid="{00000000-0005-0000-0000-00004C8E0000}"/>
    <cellStyle name="Normal 67 3 3 2 3 2 2" xfId="46828" xr:uid="{00000000-0005-0000-0000-00004D8E0000}"/>
    <cellStyle name="Normal 67 3 3 2 3 2 3" xfId="31604" xr:uid="{00000000-0005-0000-0000-00004E8E0000}"/>
    <cellStyle name="Normal 67 3 3 2 3 3" xfId="11486" xr:uid="{00000000-0005-0000-0000-00004F8E0000}"/>
    <cellStyle name="Normal 67 3 3 2 3 3 2" xfId="41811" xr:uid="{00000000-0005-0000-0000-0000508E0000}"/>
    <cellStyle name="Normal 67 3 3 2 3 3 3" xfId="26587" xr:uid="{00000000-0005-0000-0000-0000518E0000}"/>
    <cellStyle name="Normal 67 3 3 2 3 4" xfId="36798" xr:uid="{00000000-0005-0000-0000-0000528E0000}"/>
    <cellStyle name="Normal 67 3 3 2 3 5" xfId="21574" xr:uid="{00000000-0005-0000-0000-0000538E0000}"/>
    <cellStyle name="Normal 67 3 3 2 4" xfId="13164" xr:uid="{00000000-0005-0000-0000-0000548E0000}"/>
    <cellStyle name="Normal 67 3 3 2 4 2" xfId="43486" xr:uid="{00000000-0005-0000-0000-0000558E0000}"/>
    <cellStyle name="Normal 67 3 3 2 4 3" xfId="28262" xr:uid="{00000000-0005-0000-0000-0000568E0000}"/>
    <cellStyle name="Normal 67 3 3 2 5" xfId="8143" xr:uid="{00000000-0005-0000-0000-0000578E0000}"/>
    <cellStyle name="Normal 67 3 3 2 5 2" xfId="38469" xr:uid="{00000000-0005-0000-0000-0000588E0000}"/>
    <cellStyle name="Normal 67 3 3 2 5 3" xfId="23245" xr:uid="{00000000-0005-0000-0000-0000598E0000}"/>
    <cellStyle name="Normal 67 3 3 2 6" xfId="33457" xr:uid="{00000000-0005-0000-0000-00005A8E0000}"/>
    <cellStyle name="Normal 67 3 3 2 7" xfId="18232" xr:uid="{00000000-0005-0000-0000-00005B8E0000}"/>
    <cellStyle name="Normal 67 3 3 3" xfId="3925" xr:uid="{00000000-0005-0000-0000-00005C8E0000}"/>
    <cellStyle name="Normal 67 3 3 3 2" xfId="13999" xr:uid="{00000000-0005-0000-0000-00005D8E0000}"/>
    <cellStyle name="Normal 67 3 3 3 2 2" xfId="44321" xr:uid="{00000000-0005-0000-0000-00005E8E0000}"/>
    <cellStyle name="Normal 67 3 3 3 2 3" xfId="29097" xr:uid="{00000000-0005-0000-0000-00005F8E0000}"/>
    <cellStyle name="Normal 67 3 3 3 3" xfId="8979" xr:uid="{00000000-0005-0000-0000-0000608E0000}"/>
    <cellStyle name="Normal 67 3 3 3 3 2" xfId="39304" xr:uid="{00000000-0005-0000-0000-0000618E0000}"/>
    <cellStyle name="Normal 67 3 3 3 3 3" xfId="24080" xr:uid="{00000000-0005-0000-0000-0000628E0000}"/>
    <cellStyle name="Normal 67 3 3 3 4" xfId="34291" xr:uid="{00000000-0005-0000-0000-0000638E0000}"/>
    <cellStyle name="Normal 67 3 3 3 5" xfId="19067" xr:uid="{00000000-0005-0000-0000-0000648E0000}"/>
    <cellStyle name="Normal 67 3 3 4" xfId="5618" xr:uid="{00000000-0005-0000-0000-0000658E0000}"/>
    <cellStyle name="Normal 67 3 3 4 2" xfId="15670" xr:uid="{00000000-0005-0000-0000-0000668E0000}"/>
    <cellStyle name="Normal 67 3 3 4 2 2" xfId="45992" xr:uid="{00000000-0005-0000-0000-0000678E0000}"/>
    <cellStyle name="Normal 67 3 3 4 2 3" xfId="30768" xr:uid="{00000000-0005-0000-0000-0000688E0000}"/>
    <cellStyle name="Normal 67 3 3 4 3" xfId="10650" xr:uid="{00000000-0005-0000-0000-0000698E0000}"/>
    <cellStyle name="Normal 67 3 3 4 3 2" xfId="40975" xr:uid="{00000000-0005-0000-0000-00006A8E0000}"/>
    <cellStyle name="Normal 67 3 3 4 3 3" xfId="25751" xr:uid="{00000000-0005-0000-0000-00006B8E0000}"/>
    <cellStyle name="Normal 67 3 3 4 4" xfId="35962" xr:uid="{00000000-0005-0000-0000-00006C8E0000}"/>
    <cellStyle name="Normal 67 3 3 4 5" xfId="20738" xr:uid="{00000000-0005-0000-0000-00006D8E0000}"/>
    <cellStyle name="Normal 67 3 3 5" xfId="12328" xr:uid="{00000000-0005-0000-0000-00006E8E0000}"/>
    <cellStyle name="Normal 67 3 3 5 2" xfId="42650" xr:uid="{00000000-0005-0000-0000-00006F8E0000}"/>
    <cellStyle name="Normal 67 3 3 5 3" xfId="27426" xr:uid="{00000000-0005-0000-0000-0000708E0000}"/>
    <cellStyle name="Normal 67 3 3 6" xfId="7307" xr:uid="{00000000-0005-0000-0000-0000718E0000}"/>
    <cellStyle name="Normal 67 3 3 6 2" xfId="37633" xr:uid="{00000000-0005-0000-0000-0000728E0000}"/>
    <cellStyle name="Normal 67 3 3 6 3" xfId="22409" xr:uid="{00000000-0005-0000-0000-0000738E0000}"/>
    <cellStyle name="Normal 67 3 3 7" xfId="32621" xr:uid="{00000000-0005-0000-0000-0000748E0000}"/>
    <cellStyle name="Normal 67 3 3 8" xfId="17396" xr:uid="{00000000-0005-0000-0000-0000758E0000}"/>
    <cellStyle name="Normal 67 3 4" xfId="2654" xr:uid="{00000000-0005-0000-0000-0000768E0000}"/>
    <cellStyle name="Normal 67 3 4 2" xfId="4344" xr:uid="{00000000-0005-0000-0000-0000778E0000}"/>
    <cellStyle name="Normal 67 3 4 2 2" xfId="14417" xr:uid="{00000000-0005-0000-0000-0000788E0000}"/>
    <cellStyle name="Normal 67 3 4 2 2 2" xfId="44739" xr:uid="{00000000-0005-0000-0000-0000798E0000}"/>
    <cellStyle name="Normal 67 3 4 2 2 3" xfId="29515" xr:uid="{00000000-0005-0000-0000-00007A8E0000}"/>
    <cellStyle name="Normal 67 3 4 2 3" xfId="9397" xr:uid="{00000000-0005-0000-0000-00007B8E0000}"/>
    <cellStyle name="Normal 67 3 4 2 3 2" xfId="39722" xr:uid="{00000000-0005-0000-0000-00007C8E0000}"/>
    <cellStyle name="Normal 67 3 4 2 3 3" xfId="24498" xr:uid="{00000000-0005-0000-0000-00007D8E0000}"/>
    <cellStyle name="Normal 67 3 4 2 4" xfId="34709" xr:uid="{00000000-0005-0000-0000-00007E8E0000}"/>
    <cellStyle name="Normal 67 3 4 2 5" xfId="19485" xr:uid="{00000000-0005-0000-0000-00007F8E0000}"/>
    <cellStyle name="Normal 67 3 4 3" xfId="6036" xr:uid="{00000000-0005-0000-0000-0000808E0000}"/>
    <cellStyle name="Normal 67 3 4 3 2" xfId="16088" xr:uid="{00000000-0005-0000-0000-0000818E0000}"/>
    <cellStyle name="Normal 67 3 4 3 2 2" xfId="46410" xr:uid="{00000000-0005-0000-0000-0000828E0000}"/>
    <cellStyle name="Normal 67 3 4 3 2 3" xfId="31186" xr:uid="{00000000-0005-0000-0000-0000838E0000}"/>
    <cellStyle name="Normal 67 3 4 3 3" xfId="11068" xr:uid="{00000000-0005-0000-0000-0000848E0000}"/>
    <cellStyle name="Normal 67 3 4 3 3 2" xfId="41393" xr:uid="{00000000-0005-0000-0000-0000858E0000}"/>
    <cellStyle name="Normal 67 3 4 3 3 3" xfId="26169" xr:uid="{00000000-0005-0000-0000-0000868E0000}"/>
    <cellStyle name="Normal 67 3 4 3 4" xfId="36380" xr:uid="{00000000-0005-0000-0000-0000878E0000}"/>
    <cellStyle name="Normal 67 3 4 3 5" xfId="21156" xr:uid="{00000000-0005-0000-0000-0000888E0000}"/>
    <cellStyle name="Normal 67 3 4 4" xfId="12746" xr:uid="{00000000-0005-0000-0000-0000898E0000}"/>
    <cellStyle name="Normal 67 3 4 4 2" xfId="43068" xr:uid="{00000000-0005-0000-0000-00008A8E0000}"/>
    <cellStyle name="Normal 67 3 4 4 3" xfId="27844" xr:uid="{00000000-0005-0000-0000-00008B8E0000}"/>
    <cellStyle name="Normal 67 3 4 5" xfId="7725" xr:uid="{00000000-0005-0000-0000-00008C8E0000}"/>
    <cellStyle name="Normal 67 3 4 5 2" xfId="38051" xr:uid="{00000000-0005-0000-0000-00008D8E0000}"/>
    <cellStyle name="Normal 67 3 4 5 3" xfId="22827" xr:uid="{00000000-0005-0000-0000-00008E8E0000}"/>
    <cellStyle name="Normal 67 3 4 6" xfId="33039" xr:uid="{00000000-0005-0000-0000-00008F8E0000}"/>
    <cellStyle name="Normal 67 3 4 7" xfId="17814" xr:uid="{00000000-0005-0000-0000-0000908E0000}"/>
    <cellStyle name="Normal 67 3 5" xfId="3507" xr:uid="{00000000-0005-0000-0000-0000918E0000}"/>
    <cellStyle name="Normal 67 3 5 2" xfId="13581" xr:uid="{00000000-0005-0000-0000-0000928E0000}"/>
    <cellStyle name="Normal 67 3 5 2 2" xfId="43903" xr:uid="{00000000-0005-0000-0000-0000938E0000}"/>
    <cellStyle name="Normal 67 3 5 2 3" xfId="28679" xr:uid="{00000000-0005-0000-0000-0000948E0000}"/>
    <cellStyle name="Normal 67 3 5 3" xfId="8561" xr:uid="{00000000-0005-0000-0000-0000958E0000}"/>
    <cellStyle name="Normal 67 3 5 3 2" xfId="38886" xr:uid="{00000000-0005-0000-0000-0000968E0000}"/>
    <cellStyle name="Normal 67 3 5 3 3" xfId="23662" xr:uid="{00000000-0005-0000-0000-0000978E0000}"/>
    <cellStyle name="Normal 67 3 5 4" xfId="33873" xr:uid="{00000000-0005-0000-0000-0000988E0000}"/>
    <cellStyle name="Normal 67 3 5 5" xfId="18649" xr:uid="{00000000-0005-0000-0000-0000998E0000}"/>
    <cellStyle name="Normal 67 3 6" xfId="5200" xr:uid="{00000000-0005-0000-0000-00009A8E0000}"/>
    <cellStyle name="Normal 67 3 6 2" xfId="15252" xr:uid="{00000000-0005-0000-0000-00009B8E0000}"/>
    <cellStyle name="Normal 67 3 6 2 2" xfId="45574" xr:uid="{00000000-0005-0000-0000-00009C8E0000}"/>
    <cellStyle name="Normal 67 3 6 2 3" xfId="30350" xr:uid="{00000000-0005-0000-0000-00009D8E0000}"/>
    <cellStyle name="Normal 67 3 6 3" xfId="10232" xr:uid="{00000000-0005-0000-0000-00009E8E0000}"/>
    <cellStyle name="Normal 67 3 6 3 2" xfId="40557" xr:uid="{00000000-0005-0000-0000-00009F8E0000}"/>
    <cellStyle name="Normal 67 3 6 3 3" xfId="25333" xr:uid="{00000000-0005-0000-0000-0000A08E0000}"/>
    <cellStyle name="Normal 67 3 6 4" xfId="35544" xr:uid="{00000000-0005-0000-0000-0000A18E0000}"/>
    <cellStyle name="Normal 67 3 6 5" xfId="20320" xr:uid="{00000000-0005-0000-0000-0000A28E0000}"/>
    <cellStyle name="Normal 67 3 7" xfId="11910" xr:uid="{00000000-0005-0000-0000-0000A38E0000}"/>
    <cellStyle name="Normal 67 3 7 2" xfId="42232" xr:uid="{00000000-0005-0000-0000-0000A48E0000}"/>
    <cellStyle name="Normal 67 3 7 3" xfId="27008" xr:uid="{00000000-0005-0000-0000-0000A58E0000}"/>
    <cellStyle name="Normal 67 3 8" xfId="6889" xr:uid="{00000000-0005-0000-0000-0000A68E0000}"/>
    <cellStyle name="Normal 67 3 8 2" xfId="37215" xr:uid="{00000000-0005-0000-0000-0000A78E0000}"/>
    <cellStyle name="Normal 67 3 8 3" xfId="21991" xr:uid="{00000000-0005-0000-0000-0000A88E0000}"/>
    <cellStyle name="Normal 67 3 9" xfId="32204" xr:uid="{00000000-0005-0000-0000-0000A98E0000}"/>
    <cellStyle name="Normal 67 4" xfId="1914" xr:uid="{00000000-0005-0000-0000-0000AA8E0000}"/>
    <cellStyle name="Normal 67 4 2" xfId="2337" xr:uid="{00000000-0005-0000-0000-0000AB8E0000}"/>
    <cellStyle name="Normal 67 4 2 2" xfId="3176" xr:uid="{00000000-0005-0000-0000-0000AC8E0000}"/>
    <cellStyle name="Normal 67 4 2 2 2" xfId="4866" xr:uid="{00000000-0005-0000-0000-0000AD8E0000}"/>
    <cellStyle name="Normal 67 4 2 2 2 2" xfId="14939" xr:uid="{00000000-0005-0000-0000-0000AE8E0000}"/>
    <cellStyle name="Normal 67 4 2 2 2 2 2" xfId="45261" xr:uid="{00000000-0005-0000-0000-0000AF8E0000}"/>
    <cellStyle name="Normal 67 4 2 2 2 2 3" xfId="30037" xr:uid="{00000000-0005-0000-0000-0000B08E0000}"/>
    <cellStyle name="Normal 67 4 2 2 2 3" xfId="9919" xr:uid="{00000000-0005-0000-0000-0000B18E0000}"/>
    <cellStyle name="Normal 67 4 2 2 2 3 2" xfId="40244" xr:uid="{00000000-0005-0000-0000-0000B28E0000}"/>
    <cellStyle name="Normal 67 4 2 2 2 3 3" xfId="25020" xr:uid="{00000000-0005-0000-0000-0000B38E0000}"/>
    <cellStyle name="Normal 67 4 2 2 2 4" xfId="35231" xr:uid="{00000000-0005-0000-0000-0000B48E0000}"/>
    <cellStyle name="Normal 67 4 2 2 2 5" xfId="20007" xr:uid="{00000000-0005-0000-0000-0000B58E0000}"/>
    <cellStyle name="Normal 67 4 2 2 3" xfId="6558" xr:uid="{00000000-0005-0000-0000-0000B68E0000}"/>
    <cellStyle name="Normal 67 4 2 2 3 2" xfId="16610" xr:uid="{00000000-0005-0000-0000-0000B78E0000}"/>
    <cellStyle name="Normal 67 4 2 2 3 2 2" xfId="46932" xr:uid="{00000000-0005-0000-0000-0000B88E0000}"/>
    <cellStyle name="Normal 67 4 2 2 3 2 3" xfId="31708" xr:uid="{00000000-0005-0000-0000-0000B98E0000}"/>
    <cellStyle name="Normal 67 4 2 2 3 3" xfId="11590" xr:uid="{00000000-0005-0000-0000-0000BA8E0000}"/>
    <cellStyle name="Normal 67 4 2 2 3 3 2" xfId="41915" xr:uid="{00000000-0005-0000-0000-0000BB8E0000}"/>
    <cellStyle name="Normal 67 4 2 2 3 3 3" xfId="26691" xr:uid="{00000000-0005-0000-0000-0000BC8E0000}"/>
    <cellStyle name="Normal 67 4 2 2 3 4" xfId="36902" xr:uid="{00000000-0005-0000-0000-0000BD8E0000}"/>
    <cellStyle name="Normal 67 4 2 2 3 5" xfId="21678" xr:uid="{00000000-0005-0000-0000-0000BE8E0000}"/>
    <cellStyle name="Normal 67 4 2 2 4" xfId="13268" xr:uid="{00000000-0005-0000-0000-0000BF8E0000}"/>
    <cellStyle name="Normal 67 4 2 2 4 2" xfId="43590" xr:uid="{00000000-0005-0000-0000-0000C08E0000}"/>
    <cellStyle name="Normal 67 4 2 2 4 3" xfId="28366" xr:uid="{00000000-0005-0000-0000-0000C18E0000}"/>
    <cellStyle name="Normal 67 4 2 2 5" xfId="8247" xr:uid="{00000000-0005-0000-0000-0000C28E0000}"/>
    <cellStyle name="Normal 67 4 2 2 5 2" xfId="38573" xr:uid="{00000000-0005-0000-0000-0000C38E0000}"/>
    <cellStyle name="Normal 67 4 2 2 5 3" xfId="23349" xr:uid="{00000000-0005-0000-0000-0000C48E0000}"/>
    <cellStyle name="Normal 67 4 2 2 6" xfId="33561" xr:uid="{00000000-0005-0000-0000-0000C58E0000}"/>
    <cellStyle name="Normal 67 4 2 2 7" xfId="18336" xr:uid="{00000000-0005-0000-0000-0000C68E0000}"/>
    <cellStyle name="Normal 67 4 2 3" xfId="4029" xr:uid="{00000000-0005-0000-0000-0000C78E0000}"/>
    <cellStyle name="Normal 67 4 2 3 2" xfId="14103" xr:uid="{00000000-0005-0000-0000-0000C88E0000}"/>
    <cellStyle name="Normal 67 4 2 3 2 2" xfId="44425" xr:uid="{00000000-0005-0000-0000-0000C98E0000}"/>
    <cellStyle name="Normal 67 4 2 3 2 3" xfId="29201" xr:uid="{00000000-0005-0000-0000-0000CA8E0000}"/>
    <cellStyle name="Normal 67 4 2 3 3" xfId="9083" xr:uid="{00000000-0005-0000-0000-0000CB8E0000}"/>
    <cellStyle name="Normal 67 4 2 3 3 2" xfId="39408" xr:uid="{00000000-0005-0000-0000-0000CC8E0000}"/>
    <cellStyle name="Normal 67 4 2 3 3 3" xfId="24184" xr:uid="{00000000-0005-0000-0000-0000CD8E0000}"/>
    <cellStyle name="Normal 67 4 2 3 4" xfId="34395" xr:uid="{00000000-0005-0000-0000-0000CE8E0000}"/>
    <cellStyle name="Normal 67 4 2 3 5" xfId="19171" xr:uid="{00000000-0005-0000-0000-0000CF8E0000}"/>
    <cellStyle name="Normal 67 4 2 4" xfId="5722" xr:uid="{00000000-0005-0000-0000-0000D08E0000}"/>
    <cellStyle name="Normal 67 4 2 4 2" xfId="15774" xr:uid="{00000000-0005-0000-0000-0000D18E0000}"/>
    <cellStyle name="Normal 67 4 2 4 2 2" xfId="46096" xr:uid="{00000000-0005-0000-0000-0000D28E0000}"/>
    <cellStyle name="Normal 67 4 2 4 2 3" xfId="30872" xr:uid="{00000000-0005-0000-0000-0000D38E0000}"/>
    <cellStyle name="Normal 67 4 2 4 3" xfId="10754" xr:uid="{00000000-0005-0000-0000-0000D48E0000}"/>
    <cellStyle name="Normal 67 4 2 4 3 2" xfId="41079" xr:uid="{00000000-0005-0000-0000-0000D58E0000}"/>
    <cellStyle name="Normal 67 4 2 4 3 3" xfId="25855" xr:uid="{00000000-0005-0000-0000-0000D68E0000}"/>
    <cellStyle name="Normal 67 4 2 4 4" xfId="36066" xr:uid="{00000000-0005-0000-0000-0000D78E0000}"/>
    <cellStyle name="Normal 67 4 2 4 5" xfId="20842" xr:uid="{00000000-0005-0000-0000-0000D88E0000}"/>
    <cellStyle name="Normal 67 4 2 5" xfId="12432" xr:uid="{00000000-0005-0000-0000-0000D98E0000}"/>
    <cellStyle name="Normal 67 4 2 5 2" xfId="42754" xr:uid="{00000000-0005-0000-0000-0000DA8E0000}"/>
    <cellStyle name="Normal 67 4 2 5 3" xfId="27530" xr:uid="{00000000-0005-0000-0000-0000DB8E0000}"/>
    <cellStyle name="Normal 67 4 2 6" xfId="7411" xr:uid="{00000000-0005-0000-0000-0000DC8E0000}"/>
    <cellStyle name="Normal 67 4 2 6 2" xfId="37737" xr:uid="{00000000-0005-0000-0000-0000DD8E0000}"/>
    <cellStyle name="Normal 67 4 2 6 3" xfId="22513" xr:uid="{00000000-0005-0000-0000-0000DE8E0000}"/>
    <cellStyle name="Normal 67 4 2 7" xfId="32725" xr:uid="{00000000-0005-0000-0000-0000DF8E0000}"/>
    <cellStyle name="Normal 67 4 2 8" xfId="17500" xr:uid="{00000000-0005-0000-0000-0000E08E0000}"/>
    <cellStyle name="Normal 67 4 3" xfId="2758" xr:uid="{00000000-0005-0000-0000-0000E18E0000}"/>
    <cellStyle name="Normal 67 4 3 2" xfId="4448" xr:uid="{00000000-0005-0000-0000-0000E28E0000}"/>
    <cellStyle name="Normal 67 4 3 2 2" xfId="14521" xr:uid="{00000000-0005-0000-0000-0000E38E0000}"/>
    <cellStyle name="Normal 67 4 3 2 2 2" xfId="44843" xr:uid="{00000000-0005-0000-0000-0000E48E0000}"/>
    <cellStyle name="Normal 67 4 3 2 2 3" xfId="29619" xr:uid="{00000000-0005-0000-0000-0000E58E0000}"/>
    <cellStyle name="Normal 67 4 3 2 3" xfId="9501" xr:uid="{00000000-0005-0000-0000-0000E68E0000}"/>
    <cellStyle name="Normal 67 4 3 2 3 2" xfId="39826" xr:uid="{00000000-0005-0000-0000-0000E78E0000}"/>
    <cellStyle name="Normal 67 4 3 2 3 3" xfId="24602" xr:uid="{00000000-0005-0000-0000-0000E88E0000}"/>
    <cellStyle name="Normal 67 4 3 2 4" xfId="34813" xr:uid="{00000000-0005-0000-0000-0000E98E0000}"/>
    <cellStyle name="Normal 67 4 3 2 5" xfId="19589" xr:uid="{00000000-0005-0000-0000-0000EA8E0000}"/>
    <cellStyle name="Normal 67 4 3 3" xfId="6140" xr:uid="{00000000-0005-0000-0000-0000EB8E0000}"/>
    <cellStyle name="Normal 67 4 3 3 2" xfId="16192" xr:uid="{00000000-0005-0000-0000-0000EC8E0000}"/>
    <cellStyle name="Normal 67 4 3 3 2 2" xfId="46514" xr:uid="{00000000-0005-0000-0000-0000ED8E0000}"/>
    <cellStyle name="Normal 67 4 3 3 2 3" xfId="31290" xr:uid="{00000000-0005-0000-0000-0000EE8E0000}"/>
    <cellStyle name="Normal 67 4 3 3 3" xfId="11172" xr:uid="{00000000-0005-0000-0000-0000EF8E0000}"/>
    <cellStyle name="Normal 67 4 3 3 3 2" xfId="41497" xr:uid="{00000000-0005-0000-0000-0000F08E0000}"/>
    <cellStyle name="Normal 67 4 3 3 3 3" xfId="26273" xr:uid="{00000000-0005-0000-0000-0000F18E0000}"/>
    <cellStyle name="Normal 67 4 3 3 4" xfId="36484" xr:uid="{00000000-0005-0000-0000-0000F28E0000}"/>
    <cellStyle name="Normal 67 4 3 3 5" xfId="21260" xr:uid="{00000000-0005-0000-0000-0000F38E0000}"/>
    <cellStyle name="Normal 67 4 3 4" xfId="12850" xr:uid="{00000000-0005-0000-0000-0000F48E0000}"/>
    <cellStyle name="Normal 67 4 3 4 2" xfId="43172" xr:uid="{00000000-0005-0000-0000-0000F58E0000}"/>
    <cellStyle name="Normal 67 4 3 4 3" xfId="27948" xr:uid="{00000000-0005-0000-0000-0000F68E0000}"/>
    <cellStyle name="Normal 67 4 3 5" xfId="7829" xr:uid="{00000000-0005-0000-0000-0000F78E0000}"/>
    <cellStyle name="Normal 67 4 3 5 2" xfId="38155" xr:uid="{00000000-0005-0000-0000-0000F88E0000}"/>
    <cellStyle name="Normal 67 4 3 5 3" xfId="22931" xr:uid="{00000000-0005-0000-0000-0000F98E0000}"/>
    <cellStyle name="Normal 67 4 3 6" xfId="33143" xr:uid="{00000000-0005-0000-0000-0000FA8E0000}"/>
    <cellStyle name="Normal 67 4 3 7" xfId="17918" xr:uid="{00000000-0005-0000-0000-0000FB8E0000}"/>
    <cellStyle name="Normal 67 4 4" xfId="3611" xr:uid="{00000000-0005-0000-0000-0000FC8E0000}"/>
    <cellStyle name="Normal 67 4 4 2" xfId="13685" xr:uid="{00000000-0005-0000-0000-0000FD8E0000}"/>
    <cellStyle name="Normal 67 4 4 2 2" xfId="44007" xr:uid="{00000000-0005-0000-0000-0000FE8E0000}"/>
    <cellStyle name="Normal 67 4 4 2 3" xfId="28783" xr:uid="{00000000-0005-0000-0000-0000FF8E0000}"/>
    <cellStyle name="Normal 67 4 4 3" xfId="8665" xr:uid="{00000000-0005-0000-0000-0000008F0000}"/>
    <cellStyle name="Normal 67 4 4 3 2" xfId="38990" xr:uid="{00000000-0005-0000-0000-0000018F0000}"/>
    <cellStyle name="Normal 67 4 4 3 3" xfId="23766" xr:uid="{00000000-0005-0000-0000-0000028F0000}"/>
    <cellStyle name="Normal 67 4 4 4" xfId="33977" xr:uid="{00000000-0005-0000-0000-0000038F0000}"/>
    <cellStyle name="Normal 67 4 4 5" xfId="18753" xr:uid="{00000000-0005-0000-0000-0000048F0000}"/>
    <cellStyle name="Normal 67 4 5" xfId="5304" xr:uid="{00000000-0005-0000-0000-0000058F0000}"/>
    <cellStyle name="Normal 67 4 5 2" xfId="15356" xr:uid="{00000000-0005-0000-0000-0000068F0000}"/>
    <cellStyle name="Normal 67 4 5 2 2" xfId="45678" xr:uid="{00000000-0005-0000-0000-0000078F0000}"/>
    <cellStyle name="Normal 67 4 5 2 3" xfId="30454" xr:uid="{00000000-0005-0000-0000-0000088F0000}"/>
    <cellStyle name="Normal 67 4 5 3" xfId="10336" xr:uid="{00000000-0005-0000-0000-0000098F0000}"/>
    <cellStyle name="Normal 67 4 5 3 2" xfId="40661" xr:uid="{00000000-0005-0000-0000-00000A8F0000}"/>
    <cellStyle name="Normal 67 4 5 3 3" xfId="25437" xr:uid="{00000000-0005-0000-0000-00000B8F0000}"/>
    <cellStyle name="Normal 67 4 5 4" xfId="35648" xr:uid="{00000000-0005-0000-0000-00000C8F0000}"/>
    <cellStyle name="Normal 67 4 5 5" xfId="20424" xr:uid="{00000000-0005-0000-0000-00000D8F0000}"/>
    <cellStyle name="Normal 67 4 6" xfId="12014" xr:uid="{00000000-0005-0000-0000-00000E8F0000}"/>
    <cellStyle name="Normal 67 4 6 2" xfId="42336" xr:uid="{00000000-0005-0000-0000-00000F8F0000}"/>
    <cellStyle name="Normal 67 4 6 3" xfId="27112" xr:uid="{00000000-0005-0000-0000-0000108F0000}"/>
    <cellStyle name="Normal 67 4 7" xfId="6993" xr:uid="{00000000-0005-0000-0000-0000118F0000}"/>
    <cellStyle name="Normal 67 4 7 2" xfId="37319" xr:uid="{00000000-0005-0000-0000-0000128F0000}"/>
    <cellStyle name="Normal 67 4 7 3" xfId="22095" xr:uid="{00000000-0005-0000-0000-0000138F0000}"/>
    <cellStyle name="Normal 67 4 8" xfId="32307" xr:uid="{00000000-0005-0000-0000-0000148F0000}"/>
    <cellStyle name="Normal 67 4 9" xfId="17082" xr:uid="{00000000-0005-0000-0000-0000158F0000}"/>
    <cellStyle name="Normal 67 5" xfId="2127" xr:uid="{00000000-0005-0000-0000-0000168F0000}"/>
    <cellStyle name="Normal 67 5 2" xfId="2968" xr:uid="{00000000-0005-0000-0000-0000178F0000}"/>
    <cellStyle name="Normal 67 5 2 2" xfId="4658" xr:uid="{00000000-0005-0000-0000-0000188F0000}"/>
    <cellStyle name="Normal 67 5 2 2 2" xfId="14731" xr:uid="{00000000-0005-0000-0000-0000198F0000}"/>
    <cellStyle name="Normal 67 5 2 2 2 2" xfId="45053" xr:uid="{00000000-0005-0000-0000-00001A8F0000}"/>
    <cellStyle name="Normal 67 5 2 2 2 3" xfId="29829" xr:uid="{00000000-0005-0000-0000-00001B8F0000}"/>
    <cellStyle name="Normal 67 5 2 2 3" xfId="9711" xr:uid="{00000000-0005-0000-0000-00001C8F0000}"/>
    <cellStyle name="Normal 67 5 2 2 3 2" xfId="40036" xr:uid="{00000000-0005-0000-0000-00001D8F0000}"/>
    <cellStyle name="Normal 67 5 2 2 3 3" xfId="24812" xr:uid="{00000000-0005-0000-0000-00001E8F0000}"/>
    <cellStyle name="Normal 67 5 2 2 4" xfId="35023" xr:uid="{00000000-0005-0000-0000-00001F8F0000}"/>
    <cellStyle name="Normal 67 5 2 2 5" xfId="19799" xr:uid="{00000000-0005-0000-0000-0000208F0000}"/>
    <cellStyle name="Normal 67 5 2 3" xfId="6350" xr:uid="{00000000-0005-0000-0000-0000218F0000}"/>
    <cellStyle name="Normal 67 5 2 3 2" xfId="16402" xr:uid="{00000000-0005-0000-0000-0000228F0000}"/>
    <cellStyle name="Normal 67 5 2 3 2 2" xfId="46724" xr:uid="{00000000-0005-0000-0000-0000238F0000}"/>
    <cellStyle name="Normal 67 5 2 3 2 3" xfId="31500" xr:uid="{00000000-0005-0000-0000-0000248F0000}"/>
    <cellStyle name="Normal 67 5 2 3 3" xfId="11382" xr:uid="{00000000-0005-0000-0000-0000258F0000}"/>
    <cellStyle name="Normal 67 5 2 3 3 2" xfId="41707" xr:uid="{00000000-0005-0000-0000-0000268F0000}"/>
    <cellStyle name="Normal 67 5 2 3 3 3" xfId="26483" xr:uid="{00000000-0005-0000-0000-0000278F0000}"/>
    <cellStyle name="Normal 67 5 2 3 4" xfId="36694" xr:uid="{00000000-0005-0000-0000-0000288F0000}"/>
    <cellStyle name="Normal 67 5 2 3 5" xfId="21470" xr:uid="{00000000-0005-0000-0000-0000298F0000}"/>
    <cellStyle name="Normal 67 5 2 4" xfId="13060" xr:uid="{00000000-0005-0000-0000-00002A8F0000}"/>
    <cellStyle name="Normal 67 5 2 4 2" xfId="43382" xr:uid="{00000000-0005-0000-0000-00002B8F0000}"/>
    <cellStyle name="Normal 67 5 2 4 3" xfId="28158" xr:uid="{00000000-0005-0000-0000-00002C8F0000}"/>
    <cellStyle name="Normal 67 5 2 5" xfId="8039" xr:uid="{00000000-0005-0000-0000-00002D8F0000}"/>
    <cellStyle name="Normal 67 5 2 5 2" xfId="38365" xr:uid="{00000000-0005-0000-0000-00002E8F0000}"/>
    <cellStyle name="Normal 67 5 2 5 3" xfId="23141" xr:uid="{00000000-0005-0000-0000-00002F8F0000}"/>
    <cellStyle name="Normal 67 5 2 6" xfId="33353" xr:uid="{00000000-0005-0000-0000-0000308F0000}"/>
    <cellStyle name="Normal 67 5 2 7" xfId="18128" xr:uid="{00000000-0005-0000-0000-0000318F0000}"/>
    <cellStyle name="Normal 67 5 3" xfId="3821" xr:uid="{00000000-0005-0000-0000-0000328F0000}"/>
    <cellStyle name="Normal 67 5 3 2" xfId="13895" xr:uid="{00000000-0005-0000-0000-0000338F0000}"/>
    <cellStyle name="Normal 67 5 3 2 2" xfId="44217" xr:uid="{00000000-0005-0000-0000-0000348F0000}"/>
    <cellStyle name="Normal 67 5 3 2 3" xfId="28993" xr:uid="{00000000-0005-0000-0000-0000358F0000}"/>
    <cellStyle name="Normal 67 5 3 3" xfId="8875" xr:uid="{00000000-0005-0000-0000-0000368F0000}"/>
    <cellStyle name="Normal 67 5 3 3 2" xfId="39200" xr:uid="{00000000-0005-0000-0000-0000378F0000}"/>
    <cellStyle name="Normal 67 5 3 3 3" xfId="23976" xr:uid="{00000000-0005-0000-0000-0000388F0000}"/>
    <cellStyle name="Normal 67 5 3 4" xfId="34187" xr:uid="{00000000-0005-0000-0000-0000398F0000}"/>
    <cellStyle name="Normal 67 5 3 5" xfId="18963" xr:uid="{00000000-0005-0000-0000-00003A8F0000}"/>
    <cellStyle name="Normal 67 5 4" xfId="5514" xr:uid="{00000000-0005-0000-0000-00003B8F0000}"/>
    <cellStyle name="Normal 67 5 4 2" xfId="15566" xr:uid="{00000000-0005-0000-0000-00003C8F0000}"/>
    <cellStyle name="Normal 67 5 4 2 2" xfId="45888" xr:uid="{00000000-0005-0000-0000-00003D8F0000}"/>
    <cellStyle name="Normal 67 5 4 2 3" xfId="30664" xr:uid="{00000000-0005-0000-0000-00003E8F0000}"/>
    <cellStyle name="Normal 67 5 4 3" xfId="10546" xr:uid="{00000000-0005-0000-0000-00003F8F0000}"/>
    <cellStyle name="Normal 67 5 4 3 2" xfId="40871" xr:uid="{00000000-0005-0000-0000-0000408F0000}"/>
    <cellStyle name="Normal 67 5 4 3 3" xfId="25647" xr:uid="{00000000-0005-0000-0000-0000418F0000}"/>
    <cellStyle name="Normal 67 5 4 4" xfId="35858" xr:uid="{00000000-0005-0000-0000-0000428F0000}"/>
    <cellStyle name="Normal 67 5 4 5" xfId="20634" xr:uid="{00000000-0005-0000-0000-0000438F0000}"/>
    <cellStyle name="Normal 67 5 5" xfId="12224" xr:uid="{00000000-0005-0000-0000-0000448F0000}"/>
    <cellStyle name="Normal 67 5 5 2" xfId="42546" xr:uid="{00000000-0005-0000-0000-0000458F0000}"/>
    <cellStyle name="Normal 67 5 5 3" xfId="27322" xr:uid="{00000000-0005-0000-0000-0000468F0000}"/>
    <cellStyle name="Normal 67 5 6" xfId="7203" xr:uid="{00000000-0005-0000-0000-0000478F0000}"/>
    <cellStyle name="Normal 67 5 6 2" xfId="37529" xr:uid="{00000000-0005-0000-0000-0000488F0000}"/>
    <cellStyle name="Normal 67 5 6 3" xfId="22305" xr:uid="{00000000-0005-0000-0000-0000498F0000}"/>
    <cellStyle name="Normal 67 5 7" xfId="32517" xr:uid="{00000000-0005-0000-0000-00004A8F0000}"/>
    <cellStyle name="Normal 67 5 8" xfId="17292" xr:uid="{00000000-0005-0000-0000-00004B8F0000}"/>
    <cellStyle name="Normal 67 6" xfId="2548" xr:uid="{00000000-0005-0000-0000-00004C8F0000}"/>
    <cellStyle name="Normal 67 6 2" xfId="4240" xr:uid="{00000000-0005-0000-0000-00004D8F0000}"/>
    <cellStyle name="Normal 67 6 2 2" xfId="14313" xr:uid="{00000000-0005-0000-0000-00004E8F0000}"/>
    <cellStyle name="Normal 67 6 2 2 2" xfId="44635" xr:uid="{00000000-0005-0000-0000-00004F8F0000}"/>
    <cellStyle name="Normal 67 6 2 2 3" xfId="29411" xr:uid="{00000000-0005-0000-0000-0000508F0000}"/>
    <cellStyle name="Normal 67 6 2 3" xfId="9293" xr:uid="{00000000-0005-0000-0000-0000518F0000}"/>
    <cellStyle name="Normal 67 6 2 3 2" xfId="39618" xr:uid="{00000000-0005-0000-0000-0000528F0000}"/>
    <cellStyle name="Normal 67 6 2 3 3" xfId="24394" xr:uid="{00000000-0005-0000-0000-0000538F0000}"/>
    <cellStyle name="Normal 67 6 2 4" xfId="34605" xr:uid="{00000000-0005-0000-0000-0000548F0000}"/>
    <cellStyle name="Normal 67 6 2 5" xfId="19381" xr:uid="{00000000-0005-0000-0000-0000558F0000}"/>
    <cellStyle name="Normal 67 6 3" xfId="5932" xr:uid="{00000000-0005-0000-0000-0000568F0000}"/>
    <cellStyle name="Normal 67 6 3 2" xfId="15984" xr:uid="{00000000-0005-0000-0000-0000578F0000}"/>
    <cellStyle name="Normal 67 6 3 2 2" xfId="46306" xr:uid="{00000000-0005-0000-0000-0000588F0000}"/>
    <cellStyle name="Normal 67 6 3 2 3" xfId="31082" xr:uid="{00000000-0005-0000-0000-0000598F0000}"/>
    <cellStyle name="Normal 67 6 3 3" xfId="10964" xr:uid="{00000000-0005-0000-0000-00005A8F0000}"/>
    <cellStyle name="Normal 67 6 3 3 2" xfId="41289" xr:uid="{00000000-0005-0000-0000-00005B8F0000}"/>
    <cellStyle name="Normal 67 6 3 3 3" xfId="26065" xr:uid="{00000000-0005-0000-0000-00005C8F0000}"/>
    <cellStyle name="Normal 67 6 3 4" xfId="36276" xr:uid="{00000000-0005-0000-0000-00005D8F0000}"/>
    <cellStyle name="Normal 67 6 3 5" xfId="21052" xr:uid="{00000000-0005-0000-0000-00005E8F0000}"/>
    <cellStyle name="Normal 67 6 4" xfId="12642" xr:uid="{00000000-0005-0000-0000-00005F8F0000}"/>
    <cellStyle name="Normal 67 6 4 2" xfId="42964" xr:uid="{00000000-0005-0000-0000-0000608F0000}"/>
    <cellStyle name="Normal 67 6 4 3" xfId="27740" xr:uid="{00000000-0005-0000-0000-0000618F0000}"/>
    <cellStyle name="Normal 67 6 5" xfId="7621" xr:uid="{00000000-0005-0000-0000-0000628F0000}"/>
    <cellStyle name="Normal 67 6 5 2" xfId="37947" xr:uid="{00000000-0005-0000-0000-0000638F0000}"/>
    <cellStyle name="Normal 67 6 5 3" xfId="22723" xr:uid="{00000000-0005-0000-0000-0000648F0000}"/>
    <cellStyle name="Normal 67 6 6" xfId="32935" xr:uid="{00000000-0005-0000-0000-0000658F0000}"/>
    <cellStyle name="Normal 67 6 7" xfId="17710" xr:uid="{00000000-0005-0000-0000-0000668F0000}"/>
    <cellStyle name="Normal 67 7" xfId="3400" xr:uid="{00000000-0005-0000-0000-0000678F0000}"/>
    <cellStyle name="Normal 67 7 2" xfId="13477" xr:uid="{00000000-0005-0000-0000-0000688F0000}"/>
    <cellStyle name="Normal 67 7 2 2" xfId="43799" xr:uid="{00000000-0005-0000-0000-0000698F0000}"/>
    <cellStyle name="Normal 67 7 2 3" xfId="28575" xr:uid="{00000000-0005-0000-0000-00006A8F0000}"/>
    <cellStyle name="Normal 67 7 3" xfId="8457" xr:uid="{00000000-0005-0000-0000-00006B8F0000}"/>
    <cellStyle name="Normal 67 7 3 2" xfId="38782" xr:uid="{00000000-0005-0000-0000-00006C8F0000}"/>
    <cellStyle name="Normal 67 7 3 3" xfId="23558" xr:uid="{00000000-0005-0000-0000-00006D8F0000}"/>
    <cellStyle name="Normal 67 7 4" xfId="33769" xr:uid="{00000000-0005-0000-0000-00006E8F0000}"/>
    <cellStyle name="Normal 67 7 5" xfId="18545" xr:uid="{00000000-0005-0000-0000-00006F8F0000}"/>
    <cellStyle name="Normal 67 8" xfId="5094" xr:uid="{00000000-0005-0000-0000-0000708F0000}"/>
    <cellStyle name="Normal 67 8 2" xfId="15148" xr:uid="{00000000-0005-0000-0000-0000718F0000}"/>
    <cellStyle name="Normal 67 8 2 2" xfId="45470" xr:uid="{00000000-0005-0000-0000-0000728F0000}"/>
    <cellStyle name="Normal 67 8 2 3" xfId="30246" xr:uid="{00000000-0005-0000-0000-0000738F0000}"/>
    <cellStyle name="Normal 67 8 3" xfId="10128" xr:uid="{00000000-0005-0000-0000-0000748F0000}"/>
    <cellStyle name="Normal 67 8 3 2" xfId="40453" xr:uid="{00000000-0005-0000-0000-0000758F0000}"/>
    <cellStyle name="Normal 67 8 3 3" xfId="25229" xr:uid="{00000000-0005-0000-0000-0000768F0000}"/>
    <cellStyle name="Normal 67 8 4" xfId="35440" xr:uid="{00000000-0005-0000-0000-0000778F0000}"/>
    <cellStyle name="Normal 67 8 5" xfId="20216" xr:uid="{00000000-0005-0000-0000-0000788F0000}"/>
    <cellStyle name="Normal 67 9" xfId="11804" xr:uid="{00000000-0005-0000-0000-0000798F0000}"/>
    <cellStyle name="Normal 67 9 2" xfId="42128" xr:uid="{00000000-0005-0000-0000-00007A8F0000}"/>
    <cellStyle name="Normal 67 9 3" xfId="26904" xr:uid="{00000000-0005-0000-0000-00007B8F0000}"/>
    <cellStyle name="Normal 68" xfId="1479" xr:uid="{00000000-0005-0000-0000-00007C8F0000}"/>
    <cellStyle name="Normal 69" xfId="1480" xr:uid="{00000000-0005-0000-0000-00007D8F0000}"/>
    <cellStyle name="Normal 7" xfId="130" xr:uid="{00000000-0005-0000-0000-00007E8F0000}"/>
    <cellStyle name="Normal 7 10" xfId="32017" xr:uid="{00000000-0005-0000-0000-00007F8F0000}"/>
    <cellStyle name="Normal 7 11" xfId="973" xr:uid="{00000000-0005-0000-0000-0000808F0000}"/>
    <cellStyle name="Normal 7 12" xfId="412" xr:uid="{00000000-0005-0000-0000-0000818F0000}"/>
    <cellStyle name="Normal 7 13" xfId="47423" xr:uid="{00000000-0005-0000-0000-0000828F0000}"/>
    <cellStyle name="Normal 7 14" xfId="47428" xr:uid="{00000000-0005-0000-0000-0000838F0000}"/>
    <cellStyle name="Normal 7 2" xfId="782" xr:uid="{00000000-0005-0000-0000-0000848F0000}"/>
    <cellStyle name="Normal 7 2 2" xfId="1482" xr:uid="{00000000-0005-0000-0000-0000858F0000}"/>
    <cellStyle name="Normal 7 3" xfId="663" xr:uid="{00000000-0005-0000-0000-0000868F0000}"/>
    <cellStyle name="Normal 7 4" xfId="1483" xr:uid="{00000000-0005-0000-0000-0000878F0000}"/>
    <cellStyle name="Normal 7 5" xfId="1484" xr:uid="{00000000-0005-0000-0000-0000888F0000}"/>
    <cellStyle name="Normal 7 6" xfId="1485" xr:uid="{00000000-0005-0000-0000-0000898F0000}"/>
    <cellStyle name="Normal 7 6 10" xfId="6784" xr:uid="{00000000-0005-0000-0000-00008A8F0000}"/>
    <cellStyle name="Normal 7 6 10 2" xfId="37112" xr:uid="{00000000-0005-0000-0000-00008B8F0000}"/>
    <cellStyle name="Normal 7 6 10 3" xfId="21888" xr:uid="{00000000-0005-0000-0000-00008C8F0000}"/>
    <cellStyle name="Normal 7 6 11" xfId="32103" xr:uid="{00000000-0005-0000-0000-00008D8F0000}"/>
    <cellStyle name="Normal 7 6 12" xfId="16873" xr:uid="{00000000-0005-0000-0000-00008E8F0000}"/>
    <cellStyle name="Normal 7 6 13" xfId="47314" xr:uid="{00000000-0005-0000-0000-00008F8F0000}"/>
    <cellStyle name="Normal 7 6 2" xfId="1748" xr:uid="{00000000-0005-0000-0000-0000908F0000}"/>
    <cellStyle name="Normal 7 6 2 10" xfId="32154" xr:uid="{00000000-0005-0000-0000-0000918F0000}"/>
    <cellStyle name="Normal 7 6 2 11" xfId="16927" xr:uid="{00000000-0005-0000-0000-0000928F0000}"/>
    <cellStyle name="Normal 7 6 2 2" xfId="1856" xr:uid="{00000000-0005-0000-0000-0000938F0000}"/>
    <cellStyle name="Normal 7 6 2 2 10" xfId="17031" xr:uid="{00000000-0005-0000-0000-0000948F0000}"/>
    <cellStyle name="Normal 7 6 2 2 2" xfId="2073" xr:uid="{00000000-0005-0000-0000-0000958F0000}"/>
    <cellStyle name="Normal 7 6 2 2 2 2" xfId="2494" xr:uid="{00000000-0005-0000-0000-0000968F0000}"/>
    <cellStyle name="Normal 7 6 2 2 2 2 2" xfId="3333" xr:uid="{00000000-0005-0000-0000-0000978F0000}"/>
    <cellStyle name="Normal 7 6 2 2 2 2 2 2" xfId="5023" xr:uid="{00000000-0005-0000-0000-0000988F0000}"/>
    <cellStyle name="Normal 7 6 2 2 2 2 2 2 2" xfId="15096" xr:uid="{00000000-0005-0000-0000-0000998F0000}"/>
    <cellStyle name="Normal 7 6 2 2 2 2 2 2 2 2" xfId="45418" xr:uid="{00000000-0005-0000-0000-00009A8F0000}"/>
    <cellStyle name="Normal 7 6 2 2 2 2 2 2 2 3" xfId="30194" xr:uid="{00000000-0005-0000-0000-00009B8F0000}"/>
    <cellStyle name="Normal 7 6 2 2 2 2 2 2 3" xfId="10076" xr:uid="{00000000-0005-0000-0000-00009C8F0000}"/>
    <cellStyle name="Normal 7 6 2 2 2 2 2 2 3 2" xfId="40401" xr:uid="{00000000-0005-0000-0000-00009D8F0000}"/>
    <cellStyle name="Normal 7 6 2 2 2 2 2 2 3 3" xfId="25177" xr:uid="{00000000-0005-0000-0000-00009E8F0000}"/>
    <cellStyle name="Normal 7 6 2 2 2 2 2 2 4" xfId="35388" xr:uid="{00000000-0005-0000-0000-00009F8F0000}"/>
    <cellStyle name="Normal 7 6 2 2 2 2 2 2 5" xfId="20164" xr:uid="{00000000-0005-0000-0000-0000A08F0000}"/>
    <cellStyle name="Normal 7 6 2 2 2 2 2 3" xfId="6715" xr:uid="{00000000-0005-0000-0000-0000A18F0000}"/>
    <cellStyle name="Normal 7 6 2 2 2 2 2 3 2" xfId="16767" xr:uid="{00000000-0005-0000-0000-0000A28F0000}"/>
    <cellStyle name="Normal 7 6 2 2 2 2 2 3 2 2" xfId="47089" xr:uid="{00000000-0005-0000-0000-0000A38F0000}"/>
    <cellStyle name="Normal 7 6 2 2 2 2 2 3 2 3" xfId="31865" xr:uid="{00000000-0005-0000-0000-0000A48F0000}"/>
    <cellStyle name="Normal 7 6 2 2 2 2 2 3 3" xfId="11747" xr:uid="{00000000-0005-0000-0000-0000A58F0000}"/>
    <cellStyle name="Normal 7 6 2 2 2 2 2 3 3 2" xfId="42072" xr:uid="{00000000-0005-0000-0000-0000A68F0000}"/>
    <cellStyle name="Normal 7 6 2 2 2 2 2 3 3 3" xfId="26848" xr:uid="{00000000-0005-0000-0000-0000A78F0000}"/>
    <cellStyle name="Normal 7 6 2 2 2 2 2 3 4" xfId="37059" xr:uid="{00000000-0005-0000-0000-0000A88F0000}"/>
    <cellStyle name="Normal 7 6 2 2 2 2 2 3 5" xfId="21835" xr:uid="{00000000-0005-0000-0000-0000A98F0000}"/>
    <cellStyle name="Normal 7 6 2 2 2 2 2 4" xfId="13425" xr:uid="{00000000-0005-0000-0000-0000AA8F0000}"/>
    <cellStyle name="Normal 7 6 2 2 2 2 2 4 2" xfId="43747" xr:uid="{00000000-0005-0000-0000-0000AB8F0000}"/>
    <cellStyle name="Normal 7 6 2 2 2 2 2 4 3" xfId="28523" xr:uid="{00000000-0005-0000-0000-0000AC8F0000}"/>
    <cellStyle name="Normal 7 6 2 2 2 2 2 5" xfId="8404" xr:uid="{00000000-0005-0000-0000-0000AD8F0000}"/>
    <cellStyle name="Normal 7 6 2 2 2 2 2 5 2" xfId="38730" xr:uid="{00000000-0005-0000-0000-0000AE8F0000}"/>
    <cellStyle name="Normal 7 6 2 2 2 2 2 5 3" xfId="23506" xr:uid="{00000000-0005-0000-0000-0000AF8F0000}"/>
    <cellStyle name="Normal 7 6 2 2 2 2 2 6" xfId="33718" xr:uid="{00000000-0005-0000-0000-0000B08F0000}"/>
    <cellStyle name="Normal 7 6 2 2 2 2 2 7" xfId="18493" xr:uid="{00000000-0005-0000-0000-0000B18F0000}"/>
    <cellStyle name="Normal 7 6 2 2 2 2 3" xfId="4186" xr:uid="{00000000-0005-0000-0000-0000B28F0000}"/>
    <cellStyle name="Normal 7 6 2 2 2 2 3 2" xfId="14260" xr:uid="{00000000-0005-0000-0000-0000B38F0000}"/>
    <cellStyle name="Normal 7 6 2 2 2 2 3 2 2" xfId="44582" xr:uid="{00000000-0005-0000-0000-0000B48F0000}"/>
    <cellStyle name="Normal 7 6 2 2 2 2 3 2 3" xfId="29358" xr:uid="{00000000-0005-0000-0000-0000B58F0000}"/>
    <cellStyle name="Normal 7 6 2 2 2 2 3 3" xfId="9240" xr:uid="{00000000-0005-0000-0000-0000B68F0000}"/>
    <cellStyle name="Normal 7 6 2 2 2 2 3 3 2" xfId="39565" xr:uid="{00000000-0005-0000-0000-0000B78F0000}"/>
    <cellStyle name="Normal 7 6 2 2 2 2 3 3 3" xfId="24341" xr:uid="{00000000-0005-0000-0000-0000B88F0000}"/>
    <cellStyle name="Normal 7 6 2 2 2 2 3 4" xfId="34552" xr:uid="{00000000-0005-0000-0000-0000B98F0000}"/>
    <cellStyle name="Normal 7 6 2 2 2 2 3 5" xfId="19328" xr:uid="{00000000-0005-0000-0000-0000BA8F0000}"/>
    <cellStyle name="Normal 7 6 2 2 2 2 4" xfId="5879" xr:uid="{00000000-0005-0000-0000-0000BB8F0000}"/>
    <cellStyle name="Normal 7 6 2 2 2 2 4 2" xfId="15931" xr:uid="{00000000-0005-0000-0000-0000BC8F0000}"/>
    <cellStyle name="Normal 7 6 2 2 2 2 4 2 2" xfId="46253" xr:uid="{00000000-0005-0000-0000-0000BD8F0000}"/>
    <cellStyle name="Normal 7 6 2 2 2 2 4 2 3" xfId="31029" xr:uid="{00000000-0005-0000-0000-0000BE8F0000}"/>
    <cellStyle name="Normal 7 6 2 2 2 2 4 3" xfId="10911" xr:uid="{00000000-0005-0000-0000-0000BF8F0000}"/>
    <cellStyle name="Normal 7 6 2 2 2 2 4 3 2" xfId="41236" xr:uid="{00000000-0005-0000-0000-0000C08F0000}"/>
    <cellStyle name="Normal 7 6 2 2 2 2 4 3 3" xfId="26012" xr:uid="{00000000-0005-0000-0000-0000C18F0000}"/>
    <cellStyle name="Normal 7 6 2 2 2 2 4 4" xfId="36223" xr:uid="{00000000-0005-0000-0000-0000C28F0000}"/>
    <cellStyle name="Normal 7 6 2 2 2 2 4 5" xfId="20999" xr:uid="{00000000-0005-0000-0000-0000C38F0000}"/>
    <cellStyle name="Normal 7 6 2 2 2 2 5" xfId="12589" xr:uid="{00000000-0005-0000-0000-0000C48F0000}"/>
    <cellStyle name="Normal 7 6 2 2 2 2 5 2" xfId="42911" xr:uid="{00000000-0005-0000-0000-0000C58F0000}"/>
    <cellStyle name="Normal 7 6 2 2 2 2 5 3" xfId="27687" xr:uid="{00000000-0005-0000-0000-0000C68F0000}"/>
    <cellStyle name="Normal 7 6 2 2 2 2 6" xfId="7568" xr:uid="{00000000-0005-0000-0000-0000C78F0000}"/>
    <cellStyle name="Normal 7 6 2 2 2 2 6 2" xfId="37894" xr:uid="{00000000-0005-0000-0000-0000C88F0000}"/>
    <cellStyle name="Normal 7 6 2 2 2 2 6 3" xfId="22670" xr:uid="{00000000-0005-0000-0000-0000C98F0000}"/>
    <cellStyle name="Normal 7 6 2 2 2 2 7" xfId="32882" xr:uid="{00000000-0005-0000-0000-0000CA8F0000}"/>
    <cellStyle name="Normal 7 6 2 2 2 2 8" xfId="17657" xr:uid="{00000000-0005-0000-0000-0000CB8F0000}"/>
    <cellStyle name="Normal 7 6 2 2 2 3" xfId="2915" xr:uid="{00000000-0005-0000-0000-0000CC8F0000}"/>
    <cellStyle name="Normal 7 6 2 2 2 3 2" xfId="4605" xr:uid="{00000000-0005-0000-0000-0000CD8F0000}"/>
    <cellStyle name="Normal 7 6 2 2 2 3 2 2" xfId="14678" xr:uid="{00000000-0005-0000-0000-0000CE8F0000}"/>
    <cellStyle name="Normal 7 6 2 2 2 3 2 2 2" xfId="45000" xr:uid="{00000000-0005-0000-0000-0000CF8F0000}"/>
    <cellStyle name="Normal 7 6 2 2 2 3 2 2 3" xfId="29776" xr:uid="{00000000-0005-0000-0000-0000D08F0000}"/>
    <cellStyle name="Normal 7 6 2 2 2 3 2 3" xfId="9658" xr:uid="{00000000-0005-0000-0000-0000D18F0000}"/>
    <cellStyle name="Normal 7 6 2 2 2 3 2 3 2" xfId="39983" xr:uid="{00000000-0005-0000-0000-0000D28F0000}"/>
    <cellStyle name="Normal 7 6 2 2 2 3 2 3 3" xfId="24759" xr:uid="{00000000-0005-0000-0000-0000D38F0000}"/>
    <cellStyle name="Normal 7 6 2 2 2 3 2 4" xfId="34970" xr:uid="{00000000-0005-0000-0000-0000D48F0000}"/>
    <cellStyle name="Normal 7 6 2 2 2 3 2 5" xfId="19746" xr:uid="{00000000-0005-0000-0000-0000D58F0000}"/>
    <cellStyle name="Normal 7 6 2 2 2 3 3" xfId="6297" xr:uid="{00000000-0005-0000-0000-0000D68F0000}"/>
    <cellStyle name="Normal 7 6 2 2 2 3 3 2" xfId="16349" xr:uid="{00000000-0005-0000-0000-0000D78F0000}"/>
    <cellStyle name="Normal 7 6 2 2 2 3 3 2 2" xfId="46671" xr:uid="{00000000-0005-0000-0000-0000D88F0000}"/>
    <cellStyle name="Normal 7 6 2 2 2 3 3 2 3" xfId="31447" xr:uid="{00000000-0005-0000-0000-0000D98F0000}"/>
    <cellStyle name="Normal 7 6 2 2 2 3 3 3" xfId="11329" xr:uid="{00000000-0005-0000-0000-0000DA8F0000}"/>
    <cellStyle name="Normal 7 6 2 2 2 3 3 3 2" xfId="41654" xr:uid="{00000000-0005-0000-0000-0000DB8F0000}"/>
    <cellStyle name="Normal 7 6 2 2 2 3 3 3 3" xfId="26430" xr:uid="{00000000-0005-0000-0000-0000DC8F0000}"/>
    <cellStyle name="Normal 7 6 2 2 2 3 3 4" xfId="36641" xr:uid="{00000000-0005-0000-0000-0000DD8F0000}"/>
    <cellStyle name="Normal 7 6 2 2 2 3 3 5" xfId="21417" xr:uid="{00000000-0005-0000-0000-0000DE8F0000}"/>
    <cellStyle name="Normal 7 6 2 2 2 3 4" xfId="13007" xr:uid="{00000000-0005-0000-0000-0000DF8F0000}"/>
    <cellStyle name="Normal 7 6 2 2 2 3 4 2" xfId="43329" xr:uid="{00000000-0005-0000-0000-0000E08F0000}"/>
    <cellStyle name="Normal 7 6 2 2 2 3 4 3" xfId="28105" xr:uid="{00000000-0005-0000-0000-0000E18F0000}"/>
    <cellStyle name="Normal 7 6 2 2 2 3 5" xfId="7986" xr:uid="{00000000-0005-0000-0000-0000E28F0000}"/>
    <cellStyle name="Normal 7 6 2 2 2 3 5 2" xfId="38312" xr:uid="{00000000-0005-0000-0000-0000E38F0000}"/>
    <cellStyle name="Normal 7 6 2 2 2 3 5 3" xfId="23088" xr:uid="{00000000-0005-0000-0000-0000E48F0000}"/>
    <cellStyle name="Normal 7 6 2 2 2 3 6" xfId="33300" xr:uid="{00000000-0005-0000-0000-0000E58F0000}"/>
    <cellStyle name="Normal 7 6 2 2 2 3 7" xfId="18075" xr:uid="{00000000-0005-0000-0000-0000E68F0000}"/>
    <cellStyle name="Normal 7 6 2 2 2 4" xfId="3768" xr:uid="{00000000-0005-0000-0000-0000E78F0000}"/>
    <cellStyle name="Normal 7 6 2 2 2 4 2" xfId="13842" xr:uid="{00000000-0005-0000-0000-0000E88F0000}"/>
    <cellStyle name="Normal 7 6 2 2 2 4 2 2" xfId="44164" xr:uid="{00000000-0005-0000-0000-0000E98F0000}"/>
    <cellStyle name="Normal 7 6 2 2 2 4 2 3" xfId="28940" xr:uid="{00000000-0005-0000-0000-0000EA8F0000}"/>
    <cellStyle name="Normal 7 6 2 2 2 4 3" xfId="8822" xr:uid="{00000000-0005-0000-0000-0000EB8F0000}"/>
    <cellStyle name="Normal 7 6 2 2 2 4 3 2" xfId="39147" xr:uid="{00000000-0005-0000-0000-0000EC8F0000}"/>
    <cellStyle name="Normal 7 6 2 2 2 4 3 3" xfId="23923" xr:uid="{00000000-0005-0000-0000-0000ED8F0000}"/>
    <cellStyle name="Normal 7 6 2 2 2 4 4" xfId="34134" xr:uid="{00000000-0005-0000-0000-0000EE8F0000}"/>
    <cellStyle name="Normal 7 6 2 2 2 4 5" xfId="18910" xr:uid="{00000000-0005-0000-0000-0000EF8F0000}"/>
    <cellStyle name="Normal 7 6 2 2 2 5" xfId="5461" xr:uid="{00000000-0005-0000-0000-0000F08F0000}"/>
    <cellStyle name="Normal 7 6 2 2 2 5 2" xfId="15513" xr:uid="{00000000-0005-0000-0000-0000F18F0000}"/>
    <cellStyle name="Normal 7 6 2 2 2 5 2 2" xfId="45835" xr:uid="{00000000-0005-0000-0000-0000F28F0000}"/>
    <cellStyle name="Normal 7 6 2 2 2 5 2 3" xfId="30611" xr:uid="{00000000-0005-0000-0000-0000F38F0000}"/>
    <cellStyle name="Normal 7 6 2 2 2 5 3" xfId="10493" xr:uid="{00000000-0005-0000-0000-0000F48F0000}"/>
    <cellStyle name="Normal 7 6 2 2 2 5 3 2" xfId="40818" xr:uid="{00000000-0005-0000-0000-0000F58F0000}"/>
    <cellStyle name="Normal 7 6 2 2 2 5 3 3" xfId="25594" xr:uid="{00000000-0005-0000-0000-0000F68F0000}"/>
    <cellStyle name="Normal 7 6 2 2 2 5 4" xfId="35805" xr:uid="{00000000-0005-0000-0000-0000F78F0000}"/>
    <cellStyle name="Normal 7 6 2 2 2 5 5" xfId="20581" xr:uid="{00000000-0005-0000-0000-0000F88F0000}"/>
    <cellStyle name="Normal 7 6 2 2 2 6" xfId="12171" xr:uid="{00000000-0005-0000-0000-0000F98F0000}"/>
    <cellStyle name="Normal 7 6 2 2 2 6 2" xfId="42493" xr:uid="{00000000-0005-0000-0000-0000FA8F0000}"/>
    <cellStyle name="Normal 7 6 2 2 2 6 3" xfId="27269" xr:uid="{00000000-0005-0000-0000-0000FB8F0000}"/>
    <cellStyle name="Normal 7 6 2 2 2 7" xfId="7150" xr:uid="{00000000-0005-0000-0000-0000FC8F0000}"/>
    <cellStyle name="Normal 7 6 2 2 2 7 2" xfId="37476" xr:uid="{00000000-0005-0000-0000-0000FD8F0000}"/>
    <cellStyle name="Normal 7 6 2 2 2 7 3" xfId="22252" xr:uid="{00000000-0005-0000-0000-0000FE8F0000}"/>
    <cellStyle name="Normal 7 6 2 2 2 8" xfId="32464" xr:uid="{00000000-0005-0000-0000-0000FF8F0000}"/>
    <cellStyle name="Normal 7 6 2 2 2 9" xfId="17239" xr:uid="{00000000-0005-0000-0000-000000900000}"/>
    <cellStyle name="Normal 7 6 2 2 3" xfId="2286" xr:uid="{00000000-0005-0000-0000-000001900000}"/>
    <cellStyle name="Normal 7 6 2 2 3 2" xfId="3125" xr:uid="{00000000-0005-0000-0000-000002900000}"/>
    <cellStyle name="Normal 7 6 2 2 3 2 2" xfId="4815" xr:uid="{00000000-0005-0000-0000-000003900000}"/>
    <cellStyle name="Normal 7 6 2 2 3 2 2 2" xfId="14888" xr:uid="{00000000-0005-0000-0000-000004900000}"/>
    <cellStyle name="Normal 7 6 2 2 3 2 2 2 2" xfId="45210" xr:uid="{00000000-0005-0000-0000-000005900000}"/>
    <cellStyle name="Normal 7 6 2 2 3 2 2 2 3" xfId="29986" xr:uid="{00000000-0005-0000-0000-000006900000}"/>
    <cellStyle name="Normal 7 6 2 2 3 2 2 3" xfId="9868" xr:uid="{00000000-0005-0000-0000-000007900000}"/>
    <cellStyle name="Normal 7 6 2 2 3 2 2 3 2" xfId="40193" xr:uid="{00000000-0005-0000-0000-000008900000}"/>
    <cellStyle name="Normal 7 6 2 2 3 2 2 3 3" xfId="24969" xr:uid="{00000000-0005-0000-0000-000009900000}"/>
    <cellStyle name="Normal 7 6 2 2 3 2 2 4" xfId="35180" xr:uid="{00000000-0005-0000-0000-00000A900000}"/>
    <cellStyle name="Normal 7 6 2 2 3 2 2 5" xfId="19956" xr:uid="{00000000-0005-0000-0000-00000B900000}"/>
    <cellStyle name="Normal 7 6 2 2 3 2 3" xfId="6507" xr:uid="{00000000-0005-0000-0000-00000C900000}"/>
    <cellStyle name="Normal 7 6 2 2 3 2 3 2" xfId="16559" xr:uid="{00000000-0005-0000-0000-00000D900000}"/>
    <cellStyle name="Normal 7 6 2 2 3 2 3 2 2" xfId="46881" xr:uid="{00000000-0005-0000-0000-00000E900000}"/>
    <cellStyle name="Normal 7 6 2 2 3 2 3 2 3" xfId="31657" xr:uid="{00000000-0005-0000-0000-00000F900000}"/>
    <cellStyle name="Normal 7 6 2 2 3 2 3 3" xfId="11539" xr:uid="{00000000-0005-0000-0000-000010900000}"/>
    <cellStyle name="Normal 7 6 2 2 3 2 3 3 2" xfId="41864" xr:uid="{00000000-0005-0000-0000-000011900000}"/>
    <cellStyle name="Normal 7 6 2 2 3 2 3 3 3" xfId="26640" xr:uid="{00000000-0005-0000-0000-000012900000}"/>
    <cellStyle name="Normal 7 6 2 2 3 2 3 4" xfId="36851" xr:uid="{00000000-0005-0000-0000-000013900000}"/>
    <cellStyle name="Normal 7 6 2 2 3 2 3 5" xfId="21627" xr:uid="{00000000-0005-0000-0000-000014900000}"/>
    <cellStyle name="Normal 7 6 2 2 3 2 4" xfId="13217" xr:uid="{00000000-0005-0000-0000-000015900000}"/>
    <cellStyle name="Normal 7 6 2 2 3 2 4 2" xfId="43539" xr:uid="{00000000-0005-0000-0000-000016900000}"/>
    <cellStyle name="Normal 7 6 2 2 3 2 4 3" xfId="28315" xr:uid="{00000000-0005-0000-0000-000017900000}"/>
    <cellStyle name="Normal 7 6 2 2 3 2 5" xfId="8196" xr:uid="{00000000-0005-0000-0000-000018900000}"/>
    <cellStyle name="Normal 7 6 2 2 3 2 5 2" xfId="38522" xr:uid="{00000000-0005-0000-0000-000019900000}"/>
    <cellStyle name="Normal 7 6 2 2 3 2 5 3" xfId="23298" xr:uid="{00000000-0005-0000-0000-00001A900000}"/>
    <cellStyle name="Normal 7 6 2 2 3 2 6" xfId="33510" xr:uid="{00000000-0005-0000-0000-00001B900000}"/>
    <cellStyle name="Normal 7 6 2 2 3 2 7" xfId="18285" xr:uid="{00000000-0005-0000-0000-00001C900000}"/>
    <cellStyle name="Normal 7 6 2 2 3 3" xfId="3978" xr:uid="{00000000-0005-0000-0000-00001D900000}"/>
    <cellStyle name="Normal 7 6 2 2 3 3 2" xfId="14052" xr:uid="{00000000-0005-0000-0000-00001E900000}"/>
    <cellStyle name="Normal 7 6 2 2 3 3 2 2" xfId="44374" xr:uid="{00000000-0005-0000-0000-00001F900000}"/>
    <cellStyle name="Normal 7 6 2 2 3 3 2 3" xfId="29150" xr:uid="{00000000-0005-0000-0000-000020900000}"/>
    <cellStyle name="Normal 7 6 2 2 3 3 3" xfId="9032" xr:uid="{00000000-0005-0000-0000-000021900000}"/>
    <cellStyle name="Normal 7 6 2 2 3 3 3 2" xfId="39357" xr:uid="{00000000-0005-0000-0000-000022900000}"/>
    <cellStyle name="Normal 7 6 2 2 3 3 3 3" xfId="24133" xr:uid="{00000000-0005-0000-0000-000023900000}"/>
    <cellStyle name="Normal 7 6 2 2 3 3 4" xfId="34344" xr:uid="{00000000-0005-0000-0000-000024900000}"/>
    <cellStyle name="Normal 7 6 2 2 3 3 5" xfId="19120" xr:uid="{00000000-0005-0000-0000-000025900000}"/>
    <cellStyle name="Normal 7 6 2 2 3 4" xfId="5671" xr:uid="{00000000-0005-0000-0000-000026900000}"/>
    <cellStyle name="Normal 7 6 2 2 3 4 2" xfId="15723" xr:uid="{00000000-0005-0000-0000-000027900000}"/>
    <cellStyle name="Normal 7 6 2 2 3 4 2 2" xfId="46045" xr:uid="{00000000-0005-0000-0000-000028900000}"/>
    <cellStyle name="Normal 7 6 2 2 3 4 2 3" xfId="30821" xr:uid="{00000000-0005-0000-0000-000029900000}"/>
    <cellStyle name="Normal 7 6 2 2 3 4 3" xfId="10703" xr:uid="{00000000-0005-0000-0000-00002A900000}"/>
    <cellStyle name="Normal 7 6 2 2 3 4 3 2" xfId="41028" xr:uid="{00000000-0005-0000-0000-00002B900000}"/>
    <cellStyle name="Normal 7 6 2 2 3 4 3 3" xfId="25804" xr:uid="{00000000-0005-0000-0000-00002C900000}"/>
    <cellStyle name="Normal 7 6 2 2 3 4 4" xfId="36015" xr:uid="{00000000-0005-0000-0000-00002D900000}"/>
    <cellStyle name="Normal 7 6 2 2 3 4 5" xfId="20791" xr:uid="{00000000-0005-0000-0000-00002E900000}"/>
    <cellStyle name="Normal 7 6 2 2 3 5" xfId="12381" xr:uid="{00000000-0005-0000-0000-00002F900000}"/>
    <cellStyle name="Normal 7 6 2 2 3 5 2" xfId="42703" xr:uid="{00000000-0005-0000-0000-000030900000}"/>
    <cellStyle name="Normal 7 6 2 2 3 5 3" xfId="27479" xr:uid="{00000000-0005-0000-0000-000031900000}"/>
    <cellStyle name="Normal 7 6 2 2 3 6" xfId="7360" xr:uid="{00000000-0005-0000-0000-000032900000}"/>
    <cellStyle name="Normal 7 6 2 2 3 6 2" xfId="37686" xr:uid="{00000000-0005-0000-0000-000033900000}"/>
    <cellStyle name="Normal 7 6 2 2 3 6 3" xfId="22462" xr:uid="{00000000-0005-0000-0000-000034900000}"/>
    <cellStyle name="Normal 7 6 2 2 3 7" xfId="32674" xr:uid="{00000000-0005-0000-0000-000035900000}"/>
    <cellStyle name="Normal 7 6 2 2 3 8" xfId="17449" xr:uid="{00000000-0005-0000-0000-000036900000}"/>
    <cellStyle name="Normal 7 6 2 2 4" xfId="2707" xr:uid="{00000000-0005-0000-0000-000037900000}"/>
    <cellStyle name="Normal 7 6 2 2 4 2" xfId="4397" xr:uid="{00000000-0005-0000-0000-000038900000}"/>
    <cellStyle name="Normal 7 6 2 2 4 2 2" xfId="14470" xr:uid="{00000000-0005-0000-0000-000039900000}"/>
    <cellStyle name="Normal 7 6 2 2 4 2 2 2" xfId="44792" xr:uid="{00000000-0005-0000-0000-00003A900000}"/>
    <cellStyle name="Normal 7 6 2 2 4 2 2 3" xfId="29568" xr:uid="{00000000-0005-0000-0000-00003B900000}"/>
    <cellStyle name="Normal 7 6 2 2 4 2 3" xfId="9450" xr:uid="{00000000-0005-0000-0000-00003C900000}"/>
    <cellStyle name="Normal 7 6 2 2 4 2 3 2" xfId="39775" xr:uid="{00000000-0005-0000-0000-00003D900000}"/>
    <cellStyle name="Normal 7 6 2 2 4 2 3 3" xfId="24551" xr:uid="{00000000-0005-0000-0000-00003E900000}"/>
    <cellStyle name="Normal 7 6 2 2 4 2 4" xfId="34762" xr:uid="{00000000-0005-0000-0000-00003F900000}"/>
    <cellStyle name="Normal 7 6 2 2 4 2 5" xfId="19538" xr:uid="{00000000-0005-0000-0000-000040900000}"/>
    <cellStyle name="Normal 7 6 2 2 4 3" xfId="6089" xr:uid="{00000000-0005-0000-0000-000041900000}"/>
    <cellStyle name="Normal 7 6 2 2 4 3 2" xfId="16141" xr:uid="{00000000-0005-0000-0000-000042900000}"/>
    <cellStyle name="Normal 7 6 2 2 4 3 2 2" xfId="46463" xr:uid="{00000000-0005-0000-0000-000043900000}"/>
    <cellStyle name="Normal 7 6 2 2 4 3 2 3" xfId="31239" xr:uid="{00000000-0005-0000-0000-000044900000}"/>
    <cellStyle name="Normal 7 6 2 2 4 3 3" xfId="11121" xr:uid="{00000000-0005-0000-0000-000045900000}"/>
    <cellStyle name="Normal 7 6 2 2 4 3 3 2" xfId="41446" xr:uid="{00000000-0005-0000-0000-000046900000}"/>
    <cellStyle name="Normal 7 6 2 2 4 3 3 3" xfId="26222" xr:uid="{00000000-0005-0000-0000-000047900000}"/>
    <cellStyle name="Normal 7 6 2 2 4 3 4" xfId="36433" xr:uid="{00000000-0005-0000-0000-000048900000}"/>
    <cellStyle name="Normal 7 6 2 2 4 3 5" xfId="21209" xr:uid="{00000000-0005-0000-0000-000049900000}"/>
    <cellStyle name="Normal 7 6 2 2 4 4" xfId="12799" xr:uid="{00000000-0005-0000-0000-00004A900000}"/>
    <cellStyle name="Normal 7 6 2 2 4 4 2" xfId="43121" xr:uid="{00000000-0005-0000-0000-00004B900000}"/>
    <cellStyle name="Normal 7 6 2 2 4 4 3" xfId="27897" xr:uid="{00000000-0005-0000-0000-00004C900000}"/>
    <cellStyle name="Normal 7 6 2 2 4 5" xfId="7778" xr:uid="{00000000-0005-0000-0000-00004D900000}"/>
    <cellStyle name="Normal 7 6 2 2 4 5 2" xfId="38104" xr:uid="{00000000-0005-0000-0000-00004E900000}"/>
    <cellStyle name="Normal 7 6 2 2 4 5 3" xfId="22880" xr:uid="{00000000-0005-0000-0000-00004F900000}"/>
    <cellStyle name="Normal 7 6 2 2 4 6" xfId="33092" xr:uid="{00000000-0005-0000-0000-000050900000}"/>
    <cellStyle name="Normal 7 6 2 2 4 7" xfId="17867" xr:uid="{00000000-0005-0000-0000-000051900000}"/>
    <cellStyle name="Normal 7 6 2 2 5" xfId="3560" xr:uid="{00000000-0005-0000-0000-000052900000}"/>
    <cellStyle name="Normal 7 6 2 2 5 2" xfId="13634" xr:uid="{00000000-0005-0000-0000-000053900000}"/>
    <cellStyle name="Normal 7 6 2 2 5 2 2" xfId="43956" xr:uid="{00000000-0005-0000-0000-000054900000}"/>
    <cellStyle name="Normal 7 6 2 2 5 2 3" xfId="28732" xr:uid="{00000000-0005-0000-0000-000055900000}"/>
    <cellStyle name="Normal 7 6 2 2 5 3" xfId="8614" xr:uid="{00000000-0005-0000-0000-000056900000}"/>
    <cellStyle name="Normal 7 6 2 2 5 3 2" xfId="38939" xr:uid="{00000000-0005-0000-0000-000057900000}"/>
    <cellStyle name="Normal 7 6 2 2 5 3 3" xfId="23715" xr:uid="{00000000-0005-0000-0000-000058900000}"/>
    <cellStyle name="Normal 7 6 2 2 5 4" xfId="33926" xr:uid="{00000000-0005-0000-0000-000059900000}"/>
    <cellStyle name="Normal 7 6 2 2 5 5" xfId="18702" xr:uid="{00000000-0005-0000-0000-00005A900000}"/>
    <cellStyle name="Normal 7 6 2 2 6" xfId="5253" xr:uid="{00000000-0005-0000-0000-00005B900000}"/>
    <cellStyle name="Normal 7 6 2 2 6 2" xfId="15305" xr:uid="{00000000-0005-0000-0000-00005C900000}"/>
    <cellStyle name="Normal 7 6 2 2 6 2 2" xfId="45627" xr:uid="{00000000-0005-0000-0000-00005D900000}"/>
    <cellStyle name="Normal 7 6 2 2 6 2 3" xfId="30403" xr:uid="{00000000-0005-0000-0000-00005E900000}"/>
    <cellStyle name="Normal 7 6 2 2 6 3" xfId="10285" xr:uid="{00000000-0005-0000-0000-00005F900000}"/>
    <cellStyle name="Normal 7 6 2 2 6 3 2" xfId="40610" xr:uid="{00000000-0005-0000-0000-000060900000}"/>
    <cellStyle name="Normal 7 6 2 2 6 3 3" xfId="25386" xr:uid="{00000000-0005-0000-0000-000061900000}"/>
    <cellStyle name="Normal 7 6 2 2 6 4" xfId="35597" xr:uid="{00000000-0005-0000-0000-000062900000}"/>
    <cellStyle name="Normal 7 6 2 2 6 5" xfId="20373" xr:uid="{00000000-0005-0000-0000-000063900000}"/>
    <cellStyle name="Normal 7 6 2 2 7" xfId="11963" xr:uid="{00000000-0005-0000-0000-000064900000}"/>
    <cellStyle name="Normal 7 6 2 2 7 2" xfId="42285" xr:uid="{00000000-0005-0000-0000-000065900000}"/>
    <cellStyle name="Normal 7 6 2 2 7 3" xfId="27061" xr:uid="{00000000-0005-0000-0000-000066900000}"/>
    <cellStyle name="Normal 7 6 2 2 8" xfId="6942" xr:uid="{00000000-0005-0000-0000-000067900000}"/>
    <cellStyle name="Normal 7 6 2 2 8 2" xfId="37268" xr:uid="{00000000-0005-0000-0000-000068900000}"/>
    <cellStyle name="Normal 7 6 2 2 8 3" xfId="22044" xr:uid="{00000000-0005-0000-0000-000069900000}"/>
    <cellStyle name="Normal 7 6 2 2 9" xfId="32256" xr:uid="{00000000-0005-0000-0000-00006A900000}"/>
    <cellStyle name="Normal 7 6 2 3" xfId="1969" xr:uid="{00000000-0005-0000-0000-00006B900000}"/>
    <cellStyle name="Normal 7 6 2 3 2" xfId="2390" xr:uid="{00000000-0005-0000-0000-00006C900000}"/>
    <cellStyle name="Normal 7 6 2 3 2 2" xfId="3229" xr:uid="{00000000-0005-0000-0000-00006D900000}"/>
    <cellStyle name="Normal 7 6 2 3 2 2 2" xfId="4919" xr:uid="{00000000-0005-0000-0000-00006E900000}"/>
    <cellStyle name="Normal 7 6 2 3 2 2 2 2" xfId="14992" xr:uid="{00000000-0005-0000-0000-00006F900000}"/>
    <cellStyle name="Normal 7 6 2 3 2 2 2 2 2" xfId="45314" xr:uid="{00000000-0005-0000-0000-000070900000}"/>
    <cellStyle name="Normal 7 6 2 3 2 2 2 2 3" xfId="30090" xr:uid="{00000000-0005-0000-0000-000071900000}"/>
    <cellStyle name="Normal 7 6 2 3 2 2 2 3" xfId="9972" xr:uid="{00000000-0005-0000-0000-000072900000}"/>
    <cellStyle name="Normal 7 6 2 3 2 2 2 3 2" xfId="40297" xr:uid="{00000000-0005-0000-0000-000073900000}"/>
    <cellStyle name="Normal 7 6 2 3 2 2 2 3 3" xfId="25073" xr:uid="{00000000-0005-0000-0000-000074900000}"/>
    <cellStyle name="Normal 7 6 2 3 2 2 2 4" xfId="35284" xr:uid="{00000000-0005-0000-0000-000075900000}"/>
    <cellStyle name="Normal 7 6 2 3 2 2 2 5" xfId="20060" xr:uid="{00000000-0005-0000-0000-000076900000}"/>
    <cellStyle name="Normal 7 6 2 3 2 2 3" xfId="6611" xr:uid="{00000000-0005-0000-0000-000077900000}"/>
    <cellStyle name="Normal 7 6 2 3 2 2 3 2" xfId="16663" xr:uid="{00000000-0005-0000-0000-000078900000}"/>
    <cellStyle name="Normal 7 6 2 3 2 2 3 2 2" xfId="46985" xr:uid="{00000000-0005-0000-0000-000079900000}"/>
    <cellStyle name="Normal 7 6 2 3 2 2 3 2 3" xfId="31761" xr:uid="{00000000-0005-0000-0000-00007A900000}"/>
    <cellStyle name="Normal 7 6 2 3 2 2 3 3" xfId="11643" xr:uid="{00000000-0005-0000-0000-00007B900000}"/>
    <cellStyle name="Normal 7 6 2 3 2 2 3 3 2" xfId="41968" xr:uid="{00000000-0005-0000-0000-00007C900000}"/>
    <cellStyle name="Normal 7 6 2 3 2 2 3 3 3" xfId="26744" xr:uid="{00000000-0005-0000-0000-00007D900000}"/>
    <cellStyle name="Normal 7 6 2 3 2 2 3 4" xfId="36955" xr:uid="{00000000-0005-0000-0000-00007E900000}"/>
    <cellStyle name="Normal 7 6 2 3 2 2 3 5" xfId="21731" xr:uid="{00000000-0005-0000-0000-00007F900000}"/>
    <cellStyle name="Normal 7 6 2 3 2 2 4" xfId="13321" xr:uid="{00000000-0005-0000-0000-000080900000}"/>
    <cellStyle name="Normal 7 6 2 3 2 2 4 2" xfId="43643" xr:uid="{00000000-0005-0000-0000-000081900000}"/>
    <cellStyle name="Normal 7 6 2 3 2 2 4 3" xfId="28419" xr:uid="{00000000-0005-0000-0000-000082900000}"/>
    <cellStyle name="Normal 7 6 2 3 2 2 5" xfId="8300" xr:uid="{00000000-0005-0000-0000-000083900000}"/>
    <cellStyle name="Normal 7 6 2 3 2 2 5 2" xfId="38626" xr:uid="{00000000-0005-0000-0000-000084900000}"/>
    <cellStyle name="Normal 7 6 2 3 2 2 5 3" xfId="23402" xr:uid="{00000000-0005-0000-0000-000085900000}"/>
    <cellStyle name="Normal 7 6 2 3 2 2 6" xfId="33614" xr:uid="{00000000-0005-0000-0000-000086900000}"/>
    <cellStyle name="Normal 7 6 2 3 2 2 7" xfId="18389" xr:uid="{00000000-0005-0000-0000-000087900000}"/>
    <cellStyle name="Normal 7 6 2 3 2 3" xfId="4082" xr:uid="{00000000-0005-0000-0000-000088900000}"/>
    <cellStyle name="Normal 7 6 2 3 2 3 2" xfId="14156" xr:uid="{00000000-0005-0000-0000-000089900000}"/>
    <cellStyle name="Normal 7 6 2 3 2 3 2 2" xfId="44478" xr:uid="{00000000-0005-0000-0000-00008A900000}"/>
    <cellStyle name="Normal 7 6 2 3 2 3 2 3" xfId="29254" xr:uid="{00000000-0005-0000-0000-00008B900000}"/>
    <cellStyle name="Normal 7 6 2 3 2 3 3" xfId="9136" xr:uid="{00000000-0005-0000-0000-00008C900000}"/>
    <cellStyle name="Normal 7 6 2 3 2 3 3 2" xfId="39461" xr:uid="{00000000-0005-0000-0000-00008D900000}"/>
    <cellStyle name="Normal 7 6 2 3 2 3 3 3" xfId="24237" xr:uid="{00000000-0005-0000-0000-00008E900000}"/>
    <cellStyle name="Normal 7 6 2 3 2 3 4" xfId="34448" xr:uid="{00000000-0005-0000-0000-00008F900000}"/>
    <cellStyle name="Normal 7 6 2 3 2 3 5" xfId="19224" xr:uid="{00000000-0005-0000-0000-000090900000}"/>
    <cellStyle name="Normal 7 6 2 3 2 4" xfId="5775" xr:uid="{00000000-0005-0000-0000-000091900000}"/>
    <cellStyle name="Normal 7 6 2 3 2 4 2" xfId="15827" xr:uid="{00000000-0005-0000-0000-000092900000}"/>
    <cellStyle name="Normal 7 6 2 3 2 4 2 2" xfId="46149" xr:uid="{00000000-0005-0000-0000-000093900000}"/>
    <cellStyle name="Normal 7 6 2 3 2 4 2 3" xfId="30925" xr:uid="{00000000-0005-0000-0000-000094900000}"/>
    <cellStyle name="Normal 7 6 2 3 2 4 3" xfId="10807" xr:uid="{00000000-0005-0000-0000-000095900000}"/>
    <cellStyle name="Normal 7 6 2 3 2 4 3 2" xfId="41132" xr:uid="{00000000-0005-0000-0000-000096900000}"/>
    <cellStyle name="Normal 7 6 2 3 2 4 3 3" xfId="25908" xr:uid="{00000000-0005-0000-0000-000097900000}"/>
    <cellStyle name="Normal 7 6 2 3 2 4 4" xfId="36119" xr:uid="{00000000-0005-0000-0000-000098900000}"/>
    <cellStyle name="Normal 7 6 2 3 2 4 5" xfId="20895" xr:uid="{00000000-0005-0000-0000-000099900000}"/>
    <cellStyle name="Normal 7 6 2 3 2 5" xfId="12485" xr:uid="{00000000-0005-0000-0000-00009A900000}"/>
    <cellStyle name="Normal 7 6 2 3 2 5 2" xfId="42807" xr:uid="{00000000-0005-0000-0000-00009B900000}"/>
    <cellStyle name="Normal 7 6 2 3 2 5 3" xfId="27583" xr:uid="{00000000-0005-0000-0000-00009C900000}"/>
    <cellStyle name="Normal 7 6 2 3 2 6" xfId="7464" xr:uid="{00000000-0005-0000-0000-00009D900000}"/>
    <cellStyle name="Normal 7 6 2 3 2 6 2" xfId="37790" xr:uid="{00000000-0005-0000-0000-00009E900000}"/>
    <cellStyle name="Normal 7 6 2 3 2 6 3" xfId="22566" xr:uid="{00000000-0005-0000-0000-00009F900000}"/>
    <cellStyle name="Normal 7 6 2 3 2 7" xfId="32778" xr:uid="{00000000-0005-0000-0000-0000A0900000}"/>
    <cellStyle name="Normal 7 6 2 3 2 8" xfId="17553" xr:uid="{00000000-0005-0000-0000-0000A1900000}"/>
    <cellStyle name="Normal 7 6 2 3 3" xfId="2811" xr:uid="{00000000-0005-0000-0000-0000A2900000}"/>
    <cellStyle name="Normal 7 6 2 3 3 2" xfId="4501" xr:uid="{00000000-0005-0000-0000-0000A3900000}"/>
    <cellStyle name="Normal 7 6 2 3 3 2 2" xfId="14574" xr:uid="{00000000-0005-0000-0000-0000A4900000}"/>
    <cellStyle name="Normal 7 6 2 3 3 2 2 2" xfId="44896" xr:uid="{00000000-0005-0000-0000-0000A5900000}"/>
    <cellStyle name="Normal 7 6 2 3 3 2 2 3" xfId="29672" xr:uid="{00000000-0005-0000-0000-0000A6900000}"/>
    <cellStyle name="Normal 7 6 2 3 3 2 3" xfId="9554" xr:uid="{00000000-0005-0000-0000-0000A7900000}"/>
    <cellStyle name="Normal 7 6 2 3 3 2 3 2" xfId="39879" xr:uid="{00000000-0005-0000-0000-0000A8900000}"/>
    <cellStyle name="Normal 7 6 2 3 3 2 3 3" xfId="24655" xr:uid="{00000000-0005-0000-0000-0000A9900000}"/>
    <cellStyle name="Normal 7 6 2 3 3 2 4" xfId="34866" xr:uid="{00000000-0005-0000-0000-0000AA900000}"/>
    <cellStyle name="Normal 7 6 2 3 3 2 5" xfId="19642" xr:uid="{00000000-0005-0000-0000-0000AB900000}"/>
    <cellStyle name="Normal 7 6 2 3 3 3" xfId="6193" xr:uid="{00000000-0005-0000-0000-0000AC900000}"/>
    <cellStyle name="Normal 7 6 2 3 3 3 2" xfId="16245" xr:uid="{00000000-0005-0000-0000-0000AD900000}"/>
    <cellStyle name="Normal 7 6 2 3 3 3 2 2" xfId="46567" xr:uid="{00000000-0005-0000-0000-0000AE900000}"/>
    <cellStyle name="Normal 7 6 2 3 3 3 2 3" xfId="31343" xr:uid="{00000000-0005-0000-0000-0000AF900000}"/>
    <cellStyle name="Normal 7 6 2 3 3 3 3" xfId="11225" xr:uid="{00000000-0005-0000-0000-0000B0900000}"/>
    <cellStyle name="Normal 7 6 2 3 3 3 3 2" xfId="41550" xr:uid="{00000000-0005-0000-0000-0000B1900000}"/>
    <cellStyle name="Normal 7 6 2 3 3 3 3 3" xfId="26326" xr:uid="{00000000-0005-0000-0000-0000B2900000}"/>
    <cellStyle name="Normal 7 6 2 3 3 3 4" xfId="36537" xr:uid="{00000000-0005-0000-0000-0000B3900000}"/>
    <cellStyle name="Normal 7 6 2 3 3 3 5" xfId="21313" xr:uid="{00000000-0005-0000-0000-0000B4900000}"/>
    <cellStyle name="Normal 7 6 2 3 3 4" xfId="12903" xr:uid="{00000000-0005-0000-0000-0000B5900000}"/>
    <cellStyle name="Normal 7 6 2 3 3 4 2" xfId="43225" xr:uid="{00000000-0005-0000-0000-0000B6900000}"/>
    <cellStyle name="Normal 7 6 2 3 3 4 3" xfId="28001" xr:uid="{00000000-0005-0000-0000-0000B7900000}"/>
    <cellStyle name="Normal 7 6 2 3 3 5" xfId="7882" xr:uid="{00000000-0005-0000-0000-0000B8900000}"/>
    <cellStyle name="Normal 7 6 2 3 3 5 2" xfId="38208" xr:uid="{00000000-0005-0000-0000-0000B9900000}"/>
    <cellStyle name="Normal 7 6 2 3 3 5 3" xfId="22984" xr:uid="{00000000-0005-0000-0000-0000BA900000}"/>
    <cellStyle name="Normal 7 6 2 3 3 6" xfId="33196" xr:uid="{00000000-0005-0000-0000-0000BB900000}"/>
    <cellStyle name="Normal 7 6 2 3 3 7" xfId="17971" xr:uid="{00000000-0005-0000-0000-0000BC900000}"/>
    <cellStyle name="Normal 7 6 2 3 4" xfId="3664" xr:uid="{00000000-0005-0000-0000-0000BD900000}"/>
    <cellStyle name="Normal 7 6 2 3 4 2" xfId="13738" xr:uid="{00000000-0005-0000-0000-0000BE900000}"/>
    <cellStyle name="Normal 7 6 2 3 4 2 2" xfId="44060" xr:uid="{00000000-0005-0000-0000-0000BF900000}"/>
    <cellStyle name="Normal 7 6 2 3 4 2 3" xfId="28836" xr:uid="{00000000-0005-0000-0000-0000C0900000}"/>
    <cellStyle name="Normal 7 6 2 3 4 3" xfId="8718" xr:uid="{00000000-0005-0000-0000-0000C1900000}"/>
    <cellStyle name="Normal 7 6 2 3 4 3 2" xfId="39043" xr:uid="{00000000-0005-0000-0000-0000C2900000}"/>
    <cellStyle name="Normal 7 6 2 3 4 3 3" xfId="23819" xr:uid="{00000000-0005-0000-0000-0000C3900000}"/>
    <cellStyle name="Normal 7 6 2 3 4 4" xfId="34030" xr:uid="{00000000-0005-0000-0000-0000C4900000}"/>
    <cellStyle name="Normal 7 6 2 3 4 5" xfId="18806" xr:uid="{00000000-0005-0000-0000-0000C5900000}"/>
    <cellStyle name="Normal 7 6 2 3 5" xfId="5357" xr:uid="{00000000-0005-0000-0000-0000C6900000}"/>
    <cellStyle name="Normal 7 6 2 3 5 2" xfId="15409" xr:uid="{00000000-0005-0000-0000-0000C7900000}"/>
    <cellStyle name="Normal 7 6 2 3 5 2 2" xfId="45731" xr:uid="{00000000-0005-0000-0000-0000C8900000}"/>
    <cellStyle name="Normal 7 6 2 3 5 2 3" xfId="30507" xr:uid="{00000000-0005-0000-0000-0000C9900000}"/>
    <cellStyle name="Normal 7 6 2 3 5 3" xfId="10389" xr:uid="{00000000-0005-0000-0000-0000CA900000}"/>
    <cellStyle name="Normal 7 6 2 3 5 3 2" xfId="40714" xr:uid="{00000000-0005-0000-0000-0000CB900000}"/>
    <cellStyle name="Normal 7 6 2 3 5 3 3" xfId="25490" xr:uid="{00000000-0005-0000-0000-0000CC900000}"/>
    <cellStyle name="Normal 7 6 2 3 5 4" xfId="35701" xr:uid="{00000000-0005-0000-0000-0000CD900000}"/>
    <cellStyle name="Normal 7 6 2 3 5 5" xfId="20477" xr:uid="{00000000-0005-0000-0000-0000CE900000}"/>
    <cellStyle name="Normal 7 6 2 3 6" xfId="12067" xr:uid="{00000000-0005-0000-0000-0000CF900000}"/>
    <cellStyle name="Normal 7 6 2 3 6 2" xfId="42389" xr:uid="{00000000-0005-0000-0000-0000D0900000}"/>
    <cellStyle name="Normal 7 6 2 3 6 3" xfId="27165" xr:uid="{00000000-0005-0000-0000-0000D1900000}"/>
    <cellStyle name="Normal 7 6 2 3 7" xfId="7046" xr:uid="{00000000-0005-0000-0000-0000D2900000}"/>
    <cellStyle name="Normal 7 6 2 3 7 2" xfId="37372" xr:uid="{00000000-0005-0000-0000-0000D3900000}"/>
    <cellStyle name="Normal 7 6 2 3 7 3" xfId="22148" xr:uid="{00000000-0005-0000-0000-0000D4900000}"/>
    <cellStyle name="Normal 7 6 2 3 8" xfId="32360" xr:uid="{00000000-0005-0000-0000-0000D5900000}"/>
    <cellStyle name="Normal 7 6 2 3 9" xfId="17135" xr:uid="{00000000-0005-0000-0000-0000D6900000}"/>
    <cellStyle name="Normal 7 6 2 4" xfId="2182" xr:uid="{00000000-0005-0000-0000-0000D7900000}"/>
    <cellStyle name="Normal 7 6 2 4 2" xfId="3021" xr:uid="{00000000-0005-0000-0000-0000D8900000}"/>
    <cellStyle name="Normal 7 6 2 4 2 2" xfId="4711" xr:uid="{00000000-0005-0000-0000-0000D9900000}"/>
    <cellStyle name="Normal 7 6 2 4 2 2 2" xfId="14784" xr:uid="{00000000-0005-0000-0000-0000DA900000}"/>
    <cellStyle name="Normal 7 6 2 4 2 2 2 2" xfId="45106" xr:uid="{00000000-0005-0000-0000-0000DB900000}"/>
    <cellStyle name="Normal 7 6 2 4 2 2 2 3" xfId="29882" xr:uid="{00000000-0005-0000-0000-0000DC900000}"/>
    <cellStyle name="Normal 7 6 2 4 2 2 3" xfId="9764" xr:uid="{00000000-0005-0000-0000-0000DD900000}"/>
    <cellStyle name="Normal 7 6 2 4 2 2 3 2" xfId="40089" xr:uid="{00000000-0005-0000-0000-0000DE900000}"/>
    <cellStyle name="Normal 7 6 2 4 2 2 3 3" xfId="24865" xr:uid="{00000000-0005-0000-0000-0000DF900000}"/>
    <cellStyle name="Normal 7 6 2 4 2 2 4" xfId="35076" xr:uid="{00000000-0005-0000-0000-0000E0900000}"/>
    <cellStyle name="Normal 7 6 2 4 2 2 5" xfId="19852" xr:uid="{00000000-0005-0000-0000-0000E1900000}"/>
    <cellStyle name="Normal 7 6 2 4 2 3" xfId="6403" xr:uid="{00000000-0005-0000-0000-0000E2900000}"/>
    <cellStyle name="Normal 7 6 2 4 2 3 2" xfId="16455" xr:uid="{00000000-0005-0000-0000-0000E3900000}"/>
    <cellStyle name="Normal 7 6 2 4 2 3 2 2" xfId="46777" xr:uid="{00000000-0005-0000-0000-0000E4900000}"/>
    <cellStyle name="Normal 7 6 2 4 2 3 2 3" xfId="31553" xr:uid="{00000000-0005-0000-0000-0000E5900000}"/>
    <cellStyle name="Normal 7 6 2 4 2 3 3" xfId="11435" xr:uid="{00000000-0005-0000-0000-0000E6900000}"/>
    <cellStyle name="Normal 7 6 2 4 2 3 3 2" xfId="41760" xr:uid="{00000000-0005-0000-0000-0000E7900000}"/>
    <cellStyle name="Normal 7 6 2 4 2 3 3 3" xfId="26536" xr:uid="{00000000-0005-0000-0000-0000E8900000}"/>
    <cellStyle name="Normal 7 6 2 4 2 3 4" xfId="36747" xr:uid="{00000000-0005-0000-0000-0000E9900000}"/>
    <cellStyle name="Normal 7 6 2 4 2 3 5" xfId="21523" xr:uid="{00000000-0005-0000-0000-0000EA900000}"/>
    <cellStyle name="Normal 7 6 2 4 2 4" xfId="13113" xr:uid="{00000000-0005-0000-0000-0000EB900000}"/>
    <cellStyle name="Normal 7 6 2 4 2 4 2" xfId="43435" xr:uid="{00000000-0005-0000-0000-0000EC900000}"/>
    <cellStyle name="Normal 7 6 2 4 2 4 3" xfId="28211" xr:uid="{00000000-0005-0000-0000-0000ED900000}"/>
    <cellStyle name="Normal 7 6 2 4 2 5" xfId="8092" xr:uid="{00000000-0005-0000-0000-0000EE900000}"/>
    <cellStyle name="Normal 7 6 2 4 2 5 2" xfId="38418" xr:uid="{00000000-0005-0000-0000-0000EF900000}"/>
    <cellStyle name="Normal 7 6 2 4 2 5 3" xfId="23194" xr:uid="{00000000-0005-0000-0000-0000F0900000}"/>
    <cellStyle name="Normal 7 6 2 4 2 6" xfId="33406" xr:uid="{00000000-0005-0000-0000-0000F1900000}"/>
    <cellStyle name="Normal 7 6 2 4 2 7" xfId="18181" xr:uid="{00000000-0005-0000-0000-0000F2900000}"/>
    <cellStyle name="Normal 7 6 2 4 3" xfId="3874" xr:uid="{00000000-0005-0000-0000-0000F3900000}"/>
    <cellStyle name="Normal 7 6 2 4 3 2" xfId="13948" xr:uid="{00000000-0005-0000-0000-0000F4900000}"/>
    <cellStyle name="Normal 7 6 2 4 3 2 2" xfId="44270" xr:uid="{00000000-0005-0000-0000-0000F5900000}"/>
    <cellStyle name="Normal 7 6 2 4 3 2 3" xfId="29046" xr:uid="{00000000-0005-0000-0000-0000F6900000}"/>
    <cellStyle name="Normal 7 6 2 4 3 3" xfId="8928" xr:uid="{00000000-0005-0000-0000-0000F7900000}"/>
    <cellStyle name="Normal 7 6 2 4 3 3 2" xfId="39253" xr:uid="{00000000-0005-0000-0000-0000F8900000}"/>
    <cellStyle name="Normal 7 6 2 4 3 3 3" xfId="24029" xr:uid="{00000000-0005-0000-0000-0000F9900000}"/>
    <cellStyle name="Normal 7 6 2 4 3 4" xfId="34240" xr:uid="{00000000-0005-0000-0000-0000FA900000}"/>
    <cellStyle name="Normal 7 6 2 4 3 5" xfId="19016" xr:uid="{00000000-0005-0000-0000-0000FB900000}"/>
    <cellStyle name="Normal 7 6 2 4 4" xfId="5567" xr:uid="{00000000-0005-0000-0000-0000FC900000}"/>
    <cellStyle name="Normal 7 6 2 4 4 2" xfId="15619" xr:uid="{00000000-0005-0000-0000-0000FD900000}"/>
    <cellStyle name="Normal 7 6 2 4 4 2 2" xfId="45941" xr:uid="{00000000-0005-0000-0000-0000FE900000}"/>
    <cellStyle name="Normal 7 6 2 4 4 2 3" xfId="30717" xr:uid="{00000000-0005-0000-0000-0000FF900000}"/>
    <cellStyle name="Normal 7 6 2 4 4 3" xfId="10599" xr:uid="{00000000-0005-0000-0000-000000910000}"/>
    <cellStyle name="Normal 7 6 2 4 4 3 2" xfId="40924" xr:uid="{00000000-0005-0000-0000-000001910000}"/>
    <cellStyle name="Normal 7 6 2 4 4 3 3" xfId="25700" xr:uid="{00000000-0005-0000-0000-000002910000}"/>
    <cellStyle name="Normal 7 6 2 4 4 4" xfId="35911" xr:uid="{00000000-0005-0000-0000-000003910000}"/>
    <cellStyle name="Normal 7 6 2 4 4 5" xfId="20687" xr:uid="{00000000-0005-0000-0000-000004910000}"/>
    <cellStyle name="Normal 7 6 2 4 5" xfId="12277" xr:uid="{00000000-0005-0000-0000-000005910000}"/>
    <cellStyle name="Normal 7 6 2 4 5 2" xfId="42599" xr:uid="{00000000-0005-0000-0000-000006910000}"/>
    <cellStyle name="Normal 7 6 2 4 5 3" xfId="27375" xr:uid="{00000000-0005-0000-0000-000007910000}"/>
    <cellStyle name="Normal 7 6 2 4 6" xfId="7256" xr:uid="{00000000-0005-0000-0000-000008910000}"/>
    <cellStyle name="Normal 7 6 2 4 6 2" xfId="37582" xr:uid="{00000000-0005-0000-0000-000009910000}"/>
    <cellStyle name="Normal 7 6 2 4 6 3" xfId="22358" xr:uid="{00000000-0005-0000-0000-00000A910000}"/>
    <cellStyle name="Normal 7 6 2 4 7" xfId="32570" xr:uid="{00000000-0005-0000-0000-00000B910000}"/>
    <cellStyle name="Normal 7 6 2 4 8" xfId="17345" xr:uid="{00000000-0005-0000-0000-00000C910000}"/>
    <cellStyle name="Normal 7 6 2 5" xfId="2603" xr:uid="{00000000-0005-0000-0000-00000D910000}"/>
    <cellStyle name="Normal 7 6 2 5 2" xfId="4293" xr:uid="{00000000-0005-0000-0000-00000E910000}"/>
    <cellStyle name="Normal 7 6 2 5 2 2" xfId="14366" xr:uid="{00000000-0005-0000-0000-00000F910000}"/>
    <cellStyle name="Normal 7 6 2 5 2 2 2" xfId="44688" xr:uid="{00000000-0005-0000-0000-000010910000}"/>
    <cellStyle name="Normal 7 6 2 5 2 2 3" xfId="29464" xr:uid="{00000000-0005-0000-0000-000011910000}"/>
    <cellStyle name="Normal 7 6 2 5 2 3" xfId="9346" xr:uid="{00000000-0005-0000-0000-000012910000}"/>
    <cellStyle name="Normal 7 6 2 5 2 3 2" xfId="39671" xr:uid="{00000000-0005-0000-0000-000013910000}"/>
    <cellStyle name="Normal 7 6 2 5 2 3 3" xfId="24447" xr:uid="{00000000-0005-0000-0000-000014910000}"/>
    <cellStyle name="Normal 7 6 2 5 2 4" xfId="34658" xr:uid="{00000000-0005-0000-0000-000015910000}"/>
    <cellStyle name="Normal 7 6 2 5 2 5" xfId="19434" xr:uid="{00000000-0005-0000-0000-000016910000}"/>
    <cellStyle name="Normal 7 6 2 5 3" xfId="5985" xr:uid="{00000000-0005-0000-0000-000017910000}"/>
    <cellStyle name="Normal 7 6 2 5 3 2" xfId="16037" xr:uid="{00000000-0005-0000-0000-000018910000}"/>
    <cellStyle name="Normal 7 6 2 5 3 2 2" xfId="46359" xr:uid="{00000000-0005-0000-0000-000019910000}"/>
    <cellStyle name="Normal 7 6 2 5 3 2 3" xfId="31135" xr:uid="{00000000-0005-0000-0000-00001A910000}"/>
    <cellStyle name="Normal 7 6 2 5 3 3" xfId="11017" xr:uid="{00000000-0005-0000-0000-00001B910000}"/>
    <cellStyle name="Normal 7 6 2 5 3 3 2" xfId="41342" xr:uid="{00000000-0005-0000-0000-00001C910000}"/>
    <cellStyle name="Normal 7 6 2 5 3 3 3" xfId="26118" xr:uid="{00000000-0005-0000-0000-00001D910000}"/>
    <cellStyle name="Normal 7 6 2 5 3 4" xfId="36329" xr:uid="{00000000-0005-0000-0000-00001E910000}"/>
    <cellStyle name="Normal 7 6 2 5 3 5" xfId="21105" xr:uid="{00000000-0005-0000-0000-00001F910000}"/>
    <cellStyle name="Normal 7 6 2 5 4" xfId="12695" xr:uid="{00000000-0005-0000-0000-000020910000}"/>
    <cellStyle name="Normal 7 6 2 5 4 2" xfId="43017" xr:uid="{00000000-0005-0000-0000-000021910000}"/>
    <cellStyle name="Normal 7 6 2 5 4 3" xfId="27793" xr:uid="{00000000-0005-0000-0000-000022910000}"/>
    <cellStyle name="Normal 7 6 2 5 5" xfId="7674" xr:uid="{00000000-0005-0000-0000-000023910000}"/>
    <cellStyle name="Normal 7 6 2 5 5 2" xfId="38000" xr:uid="{00000000-0005-0000-0000-000024910000}"/>
    <cellStyle name="Normal 7 6 2 5 5 3" xfId="22776" xr:uid="{00000000-0005-0000-0000-000025910000}"/>
    <cellStyle name="Normal 7 6 2 5 6" xfId="32988" xr:uid="{00000000-0005-0000-0000-000026910000}"/>
    <cellStyle name="Normal 7 6 2 5 7" xfId="17763" xr:uid="{00000000-0005-0000-0000-000027910000}"/>
    <cellStyle name="Normal 7 6 2 6" xfId="3456" xr:uid="{00000000-0005-0000-0000-000028910000}"/>
    <cellStyle name="Normal 7 6 2 6 2" xfId="13530" xr:uid="{00000000-0005-0000-0000-000029910000}"/>
    <cellStyle name="Normal 7 6 2 6 2 2" xfId="43852" xr:uid="{00000000-0005-0000-0000-00002A910000}"/>
    <cellStyle name="Normal 7 6 2 6 2 3" xfId="28628" xr:uid="{00000000-0005-0000-0000-00002B910000}"/>
    <cellStyle name="Normal 7 6 2 6 3" xfId="8510" xr:uid="{00000000-0005-0000-0000-00002C910000}"/>
    <cellStyle name="Normal 7 6 2 6 3 2" xfId="38835" xr:uid="{00000000-0005-0000-0000-00002D910000}"/>
    <cellStyle name="Normal 7 6 2 6 3 3" xfId="23611" xr:uid="{00000000-0005-0000-0000-00002E910000}"/>
    <cellStyle name="Normal 7 6 2 6 4" xfId="33822" xr:uid="{00000000-0005-0000-0000-00002F910000}"/>
    <cellStyle name="Normal 7 6 2 6 5" xfId="18598" xr:uid="{00000000-0005-0000-0000-000030910000}"/>
    <cellStyle name="Normal 7 6 2 7" xfId="5149" xr:uid="{00000000-0005-0000-0000-000031910000}"/>
    <cellStyle name="Normal 7 6 2 7 2" xfId="15201" xr:uid="{00000000-0005-0000-0000-000032910000}"/>
    <cellStyle name="Normal 7 6 2 7 2 2" xfId="45523" xr:uid="{00000000-0005-0000-0000-000033910000}"/>
    <cellStyle name="Normal 7 6 2 7 2 3" xfId="30299" xr:uid="{00000000-0005-0000-0000-000034910000}"/>
    <cellStyle name="Normal 7 6 2 7 3" xfId="10181" xr:uid="{00000000-0005-0000-0000-000035910000}"/>
    <cellStyle name="Normal 7 6 2 7 3 2" xfId="40506" xr:uid="{00000000-0005-0000-0000-000036910000}"/>
    <cellStyle name="Normal 7 6 2 7 3 3" xfId="25282" xr:uid="{00000000-0005-0000-0000-000037910000}"/>
    <cellStyle name="Normal 7 6 2 7 4" xfId="35493" xr:uid="{00000000-0005-0000-0000-000038910000}"/>
    <cellStyle name="Normal 7 6 2 7 5" xfId="20269" xr:uid="{00000000-0005-0000-0000-000039910000}"/>
    <cellStyle name="Normal 7 6 2 8" xfId="11859" xr:uid="{00000000-0005-0000-0000-00003A910000}"/>
    <cellStyle name="Normal 7 6 2 8 2" xfId="42181" xr:uid="{00000000-0005-0000-0000-00003B910000}"/>
    <cellStyle name="Normal 7 6 2 8 3" xfId="26957" xr:uid="{00000000-0005-0000-0000-00003C910000}"/>
    <cellStyle name="Normal 7 6 2 9" xfId="6838" xr:uid="{00000000-0005-0000-0000-00003D910000}"/>
    <cellStyle name="Normal 7 6 2 9 2" xfId="37164" xr:uid="{00000000-0005-0000-0000-00003E910000}"/>
    <cellStyle name="Normal 7 6 2 9 3" xfId="21940" xr:uid="{00000000-0005-0000-0000-00003F910000}"/>
    <cellStyle name="Normal 7 6 3" xfId="1802" xr:uid="{00000000-0005-0000-0000-000040910000}"/>
    <cellStyle name="Normal 7 6 3 10" xfId="16979" xr:uid="{00000000-0005-0000-0000-000041910000}"/>
    <cellStyle name="Normal 7 6 3 2" xfId="2021" xr:uid="{00000000-0005-0000-0000-000042910000}"/>
    <cellStyle name="Normal 7 6 3 2 2" xfId="2442" xr:uid="{00000000-0005-0000-0000-000043910000}"/>
    <cellStyle name="Normal 7 6 3 2 2 2" xfId="3281" xr:uid="{00000000-0005-0000-0000-000044910000}"/>
    <cellStyle name="Normal 7 6 3 2 2 2 2" xfId="4971" xr:uid="{00000000-0005-0000-0000-000045910000}"/>
    <cellStyle name="Normal 7 6 3 2 2 2 2 2" xfId="15044" xr:uid="{00000000-0005-0000-0000-000046910000}"/>
    <cellStyle name="Normal 7 6 3 2 2 2 2 2 2" xfId="45366" xr:uid="{00000000-0005-0000-0000-000047910000}"/>
    <cellStyle name="Normal 7 6 3 2 2 2 2 2 3" xfId="30142" xr:uid="{00000000-0005-0000-0000-000048910000}"/>
    <cellStyle name="Normal 7 6 3 2 2 2 2 3" xfId="10024" xr:uid="{00000000-0005-0000-0000-000049910000}"/>
    <cellStyle name="Normal 7 6 3 2 2 2 2 3 2" xfId="40349" xr:uid="{00000000-0005-0000-0000-00004A910000}"/>
    <cellStyle name="Normal 7 6 3 2 2 2 2 3 3" xfId="25125" xr:uid="{00000000-0005-0000-0000-00004B910000}"/>
    <cellStyle name="Normal 7 6 3 2 2 2 2 4" xfId="35336" xr:uid="{00000000-0005-0000-0000-00004C910000}"/>
    <cellStyle name="Normal 7 6 3 2 2 2 2 5" xfId="20112" xr:uid="{00000000-0005-0000-0000-00004D910000}"/>
    <cellStyle name="Normal 7 6 3 2 2 2 3" xfId="6663" xr:uid="{00000000-0005-0000-0000-00004E910000}"/>
    <cellStyle name="Normal 7 6 3 2 2 2 3 2" xfId="16715" xr:uid="{00000000-0005-0000-0000-00004F910000}"/>
    <cellStyle name="Normal 7 6 3 2 2 2 3 2 2" xfId="47037" xr:uid="{00000000-0005-0000-0000-000050910000}"/>
    <cellStyle name="Normal 7 6 3 2 2 2 3 2 3" xfId="31813" xr:uid="{00000000-0005-0000-0000-000051910000}"/>
    <cellStyle name="Normal 7 6 3 2 2 2 3 3" xfId="11695" xr:uid="{00000000-0005-0000-0000-000052910000}"/>
    <cellStyle name="Normal 7 6 3 2 2 2 3 3 2" xfId="42020" xr:uid="{00000000-0005-0000-0000-000053910000}"/>
    <cellStyle name="Normal 7 6 3 2 2 2 3 3 3" xfId="26796" xr:uid="{00000000-0005-0000-0000-000054910000}"/>
    <cellStyle name="Normal 7 6 3 2 2 2 3 4" xfId="37007" xr:uid="{00000000-0005-0000-0000-000055910000}"/>
    <cellStyle name="Normal 7 6 3 2 2 2 3 5" xfId="21783" xr:uid="{00000000-0005-0000-0000-000056910000}"/>
    <cellStyle name="Normal 7 6 3 2 2 2 4" xfId="13373" xr:uid="{00000000-0005-0000-0000-000057910000}"/>
    <cellStyle name="Normal 7 6 3 2 2 2 4 2" xfId="43695" xr:uid="{00000000-0005-0000-0000-000058910000}"/>
    <cellStyle name="Normal 7 6 3 2 2 2 4 3" xfId="28471" xr:uid="{00000000-0005-0000-0000-000059910000}"/>
    <cellStyle name="Normal 7 6 3 2 2 2 5" xfId="8352" xr:uid="{00000000-0005-0000-0000-00005A910000}"/>
    <cellStyle name="Normal 7 6 3 2 2 2 5 2" xfId="38678" xr:uid="{00000000-0005-0000-0000-00005B910000}"/>
    <cellStyle name="Normal 7 6 3 2 2 2 5 3" xfId="23454" xr:uid="{00000000-0005-0000-0000-00005C910000}"/>
    <cellStyle name="Normal 7 6 3 2 2 2 6" xfId="33666" xr:uid="{00000000-0005-0000-0000-00005D910000}"/>
    <cellStyle name="Normal 7 6 3 2 2 2 7" xfId="18441" xr:uid="{00000000-0005-0000-0000-00005E910000}"/>
    <cellStyle name="Normal 7 6 3 2 2 3" xfId="4134" xr:uid="{00000000-0005-0000-0000-00005F910000}"/>
    <cellStyle name="Normal 7 6 3 2 2 3 2" xfId="14208" xr:uid="{00000000-0005-0000-0000-000060910000}"/>
    <cellStyle name="Normal 7 6 3 2 2 3 2 2" xfId="44530" xr:uid="{00000000-0005-0000-0000-000061910000}"/>
    <cellStyle name="Normal 7 6 3 2 2 3 2 3" xfId="29306" xr:uid="{00000000-0005-0000-0000-000062910000}"/>
    <cellStyle name="Normal 7 6 3 2 2 3 3" xfId="9188" xr:uid="{00000000-0005-0000-0000-000063910000}"/>
    <cellStyle name="Normal 7 6 3 2 2 3 3 2" xfId="39513" xr:uid="{00000000-0005-0000-0000-000064910000}"/>
    <cellStyle name="Normal 7 6 3 2 2 3 3 3" xfId="24289" xr:uid="{00000000-0005-0000-0000-000065910000}"/>
    <cellStyle name="Normal 7 6 3 2 2 3 4" xfId="34500" xr:uid="{00000000-0005-0000-0000-000066910000}"/>
    <cellStyle name="Normal 7 6 3 2 2 3 5" xfId="19276" xr:uid="{00000000-0005-0000-0000-000067910000}"/>
    <cellStyle name="Normal 7 6 3 2 2 4" xfId="5827" xr:uid="{00000000-0005-0000-0000-000068910000}"/>
    <cellStyle name="Normal 7 6 3 2 2 4 2" xfId="15879" xr:uid="{00000000-0005-0000-0000-000069910000}"/>
    <cellStyle name="Normal 7 6 3 2 2 4 2 2" xfId="46201" xr:uid="{00000000-0005-0000-0000-00006A910000}"/>
    <cellStyle name="Normal 7 6 3 2 2 4 2 3" xfId="30977" xr:uid="{00000000-0005-0000-0000-00006B910000}"/>
    <cellStyle name="Normal 7 6 3 2 2 4 3" xfId="10859" xr:uid="{00000000-0005-0000-0000-00006C910000}"/>
    <cellStyle name="Normal 7 6 3 2 2 4 3 2" xfId="41184" xr:uid="{00000000-0005-0000-0000-00006D910000}"/>
    <cellStyle name="Normal 7 6 3 2 2 4 3 3" xfId="25960" xr:uid="{00000000-0005-0000-0000-00006E910000}"/>
    <cellStyle name="Normal 7 6 3 2 2 4 4" xfId="36171" xr:uid="{00000000-0005-0000-0000-00006F910000}"/>
    <cellStyle name="Normal 7 6 3 2 2 4 5" xfId="20947" xr:uid="{00000000-0005-0000-0000-000070910000}"/>
    <cellStyle name="Normal 7 6 3 2 2 5" xfId="12537" xr:uid="{00000000-0005-0000-0000-000071910000}"/>
    <cellStyle name="Normal 7 6 3 2 2 5 2" xfId="42859" xr:uid="{00000000-0005-0000-0000-000072910000}"/>
    <cellStyle name="Normal 7 6 3 2 2 5 3" xfId="27635" xr:uid="{00000000-0005-0000-0000-000073910000}"/>
    <cellStyle name="Normal 7 6 3 2 2 6" xfId="7516" xr:uid="{00000000-0005-0000-0000-000074910000}"/>
    <cellStyle name="Normal 7 6 3 2 2 6 2" xfId="37842" xr:uid="{00000000-0005-0000-0000-000075910000}"/>
    <cellStyle name="Normal 7 6 3 2 2 6 3" xfId="22618" xr:uid="{00000000-0005-0000-0000-000076910000}"/>
    <cellStyle name="Normal 7 6 3 2 2 7" xfId="32830" xr:uid="{00000000-0005-0000-0000-000077910000}"/>
    <cellStyle name="Normal 7 6 3 2 2 8" xfId="17605" xr:uid="{00000000-0005-0000-0000-000078910000}"/>
    <cellStyle name="Normal 7 6 3 2 3" xfId="2863" xr:uid="{00000000-0005-0000-0000-000079910000}"/>
    <cellStyle name="Normal 7 6 3 2 3 2" xfId="4553" xr:uid="{00000000-0005-0000-0000-00007A910000}"/>
    <cellStyle name="Normal 7 6 3 2 3 2 2" xfId="14626" xr:uid="{00000000-0005-0000-0000-00007B910000}"/>
    <cellStyle name="Normal 7 6 3 2 3 2 2 2" xfId="44948" xr:uid="{00000000-0005-0000-0000-00007C910000}"/>
    <cellStyle name="Normal 7 6 3 2 3 2 2 3" xfId="29724" xr:uid="{00000000-0005-0000-0000-00007D910000}"/>
    <cellStyle name="Normal 7 6 3 2 3 2 3" xfId="9606" xr:uid="{00000000-0005-0000-0000-00007E910000}"/>
    <cellStyle name="Normal 7 6 3 2 3 2 3 2" xfId="39931" xr:uid="{00000000-0005-0000-0000-00007F910000}"/>
    <cellStyle name="Normal 7 6 3 2 3 2 3 3" xfId="24707" xr:uid="{00000000-0005-0000-0000-000080910000}"/>
    <cellStyle name="Normal 7 6 3 2 3 2 4" xfId="34918" xr:uid="{00000000-0005-0000-0000-000081910000}"/>
    <cellStyle name="Normal 7 6 3 2 3 2 5" xfId="19694" xr:uid="{00000000-0005-0000-0000-000082910000}"/>
    <cellStyle name="Normal 7 6 3 2 3 3" xfId="6245" xr:uid="{00000000-0005-0000-0000-000083910000}"/>
    <cellStyle name="Normal 7 6 3 2 3 3 2" xfId="16297" xr:uid="{00000000-0005-0000-0000-000084910000}"/>
    <cellStyle name="Normal 7 6 3 2 3 3 2 2" xfId="46619" xr:uid="{00000000-0005-0000-0000-000085910000}"/>
    <cellStyle name="Normal 7 6 3 2 3 3 2 3" xfId="31395" xr:uid="{00000000-0005-0000-0000-000086910000}"/>
    <cellStyle name="Normal 7 6 3 2 3 3 3" xfId="11277" xr:uid="{00000000-0005-0000-0000-000087910000}"/>
    <cellStyle name="Normal 7 6 3 2 3 3 3 2" xfId="41602" xr:uid="{00000000-0005-0000-0000-000088910000}"/>
    <cellStyle name="Normal 7 6 3 2 3 3 3 3" xfId="26378" xr:uid="{00000000-0005-0000-0000-000089910000}"/>
    <cellStyle name="Normal 7 6 3 2 3 3 4" xfId="36589" xr:uid="{00000000-0005-0000-0000-00008A910000}"/>
    <cellStyle name="Normal 7 6 3 2 3 3 5" xfId="21365" xr:uid="{00000000-0005-0000-0000-00008B910000}"/>
    <cellStyle name="Normal 7 6 3 2 3 4" xfId="12955" xr:uid="{00000000-0005-0000-0000-00008C910000}"/>
    <cellStyle name="Normal 7 6 3 2 3 4 2" xfId="43277" xr:uid="{00000000-0005-0000-0000-00008D910000}"/>
    <cellStyle name="Normal 7 6 3 2 3 4 3" xfId="28053" xr:uid="{00000000-0005-0000-0000-00008E910000}"/>
    <cellStyle name="Normal 7 6 3 2 3 5" xfId="7934" xr:uid="{00000000-0005-0000-0000-00008F910000}"/>
    <cellStyle name="Normal 7 6 3 2 3 5 2" xfId="38260" xr:uid="{00000000-0005-0000-0000-000090910000}"/>
    <cellStyle name="Normal 7 6 3 2 3 5 3" xfId="23036" xr:uid="{00000000-0005-0000-0000-000091910000}"/>
    <cellStyle name="Normal 7 6 3 2 3 6" xfId="33248" xr:uid="{00000000-0005-0000-0000-000092910000}"/>
    <cellStyle name="Normal 7 6 3 2 3 7" xfId="18023" xr:uid="{00000000-0005-0000-0000-000093910000}"/>
    <cellStyle name="Normal 7 6 3 2 4" xfId="3716" xr:uid="{00000000-0005-0000-0000-000094910000}"/>
    <cellStyle name="Normal 7 6 3 2 4 2" xfId="13790" xr:uid="{00000000-0005-0000-0000-000095910000}"/>
    <cellStyle name="Normal 7 6 3 2 4 2 2" xfId="44112" xr:uid="{00000000-0005-0000-0000-000096910000}"/>
    <cellStyle name="Normal 7 6 3 2 4 2 3" xfId="28888" xr:uid="{00000000-0005-0000-0000-000097910000}"/>
    <cellStyle name="Normal 7 6 3 2 4 3" xfId="8770" xr:uid="{00000000-0005-0000-0000-000098910000}"/>
    <cellStyle name="Normal 7 6 3 2 4 3 2" xfId="39095" xr:uid="{00000000-0005-0000-0000-000099910000}"/>
    <cellStyle name="Normal 7 6 3 2 4 3 3" xfId="23871" xr:uid="{00000000-0005-0000-0000-00009A910000}"/>
    <cellStyle name="Normal 7 6 3 2 4 4" xfId="34082" xr:uid="{00000000-0005-0000-0000-00009B910000}"/>
    <cellStyle name="Normal 7 6 3 2 4 5" xfId="18858" xr:uid="{00000000-0005-0000-0000-00009C910000}"/>
    <cellStyle name="Normal 7 6 3 2 5" xfId="5409" xr:uid="{00000000-0005-0000-0000-00009D910000}"/>
    <cellStyle name="Normal 7 6 3 2 5 2" xfId="15461" xr:uid="{00000000-0005-0000-0000-00009E910000}"/>
    <cellStyle name="Normal 7 6 3 2 5 2 2" xfId="45783" xr:uid="{00000000-0005-0000-0000-00009F910000}"/>
    <cellStyle name="Normal 7 6 3 2 5 2 3" xfId="30559" xr:uid="{00000000-0005-0000-0000-0000A0910000}"/>
    <cellStyle name="Normal 7 6 3 2 5 3" xfId="10441" xr:uid="{00000000-0005-0000-0000-0000A1910000}"/>
    <cellStyle name="Normal 7 6 3 2 5 3 2" xfId="40766" xr:uid="{00000000-0005-0000-0000-0000A2910000}"/>
    <cellStyle name="Normal 7 6 3 2 5 3 3" xfId="25542" xr:uid="{00000000-0005-0000-0000-0000A3910000}"/>
    <cellStyle name="Normal 7 6 3 2 5 4" xfId="35753" xr:uid="{00000000-0005-0000-0000-0000A4910000}"/>
    <cellStyle name="Normal 7 6 3 2 5 5" xfId="20529" xr:uid="{00000000-0005-0000-0000-0000A5910000}"/>
    <cellStyle name="Normal 7 6 3 2 6" xfId="12119" xr:uid="{00000000-0005-0000-0000-0000A6910000}"/>
    <cellStyle name="Normal 7 6 3 2 6 2" xfId="42441" xr:uid="{00000000-0005-0000-0000-0000A7910000}"/>
    <cellStyle name="Normal 7 6 3 2 6 3" xfId="27217" xr:uid="{00000000-0005-0000-0000-0000A8910000}"/>
    <cellStyle name="Normal 7 6 3 2 7" xfId="7098" xr:uid="{00000000-0005-0000-0000-0000A9910000}"/>
    <cellStyle name="Normal 7 6 3 2 7 2" xfId="37424" xr:uid="{00000000-0005-0000-0000-0000AA910000}"/>
    <cellStyle name="Normal 7 6 3 2 7 3" xfId="22200" xr:uid="{00000000-0005-0000-0000-0000AB910000}"/>
    <cellStyle name="Normal 7 6 3 2 8" xfId="32412" xr:uid="{00000000-0005-0000-0000-0000AC910000}"/>
    <cellStyle name="Normal 7 6 3 2 9" xfId="17187" xr:uid="{00000000-0005-0000-0000-0000AD910000}"/>
    <cellStyle name="Normal 7 6 3 3" xfId="2234" xr:uid="{00000000-0005-0000-0000-0000AE910000}"/>
    <cellStyle name="Normal 7 6 3 3 2" xfId="3073" xr:uid="{00000000-0005-0000-0000-0000AF910000}"/>
    <cellStyle name="Normal 7 6 3 3 2 2" xfId="4763" xr:uid="{00000000-0005-0000-0000-0000B0910000}"/>
    <cellStyle name="Normal 7 6 3 3 2 2 2" xfId="14836" xr:uid="{00000000-0005-0000-0000-0000B1910000}"/>
    <cellStyle name="Normal 7 6 3 3 2 2 2 2" xfId="45158" xr:uid="{00000000-0005-0000-0000-0000B2910000}"/>
    <cellStyle name="Normal 7 6 3 3 2 2 2 3" xfId="29934" xr:uid="{00000000-0005-0000-0000-0000B3910000}"/>
    <cellStyle name="Normal 7 6 3 3 2 2 3" xfId="9816" xr:uid="{00000000-0005-0000-0000-0000B4910000}"/>
    <cellStyle name="Normal 7 6 3 3 2 2 3 2" xfId="40141" xr:uid="{00000000-0005-0000-0000-0000B5910000}"/>
    <cellStyle name="Normal 7 6 3 3 2 2 3 3" xfId="24917" xr:uid="{00000000-0005-0000-0000-0000B6910000}"/>
    <cellStyle name="Normal 7 6 3 3 2 2 4" xfId="35128" xr:uid="{00000000-0005-0000-0000-0000B7910000}"/>
    <cellStyle name="Normal 7 6 3 3 2 2 5" xfId="19904" xr:uid="{00000000-0005-0000-0000-0000B8910000}"/>
    <cellStyle name="Normal 7 6 3 3 2 3" xfId="6455" xr:uid="{00000000-0005-0000-0000-0000B9910000}"/>
    <cellStyle name="Normal 7 6 3 3 2 3 2" xfId="16507" xr:uid="{00000000-0005-0000-0000-0000BA910000}"/>
    <cellStyle name="Normal 7 6 3 3 2 3 2 2" xfId="46829" xr:uid="{00000000-0005-0000-0000-0000BB910000}"/>
    <cellStyle name="Normal 7 6 3 3 2 3 2 3" xfId="31605" xr:uid="{00000000-0005-0000-0000-0000BC910000}"/>
    <cellStyle name="Normal 7 6 3 3 2 3 3" xfId="11487" xr:uid="{00000000-0005-0000-0000-0000BD910000}"/>
    <cellStyle name="Normal 7 6 3 3 2 3 3 2" xfId="41812" xr:uid="{00000000-0005-0000-0000-0000BE910000}"/>
    <cellStyle name="Normal 7 6 3 3 2 3 3 3" xfId="26588" xr:uid="{00000000-0005-0000-0000-0000BF910000}"/>
    <cellStyle name="Normal 7 6 3 3 2 3 4" xfId="36799" xr:uid="{00000000-0005-0000-0000-0000C0910000}"/>
    <cellStyle name="Normal 7 6 3 3 2 3 5" xfId="21575" xr:uid="{00000000-0005-0000-0000-0000C1910000}"/>
    <cellStyle name="Normal 7 6 3 3 2 4" xfId="13165" xr:uid="{00000000-0005-0000-0000-0000C2910000}"/>
    <cellStyle name="Normal 7 6 3 3 2 4 2" xfId="43487" xr:uid="{00000000-0005-0000-0000-0000C3910000}"/>
    <cellStyle name="Normal 7 6 3 3 2 4 3" xfId="28263" xr:uid="{00000000-0005-0000-0000-0000C4910000}"/>
    <cellStyle name="Normal 7 6 3 3 2 5" xfId="8144" xr:uid="{00000000-0005-0000-0000-0000C5910000}"/>
    <cellStyle name="Normal 7 6 3 3 2 5 2" xfId="38470" xr:uid="{00000000-0005-0000-0000-0000C6910000}"/>
    <cellStyle name="Normal 7 6 3 3 2 5 3" xfId="23246" xr:uid="{00000000-0005-0000-0000-0000C7910000}"/>
    <cellStyle name="Normal 7 6 3 3 2 6" xfId="33458" xr:uid="{00000000-0005-0000-0000-0000C8910000}"/>
    <cellStyle name="Normal 7 6 3 3 2 7" xfId="18233" xr:uid="{00000000-0005-0000-0000-0000C9910000}"/>
    <cellStyle name="Normal 7 6 3 3 3" xfId="3926" xr:uid="{00000000-0005-0000-0000-0000CA910000}"/>
    <cellStyle name="Normal 7 6 3 3 3 2" xfId="14000" xr:uid="{00000000-0005-0000-0000-0000CB910000}"/>
    <cellStyle name="Normal 7 6 3 3 3 2 2" xfId="44322" xr:uid="{00000000-0005-0000-0000-0000CC910000}"/>
    <cellStyle name="Normal 7 6 3 3 3 2 3" xfId="29098" xr:uid="{00000000-0005-0000-0000-0000CD910000}"/>
    <cellStyle name="Normal 7 6 3 3 3 3" xfId="8980" xr:uid="{00000000-0005-0000-0000-0000CE910000}"/>
    <cellStyle name="Normal 7 6 3 3 3 3 2" xfId="39305" xr:uid="{00000000-0005-0000-0000-0000CF910000}"/>
    <cellStyle name="Normal 7 6 3 3 3 3 3" xfId="24081" xr:uid="{00000000-0005-0000-0000-0000D0910000}"/>
    <cellStyle name="Normal 7 6 3 3 3 4" xfId="34292" xr:uid="{00000000-0005-0000-0000-0000D1910000}"/>
    <cellStyle name="Normal 7 6 3 3 3 5" xfId="19068" xr:uid="{00000000-0005-0000-0000-0000D2910000}"/>
    <cellStyle name="Normal 7 6 3 3 4" xfId="5619" xr:uid="{00000000-0005-0000-0000-0000D3910000}"/>
    <cellStyle name="Normal 7 6 3 3 4 2" xfId="15671" xr:uid="{00000000-0005-0000-0000-0000D4910000}"/>
    <cellStyle name="Normal 7 6 3 3 4 2 2" xfId="45993" xr:uid="{00000000-0005-0000-0000-0000D5910000}"/>
    <cellStyle name="Normal 7 6 3 3 4 2 3" xfId="30769" xr:uid="{00000000-0005-0000-0000-0000D6910000}"/>
    <cellStyle name="Normal 7 6 3 3 4 3" xfId="10651" xr:uid="{00000000-0005-0000-0000-0000D7910000}"/>
    <cellStyle name="Normal 7 6 3 3 4 3 2" xfId="40976" xr:uid="{00000000-0005-0000-0000-0000D8910000}"/>
    <cellStyle name="Normal 7 6 3 3 4 3 3" xfId="25752" xr:uid="{00000000-0005-0000-0000-0000D9910000}"/>
    <cellStyle name="Normal 7 6 3 3 4 4" xfId="35963" xr:uid="{00000000-0005-0000-0000-0000DA910000}"/>
    <cellStyle name="Normal 7 6 3 3 4 5" xfId="20739" xr:uid="{00000000-0005-0000-0000-0000DB910000}"/>
    <cellStyle name="Normal 7 6 3 3 5" xfId="12329" xr:uid="{00000000-0005-0000-0000-0000DC910000}"/>
    <cellStyle name="Normal 7 6 3 3 5 2" xfId="42651" xr:uid="{00000000-0005-0000-0000-0000DD910000}"/>
    <cellStyle name="Normal 7 6 3 3 5 3" xfId="27427" xr:uid="{00000000-0005-0000-0000-0000DE910000}"/>
    <cellStyle name="Normal 7 6 3 3 6" xfId="7308" xr:uid="{00000000-0005-0000-0000-0000DF910000}"/>
    <cellStyle name="Normal 7 6 3 3 6 2" xfId="37634" xr:uid="{00000000-0005-0000-0000-0000E0910000}"/>
    <cellStyle name="Normal 7 6 3 3 6 3" xfId="22410" xr:uid="{00000000-0005-0000-0000-0000E1910000}"/>
    <cellStyle name="Normal 7 6 3 3 7" xfId="32622" xr:uid="{00000000-0005-0000-0000-0000E2910000}"/>
    <cellStyle name="Normal 7 6 3 3 8" xfId="17397" xr:uid="{00000000-0005-0000-0000-0000E3910000}"/>
    <cellStyle name="Normal 7 6 3 4" xfId="2655" xr:uid="{00000000-0005-0000-0000-0000E4910000}"/>
    <cellStyle name="Normal 7 6 3 4 2" xfId="4345" xr:uid="{00000000-0005-0000-0000-0000E5910000}"/>
    <cellStyle name="Normal 7 6 3 4 2 2" xfId="14418" xr:uid="{00000000-0005-0000-0000-0000E6910000}"/>
    <cellStyle name="Normal 7 6 3 4 2 2 2" xfId="44740" xr:uid="{00000000-0005-0000-0000-0000E7910000}"/>
    <cellStyle name="Normal 7 6 3 4 2 2 3" xfId="29516" xr:uid="{00000000-0005-0000-0000-0000E8910000}"/>
    <cellStyle name="Normal 7 6 3 4 2 3" xfId="9398" xr:uid="{00000000-0005-0000-0000-0000E9910000}"/>
    <cellStyle name="Normal 7 6 3 4 2 3 2" xfId="39723" xr:uid="{00000000-0005-0000-0000-0000EA910000}"/>
    <cellStyle name="Normal 7 6 3 4 2 3 3" xfId="24499" xr:uid="{00000000-0005-0000-0000-0000EB910000}"/>
    <cellStyle name="Normal 7 6 3 4 2 4" xfId="34710" xr:uid="{00000000-0005-0000-0000-0000EC910000}"/>
    <cellStyle name="Normal 7 6 3 4 2 5" xfId="19486" xr:uid="{00000000-0005-0000-0000-0000ED910000}"/>
    <cellStyle name="Normal 7 6 3 4 3" xfId="6037" xr:uid="{00000000-0005-0000-0000-0000EE910000}"/>
    <cellStyle name="Normal 7 6 3 4 3 2" xfId="16089" xr:uid="{00000000-0005-0000-0000-0000EF910000}"/>
    <cellStyle name="Normal 7 6 3 4 3 2 2" xfId="46411" xr:uid="{00000000-0005-0000-0000-0000F0910000}"/>
    <cellStyle name="Normal 7 6 3 4 3 2 3" xfId="31187" xr:uid="{00000000-0005-0000-0000-0000F1910000}"/>
    <cellStyle name="Normal 7 6 3 4 3 3" xfId="11069" xr:uid="{00000000-0005-0000-0000-0000F2910000}"/>
    <cellStyle name="Normal 7 6 3 4 3 3 2" xfId="41394" xr:uid="{00000000-0005-0000-0000-0000F3910000}"/>
    <cellStyle name="Normal 7 6 3 4 3 3 3" xfId="26170" xr:uid="{00000000-0005-0000-0000-0000F4910000}"/>
    <cellStyle name="Normal 7 6 3 4 3 4" xfId="36381" xr:uid="{00000000-0005-0000-0000-0000F5910000}"/>
    <cellStyle name="Normal 7 6 3 4 3 5" xfId="21157" xr:uid="{00000000-0005-0000-0000-0000F6910000}"/>
    <cellStyle name="Normal 7 6 3 4 4" xfId="12747" xr:uid="{00000000-0005-0000-0000-0000F7910000}"/>
    <cellStyle name="Normal 7 6 3 4 4 2" xfId="43069" xr:uid="{00000000-0005-0000-0000-0000F8910000}"/>
    <cellStyle name="Normal 7 6 3 4 4 3" xfId="27845" xr:uid="{00000000-0005-0000-0000-0000F9910000}"/>
    <cellStyle name="Normal 7 6 3 4 5" xfId="7726" xr:uid="{00000000-0005-0000-0000-0000FA910000}"/>
    <cellStyle name="Normal 7 6 3 4 5 2" xfId="38052" xr:uid="{00000000-0005-0000-0000-0000FB910000}"/>
    <cellStyle name="Normal 7 6 3 4 5 3" xfId="22828" xr:uid="{00000000-0005-0000-0000-0000FC910000}"/>
    <cellStyle name="Normal 7 6 3 4 6" xfId="33040" xr:uid="{00000000-0005-0000-0000-0000FD910000}"/>
    <cellStyle name="Normal 7 6 3 4 7" xfId="17815" xr:uid="{00000000-0005-0000-0000-0000FE910000}"/>
    <cellStyle name="Normal 7 6 3 5" xfId="3508" xr:uid="{00000000-0005-0000-0000-0000FF910000}"/>
    <cellStyle name="Normal 7 6 3 5 2" xfId="13582" xr:uid="{00000000-0005-0000-0000-000000920000}"/>
    <cellStyle name="Normal 7 6 3 5 2 2" xfId="43904" xr:uid="{00000000-0005-0000-0000-000001920000}"/>
    <cellStyle name="Normal 7 6 3 5 2 3" xfId="28680" xr:uid="{00000000-0005-0000-0000-000002920000}"/>
    <cellStyle name="Normal 7 6 3 5 3" xfId="8562" xr:uid="{00000000-0005-0000-0000-000003920000}"/>
    <cellStyle name="Normal 7 6 3 5 3 2" xfId="38887" xr:uid="{00000000-0005-0000-0000-000004920000}"/>
    <cellStyle name="Normal 7 6 3 5 3 3" xfId="23663" xr:uid="{00000000-0005-0000-0000-000005920000}"/>
    <cellStyle name="Normal 7 6 3 5 4" xfId="33874" xr:uid="{00000000-0005-0000-0000-000006920000}"/>
    <cellStyle name="Normal 7 6 3 5 5" xfId="18650" xr:uid="{00000000-0005-0000-0000-000007920000}"/>
    <cellStyle name="Normal 7 6 3 6" xfId="5201" xr:uid="{00000000-0005-0000-0000-000008920000}"/>
    <cellStyle name="Normal 7 6 3 6 2" xfId="15253" xr:uid="{00000000-0005-0000-0000-000009920000}"/>
    <cellStyle name="Normal 7 6 3 6 2 2" xfId="45575" xr:uid="{00000000-0005-0000-0000-00000A920000}"/>
    <cellStyle name="Normal 7 6 3 6 2 3" xfId="30351" xr:uid="{00000000-0005-0000-0000-00000B920000}"/>
    <cellStyle name="Normal 7 6 3 6 3" xfId="10233" xr:uid="{00000000-0005-0000-0000-00000C920000}"/>
    <cellStyle name="Normal 7 6 3 6 3 2" xfId="40558" xr:uid="{00000000-0005-0000-0000-00000D920000}"/>
    <cellStyle name="Normal 7 6 3 6 3 3" xfId="25334" xr:uid="{00000000-0005-0000-0000-00000E920000}"/>
    <cellStyle name="Normal 7 6 3 6 4" xfId="35545" xr:uid="{00000000-0005-0000-0000-00000F920000}"/>
    <cellStyle name="Normal 7 6 3 6 5" xfId="20321" xr:uid="{00000000-0005-0000-0000-000010920000}"/>
    <cellStyle name="Normal 7 6 3 7" xfId="11911" xr:uid="{00000000-0005-0000-0000-000011920000}"/>
    <cellStyle name="Normal 7 6 3 7 2" xfId="42233" xr:uid="{00000000-0005-0000-0000-000012920000}"/>
    <cellStyle name="Normal 7 6 3 7 3" xfId="27009" xr:uid="{00000000-0005-0000-0000-000013920000}"/>
    <cellStyle name="Normal 7 6 3 8" xfId="6890" xr:uid="{00000000-0005-0000-0000-000014920000}"/>
    <cellStyle name="Normal 7 6 3 8 2" xfId="37216" xr:uid="{00000000-0005-0000-0000-000015920000}"/>
    <cellStyle name="Normal 7 6 3 8 3" xfId="21992" xr:uid="{00000000-0005-0000-0000-000016920000}"/>
    <cellStyle name="Normal 7 6 3 9" xfId="32205" xr:uid="{00000000-0005-0000-0000-000017920000}"/>
    <cellStyle name="Normal 7 6 4" xfId="1915" xr:uid="{00000000-0005-0000-0000-000018920000}"/>
    <cellStyle name="Normal 7 6 4 2" xfId="2338" xr:uid="{00000000-0005-0000-0000-000019920000}"/>
    <cellStyle name="Normal 7 6 4 2 2" xfId="3177" xr:uid="{00000000-0005-0000-0000-00001A920000}"/>
    <cellStyle name="Normal 7 6 4 2 2 2" xfId="4867" xr:uid="{00000000-0005-0000-0000-00001B920000}"/>
    <cellStyle name="Normal 7 6 4 2 2 2 2" xfId="14940" xr:uid="{00000000-0005-0000-0000-00001C920000}"/>
    <cellStyle name="Normal 7 6 4 2 2 2 2 2" xfId="45262" xr:uid="{00000000-0005-0000-0000-00001D920000}"/>
    <cellStyle name="Normal 7 6 4 2 2 2 2 3" xfId="30038" xr:uid="{00000000-0005-0000-0000-00001E920000}"/>
    <cellStyle name="Normal 7 6 4 2 2 2 3" xfId="9920" xr:uid="{00000000-0005-0000-0000-00001F920000}"/>
    <cellStyle name="Normal 7 6 4 2 2 2 3 2" xfId="40245" xr:uid="{00000000-0005-0000-0000-000020920000}"/>
    <cellStyle name="Normal 7 6 4 2 2 2 3 3" xfId="25021" xr:uid="{00000000-0005-0000-0000-000021920000}"/>
    <cellStyle name="Normal 7 6 4 2 2 2 4" xfId="35232" xr:uid="{00000000-0005-0000-0000-000022920000}"/>
    <cellStyle name="Normal 7 6 4 2 2 2 5" xfId="20008" xr:uid="{00000000-0005-0000-0000-000023920000}"/>
    <cellStyle name="Normal 7 6 4 2 2 3" xfId="6559" xr:uid="{00000000-0005-0000-0000-000024920000}"/>
    <cellStyle name="Normal 7 6 4 2 2 3 2" xfId="16611" xr:uid="{00000000-0005-0000-0000-000025920000}"/>
    <cellStyle name="Normal 7 6 4 2 2 3 2 2" xfId="46933" xr:uid="{00000000-0005-0000-0000-000026920000}"/>
    <cellStyle name="Normal 7 6 4 2 2 3 2 3" xfId="31709" xr:uid="{00000000-0005-0000-0000-000027920000}"/>
    <cellStyle name="Normal 7 6 4 2 2 3 3" xfId="11591" xr:uid="{00000000-0005-0000-0000-000028920000}"/>
    <cellStyle name="Normal 7 6 4 2 2 3 3 2" xfId="41916" xr:uid="{00000000-0005-0000-0000-000029920000}"/>
    <cellStyle name="Normal 7 6 4 2 2 3 3 3" xfId="26692" xr:uid="{00000000-0005-0000-0000-00002A920000}"/>
    <cellStyle name="Normal 7 6 4 2 2 3 4" xfId="36903" xr:uid="{00000000-0005-0000-0000-00002B920000}"/>
    <cellStyle name="Normal 7 6 4 2 2 3 5" xfId="21679" xr:uid="{00000000-0005-0000-0000-00002C920000}"/>
    <cellStyle name="Normal 7 6 4 2 2 4" xfId="13269" xr:uid="{00000000-0005-0000-0000-00002D920000}"/>
    <cellStyle name="Normal 7 6 4 2 2 4 2" xfId="43591" xr:uid="{00000000-0005-0000-0000-00002E920000}"/>
    <cellStyle name="Normal 7 6 4 2 2 4 3" xfId="28367" xr:uid="{00000000-0005-0000-0000-00002F920000}"/>
    <cellStyle name="Normal 7 6 4 2 2 5" xfId="8248" xr:uid="{00000000-0005-0000-0000-000030920000}"/>
    <cellStyle name="Normal 7 6 4 2 2 5 2" xfId="38574" xr:uid="{00000000-0005-0000-0000-000031920000}"/>
    <cellStyle name="Normal 7 6 4 2 2 5 3" xfId="23350" xr:uid="{00000000-0005-0000-0000-000032920000}"/>
    <cellStyle name="Normal 7 6 4 2 2 6" xfId="33562" xr:uid="{00000000-0005-0000-0000-000033920000}"/>
    <cellStyle name="Normal 7 6 4 2 2 7" xfId="18337" xr:uid="{00000000-0005-0000-0000-000034920000}"/>
    <cellStyle name="Normal 7 6 4 2 3" xfId="4030" xr:uid="{00000000-0005-0000-0000-000035920000}"/>
    <cellStyle name="Normal 7 6 4 2 3 2" xfId="14104" xr:uid="{00000000-0005-0000-0000-000036920000}"/>
    <cellStyle name="Normal 7 6 4 2 3 2 2" xfId="44426" xr:uid="{00000000-0005-0000-0000-000037920000}"/>
    <cellStyle name="Normal 7 6 4 2 3 2 3" xfId="29202" xr:uid="{00000000-0005-0000-0000-000038920000}"/>
    <cellStyle name="Normal 7 6 4 2 3 3" xfId="9084" xr:uid="{00000000-0005-0000-0000-000039920000}"/>
    <cellStyle name="Normal 7 6 4 2 3 3 2" xfId="39409" xr:uid="{00000000-0005-0000-0000-00003A920000}"/>
    <cellStyle name="Normal 7 6 4 2 3 3 3" xfId="24185" xr:uid="{00000000-0005-0000-0000-00003B920000}"/>
    <cellStyle name="Normal 7 6 4 2 3 4" xfId="34396" xr:uid="{00000000-0005-0000-0000-00003C920000}"/>
    <cellStyle name="Normal 7 6 4 2 3 5" xfId="19172" xr:uid="{00000000-0005-0000-0000-00003D920000}"/>
    <cellStyle name="Normal 7 6 4 2 4" xfId="5723" xr:uid="{00000000-0005-0000-0000-00003E920000}"/>
    <cellStyle name="Normal 7 6 4 2 4 2" xfId="15775" xr:uid="{00000000-0005-0000-0000-00003F920000}"/>
    <cellStyle name="Normal 7 6 4 2 4 2 2" xfId="46097" xr:uid="{00000000-0005-0000-0000-000040920000}"/>
    <cellStyle name="Normal 7 6 4 2 4 2 3" xfId="30873" xr:uid="{00000000-0005-0000-0000-000041920000}"/>
    <cellStyle name="Normal 7 6 4 2 4 3" xfId="10755" xr:uid="{00000000-0005-0000-0000-000042920000}"/>
    <cellStyle name="Normal 7 6 4 2 4 3 2" xfId="41080" xr:uid="{00000000-0005-0000-0000-000043920000}"/>
    <cellStyle name="Normal 7 6 4 2 4 3 3" xfId="25856" xr:uid="{00000000-0005-0000-0000-000044920000}"/>
    <cellStyle name="Normal 7 6 4 2 4 4" xfId="36067" xr:uid="{00000000-0005-0000-0000-000045920000}"/>
    <cellStyle name="Normal 7 6 4 2 4 5" xfId="20843" xr:uid="{00000000-0005-0000-0000-000046920000}"/>
    <cellStyle name="Normal 7 6 4 2 5" xfId="12433" xr:uid="{00000000-0005-0000-0000-000047920000}"/>
    <cellStyle name="Normal 7 6 4 2 5 2" xfId="42755" xr:uid="{00000000-0005-0000-0000-000048920000}"/>
    <cellStyle name="Normal 7 6 4 2 5 3" xfId="27531" xr:uid="{00000000-0005-0000-0000-000049920000}"/>
    <cellStyle name="Normal 7 6 4 2 6" xfId="7412" xr:uid="{00000000-0005-0000-0000-00004A920000}"/>
    <cellStyle name="Normal 7 6 4 2 6 2" xfId="37738" xr:uid="{00000000-0005-0000-0000-00004B920000}"/>
    <cellStyle name="Normal 7 6 4 2 6 3" xfId="22514" xr:uid="{00000000-0005-0000-0000-00004C920000}"/>
    <cellStyle name="Normal 7 6 4 2 7" xfId="32726" xr:uid="{00000000-0005-0000-0000-00004D920000}"/>
    <cellStyle name="Normal 7 6 4 2 8" xfId="17501" xr:uid="{00000000-0005-0000-0000-00004E920000}"/>
    <cellStyle name="Normal 7 6 4 3" xfId="2759" xr:uid="{00000000-0005-0000-0000-00004F920000}"/>
    <cellStyle name="Normal 7 6 4 3 2" xfId="4449" xr:uid="{00000000-0005-0000-0000-000050920000}"/>
    <cellStyle name="Normal 7 6 4 3 2 2" xfId="14522" xr:uid="{00000000-0005-0000-0000-000051920000}"/>
    <cellStyle name="Normal 7 6 4 3 2 2 2" xfId="44844" xr:uid="{00000000-0005-0000-0000-000052920000}"/>
    <cellStyle name="Normal 7 6 4 3 2 2 3" xfId="29620" xr:uid="{00000000-0005-0000-0000-000053920000}"/>
    <cellStyle name="Normal 7 6 4 3 2 3" xfId="9502" xr:uid="{00000000-0005-0000-0000-000054920000}"/>
    <cellStyle name="Normal 7 6 4 3 2 3 2" xfId="39827" xr:uid="{00000000-0005-0000-0000-000055920000}"/>
    <cellStyle name="Normal 7 6 4 3 2 3 3" xfId="24603" xr:uid="{00000000-0005-0000-0000-000056920000}"/>
    <cellStyle name="Normal 7 6 4 3 2 4" xfId="34814" xr:uid="{00000000-0005-0000-0000-000057920000}"/>
    <cellStyle name="Normal 7 6 4 3 2 5" xfId="19590" xr:uid="{00000000-0005-0000-0000-000058920000}"/>
    <cellStyle name="Normal 7 6 4 3 3" xfId="6141" xr:uid="{00000000-0005-0000-0000-000059920000}"/>
    <cellStyle name="Normal 7 6 4 3 3 2" xfId="16193" xr:uid="{00000000-0005-0000-0000-00005A920000}"/>
    <cellStyle name="Normal 7 6 4 3 3 2 2" xfId="46515" xr:uid="{00000000-0005-0000-0000-00005B920000}"/>
    <cellStyle name="Normal 7 6 4 3 3 2 3" xfId="31291" xr:uid="{00000000-0005-0000-0000-00005C920000}"/>
    <cellStyle name="Normal 7 6 4 3 3 3" xfId="11173" xr:uid="{00000000-0005-0000-0000-00005D920000}"/>
    <cellStyle name="Normal 7 6 4 3 3 3 2" xfId="41498" xr:uid="{00000000-0005-0000-0000-00005E920000}"/>
    <cellStyle name="Normal 7 6 4 3 3 3 3" xfId="26274" xr:uid="{00000000-0005-0000-0000-00005F920000}"/>
    <cellStyle name="Normal 7 6 4 3 3 4" xfId="36485" xr:uid="{00000000-0005-0000-0000-000060920000}"/>
    <cellStyle name="Normal 7 6 4 3 3 5" xfId="21261" xr:uid="{00000000-0005-0000-0000-000061920000}"/>
    <cellStyle name="Normal 7 6 4 3 4" xfId="12851" xr:uid="{00000000-0005-0000-0000-000062920000}"/>
    <cellStyle name="Normal 7 6 4 3 4 2" xfId="43173" xr:uid="{00000000-0005-0000-0000-000063920000}"/>
    <cellStyle name="Normal 7 6 4 3 4 3" xfId="27949" xr:uid="{00000000-0005-0000-0000-000064920000}"/>
    <cellStyle name="Normal 7 6 4 3 5" xfId="7830" xr:uid="{00000000-0005-0000-0000-000065920000}"/>
    <cellStyle name="Normal 7 6 4 3 5 2" xfId="38156" xr:uid="{00000000-0005-0000-0000-000066920000}"/>
    <cellStyle name="Normal 7 6 4 3 5 3" xfId="22932" xr:uid="{00000000-0005-0000-0000-000067920000}"/>
    <cellStyle name="Normal 7 6 4 3 6" xfId="33144" xr:uid="{00000000-0005-0000-0000-000068920000}"/>
    <cellStyle name="Normal 7 6 4 3 7" xfId="17919" xr:uid="{00000000-0005-0000-0000-000069920000}"/>
    <cellStyle name="Normal 7 6 4 4" xfId="3612" xr:uid="{00000000-0005-0000-0000-00006A920000}"/>
    <cellStyle name="Normal 7 6 4 4 2" xfId="13686" xr:uid="{00000000-0005-0000-0000-00006B920000}"/>
    <cellStyle name="Normal 7 6 4 4 2 2" xfId="44008" xr:uid="{00000000-0005-0000-0000-00006C920000}"/>
    <cellStyle name="Normal 7 6 4 4 2 3" xfId="28784" xr:uid="{00000000-0005-0000-0000-00006D920000}"/>
    <cellStyle name="Normal 7 6 4 4 3" xfId="8666" xr:uid="{00000000-0005-0000-0000-00006E920000}"/>
    <cellStyle name="Normal 7 6 4 4 3 2" xfId="38991" xr:uid="{00000000-0005-0000-0000-00006F920000}"/>
    <cellStyle name="Normal 7 6 4 4 3 3" xfId="23767" xr:uid="{00000000-0005-0000-0000-000070920000}"/>
    <cellStyle name="Normal 7 6 4 4 4" xfId="33978" xr:uid="{00000000-0005-0000-0000-000071920000}"/>
    <cellStyle name="Normal 7 6 4 4 5" xfId="18754" xr:uid="{00000000-0005-0000-0000-000072920000}"/>
    <cellStyle name="Normal 7 6 4 5" xfId="5305" xr:uid="{00000000-0005-0000-0000-000073920000}"/>
    <cellStyle name="Normal 7 6 4 5 2" xfId="15357" xr:uid="{00000000-0005-0000-0000-000074920000}"/>
    <cellStyle name="Normal 7 6 4 5 2 2" xfId="45679" xr:uid="{00000000-0005-0000-0000-000075920000}"/>
    <cellStyle name="Normal 7 6 4 5 2 3" xfId="30455" xr:uid="{00000000-0005-0000-0000-000076920000}"/>
    <cellStyle name="Normal 7 6 4 5 3" xfId="10337" xr:uid="{00000000-0005-0000-0000-000077920000}"/>
    <cellStyle name="Normal 7 6 4 5 3 2" xfId="40662" xr:uid="{00000000-0005-0000-0000-000078920000}"/>
    <cellStyle name="Normal 7 6 4 5 3 3" xfId="25438" xr:uid="{00000000-0005-0000-0000-000079920000}"/>
    <cellStyle name="Normal 7 6 4 5 4" xfId="35649" xr:uid="{00000000-0005-0000-0000-00007A920000}"/>
    <cellStyle name="Normal 7 6 4 5 5" xfId="20425" xr:uid="{00000000-0005-0000-0000-00007B920000}"/>
    <cellStyle name="Normal 7 6 4 6" xfId="12015" xr:uid="{00000000-0005-0000-0000-00007C920000}"/>
    <cellStyle name="Normal 7 6 4 6 2" xfId="42337" xr:uid="{00000000-0005-0000-0000-00007D920000}"/>
    <cellStyle name="Normal 7 6 4 6 3" xfId="27113" xr:uid="{00000000-0005-0000-0000-00007E920000}"/>
    <cellStyle name="Normal 7 6 4 7" xfId="6994" xr:uid="{00000000-0005-0000-0000-00007F920000}"/>
    <cellStyle name="Normal 7 6 4 7 2" xfId="37320" xr:uid="{00000000-0005-0000-0000-000080920000}"/>
    <cellStyle name="Normal 7 6 4 7 3" xfId="22096" xr:uid="{00000000-0005-0000-0000-000081920000}"/>
    <cellStyle name="Normal 7 6 4 8" xfId="32308" xr:uid="{00000000-0005-0000-0000-000082920000}"/>
    <cellStyle name="Normal 7 6 4 9" xfId="17083" xr:uid="{00000000-0005-0000-0000-000083920000}"/>
    <cellStyle name="Normal 7 6 5" xfId="2128" xr:uid="{00000000-0005-0000-0000-000084920000}"/>
    <cellStyle name="Normal 7 6 5 2" xfId="2969" xr:uid="{00000000-0005-0000-0000-000085920000}"/>
    <cellStyle name="Normal 7 6 5 2 2" xfId="4659" xr:uid="{00000000-0005-0000-0000-000086920000}"/>
    <cellStyle name="Normal 7 6 5 2 2 2" xfId="14732" xr:uid="{00000000-0005-0000-0000-000087920000}"/>
    <cellStyle name="Normal 7 6 5 2 2 2 2" xfId="45054" xr:uid="{00000000-0005-0000-0000-000088920000}"/>
    <cellStyle name="Normal 7 6 5 2 2 2 3" xfId="29830" xr:uid="{00000000-0005-0000-0000-000089920000}"/>
    <cellStyle name="Normal 7 6 5 2 2 3" xfId="9712" xr:uid="{00000000-0005-0000-0000-00008A920000}"/>
    <cellStyle name="Normal 7 6 5 2 2 3 2" xfId="40037" xr:uid="{00000000-0005-0000-0000-00008B920000}"/>
    <cellStyle name="Normal 7 6 5 2 2 3 3" xfId="24813" xr:uid="{00000000-0005-0000-0000-00008C920000}"/>
    <cellStyle name="Normal 7 6 5 2 2 4" xfId="35024" xr:uid="{00000000-0005-0000-0000-00008D920000}"/>
    <cellStyle name="Normal 7 6 5 2 2 5" xfId="19800" xr:uid="{00000000-0005-0000-0000-00008E920000}"/>
    <cellStyle name="Normal 7 6 5 2 3" xfId="6351" xr:uid="{00000000-0005-0000-0000-00008F920000}"/>
    <cellStyle name="Normal 7 6 5 2 3 2" xfId="16403" xr:uid="{00000000-0005-0000-0000-000090920000}"/>
    <cellStyle name="Normal 7 6 5 2 3 2 2" xfId="46725" xr:uid="{00000000-0005-0000-0000-000091920000}"/>
    <cellStyle name="Normal 7 6 5 2 3 2 3" xfId="31501" xr:uid="{00000000-0005-0000-0000-000092920000}"/>
    <cellStyle name="Normal 7 6 5 2 3 3" xfId="11383" xr:uid="{00000000-0005-0000-0000-000093920000}"/>
    <cellStyle name="Normal 7 6 5 2 3 3 2" xfId="41708" xr:uid="{00000000-0005-0000-0000-000094920000}"/>
    <cellStyle name="Normal 7 6 5 2 3 3 3" xfId="26484" xr:uid="{00000000-0005-0000-0000-000095920000}"/>
    <cellStyle name="Normal 7 6 5 2 3 4" xfId="36695" xr:uid="{00000000-0005-0000-0000-000096920000}"/>
    <cellStyle name="Normal 7 6 5 2 3 5" xfId="21471" xr:uid="{00000000-0005-0000-0000-000097920000}"/>
    <cellStyle name="Normal 7 6 5 2 4" xfId="13061" xr:uid="{00000000-0005-0000-0000-000098920000}"/>
    <cellStyle name="Normal 7 6 5 2 4 2" xfId="43383" xr:uid="{00000000-0005-0000-0000-000099920000}"/>
    <cellStyle name="Normal 7 6 5 2 4 3" xfId="28159" xr:uid="{00000000-0005-0000-0000-00009A920000}"/>
    <cellStyle name="Normal 7 6 5 2 5" xfId="8040" xr:uid="{00000000-0005-0000-0000-00009B920000}"/>
    <cellStyle name="Normal 7 6 5 2 5 2" xfId="38366" xr:uid="{00000000-0005-0000-0000-00009C920000}"/>
    <cellStyle name="Normal 7 6 5 2 5 3" xfId="23142" xr:uid="{00000000-0005-0000-0000-00009D920000}"/>
    <cellStyle name="Normal 7 6 5 2 6" xfId="33354" xr:uid="{00000000-0005-0000-0000-00009E920000}"/>
    <cellStyle name="Normal 7 6 5 2 7" xfId="18129" xr:uid="{00000000-0005-0000-0000-00009F920000}"/>
    <cellStyle name="Normal 7 6 5 3" xfId="3822" xr:uid="{00000000-0005-0000-0000-0000A0920000}"/>
    <cellStyle name="Normal 7 6 5 3 2" xfId="13896" xr:uid="{00000000-0005-0000-0000-0000A1920000}"/>
    <cellStyle name="Normal 7 6 5 3 2 2" xfId="44218" xr:uid="{00000000-0005-0000-0000-0000A2920000}"/>
    <cellStyle name="Normal 7 6 5 3 2 3" xfId="28994" xr:uid="{00000000-0005-0000-0000-0000A3920000}"/>
    <cellStyle name="Normal 7 6 5 3 3" xfId="8876" xr:uid="{00000000-0005-0000-0000-0000A4920000}"/>
    <cellStyle name="Normal 7 6 5 3 3 2" xfId="39201" xr:uid="{00000000-0005-0000-0000-0000A5920000}"/>
    <cellStyle name="Normal 7 6 5 3 3 3" xfId="23977" xr:uid="{00000000-0005-0000-0000-0000A6920000}"/>
    <cellStyle name="Normal 7 6 5 3 4" xfId="34188" xr:uid="{00000000-0005-0000-0000-0000A7920000}"/>
    <cellStyle name="Normal 7 6 5 3 5" xfId="18964" xr:uid="{00000000-0005-0000-0000-0000A8920000}"/>
    <cellStyle name="Normal 7 6 5 4" xfId="5515" xr:uid="{00000000-0005-0000-0000-0000A9920000}"/>
    <cellStyle name="Normal 7 6 5 4 2" xfId="15567" xr:uid="{00000000-0005-0000-0000-0000AA920000}"/>
    <cellStyle name="Normal 7 6 5 4 2 2" xfId="45889" xr:uid="{00000000-0005-0000-0000-0000AB920000}"/>
    <cellStyle name="Normal 7 6 5 4 2 3" xfId="30665" xr:uid="{00000000-0005-0000-0000-0000AC920000}"/>
    <cellStyle name="Normal 7 6 5 4 3" xfId="10547" xr:uid="{00000000-0005-0000-0000-0000AD920000}"/>
    <cellStyle name="Normal 7 6 5 4 3 2" xfId="40872" xr:uid="{00000000-0005-0000-0000-0000AE920000}"/>
    <cellStyle name="Normal 7 6 5 4 3 3" xfId="25648" xr:uid="{00000000-0005-0000-0000-0000AF920000}"/>
    <cellStyle name="Normal 7 6 5 4 4" xfId="35859" xr:uid="{00000000-0005-0000-0000-0000B0920000}"/>
    <cellStyle name="Normal 7 6 5 4 5" xfId="20635" xr:uid="{00000000-0005-0000-0000-0000B1920000}"/>
    <cellStyle name="Normal 7 6 5 5" xfId="12225" xr:uid="{00000000-0005-0000-0000-0000B2920000}"/>
    <cellStyle name="Normal 7 6 5 5 2" xfId="42547" xr:uid="{00000000-0005-0000-0000-0000B3920000}"/>
    <cellStyle name="Normal 7 6 5 5 3" xfId="27323" xr:uid="{00000000-0005-0000-0000-0000B4920000}"/>
    <cellStyle name="Normal 7 6 5 6" xfId="7204" xr:uid="{00000000-0005-0000-0000-0000B5920000}"/>
    <cellStyle name="Normal 7 6 5 6 2" xfId="37530" xr:uid="{00000000-0005-0000-0000-0000B6920000}"/>
    <cellStyle name="Normal 7 6 5 6 3" xfId="22306" xr:uid="{00000000-0005-0000-0000-0000B7920000}"/>
    <cellStyle name="Normal 7 6 5 7" xfId="32518" xr:uid="{00000000-0005-0000-0000-0000B8920000}"/>
    <cellStyle name="Normal 7 6 5 8" xfId="17293" xr:uid="{00000000-0005-0000-0000-0000B9920000}"/>
    <cellStyle name="Normal 7 6 6" xfId="2549" xr:uid="{00000000-0005-0000-0000-0000BA920000}"/>
    <cellStyle name="Normal 7 6 6 2" xfId="4241" xr:uid="{00000000-0005-0000-0000-0000BB920000}"/>
    <cellStyle name="Normal 7 6 6 2 2" xfId="14314" xr:uid="{00000000-0005-0000-0000-0000BC920000}"/>
    <cellStyle name="Normal 7 6 6 2 2 2" xfId="44636" xr:uid="{00000000-0005-0000-0000-0000BD920000}"/>
    <cellStyle name="Normal 7 6 6 2 2 3" xfId="29412" xr:uid="{00000000-0005-0000-0000-0000BE920000}"/>
    <cellStyle name="Normal 7 6 6 2 3" xfId="9294" xr:uid="{00000000-0005-0000-0000-0000BF920000}"/>
    <cellStyle name="Normal 7 6 6 2 3 2" xfId="39619" xr:uid="{00000000-0005-0000-0000-0000C0920000}"/>
    <cellStyle name="Normal 7 6 6 2 3 3" xfId="24395" xr:uid="{00000000-0005-0000-0000-0000C1920000}"/>
    <cellStyle name="Normal 7 6 6 2 4" xfId="34606" xr:uid="{00000000-0005-0000-0000-0000C2920000}"/>
    <cellStyle name="Normal 7 6 6 2 5" xfId="19382" xr:uid="{00000000-0005-0000-0000-0000C3920000}"/>
    <cellStyle name="Normal 7 6 6 3" xfId="5933" xr:uid="{00000000-0005-0000-0000-0000C4920000}"/>
    <cellStyle name="Normal 7 6 6 3 2" xfId="15985" xr:uid="{00000000-0005-0000-0000-0000C5920000}"/>
    <cellStyle name="Normal 7 6 6 3 2 2" xfId="46307" xr:uid="{00000000-0005-0000-0000-0000C6920000}"/>
    <cellStyle name="Normal 7 6 6 3 2 3" xfId="31083" xr:uid="{00000000-0005-0000-0000-0000C7920000}"/>
    <cellStyle name="Normal 7 6 6 3 3" xfId="10965" xr:uid="{00000000-0005-0000-0000-0000C8920000}"/>
    <cellStyle name="Normal 7 6 6 3 3 2" xfId="41290" xr:uid="{00000000-0005-0000-0000-0000C9920000}"/>
    <cellStyle name="Normal 7 6 6 3 3 3" xfId="26066" xr:uid="{00000000-0005-0000-0000-0000CA920000}"/>
    <cellStyle name="Normal 7 6 6 3 4" xfId="36277" xr:uid="{00000000-0005-0000-0000-0000CB920000}"/>
    <cellStyle name="Normal 7 6 6 3 5" xfId="21053" xr:uid="{00000000-0005-0000-0000-0000CC920000}"/>
    <cellStyle name="Normal 7 6 6 4" xfId="12643" xr:uid="{00000000-0005-0000-0000-0000CD920000}"/>
    <cellStyle name="Normal 7 6 6 4 2" xfId="42965" xr:uid="{00000000-0005-0000-0000-0000CE920000}"/>
    <cellStyle name="Normal 7 6 6 4 3" xfId="27741" xr:uid="{00000000-0005-0000-0000-0000CF920000}"/>
    <cellStyle name="Normal 7 6 6 5" xfId="7622" xr:uid="{00000000-0005-0000-0000-0000D0920000}"/>
    <cellStyle name="Normal 7 6 6 5 2" xfId="37948" xr:uid="{00000000-0005-0000-0000-0000D1920000}"/>
    <cellStyle name="Normal 7 6 6 5 3" xfId="22724" xr:uid="{00000000-0005-0000-0000-0000D2920000}"/>
    <cellStyle name="Normal 7 6 6 6" xfId="32936" xr:uid="{00000000-0005-0000-0000-0000D3920000}"/>
    <cellStyle name="Normal 7 6 6 7" xfId="17711" xr:uid="{00000000-0005-0000-0000-0000D4920000}"/>
    <cellStyle name="Normal 7 6 7" xfId="3401" xr:uid="{00000000-0005-0000-0000-0000D5920000}"/>
    <cellStyle name="Normal 7 6 7 2" xfId="13478" xr:uid="{00000000-0005-0000-0000-0000D6920000}"/>
    <cellStyle name="Normal 7 6 7 2 2" xfId="43800" xr:uid="{00000000-0005-0000-0000-0000D7920000}"/>
    <cellStyle name="Normal 7 6 7 2 3" xfId="28576" xr:uid="{00000000-0005-0000-0000-0000D8920000}"/>
    <cellStyle name="Normal 7 6 7 3" xfId="8458" xr:uid="{00000000-0005-0000-0000-0000D9920000}"/>
    <cellStyle name="Normal 7 6 7 3 2" xfId="38783" xr:uid="{00000000-0005-0000-0000-0000DA920000}"/>
    <cellStyle name="Normal 7 6 7 3 3" xfId="23559" xr:uid="{00000000-0005-0000-0000-0000DB920000}"/>
    <cellStyle name="Normal 7 6 7 4" xfId="33770" xr:uid="{00000000-0005-0000-0000-0000DC920000}"/>
    <cellStyle name="Normal 7 6 7 5" xfId="18546" xr:uid="{00000000-0005-0000-0000-0000DD920000}"/>
    <cellStyle name="Normal 7 6 8" xfId="5095" xr:uid="{00000000-0005-0000-0000-0000DE920000}"/>
    <cellStyle name="Normal 7 6 8 2" xfId="15149" xr:uid="{00000000-0005-0000-0000-0000DF920000}"/>
    <cellStyle name="Normal 7 6 8 2 2" xfId="45471" xr:uid="{00000000-0005-0000-0000-0000E0920000}"/>
    <cellStyle name="Normal 7 6 8 2 3" xfId="30247" xr:uid="{00000000-0005-0000-0000-0000E1920000}"/>
    <cellStyle name="Normal 7 6 8 3" xfId="10129" xr:uid="{00000000-0005-0000-0000-0000E2920000}"/>
    <cellStyle name="Normal 7 6 8 3 2" xfId="40454" xr:uid="{00000000-0005-0000-0000-0000E3920000}"/>
    <cellStyle name="Normal 7 6 8 3 3" xfId="25230" xr:uid="{00000000-0005-0000-0000-0000E4920000}"/>
    <cellStyle name="Normal 7 6 8 4" xfId="35441" xr:uid="{00000000-0005-0000-0000-0000E5920000}"/>
    <cellStyle name="Normal 7 6 8 5" xfId="20217" xr:uid="{00000000-0005-0000-0000-0000E6920000}"/>
    <cellStyle name="Normal 7 6 9" xfId="11805" xr:uid="{00000000-0005-0000-0000-0000E7920000}"/>
    <cellStyle name="Normal 7 6 9 2" xfId="42129" xr:uid="{00000000-0005-0000-0000-0000E8920000}"/>
    <cellStyle name="Normal 7 6 9 3" xfId="26905" xr:uid="{00000000-0005-0000-0000-0000E9920000}"/>
    <cellStyle name="Normal 7 7" xfId="1486" xr:uid="{00000000-0005-0000-0000-0000EA920000}"/>
    <cellStyle name="Normal 7 8" xfId="1481" xr:uid="{00000000-0005-0000-0000-0000EB920000}"/>
    <cellStyle name="Normal 7 9" xfId="1054" xr:uid="{00000000-0005-0000-0000-0000EC920000}"/>
    <cellStyle name="Normal 70" xfId="1487" xr:uid="{00000000-0005-0000-0000-0000ED920000}"/>
    <cellStyle name="Normal 71" xfId="1488" xr:uid="{00000000-0005-0000-0000-0000EE920000}"/>
    <cellStyle name="Normal 71 10" xfId="6785" xr:uid="{00000000-0005-0000-0000-0000EF920000}"/>
    <cellStyle name="Normal 71 10 2" xfId="37113" xr:uid="{00000000-0005-0000-0000-0000F0920000}"/>
    <cellStyle name="Normal 71 10 3" xfId="21889" xr:uid="{00000000-0005-0000-0000-0000F1920000}"/>
    <cellStyle name="Normal 71 11" xfId="32104" xr:uid="{00000000-0005-0000-0000-0000F2920000}"/>
    <cellStyle name="Normal 71 12" xfId="16874" xr:uid="{00000000-0005-0000-0000-0000F3920000}"/>
    <cellStyle name="Normal 71 13" xfId="47315" xr:uid="{00000000-0005-0000-0000-0000F4920000}"/>
    <cellStyle name="Normal 71 2" xfId="1749" xr:uid="{00000000-0005-0000-0000-0000F5920000}"/>
    <cellStyle name="Normal 71 2 10" xfId="32155" xr:uid="{00000000-0005-0000-0000-0000F6920000}"/>
    <cellStyle name="Normal 71 2 11" xfId="16928" xr:uid="{00000000-0005-0000-0000-0000F7920000}"/>
    <cellStyle name="Normal 71 2 2" xfId="1857" xr:uid="{00000000-0005-0000-0000-0000F8920000}"/>
    <cellStyle name="Normal 71 2 2 10" xfId="17032" xr:uid="{00000000-0005-0000-0000-0000F9920000}"/>
    <cellStyle name="Normal 71 2 2 2" xfId="2074" xr:uid="{00000000-0005-0000-0000-0000FA920000}"/>
    <cellStyle name="Normal 71 2 2 2 2" xfId="2495" xr:uid="{00000000-0005-0000-0000-0000FB920000}"/>
    <cellStyle name="Normal 71 2 2 2 2 2" xfId="3334" xr:uid="{00000000-0005-0000-0000-0000FC920000}"/>
    <cellStyle name="Normal 71 2 2 2 2 2 2" xfId="5024" xr:uid="{00000000-0005-0000-0000-0000FD920000}"/>
    <cellStyle name="Normal 71 2 2 2 2 2 2 2" xfId="15097" xr:uid="{00000000-0005-0000-0000-0000FE920000}"/>
    <cellStyle name="Normal 71 2 2 2 2 2 2 2 2" xfId="45419" xr:uid="{00000000-0005-0000-0000-0000FF920000}"/>
    <cellStyle name="Normal 71 2 2 2 2 2 2 2 3" xfId="30195" xr:uid="{00000000-0005-0000-0000-000000930000}"/>
    <cellStyle name="Normal 71 2 2 2 2 2 2 3" xfId="10077" xr:uid="{00000000-0005-0000-0000-000001930000}"/>
    <cellStyle name="Normal 71 2 2 2 2 2 2 3 2" xfId="40402" xr:uid="{00000000-0005-0000-0000-000002930000}"/>
    <cellStyle name="Normal 71 2 2 2 2 2 2 3 3" xfId="25178" xr:uid="{00000000-0005-0000-0000-000003930000}"/>
    <cellStyle name="Normal 71 2 2 2 2 2 2 4" xfId="35389" xr:uid="{00000000-0005-0000-0000-000004930000}"/>
    <cellStyle name="Normal 71 2 2 2 2 2 2 5" xfId="20165" xr:uid="{00000000-0005-0000-0000-000005930000}"/>
    <cellStyle name="Normal 71 2 2 2 2 2 3" xfId="6716" xr:uid="{00000000-0005-0000-0000-000006930000}"/>
    <cellStyle name="Normal 71 2 2 2 2 2 3 2" xfId="16768" xr:uid="{00000000-0005-0000-0000-000007930000}"/>
    <cellStyle name="Normal 71 2 2 2 2 2 3 2 2" xfId="47090" xr:uid="{00000000-0005-0000-0000-000008930000}"/>
    <cellStyle name="Normal 71 2 2 2 2 2 3 2 3" xfId="31866" xr:uid="{00000000-0005-0000-0000-000009930000}"/>
    <cellStyle name="Normal 71 2 2 2 2 2 3 3" xfId="11748" xr:uid="{00000000-0005-0000-0000-00000A930000}"/>
    <cellStyle name="Normal 71 2 2 2 2 2 3 3 2" xfId="42073" xr:uid="{00000000-0005-0000-0000-00000B930000}"/>
    <cellStyle name="Normal 71 2 2 2 2 2 3 3 3" xfId="26849" xr:uid="{00000000-0005-0000-0000-00000C930000}"/>
    <cellStyle name="Normal 71 2 2 2 2 2 3 4" xfId="37060" xr:uid="{00000000-0005-0000-0000-00000D930000}"/>
    <cellStyle name="Normal 71 2 2 2 2 2 3 5" xfId="21836" xr:uid="{00000000-0005-0000-0000-00000E930000}"/>
    <cellStyle name="Normal 71 2 2 2 2 2 4" xfId="13426" xr:uid="{00000000-0005-0000-0000-00000F930000}"/>
    <cellStyle name="Normal 71 2 2 2 2 2 4 2" xfId="43748" xr:uid="{00000000-0005-0000-0000-000010930000}"/>
    <cellStyle name="Normal 71 2 2 2 2 2 4 3" xfId="28524" xr:uid="{00000000-0005-0000-0000-000011930000}"/>
    <cellStyle name="Normal 71 2 2 2 2 2 5" xfId="8405" xr:uid="{00000000-0005-0000-0000-000012930000}"/>
    <cellStyle name="Normal 71 2 2 2 2 2 5 2" xfId="38731" xr:uid="{00000000-0005-0000-0000-000013930000}"/>
    <cellStyle name="Normal 71 2 2 2 2 2 5 3" xfId="23507" xr:uid="{00000000-0005-0000-0000-000014930000}"/>
    <cellStyle name="Normal 71 2 2 2 2 2 6" xfId="33719" xr:uid="{00000000-0005-0000-0000-000015930000}"/>
    <cellStyle name="Normal 71 2 2 2 2 2 7" xfId="18494" xr:uid="{00000000-0005-0000-0000-000016930000}"/>
    <cellStyle name="Normal 71 2 2 2 2 3" xfId="4187" xr:uid="{00000000-0005-0000-0000-000017930000}"/>
    <cellStyle name="Normal 71 2 2 2 2 3 2" xfId="14261" xr:uid="{00000000-0005-0000-0000-000018930000}"/>
    <cellStyle name="Normal 71 2 2 2 2 3 2 2" xfId="44583" xr:uid="{00000000-0005-0000-0000-000019930000}"/>
    <cellStyle name="Normal 71 2 2 2 2 3 2 3" xfId="29359" xr:uid="{00000000-0005-0000-0000-00001A930000}"/>
    <cellStyle name="Normal 71 2 2 2 2 3 3" xfId="9241" xr:uid="{00000000-0005-0000-0000-00001B930000}"/>
    <cellStyle name="Normal 71 2 2 2 2 3 3 2" xfId="39566" xr:uid="{00000000-0005-0000-0000-00001C930000}"/>
    <cellStyle name="Normal 71 2 2 2 2 3 3 3" xfId="24342" xr:uid="{00000000-0005-0000-0000-00001D930000}"/>
    <cellStyle name="Normal 71 2 2 2 2 3 4" xfId="34553" xr:uid="{00000000-0005-0000-0000-00001E930000}"/>
    <cellStyle name="Normal 71 2 2 2 2 3 5" xfId="19329" xr:uid="{00000000-0005-0000-0000-00001F930000}"/>
    <cellStyle name="Normal 71 2 2 2 2 4" xfId="5880" xr:uid="{00000000-0005-0000-0000-000020930000}"/>
    <cellStyle name="Normal 71 2 2 2 2 4 2" xfId="15932" xr:uid="{00000000-0005-0000-0000-000021930000}"/>
    <cellStyle name="Normal 71 2 2 2 2 4 2 2" xfId="46254" xr:uid="{00000000-0005-0000-0000-000022930000}"/>
    <cellStyle name="Normal 71 2 2 2 2 4 2 3" xfId="31030" xr:uid="{00000000-0005-0000-0000-000023930000}"/>
    <cellStyle name="Normal 71 2 2 2 2 4 3" xfId="10912" xr:uid="{00000000-0005-0000-0000-000024930000}"/>
    <cellStyle name="Normal 71 2 2 2 2 4 3 2" xfId="41237" xr:uid="{00000000-0005-0000-0000-000025930000}"/>
    <cellStyle name="Normal 71 2 2 2 2 4 3 3" xfId="26013" xr:uid="{00000000-0005-0000-0000-000026930000}"/>
    <cellStyle name="Normal 71 2 2 2 2 4 4" xfId="36224" xr:uid="{00000000-0005-0000-0000-000027930000}"/>
    <cellStyle name="Normal 71 2 2 2 2 4 5" xfId="21000" xr:uid="{00000000-0005-0000-0000-000028930000}"/>
    <cellStyle name="Normal 71 2 2 2 2 5" xfId="12590" xr:uid="{00000000-0005-0000-0000-000029930000}"/>
    <cellStyle name="Normal 71 2 2 2 2 5 2" xfId="42912" xr:uid="{00000000-0005-0000-0000-00002A930000}"/>
    <cellStyle name="Normal 71 2 2 2 2 5 3" xfId="27688" xr:uid="{00000000-0005-0000-0000-00002B930000}"/>
    <cellStyle name="Normal 71 2 2 2 2 6" xfId="7569" xr:uid="{00000000-0005-0000-0000-00002C930000}"/>
    <cellStyle name="Normal 71 2 2 2 2 6 2" xfId="37895" xr:uid="{00000000-0005-0000-0000-00002D930000}"/>
    <cellStyle name="Normal 71 2 2 2 2 6 3" xfId="22671" xr:uid="{00000000-0005-0000-0000-00002E930000}"/>
    <cellStyle name="Normal 71 2 2 2 2 7" xfId="32883" xr:uid="{00000000-0005-0000-0000-00002F930000}"/>
    <cellStyle name="Normal 71 2 2 2 2 8" xfId="17658" xr:uid="{00000000-0005-0000-0000-000030930000}"/>
    <cellStyle name="Normal 71 2 2 2 3" xfId="2916" xr:uid="{00000000-0005-0000-0000-000031930000}"/>
    <cellStyle name="Normal 71 2 2 2 3 2" xfId="4606" xr:uid="{00000000-0005-0000-0000-000032930000}"/>
    <cellStyle name="Normal 71 2 2 2 3 2 2" xfId="14679" xr:uid="{00000000-0005-0000-0000-000033930000}"/>
    <cellStyle name="Normal 71 2 2 2 3 2 2 2" xfId="45001" xr:uid="{00000000-0005-0000-0000-000034930000}"/>
    <cellStyle name="Normal 71 2 2 2 3 2 2 3" xfId="29777" xr:uid="{00000000-0005-0000-0000-000035930000}"/>
    <cellStyle name="Normal 71 2 2 2 3 2 3" xfId="9659" xr:uid="{00000000-0005-0000-0000-000036930000}"/>
    <cellStyle name="Normal 71 2 2 2 3 2 3 2" xfId="39984" xr:uid="{00000000-0005-0000-0000-000037930000}"/>
    <cellStyle name="Normal 71 2 2 2 3 2 3 3" xfId="24760" xr:uid="{00000000-0005-0000-0000-000038930000}"/>
    <cellStyle name="Normal 71 2 2 2 3 2 4" xfId="34971" xr:uid="{00000000-0005-0000-0000-000039930000}"/>
    <cellStyle name="Normal 71 2 2 2 3 2 5" xfId="19747" xr:uid="{00000000-0005-0000-0000-00003A930000}"/>
    <cellStyle name="Normal 71 2 2 2 3 3" xfId="6298" xr:uid="{00000000-0005-0000-0000-00003B930000}"/>
    <cellStyle name="Normal 71 2 2 2 3 3 2" xfId="16350" xr:uid="{00000000-0005-0000-0000-00003C930000}"/>
    <cellStyle name="Normal 71 2 2 2 3 3 2 2" xfId="46672" xr:uid="{00000000-0005-0000-0000-00003D930000}"/>
    <cellStyle name="Normal 71 2 2 2 3 3 2 3" xfId="31448" xr:uid="{00000000-0005-0000-0000-00003E930000}"/>
    <cellStyle name="Normal 71 2 2 2 3 3 3" xfId="11330" xr:uid="{00000000-0005-0000-0000-00003F930000}"/>
    <cellStyle name="Normal 71 2 2 2 3 3 3 2" xfId="41655" xr:uid="{00000000-0005-0000-0000-000040930000}"/>
    <cellStyle name="Normal 71 2 2 2 3 3 3 3" xfId="26431" xr:uid="{00000000-0005-0000-0000-000041930000}"/>
    <cellStyle name="Normal 71 2 2 2 3 3 4" xfId="36642" xr:uid="{00000000-0005-0000-0000-000042930000}"/>
    <cellStyle name="Normal 71 2 2 2 3 3 5" xfId="21418" xr:uid="{00000000-0005-0000-0000-000043930000}"/>
    <cellStyle name="Normal 71 2 2 2 3 4" xfId="13008" xr:uid="{00000000-0005-0000-0000-000044930000}"/>
    <cellStyle name="Normal 71 2 2 2 3 4 2" xfId="43330" xr:uid="{00000000-0005-0000-0000-000045930000}"/>
    <cellStyle name="Normal 71 2 2 2 3 4 3" xfId="28106" xr:uid="{00000000-0005-0000-0000-000046930000}"/>
    <cellStyle name="Normal 71 2 2 2 3 5" xfId="7987" xr:uid="{00000000-0005-0000-0000-000047930000}"/>
    <cellStyle name="Normal 71 2 2 2 3 5 2" xfId="38313" xr:uid="{00000000-0005-0000-0000-000048930000}"/>
    <cellStyle name="Normal 71 2 2 2 3 5 3" xfId="23089" xr:uid="{00000000-0005-0000-0000-000049930000}"/>
    <cellStyle name="Normal 71 2 2 2 3 6" xfId="33301" xr:uid="{00000000-0005-0000-0000-00004A930000}"/>
    <cellStyle name="Normal 71 2 2 2 3 7" xfId="18076" xr:uid="{00000000-0005-0000-0000-00004B930000}"/>
    <cellStyle name="Normal 71 2 2 2 4" xfId="3769" xr:uid="{00000000-0005-0000-0000-00004C930000}"/>
    <cellStyle name="Normal 71 2 2 2 4 2" xfId="13843" xr:uid="{00000000-0005-0000-0000-00004D930000}"/>
    <cellStyle name="Normal 71 2 2 2 4 2 2" xfId="44165" xr:uid="{00000000-0005-0000-0000-00004E930000}"/>
    <cellStyle name="Normal 71 2 2 2 4 2 3" xfId="28941" xr:uid="{00000000-0005-0000-0000-00004F930000}"/>
    <cellStyle name="Normal 71 2 2 2 4 3" xfId="8823" xr:uid="{00000000-0005-0000-0000-000050930000}"/>
    <cellStyle name="Normal 71 2 2 2 4 3 2" xfId="39148" xr:uid="{00000000-0005-0000-0000-000051930000}"/>
    <cellStyle name="Normal 71 2 2 2 4 3 3" xfId="23924" xr:uid="{00000000-0005-0000-0000-000052930000}"/>
    <cellStyle name="Normal 71 2 2 2 4 4" xfId="34135" xr:uid="{00000000-0005-0000-0000-000053930000}"/>
    <cellStyle name="Normal 71 2 2 2 4 5" xfId="18911" xr:uid="{00000000-0005-0000-0000-000054930000}"/>
    <cellStyle name="Normal 71 2 2 2 5" xfId="5462" xr:uid="{00000000-0005-0000-0000-000055930000}"/>
    <cellStyle name="Normal 71 2 2 2 5 2" xfId="15514" xr:uid="{00000000-0005-0000-0000-000056930000}"/>
    <cellStyle name="Normal 71 2 2 2 5 2 2" xfId="45836" xr:uid="{00000000-0005-0000-0000-000057930000}"/>
    <cellStyle name="Normal 71 2 2 2 5 2 3" xfId="30612" xr:uid="{00000000-0005-0000-0000-000058930000}"/>
    <cellStyle name="Normal 71 2 2 2 5 3" xfId="10494" xr:uid="{00000000-0005-0000-0000-000059930000}"/>
    <cellStyle name="Normal 71 2 2 2 5 3 2" xfId="40819" xr:uid="{00000000-0005-0000-0000-00005A930000}"/>
    <cellStyle name="Normal 71 2 2 2 5 3 3" xfId="25595" xr:uid="{00000000-0005-0000-0000-00005B930000}"/>
    <cellStyle name="Normal 71 2 2 2 5 4" xfId="35806" xr:uid="{00000000-0005-0000-0000-00005C930000}"/>
    <cellStyle name="Normal 71 2 2 2 5 5" xfId="20582" xr:uid="{00000000-0005-0000-0000-00005D930000}"/>
    <cellStyle name="Normal 71 2 2 2 6" xfId="12172" xr:uid="{00000000-0005-0000-0000-00005E930000}"/>
    <cellStyle name="Normal 71 2 2 2 6 2" xfId="42494" xr:uid="{00000000-0005-0000-0000-00005F930000}"/>
    <cellStyle name="Normal 71 2 2 2 6 3" xfId="27270" xr:uid="{00000000-0005-0000-0000-000060930000}"/>
    <cellStyle name="Normal 71 2 2 2 7" xfId="7151" xr:uid="{00000000-0005-0000-0000-000061930000}"/>
    <cellStyle name="Normal 71 2 2 2 7 2" xfId="37477" xr:uid="{00000000-0005-0000-0000-000062930000}"/>
    <cellStyle name="Normal 71 2 2 2 7 3" xfId="22253" xr:uid="{00000000-0005-0000-0000-000063930000}"/>
    <cellStyle name="Normal 71 2 2 2 8" xfId="32465" xr:uid="{00000000-0005-0000-0000-000064930000}"/>
    <cellStyle name="Normal 71 2 2 2 9" xfId="17240" xr:uid="{00000000-0005-0000-0000-000065930000}"/>
    <cellStyle name="Normal 71 2 2 3" xfId="2287" xr:uid="{00000000-0005-0000-0000-000066930000}"/>
    <cellStyle name="Normal 71 2 2 3 2" xfId="3126" xr:uid="{00000000-0005-0000-0000-000067930000}"/>
    <cellStyle name="Normal 71 2 2 3 2 2" xfId="4816" xr:uid="{00000000-0005-0000-0000-000068930000}"/>
    <cellStyle name="Normal 71 2 2 3 2 2 2" xfId="14889" xr:uid="{00000000-0005-0000-0000-000069930000}"/>
    <cellStyle name="Normal 71 2 2 3 2 2 2 2" xfId="45211" xr:uid="{00000000-0005-0000-0000-00006A930000}"/>
    <cellStyle name="Normal 71 2 2 3 2 2 2 3" xfId="29987" xr:uid="{00000000-0005-0000-0000-00006B930000}"/>
    <cellStyle name="Normal 71 2 2 3 2 2 3" xfId="9869" xr:uid="{00000000-0005-0000-0000-00006C930000}"/>
    <cellStyle name="Normal 71 2 2 3 2 2 3 2" xfId="40194" xr:uid="{00000000-0005-0000-0000-00006D930000}"/>
    <cellStyle name="Normal 71 2 2 3 2 2 3 3" xfId="24970" xr:uid="{00000000-0005-0000-0000-00006E930000}"/>
    <cellStyle name="Normal 71 2 2 3 2 2 4" xfId="35181" xr:uid="{00000000-0005-0000-0000-00006F930000}"/>
    <cellStyle name="Normal 71 2 2 3 2 2 5" xfId="19957" xr:uid="{00000000-0005-0000-0000-000070930000}"/>
    <cellStyle name="Normal 71 2 2 3 2 3" xfId="6508" xr:uid="{00000000-0005-0000-0000-000071930000}"/>
    <cellStyle name="Normal 71 2 2 3 2 3 2" xfId="16560" xr:uid="{00000000-0005-0000-0000-000072930000}"/>
    <cellStyle name="Normal 71 2 2 3 2 3 2 2" xfId="46882" xr:uid="{00000000-0005-0000-0000-000073930000}"/>
    <cellStyle name="Normal 71 2 2 3 2 3 2 3" xfId="31658" xr:uid="{00000000-0005-0000-0000-000074930000}"/>
    <cellStyle name="Normal 71 2 2 3 2 3 3" xfId="11540" xr:uid="{00000000-0005-0000-0000-000075930000}"/>
    <cellStyle name="Normal 71 2 2 3 2 3 3 2" xfId="41865" xr:uid="{00000000-0005-0000-0000-000076930000}"/>
    <cellStyle name="Normal 71 2 2 3 2 3 3 3" xfId="26641" xr:uid="{00000000-0005-0000-0000-000077930000}"/>
    <cellStyle name="Normal 71 2 2 3 2 3 4" xfId="36852" xr:uid="{00000000-0005-0000-0000-000078930000}"/>
    <cellStyle name="Normal 71 2 2 3 2 3 5" xfId="21628" xr:uid="{00000000-0005-0000-0000-000079930000}"/>
    <cellStyle name="Normal 71 2 2 3 2 4" xfId="13218" xr:uid="{00000000-0005-0000-0000-00007A930000}"/>
    <cellStyle name="Normal 71 2 2 3 2 4 2" xfId="43540" xr:uid="{00000000-0005-0000-0000-00007B930000}"/>
    <cellStyle name="Normal 71 2 2 3 2 4 3" xfId="28316" xr:uid="{00000000-0005-0000-0000-00007C930000}"/>
    <cellStyle name="Normal 71 2 2 3 2 5" xfId="8197" xr:uid="{00000000-0005-0000-0000-00007D930000}"/>
    <cellStyle name="Normal 71 2 2 3 2 5 2" xfId="38523" xr:uid="{00000000-0005-0000-0000-00007E930000}"/>
    <cellStyle name="Normal 71 2 2 3 2 5 3" xfId="23299" xr:uid="{00000000-0005-0000-0000-00007F930000}"/>
    <cellStyle name="Normal 71 2 2 3 2 6" xfId="33511" xr:uid="{00000000-0005-0000-0000-000080930000}"/>
    <cellStyle name="Normal 71 2 2 3 2 7" xfId="18286" xr:uid="{00000000-0005-0000-0000-000081930000}"/>
    <cellStyle name="Normal 71 2 2 3 3" xfId="3979" xr:uid="{00000000-0005-0000-0000-000082930000}"/>
    <cellStyle name="Normal 71 2 2 3 3 2" xfId="14053" xr:uid="{00000000-0005-0000-0000-000083930000}"/>
    <cellStyle name="Normal 71 2 2 3 3 2 2" xfId="44375" xr:uid="{00000000-0005-0000-0000-000084930000}"/>
    <cellStyle name="Normal 71 2 2 3 3 2 3" xfId="29151" xr:uid="{00000000-0005-0000-0000-000085930000}"/>
    <cellStyle name="Normal 71 2 2 3 3 3" xfId="9033" xr:uid="{00000000-0005-0000-0000-000086930000}"/>
    <cellStyle name="Normal 71 2 2 3 3 3 2" xfId="39358" xr:uid="{00000000-0005-0000-0000-000087930000}"/>
    <cellStyle name="Normal 71 2 2 3 3 3 3" xfId="24134" xr:uid="{00000000-0005-0000-0000-000088930000}"/>
    <cellStyle name="Normal 71 2 2 3 3 4" xfId="34345" xr:uid="{00000000-0005-0000-0000-000089930000}"/>
    <cellStyle name="Normal 71 2 2 3 3 5" xfId="19121" xr:uid="{00000000-0005-0000-0000-00008A930000}"/>
    <cellStyle name="Normal 71 2 2 3 4" xfId="5672" xr:uid="{00000000-0005-0000-0000-00008B930000}"/>
    <cellStyle name="Normal 71 2 2 3 4 2" xfId="15724" xr:uid="{00000000-0005-0000-0000-00008C930000}"/>
    <cellStyle name="Normal 71 2 2 3 4 2 2" xfId="46046" xr:uid="{00000000-0005-0000-0000-00008D930000}"/>
    <cellStyle name="Normal 71 2 2 3 4 2 3" xfId="30822" xr:uid="{00000000-0005-0000-0000-00008E930000}"/>
    <cellStyle name="Normal 71 2 2 3 4 3" xfId="10704" xr:uid="{00000000-0005-0000-0000-00008F930000}"/>
    <cellStyle name="Normal 71 2 2 3 4 3 2" xfId="41029" xr:uid="{00000000-0005-0000-0000-000090930000}"/>
    <cellStyle name="Normal 71 2 2 3 4 3 3" xfId="25805" xr:uid="{00000000-0005-0000-0000-000091930000}"/>
    <cellStyle name="Normal 71 2 2 3 4 4" xfId="36016" xr:uid="{00000000-0005-0000-0000-000092930000}"/>
    <cellStyle name="Normal 71 2 2 3 4 5" xfId="20792" xr:uid="{00000000-0005-0000-0000-000093930000}"/>
    <cellStyle name="Normal 71 2 2 3 5" xfId="12382" xr:uid="{00000000-0005-0000-0000-000094930000}"/>
    <cellStyle name="Normal 71 2 2 3 5 2" xfId="42704" xr:uid="{00000000-0005-0000-0000-000095930000}"/>
    <cellStyle name="Normal 71 2 2 3 5 3" xfId="27480" xr:uid="{00000000-0005-0000-0000-000096930000}"/>
    <cellStyle name="Normal 71 2 2 3 6" xfId="7361" xr:uid="{00000000-0005-0000-0000-000097930000}"/>
    <cellStyle name="Normal 71 2 2 3 6 2" xfId="37687" xr:uid="{00000000-0005-0000-0000-000098930000}"/>
    <cellStyle name="Normal 71 2 2 3 6 3" xfId="22463" xr:uid="{00000000-0005-0000-0000-000099930000}"/>
    <cellStyle name="Normal 71 2 2 3 7" xfId="32675" xr:uid="{00000000-0005-0000-0000-00009A930000}"/>
    <cellStyle name="Normal 71 2 2 3 8" xfId="17450" xr:uid="{00000000-0005-0000-0000-00009B930000}"/>
    <cellStyle name="Normal 71 2 2 4" xfId="2708" xr:uid="{00000000-0005-0000-0000-00009C930000}"/>
    <cellStyle name="Normal 71 2 2 4 2" xfId="4398" xr:uid="{00000000-0005-0000-0000-00009D930000}"/>
    <cellStyle name="Normal 71 2 2 4 2 2" xfId="14471" xr:uid="{00000000-0005-0000-0000-00009E930000}"/>
    <cellStyle name="Normal 71 2 2 4 2 2 2" xfId="44793" xr:uid="{00000000-0005-0000-0000-00009F930000}"/>
    <cellStyle name="Normal 71 2 2 4 2 2 3" xfId="29569" xr:uid="{00000000-0005-0000-0000-0000A0930000}"/>
    <cellStyle name="Normal 71 2 2 4 2 3" xfId="9451" xr:uid="{00000000-0005-0000-0000-0000A1930000}"/>
    <cellStyle name="Normal 71 2 2 4 2 3 2" xfId="39776" xr:uid="{00000000-0005-0000-0000-0000A2930000}"/>
    <cellStyle name="Normal 71 2 2 4 2 3 3" xfId="24552" xr:uid="{00000000-0005-0000-0000-0000A3930000}"/>
    <cellStyle name="Normal 71 2 2 4 2 4" xfId="34763" xr:uid="{00000000-0005-0000-0000-0000A4930000}"/>
    <cellStyle name="Normal 71 2 2 4 2 5" xfId="19539" xr:uid="{00000000-0005-0000-0000-0000A5930000}"/>
    <cellStyle name="Normal 71 2 2 4 3" xfId="6090" xr:uid="{00000000-0005-0000-0000-0000A6930000}"/>
    <cellStyle name="Normal 71 2 2 4 3 2" xfId="16142" xr:uid="{00000000-0005-0000-0000-0000A7930000}"/>
    <cellStyle name="Normal 71 2 2 4 3 2 2" xfId="46464" xr:uid="{00000000-0005-0000-0000-0000A8930000}"/>
    <cellStyle name="Normal 71 2 2 4 3 2 3" xfId="31240" xr:uid="{00000000-0005-0000-0000-0000A9930000}"/>
    <cellStyle name="Normal 71 2 2 4 3 3" xfId="11122" xr:uid="{00000000-0005-0000-0000-0000AA930000}"/>
    <cellStyle name="Normal 71 2 2 4 3 3 2" xfId="41447" xr:uid="{00000000-0005-0000-0000-0000AB930000}"/>
    <cellStyle name="Normal 71 2 2 4 3 3 3" xfId="26223" xr:uid="{00000000-0005-0000-0000-0000AC930000}"/>
    <cellStyle name="Normal 71 2 2 4 3 4" xfId="36434" xr:uid="{00000000-0005-0000-0000-0000AD930000}"/>
    <cellStyle name="Normal 71 2 2 4 3 5" xfId="21210" xr:uid="{00000000-0005-0000-0000-0000AE930000}"/>
    <cellStyle name="Normal 71 2 2 4 4" xfId="12800" xr:uid="{00000000-0005-0000-0000-0000AF930000}"/>
    <cellStyle name="Normal 71 2 2 4 4 2" xfId="43122" xr:uid="{00000000-0005-0000-0000-0000B0930000}"/>
    <cellStyle name="Normal 71 2 2 4 4 3" xfId="27898" xr:uid="{00000000-0005-0000-0000-0000B1930000}"/>
    <cellStyle name="Normal 71 2 2 4 5" xfId="7779" xr:uid="{00000000-0005-0000-0000-0000B2930000}"/>
    <cellStyle name="Normal 71 2 2 4 5 2" xfId="38105" xr:uid="{00000000-0005-0000-0000-0000B3930000}"/>
    <cellStyle name="Normal 71 2 2 4 5 3" xfId="22881" xr:uid="{00000000-0005-0000-0000-0000B4930000}"/>
    <cellStyle name="Normal 71 2 2 4 6" xfId="33093" xr:uid="{00000000-0005-0000-0000-0000B5930000}"/>
    <cellStyle name="Normal 71 2 2 4 7" xfId="17868" xr:uid="{00000000-0005-0000-0000-0000B6930000}"/>
    <cellStyle name="Normal 71 2 2 5" xfId="3561" xr:uid="{00000000-0005-0000-0000-0000B7930000}"/>
    <cellStyle name="Normal 71 2 2 5 2" xfId="13635" xr:uid="{00000000-0005-0000-0000-0000B8930000}"/>
    <cellStyle name="Normal 71 2 2 5 2 2" xfId="43957" xr:uid="{00000000-0005-0000-0000-0000B9930000}"/>
    <cellStyle name="Normal 71 2 2 5 2 3" xfId="28733" xr:uid="{00000000-0005-0000-0000-0000BA930000}"/>
    <cellStyle name="Normal 71 2 2 5 3" xfId="8615" xr:uid="{00000000-0005-0000-0000-0000BB930000}"/>
    <cellStyle name="Normal 71 2 2 5 3 2" xfId="38940" xr:uid="{00000000-0005-0000-0000-0000BC930000}"/>
    <cellStyle name="Normal 71 2 2 5 3 3" xfId="23716" xr:uid="{00000000-0005-0000-0000-0000BD930000}"/>
    <cellStyle name="Normal 71 2 2 5 4" xfId="33927" xr:uid="{00000000-0005-0000-0000-0000BE930000}"/>
    <cellStyle name="Normal 71 2 2 5 5" xfId="18703" xr:uid="{00000000-0005-0000-0000-0000BF930000}"/>
    <cellStyle name="Normal 71 2 2 6" xfId="5254" xr:uid="{00000000-0005-0000-0000-0000C0930000}"/>
    <cellStyle name="Normal 71 2 2 6 2" xfId="15306" xr:uid="{00000000-0005-0000-0000-0000C1930000}"/>
    <cellStyle name="Normal 71 2 2 6 2 2" xfId="45628" xr:uid="{00000000-0005-0000-0000-0000C2930000}"/>
    <cellStyle name="Normal 71 2 2 6 2 3" xfId="30404" xr:uid="{00000000-0005-0000-0000-0000C3930000}"/>
    <cellStyle name="Normal 71 2 2 6 3" xfId="10286" xr:uid="{00000000-0005-0000-0000-0000C4930000}"/>
    <cellStyle name="Normal 71 2 2 6 3 2" xfId="40611" xr:uid="{00000000-0005-0000-0000-0000C5930000}"/>
    <cellStyle name="Normal 71 2 2 6 3 3" xfId="25387" xr:uid="{00000000-0005-0000-0000-0000C6930000}"/>
    <cellStyle name="Normal 71 2 2 6 4" xfId="35598" xr:uid="{00000000-0005-0000-0000-0000C7930000}"/>
    <cellStyle name="Normal 71 2 2 6 5" xfId="20374" xr:uid="{00000000-0005-0000-0000-0000C8930000}"/>
    <cellStyle name="Normal 71 2 2 7" xfId="11964" xr:uid="{00000000-0005-0000-0000-0000C9930000}"/>
    <cellStyle name="Normal 71 2 2 7 2" xfId="42286" xr:uid="{00000000-0005-0000-0000-0000CA930000}"/>
    <cellStyle name="Normal 71 2 2 7 3" xfId="27062" xr:uid="{00000000-0005-0000-0000-0000CB930000}"/>
    <cellStyle name="Normal 71 2 2 8" xfId="6943" xr:uid="{00000000-0005-0000-0000-0000CC930000}"/>
    <cellStyle name="Normal 71 2 2 8 2" xfId="37269" xr:uid="{00000000-0005-0000-0000-0000CD930000}"/>
    <cellStyle name="Normal 71 2 2 8 3" xfId="22045" xr:uid="{00000000-0005-0000-0000-0000CE930000}"/>
    <cellStyle name="Normal 71 2 2 9" xfId="32257" xr:uid="{00000000-0005-0000-0000-0000CF930000}"/>
    <cellStyle name="Normal 71 2 3" xfId="1970" xr:uid="{00000000-0005-0000-0000-0000D0930000}"/>
    <cellStyle name="Normal 71 2 3 2" xfId="2391" xr:uid="{00000000-0005-0000-0000-0000D1930000}"/>
    <cellStyle name="Normal 71 2 3 2 2" xfId="3230" xr:uid="{00000000-0005-0000-0000-0000D2930000}"/>
    <cellStyle name="Normal 71 2 3 2 2 2" xfId="4920" xr:uid="{00000000-0005-0000-0000-0000D3930000}"/>
    <cellStyle name="Normal 71 2 3 2 2 2 2" xfId="14993" xr:uid="{00000000-0005-0000-0000-0000D4930000}"/>
    <cellStyle name="Normal 71 2 3 2 2 2 2 2" xfId="45315" xr:uid="{00000000-0005-0000-0000-0000D5930000}"/>
    <cellStyle name="Normal 71 2 3 2 2 2 2 3" xfId="30091" xr:uid="{00000000-0005-0000-0000-0000D6930000}"/>
    <cellStyle name="Normal 71 2 3 2 2 2 3" xfId="9973" xr:uid="{00000000-0005-0000-0000-0000D7930000}"/>
    <cellStyle name="Normal 71 2 3 2 2 2 3 2" xfId="40298" xr:uid="{00000000-0005-0000-0000-0000D8930000}"/>
    <cellStyle name="Normal 71 2 3 2 2 2 3 3" xfId="25074" xr:uid="{00000000-0005-0000-0000-0000D9930000}"/>
    <cellStyle name="Normal 71 2 3 2 2 2 4" xfId="35285" xr:uid="{00000000-0005-0000-0000-0000DA930000}"/>
    <cellStyle name="Normal 71 2 3 2 2 2 5" xfId="20061" xr:uid="{00000000-0005-0000-0000-0000DB930000}"/>
    <cellStyle name="Normal 71 2 3 2 2 3" xfId="6612" xr:uid="{00000000-0005-0000-0000-0000DC930000}"/>
    <cellStyle name="Normal 71 2 3 2 2 3 2" xfId="16664" xr:uid="{00000000-0005-0000-0000-0000DD930000}"/>
    <cellStyle name="Normal 71 2 3 2 2 3 2 2" xfId="46986" xr:uid="{00000000-0005-0000-0000-0000DE930000}"/>
    <cellStyle name="Normal 71 2 3 2 2 3 2 3" xfId="31762" xr:uid="{00000000-0005-0000-0000-0000DF930000}"/>
    <cellStyle name="Normal 71 2 3 2 2 3 3" xfId="11644" xr:uid="{00000000-0005-0000-0000-0000E0930000}"/>
    <cellStyle name="Normal 71 2 3 2 2 3 3 2" xfId="41969" xr:uid="{00000000-0005-0000-0000-0000E1930000}"/>
    <cellStyle name="Normal 71 2 3 2 2 3 3 3" xfId="26745" xr:uid="{00000000-0005-0000-0000-0000E2930000}"/>
    <cellStyle name="Normal 71 2 3 2 2 3 4" xfId="36956" xr:uid="{00000000-0005-0000-0000-0000E3930000}"/>
    <cellStyle name="Normal 71 2 3 2 2 3 5" xfId="21732" xr:uid="{00000000-0005-0000-0000-0000E4930000}"/>
    <cellStyle name="Normal 71 2 3 2 2 4" xfId="13322" xr:uid="{00000000-0005-0000-0000-0000E5930000}"/>
    <cellStyle name="Normal 71 2 3 2 2 4 2" xfId="43644" xr:uid="{00000000-0005-0000-0000-0000E6930000}"/>
    <cellStyle name="Normal 71 2 3 2 2 4 3" xfId="28420" xr:uid="{00000000-0005-0000-0000-0000E7930000}"/>
    <cellStyle name="Normal 71 2 3 2 2 5" xfId="8301" xr:uid="{00000000-0005-0000-0000-0000E8930000}"/>
    <cellStyle name="Normal 71 2 3 2 2 5 2" xfId="38627" xr:uid="{00000000-0005-0000-0000-0000E9930000}"/>
    <cellStyle name="Normal 71 2 3 2 2 5 3" xfId="23403" xr:uid="{00000000-0005-0000-0000-0000EA930000}"/>
    <cellStyle name="Normal 71 2 3 2 2 6" xfId="33615" xr:uid="{00000000-0005-0000-0000-0000EB930000}"/>
    <cellStyle name="Normal 71 2 3 2 2 7" xfId="18390" xr:uid="{00000000-0005-0000-0000-0000EC930000}"/>
    <cellStyle name="Normal 71 2 3 2 3" xfId="4083" xr:uid="{00000000-0005-0000-0000-0000ED930000}"/>
    <cellStyle name="Normal 71 2 3 2 3 2" xfId="14157" xr:uid="{00000000-0005-0000-0000-0000EE930000}"/>
    <cellStyle name="Normal 71 2 3 2 3 2 2" xfId="44479" xr:uid="{00000000-0005-0000-0000-0000EF930000}"/>
    <cellStyle name="Normal 71 2 3 2 3 2 3" xfId="29255" xr:uid="{00000000-0005-0000-0000-0000F0930000}"/>
    <cellStyle name="Normal 71 2 3 2 3 3" xfId="9137" xr:uid="{00000000-0005-0000-0000-0000F1930000}"/>
    <cellStyle name="Normal 71 2 3 2 3 3 2" xfId="39462" xr:uid="{00000000-0005-0000-0000-0000F2930000}"/>
    <cellStyle name="Normal 71 2 3 2 3 3 3" xfId="24238" xr:uid="{00000000-0005-0000-0000-0000F3930000}"/>
    <cellStyle name="Normal 71 2 3 2 3 4" xfId="34449" xr:uid="{00000000-0005-0000-0000-0000F4930000}"/>
    <cellStyle name="Normal 71 2 3 2 3 5" xfId="19225" xr:uid="{00000000-0005-0000-0000-0000F5930000}"/>
    <cellStyle name="Normal 71 2 3 2 4" xfId="5776" xr:uid="{00000000-0005-0000-0000-0000F6930000}"/>
    <cellStyle name="Normal 71 2 3 2 4 2" xfId="15828" xr:uid="{00000000-0005-0000-0000-0000F7930000}"/>
    <cellStyle name="Normal 71 2 3 2 4 2 2" xfId="46150" xr:uid="{00000000-0005-0000-0000-0000F8930000}"/>
    <cellStyle name="Normal 71 2 3 2 4 2 3" xfId="30926" xr:uid="{00000000-0005-0000-0000-0000F9930000}"/>
    <cellStyle name="Normal 71 2 3 2 4 3" xfId="10808" xr:uid="{00000000-0005-0000-0000-0000FA930000}"/>
    <cellStyle name="Normal 71 2 3 2 4 3 2" xfId="41133" xr:uid="{00000000-0005-0000-0000-0000FB930000}"/>
    <cellStyle name="Normal 71 2 3 2 4 3 3" xfId="25909" xr:uid="{00000000-0005-0000-0000-0000FC930000}"/>
    <cellStyle name="Normal 71 2 3 2 4 4" xfId="36120" xr:uid="{00000000-0005-0000-0000-0000FD930000}"/>
    <cellStyle name="Normal 71 2 3 2 4 5" xfId="20896" xr:uid="{00000000-0005-0000-0000-0000FE930000}"/>
    <cellStyle name="Normal 71 2 3 2 5" xfId="12486" xr:uid="{00000000-0005-0000-0000-0000FF930000}"/>
    <cellStyle name="Normal 71 2 3 2 5 2" xfId="42808" xr:uid="{00000000-0005-0000-0000-000000940000}"/>
    <cellStyle name="Normal 71 2 3 2 5 3" xfId="27584" xr:uid="{00000000-0005-0000-0000-000001940000}"/>
    <cellStyle name="Normal 71 2 3 2 6" xfId="7465" xr:uid="{00000000-0005-0000-0000-000002940000}"/>
    <cellStyle name="Normal 71 2 3 2 6 2" xfId="37791" xr:uid="{00000000-0005-0000-0000-000003940000}"/>
    <cellStyle name="Normal 71 2 3 2 6 3" xfId="22567" xr:uid="{00000000-0005-0000-0000-000004940000}"/>
    <cellStyle name="Normal 71 2 3 2 7" xfId="32779" xr:uid="{00000000-0005-0000-0000-000005940000}"/>
    <cellStyle name="Normal 71 2 3 2 8" xfId="17554" xr:uid="{00000000-0005-0000-0000-000006940000}"/>
    <cellStyle name="Normal 71 2 3 3" xfId="2812" xr:uid="{00000000-0005-0000-0000-000007940000}"/>
    <cellStyle name="Normal 71 2 3 3 2" xfId="4502" xr:uid="{00000000-0005-0000-0000-000008940000}"/>
    <cellStyle name="Normal 71 2 3 3 2 2" xfId="14575" xr:uid="{00000000-0005-0000-0000-000009940000}"/>
    <cellStyle name="Normal 71 2 3 3 2 2 2" xfId="44897" xr:uid="{00000000-0005-0000-0000-00000A940000}"/>
    <cellStyle name="Normal 71 2 3 3 2 2 3" xfId="29673" xr:uid="{00000000-0005-0000-0000-00000B940000}"/>
    <cellStyle name="Normal 71 2 3 3 2 3" xfId="9555" xr:uid="{00000000-0005-0000-0000-00000C940000}"/>
    <cellStyle name="Normal 71 2 3 3 2 3 2" xfId="39880" xr:uid="{00000000-0005-0000-0000-00000D940000}"/>
    <cellStyle name="Normal 71 2 3 3 2 3 3" xfId="24656" xr:uid="{00000000-0005-0000-0000-00000E940000}"/>
    <cellStyle name="Normal 71 2 3 3 2 4" xfId="34867" xr:uid="{00000000-0005-0000-0000-00000F940000}"/>
    <cellStyle name="Normal 71 2 3 3 2 5" xfId="19643" xr:uid="{00000000-0005-0000-0000-000010940000}"/>
    <cellStyle name="Normal 71 2 3 3 3" xfId="6194" xr:uid="{00000000-0005-0000-0000-000011940000}"/>
    <cellStyle name="Normal 71 2 3 3 3 2" xfId="16246" xr:uid="{00000000-0005-0000-0000-000012940000}"/>
    <cellStyle name="Normal 71 2 3 3 3 2 2" xfId="46568" xr:uid="{00000000-0005-0000-0000-000013940000}"/>
    <cellStyle name="Normal 71 2 3 3 3 2 3" xfId="31344" xr:uid="{00000000-0005-0000-0000-000014940000}"/>
    <cellStyle name="Normal 71 2 3 3 3 3" xfId="11226" xr:uid="{00000000-0005-0000-0000-000015940000}"/>
    <cellStyle name="Normal 71 2 3 3 3 3 2" xfId="41551" xr:uid="{00000000-0005-0000-0000-000016940000}"/>
    <cellStyle name="Normal 71 2 3 3 3 3 3" xfId="26327" xr:uid="{00000000-0005-0000-0000-000017940000}"/>
    <cellStyle name="Normal 71 2 3 3 3 4" xfId="36538" xr:uid="{00000000-0005-0000-0000-000018940000}"/>
    <cellStyle name="Normal 71 2 3 3 3 5" xfId="21314" xr:uid="{00000000-0005-0000-0000-000019940000}"/>
    <cellStyle name="Normal 71 2 3 3 4" xfId="12904" xr:uid="{00000000-0005-0000-0000-00001A940000}"/>
    <cellStyle name="Normal 71 2 3 3 4 2" xfId="43226" xr:uid="{00000000-0005-0000-0000-00001B940000}"/>
    <cellStyle name="Normal 71 2 3 3 4 3" xfId="28002" xr:uid="{00000000-0005-0000-0000-00001C940000}"/>
    <cellStyle name="Normal 71 2 3 3 5" xfId="7883" xr:uid="{00000000-0005-0000-0000-00001D940000}"/>
    <cellStyle name="Normal 71 2 3 3 5 2" xfId="38209" xr:uid="{00000000-0005-0000-0000-00001E940000}"/>
    <cellStyle name="Normal 71 2 3 3 5 3" xfId="22985" xr:uid="{00000000-0005-0000-0000-00001F940000}"/>
    <cellStyle name="Normal 71 2 3 3 6" xfId="33197" xr:uid="{00000000-0005-0000-0000-000020940000}"/>
    <cellStyle name="Normal 71 2 3 3 7" xfId="17972" xr:uid="{00000000-0005-0000-0000-000021940000}"/>
    <cellStyle name="Normal 71 2 3 4" xfId="3665" xr:uid="{00000000-0005-0000-0000-000022940000}"/>
    <cellStyle name="Normal 71 2 3 4 2" xfId="13739" xr:uid="{00000000-0005-0000-0000-000023940000}"/>
    <cellStyle name="Normal 71 2 3 4 2 2" xfId="44061" xr:uid="{00000000-0005-0000-0000-000024940000}"/>
    <cellStyle name="Normal 71 2 3 4 2 3" xfId="28837" xr:uid="{00000000-0005-0000-0000-000025940000}"/>
    <cellStyle name="Normal 71 2 3 4 3" xfId="8719" xr:uid="{00000000-0005-0000-0000-000026940000}"/>
    <cellStyle name="Normal 71 2 3 4 3 2" xfId="39044" xr:uid="{00000000-0005-0000-0000-000027940000}"/>
    <cellStyle name="Normal 71 2 3 4 3 3" xfId="23820" xr:uid="{00000000-0005-0000-0000-000028940000}"/>
    <cellStyle name="Normal 71 2 3 4 4" xfId="34031" xr:uid="{00000000-0005-0000-0000-000029940000}"/>
    <cellStyle name="Normal 71 2 3 4 5" xfId="18807" xr:uid="{00000000-0005-0000-0000-00002A940000}"/>
    <cellStyle name="Normal 71 2 3 5" xfId="5358" xr:uid="{00000000-0005-0000-0000-00002B940000}"/>
    <cellStyle name="Normal 71 2 3 5 2" xfId="15410" xr:uid="{00000000-0005-0000-0000-00002C940000}"/>
    <cellStyle name="Normal 71 2 3 5 2 2" xfId="45732" xr:uid="{00000000-0005-0000-0000-00002D940000}"/>
    <cellStyle name="Normal 71 2 3 5 2 3" xfId="30508" xr:uid="{00000000-0005-0000-0000-00002E940000}"/>
    <cellStyle name="Normal 71 2 3 5 3" xfId="10390" xr:uid="{00000000-0005-0000-0000-00002F940000}"/>
    <cellStyle name="Normal 71 2 3 5 3 2" xfId="40715" xr:uid="{00000000-0005-0000-0000-000030940000}"/>
    <cellStyle name="Normal 71 2 3 5 3 3" xfId="25491" xr:uid="{00000000-0005-0000-0000-000031940000}"/>
    <cellStyle name="Normal 71 2 3 5 4" xfId="35702" xr:uid="{00000000-0005-0000-0000-000032940000}"/>
    <cellStyle name="Normal 71 2 3 5 5" xfId="20478" xr:uid="{00000000-0005-0000-0000-000033940000}"/>
    <cellStyle name="Normal 71 2 3 6" xfId="12068" xr:uid="{00000000-0005-0000-0000-000034940000}"/>
    <cellStyle name="Normal 71 2 3 6 2" xfId="42390" xr:uid="{00000000-0005-0000-0000-000035940000}"/>
    <cellStyle name="Normal 71 2 3 6 3" xfId="27166" xr:uid="{00000000-0005-0000-0000-000036940000}"/>
    <cellStyle name="Normal 71 2 3 7" xfId="7047" xr:uid="{00000000-0005-0000-0000-000037940000}"/>
    <cellStyle name="Normal 71 2 3 7 2" xfId="37373" xr:uid="{00000000-0005-0000-0000-000038940000}"/>
    <cellStyle name="Normal 71 2 3 7 3" xfId="22149" xr:uid="{00000000-0005-0000-0000-000039940000}"/>
    <cellStyle name="Normal 71 2 3 8" xfId="32361" xr:uid="{00000000-0005-0000-0000-00003A940000}"/>
    <cellStyle name="Normal 71 2 3 9" xfId="17136" xr:uid="{00000000-0005-0000-0000-00003B940000}"/>
    <cellStyle name="Normal 71 2 4" xfId="2183" xr:uid="{00000000-0005-0000-0000-00003C940000}"/>
    <cellStyle name="Normal 71 2 4 2" xfId="3022" xr:uid="{00000000-0005-0000-0000-00003D940000}"/>
    <cellStyle name="Normal 71 2 4 2 2" xfId="4712" xr:uid="{00000000-0005-0000-0000-00003E940000}"/>
    <cellStyle name="Normal 71 2 4 2 2 2" xfId="14785" xr:uid="{00000000-0005-0000-0000-00003F940000}"/>
    <cellStyle name="Normal 71 2 4 2 2 2 2" xfId="45107" xr:uid="{00000000-0005-0000-0000-000040940000}"/>
    <cellStyle name="Normal 71 2 4 2 2 2 3" xfId="29883" xr:uid="{00000000-0005-0000-0000-000041940000}"/>
    <cellStyle name="Normal 71 2 4 2 2 3" xfId="9765" xr:uid="{00000000-0005-0000-0000-000042940000}"/>
    <cellStyle name="Normal 71 2 4 2 2 3 2" xfId="40090" xr:uid="{00000000-0005-0000-0000-000043940000}"/>
    <cellStyle name="Normal 71 2 4 2 2 3 3" xfId="24866" xr:uid="{00000000-0005-0000-0000-000044940000}"/>
    <cellStyle name="Normal 71 2 4 2 2 4" xfId="35077" xr:uid="{00000000-0005-0000-0000-000045940000}"/>
    <cellStyle name="Normal 71 2 4 2 2 5" xfId="19853" xr:uid="{00000000-0005-0000-0000-000046940000}"/>
    <cellStyle name="Normal 71 2 4 2 3" xfId="6404" xr:uid="{00000000-0005-0000-0000-000047940000}"/>
    <cellStyle name="Normal 71 2 4 2 3 2" xfId="16456" xr:uid="{00000000-0005-0000-0000-000048940000}"/>
    <cellStyle name="Normal 71 2 4 2 3 2 2" xfId="46778" xr:uid="{00000000-0005-0000-0000-000049940000}"/>
    <cellStyle name="Normal 71 2 4 2 3 2 3" xfId="31554" xr:uid="{00000000-0005-0000-0000-00004A940000}"/>
    <cellStyle name="Normal 71 2 4 2 3 3" xfId="11436" xr:uid="{00000000-0005-0000-0000-00004B940000}"/>
    <cellStyle name="Normal 71 2 4 2 3 3 2" xfId="41761" xr:uid="{00000000-0005-0000-0000-00004C940000}"/>
    <cellStyle name="Normal 71 2 4 2 3 3 3" xfId="26537" xr:uid="{00000000-0005-0000-0000-00004D940000}"/>
    <cellStyle name="Normal 71 2 4 2 3 4" xfId="36748" xr:uid="{00000000-0005-0000-0000-00004E940000}"/>
    <cellStyle name="Normal 71 2 4 2 3 5" xfId="21524" xr:uid="{00000000-0005-0000-0000-00004F940000}"/>
    <cellStyle name="Normal 71 2 4 2 4" xfId="13114" xr:uid="{00000000-0005-0000-0000-000050940000}"/>
    <cellStyle name="Normal 71 2 4 2 4 2" xfId="43436" xr:uid="{00000000-0005-0000-0000-000051940000}"/>
    <cellStyle name="Normal 71 2 4 2 4 3" xfId="28212" xr:uid="{00000000-0005-0000-0000-000052940000}"/>
    <cellStyle name="Normal 71 2 4 2 5" xfId="8093" xr:uid="{00000000-0005-0000-0000-000053940000}"/>
    <cellStyle name="Normal 71 2 4 2 5 2" xfId="38419" xr:uid="{00000000-0005-0000-0000-000054940000}"/>
    <cellStyle name="Normal 71 2 4 2 5 3" xfId="23195" xr:uid="{00000000-0005-0000-0000-000055940000}"/>
    <cellStyle name="Normal 71 2 4 2 6" xfId="33407" xr:uid="{00000000-0005-0000-0000-000056940000}"/>
    <cellStyle name="Normal 71 2 4 2 7" xfId="18182" xr:uid="{00000000-0005-0000-0000-000057940000}"/>
    <cellStyle name="Normal 71 2 4 3" xfId="3875" xr:uid="{00000000-0005-0000-0000-000058940000}"/>
    <cellStyle name="Normal 71 2 4 3 2" xfId="13949" xr:uid="{00000000-0005-0000-0000-000059940000}"/>
    <cellStyle name="Normal 71 2 4 3 2 2" xfId="44271" xr:uid="{00000000-0005-0000-0000-00005A940000}"/>
    <cellStyle name="Normal 71 2 4 3 2 3" xfId="29047" xr:uid="{00000000-0005-0000-0000-00005B940000}"/>
    <cellStyle name="Normal 71 2 4 3 3" xfId="8929" xr:uid="{00000000-0005-0000-0000-00005C940000}"/>
    <cellStyle name="Normal 71 2 4 3 3 2" xfId="39254" xr:uid="{00000000-0005-0000-0000-00005D940000}"/>
    <cellStyle name="Normal 71 2 4 3 3 3" xfId="24030" xr:uid="{00000000-0005-0000-0000-00005E940000}"/>
    <cellStyle name="Normal 71 2 4 3 4" xfId="34241" xr:uid="{00000000-0005-0000-0000-00005F940000}"/>
    <cellStyle name="Normal 71 2 4 3 5" xfId="19017" xr:uid="{00000000-0005-0000-0000-000060940000}"/>
    <cellStyle name="Normal 71 2 4 4" xfId="5568" xr:uid="{00000000-0005-0000-0000-000061940000}"/>
    <cellStyle name="Normal 71 2 4 4 2" xfId="15620" xr:uid="{00000000-0005-0000-0000-000062940000}"/>
    <cellStyle name="Normal 71 2 4 4 2 2" xfId="45942" xr:uid="{00000000-0005-0000-0000-000063940000}"/>
    <cellStyle name="Normal 71 2 4 4 2 3" xfId="30718" xr:uid="{00000000-0005-0000-0000-000064940000}"/>
    <cellStyle name="Normal 71 2 4 4 3" xfId="10600" xr:uid="{00000000-0005-0000-0000-000065940000}"/>
    <cellStyle name="Normal 71 2 4 4 3 2" xfId="40925" xr:uid="{00000000-0005-0000-0000-000066940000}"/>
    <cellStyle name="Normal 71 2 4 4 3 3" xfId="25701" xr:uid="{00000000-0005-0000-0000-000067940000}"/>
    <cellStyle name="Normal 71 2 4 4 4" xfId="35912" xr:uid="{00000000-0005-0000-0000-000068940000}"/>
    <cellStyle name="Normal 71 2 4 4 5" xfId="20688" xr:uid="{00000000-0005-0000-0000-000069940000}"/>
    <cellStyle name="Normal 71 2 4 5" xfId="12278" xr:uid="{00000000-0005-0000-0000-00006A940000}"/>
    <cellStyle name="Normal 71 2 4 5 2" xfId="42600" xr:uid="{00000000-0005-0000-0000-00006B940000}"/>
    <cellStyle name="Normal 71 2 4 5 3" xfId="27376" xr:uid="{00000000-0005-0000-0000-00006C940000}"/>
    <cellStyle name="Normal 71 2 4 6" xfId="7257" xr:uid="{00000000-0005-0000-0000-00006D940000}"/>
    <cellStyle name="Normal 71 2 4 6 2" xfId="37583" xr:uid="{00000000-0005-0000-0000-00006E940000}"/>
    <cellStyle name="Normal 71 2 4 6 3" xfId="22359" xr:uid="{00000000-0005-0000-0000-00006F940000}"/>
    <cellStyle name="Normal 71 2 4 7" xfId="32571" xr:uid="{00000000-0005-0000-0000-000070940000}"/>
    <cellStyle name="Normal 71 2 4 8" xfId="17346" xr:uid="{00000000-0005-0000-0000-000071940000}"/>
    <cellStyle name="Normal 71 2 5" xfId="2604" xr:uid="{00000000-0005-0000-0000-000072940000}"/>
    <cellStyle name="Normal 71 2 5 2" xfId="4294" xr:uid="{00000000-0005-0000-0000-000073940000}"/>
    <cellStyle name="Normal 71 2 5 2 2" xfId="14367" xr:uid="{00000000-0005-0000-0000-000074940000}"/>
    <cellStyle name="Normal 71 2 5 2 2 2" xfId="44689" xr:uid="{00000000-0005-0000-0000-000075940000}"/>
    <cellStyle name="Normal 71 2 5 2 2 3" xfId="29465" xr:uid="{00000000-0005-0000-0000-000076940000}"/>
    <cellStyle name="Normal 71 2 5 2 3" xfId="9347" xr:uid="{00000000-0005-0000-0000-000077940000}"/>
    <cellStyle name="Normal 71 2 5 2 3 2" xfId="39672" xr:uid="{00000000-0005-0000-0000-000078940000}"/>
    <cellStyle name="Normal 71 2 5 2 3 3" xfId="24448" xr:uid="{00000000-0005-0000-0000-000079940000}"/>
    <cellStyle name="Normal 71 2 5 2 4" xfId="34659" xr:uid="{00000000-0005-0000-0000-00007A940000}"/>
    <cellStyle name="Normal 71 2 5 2 5" xfId="19435" xr:uid="{00000000-0005-0000-0000-00007B940000}"/>
    <cellStyle name="Normal 71 2 5 3" xfId="5986" xr:uid="{00000000-0005-0000-0000-00007C940000}"/>
    <cellStyle name="Normal 71 2 5 3 2" xfId="16038" xr:uid="{00000000-0005-0000-0000-00007D940000}"/>
    <cellStyle name="Normal 71 2 5 3 2 2" xfId="46360" xr:uid="{00000000-0005-0000-0000-00007E940000}"/>
    <cellStyle name="Normal 71 2 5 3 2 3" xfId="31136" xr:uid="{00000000-0005-0000-0000-00007F940000}"/>
    <cellStyle name="Normal 71 2 5 3 3" xfId="11018" xr:uid="{00000000-0005-0000-0000-000080940000}"/>
    <cellStyle name="Normal 71 2 5 3 3 2" xfId="41343" xr:uid="{00000000-0005-0000-0000-000081940000}"/>
    <cellStyle name="Normal 71 2 5 3 3 3" xfId="26119" xr:uid="{00000000-0005-0000-0000-000082940000}"/>
    <cellStyle name="Normal 71 2 5 3 4" xfId="36330" xr:uid="{00000000-0005-0000-0000-000083940000}"/>
    <cellStyle name="Normal 71 2 5 3 5" xfId="21106" xr:uid="{00000000-0005-0000-0000-000084940000}"/>
    <cellStyle name="Normal 71 2 5 4" xfId="12696" xr:uid="{00000000-0005-0000-0000-000085940000}"/>
    <cellStyle name="Normal 71 2 5 4 2" xfId="43018" xr:uid="{00000000-0005-0000-0000-000086940000}"/>
    <cellStyle name="Normal 71 2 5 4 3" xfId="27794" xr:uid="{00000000-0005-0000-0000-000087940000}"/>
    <cellStyle name="Normal 71 2 5 5" xfId="7675" xr:uid="{00000000-0005-0000-0000-000088940000}"/>
    <cellStyle name="Normal 71 2 5 5 2" xfId="38001" xr:uid="{00000000-0005-0000-0000-000089940000}"/>
    <cellStyle name="Normal 71 2 5 5 3" xfId="22777" xr:uid="{00000000-0005-0000-0000-00008A940000}"/>
    <cellStyle name="Normal 71 2 5 6" xfId="32989" xr:uid="{00000000-0005-0000-0000-00008B940000}"/>
    <cellStyle name="Normal 71 2 5 7" xfId="17764" xr:uid="{00000000-0005-0000-0000-00008C940000}"/>
    <cellStyle name="Normal 71 2 6" xfId="3457" xr:uid="{00000000-0005-0000-0000-00008D940000}"/>
    <cellStyle name="Normal 71 2 6 2" xfId="13531" xr:uid="{00000000-0005-0000-0000-00008E940000}"/>
    <cellStyle name="Normal 71 2 6 2 2" xfId="43853" xr:uid="{00000000-0005-0000-0000-00008F940000}"/>
    <cellStyle name="Normal 71 2 6 2 3" xfId="28629" xr:uid="{00000000-0005-0000-0000-000090940000}"/>
    <cellStyle name="Normal 71 2 6 3" xfId="8511" xr:uid="{00000000-0005-0000-0000-000091940000}"/>
    <cellStyle name="Normal 71 2 6 3 2" xfId="38836" xr:uid="{00000000-0005-0000-0000-000092940000}"/>
    <cellStyle name="Normal 71 2 6 3 3" xfId="23612" xr:uid="{00000000-0005-0000-0000-000093940000}"/>
    <cellStyle name="Normal 71 2 6 4" xfId="33823" xr:uid="{00000000-0005-0000-0000-000094940000}"/>
    <cellStyle name="Normal 71 2 6 5" xfId="18599" xr:uid="{00000000-0005-0000-0000-000095940000}"/>
    <cellStyle name="Normal 71 2 7" xfId="5150" xr:uid="{00000000-0005-0000-0000-000096940000}"/>
    <cellStyle name="Normal 71 2 7 2" xfId="15202" xr:uid="{00000000-0005-0000-0000-000097940000}"/>
    <cellStyle name="Normal 71 2 7 2 2" xfId="45524" xr:uid="{00000000-0005-0000-0000-000098940000}"/>
    <cellStyle name="Normal 71 2 7 2 3" xfId="30300" xr:uid="{00000000-0005-0000-0000-000099940000}"/>
    <cellStyle name="Normal 71 2 7 3" xfId="10182" xr:uid="{00000000-0005-0000-0000-00009A940000}"/>
    <cellStyle name="Normal 71 2 7 3 2" xfId="40507" xr:uid="{00000000-0005-0000-0000-00009B940000}"/>
    <cellStyle name="Normal 71 2 7 3 3" xfId="25283" xr:uid="{00000000-0005-0000-0000-00009C940000}"/>
    <cellStyle name="Normal 71 2 7 4" xfId="35494" xr:uid="{00000000-0005-0000-0000-00009D940000}"/>
    <cellStyle name="Normal 71 2 7 5" xfId="20270" xr:uid="{00000000-0005-0000-0000-00009E940000}"/>
    <cellStyle name="Normal 71 2 8" xfId="11860" xr:uid="{00000000-0005-0000-0000-00009F940000}"/>
    <cellStyle name="Normal 71 2 8 2" xfId="42182" xr:uid="{00000000-0005-0000-0000-0000A0940000}"/>
    <cellStyle name="Normal 71 2 8 3" xfId="26958" xr:uid="{00000000-0005-0000-0000-0000A1940000}"/>
    <cellStyle name="Normal 71 2 9" xfId="6839" xr:uid="{00000000-0005-0000-0000-0000A2940000}"/>
    <cellStyle name="Normal 71 2 9 2" xfId="37165" xr:uid="{00000000-0005-0000-0000-0000A3940000}"/>
    <cellStyle name="Normal 71 2 9 3" xfId="21941" xr:uid="{00000000-0005-0000-0000-0000A4940000}"/>
    <cellStyle name="Normal 71 3" xfId="1803" xr:uid="{00000000-0005-0000-0000-0000A5940000}"/>
    <cellStyle name="Normal 71 3 10" xfId="16980" xr:uid="{00000000-0005-0000-0000-0000A6940000}"/>
    <cellStyle name="Normal 71 3 2" xfId="2022" xr:uid="{00000000-0005-0000-0000-0000A7940000}"/>
    <cellStyle name="Normal 71 3 2 2" xfId="2443" xr:uid="{00000000-0005-0000-0000-0000A8940000}"/>
    <cellStyle name="Normal 71 3 2 2 2" xfId="3282" xr:uid="{00000000-0005-0000-0000-0000A9940000}"/>
    <cellStyle name="Normal 71 3 2 2 2 2" xfId="4972" xr:uid="{00000000-0005-0000-0000-0000AA940000}"/>
    <cellStyle name="Normal 71 3 2 2 2 2 2" xfId="15045" xr:uid="{00000000-0005-0000-0000-0000AB940000}"/>
    <cellStyle name="Normal 71 3 2 2 2 2 2 2" xfId="45367" xr:uid="{00000000-0005-0000-0000-0000AC940000}"/>
    <cellStyle name="Normal 71 3 2 2 2 2 2 3" xfId="30143" xr:uid="{00000000-0005-0000-0000-0000AD940000}"/>
    <cellStyle name="Normal 71 3 2 2 2 2 3" xfId="10025" xr:uid="{00000000-0005-0000-0000-0000AE940000}"/>
    <cellStyle name="Normal 71 3 2 2 2 2 3 2" xfId="40350" xr:uid="{00000000-0005-0000-0000-0000AF940000}"/>
    <cellStyle name="Normal 71 3 2 2 2 2 3 3" xfId="25126" xr:uid="{00000000-0005-0000-0000-0000B0940000}"/>
    <cellStyle name="Normal 71 3 2 2 2 2 4" xfId="35337" xr:uid="{00000000-0005-0000-0000-0000B1940000}"/>
    <cellStyle name="Normal 71 3 2 2 2 2 5" xfId="20113" xr:uid="{00000000-0005-0000-0000-0000B2940000}"/>
    <cellStyle name="Normal 71 3 2 2 2 3" xfId="6664" xr:uid="{00000000-0005-0000-0000-0000B3940000}"/>
    <cellStyle name="Normal 71 3 2 2 2 3 2" xfId="16716" xr:uid="{00000000-0005-0000-0000-0000B4940000}"/>
    <cellStyle name="Normal 71 3 2 2 2 3 2 2" xfId="47038" xr:uid="{00000000-0005-0000-0000-0000B5940000}"/>
    <cellStyle name="Normal 71 3 2 2 2 3 2 3" xfId="31814" xr:uid="{00000000-0005-0000-0000-0000B6940000}"/>
    <cellStyle name="Normal 71 3 2 2 2 3 3" xfId="11696" xr:uid="{00000000-0005-0000-0000-0000B7940000}"/>
    <cellStyle name="Normal 71 3 2 2 2 3 3 2" xfId="42021" xr:uid="{00000000-0005-0000-0000-0000B8940000}"/>
    <cellStyle name="Normal 71 3 2 2 2 3 3 3" xfId="26797" xr:uid="{00000000-0005-0000-0000-0000B9940000}"/>
    <cellStyle name="Normal 71 3 2 2 2 3 4" xfId="37008" xr:uid="{00000000-0005-0000-0000-0000BA940000}"/>
    <cellStyle name="Normal 71 3 2 2 2 3 5" xfId="21784" xr:uid="{00000000-0005-0000-0000-0000BB940000}"/>
    <cellStyle name="Normal 71 3 2 2 2 4" xfId="13374" xr:uid="{00000000-0005-0000-0000-0000BC940000}"/>
    <cellStyle name="Normal 71 3 2 2 2 4 2" xfId="43696" xr:uid="{00000000-0005-0000-0000-0000BD940000}"/>
    <cellStyle name="Normal 71 3 2 2 2 4 3" xfId="28472" xr:uid="{00000000-0005-0000-0000-0000BE940000}"/>
    <cellStyle name="Normal 71 3 2 2 2 5" xfId="8353" xr:uid="{00000000-0005-0000-0000-0000BF940000}"/>
    <cellStyle name="Normal 71 3 2 2 2 5 2" xfId="38679" xr:uid="{00000000-0005-0000-0000-0000C0940000}"/>
    <cellStyle name="Normal 71 3 2 2 2 5 3" xfId="23455" xr:uid="{00000000-0005-0000-0000-0000C1940000}"/>
    <cellStyle name="Normal 71 3 2 2 2 6" xfId="33667" xr:uid="{00000000-0005-0000-0000-0000C2940000}"/>
    <cellStyle name="Normal 71 3 2 2 2 7" xfId="18442" xr:uid="{00000000-0005-0000-0000-0000C3940000}"/>
    <cellStyle name="Normal 71 3 2 2 3" xfId="4135" xr:uid="{00000000-0005-0000-0000-0000C4940000}"/>
    <cellStyle name="Normal 71 3 2 2 3 2" xfId="14209" xr:uid="{00000000-0005-0000-0000-0000C5940000}"/>
    <cellStyle name="Normal 71 3 2 2 3 2 2" xfId="44531" xr:uid="{00000000-0005-0000-0000-0000C6940000}"/>
    <cellStyle name="Normal 71 3 2 2 3 2 3" xfId="29307" xr:uid="{00000000-0005-0000-0000-0000C7940000}"/>
    <cellStyle name="Normal 71 3 2 2 3 3" xfId="9189" xr:uid="{00000000-0005-0000-0000-0000C8940000}"/>
    <cellStyle name="Normal 71 3 2 2 3 3 2" xfId="39514" xr:uid="{00000000-0005-0000-0000-0000C9940000}"/>
    <cellStyle name="Normal 71 3 2 2 3 3 3" xfId="24290" xr:uid="{00000000-0005-0000-0000-0000CA940000}"/>
    <cellStyle name="Normal 71 3 2 2 3 4" xfId="34501" xr:uid="{00000000-0005-0000-0000-0000CB940000}"/>
    <cellStyle name="Normal 71 3 2 2 3 5" xfId="19277" xr:uid="{00000000-0005-0000-0000-0000CC940000}"/>
    <cellStyle name="Normal 71 3 2 2 4" xfId="5828" xr:uid="{00000000-0005-0000-0000-0000CD940000}"/>
    <cellStyle name="Normal 71 3 2 2 4 2" xfId="15880" xr:uid="{00000000-0005-0000-0000-0000CE940000}"/>
    <cellStyle name="Normal 71 3 2 2 4 2 2" xfId="46202" xr:uid="{00000000-0005-0000-0000-0000CF940000}"/>
    <cellStyle name="Normal 71 3 2 2 4 2 3" xfId="30978" xr:uid="{00000000-0005-0000-0000-0000D0940000}"/>
    <cellStyle name="Normal 71 3 2 2 4 3" xfId="10860" xr:uid="{00000000-0005-0000-0000-0000D1940000}"/>
    <cellStyle name="Normal 71 3 2 2 4 3 2" xfId="41185" xr:uid="{00000000-0005-0000-0000-0000D2940000}"/>
    <cellStyle name="Normal 71 3 2 2 4 3 3" xfId="25961" xr:uid="{00000000-0005-0000-0000-0000D3940000}"/>
    <cellStyle name="Normal 71 3 2 2 4 4" xfId="36172" xr:uid="{00000000-0005-0000-0000-0000D4940000}"/>
    <cellStyle name="Normal 71 3 2 2 4 5" xfId="20948" xr:uid="{00000000-0005-0000-0000-0000D5940000}"/>
    <cellStyle name="Normal 71 3 2 2 5" xfId="12538" xr:uid="{00000000-0005-0000-0000-0000D6940000}"/>
    <cellStyle name="Normal 71 3 2 2 5 2" xfId="42860" xr:uid="{00000000-0005-0000-0000-0000D7940000}"/>
    <cellStyle name="Normal 71 3 2 2 5 3" xfId="27636" xr:uid="{00000000-0005-0000-0000-0000D8940000}"/>
    <cellStyle name="Normal 71 3 2 2 6" xfId="7517" xr:uid="{00000000-0005-0000-0000-0000D9940000}"/>
    <cellStyle name="Normal 71 3 2 2 6 2" xfId="37843" xr:uid="{00000000-0005-0000-0000-0000DA940000}"/>
    <cellStyle name="Normal 71 3 2 2 6 3" xfId="22619" xr:uid="{00000000-0005-0000-0000-0000DB940000}"/>
    <cellStyle name="Normal 71 3 2 2 7" xfId="32831" xr:uid="{00000000-0005-0000-0000-0000DC940000}"/>
    <cellStyle name="Normal 71 3 2 2 8" xfId="17606" xr:uid="{00000000-0005-0000-0000-0000DD940000}"/>
    <cellStyle name="Normal 71 3 2 3" xfId="2864" xr:uid="{00000000-0005-0000-0000-0000DE940000}"/>
    <cellStyle name="Normal 71 3 2 3 2" xfId="4554" xr:uid="{00000000-0005-0000-0000-0000DF940000}"/>
    <cellStyle name="Normal 71 3 2 3 2 2" xfId="14627" xr:uid="{00000000-0005-0000-0000-0000E0940000}"/>
    <cellStyle name="Normal 71 3 2 3 2 2 2" xfId="44949" xr:uid="{00000000-0005-0000-0000-0000E1940000}"/>
    <cellStyle name="Normal 71 3 2 3 2 2 3" xfId="29725" xr:uid="{00000000-0005-0000-0000-0000E2940000}"/>
    <cellStyle name="Normal 71 3 2 3 2 3" xfId="9607" xr:uid="{00000000-0005-0000-0000-0000E3940000}"/>
    <cellStyle name="Normal 71 3 2 3 2 3 2" xfId="39932" xr:uid="{00000000-0005-0000-0000-0000E4940000}"/>
    <cellStyle name="Normal 71 3 2 3 2 3 3" xfId="24708" xr:uid="{00000000-0005-0000-0000-0000E5940000}"/>
    <cellStyle name="Normal 71 3 2 3 2 4" xfId="34919" xr:uid="{00000000-0005-0000-0000-0000E6940000}"/>
    <cellStyle name="Normal 71 3 2 3 2 5" xfId="19695" xr:uid="{00000000-0005-0000-0000-0000E7940000}"/>
    <cellStyle name="Normal 71 3 2 3 3" xfId="6246" xr:uid="{00000000-0005-0000-0000-0000E8940000}"/>
    <cellStyle name="Normal 71 3 2 3 3 2" xfId="16298" xr:uid="{00000000-0005-0000-0000-0000E9940000}"/>
    <cellStyle name="Normal 71 3 2 3 3 2 2" xfId="46620" xr:uid="{00000000-0005-0000-0000-0000EA940000}"/>
    <cellStyle name="Normal 71 3 2 3 3 2 3" xfId="31396" xr:uid="{00000000-0005-0000-0000-0000EB940000}"/>
    <cellStyle name="Normal 71 3 2 3 3 3" xfId="11278" xr:uid="{00000000-0005-0000-0000-0000EC940000}"/>
    <cellStyle name="Normal 71 3 2 3 3 3 2" xfId="41603" xr:uid="{00000000-0005-0000-0000-0000ED940000}"/>
    <cellStyle name="Normal 71 3 2 3 3 3 3" xfId="26379" xr:uid="{00000000-0005-0000-0000-0000EE940000}"/>
    <cellStyle name="Normal 71 3 2 3 3 4" xfId="36590" xr:uid="{00000000-0005-0000-0000-0000EF940000}"/>
    <cellStyle name="Normal 71 3 2 3 3 5" xfId="21366" xr:uid="{00000000-0005-0000-0000-0000F0940000}"/>
    <cellStyle name="Normal 71 3 2 3 4" xfId="12956" xr:uid="{00000000-0005-0000-0000-0000F1940000}"/>
    <cellStyle name="Normal 71 3 2 3 4 2" xfId="43278" xr:uid="{00000000-0005-0000-0000-0000F2940000}"/>
    <cellStyle name="Normal 71 3 2 3 4 3" xfId="28054" xr:uid="{00000000-0005-0000-0000-0000F3940000}"/>
    <cellStyle name="Normal 71 3 2 3 5" xfId="7935" xr:uid="{00000000-0005-0000-0000-0000F4940000}"/>
    <cellStyle name="Normal 71 3 2 3 5 2" xfId="38261" xr:uid="{00000000-0005-0000-0000-0000F5940000}"/>
    <cellStyle name="Normal 71 3 2 3 5 3" xfId="23037" xr:uid="{00000000-0005-0000-0000-0000F6940000}"/>
    <cellStyle name="Normal 71 3 2 3 6" xfId="33249" xr:uid="{00000000-0005-0000-0000-0000F7940000}"/>
    <cellStyle name="Normal 71 3 2 3 7" xfId="18024" xr:uid="{00000000-0005-0000-0000-0000F8940000}"/>
    <cellStyle name="Normal 71 3 2 4" xfId="3717" xr:uid="{00000000-0005-0000-0000-0000F9940000}"/>
    <cellStyle name="Normal 71 3 2 4 2" xfId="13791" xr:uid="{00000000-0005-0000-0000-0000FA940000}"/>
    <cellStyle name="Normal 71 3 2 4 2 2" xfId="44113" xr:uid="{00000000-0005-0000-0000-0000FB940000}"/>
    <cellStyle name="Normal 71 3 2 4 2 3" xfId="28889" xr:uid="{00000000-0005-0000-0000-0000FC940000}"/>
    <cellStyle name="Normal 71 3 2 4 3" xfId="8771" xr:uid="{00000000-0005-0000-0000-0000FD940000}"/>
    <cellStyle name="Normal 71 3 2 4 3 2" xfId="39096" xr:uid="{00000000-0005-0000-0000-0000FE940000}"/>
    <cellStyle name="Normal 71 3 2 4 3 3" xfId="23872" xr:uid="{00000000-0005-0000-0000-0000FF940000}"/>
    <cellStyle name="Normal 71 3 2 4 4" xfId="34083" xr:uid="{00000000-0005-0000-0000-000000950000}"/>
    <cellStyle name="Normal 71 3 2 4 5" xfId="18859" xr:uid="{00000000-0005-0000-0000-000001950000}"/>
    <cellStyle name="Normal 71 3 2 5" xfId="5410" xr:uid="{00000000-0005-0000-0000-000002950000}"/>
    <cellStyle name="Normal 71 3 2 5 2" xfId="15462" xr:uid="{00000000-0005-0000-0000-000003950000}"/>
    <cellStyle name="Normal 71 3 2 5 2 2" xfId="45784" xr:uid="{00000000-0005-0000-0000-000004950000}"/>
    <cellStyle name="Normal 71 3 2 5 2 3" xfId="30560" xr:uid="{00000000-0005-0000-0000-000005950000}"/>
    <cellStyle name="Normal 71 3 2 5 3" xfId="10442" xr:uid="{00000000-0005-0000-0000-000006950000}"/>
    <cellStyle name="Normal 71 3 2 5 3 2" xfId="40767" xr:uid="{00000000-0005-0000-0000-000007950000}"/>
    <cellStyle name="Normal 71 3 2 5 3 3" xfId="25543" xr:uid="{00000000-0005-0000-0000-000008950000}"/>
    <cellStyle name="Normal 71 3 2 5 4" xfId="35754" xr:uid="{00000000-0005-0000-0000-000009950000}"/>
    <cellStyle name="Normal 71 3 2 5 5" xfId="20530" xr:uid="{00000000-0005-0000-0000-00000A950000}"/>
    <cellStyle name="Normal 71 3 2 6" xfId="12120" xr:uid="{00000000-0005-0000-0000-00000B950000}"/>
    <cellStyle name="Normal 71 3 2 6 2" xfId="42442" xr:uid="{00000000-0005-0000-0000-00000C950000}"/>
    <cellStyle name="Normal 71 3 2 6 3" xfId="27218" xr:uid="{00000000-0005-0000-0000-00000D950000}"/>
    <cellStyle name="Normal 71 3 2 7" xfId="7099" xr:uid="{00000000-0005-0000-0000-00000E950000}"/>
    <cellStyle name="Normal 71 3 2 7 2" xfId="37425" xr:uid="{00000000-0005-0000-0000-00000F950000}"/>
    <cellStyle name="Normal 71 3 2 7 3" xfId="22201" xr:uid="{00000000-0005-0000-0000-000010950000}"/>
    <cellStyle name="Normal 71 3 2 8" xfId="32413" xr:uid="{00000000-0005-0000-0000-000011950000}"/>
    <cellStyle name="Normal 71 3 2 9" xfId="17188" xr:uid="{00000000-0005-0000-0000-000012950000}"/>
    <cellStyle name="Normal 71 3 3" xfId="2235" xr:uid="{00000000-0005-0000-0000-000013950000}"/>
    <cellStyle name="Normal 71 3 3 2" xfId="3074" xr:uid="{00000000-0005-0000-0000-000014950000}"/>
    <cellStyle name="Normal 71 3 3 2 2" xfId="4764" xr:uid="{00000000-0005-0000-0000-000015950000}"/>
    <cellStyle name="Normal 71 3 3 2 2 2" xfId="14837" xr:uid="{00000000-0005-0000-0000-000016950000}"/>
    <cellStyle name="Normal 71 3 3 2 2 2 2" xfId="45159" xr:uid="{00000000-0005-0000-0000-000017950000}"/>
    <cellStyle name="Normal 71 3 3 2 2 2 3" xfId="29935" xr:uid="{00000000-0005-0000-0000-000018950000}"/>
    <cellStyle name="Normal 71 3 3 2 2 3" xfId="9817" xr:uid="{00000000-0005-0000-0000-000019950000}"/>
    <cellStyle name="Normal 71 3 3 2 2 3 2" xfId="40142" xr:uid="{00000000-0005-0000-0000-00001A950000}"/>
    <cellStyle name="Normal 71 3 3 2 2 3 3" xfId="24918" xr:uid="{00000000-0005-0000-0000-00001B950000}"/>
    <cellStyle name="Normal 71 3 3 2 2 4" xfId="35129" xr:uid="{00000000-0005-0000-0000-00001C950000}"/>
    <cellStyle name="Normal 71 3 3 2 2 5" xfId="19905" xr:uid="{00000000-0005-0000-0000-00001D950000}"/>
    <cellStyle name="Normal 71 3 3 2 3" xfId="6456" xr:uid="{00000000-0005-0000-0000-00001E950000}"/>
    <cellStyle name="Normal 71 3 3 2 3 2" xfId="16508" xr:uid="{00000000-0005-0000-0000-00001F950000}"/>
    <cellStyle name="Normal 71 3 3 2 3 2 2" xfId="46830" xr:uid="{00000000-0005-0000-0000-000020950000}"/>
    <cellStyle name="Normal 71 3 3 2 3 2 3" xfId="31606" xr:uid="{00000000-0005-0000-0000-000021950000}"/>
    <cellStyle name="Normal 71 3 3 2 3 3" xfId="11488" xr:uid="{00000000-0005-0000-0000-000022950000}"/>
    <cellStyle name="Normal 71 3 3 2 3 3 2" xfId="41813" xr:uid="{00000000-0005-0000-0000-000023950000}"/>
    <cellStyle name="Normal 71 3 3 2 3 3 3" xfId="26589" xr:uid="{00000000-0005-0000-0000-000024950000}"/>
    <cellStyle name="Normal 71 3 3 2 3 4" xfId="36800" xr:uid="{00000000-0005-0000-0000-000025950000}"/>
    <cellStyle name="Normal 71 3 3 2 3 5" xfId="21576" xr:uid="{00000000-0005-0000-0000-000026950000}"/>
    <cellStyle name="Normal 71 3 3 2 4" xfId="13166" xr:uid="{00000000-0005-0000-0000-000027950000}"/>
    <cellStyle name="Normal 71 3 3 2 4 2" xfId="43488" xr:uid="{00000000-0005-0000-0000-000028950000}"/>
    <cellStyle name="Normal 71 3 3 2 4 3" xfId="28264" xr:uid="{00000000-0005-0000-0000-000029950000}"/>
    <cellStyle name="Normal 71 3 3 2 5" xfId="8145" xr:uid="{00000000-0005-0000-0000-00002A950000}"/>
    <cellStyle name="Normal 71 3 3 2 5 2" xfId="38471" xr:uid="{00000000-0005-0000-0000-00002B950000}"/>
    <cellStyle name="Normal 71 3 3 2 5 3" xfId="23247" xr:uid="{00000000-0005-0000-0000-00002C950000}"/>
    <cellStyle name="Normal 71 3 3 2 6" xfId="33459" xr:uid="{00000000-0005-0000-0000-00002D950000}"/>
    <cellStyle name="Normal 71 3 3 2 7" xfId="18234" xr:uid="{00000000-0005-0000-0000-00002E950000}"/>
    <cellStyle name="Normal 71 3 3 3" xfId="3927" xr:uid="{00000000-0005-0000-0000-00002F950000}"/>
    <cellStyle name="Normal 71 3 3 3 2" xfId="14001" xr:uid="{00000000-0005-0000-0000-000030950000}"/>
    <cellStyle name="Normal 71 3 3 3 2 2" xfId="44323" xr:uid="{00000000-0005-0000-0000-000031950000}"/>
    <cellStyle name="Normal 71 3 3 3 2 3" xfId="29099" xr:uid="{00000000-0005-0000-0000-000032950000}"/>
    <cellStyle name="Normal 71 3 3 3 3" xfId="8981" xr:uid="{00000000-0005-0000-0000-000033950000}"/>
    <cellStyle name="Normal 71 3 3 3 3 2" xfId="39306" xr:uid="{00000000-0005-0000-0000-000034950000}"/>
    <cellStyle name="Normal 71 3 3 3 3 3" xfId="24082" xr:uid="{00000000-0005-0000-0000-000035950000}"/>
    <cellStyle name="Normal 71 3 3 3 4" xfId="34293" xr:uid="{00000000-0005-0000-0000-000036950000}"/>
    <cellStyle name="Normal 71 3 3 3 5" xfId="19069" xr:uid="{00000000-0005-0000-0000-000037950000}"/>
    <cellStyle name="Normal 71 3 3 4" xfId="5620" xr:uid="{00000000-0005-0000-0000-000038950000}"/>
    <cellStyle name="Normal 71 3 3 4 2" xfId="15672" xr:uid="{00000000-0005-0000-0000-000039950000}"/>
    <cellStyle name="Normal 71 3 3 4 2 2" xfId="45994" xr:uid="{00000000-0005-0000-0000-00003A950000}"/>
    <cellStyle name="Normal 71 3 3 4 2 3" xfId="30770" xr:uid="{00000000-0005-0000-0000-00003B950000}"/>
    <cellStyle name="Normal 71 3 3 4 3" xfId="10652" xr:uid="{00000000-0005-0000-0000-00003C950000}"/>
    <cellStyle name="Normal 71 3 3 4 3 2" xfId="40977" xr:uid="{00000000-0005-0000-0000-00003D950000}"/>
    <cellStyle name="Normal 71 3 3 4 3 3" xfId="25753" xr:uid="{00000000-0005-0000-0000-00003E950000}"/>
    <cellStyle name="Normal 71 3 3 4 4" xfId="35964" xr:uid="{00000000-0005-0000-0000-00003F950000}"/>
    <cellStyle name="Normal 71 3 3 4 5" xfId="20740" xr:uid="{00000000-0005-0000-0000-000040950000}"/>
    <cellStyle name="Normal 71 3 3 5" xfId="12330" xr:uid="{00000000-0005-0000-0000-000041950000}"/>
    <cellStyle name="Normal 71 3 3 5 2" xfId="42652" xr:uid="{00000000-0005-0000-0000-000042950000}"/>
    <cellStyle name="Normal 71 3 3 5 3" xfId="27428" xr:uid="{00000000-0005-0000-0000-000043950000}"/>
    <cellStyle name="Normal 71 3 3 6" xfId="7309" xr:uid="{00000000-0005-0000-0000-000044950000}"/>
    <cellStyle name="Normal 71 3 3 6 2" xfId="37635" xr:uid="{00000000-0005-0000-0000-000045950000}"/>
    <cellStyle name="Normal 71 3 3 6 3" xfId="22411" xr:uid="{00000000-0005-0000-0000-000046950000}"/>
    <cellStyle name="Normal 71 3 3 7" xfId="32623" xr:uid="{00000000-0005-0000-0000-000047950000}"/>
    <cellStyle name="Normal 71 3 3 8" xfId="17398" xr:uid="{00000000-0005-0000-0000-000048950000}"/>
    <cellStyle name="Normal 71 3 4" xfId="2656" xr:uid="{00000000-0005-0000-0000-000049950000}"/>
    <cellStyle name="Normal 71 3 4 2" xfId="4346" xr:uid="{00000000-0005-0000-0000-00004A950000}"/>
    <cellStyle name="Normal 71 3 4 2 2" xfId="14419" xr:uid="{00000000-0005-0000-0000-00004B950000}"/>
    <cellStyle name="Normal 71 3 4 2 2 2" xfId="44741" xr:uid="{00000000-0005-0000-0000-00004C950000}"/>
    <cellStyle name="Normal 71 3 4 2 2 3" xfId="29517" xr:uid="{00000000-0005-0000-0000-00004D950000}"/>
    <cellStyle name="Normal 71 3 4 2 3" xfId="9399" xr:uid="{00000000-0005-0000-0000-00004E950000}"/>
    <cellStyle name="Normal 71 3 4 2 3 2" xfId="39724" xr:uid="{00000000-0005-0000-0000-00004F950000}"/>
    <cellStyle name="Normal 71 3 4 2 3 3" xfId="24500" xr:uid="{00000000-0005-0000-0000-000050950000}"/>
    <cellStyle name="Normal 71 3 4 2 4" xfId="34711" xr:uid="{00000000-0005-0000-0000-000051950000}"/>
    <cellStyle name="Normal 71 3 4 2 5" xfId="19487" xr:uid="{00000000-0005-0000-0000-000052950000}"/>
    <cellStyle name="Normal 71 3 4 3" xfId="6038" xr:uid="{00000000-0005-0000-0000-000053950000}"/>
    <cellStyle name="Normal 71 3 4 3 2" xfId="16090" xr:uid="{00000000-0005-0000-0000-000054950000}"/>
    <cellStyle name="Normal 71 3 4 3 2 2" xfId="46412" xr:uid="{00000000-0005-0000-0000-000055950000}"/>
    <cellStyle name="Normal 71 3 4 3 2 3" xfId="31188" xr:uid="{00000000-0005-0000-0000-000056950000}"/>
    <cellStyle name="Normal 71 3 4 3 3" xfId="11070" xr:uid="{00000000-0005-0000-0000-000057950000}"/>
    <cellStyle name="Normal 71 3 4 3 3 2" xfId="41395" xr:uid="{00000000-0005-0000-0000-000058950000}"/>
    <cellStyle name="Normal 71 3 4 3 3 3" xfId="26171" xr:uid="{00000000-0005-0000-0000-000059950000}"/>
    <cellStyle name="Normal 71 3 4 3 4" xfId="36382" xr:uid="{00000000-0005-0000-0000-00005A950000}"/>
    <cellStyle name="Normal 71 3 4 3 5" xfId="21158" xr:uid="{00000000-0005-0000-0000-00005B950000}"/>
    <cellStyle name="Normal 71 3 4 4" xfId="12748" xr:uid="{00000000-0005-0000-0000-00005C950000}"/>
    <cellStyle name="Normal 71 3 4 4 2" xfId="43070" xr:uid="{00000000-0005-0000-0000-00005D950000}"/>
    <cellStyle name="Normal 71 3 4 4 3" xfId="27846" xr:uid="{00000000-0005-0000-0000-00005E950000}"/>
    <cellStyle name="Normal 71 3 4 5" xfId="7727" xr:uid="{00000000-0005-0000-0000-00005F950000}"/>
    <cellStyle name="Normal 71 3 4 5 2" xfId="38053" xr:uid="{00000000-0005-0000-0000-000060950000}"/>
    <cellStyle name="Normal 71 3 4 5 3" xfId="22829" xr:uid="{00000000-0005-0000-0000-000061950000}"/>
    <cellStyle name="Normal 71 3 4 6" xfId="33041" xr:uid="{00000000-0005-0000-0000-000062950000}"/>
    <cellStyle name="Normal 71 3 4 7" xfId="17816" xr:uid="{00000000-0005-0000-0000-000063950000}"/>
    <cellStyle name="Normal 71 3 5" xfId="3509" xr:uid="{00000000-0005-0000-0000-000064950000}"/>
    <cellStyle name="Normal 71 3 5 2" xfId="13583" xr:uid="{00000000-0005-0000-0000-000065950000}"/>
    <cellStyle name="Normal 71 3 5 2 2" xfId="43905" xr:uid="{00000000-0005-0000-0000-000066950000}"/>
    <cellStyle name="Normal 71 3 5 2 3" xfId="28681" xr:uid="{00000000-0005-0000-0000-000067950000}"/>
    <cellStyle name="Normal 71 3 5 3" xfId="8563" xr:uid="{00000000-0005-0000-0000-000068950000}"/>
    <cellStyle name="Normal 71 3 5 3 2" xfId="38888" xr:uid="{00000000-0005-0000-0000-000069950000}"/>
    <cellStyle name="Normal 71 3 5 3 3" xfId="23664" xr:uid="{00000000-0005-0000-0000-00006A950000}"/>
    <cellStyle name="Normal 71 3 5 4" xfId="33875" xr:uid="{00000000-0005-0000-0000-00006B950000}"/>
    <cellStyle name="Normal 71 3 5 5" xfId="18651" xr:uid="{00000000-0005-0000-0000-00006C950000}"/>
    <cellStyle name="Normal 71 3 6" xfId="5202" xr:uid="{00000000-0005-0000-0000-00006D950000}"/>
    <cellStyle name="Normal 71 3 6 2" xfId="15254" xr:uid="{00000000-0005-0000-0000-00006E950000}"/>
    <cellStyle name="Normal 71 3 6 2 2" xfId="45576" xr:uid="{00000000-0005-0000-0000-00006F950000}"/>
    <cellStyle name="Normal 71 3 6 2 3" xfId="30352" xr:uid="{00000000-0005-0000-0000-000070950000}"/>
    <cellStyle name="Normal 71 3 6 3" xfId="10234" xr:uid="{00000000-0005-0000-0000-000071950000}"/>
    <cellStyle name="Normal 71 3 6 3 2" xfId="40559" xr:uid="{00000000-0005-0000-0000-000072950000}"/>
    <cellStyle name="Normal 71 3 6 3 3" xfId="25335" xr:uid="{00000000-0005-0000-0000-000073950000}"/>
    <cellStyle name="Normal 71 3 6 4" xfId="35546" xr:uid="{00000000-0005-0000-0000-000074950000}"/>
    <cellStyle name="Normal 71 3 6 5" xfId="20322" xr:uid="{00000000-0005-0000-0000-000075950000}"/>
    <cellStyle name="Normal 71 3 7" xfId="11912" xr:uid="{00000000-0005-0000-0000-000076950000}"/>
    <cellStyle name="Normal 71 3 7 2" xfId="42234" xr:uid="{00000000-0005-0000-0000-000077950000}"/>
    <cellStyle name="Normal 71 3 7 3" xfId="27010" xr:uid="{00000000-0005-0000-0000-000078950000}"/>
    <cellStyle name="Normal 71 3 8" xfId="6891" xr:uid="{00000000-0005-0000-0000-000079950000}"/>
    <cellStyle name="Normal 71 3 8 2" xfId="37217" xr:uid="{00000000-0005-0000-0000-00007A950000}"/>
    <cellStyle name="Normal 71 3 8 3" xfId="21993" xr:uid="{00000000-0005-0000-0000-00007B950000}"/>
    <cellStyle name="Normal 71 3 9" xfId="32206" xr:uid="{00000000-0005-0000-0000-00007C950000}"/>
    <cellStyle name="Normal 71 4" xfId="1916" xr:uid="{00000000-0005-0000-0000-00007D950000}"/>
    <cellStyle name="Normal 71 4 2" xfId="2339" xr:uid="{00000000-0005-0000-0000-00007E950000}"/>
    <cellStyle name="Normal 71 4 2 2" xfId="3178" xr:uid="{00000000-0005-0000-0000-00007F950000}"/>
    <cellStyle name="Normal 71 4 2 2 2" xfId="4868" xr:uid="{00000000-0005-0000-0000-000080950000}"/>
    <cellStyle name="Normal 71 4 2 2 2 2" xfId="14941" xr:uid="{00000000-0005-0000-0000-000081950000}"/>
    <cellStyle name="Normal 71 4 2 2 2 2 2" xfId="45263" xr:uid="{00000000-0005-0000-0000-000082950000}"/>
    <cellStyle name="Normal 71 4 2 2 2 2 3" xfId="30039" xr:uid="{00000000-0005-0000-0000-000083950000}"/>
    <cellStyle name="Normal 71 4 2 2 2 3" xfId="9921" xr:uid="{00000000-0005-0000-0000-000084950000}"/>
    <cellStyle name="Normal 71 4 2 2 2 3 2" xfId="40246" xr:uid="{00000000-0005-0000-0000-000085950000}"/>
    <cellStyle name="Normal 71 4 2 2 2 3 3" xfId="25022" xr:uid="{00000000-0005-0000-0000-000086950000}"/>
    <cellStyle name="Normal 71 4 2 2 2 4" xfId="35233" xr:uid="{00000000-0005-0000-0000-000087950000}"/>
    <cellStyle name="Normal 71 4 2 2 2 5" xfId="20009" xr:uid="{00000000-0005-0000-0000-000088950000}"/>
    <cellStyle name="Normal 71 4 2 2 3" xfId="6560" xr:uid="{00000000-0005-0000-0000-000089950000}"/>
    <cellStyle name="Normal 71 4 2 2 3 2" xfId="16612" xr:uid="{00000000-0005-0000-0000-00008A950000}"/>
    <cellStyle name="Normal 71 4 2 2 3 2 2" xfId="46934" xr:uid="{00000000-0005-0000-0000-00008B950000}"/>
    <cellStyle name="Normal 71 4 2 2 3 2 3" xfId="31710" xr:uid="{00000000-0005-0000-0000-00008C950000}"/>
    <cellStyle name="Normal 71 4 2 2 3 3" xfId="11592" xr:uid="{00000000-0005-0000-0000-00008D950000}"/>
    <cellStyle name="Normal 71 4 2 2 3 3 2" xfId="41917" xr:uid="{00000000-0005-0000-0000-00008E950000}"/>
    <cellStyle name="Normal 71 4 2 2 3 3 3" xfId="26693" xr:uid="{00000000-0005-0000-0000-00008F950000}"/>
    <cellStyle name="Normal 71 4 2 2 3 4" xfId="36904" xr:uid="{00000000-0005-0000-0000-000090950000}"/>
    <cellStyle name="Normal 71 4 2 2 3 5" xfId="21680" xr:uid="{00000000-0005-0000-0000-000091950000}"/>
    <cellStyle name="Normal 71 4 2 2 4" xfId="13270" xr:uid="{00000000-0005-0000-0000-000092950000}"/>
    <cellStyle name="Normal 71 4 2 2 4 2" xfId="43592" xr:uid="{00000000-0005-0000-0000-000093950000}"/>
    <cellStyle name="Normal 71 4 2 2 4 3" xfId="28368" xr:uid="{00000000-0005-0000-0000-000094950000}"/>
    <cellStyle name="Normal 71 4 2 2 5" xfId="8249" xr:uid="{00000000-0005-0000-0000-000095950000}"/>
    <cellStyle name="Normal 71 4 2 2 5 2" xfId="38575" xr:uid="{00000000-0005-0000-0000-000096950000}"/>
    <cellStyle name="Normal 71 4 2 2 5 3" xfId="23351" xr:uid="{00000000-0005-0000-0000-000097950000}"/>
    <cellStyle name="Normal 71 4 2 2 6" xfId="33563" xr:uid="{00000000-0005-0000-0000-000098950000}"/>
    <cellStyle name="Normal 71 4 2 2 7" xfId="18338" xr:uid="{00000000-0005-0000-0000-000099950000}"/>
    <cellStyle name="Normal 71 4 2 3" xfId="4031" xr:uid="{00000000-0005-0000-0000-00009A950000}"/>
    <cellStyle name="Normal 71 4 2 3 2" xfId="14105" xr:uid="{00000000-0005-0000-0000-00009B950000}"/>
    <cellStyle name="Normal 71 4 2 3 2 2" xfId="44427" xr:uid="{00000000-0005-0000-0000-00009C950000}"/>
    <cellStyle name="Normal 71 4 2 3 2 3" xfId="29203" xr:uid="{00000000-0005-0000-0000-00009D950000}"/>
    <cellStyle name="Normal 71 4 2 3 3" xfId="9085" xr:uid="{00000000-0005-0000-0000-00009E950000}"/>
    <cellStyle name="Normal 71 4 2 3 3 2" xfId="39410" xr:uid="{00000000-0005-0000-0000-00009F950000}"/>
    <cellStyle name="Normal 71 4 2 3 3 3" xfId="24186" xr:uid="{00000000-0005-0000-0000-0000A0950000}"/>
    <cellStyle name="Normal 71 4 2 3 4" xfId="34397" xr:uid="{00000000-0005-0000-0000-0000A1950000}"/>
    <cellStyle name="Normal 71 4 2 3 5" xfId="19173" xr:uid="{00000000-0005-0000-0000-0000A2950000}"/>
    <cellStyle name="Normal 71 4 2 4" xfId="5724" xr:uid="{00000000-0005-0000-0000-0000A3950000}"/>
    <cellStyle name="Normal 71 4 2 4 2" xfId="15776" xr:uid="{00000000-0005-0000-0000-0000A4950000}"/>
    <cellStyle name="Normal 71 4 2 4 2 2" xfId="46098" xr:uid="{00000000-0005-0000-0000-0000A5950000}"/>
    <cellStyle name="Normal 71 4 2 4 2 3" xfId="30874" xr:uid="{00000000-0005-0000-0000-0000A6950000}"/>
    <cellStyle name="Normal 71 4 2 4 3" xfId="10756" xr:uid="{00000000-0005-0000-0000-0000A7950000}"/>
    <cellStyle name="Normal 71 4 2 4 3 2" xfId="41081" xr:uid="{00000000-0005-0000-0000-0000A8950000}"/>
    <cellStyle name="Normal 71 4 2 4 3 3" xfId="25857" xr:uid="{00000000-0005-0000-0000-0000A9950000}"/>
    <cellStyle name="Normal 71 4 2 4 4" xfId="36068" xr:uid="{00000000-0005-0000-0000-0000AA950000}"/>
    <cellStyle name="Normal 71 4 2 4 5" xfId="20844" xr:uid="{00000000-0005-0000-0000-0000AB950000}"/>
    <cellStyle name="Normal 71 4 2 5" xfId="12434" xr:uid="{00000000-0005-0000-0000-0000AC950000}"/>
    <cellStyle name="Normal 71 4 2 5 2" xfId="42756" xr:uid="{00000000-0005-0000-0000-0000AD950000}"/>
    <cellStyle name="Normal 71 4 2 5 3" xfId="27532" xr:uid="{00000000-0005-0000-0000-0000AE950000}"/>
    <cellStyle name="Normal 71 4 2 6" xfId="7413" xr:uid="{00000000-0005-0000-0000-0000AF950000}"/>
    <cellStyle name="Normal 71 4 2 6 2" xfId="37739" xr:uid="{00000000-0005-0000-0000-0000B0950000}"/>
    <cellStyle name="Normal 71 4 2 6 3" xfId="22515" xr:uid="{00000000-0005-0000-0000-0000B1950000}"/>
    <cellStyle name="Normal 71 4 2 7" xfId="32727" xr:uid="{00000000-0005-0000-0000-0000B2950000}"/>
    <cellStyle name="Normal 71 4 2 8" xfId="17502" xr:uid="{00000000-0005-0000-0000-0000B3950000}"/>
    <cellStyle name="Normal 71 4 3" xfId="2760" xr:uid="{00000000-0005-0000-0000-0000B4950000}"/>
    <cellStyle name="Normal 71 4 3 2" xfId="4450" xr:uid="{00000000-0005-0000-0000-0000B5950000}"/>
    <cellStyle name="Normal 71 4 3 2 2" xfId="14523" xr:uid="{00000000-0005-0000-0000-0000B6950000}"/>
    <cellStyle name="Normal 71 4 3 2 2 2" xfId="44845" xr:uid="{00000000-0005-0000-0000-0000B7950000}"/>
    <cellStyle name="Normal 71 4 3 2 2 3" xfId="29621" xr:uid="{00000000-0005-0000-0000-0000B8950000}"/>
    <cellStyle name="Normal 71 4 3 2 3" xfId="9503" xr:uid="{00000000-0005-0000-0000-0000B9950000}"/>
    <cellStyle name="Normal 71 4 3 2 3 2" xfId="39828" xr:uid="{00000000-0005-0000-0000-0000BA950000}"/>
    <cellStyle name="Normal 71 4 3 2 3 3" xfId="24604" xr:uid="{00000000-0005-0000-0000-0000BB950000}"/>
    <cellStyle name="Normal 71 4 3 2 4" xfId="34815" xr:uid="{00000000-0005-0000-0000-0000BC950000}"/>
    <cellStyle name="Normal 71 4 3 2 5" xfId="19591" xr:uid="{00000000-0005-0000-0000-0000BD950000}"/>
    <cellStyle name="Normal 71 4 3 3" xfId="6142" xr:uid="{00000000-0005-0000-0000-0000BE950000}"/>
    <cellStyle name="Normal 71 4 3 3 2" xfId="16194" xr:uid="{00000000-0005-0000-0000-0000BF950000}"/>
    <cellStyle name="Normal 71 4 3 3 2 2" xfId="46516" xr:uid="{00000000-0005-0000-0000-0000C0950000}"/>
    <cellStyle name="Normal 71 4 3 3 2 3" xfId="31292" xr:uid="{00000000-0005-0000-0000-0000C1950000}"/>
    <cellStyle name="Normal 71 4 3 3 3" xfId="11174" xr:uid="{00000000-0005-0000-0000-0000C2950000}"/>
    <cellStyle name="Normal 71 4 3 3 3 2" xfId="41499" xr:uid="{00000000-0005-0000-0000-0000C3950000}"/>
    <cellStyle name="Normal 71 4 3 3 3 3" xfId="26275" xr:uid="{00000000-0005-0000-0000-0000C4950000}"/>
    <cellStyle name="Normal 71 4 3 3 4" xfId="36486" xr:uid="{00000000-0005-0000-0000-0000C5950000}"/>
    <cellStyle name="Normal 71 4 3 3 5" xfId="21262" xr:uid="{00000000-0005-0000-0000-0000C6950000}"/>
    <cellStyle name="Normal 71 4 3 4" xfId="12852" xr:uid="{00000000-0005-0000-0000-0000C7950000}"/>
    <cellStyle name="Normal 71 4 3 4 2" xfId="43174" xr:uid="{00000000-0005-0000-0000-0000C8950000}"/>
    <cellStyle name="Normal 71 4 3 4 3" xfId="27950" xr:uid="{00000000-0005-0000-0000-0000C9950000}"/>
    <cellStyle name="Normal 71 4 3 5" xfId="7831" xr:uid="{00000000-0005-0000-0000-0000CA950000}"/>
    <cellStyle name="Normal 71 4 3 5 2" xfId="38157" xr:uid="{00000000-0005-0000-0000-0000CB950000}"/>
    <cellStyle name="Normal 71 4 3 5 3" xfId="22933" xr:uid="{00000000-0005-0000-0000-0000CC950000}"/>
    <cellStyle name="Normal 71 4 3 6" xfId="33145" xr:uid="{00000000-0005-0000-0000-0000CD950000}"/>
    <cellStyle name="Normal 71 4 3 7" xfId="17920" xr:uid="{00000000-0005-0000-0000-0000CE950000}"/>
    <cellStyle name="Normal 71 4 4" xfId="3613" xr:uid="{00000000-0005-0000-0000-0000CF950000}"/>
    <cellStyle name="Normal 71 4 4 2" xfId="13687" xr:uid="{00000000-0005-0000-0000-0000D0950000}"/>
    <cellStyle name="Normal 71 4 4 2 2" xfId="44009" xr:uid="{00000000-0005-0000-0000-0000D1950000}"/>
    <cellStyle name="Normal 71 4 4 2 3" xfId="28785" xr:uid="{00000000-0005-0000-0000-0000D2950000}"/>
    <cellStyle name="Normal 71 4 4 3" xfId="8667" xr:uid="{00000000-0005-0000-0000-0000D3950000}"/>
    <cellStyle name="Normal 71 4 4 3 2" xfId="38992" xr:uid="{00000000-0005-0000-0000-0000D4950000}"/>
    <cellStyle name="Normal 71 4 4 3 3" xfId="23768" xr:uid="{00000000-0005-0000-0000-0000D5950000}"/>
    <cellStyle name="Normal 71 4 4 4" xfId="33979" xr:uid="{00000000-0005-0000-0000-0000D6950000}"/>
    <cellStyle name="Normal 71 4 4 5" xfId="18755" xr:uid="{00000000-0005-0000-0000-0000D7950000}"/>
    <cellStyle name="Normal 71 4 5" xfId="5306" xr:uid="{00000000-0005-0000-0000-0000D8950000}"/>
    <cellStyle name="Normal 71 4 5 2" xfId="15358" xr:uid="{00000000-0005-0000-0000-0000D9950000}"/>
    <cellStyle name="Normal 71 4 5 2 2" xfId="45680" xr:uid="{00000000-0005-0000-0000-0000DA950000}"/>
    <cellStyle name="Normal 71 4 5 2 3" xfId="30456" xr:uid="{00000000-0005-0000-0000-0000DB950000}"/>
    <cellStyle name="Normal 71 4 5 3" xfId="10338" xr:uid="{00000000-0005-0000-0000-0000DC950000}"/>
    <cellStyle name="Normal 71 4 5 3 2" xfId="40663" xr:uid="{00000000-0005-0000-0000-0000DD950000}"/>
    <cellStyle name="Normal 71 4 5 3 3" xfId="25439" xr:uid="{00000000-0005-0000-0000-0000DE950000}"/>
    <cellStyle name="Normal 71 4 5 4" xfId="35650" xr:uid="{00000000-0005-0000-0000-0000DF950000}"/>
    <cellStyle name="Normal 71 4 5 5" xfId="20426" xr:uid="{00000000-0005-0000-0000-0000E0950000}"/>
    <cellStyle name="Normal 71 4 6" xfId="12016" xr:uid="{00000000-0005-0000-0000-0000E1950000}"/>
    <cellStyle name="Normal 71 4 6 2" xfId="42338" xr:uid="{00000000-0005-0000-0000-0000E2950000}"/>
    <cellStyle name="Normal 71 4 6 3" xfId="27114" xr:uid="{00000000-0005-0000-0000-0000E3950000}"/>
    <cellStyle name="Normal 71 4 7" xfId="6995" xr:uid="{00000000-0005-0000-0000-0000E4950000}"/>
    <cellStyle name="Normal 71 4 7 2" xfId="37321" xr:uid="{00000000-0005-0000-0000-0000E5950000}"/>
    <cellStyle name="Normal 71 4 7 3" xfId="22097" xr:uid="{00000000-0005-0000-0000-0000E6950000}"/>
    <cellStyle name="Normal 71 4 8" xfId="32309" xr:uid="{00000000-0005-0000-0000-0000E7950000}"/>
    <cellStyle name="Normal 71 4 9" xfId="17084" xr:uid="{00000000-0005-0000-0000-0000E8950000}"/>
    <cellStyle name="Normal 71 5" xfId="2129" xr:uid="{00000000-0005-0000-0000-0000E9950000}"/>
    <cellStyle name="Normal 71 5 2" xfId="2970" xr:uid="{00000000-0005-0000-0000-0000EA950000}"/>
    <cellStyle name="Normal 71 5 2 2" xfId="4660" xr:uid="{00000000-0005-0000-0000-0000EB950000}"/>
    <cellStyle name="Normal 71 5 2 2 2" xfId="14733" xr:uid="{00000000-0005-0000-0000-0000EC950000}"/>
    <cellStyle name="Normal 71 5 2 2 2 2" xfId="45055" xr:uid="{00000000-0005-0000-0000-0000ED950000}"/>
    <cellStyle name="Normal 71 5 2 2 2 3" xfId="29831" xr:uid="{00000000-0005-0000-0000-0000EE950000}"/>
    <cellStyle name="Normal 71 5 2 2 3" xfId="9713" xr:uid="{00000000-0005-0000-0000-0000EF950000}"/>
    <cellStyle name="Normal 71 5 2 2 3 2" xfId="40038" xr:uid="{00000000-0005-0000-0000-0000F0950000}"/>
    <cellStyle name="Normal 71 5 2 2 3 3" xfId="24814" xr:uid="{00000000-0005-0000-0000-0000F1950000}"/>
    <cellStyle name="Normal 71 5 2 2 4" xfId="35025" xr:uid="{00000000-0005-0000-0000-0000F2950000}"/>
    <cellStyle name="Normal 71 5 2 2 5" xfId="19801" xr:uid="{00000000-0005-0000-0000-0000F3950000}"/>
    <cellStyle name="Normal 71 5 2 3" xfId="6352" xr:uid="{00000000-0005-0000-0000-0000F4950000}"/>
    <cellStyle name="Normal 71 5 2 3 2" xfId="16404" xr:uid="{00000000-0005-0000-0000-0000F5950000}"/>
    <cellStyle name="Normal 71 5 2 3 2 2" xfId="46726" xr:uid="{00000000-0005-0000-0000-0000F6950000}"/>
    <cellStyle name="Normal 71 5 2 3 2 3" xfId="31502" xr:uid="{00000000-0005-0000-0000-0000F7950000}"/>
    <cellStyle name="Normal 71 5 2 3 3" xfId="11384" xr:uid="{00000000-0005-0000-0000-0000F8950000}"/>
    <cellStyle name="Normal 71 5 2 3 3 2" xfId="41709" xr:uid="{00000000-0005-0000-0000-0000F9950000}"/>
    <cellStyle name="Normal 71 5 2 3 3 3" xfId="26485" xr:uid="{00000000-0005-0000-0000-0000FA950000}"/>
    <cellStyle name="Normal 71 5 2 3 4" xfId="36696" xr:uid="{00000000-0005-0000-0000-0000FB950000}"/>
    <cellStyle name="Normal 71 5 2 3 5" xfId="21472" xr:uid="{00000000-0005-0000-0000-0000FC950000}"/>
    <cellStyle name="Normal 71 5 2 4" xfId="13062" xr:uid="{00000000-0005-0000-0000-0000FD950000}"/>
    <cellStyle name="Normal 71 5 2 4 2" xfId="43384" xr:uid="{00000000-0005-0000-0000-0000FE950000}"/>
    <cellStyle name="Normal 71 5 2 4 3" xfId="28160" xr:uid="{00000000-0005-0000-0000-0000FF950000}"/>
    <cellStyle name="Normal 71 5 2 5" xfId="8041" xr:uid="{00000000-0005-0000-0000-000000960000}"/>
    <cellStyle name="Normal 71 5 2 5 2" xfId="38367" xr:uid="{00000000-0005-0000-0000-000001960000}"/>
    <cellStyle name="Normal 71 5 2 5 3" xfId="23143" xr:uid="{00000000-0005-0000-0000-000002960000}"/>
    <cellStyle name="Normal 71 5 2 6" xfId="33355" xr:uid="{00000000-0005-0000-0000-000003960000}"/>
    <cellStyle name="Normal 71 5 2 7" xfId="18130" xr:uid="{00000000-0005-0000-0000-000004960000}"/>
    <cellStyle name="Normal 71 5 3" xfId="3823" xr:uid="{00000000-0005-0000-0000-000005960000}"/>
    <cellStyle name="Normal 71 5 3 2" xfId="13897" xr:uid="{00000000-0005-0000-0000-000006960000}"/>
    <cellStyle name="Normal 71 5 3 2 2" xfId="44219" xr:uid="{00000000-0005-0000-0000-000007960000}"/>
    <cellStyle name="Normal 71 5 3 2 3" xfId="28995" xr:uid="{00000000-0005-0000-0000-000008960000}"/>
    <cellStyle name="Normal 71 5 3 3" xfId="8877" xr:uid="{00000000-0005-0000-0000-000009960000}"/>
    <cellStyle name="Normal 71 5 3 3 2" xfId="39202" xr:uid="{00000000-0005-0000-0000-00000A960000}"/>
    <cellStyle name="Normal 71 5 3 3 3" xfId="23978" xr:uid="{00000000-0005-0000-0000-00000B960000}"/>
    <cellStyle name="Normal 71 5 3 4" xfId="34189" xr:uid="{00000000-0005-0000-0000-00000C960000}"/>
    <cellStyle name="Normal 71 5 3 5" xfId="18965" xr:uid="{00000000-0005-0000-0000-00000D960000}"/>
    <cellStyle name="Normal 71 5 4" xfId="5516" xr:uid="{00000000-0005-0000-0000-00000E960000}"/>
    <cellStyle name="Normal 71 5 4 2" xfId="15568" xr:uid="{00000000-0005-0000-0000-00000F960000}"/>
    <cellStyle name="Normal 71 5 4 2 2" xfId="45890" xr:uid="{00000000-0005-0000-0000-000010960000}"/>
    <cellStyle name="Normal 71 5 4 2 3" xfId="30666" xr:uid="{00000000-0005-0000-0000-000011960000}"/>
    <cellStyle name="Normal 71 5 4 3" xfId="10548" xr:uid="{00000000-0005-0000-0000-000012960000}"/>
    <cellStyle name="Normal 71 5 4 3 2" xfId="40873" xr:uid="{00000000-0005-0000-0000-000013960000}"/>
    <cellStyle name="Normal 71 5 4 3 3" xfId="25649" xr:uid="{00000000-0005-0000-0000-000014960000}"/>
    <cellStyle name="Normal 71 5 4 4" xfId="35860" xr:uid="{00000000-0005-0000-0000-000015960000}"/>
    <cellStyle name="Normal 71 5 4 5" xfId="20636" xr:uid="{00000000-0005-0000-0000-000016960000}"/>
    <cellStyle name="Normal 71 5 5" xfId="12226" xr:uid="{00000000-0005-0000-0000-000017960000}"/>
    <cellStyle name="Normal 71 5 5 2" xfId="42548" xr:uid="{00000000-0005-0000-0000-000018960000}"/>
    <cellStyle name="Normal 71 5 5 3" xfId="27324" xr:uid="{00000000-0005-0000-0000-000019960000}"/>
    <cellStyle name="Normal 71 5 6" xfId="7205" xr:uid="{00000000-0005-0000-0000-00001A960000}"/>
    <cellStyle name="Normal 71 5 6 2" xfId="37531" xr:uid="{00000000-0005-0000-0000-00001B960000}"/>
    <cellStyle name="Normal 71 5 6 3" xfId="22307" xr:uid="{00000000-0005-0000-0000-00001C960000}"/>
    <cellStyle name="Normal 71 5 7" xfId="32519" xr:uid="{00000000-0005-0000-0000-00001D960000}"/>
    <cellStyle name="Normal 71 5 8" xfId="17294" xr:uid="{00000000-0005-0000-0000-00001E960000}"/>
    <cellStyle name="Normal 71 6" xfId="2550" xr:uid="{00000000-0005-0000-0000-00001F960000}"/>
    <cellStyle name="Normal 71 6 2" xfId="4242" xr:uid="{00000000-0005-0000-0000-000020960000}"/>
    <cellStyle name="Normal 71 6 2 2" xfId="14315" xr:uid="{00000000-0005-0000-0000-000021960000}"/>
    <cellStyle name="Normal 71 6 2 2 2" xfId="44637" xr:uid="{00000000-0005-0000-0000-000022960000}"/>
    <cellStyle name="Normal 71 6 2 2 3" xfId="29413" xr:uid="{00000000-0005-0000-0000-000023960000}"/>
    <cellStyle name="Normal 71 6 2 3" xfId="9295" xr:uid="{00000000-0005-0000-0000-000024960000}"/>
    <cellStyle name="Normal 71 6 2 3 2" xfId="39620" xr:uid="{00000000-0005-0000-0000-000025960000}"/>
    <cellStyle name="Normal 71 6 2 3 3" xfId="24396" xr:uid="{00000000-0005-0000-0000-000026960000}"/>
    <cellStyle name="Normal 71 6 2 4" xfId="34607" xr:uid="{00000000-0005-0000-0000-000027960000}"/>
    <cellStyle name="Normal 71 6 2 5" xfId="19383" xr:uid="{00000000-0005-0000-0000-000028960000}"/>
    <cellStyle name="Normal 71 6 3" xfId="5934" xr:uid="{00000000-0005-0000-0000-000029960000}"/>
    <cellStyle name="Normal 71 6 3 2" xfId="15986" xr:uid="{00000000-0005-0000-0000-00002A960000}"/>
    <cellStyle name="Normal 71 6 3 2 2" xfId="46308" xr:uid="{00000000-0005-0000-0000-00002B960000}"/>
    <cellStyle name="Normal 71 6 3 2 3" xfId="31084" xr:uid="{00000000-0005-0000-0000-00002C960000}"/>
    <cellStyle name="Normal 71 6 3 3" xfId="10966" xr:uid="{00000000-0005-0000-0000-00002D960000}"/>
    <cellStyle name="Normal 71 6 3 3 2" xfId="41291" xr:uid="{00000000-0005-0000-0000-00002E960000}"/>
    <cellStyle name="Normal 71 6 3 3 3" xfId="26067" xr:uid="{00000000-0005-0000-0000-00002F960000}"/>
    <cellStyle name="Normal 71 6 3 4" xfId="36278" xr:uid="{00000000-0005-0000-0000-000030960000}"/>
    <cellStyle name="Normal 71 6 3 5" xfId="21054" xr:uid="{00000000-0005-0000-0000-000031960000}"/>
    <cellStyle name="Normal 71 6 4" xfId="12644" xr:uid="{00000000-0005-0000-0000-000032960000}"/>
    <cellStyle name="Normal 71 6 4 2" xfId="42966" xr:uid="{00000000-0005-0000-0000-000033960000}"/>
    <cellStyle name="Normal 71 6 4 3" xfId="27742" xr:uid="{00000000-0005-0000-0000-000034960000}"/>
    <cellStyle name="Normal 71 6 5" xfId="7623" xr:uid="{00000000-0005-0000-0000-000035960000}"/>
    <cellStyle name="Normal 71 6 5 2" xfId="37949" xr:uid="{00000000-0005-0000-0000-000036960000}"/>
    <cellStyle name="Normal 71 6 5 3" xfId="22725" xr:uid="{00000000-0005-0000-0000-000037960000}"/>
    <cellStyle name="Normal 71 6 6" xfId="32937" xr:uid="{00000000-0005-0000-0000-000038960000}"/>
    <cellStyle name="Normal 71 6 7" xfId="17712" xr:uid="{00000000-0005-0000-0000-000039960000}"/>
    <cellStyle name="Normal 71 7" xfId="3402" xr:uid="{00000000-0005-0000-0000-00003A960000}"/>
    <cellStyle name="Normal 71 7 2" xfId="13479" xr:uid="{00000000-0005-0000-0000-00003B960000}"/>
    <cellStyle name="Normal 71 7 2 2" xfId="43801" xr:uid="{00000000-0005-0000-0000-00003C960000}"/>
    <cellStyle name="Normal 71 7 2 3" xfId="28577" xr:uid="{00000000-0005-0000-0000-00003D960000}"/>
    <cellStyle name="Normal 71 7 3" xfId="8459" xr:uid="{00000000-0005-0000-0000-00003E960000}"/>
    <cellStyle name="Normal 71 7 3 2" xfId="38784" xr:uid="{00000000-0005-0000-0000-00003F960000}"/>
    <cellStyle name="Normal 71 7 3 3" xfId="23560" xr:uid="{00000000-0005-0000-0000-000040960000}"/>
    <cellStyle name="Normal 71 7 4" xfId="33771" xr:uid="{00000000-0005-0000-0000-000041960000}"/>
    <cellStyle name="Normal 71 7 5" xfId="18547" xr:uid="{00000000-0005-0000-0000-000042960000}"/>
    <cellStyle name="Normal 71 8" xfId="5096" xr:uid="{00000000-0005-0000-0000-000043960000}"/>
    <cellStyle name="Normal 71 8 2" xfId="15150" xr:uid="{00000000-0005-0000-0000-000044960000}"/>
    <cellStyle name="Normal 71 8 2 2" xfId="45472" xr:uid="{00000000-0005-0000-0000-000045960000}"/>
    <cellStyle name="Normal 71 8 2 3" xfId="30248" xr:uid="{00000000-0005-0000-0000-000046960000}"/>
    <cellStyle name="Normal 71 8 3" xfId="10130" xr:uid="{00000000-0005-0000-0000-000047960000}"/>
    <cellStyle name="Normal 71 8 3 2" xfId="40455" xr:uid="{00000000-0005-0000-0000-000048960000}"/>
    <cellStyle name="Normal 71 8 3 3" xfId="25231" xr:uid="{00000000-0005-0000-0000-000049960000}"/>
    <cellStyle name="Normal 71 8 4" xfId="35442" xr:uid="{00000000-0005-0000-0000-00004A960000}"/>
    <cellStyle name="Normal 71 8 5" xfId="20218" xr:uid="{00000000-0005-0000-0000-00004B960000}"/>
    <cellStyle name="Normal 71 9" xfId="11806" xr:uid="{00000000-0005-0000-0000-00004C960000}"/>
    <cellStyle name="Normal 71 9 2" xfId="42130" xr:uid="{00000000-0005-0000-0000-00004D960000}"/>
    <cellStyle name="Normal 71 9 3" xfId="26906" xr:uid="{00000000-0005-0000-0000-00004E960000}"/>
    <cellStyle name="Normal 72" xfId="1489" xr:uid="{00000000-0005-0000-0000-00004F960000}"/>
    <cellStyle name="Normal 72 10" xfId="6786" xr:uid="{00000000-0005-0000-0000-000050960000}"/>
    <cellStyle name="Normal 72 10 2" xfId="37114" xr:uid="{00000000-0005-0000-0000-000051960000}"/>
    <cellStyle name="Normal 72 10 3" xfId="21890" xr:uid="{00000000-0005-0000-0000-000052960000}"/>
    <cellStyle name="Normal 72 11" xfId="32105" xr:uid="{00000000-0005-0000-0000-000053960000}"/>
    <cellStyle name="Normal 72 12" xfId="16875" xr:uid="{00000000-0005-0000-0000-000054960000}"/>
    <cellStyle name="Normal 72 13" xfId="47316" xr:uid="{00000000-0005-0000-0000-000055960000}"/>
    <cellStyle name="Normal 72 2" xfId="1750" xr:uid="{00000000-0005-0000-0000-000056960000}"/>
    <cellStyle name="Normal 72 2 10" xfId="32156" xr:uid="{00000000-0005-0000-0000-000057960000}"/>
    <cellStyle name="Normal 72 2 11" xfId="16929" xr:uid="{00000000-0005-0000-0000-000058960000}"/>
    <cellStyle name="Normal 72 2 2" xfId="1858" xr:uid="{00000000-0005-0000-0000-000059960000}"/>
    <cellStyle name="Normal 72 2 2 10" xfId="17033" xr:uid="{00000000-0005-0000-0000-00005A960000}"/>
    <cellStyle name="Normal 72 2 2 2" xfId="2075" xr:uid="{00000000-0005-0000-0000-00005B960000}"/>
    <cellStyle name="Normal 72 2 2 2 2" xfId="2496" xr:uid="{00000000-0005-0000-0000-00005C960000}"/>
    <cellStyle name="Normal 72 2 2 2 2 2" xfId="3335" xr:uid="{00000000-0005-0000-0000-00005D960000}"/>
    <cellStyle name="Normal 72 2 2 2 2 2 2" xfId="5025" xr:uid="{00000000-0005-0000-0000-00005E960000}"/>
    <cellStyle name="Normal 72 2 2 2 2 2 2 2" xfId="15098" xr:uid="{00000000-0005-0000-0000-00005F960000}"/>
    <cellStyle name="Normal 72 2 2 2 2 2 2 2 2" xfId="45420" xr:uid="{00000000-0005-0000-0000-000060960000}"/>
    <cellStyle name="Normal 72 2 2 2 2 2 2 2 3" xfId="30196" xr:uid="{00000000-0005-0000-0000-000061960000}"/>
    <cellStyle name="Normal 72 2 2 2 2 2 2 3" xfId="10078" xr:uid="{00000000-0005-0000-0000-000062960000}"/>
    <cellStyle name="Normal 72 2 2 2 2 2 2 3 2" xfId="40403" xr:uid="{00000000-0005-0000-0000-000063960000}"/>
    <cellStyle name="Normal 72 2 2 2 2 2 2 3 3" xfId="25179" xr:uid="{00000000-0005-0000-0000-000064960000}"/>
    <cellStyle name="Normal 72 2 2 2 2 2 2 4" xfId="35390" xr:uid="{00000000-0005-0000-0000-000065960000}"/>
    <cellStyle name="Normal 72 2 2 2 2 2 2 5" xfId="20166" xr:uid="{00000000-0005-0000-0000-000066960000}"/>
    <cellStyle name="Normal 72 2 2 2 2 2 3" xfId="6717" xr:uid="{00000000-0005-0000-0000-000067960000}"/>
    <cellStyle name="Normal 72 2 2 2 2 2 3 2" xfId="16769" xr:uid="{00000000-0005-0000-0000-000068960000}"/>
    <cellStyle name="Normal 72 2 2 2 2 2 3 2 2" xfId="47091" xr:uid="{00000000-0005-0000-0000-000069960000}"/>
    <cellStyle name="Normal 72 2 2 2 2 2 3 2 3" xfId="31867" xr:uid="{00000000-0005-0000-0000-00006A960000}"/>
    <cellStyle name="Normal 72 2 2 2 2 2 3 3" xfId="11749" xr:uid="{00000000-0005-0000-0000-00006B960000}"/>
    <cellStyle name="Normal 72 2 2 2 2 2 3 3 2" xfId="42074" xr:uid="{00000000-0005-0000-0000-00006C960000}"/>
    <cellStyle name="Normal 72 2 2 2 2 2 3 3 3" xfId="26850" xr:uid="{00000000-0005-0000-0000-00006D960000}"/>
    <cellStyle name="Normal 72 2 2 2 2 2 3 4" xfId="37061" xr:uid="{00000000-0005-0000-0000-00006E960000}"/>
    <cellStyle name="Normal 72 2 2 2 2 2 3 5" xfId="21837" xr:uid="{00000000-0005-0000-0000-00006F960000}"/>
    <cellStyle name="Normal 72 2 2 2 2 2 4" xfId="13427" xr:uid="{00000000-0005-0000-0000-000070960000}"/>
    <cellStyle name="Normal 72 2 2 2 2 2 4 2" xfId="43749" xr:uid="{00000000-0005-0000-0000-000071960000}"/>
    <cellStyle name="Normal 72 2 2 2 2 2 4 3" xfId="28525" xr:uid="{00000000-0005-0000-0000-000072960000}"/>
    <cellStyle name="Normal 72 2 2 2 2 2 5" xfId="8406" xr:uid="{00000000-0005-0000-0000-000073960000}"/>
    <cellStyle name="Normal 72 2 2 2 2 2 5 2" xfId="38732" xr:uid="{00000000-0005-0000-0000-000074960000}"/>
    <cellStyle name="Normal 72 2 2 2 2 2 5 3" xfId="23508" xr:uid="{00000000-0005-0000-0000-000075960000}"/>
    <cellStyle name="Normal 72 2 2 2 2 2 6" xfId="33720" xr:uid="{00000000-0005-0000-0000-000076960000}"/>
    <cellStyle name="Normal 72 2 2 2 2 2 7" xfId="18495" xr:uid="{00000000-0005-0000-0000-000077960000}"/>
    <cellStyle name="Normal 72 2 2 2 2 3" xfId="4188" xr:uid="{00000000-0005-0000-0000-000078960000}"/>
    <cellStyle name="Normal 72 2 2 2 2 3 2" xfId="14262" xr:uid="{00000000-0005-0000-0000-000079960000}"/>
    <cellStyle name="Normal 72 2 2 2 2 3 2 2" xfId="44584" xr:uid="{00000000-0005-0000-0000-00007A960000}"/>
    <cellStyle name="Normal 72 2 2 2 2 3 2 3" xfId="29360" xr:uid="{00000000-0005-0000-0000-00007B960000}"/>
    <cellStyle name="Normal 72 2 2 2 2 3 3" xfId="9242" xr:uid="{00000000-0005-0000-0000-00007C960000}"/>
    <cellStyle name="Normal 72 2 2 2 2 3 3 2" xfId="39567" xr:uid="{00000000-0005-0000-0000-00007D960000}"/>
    <cellStyle name="Normal 72 2 2 2 2 3 3 3" xfId="24343" xr:uid="{00000000-0005-0000-0000-00007E960000}"/>
    <cellStyle name="Normal 72 2 2 2 2 3 4" xfId="34554" xr:uid="{00000000-0005-0000-0000-00007F960000}"/>
    <cellStyle name="Normal 72 2 2 2 2 3 5" xfId="19330" xr:uid="{00000000-0005-0000-0000-000080960000}"/>
    <cellStyle name="Normal 72 2 2 2 2 4" xfId="5881" xr:uid="{00000000-0005-0000-0000-000081960000}"/>
    <cellStyle name="Normal 72 2 2 2 2 4 2" xfId="15933" xr:uid="{00000000-0005-0000-0000-000082960000}"/>
    <cellStyle name="Normal 72 2 2 2 2 4 2 2" xfId="46255" xr:uid="{00000000-0005-0000-0000-000083960000}"/>
    <cellStyle name="Normal 72 2 2 2 2 4 2 3" xfId="31031" xr:uid="{00000000-0005-0000-0000-000084960000}"/>
    <cellStyle name="Normal 72 2 2 2 2 4 3" xfId="10913" xr:uid="{00000000-0005-0000-0000-000085960000}"/>
    <cellStyle name="Normal 72 2 2 2 2 4 3 2" xfId="41238" xr:uid="{00000000-0005-0000-0000-000086960000}"/>
    <cellStyle name="Normal 72 2 2 2 2 4 3 3" xfId="26014" xr:uid="{00000000-0005-0000-0000-000087960000}"/>
    <cellStyle name="Normal 72 2 2 2 2 4 4" xfId="36225" xr:uid="{00000000-0005-0000-0000-000088960000}"/>
    <cellStyle name="Normal 72 2 2 2 2 4 5" xfId="21001" xr:uid="{00000000-0005-0000-0000-000089960000}"/>
    <cellStyle name="Normal 72 2 2 2 2 5" xfId="12591" xr:uid="{00000000-0005-0000-0000-00008A960000}"/>
    <cellStyle name="Normal 72 2 2 2 2 5 2" xfId="42913" xr:uid="{00000000-0005-0000-0000-00008B960000}"/>
    <cellStyle name="Normal 72 2 2 2 2 5 3" xfId="27689" xr:uid="{00000000-0005-0000-0000-00008C960000}"/>
    <cellStyle name="Normal 72 2 2 2 2 6" xfId="7570" xr:uid="{00000000-0005-0000-0000-00008D960000}"/>
    <cellStyle name="Normal 72 2 2 2 2 6 2" xfId="37896" xr:uid="{00000000-0005-0000-0000-00008E960000}"/>
    <cellStyle name="Normal 72 2 2 2 2 6 3" xfId="22672" xr:uid="{00000000-0005-0000-0000-00008F960000}"/>
    <cellStyle name="Normal 72 2 2 2 2 7" xfId="32884" xr:uid="{00000000-0005-0000-0000-000090960000}"/>
    <cellStyle name="Normal 72 2 2 2 2 8" xfId="17659" xr:uid="{00000000-0005-0000-0000-000091960000}"/>
    <cellStyle name="Normal 72 2 2 2 3" xfId="2917" xr:uid="{00000000-0005-0000-0000-000092960000}"/>
    <cellStyle name="Normal 72 2 2 2 3 2" xfId="4607" xr:uid="{00000000-0005-0000-0000-000093960000}"/>
    <cellStyle name="Normal 72 2 2 2 3 2 2" xfId="14680" xr:uid="{00000000-0005-0000-0000-000094960000}"/>
    <cellStyle name="Normal 72 2 2 2 3 2 2 2" xfId="45002" xr:uid="{00000000-0005-0000-0000-000095960000}"/>
    <cellStyle name="Normal 72 2 2 2 3 2 2 3" xfId="29778" xr:uid="{00000000-0005-0000-0000-000096960000}"/>
    <cellStyle name="Normal 72 2 2 2 3 2 3" xfId="9660" xr:uid="{00000000-0005-0000-0000-000097960000}"/>
    <cellStyle name="Normal 72 2 2 2 3 2 3 2" xfId="39985" xr:uid="{00000000-0005-0000-0000-000098960000}"/>
    <cellStyle name="Normal 72 2 2 2 3 2 3 3" xfId="24761" xr:uid="{00000000-0005-0000-0000-000099960000}"/>
    <cellStyle name="Normal 72 2 2 2 3 2 4" xfId="34972" xr:uid="{00000000-0005-0000-0000-00009A960000}"/>
    <cellStyle name="Normal 72 2 2 2 3 2 5" xfId="19748" xr:uid="{00000000-0005-0000-0000-00009B960000}"/>
    <cellStyle name="Normal 72 2 2 2 3 3" xfId="6299" xr:uid="{00000000-0005-0000-0000-00009C960000}"/>
    <cellStyle name="Normal 72 2 2 2 3 3 2" xfId="16351" xr:uid="{00000000-0005-0000-0000-00009D960000}"/>
    <cellStyle name="Normal 72 2 2 2 3 3 2 2" xfId="46673" xr:uid="{00000000-0005-0000-0000-00009E960000}"/>
    <cellStyle name="Normal 72 2 2 2 3 3 2 3" xfId="31449" xr:uid="{00000000-0005-0000-0000-00009F960000}"/>
    <cellStyle name="Normal 72 2 2 2 3 3 3" xfId="11331" xr:uid="{00000000-0005-0000-0000-0000A0960000}"/>
    <cellStyle name="Normal 72 2 2 2 3 3 3 2" xfId="41656" xr:uid="{00000000-0005-0000-0000-0000A1960000}"/>
    <cellStyle name="Normal 72 2 2 2 3 3 3 3" xfId="26432" xr:uid="{00000000-0005-0000-0000-0000A2960000}"/>
    <cellStyle name="Normal 72 2 2 2 3 3 4" xfId="36643" xr:uid="{00000000-0005-0000-0000-0000A3960000}"/>
    <cellStyle name="Normal 72 2 2 2 3 3 5" xfId="21419" xr:uid="{00000000-0005-0000-0000-0000A4960000}"/>
    <cellStyle name="Normal 72 2 2 2 3 4" xfId="13009" xr:uid="{00000000-0005-0000-0000-0000A5960000}"/>
    <cellStyle name="Normal 72 2 2 2 3 4 2" xfId="43331" xr:uid="{00000000-0005-0000-0000-0000A6960000}"/>
    <cellStyle name="Normal 72 2 2 2 3 4 3" xfId="28107" xr:uid="{00000000-0005-0000-0000-0000A7960000}"/>
    <cellStyle name="Normal 72 2 2 2 3 5" xfId="7988" xr:uid="{00000000-0005-0000-0000-0000A8960000}"/>
    <cellStyle name="Normal 72 2 2 2 3 5 2" xfId="38314" xr:uid="{00000000-0005-0000-0000-0000A9960000}"/>
    <cellStyle name="Normal 72 2 2 2 3 5 3" xfId="23090" xr:uid="{00000000-0005-0000-0000-0000AA960000}"/>
    <cellStyle name="Normal 72 2 2 2 3 6" xfId="33302" xr:uid="{00000000-0005-0000-0000-0000AB960000}"/>
    <cellStyle name="Normal 72 2 2 2 3 7" xfId="18077" xr:uid="{00000000-0005-0000-0000-0000AC960000}"/>
    <cellStyle name="Normal 72 2 2 2 4" xfId="3770" xr:uid="{00000000-0005-0000-0000-0000AD960000}"/>
    <cellStyle name="Normal 72 2 2 2 4 2" xfId="13844" xr:uid="{00000000-0005-0000-0000-0000AE960000}"/>
    <cellStyle name="Normal 72 2 2 2 4 2 2" xfId="44166" xr:uid="{00000000-0005-0000-0000-0000AF960000}"/>
    <cellStyle name="Normal 72 2 2 2 4 2 3" xfId="28942" xr:uid="{00000000-0005-0000-0000-0000B0960000}"/>
    <cellStyle name="Normal 72 2 2 2 4 3" xfId="8824" xr:uid="{00000000-0005-0000-0000-0000B1960000}"/>
    <cellStyle name="Normal 72 2 2 2 4 3 2" xfId="39149" xr:uid="{00000000-0005-0000-0000-0000B2960000}"/>
    <cellStyle name="Normal 72 2 2 2 4 3 3" xfId="23925" xr:uid="{00000000-0005-0000-0000-0000B3960000}"/>
    <cellStyle name="Normal 72 2 2 2 4 4" xfId="34136" xr:uid="{00000000-0005-0000-0000-0000B4960000}"/>
    <cellStyle name="Normal 72 2 2 2 4 5" xfId="18912" xr:uid="{00000000-0005-0000-0000-0000B5960000}"/>
    <cellStyle name="Normal 72 2 2 2 5" xfId="5463" xr:uid="{00000000-0005-0000-0000-0000B6960000}"/>
    <cellStyle name="Normal 72 2 2 2 5 2" xfId="15515" xr:uid="{00000000-0005-0000-0000-0000B7960000}"/>
    <cellStyle name="Normal 72 2 2 2 5 2 2" xfId="45837" xr:uid="{00000000-0005-0000-0000-0000B8960000}"/>
    <cellStyle name="Normal 72 2 2 2 5 2 3" xfId="30613" xr:uid="{00000000-0005-0000-0000-0000B9960000}"/>
    <cellStyle name="Normal 72 2 2 2 5 3" xfId="10495" xr:uid="{00000000-0005-0000-0000-0000BA960000}"/>
    <cellStyle name="Normal 72 2 2 2 5 3 2" xfId="40820" xr:uid="{00000000-0005-0000-0000-0000BB960000}"/>
    <cellStyle name="Normal 72 2 2 2 5 3 3" xfId="25596" xr:uid="{00000000-0005-0000-0000-0000BC960000}"/>
    <cellStyle name="Normal 72 2 2 2 5 4" xfId="35807" xr:uid="{00000000-0005-0000-0000-0000BD960000}"/>
    <cellStyle name="Normal 72 2 2 2 5 5" xfId="20583" xr:uid="{00000000-0005-0000-0000-0000BE960000}"/>
    <cellStyle name="Normal 72 2 2 2 6" xfId="12173" xr:uid="{00000000-0005-0000-0000-0000BF960000}"/>
    <cellStyle name="Normal 72 2 2 2 6 2" xfId="42495" xr:uid="{00000000-0005-0000-0000-0000C0960000}"/>
    <cellStyle name="Normal 72 2 2 2 6 3" xfId="27271" xr:uid="{00000000-0005-0000-0000-0000C1960000}"/>
    <cellStyle name="Normal 72 2 2 2 7" xfId="7152" xr:uid="{00000000-0005-0000-0000-0000C2960000}"/>
    <cellStyle name="Normal 72 2 2 2 7 2" xfId="37478" xr:uid="{00000000-0005-0000-0000-0000C3960000}"/>
    <cellStyle name="Normal 72 2 2 2 7 3" xfId="22254" xr:uid="{00000000-0005-0000-0000-0000C4960000}"/>
    <cellStyle name="Normal 72 2 2 2 8" xfId="32466" xr:uid="{00000000-0005-0000-0000-0000C5960000}"/>
    <cellStyle name="Normal 72 2 2 2 9" xfId="17241" xr:uid="{00000000-0005-0000-0000-0000C6960000}"/>
    <cellStyle name="Normal 72 2 2 3" xfId="2288" xr:uid="{00000000-0005-0000-0000-0000C7960000}"/>
    <cellStyle name="Normal 72 2 2 3 2" xfId="3127" xr:uid="{00000000-0005-0000-0000-0000C8960000}"/>
    <cellStyle name="Normal 72 2 2 3 2 2" xfId="4817" xr:uid="{00000000-0005-0000-0000-0000C9960000}"/>
    <cellStyle name="Normal 72 2 2 3 2 2 2" xfId="14890" xr:uid="{00000000-0005-0000-0000-0000CA960000}"/>
    <cellStyle name="Normal 72 2 2 3 2 2 2 2" xfId="45212" xr:uid="{00000000-0005-0000-0000-0000CB960000}"/>
    <cellStyle name="Normal 72 2 2 3 2 2 2 3" xfId="29988" xr:uid="{00000000-0005-0000-0000-0000CC960000}"/>
    <cellStyle name="Normal 72 2 2 3 2 2 3" xfId="9870" xr:uid="{00000000-0005-0000-0000-0000CD960000}"/>
    <cellStyle name="Normal 72 2 2 3 2 2 3 2" xfId="40195" xr:uid="{00000000-0005-0000-0000-0000CE960000}"/>
    <cellStyle name="Normal 72 2 2 3 2 2 3 3" xfId="24971" xr:uid="{00000000-0005-0000-0000-0000CF960000}"/>
    <cellStyle name="Normal 72 2 2 3 2 2 4" xfId="35182" xr:uid="{00000000-0005-0000-0000-0000D0960000}"/>
    <cellStyle name="Normal 72 2 2 3 2 2 5" xfId="19958" xr:uid="{00000000-0005-0000-0000-0000D1960000}"/>
    <cellStyle name="Normal 72 2 2 3 2 3" xfId="6509" xr:uid="{00000000-0005-0000-0000-0000D2960000}"/>
    <cellStyle name="Normal 72 2 2 3 2 3 2" xfId="16561" xr:uid="{00000000-0005-0000-0000-0000D3960000}"/>
    <cellStyle name="Normal 72 2 2 3 2 3 2 2" xfId="46883" xr:uid="{00000000-0005-0000-0000-0000D4960000}"/>
    <cellStyle name="Normal 72 2 2 3 2 3 2 3" xfId="31659" xr:uid="{00000000-0005-0000-0000-0000D5960000}"/>
    <cellStyle name="Normal 72 2 2 3 2 3 3" xfId="11541" xr:uid="{00000000-0005-0000-0000-0000D6960000}"/>
    <cellStyle name="Normal 72 2 2 3 2 3 3 2" xfId="41866" xr:uid="{00000000-0005-0000-0000-0000D7960000}"/>
    <cellStyle name="Normal 72 2 2 3 2 3 3 3" xfId="26642" xr:uid="{00000000-0005-0000-0000-0000D8960000}"/>
    <cellStyle name="Normal 72 2 2 3 2 3 4" xfId="36853" xr:uid="{00000000-0005-0000-0000-0000D9960000}"/>
    <cellStyle name="Normal 72 2 2 3 2 3 5" xfId="21629" xr:uid="{00000000-0005-0000-0000-0000DA960000}"/>
    <cellStyle name="Normal 72 2 2 3 2 4" xfId="13219" xr:uid="{00000000-0005-0000-0000-0000DB960000}"/>
    <cellStyle name="Normal 72 2 2 3 2 4 2" xfId="43541" xr:uid="{00000000-0005-0000-0000-0000DC960000}"/>
    <cellStyle name="Normal 72 2 2 3 2 4 3" xfId="28317" xr:uid="{00000000-0005-0000-0000-0000DD960000}"/>
    <cellStyle name="Normal 72 2 2 3 2 5" xfId="8198" xr:uid="{00000000-0005-0000-0000-0000DE960000}"/>
    <cellStyle name="Normal 72 2 2 3 2 5 2" xfId="38524" xr:uid="{00000000-0005-0000-0000-0000DF960000}"/>
    <cellStyle name="Normal 72 2 2 3 2 5 3" xfId="23300" xr:uid="{00000000-0005-0000-0000-0000E0960000}"/>
    <cellStyle name="Normal 72 2 2 3 2 6" xfId="33512" xr:uid="{00000000-0005-0000-0000-0000E1960000}"/>
    <cellStyle name="Normal 72 2 2 3 2 7" xfId="18287" xr:uid="{00000000-0005-0000-0000-0000E2960000}"/>
    <cellStyle name="Normal 72 2 2 3 3" xfId="3980" xr:uid="{00000000-0005-0000-0000-0000E3960000}"/>
    <cellStyle name="Normal 72 2 2 3 3 2" xfId="14054" xr:uid="{00000000-0005-0000-0000-0000E4960000}"/>
    <cellStyle name="Normal 72 2 2 3 3 2 2" xfId="44376" xr:uid="{00000000-0005-0000-0000-0000E5960000}"/>
    <cellStyle name="Normal 72 2 2 3 3 2 3" xfId="29152" xr:uid="{00000000-0005-0000-0000-0000E6960000}"/>
    <cellStyle name="Normal 72 2 2 3 3 3" xfId="9034" xr:uid="{00000000-0005-0000-0000-0000E7960000}"/>
    <cellStyle name="Normal 72 2 2 3 3 3 2" xfId="39359" xr:uid="{00000000-0005-0000-0000-0000E8960000}"/>
    <cellStyle name="Normal 72 2 2 3 3 3 3" xfId="24135" xr:uid="{00000000-0005-0000-0000-0000E9960000}"/>
    <cellStyle name="Normal 72 2 2 3 3 4" xfId="34346" xr:uid="{00000000-0005-0000-0000-0000EA960000}"/>
    <cellStyle name="Normal 72 2 2 3 3 5" xfId="19122" xr:uid="{00000000-0005-0000-0000-0000EB960000}"/>
    <cellStyle name="Normal 72 2 2 3 4" xfId="5673" xr:uid="{00000000-0005-0000-0000-0000EC960000}"/>
    <cellStyle name="Normal 72 2 2 3 4 2" xfId="15725" xr:uid="{00000000-0005-0000-0000-0000ED960000}"/>
    <cellStyle name="Normal 72 2 2 3 4 2 2" xfId="46047" xr:uid="{00000000-0005-0000-0000-0000EE960000}"/>
    <cellStyle name="Normal 72 2 2 3 4 2 3" xfId="30823" xr:uid="{00000000-0005-0000-0000-0000EF960000}"/>
    <cellStyle name="Normal 72 2 2 3 4 3" xfId="10705" xr:uid="{00000000-0005-0000-0000-0000F0960000}"/>
    <cellStyle name="Normal 72 2 2 3 4 3 2" xfId="41030" xr:uid="{00000000-0005-0000-0000-0000F1960000}"/>
    <cellStyle name="Normal 72 2 2 3 4 3 3" xfId="25806" xr:uid="{00000000-0005-0000-0000-0000F2960000}"/>
    <cellStyle name="Normal 72 2 2 3 4 4" xfId="36017" xr:uid="{00000000-0005-0000-0000-0000F3960000}"/>
    <cellStyle name="Normal 72 2 2 3 4 5" xfId="20793" xr:uid="{00000000-0005-0000-0000-0000F4960000}"/>
    <cellStyle name="Normal 72 2 2 3 5" xfId="12383" xr:uid="{00000000-0005-0000-0000-0000F5960000}"/>
    <cellStyle name="Normal 72 2 2 3 5 2" xfId="42705" xr:uid="{00000000-0005-0000-0000-0000F6960000}"/>
    <cellStyle name="Normal 72 2 2 3 5 3" xfId="27481" xr:uid="{00000000-0005-0000-0000-0000F7960000}"/>
    <cellStyle name="Normal 72 2 2 3 6" xfId="7362" xr:uid="{00000000-0005-0000-0000-0000F8960000}"/>
    <cellStyle name="Normal 72 2 2 3 6 2" xfId="37688" xr:uid="{00000000-0005-0000-0000-0000F9960000}"/>
    <cellStyle name="Normal 72 2 2 3 6 3" xfId="22464" xr:uid="{00000000-0005-0000-0000-0000FA960000}"/>
    <cellStyle name="Normal 72 2 2 3 7" xfId="32676" xr:uid="{00000000-0005-0000-0000-0000FB960000}"/>
    <cellStyle name="Normal 72 2 2 3 8" xfId="17451" xr:uid="{00000000-0005-0000-0000-0000FC960000}"/>
    <cellStyle name="Normal 72 2 2 4" xfId="2709" xr:uid="{00000000-0005-0000-0000-0000FD960000}"/>
    <cellStyle name="Normal 72 2 2 4 2" xfId="4399" xr:uid="{00000000-0005-0000-0000-0000FE960000}"/>
    <cellStyle name="Normal 72 2 2 4 2 2" xfId="14472" xr:uid="{00000000-0005-0000-0000-0000FF960000}"/>
    <cellStyle name="Normal 72 2 2 4 2 2 2" xfId="44794" xr:uid="{00000000-0005-0000-0000-000000970000}"/>
    <cellStyle name="Normal 72 2 2 4 2 2 3" xfId="29570" xr:uid="{00000000-0005-0000-0000-000001970000}"/>
    <cellStyle name="Normal 72 2 2 4 2 3" xfId="9452" xr:uid="{00000000-0005-0000-0000-000002970000}"/>
    <cellStyle name="Normal 72 2 2 4 2 3 2" xfId="39777" xr:uid="{00000000-0005-0000-0000-000003970000}"/>
    <cellStyle name="Normal 72 2 2 4 2 3 3" xfId="24553" xr:uid="{00000000-0005-0000-0000-000004970000}"/>
    <cellStyle name="Normal 72 2 2 4 2 4" xfId="34764" xr:uid="{00000000-0005-0000-0000-000005970000}"/>
    <cellStyle name="Normal 72 2 2 4 2 5" xfId="19540" xr:uid="{00000000-0005-0000-0000-000006970000}"/>
    <cellStyle name="Normal 72 2 2 4 3" xfId="6091" xr:uid="{00000000-0005-0000-0000-000007970000}"/>
    <cellStyle name="Normal 72 2 2 4 3 2" xfId="16143" xr:uid="{00000000-0005-0000-0000-000008970000}"/>
    <cellStyle name="Normal 72 2 2 4 3 2 2" xfId="46465" xr:uid="{00000000-0005-0000-0000-000009970000}"/>
    <cellStyle name="Normal 72 2 2 4 3 2 3" xfId="31241" xr:uid="{00000000-0005-0000-0000-00000A970000}"/>
    <cellStyle name="Normal 72 2 2 4 3 3" xfId="11123" xr:uid="{00000000-0005-0000-0000-00000B970000}"/>
    <cellStyle name="Normal 72 2 2 4 3 3 2" xfId="41448" xr:uid="{00000000-0005-0000-0000-00000C970000}"/>
    <cellStyle name="Normal 72 2 2 4 3 3 3" xfId="26224" xr:uid="{00000000-0005-0000-0000-00000D970000}"/>
    <cellStyle name="Normal 72 2 2 4 3 4" xfId="36435" xr:uid="{00000000-0005-0000-0000-00000E970000}"/>
    <cellStyle name="Normal 72 2 2 4 3 5" xfId="21211" xr:uid="{00000000-0005-0000-0000-00000F970000}"/>
    <cellStyle name="Normal 72 2 2 4 4" xfId="12801" xr:uid="{00000000-0005-0000-0000-000010970000}"/>
    <cellStyle name="Normal 72 2 2 4 4 2" xfId="43123" xr:uid="{00000000-0005-0000-0000-000011970000}"/>
    <cellStyle name="Normal 72 2 2 4 4 3" xfId="27899" xr:uid="{00000000-0005-0000-0000-000012970000}"/>
    <cellStyle name="Normal 72 2 2 4 5" xfId="7780" xr:uid="{00000000-0005-0000-0000-000013970000}"/>
    <cellStyle name="Normal 72 2 2 4 5 2" xfId="38106" xr:uid="{00000000-0005-0000-0000-000014970000}"/>
    <cellStyle name="Normal 72 2 2 4 5 3" xfId="22882" xr:uid="{00000000-0005-0000-0000-000015970000}"/>
    <cellStyle name="Normal 72 2 2 4 6" xfId="33094" xr:uid="{00000000-0005-0000-0000-000016970000}"/>
    <cellStyle name="Normal 72 2 2 4 7" xfId="17869" xr:uid="{00000000-0005-0000-0000-000017970000}"/>
    <cellStyle name="Normal 72 2 2 5" xfId="3562" xr:uid="{00000000-0005-0000-0000-000018970000}"/>
    <cellStyle name="Normal 72 2 2 5 2" xfId="13636" xr:uid="{00000000-0005-0000-0000-000019970000}"/>
    <cellStyle name="Normal 72 2 2 5 2 2" xfId="43958" xr:uid="{00000000-0005-0000-0000-00001A970000}"/>
    <cellStyle name="Normal 72 2 2 5 2 3" xfId="28734" xr:uid="{00000000-0005-0000-0000-00001B970000}"/>
    <cellStyle name="Normal 72 2 2 5 3" xfId="8616" xr:uid="{00000000-0005-0000-0000-00001C970000}"/>
    <cellStyle name="Normal 72 2 2 5 3 2" xfId="38941" xr:uid="{00000000-0005-0000-0000-00001D970000}"/>
    <cellStyle name="Normal 72 2 2 5 3 3" xfId="23717" xr:uid="{00000000-0005-0000-0000-00001E970000}"/>
    <cellStyle name="Normal 72 2 2 5 4" xfId="33928" xr:uid="{00000000-0005-0000-0000-00001F970000}"/>
    <cellStyle name="Normal 72 2 2 5 5" xfId="18704" xr:uid="{00000000-0005-0000-0000-000020970000}"/>
    <cellStyle name="Normal 72 2 2 6" xfId="5255" xr:uid="{00000000-0005-0000-0000-000021970000}"/>
    <cellStyle name="Normal 72 2 2 6 2" xfId="15307" xr:uid="{00000000-0005-0000-0000-000022970000}"/>
    <cellStyle name="Normal 72 2 2 6 2 2" xfId="45629" xr:uid="{00000000-0005-0000-0000-000023970000}"/>
    <cellStyle name="Normal 72 2 2 6 2 3" xfId="30405" xr:uid="{00000000-0005-0000-0000-000024970000}"/>
    <cellStyle name="Normal 72 2 2 6 3" xfId="10287" xr:uid="{00000000-0005-0000-0000-000025970000}"/>
    <cellStyle name="Normal 72 2 2 6 3 2" xfId="40612" xr:uid="{00000000-0005-0000-0000-000026970000}"/>
    <cellStyle name="Normal 72 2 2 6 3 3" xfId="25388" xr:uid="{00000000-0005-0000-0000-000027970000}"/>
    <cellStyle name="Normal 72 2 2 6 4" xfId="35599" xr:uid="{00000000-0005-0000-0000-000028970000}"/>
    <cellStyle name="Normal 72 2 2 6 5" xfId="20375" xr:uid="{00000000-0005-0000-0000-000029970000}"/>
    <cellStyle name="Normal 72 2 2 7" xfId="11965" xr:uid="{00000000-0005-0000-0000-00002A970000}"/>
    <cellStyle name="Normal 72 2 2 7 2" xfId="42287" xr:uid="{00000000-0005-0000-0000-00002B970000}"/>
    <cellStyle name="Normal 72 2 2 7 3" xfId="27063" xr:uid="{00000000-0005-0000-0000-00002C970000}"/>
    <cellStyle name="Normal 72 2 2 8" xfId="6944" xr:uid="{00000000-0005-0000-0000-00002D970000}"/>
    <cellStyle name="Normal 72 2 2 8 2" xfId="37270" xr:uid="{00000000-0005-0000-0000-00002E970000}"/>
    <cellStyle name="Normal 72 2 2 8 3" xfId="22046" xr:uid="{00000000-0005-0000-0000-00002F970000}"/>
    <cellStyle name="Normal 72 2 2 9" xfId="32258" xr:uid="{00000000-0005-0000-0000-000030970000}"/>
    <cellStyle name="Normal 72 2 3" xfId="1971" xr:uid="{00000000-0005-0000-0000-000031970000}"/>
    <cellStyle name="Normal 72 2 3 2" xfId="2392" xr:uid="{00000000-0005-0000-0000-000032970000}"/>
    <cellStyle name="Normal 72 2 3 2 2" xfId="3231" xr:uid="{00000000-0005-0000-0000-000033970000}"/>
    <cellStyle name="Normal 72 2 3 2 2 2" xfId="4921" xr:uid="{00000000-0005-0000-0000-000034970000}"/>
    <cellStyle name="Normal 72 2 3 2 2 2 2" xfId="14994" xr:uid="{00000000-0005-0000-0000-000035970000}"/>
    <cellStyle name="Normal 72 2 3 2 2 2 2 2" xfId="45316" xr:uid="{00000000-0005-0000-0000-000036970000}"/>
    <cellStyle name="Normal 72 2 3 2 2 2 2 3" xfId="30092" xr:uid="{00000000-0005-0000-0000-000037970000}"/>
    <cellStyle name="Normal 72 2 3 2 2 2 3" xfId="9974" xr:uid="{00000000-0005-0000-0000-000038970000}"/>
    <cellStyle name="Normal 72 2 3 2 2 2 3 2" xfId="40299" xr:uid="{00000000-0005-0000-0000-000039970000}"/>
    <cellStyle name="Normal 72 2 3 2 2 2 3 3" xfId="25075" xr:uid="{00000000-0005-0000-0000-00003A970000}"/>
    <cellStyle name="Normal 72 2 3 2 2 2 4" xfId="35286" xr:uid="{00000000-0005-0000-0000-00003B970000}"/>
    <cellStyle name="Normal 72 2 3 2 2 2 5" xfId="20062" xr:uid="{00000000-0005-0000-0000-00003C970000}"/>
    <cellStyle name="Normal 72 2 3 2 2 3" xfId="6613" xr:uid="{00000000-0005-0000-0000-00003D970000}"/>
    <cellStyle name="Normal 72 2 3 2 2 3 2" xfId="16665" xr:uid="{00000000-0005-0000-0000-00003E970000}"/>
    <cellStyle name="Normal 72 2 3 2 2 3 2 2" xfId="46987" xr:uid="{00000000-0005-0000-0000-00003F970000}"/>
    <cellStyle name="Normal 72 2 3 2 2 3 2 3" xfId="31763" xr:uid="{00000000-0005-0000-0000-000040970000}"/>
    <cellStyle name="Normal 72 2 3 2 2 3 3" xfId="11645" xr:uid="{00000000-0005-0000-0000-000041970000}"/>
    <cellStyle name="Normal 72 2 3 2 2 3 3 2" xfId="41970" xr:uid="{00000000-0005-0000-0000-000042970000}"/>
    <cellStyle name="Normal 72 2 3 2 2 3 3 3" xfId="26746" xr:uid="{00000000-0005-0000-0000-000043970000}"/>
    <cellStyle name="Normal 72 2 3 2 2 3 4" xfId="36957" xr:uid="{00000000-0005-0000-0000-000044970000}"/>
    <cellStyle name="Normal 72 2 3 2 2 3 5" xfId="21733" xr:uid="{00000000-0005-0000-0000-000045970000}"/>
    <cellStyle name="Normal 72 2 3 2 2 4" xfId="13323" xr:uid="{00000000-0005-0000-0000-000046970000}"/>
    <cellStyle name="Normal 72 2 3 2 2 4 2" xfId="43645" xr:uid="{00000000-0005-0000-0000-000047970000}"/>
    <cellStyle name="Normal 72 2 3 2 2 4 3" xfId="28421" xr:uid="{00000000-0005-0000-0000-000048970000}"/>
    <cellStyle name="Normal 72 2 3 2 2 5" xfId="8302" xr:uid="{00000000-0005-0000-0000-000049970000}"/>
    <cellStyle name="Normal 72 2 3 2 2 5 2" xfId="38628" xr:uid="{00000000-0005-0000-0000-00004A970000}"/>
    <cellStyle name="Normal 72 2 3 2 2 5 3" xfId="23404" xr:uid="{00000000-0005-0000-0000-00004B970000}"/>
    <cellStyle name="Normal 72 2 3 2 2 6" xfId="33616" xr:uid="{00000000-0005-0000-0000-00004C970000}"/>
    <cellStyle name="Normal 72 2 3 2 2 7" xfId="18391" xr:uid="{00000000-0005-0000-0000-00004D970000}"/>
    <cellStyle name="Normal 72 2 3 2 3" xfId="4084" xr:uid="{00000000-0005-0000-0000-00004E970000}"/>
    <cellStyle name="Normal 72 2 3 2 3 2" xfId="14158" xr:uid="{00000000-0005-0000-0000-00004F970000}"/>
    <cellStyle name="Normal 72 2 3 2 3 2 2" xfId="44480" xr:uid="{00000000-0005-0000-0000-000050970000}"/>
    <cellStyle name="Normal 72 2 3 2 3 2 3" xfId="29256" xr:uid="{00000000-0005-0000-0000-000051970000}"/>
    <cellStyle name="Normal 72 2 3 2 3 3" xfId="9138" xr:uid="{00000000-0005-0000-0000-000052970000}"/>
    <cellStyle name="Normal 72 2 3 2 3 3 2" xfId="39463" xr:uid="{00000000-0005-0000-0000-000053970000}"/>
    <cellStyle name="Normal 72 2 3 2 3 3 3" xfId="24239" xr:uid="{00000000-0005-0000-0000-000054970000}"/>
    <cellStyle name="Normal 72 2 3 2 3 4" xfId="34450" xr:uid="{00000000-0005-0000-0000-000055970000}"/>
    <cellStyle name="Normal 72 2 3 2 3 5" xfId="19226" xr:uid="{00000000-0005-0000-0000-000056970000}"/>
    <cellStyle name="Normal 72 2 3 2 4" xfId="5777" xr:uid="{00000000-0005-0000-0000-000057970000}"/>
    <cellStyle name="Normal 72 2 3 2 4 2" xfId="15829" xr:uid="{00000000-0005-0000-0000-000058970000}"/>
    <cellStyle name="Normal 72 2 3 2 4 2 2" xfId="46151" xr:uid="{00000000-0005-0000-0000-000059970000}"/>
    <cellStyle name="Normal 72 2 3 2 4 2 3" xfId="30927" xr:uid="{00000000-0005-0000-0000-00005A970000}"/>
    <cellStyle name="Normal 72 2 3 2 4 3" xfId="10809" xr:uid="{00000000-0005-0000-0000-00005B970000}"/>
    <cellStyle name="Normal 72 2 3 2 4 3 2" xfId="41134" xr:uid="{00000000-0005-0000-0000-00005C970000}"/>
    <cellStyle name="Normal 72 2 3 2 4 3 3" xfId="25910" xr:uid="{00000000-0005-0000-0000-00005D970000}"/>
    <cellStyle name="Normal 72 2 3 2 4 4" xfId="36121" xr:uid="{00000000-0005-0000-0000-00005E970000}"/>
    <cellStyle name="Normal 72 2 3 2 4 5" xfId="20897" xr:uid="{00000000-0005-0000-0000-00005F970000}"/>
    <cellStyle name="Normal 72 2 3 2 5" xfId="12487" xr:uid="{00000000-0005-0000-0000-000060970000}"/>
    <cellStyle name="Normal 72 2 3 2 5 2" xfId="42809" xr:uid="{00000000-0005-0000-0000-000061970000}"/>
    <cellStyle name="Normal 72 2 3 2 5 3" xfId="27585" xr:uid="{00000000-0005-0000-0000-000062970000}"/>
    <cellStyle name="Normal 72 2 3 2 6" xfId="7466" xr:uid="{00000000-0005-0000-0000-000063970000}"/>
    <cellStyle name="Normal 72 2 3 2 6 2" xfId="37792" xr:uid="{00000000-0005-0000-0000-000064970000}"/>
    <cellStyle name="Normal 72 2 3 2 6 3" xfId="22568" xr:uid="{00000000-0005-0000-0000-000065970000}"/>
    <cellStyle name="Normal 72 2 3 2 7" xfId="32780" xr:uid="{00000000-0005-0000-0000-000066970000}"/>
    <cellStyle name="Normal 72 2 3 2 8" xfId="17555" xr:uid="{00000000-0005-0000-0000-000067970000}"/>
    <cellStyle name="Normal 72 2 3 3" xfId="2813" xr:uid="{00000000-0005-0000-0000-000068970000}"/>
    <cellStyle name="Normal 72 2 3 3 2" xfId="4503" xr:uid="{00000000-0005-0000-0000-000069970000}"/>
    <cellStyle name="Normal 72 2 3 3 2 2" xfId="14576" xr:uid="{00000000-0005-0000-0000-00006A970000}"/>
    <cellStyle name="Normal 72 2 3 3 2 2 2" xfId="44898" xr:uid="{00000000-0005-0000-0000-00006B970000}"/>
    <cellStyle name="Normal 72 2 3 3 2 2 3" xfId="29674" xr:uid="{00000000-0005-0000-0000-00006C970000}"/>
    <cellStyle name="Normal 72 2 3 3 2 3" xfId="9556" xr:uid="{00000000-0005-0000-0000-00006D970000}"/>
    <cellStyle name="Normal 72 2 3 3 2 3 2" xfId="39881" xr:uid="{00000000-0005-0000-0000-00006E970000}"/>
    <cellStyle name="Normal 72 2 3 3 2 3 3" xfId="24657" xr:uid="{00000000-0005-0000-0000-00006F970000}"/>
    <cellStyle name="Normal 72 2 3 3 2 4" xfId="34868" xr:uid="{00000000-0005-0000-0000-000070970000}"/>
    <cellStyle name="Normal 72 2 3 3 2 5" xfId="19644" xr:uid="{00000000-0005-0000-0000-000071970000}"/>
    <cellStyle name="Normal 72 2 3 3 3" xfId="6195" xr:uid="{00000000-0005-0000-0000-000072970000}"/>
    <cellStyle name="Normal 72 2 3 3 3 2" xfId="16247" xr:uid="{00000000-0005-0000-0000-000073970000}"/>
    <cellStyle name="Normal 72 2 3 3 3 2 2" xfId="46569" xr:uid="{00000000-0005-0000-0000-000074970000}"/>
    <cellStyle name="Normal 72 2 3 3 3 2 3" xfId="31345" xr:uid="{00000000-0005-0000-0000-000075970000}"/>
    <cellStyle name="Normal 72 2 3 3 3 3" xfId="11227" xr:uid="{00000000-0005-0000-0000-000076970000}"/>
    <cellStyle name="Normal 72 2 3 3 3 3 2" xfId="41552" xr:uid="{00000000-0005-0000-0000-000077970000}"/>
    <cellStyle name="Normal 72 2 3 3 3 3 3" xfId="26328" xr:uid="{00000000-0005-0000-0000-000078970000}"/>
    <cellStyle name="Normal 72 2 3 3 3 4" xfId="36539" xr:uid="{00000000-0005-0000-0000-000079970000}"/>
    <cellStyle name="Normal 72 2 3 3 3 5" xfId="21315" xr:uid="{00000000-0005-0000-0000-00007A970000}"/>
    <cellStyle name="Normal 72 2 3 3 4" xfId="12905" xr:uid="{00000000-0005-0000-0000-00007B970000}"/>
    <cellStyle name="Normal 72 2 3 3 4 2" xfId="43227" xr:uid="{00000000-0005-0000-0000-00007C970000}"/>
    <cellStyle name="Normal 72 2 3 3 4 3" xfId="28003" xr:uid="{00000000-0005-0000-0000-00007D970000}"/>
    <cellStyle name="Normal 72 2 3 3 5" xfId="7884" xr:uid="{00000000-0005-0000-0000-00007E970000}"/>
    <cellStyle name="Normal 72 2 3 3 5 2" xfId="38210" xr:uid="{00000000-0005-0000-0000-00007F970000}"/>
    <cellStyle name="Normal 72 2 3 3 5 3" xfId="22986" xr:uid="{00000000-0005-0000-0000-000080970000}"/>
    <cellStyle name="Normal 72 2 3 3 6" xfId="33198" xr:uid="{00000000-0005-0000-0000-000081970000}"/>
    <cellStyle name="Normal 72 2 3 3 7" xfId="17973" xr:uid="{00000000-0005-0000-0000-000082970000}"/>
    <cellStyle name="Normal 72 2 3 4" xfId="3666" xr:uid="{00000000-0005-0000-0000-000083970000}"/>
    <cellStyle name="Normal 72 2 3 4 2" xfId="13740" xr:uid="{00000000-0005-0000-0000-000084970000}"/>
    <cellStyle name="Normal 72 2 3 4 2 2" xfId="44062" xr:uid="{00000000-0005-0000-0000-000085970000}"/>
    <cellStyle name="Normal 72 2 3 4 2 3" xfId="28838" xr:uid="{00000000-0005-0000-0000-000086970000}"/>
    <cellStyle name="Normal 72 2 3 4 3" xfId="8720" xr:uid="{00000000-0005-0000-0000-000087970000}"/>
    <cellStyle name="Normal 72 2 3 4 3 2" xfId="39045" xr:uid="{00000000-0005-0000-0000-000088970000}"/>
    <cellStyle name="Normal 72 2 3 4 3 3" xfId="23821" xr:uid="{00000000-0005-0000-0000-000089970000}"/>
    <cellStyle name="Normal 72 2 3 4 4" xfId="34032" xr:uid="{00000000-0005-0000-0000-00008A970000}"/>
    <cellStyle name="Normal 72 2 3 4 5" xfId="18808" xr:uid="{00000000-0005-0000-0000-00008B970000}"/>
    <cellStyle name="Normal 72 2 3 5" xfId="5359" xr:uid="{00000000-0005-0000-0000-00008C970000}"/>
    <cellStyle name="Normal 72 2 3 5 2" xfId="15411" xr:uid="{00000000-0005-0000-0000-00008D970000}"/>
    <cellStyle name="Normal 72 2 3 5 2 2" xfId="45733" xr:uid="{00000000-0005-0000-0000-00008E970000}"/>
    <cellStyle name="Normal 72 2 3 5 2 3" xfId="30509" xr:uid="{00000000-0005-0000-0000-00008F970000}"/>
    <cellStyle name="Normal 72 2 3 5 3" xfId="10391" xr:uid="{00000000-0005-0000-0000-000090970000}"/>
    <cellStyle name="Normal 72 2 3 5 3 2" xfId="40716" xr:uid="{00000000-0005-0000-0000-000091970000}"/>
    <cellStyle name="Normal 72 2 3 5 3 3" xfId="25492" xr:uid="{00000000-0005-0000-0000-000092970000}"/>
    <cellStyle name="Normal 72 2 3 5 4" xfId="35703" xr:uid="{00000000-0005-0000-0000-000093970000}"/>
    <cellStyle name="Normal 72 2 3 5 5" xfId="20479" xr:uid="{00000000-0005-0000-0000-000094970000}"/>
    <cellStyle name="Normal 72 2 3 6" xfId="12069" xr:uid="{00000000-0005-0000-0000-000095970000}"/>
    <cellStyle name="Normal 72 2 3 6 2" xfId="42391" xr:uid="{00000000-0005-0000-0000-000096970000}"/>
    <cellStyle name="Normal 72 2 3 6 3" xfId="27167" xr:uid="{00000000-0005-0000-0000-000097970000}"/>
    <cellStyle name="Normal 72 2 3 7" xfId="7048" xr:uid="{00000000-0005-0000-0000-000098970000}"/>
    <cellStyle name="Normal 72 2 3 7 2" xfId="37374" xr:uid="{00000000-0005-0000-0000-000099970000}"/>
    <cellStyle name="Normal 72 2 3 7 3" xfId="22150" xr:uid="{00000000-0005-0000-0000-00009A970000}"/>
    <cellStyle name="Normal 72 2 3 8" xfId="32362" xr:uid="{00000000-0005-0000-0000-00009B970000}"/>
    <cellStyle name="Normal 72 2 3 9" xfId="17137" xr:uid="{00000000-0005-0000-0000-00009C970000}"/>
    <cellStyle name="Normal 72 2 4" xfId="2184" xr:uid="{00000000-0005-0000-0000-00009D970000}"/>
    <cellStyle name="Normal 72 2 4 2" xfId="3023" xr:uid="{00000000-0005-0000-0000-00009E970000}"/>
    <cellStyle name="Normal 72 2 4 2 2" xfId="4713" xr:uid="{00000000-0005-0000-0000-00009F970000}"/>
    <cellStyle name="Normal 72 2 4 2 2 2" xfId="14786" xr:uid="{00000000-0005-0000-0000-0000A0970000}"/>
    <cellStyle name="Normal 72 2 4 2 2 2 2" xfId="45108" xr:uid="{00000000-0005-0000-0000-0000A1970000}"/>
    <cellStyle name="Normal 72 2 4 2 2 2 3" xfId="29884" xr:uid="{00000000-0005-0000-0000-0000A2970000}"/>
    <cellStyle name="Normal 72 2 4 2 2 3" xfId="9766" xr:uid="{00000000-0005-0000-0000-0000A3970000}"/>
    <cellStyle name="Normal 72 2 4 2 2 3 2" xfId="40091" xr:uid="{00000000-0005-0000-0000-0000A4970000}"/>
    <cellStyle name="Normal 72 2 4 2 2 3 3" xfId="24867" xr:uid="{00000000-0005-0000-0000-0000A5970000}"/>
    <cellStyle name="Normal 72 2 4 2 2 4" xfId="35078" xr:uid="{00000000-0005-0000-0000-0000A6970000}"/>
    <cellStyle name="Normal 72 2 4 2 2 5" xfId="19854" xr:uid="{00000000-0005-0000-0000-0000A7970000}"/>
    <cellStyle name="Normal 72 2 4 2 3" xfId="6405" xr:uid="{00000000-0005-0000-0000-0000A8970000}"/>
    <cellStyle name="Normal 72 2 4 2 3 2" xfId="16457" xr:uid="{00000000-0005-0000-0000-0000A9970000}"/>
    <cellStyle name="Normal 72 2 4 2 3 2 2" xfId="46779" xr:uid="{00000000-0005-0000-0000-0000AA970000}"/>
    <cellStyle name="Normal 72 2 4 2 3 2 3" xfId="31555" xr:uid="{00000000-0005-0000-0000-0000AB970000}"/>
    <cellStyle name="Normal 72 2 4 2 3 3" xfId="11437" xr:uid="{00000000-0005-0000-0000-0000AC970000}"/>
    <cellStyle name="Normal 72 2 4 2 3 3 2" xfId="41762" xr:uid="{00000000-0005-0000-0000-0000AD970000}"/>
    <cellStyle name="Normal 72 2 4 2 3 3 3" xfId="26538" xr:uid="{00000000-0005-0000-0000-0000AE970000}"/>
    <cellStyle name="Normal 72 2 4 2 3 4" xfId="36749" xr:uid="{00000000-0005-0000-0000-0000AF970000}"/>
    <cellStyle name="Normal 72 2 4 2 3 5" xfId="21525" xr:uid="{00000000-0005-0000-0000-0000B0970000}"/>
    <cellStyle name="Normal 72 2 4 2 4" xfId="13115" xr:uid="{00000000-0005-0000-0000-0000B1970000}"/>
    <cellStyle name="Normal 72 2 4 2 4 2" xfId="43437" xr:uid="{00000000-0005-0000-0000-0000B2970000}"/>
    <cellStyle name="Normal 72 2 4 2 4 3" xfId="28213" xr:uid="{00000000-0005-0000-0000-0000B3970000}"/>
    <cellStyle name="Normal 72 2 4 2 5" xfId="8094" xr:uid="{00000000-0005-0000-0000-0000B4970000}"/>
    <cellStyle name="Normal 72 2 4 2 5 2" xfId="38420" xr:uid="{00000000-0005-0000-0000-0000B5970000}"/>
    <cellStyle name="Normal 72 2 4 2 5 3" xfId="23196" xr:uid="{00000000-0005-0000-0000-0000B6970000}"/>
    <cellStyle name="Normal 72 2 4 2 6" xfId="33408" xr:uid="{00000000-0005-0000-0000-0000B7970000}"/>
    <cellStyle name="Normal 72 2 4 2 7" xfId="18183" xr:uid="{00000000-0005-0000-0000-0000B8970000}"/>
    <cellStyle name="Normal 72 2 4 3" xfId="3876" xr:uid="{00000000-0005-0000-0000-0000B9970000}"/>
    <cellStyle name="Normal 72 2 4 3 2" xfId="13950" xr:uid="{00000000-0005-0000-0000-0000BA970000}"/>
    <cellStyle name="Normal 72 2 4 3 2 2" xfId="44272" xr:uid="{00000000-0005-0000-0000-0000BB970000}"/>
    <cellStyle name="Normal 72 2 4 3 2 3" xfId="29048" xr:uid="{00000000-0005-0000-0000-0000BC970000}"/>
    <cellStyle name="Normal 72 2 4 3 3" xfId="8930" xr:uid="{00000000-0005-0000-0000-0000BD970000}"/>
    <cellStyle name="Normal 72 2 4 3 3 2" xfId="39255" xr:uid="{00000000-0005-0000-0000-0000BE970000}"/>
    <cellStyle name="Normal 72 2 4 3 3 3" xfId="24031" xr:uid="{00000000-0005-0000-0000-0000BF970000}"/>
    <cellStyle name="Normal 72 2 4 3 4" xfId="34242" xr:uid="{00000000-0005-0000-0000-0000C0970000}"/>
    <cellStyle name="Normal 72 2 4 3 5" xfId="19018" xr:uid="{00000000-0005-0000-0000-0000C1970000}"/>
    <cellStyle name="Normal 72 2 4 4" xfId="5569" xr:uid="{00000000-0005-0000-0000-0000C2970000}"/>
    <cellStyle name="Normal 72 2 4 4 2" xfId="15621" xr:uid="{00000000-0005-0000-0000-0000C3970000}"/>
    <cellStyle name="Normal 72 2 4 4 2 2" xfId="45943" xr:uid="{00000000-0005-0000-0000-0000C4970000}"/>
    <cellStyle name="Normal 72 2 4 4 2 3" xfId="30719" xr:uid="{00000000-0005-0000-0000-0000C5970000}"/>
    <cellStyle name="Normal 72 2 4 4 3" xfId="10601" xr:uid="{00000000-0005-0000-0000-0000C6970000}"/>
    <cellStyle name="Normal 72 2 4 4 3 2" xfId="40926" xr:uid="{00000000-0005-0000-0000-0000C7970000}"/>
    <cellStyle name="Normal 72 2 4 4 3 3" xfId="25702" xr:uid="{00000000-0005-0000-0000-0000C8970000}"/>
    <cellStyle name="Normal 72 2 4 4 4" xfId="35913" xr:uid="{00000000-0005-0000-0000-0000C9970000}"/>
    <cellStyle name="Normal 72 2 4 4 5" xfId="20689" xr:uid="{00000000-0005-0000-0000-0000CA970000}"/>
    <cellStyle name="Normal 72 2 4 5" xfId="12279" xr:uid="{00000000-0005-0000-0000-0000CB970000}"/>
    <cellStyle name="Normal 72 2 4 5 2" xfId="42601" xr:uid="{00000000-0005-0000-0000-0000CC970000}"/>
    <cellStyle name="Normal 72 2 4 5 3" xfId="27377" xr:uid="{00000000-0005-0000-0000-0000CD970000}"/>
    <cellStyle name="Normal 72 2 4 6" xfId="7258" xr:uid="{00000000-0005-0000-0000-0000CE970000}"/>
    <cellStyle name="Normal 72 2 4 6 2" xfId="37584" xr:uid="{00000000-0005-0000-0000-0000CF970000}"/>
    <cellStyle name="Normal 72 2 4 6 3" xfId="22360" xr:uid="{00000000-0005-0000-0000-0000D0970000}"/>
    <cellStyle name="Normal 72 2 4 7" xfId="32572" xr:uid="{00000000-0005-0000-0000-0000D1970000}"/>
    <cellStyle name="Normal 72 2 4 8" xfId="17347" xr:uid="{00000000-0005-0000-0000-0000D2970000}"/>
    <cellStyle name="Normal 72 2 5" xfId="2605" xr:uid="{00000000-0005-0000-0000-0000D3970000}"/>
    <cellStyle name="Normal 72 2 5 2" xfId="4295" xr:uid="{00000000-0005-0000-0000-0000D4970000}"/>
    <cellStyle name="Normal 72 2 5 2 2" xfId="14368" xr:uid="{00000000-0005-0000-0000-0000D5970000}"/>
    <cellStyle name="Normal 72 2 5 2 2 2" xfId="44690" xr:uid="{00000000-0005-0000-0000-0000D6970000}"/>
    <cellStyle name="Normal 72 2 5 2 2 3" xfId="29466" xr:uid="{00000000-0005-0000-0000-0000D7970000}"/>
    <cellStyle name="Normal 72 2 5 2 3" xfId="9348" xr:uid="{00000000-0005-0000-0000-0000D8970000}"/>
    <cellStyle name="Normal 72 2 5 2 3 2" xfId="39673" xr:uid="{00000000-0005-0000-0000-0000D9970000}"/>
    <cellStyle name="Normal 72 2 5 2 3 3" xfId="24449" xr:uid="{00000000-0005-0000-0000-0000DA970000}"/>
    <cellStyle name="Normal 72 2 5 2 4" xfId="34660" xr:uid="{00000000-0005-0000-0000-0000DB970000}"/>
    <cellStyle name="Normal 72 2 5 2 5" xfId="19436" xr:uid="{00000000-0005-0000-0000-0000DC970000}"/>
    <cellStyle name="Normal 72 2 5 3" xfId="5987" xr:uid="{00000000-0005-0000-0000-0000DD970000}"/>
    <cellStyle name="Normal 72 2 5 3 2" xfId="16039" xr:uid="{00000000-0005-0000-0000-0000DE970000}"/>
    <cellStyle name="Normal 72 2 5 3 2 2" xfId="46361" xr:uid="{00000000-0005-0000-0000-0000DF970000}"/>
    <cellStyle name="Normal 72 2 5 3 2 3" xfId="31137" xr:uid="{00000000-0005-0000-0000-0000E0970000}"/>
    <cellStyle name="Normal 72 2 5 3 3" xfId="11019" xr:uid="{00000000-0005-0000-0000-0000E1970000}"/>
    <cellStyle name="Normal 72 2 5 3 3 2" xfId="41344" xr:uid="{00000000-0005-0000-0000-0000E2970000}"/>
    <cellStyle name="Normal 72 2 5 3 3 3" xfId="26120" xr:uid="{00000000-0005-0000-0000-0000E3970000}"/>
    <cellStyle name="Normal 72 2 5 3 4" xfId="36331" xr:uid="{00000000-0005-0000-0000-0000E4970000}"/>
    <cellStyle name="Normal 72 2 5 3 5" xfId="21107" xr:uid="{00000000-0005-0000-0000-0000E5970000}"/>
    <cellStyle name="Normal 72 2 5 4" xfId="12697" xr:uid="{00000000-0005-0000-0000-0000E6970000}"/>
    <cellStyle name="Normal 72 2 5 4 2" xfId="43019" xr:uid="{00000000-0005-0000-0000-0000E7970000}"/>
    <cellStyle name="Normal 72 2 5 4 3" xfId="27795" xr:uid="{00000000-0005-0000-0000-0000E8970000}"/>
    <cellStyle name="Normal 72 2 5 5" xfId="7676" xr:uid="{00000000-0005-0000-0000-0000E9970000}"/>
    <cellStyle name="Normal 72 2 5 5 2" xfId="38002" xr:uid="{00000000-0005-0000-0000-0000EA970000}"/>
    <cellStyle name="Normal 72 2 5 5 3" xfId="22778" xr:uid="{00000000-0005-0000-0000-0000EB970000}"/>
    <cellStyle name="Normal 72 2 5 6" xfId="32990" xr:uid="{00000000-0005-0000-0000-0000EC970000}"/>
    <cellStyle name="Normal 72 2 5 7" xfId="17765" xr:uid="{00000000-0005-0000-0000-0000ED970000}"/>
    <cellStyle name="Normal 72 2 6" xfId="3458" xr:uid="{00000000-0005-0000-0000-0000EE970000}"/>
    <cellStyle name="Normal 72 2 6 2" xfId="13532" xr:uid="{00000000-0005-0000-0000-0000EF970000}"/>
    <cellStyle name="Normal 72 2 6 2 2" xfId="43854" xr:uid="{00000000-0005-0000-0000-0000F0970000}"/>
    <cellStyle name="Normal 72 2 6 2 3" xfId="28630" xr:uid="{00000000-0005-0000-0000-0000F1970000}"/>
    <cellStyle name="Normal 72 2 6 3" xfId="8512" xr:uid="{00000000-0005-0000-0000-0000F2970000}"/>
    <cellStyle name="Normal 72 2 6 3 2" xfId="38837" xr:uid="{00000000-0005-0000-0000-0000F3970000}"/>
    <cellStyle name="Normal 72 2 6 3 3" xfId="23613" xr:uid="{00000000-0005-0000-0000-0000F4970000}"/>
    <cellStyle name="Normal 72 2 6 4" xfId="33824" xr:uid="{00000000-0005-0000-0000-0000F5970000}"/>
    <cellStyle name="Normal 72 2 6 5" xfId="18600" xr:uid="{00000000-0005-0000-0000-0000F6970000}"/>
    <cellStyle name="Normal 72 2 7" xfId="5151" xr:uid="{00000000-0005-0000-0000-0000F7970000}"/>
    <cellStyle name="Normal 72 2 7 2" xfId="15203" xr:uid="{00000000-0005-0000-0000-0000F8970000}"/>
    <cellStyle name="Normal 72 2 7 2 2" xfId="45525" xr:uid="{00000000-0005-0000-0000-0000F9970000}"/>
    <cellStyle name="Normal 72 2 7 2 3" xfId="30301" xr:uid="{00000000-0005-0000-0000-0000FA970000}"/>
    <cellStyle name="Normal 72 2 7 3" xfId="10183" xr:uid="{00000000-0005-0000-0000-0000FB970000}"/>
    <cellStyle name="Normal 72 2 7 3 2" xfId="40508" xr:uid="{00000000-0005-0000-0000-0000FC970000}"/>
    <cellStyle name="Normal 72 2 7 3 3" xfId="25284" xr:uid="{00000000-0005-0000-0000-0000FD970000}"/>
    <cellStyle name="Normal 72 2 7 4" xfId="35495" xr:uid="{00000000-0005-0000-0000-0000FE970000}"/>
    <cellStyle name="Normal 72 2 7 5" xfId="20271" xr:uid="{00000000-0005-0000-0000-0000FF970000}"/>
    <cellStyle name="Normal 72 2 8" xfId="11861" xr:uid="{00000000-0005-0000-0000-000000980000}"/>
    <cellStyle name="Normal 72 2 8 2" xfId="42183" xr:uid="{00000000-0005-0000-0000-000001980000}"/>
    <cellStyle name="Normal 72 2 8 3" xfId="26959" xr:uid="{00000000-0005-0000-0000-000002980000}"/>
    <cellStyle name="Normal 72 2 9" xfId="6840" xr:uid="{00000000-0005-0000-0000-000003980000}"/>
    <cellStyle name="Normal 72 2 9 2" xfId="37166" xr:uid="{00000000-0005-0000-0000-000004980000}"/>
    <cellStyle name="Normal 72 2 9 3" xfId="21942" xr:uid="{00000000-0005-0000-0000-000005980000}"/>
    <cellStyle name="Normal 72 3" xfId="1804" xr:uid="{00000000-0005-0000-0000-000006980000}"/>
    <cellStyle name="Normal 72 3 10" xfId="16981" xr:uid="{00000000-0005-0000-0000-000007980000}"/>
    <cellStyle name="Normal 72 3 2" xfId="2023" xr:uid="{00000000-0005-0000-0000-000008980000}"/>
    <cellStyle name="Normal 72 3 2 2" xfId="2444" xr:uid="{00000000-0005-0000-0000-000009980000}"/>
    <cellStyle name="Normal 72 3 2 2 2" xfId="3283" xr:uid="{00000000-0005-0000-0000-00000A980000}"/>
    <cellStyle name="Normal 72 3 2 2 2 2" xfId="4973" xr:uid="{00000000-0005-0000-0000-00000B980000}"/>
    <cellStyle name="Normal 72 3 2 2 2 2 2" xfId="15046" xr:uid="{00000000-0005-0000-0000-00000C980000}"/>
    <cellStyle name="Normal 72 3 2 2 2 2 2 2" xfId="45368" xr:uid="{00000000-0005-0000-0000-00000D980000}"/>
    <cellStyle name="Normal 72 3 2 2 2 2 2 3" xfId="30144" xr:uid="{00000000-0005-0000-0000-00000E980000}"/>
    <cellStyle name="Normal 72 3 2 2 2 2 3" xfId="10026" xr:uid="{00000000-0005-0000-0000-00000F980000}"/>
    <cellStyle name="Normal 72 3 2 2 2 2 3 2" xfId="40351" xr:uid="{00000000-0005-0000-0000-000010980000}"/>
    <cellStyle name="Normal 72 3 2 2 2 2 3 3" xfId="25127" xr:uid="{00000000-0005-0000-0000-000011980000}"/>
    <cellStyle name="Normal 72 3 2 2 2 2 4" xfId="35338" xr:uid="{00000000-0005-0000-0000-000012980000}"/>
    <cellStyle name="Normal 72 3 2 2 2 2 5" xfId="20114" xr:uid="{00000000-0005-0000-0000-000013980000}"/>
    <cellStyle name="Normal 72 3 2 2 2 3" xfId="6665" xr:uid="{00000000-0005-0000-0000-000014980000}"/>
    <cellStyle name="Normal 72 3 2 2 2 3 2" xfId="16717" xr:uid="{00000000-0005-0000-0000-000015980000}"/>
    <cellStyle name="Normal 72 3 2 2 2 3 2 2" xfId="47039" xr:uid="{00000000-0005-0000-0000-000016980000}"/>
    <cellStyle name="Normal 72 3 2 2 2 3 2 3" xfId="31815" xr:uid="{00000000-0005-0000-0000-000017980000}"/>
    <cellStyle name="Normal 72 3 2 2 2 3 3" xfId="11697" xr:uid="{00000000-0005-0000-0000-000018980000}"/>
    <cellStyle name="Normal 72 3 2 2 2 3 3 2" xfId="42022" xr:uid="{00000000-0005-0000-0000-000019980000}"/>
    <cellStyle name="Normal 72 3 2 2 2 3 3 3" xfId="26798" xr:uid="{00000000-0005-0000-0000-00001A980000}"/>
    <cellStyle name="Normal 72 3 2 2 2 3 4" xfId="37009" xr:uid="{00000000-0005-0000-0000-00001B980000}"/>
    <cellStyle name="Normal 72 3 2 2 2 3 5" xfId="21785" xr:uid="{00000000-0005-0000-0000-00001C980000}"/>
    <cellStyle name="Normal 72 3 2 2 2 4" xfId="13375" xr:uid="{00000000-0005-0000-0000-00001D980000}"/>
    <cellStyle name="Normal 72 3 2 2 2 4 2" xfId="43697" xr:uid="{00000000-0005-0000-0000-00001E980000}"/>
    <cellStyle name="Normal 72 3 2 2 2 4 3" xfId="28473" xr:uid="{00000000-0005-0000-0000-00001F980000}"/>
    <cellStyle name="Normal 72 3 2 2 2 5" xfId="8354" xr:uid="{00000000-0005-0000-0000-000020980000}"/>
    <cellStyle name="Normal 72 3 2 2 2 5 2" xfId="38680" xr:uid="{00000000-0005-0000-0000-000021980000}"/>
    <cellStyle name="Normal 72 3 2 2 2 5 3" xfId="23456" xr:uid="{00000000-0005-0000-0000-000022980000}"/>
    <cellStyle name="Normal 72 3 2 2 2 6" xfId="33668" xr:uid="{00000000-0005-0000-0000-000023980000}"/>
    <cellStyle name="Normal 72 3 2 2 2 7" xfId="18443" xr:uid="{00000000-0005-0000-0000-000024980000}"/>
    <cellStyle name="Normal 72 3 2 2 3" xfId="4136" xr:uid="{00000000-0005-0000-0000-000025980000}"/>
    <cellStyle name="Normal 72 3 2 2 3 2" xfId="14210" xr:uid="{00000000-0005-0000-0000-000026980000}"/>
    <cellStyle name="Normal 72 3 2 2 3 2 2" xfId="44532" xr:uid="{00000000-0005-0000-0000-000027980000}"/>
    <cellStyle name="Normal 72 3 2 2 3 2 3" xfId="29308" xr:uid="{00000000-0005-0000-0000-000028980000}"/>
    <cellStyle name="Normal 72 3 2 2 3 3" xfId="9190" xr:uid="{00000000-0005-0000-0000-000029980000}"/>
    <cellStyle name="Normal 72 3 2 2 3 3 2" xfId="39515" xr:uid="{00000000-0005-0000-0000-00002A980000}"/>
    <cellStyle name="Normal 72 3 2 2 3 3 3" xfId="24291" xr:uid="{00000000-0005-0000-0000-00002B980000}"/>
    <cellStyle name="Normal 72 3 2 2 3 4" xfId="34502" xr:uid="{00000000-0005-0000-0000-00002C980000}"/>
    <cellStyle name="Normal 72 3 2 2 3 5" xfId="19278" xr:uid="{00000000-0005-0000-0000-00002D980000}"/>
    <cellStyle name="Normal 72 3 2 2 4" xfId="5829" xr:uid="{00000000-0005-0000-0000-00002E980000}"/>
    <cellStyle name="Normal 72 3 2 2 4 2" xfId="15881" xr:uid="{00000000-0005-0000-0000-00002F980000}"/>
    <cellStyle name="Normal 72 3 2 2 4 2 2" xfId="46203" xr:uid="{00000000-0005-0000-0000-000030980000}"/>
    <cellStyle name="Normal 72 3 2 2 4 2 3" xfId="30979" xr:uid="{00000000-0005-0000-0000-000031980000}"/>
    <cellStyle name="Normal 72 3 2 2 4 3" xfId="10861" xr:uid="{00000000-0005-0000-0000-000032980000}"/>
    <cellStyle name="Normal 72 3 2 2 4 3 2" xfId="41186" xr:uid="{00000000-0005-0000-0000-000033980000}"/>
    <cellStyle name="Normal 72 3 2 2 4 3 3" xfId="25962" xr:uid="{00000000-0005-0000-0000-000034980000}"/>
    <cellStyle name="Normal 72 3 2 2 4 4" xfId="36173" xr:uid="{00000000-0005-0000-0000-000035980000}"/>
    <cellStyle name="Normal 72 3 2 2 4 5" xfId="20949" xr:uid="{00000000-0005-0000-0000-000036980000}"/>
    <cellStyle name="Normal 72 3 2 2 5" xfId="12539" xr:uid="{00000000-0005-0000-0000-000037980000}"/>
    <cellStyle name="Normal 72 3 2 2 5 2" xfId="42861" xr:uid="{00000000-0005-0000-0000-000038980000}"/>
    <cellStyle name="Normal 72 3 2 2 5 3" xfId="27637" xr:uid="{00000000-0005-0000-0000-000039980000}"/>
    <cellStyle name="Normal 72 3 2 2 6" xfId="7518" xr:uid="{00000000-0005-0000-0000-00003A980000}"/>
    <cellStyle name="Normal 72 3 2 2 6 2" xfId="37844" xr:uid="{00000000-0005-0000-0000-00003B980000}"/>
    <cellStyle name="Normal 72 3 2 2 6 3" xfId="22620" xr:uid="{00000000-0005-0000-0000-00003C980000}"/>
    <cellStyle name="Normal 72 3 2 2 7" xfId="32832" xr:uid="{00000000-0005-0000-0000-00003D980000}"/>
    <cellStyle name="Normal 72 3 2 2 8" xfId="17607" xr:uid="{00000000-0005-0000-0000-00003E980000}"/>
    <cellStyle name="Normal 72 3 2 3" xfId="2865" xr:uid="{00000000-0005-0000-0000-00003F980000}"/>
    <cellStyle name="Normal 72 3 2 3 2" xfId="4555" xr:uid="{00000000-0005-0000-0000-000040980000}"/>
    <cellStyle name="Normal 72 3 2 3 2 2" xfId="14628" xr:uid="{00000000-0005-0000-0000-000041980000}"/>
    <cellStyle name="Normal 72 3 2 3 2 2 2" xfId="44950" xr:uid="{00000000-0005-0000-0000-000042980000}"/>
    <cellStyle name="Normal 72 3 2 3 2 2 3" xfId="29726" xr:uid="{00000000-0005-0000-0000-000043980000}"/>
    <cellStyle name="Normal 72 3 2 3 2 3" xfId="9608" xr:uid="{00000000-0005-0000-0000-000044980000}"/>
    <cellStyle name="Normal 72 3 2 3 2 3 2" xfId="39933" xr:uid="{00000000-0005-0000-0000-000045980000}"/>
    <cellStyle name="Normal 72 3 2 3 2 3 3" xfId="24709" xr:uid="{00000000-0005-0000-0000-000046980000}"/>
    <cellStyle name="Normal 72 3 2 3 2 4" xfId="34920" xr:uid="{00000000-0005-0000-0000-000047980000}"/>
    <cellStyle name="Normal 72 3 2 3 2 5" xfId="19696" xr:uid="{00000000-0005-0000-0000-000048980000}"/>
    <cellStyle name="Normal 72 3 2 3 3" xfId="6247" xr:uid="{00000000-0005-0000-0000-000049980000}"/>
    <cellStyle name="Normal 72 3 2 3 3 2" xfId="16299" xr:uid="{00000000-0005-0000-0000-00004A980000}"/>
    <cellStyle name="Normal 72 3 2 3 3 2 2" xfId="46621" xr:uid="{00000000-0005-0000-0000-00004B980000}"/>
    <cellStyle name="Normal 72 3 2 3 3 2 3" xfId="31397" xr:uid="{00000000-0005-0000-0000-00004C980000}"/>
    <cellStyle name="Normal 72 3 2 3 3 3" xfId="11279" xr:uid="{00000000-0005-0000-0000-00004D980000}"/>
    <cellStyle name="Normal 72 3 2 3 3 3 2" xfId="41604" xr:uid="{00000000-0005-0000-0000-00004E980000}"/>
    <cellStyle name="Normal 72 3 2 3 3 3 3" xfId="26380" xr:uid="{00000000-0005-0000-0000-00004F980000}"/>
    <cellStyle name="Normal 72 3 2 3 3 4" xfId="36591" xr:uid="{00000000-0005-0000-0000-000050980000}"/>
    <cellStyle name="Normal 72 3 2 3 3 5" xfId="21367" xr:uid="{00000000-0005-0000-0000-000051980000}"/>
    <cellStyle name="Normal 72 3 2 3 4" xfId="12957" xr:uid="{00000000-0005-0000-0000-000052980000}"/>
    <cellStyle name="Normal 72 3 2 3 4 2" xfId="43279" xr:uid="{00000000-0005-0000-0000-000053980000}"/>
    <cellStyle name="Normal 72 3 2 3 4 3" xfId="28055" xr:uid="{00000000-0005-0000-0000-000054980000}"/>
    <cellStyle name="Normal 72 3 2 3 5" xfId="7936" xr:uid="{00000000-0005-0000-0000-000055980000}"/>
    <cellStyle name="Normal 72 3 2 3 5 2" xfId="38262" xr:uid="{00000000-0005-0000-0000-000056980000}"/>
    <cellStyle name="Normal 72 3 2 3 5 3" xfId="23038" xr:uid="{00000000-0005-0000-0000-000057980000}"/>
    <cellStyle name="Normal 72 3 2 3 6" xfId="33250" xr:uid="{00000000-0005-0000-0000-000058980000}"/>
    <cellStyle name="Normal 72 3 2 3 7" xfId="18025" xr:uid="{00000000-0005-0000-0000-000059980000}"/>
    <cellStyle name="Normal 72 3 2 4" xfId="3718" xr:uid="{00000000-0005-0000-0000-00005A980000}"/>
    <cellStyle name="Normal 72 3 2 4 2" xfId="13792" xr:uid="{00000000-0005-0000-0000-00005B980000}"/>
    <cellStyle name="Normal 72 3 2 4 2 2" xfId="44114" xr:uid="{00000000-0005-0000-0000-00005C980000}"/>
    <cellStyle name="Normal 72 3 2 4 2 3" xfId="28890" xr:uid="{00000000-0005-0000-0000-00005D980000}"/>
    <cellStyle name="Normal 72 3 2 4 3" xfId="8772" xr:uid="{00000000-0005-0000-0000-00005E980000}"/>
    <cellStyle name="Normal 72 3 2 4 3 2" xfId="39097" xr:uid="{00000000-0005-0000-0000-00005F980000}"/>
    <cellStyle name="Normal 72 3 2 4 3 3" xfId="23873" xr:uid="{00000000-0005-0000-0000-000060980000}"/>
    <cellStyle name="Normal 72 3 2 4 4" xfId="34084" xr:uid="{00000000-0005-0000-0000-000061980000}"/>
    <cellStyle name="Normal 72 3 2 4 5" xfId="18860" xr:uid="{00000000-0005-0000-0000-000062980000}"/>
    <cellStyle name="Normal 72 3 2 5" xfId="5411" xr:uid="{00000000-0005-0000-0000-000063980000}"/>
    <cellStyle name="Normal 72 3 2 5 2" xfId="15463" xr:uid="{00000000-0005-0000-0000-000064980000}"/>
    <cellStyle name="Normal 72 3 2 5 2 2" xfId="45785" xr:uid="{00000000-0005-0000-0000-000065980000}"/>
    <cellStyle name="Normal 72 3 2 5 2 3" xfId="30561" xr:uid="{00000000-0005-0000-0000-000066980000}"/>
    <cellStyle name="Normal 72 3 2 5 3" xfId="10443" xr:uid="{00000000-0005-0000-0000-000067980000}"/>
    <cellStyle name="Normal 72 3 2 5 3 2" xfId="40768" xr:uid="{00000000-0005-0000-0000-000068980000}"/>
    <cellStyle name="Normal 72 3 2 5 3 3" xfId="25544" xr:uid="{00000000-0005-0000-0000-000069980000}"/>
    <cellStyle name="Normal 72 3 2 5 4" xfId="35755" xr:uid="{00000000-0005-0000-0000-00006A980000}"/>
    <cellStyle name="Normal 72 3 2 5 5" xfId="20531" xr:uid="{00000000-0005-0000-0000-00006B980000}"/>
    <cellStyle name="Normal 72 3 2 6" xfId="12121" xr:uid="{00000000-0005-0000-0000-00006C980000}"/>
    <cellStyle name="Normal 72 3 2 6 2" xfId="42443" xr:uid="{00000000-0005-0000-0000-00006D980000}"/>
    <cellStyle name="Normal 72 3 2 6 3" xfId="27219" xr:uid="{00000000-0005-0000-0000-00006E980000}"/>
    <cellStyle name="Normal 72 3 2 7" xfId="7100" xr:uid="{00000000-0005-0000-0000-00006F980000}"/>
    <cellStyle name="Normal 72 3 2 7 2" xfId="37426" xr:uid="{00000000-0005-0000-0000-000070980000}"/>
    <cellStyle name="Normal 72 3 2 7 3" xfId="22202" xr:uid="{00000000-0005-0000-0000-000071980000}"/>
    <cellStyle name="Normal 72 3 2 8" xfId="32414" xr:uid="{00000000-0005-0000-0000-000072980000}"/>
    <cellStyle name="Normal 72 3 2 9" xfId="17189" xr:uid="{00000000-0005-0000-0000-000073980000}"/>
    <cellStyle name="Normal 72 3 3" xfId="2236" xr:uid="{00000000-0005-0000-0000-000074980000}"/>
    <cellStyle name="Normal 72 3 3 2" xfId="3075" xr:uid="{00000000-0005-0000-0000-000075980000}"/>
    <cellStyle name="Normal 72 3 3 2 2" xfId="4765" xr:uid="{00000000-0005-0000-0000-000076980000}"/>
    <cellStyle name="Normal 72 3 3 2 2 2" xfId="14838" xr:uid="{00000000-0005-0000-0000-000077980000}"/>
    <cellStyle name="Normal 72 3 3 2 2 2 2" xfId="45160" xr:uid="{00000000-0005-0000-0000-000078980000}"/>
    <cellStyle name="Normal 72 3 3 2 2 2 3" xfId="29936" xr:uid="{00000000-0005-0000-0000-000079980000}"/>
    <cellStyle name="Normal 72 3 3 2 2 3" xfId="9818" xr:uid="{00000000-0005-0000-0000-00007A980000}"/>
    <cellStyle name="Normal 72 3 3 2 2 3 2" xfId="40143" xr:uid="{00000000-0005-0000-0000-00007B980000}"/>
    <cellStyle name="Normal 72 3 3 2 2 3 3" xfId="24919" xr:uid="{00000000-0005-0000-0000-00007C980000}"/>
    <cellStyle name="Normal 72 3 3 2 2 4" xfId="35130" xr:uid="{00000000-0005-0000-0000-00007D980000}"/>
    <cellStyle name="Normal 72 3 3 2 2 5" xfId="19906" xr:uid="{00000000-0005-0000-0000-00007E980000}"/>
    <cellStyle name="Normal 72 3 3 2 3" xfId="6457" xr:uid="{00000000-0005-0000-0000-00007F980000}"/>
    <cellStyle name="Normal 72 3 3 2 3 2" xfId="16509" xr:uid="{00000000-0005-0000-0000-000080980000}"/>
    <cellStyle name="Normal 72 3 3 2 3 2 2" xfId="46831" xr:uid="{00000000-0005-0000-0000-000081980000}"/>
    <cellStyle name="Normal 72 3 3 2 3 2 3" xfId="31607" xr:uid="{00000000-0005-0000-0000-000082980000}"/>
    <cellStyle name="Normal 72 3 3 2 3 3" xfId="11489" xr:uid="{00000000-0005-0000-0000-000083980000}"/>
    <cellStyle name="Normal 72 3 3 2 3 3 2" xfId="41814" xr:uid="{00000000-0005-0000-0000-000084980000}"/>
    <cellStyle name="Normal 72 3 3 2 3 3 3" xfId="26590" xr:uid="{00000000-0005-0000-0000-000085980000}"/>
    <cellStyle name="Normal 72 3 3 2 3 4" xfId="36801" xr:uid="{00000000-0005-0000-0000-000086980000}"/>
    <cellStyle name="Normal 72 3 3 2 3 5" xfId="21577" xr:uid="{00000000-0005-0000-0000-000087980000}"/>
    <cellStyle name="Normal 72 3 3 2 4" xfId="13167" xr:uid="{00000000-0005-0000-0000-000088980000}"/>
    <cellStyle name="Normal 72 3 3 2 4 2" xfId="43489" xr:uid="{00000000-0005-0000-0000-000089980000}"/>
    <cellStyle name="Normal 72 3 3 2 4 3" xfId="28265" xr:uid="{00000000-0005-0000-0000-00008A980000}"/>
    <cellStyle name="Normal 72 3 3 2 5" xfId="8146" xr:uid="{00000000-0005-0000-0000-00008B980000}"/>
    <cellStyle name="Normal 72 3 3 2 5 2" xfId="38472" xr:uid="{00000000-0005-0000-0000-00008C980000}"/>
    <cellStyle name="Normal 72 3 3 2 5 3" xfId="23248" xr:uid="{00000000-0005-0000-0000-00008D980000}"/>
    <cellStyle name="Normal 72 3 3 2 6" xfId="33460" xr:uid="{00000000-0005-0000-0000-00008E980000}"/>
    <cellStyle name="Normal 72 3 3 2 7" xfId="18235" xr:uid="{00000000-0005-0000-0000-00008F980000}"/>
    <cellStyle name="Normal 72 3 3 3" xfId="3928" xr:uid="{00000000-0005-0000-0000-000090980000}"/>
    <cellStyle name="Normal 72 3 3 3 2" xfId="14002" xr:uid="{00000000-0005-0000-0000-000091980000}"/>
    <cellStyle name="Normal 72 3 3 3 2 2" xfId="44324" xr:uid="{00000000-0005-0000-0000-000092980000}"/>
    <cellStyle name="Normal 72 3 3 3 2 3" xfId="29100" xr:uid="{00000000-0005-0000-0000-000093980000}"/>
    <cellStyle name="Normal 72 3 3 3 3" xfId="8982" xr:uid="{00000000-0005-0000-0000-000094980000}"/>
    <cellStyle name="Normal 72 3 3 3 3 2" xfId="39307" xr:uid="{00000000-0005-0000-0000-000095980000}"/>
    <cellStyle name="Normal 72 3 3 3 3 3" xfId="24083" xr:uid="{00000000-0005-0000-0000-000096980000}"/>
    <cellStyle name="Normal 72 3 3 3 4" xfId="34294" xr:uid="{00000000-0005-0000-0000-000097980000}"/>
    <cellStyle name="Normal 72 3 3 3 5" xfId="19070" xr:uid="{00000000-0005-0000-0000-000098980000}"/>
    <cellStyle name="Normal 72 3 3 4" xfId="5621" xr:uid="{00000000-0005-0000-0000-000099980000}"/>
    <cellStyle name="Normal 72 3 3 4 2" xfId="15673" xr:uid="{00000000-0005-0000-0000-00009A980000}"/>
    <cellStyle name="Normal 72 3 3 4 2 2" xfId="45995" xr:uid="{00000000-0005-0000-0000-00009B980000}"/>
    <cellStyle name="Normal 72 3 3 4 2 3" xfId="30771" xr:uid="{00000000-0005-0000-0000-00009C980000}"/>
    <cellStyle name="Normal 72 3 3 4 3" xfId="10653" xr:uid="{00000000-0005-0000-0000-00009D980000}"/>
    <cellStyle name="Normal 72 3 3 4 3 2" xfId="40978" xr:uid="{00000000-0005-0000-0000-00009E980000}"/>
    <cellStyle name="Normal 72 3 3 4 3 3" xfId="25754" xr:uid="{00000000-0005-0000-0000-00009F980000}"/>
    <cellStyle name="Normal 72 3 3 4 4" xfId="35965" xr:uid="{00000000-0005-0000-0000-0000A0980000}"/>
    <cellStyle name="Normal 72 3 3 4 5" xfId="20741" xr:uid="{00000000-0005-0000-0000-0000A1980000}"/>
    <cellStyle name="Normal 72 3 3 5" xfId="12331" xr:uid="{00000000-0005-0000-0000-0000A2980000}"/>
    <cellStyle name="Normal 72 3 3 5 2" xfId="42653" xr:uid="{00000000-0005-0000-0000-0000A3980000}"/>
    <cellStyle name="Normal 72 3 3 5 3" xfId="27429" xr:uid="{00000000-0005-0000-0000-0000A4980000}"/>
    <cellStyle name="Normal 72 3 3 6" xfId="7310" xr:uid="{00000000-0005-0000-0000-0000A5980000}"/>
    <cellStyle name="Normal 72 3 3 6 2" xfId="37636" xr:uid="{00000000-0005-0000-0000-0000A6980000}"/>
    <cellStyle name="Normal 72 3 3 6 3" xfId="22412" xr:uid="{00000000-0005-0000-0000-0000A7980000}"/>
    <cellStyle name="Normal 72 3 3 7" xfId="32624" xr:uid="{00000000-0005-0000-0000-0000A8980000}"/>
    <cellStyle name="Normal 72 3 3 8" xfId="17399" xr:uid="{00000000-0005-0000-0000-0000A9980000}"/>
    <cellStyle name="Normal 72 3 4" xfId="2657" xr:uid="{00000000-0005-0000-0000-0000AA980000}"/>
    <cellStyle name="Normal 72 3 4 2" xfId="4347" xr:uid="{00000000-0005-0000-0000-0000AB980000}"/>
    <cellStyle name="Normal 72 3 4 2 2" xfId="14420" xr:uid="{00000000-0005-0000-0000-0000AC980000}"/>
    <cellStyle name="Normal 72 3 4 2 2 2" xfId="44742" xr:uid="{00000000-0005-0000-0000-0000AD980000}"/>
    <cellStyle name="Normal 72 3 4 2 2 3" xfId="29518" xr:uid="{00000000-0005-0000-0000-0000AE980000}"/>
    <cellStyle name="Normal 72 3 4 2 3" xfId="9400" xr:uid="{00000000-0005-0000-0000-0000AF980000}"/>
    <cellStyle name="Normal 72 3 4 2 3 2" xfId="39725" xr:uid="{00000000-0005-0000-0000-0000B0980000}"/>
    <cellStyle name="Normal 72 3 4 2 3 3" xfId="24501" xr:uid="{00000000-0005-0000-0000-0000B1980000}"/>
    <cellStyle name="Normal 72 3 4 2 4" xfId="34712" xr:uid="{00000000-0005-0000-0000-0000B2980000}"/>
    <cellStyle name="Normal 72 3 4 2 5" xfId="19488" xr:uid="{00000000-0005-0000-0000-0000B3980000}"/>
    <cellStyle name="Normal 72 3 4 3" xfId="6039" xr:uid="{00000000-0005-0000-0000-0000B4980000}"/>
    <cellStyle name="Normal 72 3 4 3 2" xfId="16091" xr:uid="{00000000-0005-0000-0000-0000B5980000}"/>
    <cellStyle name="Normal 72 3 4 3 2 2" xfId="46413" xr:uid="{00000000-0005-0000-0000-0000B6980000}"/>
    <cellStyle name="Normal 72 3 4 3 2 3" xfId="31189" xr:uid="{00000000-0005-0000-0000-0000B7980000}"/>
    <cellStyle name="Normal 72 3 4 3 3" xfId="11071" xr:uid="{00000000-0005-0000-0000-0000B8980000}"/>
    <cellStyle name="Normal 72 3 4 3 3 2" xfId="41396" xr:uid="{00000000-0005-0000-0000-0000B9980000}"/>
    <cellStyle name="Normal 72 3 4 3 3 3" xfId="26172" xr:uid="{00000000-0005-0000-0000-0000BA980000}"/>
    <cellStyle name="Normal 72 3 4 3 4" xfId="36383" xr:uid="{00000000-0005-0000-0000-0000BB980000}"/>
    <cellStyle name="Normal 72 3 4 3 5" xfId="21159" xr:uid="{00000000-0005-0000-0000-0000BC980000}"/>
    <cellStyle name="Normal 72 3 4 4" xfId="12749" xr:uid="{00000000-0005-0000-0000-0000BD980000}"/>
    <cellStyle name="Normal 72 3 4 4 2" xfId="43071" xr:uid="{00000000-0005-0000-0000-0000BE980000}"/>
    <cellStyle name="Normal 72 3 4 4 3" xfId="27847" xr:uid="{00000000-0005-0000-0000-0000BF980000}"/>
    <cellStyle name="Normal 72 3 4 5" xfId="7728" xr:uid="{00000000-0005-0000-0000-0000C0980000}"/>
    <cellStyle name="Normal 72 3 4 5 2" xfId="38054" xr:uid="{00000000-0005-0000-0000-0000C1980000}"/>
    <cellStyle name="Normal 72 3 4 5 3" xfId="22830" xr:uid="{00000000-0005-0000-0000-0000C2980000}"/>
    <cellStyle name="Normal 72 3 4 6" xfId="33042" xr:uid="{00000000-0005-0000-0000-0000C3980000}"/>
    <cellStyle name="Normal 72 3 4 7" xfId="17817" xr:uid="{00000000-0005-0000-0000-0000C4980000}"/>
    <cellStyle name="Normal 72 3 5" xfId="3510" xr:uid="{00000000-0005-0000-0000-0000C5980000}"/>
    <cellStyle name="Normal 72 3 5 2" xfId="13584" xr:uid="{00000000-0005-0000-0000-0000C6980000}"/>
    <cellStyle name="Normal 72 3 5 2 2" xfId="43906" xr:uid="{00000000-0005-0000-0000-0000C7980000}"/>
    <cellStyle name="Normal 72 3 5 2 3" xfId="28682" xr:uid="{00000000-0005-0000-0000-0000C8980000}"/>
    <cellStyle name="Normal 72 3 5 3" xfId="8564" xr:uid="{00000000-0005-0000-0000-0000C9980000}"/>
    <cellStyle name="Normal 72 3 5 3 2" xfId="38889" xr:uid="{00000000-0005-0000-0000-0000CA980000}"/>
    <cellStyle name="Normal 72 3 5 3 3" xfId="23665" xr:uid="{00000000-0005-0000-0000-0000CB980000}"/>
    <cellStyle name="Normal 72 3 5 4" xfId="33876" xr:uid="{00000000-0005-0000-0000-0000CC980000}"/>
    <cellStyle name="Normal 72 3 5 5" xfId="18652" xr:uid="{00000000-0005-0000-0000-0000CD980000}"/>
    <cellStyle name="Normal 72 3 6" xfId="5203" xr:uid="{00000000-0005-0000-0000-0000CE980000}"/>
    <cellStyle name="Normal 72 3 6 2" xfId="15255" xr:uid="{00000000-0005-0000-0000-0000CF980000}"/>
    <cellStyle name="Normal 72 3 6 2 2" xfId="45577" xr:uid="{00000000-0005-0000-0000-0000D0980000}"/>
    <cellStyle name="Normal 72 3 6 2 3" xfId="30353" xr:uid="{00000000-0005-0000-0000-0000D1980000}"/>
    <cellStyle name="Normal 72 3 6 3" xfId="10235" xr:uid="{00000000-0005-0000-0000-0000D2980000}"/>
    <cellStyle name="Normal 72 3 6 3 2" xfId="40560" xr:uid="{00000000-0005-0000-0000-0000D3980000}"/>
    <cellStyle name="Normal 72 3 6 3 3" xfId="25336" xr:uid="{00000000-0005-0000-0000-0000D4980000}"/>
    <cellStyle name="Normal 72 3 6 4" xfId="35547" xr:uid="{00000000-0005-0000-0000-0000D5980000}"/>
    <cellStyle name="Normal 72 3 6 5" xfId="20323" xr:uid="{00000000-0005-0000-0000-0000D6980000}"/>
    <cellStyle name="Normal 72 3 7" xfId="11913" xr:uid="{00000000-0005-0000-0000-0000D7980000}"/>
    <cellStyle name="Normal 72 3 7 2" xfId="42235" xr:uid="{00000000-0005-0000-0000-0000D8980000}"/>
    <cellStyle name="Normal 72 3 7 3" xfId="27011" xr:uid="{00000000-0005-0000-0000-0000D9980000}"/>
    <cellStyle name="Normal 72 3 8" xfId="6892" xr:uid="{00000000-0005-0000-0000-0000DA980000}"/>
    <cellStyle name="Normal 72 3 8 2" xfId="37218" xr:uid="{00000000-0005-0000-0000-0000DB980000}"/>
    <cellStyle name="Normal 72 3 8 3" xfId="21994" xr:uid="{00000000-0005-0000-0000-0000DC980000}"/>
    <cellStyle name="Normal 72 3 9" xfId="32207" xr:uid="{00000000-0005-0000-0000-0000DD980000}"/>
    <cellStyle name="Normal 72 4" xfId="1917" xr:uid="{00000000-0005-0000-0000-0000DE980000}"/>
    <cellStyle name="Normal 72 4 2" xfId="2340" xr:uid="{00000000-0005-0000-0000-0000DF980000}"/>
    <cellStyle name="Normal 72 4 2 2" xfId="3179" xr:uid="{00000000-0005-0000-0000-0000E0980000}"/>
    <cellStyle name="Normal 72 4 2 2 2" xfId="4869" xr:uid="{00000000-0005-0000-0000-0000E1980000}"/>
    <cellStyle name="Normal 72 4 2 2 2 2" xfId="14942" xr:uid="{00000000-0005-0000-0000-0000E2980000}"/>
    <cellStyle name="Normal 72 4 2 2 2 2 2" xfId="45264" xr:uid="{00000000-0005-0000-0000-0000E3980000}"/>
    <cellStyle name="Normal 72 4 2 2 2 2 3" xfId="30040" xr:uid="{00000000-0005-0000-0000-0000E4980000}"/>
    <cellStyle name="Normal 72 4 2 2 2 3" xfId="9922" xr:uid="{00000000-0005-0000-0000-0000E5980000}"/>
    <cellStyle name="Normal 72 4 2 2 2 3 2" xfId="40247" xr:uid="{00000000-0005-0000-0000-0000E6980000}"/>
    <cellStyle name="Normal 72 4 2 2 2 3 3" xfId="25023" xr:uid="{00000000-0005-0000-0000-0000E7980000}"/>
    <cellStyle name="Normal 72 4 2 2 2 4" xfId="35234" xr:uid="{00000000-0005-0000-0000-0000E8980000}"/>
    <cellStyle name="Normal 72 4 2 2 2 5" xfId="20010" xr:uid="{00000000-0005-0000-0000-0000E9980000}"/>
    <cellStyle name="Normal 72 4 2 2 3" xfId="6561" xr:uid="{00000000-0005-0000-0000-0000EA980000}"/>
    <cellStyle name="Normal 72 4 2 2 3 2" xfId="16613" xr:uid="{00000000-0005-0000-0000-0000EB980000}"/>
    <cellStyle name="Normal 72 4 2 2 3 2 2" xfId="46935" xr:uid="{00000000-0005-0000-0000-0000EC980000}"/>
    <cellStyle name="Normal 72 4 2 2 3 2 3" xfId="31711" xr:uid="{00000000-0005-0000-0000-0000ED980000}"/>
    <cellStyle name="Normal 72 4 2 2 3 3" xfId="11593" xr:uid="{00000000-0005-0000-0000-0000EE980000}"/>
    <cellStyle name="Normal 72 4 2 2 3 3 2" xfId="41918" xr:uid="{00000000-0005-0000-0000-0000EF980000}"/>
    <cellStyle name="Normal 72 4 2 2 3 3 3" xfId="26694" xr:uid="{00000000-0005-0000-0000-0000F0980000}"/>
    <cellStyle name="Normal 72 4 2 2 3 4" xfId="36905" xr:uid="{00000000-0005-0000-0000-0000F1980000}"/>
    <cellStyle name="Normal 72 4 2 2 3 5" xfId="21681" xr:uid="{00000000-0005-0000-0000-0000F2980000}"/>
    <cellStyle name="Normal 72 4 2 2 4" xfId="13271" xr:uid="{00000000-0005-0000-0000-0000F3980000}"/>
    <cellStyle name="Normal 72 4 2 2 4 2" xfId="43593" xr:uid="{00000000-0005-0000-0000-0000F4980000}"/>
    <cellStyle name="Normal 72 4 2 2 4 3" xfId="28369" xr:uid="{00000000-0005-0000-0000-0000F5980000}"/>
    <cellStyle name="Normal 72 4 2 2 5" xfId="8250" xr:uid="{00000000-0005-0000-0000-0000F6980000}"/>
    <cellStyle name="Normal 72 4 2 2 5 2" xfId="38576" xr:uid="{00000000-0005-0000-0000-0000F7980000}"/>
    <cellStyle name="Normal 72 4 2 2 5 3" xfId="23352" xr:uid="{00000000-0005-0000-0000-0000F8980000}"/>
    <cellStyle name="Normal 72 4 2 2 6" xfId="33564" xr:uid="{00000000-0005-0000-0000-0000F9980000}"/>
    <cellStyle name="Normal 72 4 2 2 7" xfId="18339" xr:uid="{00000000-0005-0000-0000-0000FA980000}"/>
    <cellStyle name="Normal 72 4 2 3" xfId="4032" xr:uid="{00000000-0005-0000-0000-0000FB980000}"/>
    <cellStyle name="Normal 72 4 2 3 2" xfId="14106" xr:uid="{00000000-0005-0000-0000-0000FC980000}"/>
    <cellStyle name="Normal 72 4 2 3 2 2" xfId="44428" xr:uid="{00000000-0005-0000-0000-0000FD980000}"/>
    <cellStyle name="Normal 72 4 2 3 2 3" xfId="29204" xr:uid="{00000000-0005-0000-0000-0000FE980000}"/>
    <cellStyle name="Normal 72 4 2 3 3" xfId="9086" xr:uid="{00000000-0005-0000-0000-0000FF980000}"/>
    <cellStyle name="Normal 72 4 2 3 3 2" xfId="39411" xr:uid="{00000000-0005-0000-0000-000000990000}"/>
    <cellStyle name="Normal 72 4 2 3 3 3" xfId="24187" xr:uid="{00000000-0005-0000-0000-000001990000}"/>
    <cellStyle name="Normal 72 4 2 3 4" xfId="34398" xr:uid="{00000000-0005-0000-0000-000002990000}"/>
    <cellStyle name="Normal 72 4 2 3 5" xfId="19174" xr:uid="{00000000-0005-0000-0000-000003990000}"/>
    <cellStyle name="Normal 72 4 2 4" xfId="5725" xr:uid="{00000000-0005-0000-0000-000004990000}"/>
    <cellStyle name="Normal 72 4 2 4 2" xfId="15777" xr:uid="{00000000-0005-0000-0000-000005990000}"/>
    <cellStyle name="Normal 72 4 2 4 2 2" xfId="46099" xr:uid="{00000000-0005-0000-0000-000006990000}"/>
    <cellStyle name="Normal 72 4 2 4 2 3" xfId="30875" xr:uid="{00000000-0005-0000-0000-000007990000}"/>
    <cellStyle name="Normal 72 4 2 4 3" xfId="10757" xr:uid="{00000000-0005-0000-0000-000008990000}"/>
    <cellStyle name="Normal 72 4 2 4 3 2" xfId="41082" xr:uid="{00000000-0005-0000-0000-000009990000}"/>
    <cellStyle name="Normal 72 4 2 4 3 3" xfId="25858" xr:uid="{00000000-0005-0000-0000-00000A990000}"/>
    <cellStyle name="Normal 72 4 2 4 4" xfId="36069" xr:uid="{00000000-0005-0000-0000-00000B990000}"/>
    <cellStyle name="Normal 72 4 2 4 5" xfId="20845" xr:uid="{00000000-0005-0000-0000-00000C990000}"/>
    <cellStyle name="Normal 72 4 2 5" xfId="12435" xr:uid="{00000000-0005-0000-0000-00000D990000}"/>
    <cellStyle name="Normal 72 4 2 5 2" xfId="42757" xr:uid="{00000000-0005-0000-0000-00000E990000}"/>
    <cellStyle name="Normal 72 4 2 5 3" xfId="27533" xr:uid="{00000000-0005-0000-0000-00000F990000}"/>
    <cellStyle name="Normal 72 4 2 6" xfId="7414" xr:uid="{00000000-0005-0000-0000-000010990000}"/>
    <cellStyle name="Normal 72 4 2 6 2" xfId="37740" xr:uid="{00000000-0005-0000-0000-000011990000}"/>
    <cellStyle name="Normal 72 4 2 6 3" xfId="22516" xr:uid="{00000000-0005-0000-0000-000012990000}"/>
    <cellStyle name="Normal 72 4 2 7" xfId="32728" xr:uid="{00000000-0005-0000-0000-000013990000}"/>
    <cellStyle name="Normal 72 4 2 8" xfId="17503" xr:uid="{00000000-0005-0000-0000-000014990000}"/>
    <cellStyle name="Normal 72 4 3" xfId="2761" xr:uid="{00000000-0005-0000-0000-000015990000}"/>
    <cellStyle name="Normal 72 4 3 2" xfId="4451" xr:uid="{00000000-0005-0000-0000-000016990000}"/>
    <cellStyle name="Normal 72 4 3 2 2" xfId="14524" xr:uid="{00000000-0005-0000-0000-000017990000}"/>
    <cellStyle name="Normal 72 4 3 2 2 2" xfId="44846" xr:uid="{00000000-0005-0000-0000-000018990000}"/>
    <cellStyle name="Normal 72 4 3 2 2 3" xfId="29622" xr:uid="{00000000-0005-0000-0000-000019990000}"/>
    <cellStyle name="Normal 72 4 3 2 3" xfId="9504" xr:uid="{00000000-0005-0000-0000-00001A990000}"/>
    <cellStyle name="Normal 72 4 3 2 3 2" xfId="39829" xr:uid="{00000000-0005-0000-0000-00001B990000}"/>
    <cellStyle name="Normal 72 4 3 2 3 3" xfId="24605" xr:uid="{00000000-0005-0000-0000-00001C990000}"/>
    <cellStyle name="Normal 72 4 3 2 4" xfId="34816" xr:uid="{00000000-0005-0000-0000-00001D990000}"/>
    <cellStyle name="Normal 72 4 3 2 5" xfId="19592" xr:uid="{00000000-0005-0000-0000-00001E990000}"/>
    <cellStyle name="Normal 72 4 3 3" xfId="6143" xr:uid="{00000000-0005-0000-0000-00001F990000}"/>
    <cellStyle name="Normal 72 4 3 3 2" xfId="16195" xr:uid="{00000000-0005-0000-0000-000020990000}"/>
    <cellStyle name="Normal 72 4 3 3 2 2" xfId="46517" xr:uid="{00000000-0005-0000-0000-000021990000}"/>
    <cellStyle name="Normal 72 4 3 3 2 3" xfId="31293" xr:uid="{00000000-0005-0000-0000-000022990000}"/>
    <cellStyle name="Normal 72 4 3 3 3" xfId="11175" xr:uid="{00000000-0005-0000-0000-000023990000}"/>
    <cellStyle name="Normal 72 4 3 3 3 2" xfId="41500" xr:uid="{00000000-0005-0000-0000-000024990000}"/>
    <cellStyle name="Normal 72 4 3 3 3 3" xfId="26276" xr:uid="{00000000-0005-0000-0000-000025990000}"/>
    <cellStyle name="Normal 72 4 3 3 4" xfId="36487" xr:uid="{00000000-0005-0000-0000-000026990000}"/>
    <cellStyle name="Normal 72 4 3 3 5" xfId="21263" xr:uid="{00000000-0005-0000-0000-000027990000}"/>
    <cellStyle name="Normal 72 4 3 4" xfId="12853" xr:uid="{00000000-0005-0000-0000-000028990000}"/>
    <cellStyle name="Normal 72 4 3 4 2" xfId="43175" xr:uid="{00000000-0005-0000-0000-000029990000}"/>
    <cellStyle name="Normal 72 4 3 4 3" xfId="27951" xr:uid="{00000000-0005-0000-0000-00002A990000}"/>
    <cellStyle name="Normal 72 4 3 5" xfId="7832" xr:uid="{00000000-0005-0000-0000-00002B990000}"/>
    <cellStyle name="Normal 72 4 3 5 2" xfId="38158" xr:uid="{00000000-0005-0000-0000-00002C990000}"/>
    <cellStyle name="Normal 72 4 3 5 3" xfId="22934" xr:uid="{00000000-0005-0000-0000-00002D990000}"/>
    <cellStyle name="Normal 72 4 3 6" xfId="33146" xr:uid="{00000000-0005-0000-0000-00002E990000}"/>
    <cellStyle name="Normal 72 4 3 7" xfId="17921" xr:uid="{00000000-0005-0000-0000-00002F990000}"/>
    <cellStyle name="Normal 72 4 4" xfId="3614" xr:uid="{00000000-0005-0000-0000-000030990000}"/>
    <cellStyle name="Normal 72 4 4 2" xfId="13688" xr:uid="{00000000-0005-0000-0000-000031990000}"/>
    <cellStyle name="Normal 72 4 4 2 2" xfId="44010" xr:uid="{00000000-0005-0000-0000-000032990000}"/>
    <cellStyle name="Normal 72 4 4 2 3" xfId="28786" xr:uid="{00000000-0005-0000-0000-000033990000}"/>
    <cellStyle name="Normal 72 4 4 3" xfId="8668" xr:uid="{00000000-0005-0000-0000-000034990000}"/>
    <cellStyle name="Normal 72 4 4 3 2" xfId="38993" xr:uid="{00000000-0005-0000-0000-000035990000}"/>
    <cellStyle name="Normal 72 4 4 3 3" xfId="23769" xr:uid="{00000000-0005-0000-0000-000036990000}"/>
    <cellStyle name="Normal 72 4 4 4" xfId="33980" xr:uid="{00000000-0005-0000-0000-000037990000}"/>
    <cellStyle name="Normal 72 4 4 5" xfId="18756" xr:uid="{00000000-0005-0000-0000-000038990000}"/>
    <cellStyle name="Normal 72 4 5" xfId="5307" xr:uid="{00000000-0005-0000-0000-000039990000}"/>
    <cellStyle name="Normal 72 4 5 2" xfId="15359" xr:uid="{00000000-0005-0000-0000-00003A990000}"/>
    <cellStyle name="Normal 72 4 5 2 2" xfId="45681" xr:uid="{00000000-0005-0000-0000-00003B990000}"/>
    <cellStyle name="Normal 72 4 5 2 3" xfId="30457" xr:uid="{00000000-0005-0000-0000-00003C990000}"/>
    <cellStyle name="Normal 72 4 5 3" xfId="10339" xr:uid="{00000000-0005-0000-0000-00003D990000}"/>
    <cellStyle name="Normal 72 4 5 3 2" xfId="40664" xr:uid="{00000000-0005-0000-0000-00003E990000}"/>
    <cellStyle name="Normal 72 4 5 3 3" xfId="25440" xr:uid="{00000000-0005-0000-0000-00003F990000}"/>
    <cellStyle name="Normal 72 4 5 4" xfId="35651" xr:uid="{00000000-0005-0000-0000-000040990000}"/>
    <cellStyle name="Normal 72 4 5 5" xfId="20427" xr:uid="{00000000-0005-0000-0000-000041990000}"/>
    <cellStyle name="Normal 72 4 6" xfId="12017" xr:uid="{00000000-0005-0000-0000-000042990000}"/>
    <cellStyle name="Normal 72 4 6 2" xfId="42339" xr:uid="{00000000-0005-0000-0000-000043990000}"/>
    <cellStyle name="Normal 72 4 6 3" xfId="27115" xr:uid="{00000000-0005-0000-0000-000044990000}"/>
    <cellStyle name="Normal 72 4 7" xfId="6996" xr:uid="{00000000-0005-0000-0000-000045990000}"/>
    <cellStyle name="Normal 72 4 7 2" xfId="37322" xr:uid="{00000000-0005-0000-0000-000046990000}"/>
    <cellStyle name="Normal 72 4 7 3" xfId="22098" xr:uid="{00000000-0005-0000-0000-000047990000}"/>
    <cellStyle name="Normal 72 4 8" xfId="32310" xr:uid="{00000000-0005-0000-0000-000048990000}"/>
    <cellStyle name="Normal 72 4 9" xfId="17085" xr:uid="{00000000-0005-0000-0000-000049990000}"/>
    <cellStyle name="Normal 72 5" xfId="2130" xr:uid="{00000000-0005-0000-0000-00004A990000}"/>
    <cellStyle name="Normal 72 5 2" xfId="2971" xr:uid="{00000000-0005-0000-0000-00004B990000}"/>
    <cellStyle name="Normal 72 5 2 2" xfId="4661" xr:uid="{00000000-0005-0000-0000-00004C990000}"/>
    <cellStyle name="Normal 72 5 2 2 2" xfId="14734" xr:uid="{00000000-0005-0000-0000-00004D990000}"/>
    <cellStyle name="Normal 72 5 2 2 2 2" xfId="45056" xr:uid="{00000000-0005-0000-0000-00004E990000}"/>
    <cellStyle name="Normal 72 5 2 2 2 3" xfId="29832" xr:uid="{00000000-0005-0000-0000-00004F990000}"/>
    <cellStyle name="Normal 72 5 2 2 3" xfId="9714" xr:uid="{00000000-0005-0000-0000-000050990000}"/>
    <cellStyle name="Normal 72 5 2 2 3 2" xfId="40039" xr:uid="{00000000-0005-0000-0000-000051990000}"/>
    <cellStyle name="Normal 72 5 2 2 3 3" xfId="24815" xr:uid="{00000000-0005-0000-0000-000052990000}"/>
    <cellStyle name="Normal 72 5 2 2 4" xfId="35026" xr:uid="{00000000-0005-0000-0000-000053990000}"/>
    <cellStyle name="Normal 72 5 2 2 5" xfId="19802" xr:uid="{00000000-0005-0000-0000-000054990000}"/>
    <cellStyle name="Normal 72 5 2 3" xfId="6353" xr:uid="{00000000-0005-0000-0000-000055990000}"/>
    <cellStyle name="Normal 72 5 2 3 2" xfId="16405" xr:uid="{00000000-0005-0000-0000-000056990000}"/>
    <cellStyle name="Normal 72 5 2 3 2 2" xfId="46727" xr:uid="{00000000-0005-0000-0000-000057990000}"/>
    <cellStyle name="Normal 72 5 2 3 2 3" xfId="31503" xr:uid="{00000000-0005-0000-0000-000058990000}"/>
    <cellStyle name="Normal 72 5 2 3 3" xfId="11385" xr:uid="{00000000-0005-0000-0000-000059990000}"/>
    <cellStyle name="Normal 72 5 2 3 3 2" xfId="41710" xr:uid="{00000000-0005-0000-0000-00005A990000}"/>
    <cellStyle name="Normal 72 5 2 3 3 3" xfId="26486" xr:uid="{00000000-0005-0000-0000-00005B990000}"/>
    <cellStyle name="Normal 72 5 2 3 4" xfId="36697" xr:uid="{00000000-0005-0000-0000-00005C990000}"/>
    <cellStyle name="Normal 72 5 2 3 5" xfId="21473" xr:uid="{00000000-0005-0000-0000-00005D990000}"/>
    <cellStyle name="Normal 72 5 2 4" xfId="13063" xr:uid="{00000000-0005-0000-0000-00005E990000}"/>
    <cellStyle name="Normal 72 5 2 4 2" xfId="43385" xr:uid="{00000000-0005-0000-0000-00005F990000}"/>
    <cellStyle name="Normal 72 5 2 4 3" xfId="28161" xr:uid="{00000000-0005-0000-0000-000060990000}"/>
    <cellStyle name="Normal 72 5 2 5" xfId="8042" xr:uid="{00000000-0005-0000-0000-000061990000}"/>
    <cellStyle name="Normal 72 5 2 5 2" xfId="38368" xr:uid="{00000000-0005-0000-0000-000062990000}"/>
    <cellStyle name="Normal 72 5 2 5 3" xfId="23144" xr:uid="{00000000-0005-0000-0000-000063990000}"/>
    <cellStyle name="Normal 72 5 2 6" xfId="33356" xr:uid="{00000000-0005-0000-0000-000064990000}"/>
    <cellStyle name="Normal 72 5 2 7" xfId="18131" xr:uid="{00000000-0005-0000-0000-000065990000}"/>
    <cellStyle name="Normal 72 5 3" xfId="3824" xr:uid="{00000000-0005-0000-0000-000066990000}"/>
    <cellStyle name="Normal 72 5 3 2" xfId="13898" xr:uid="{00000000-0005-0000-0000-000067990000}"/>
    <cellStyle name="Normal 72 5 3 2 2" xfId="44220" xr:uid="{00000000-0005-0000-0000-000068990000}"/>
    <cellStyle name="Normal 72 5 3 2 3" xfId="28996" xr:uid="{00000000-0005-0000-0000-000069990000}"/>
    <cellStyle name="Normal 72 5 3 3" xfId="8878" xr:uid="{00000000-0005-0000-0000-00006A990000}"/>
    <cellStyle name="Normal 72 5 3 3 2" xfId="39203" xr:uid="{00000000-0005-0000-0000-00006B990000}"/>
    <cellStyle name="Normal 72 5 3 3 3" xfId="23979" xr:uid="{00000000-0005-0000-0000-00006C990000}"/>
    <cellStyle name="Normal 72 5 3 4" xfId="34190" xr:uid="{00000000-0005-0000-0000-00006D990000}"/>
    <cellStyle name="Normal 72 5 3 5" xfId="18966" xr:uid="{00000000-0005-0000-0000-00006E990000}"/>
    <cellStyle name="Normal 72 5 4" xfId="5517" xr:uid="{00000000-0005-0000-0000-00006F990000}"/>
    <cellStyle name="Normal 72 5 4 2" xfId="15569" xr:uid="{00000000-0005-0000-0000-000070990000}"/>
    <cellStyle name="Normal 72 5 4 2 2" xfId="45891" xr:uid="{00000000-0005-0000-0000-000071990000}"/>
    <cellStyle name="Normal 72 5 4 2 3" xfId="30667" xr:uid="{00000000-0005-0000-0000-000072990000}"/>
    <cellStyle name="Normal 72 5 4 3" xfId="10549" xr:uid="{00000000-0005-0000-0000-000073990000}"/>
    <cellStyle name="Normal 72 5 4 3 2" xfId="40874" xr:uid="{00000000-0005-0000-0000-000074990000}"/>
    <cellStyle name="Normal 72 5 4 3 3" xfId="25650" xr:uid="{00000000-0005-0000-0000-000075990000}"/>
    <cellStyle name="Normal 72 5 4 4" xfId="35861" xr:uid="{00000000-0005-0000-0000-000076990000}"/>
    <cellStyle name="Normal 72 5 4 5" xfId="20637" xr:uid="{00000000-0005-0000-0000-000077990000}"/>
    <cellStyle name="Normal 72 5 5" xfId="12227" xr:uid="{00000000-0005-0000-0000-000078990000}"/>
    <cellStyle name="Normal 72 5 5 2" xfId="42549" xr:uid="{00000000-0005-0000-0000-000079990000}"/>
    <cellStyle name="Normal 72 5 5 3" xfId="27325" xr:uid="{00000000-0005-0000-0000-00007A990000}"/>
    <cellStyle name="Normal 72 5 6" xfId="7206" xr:uid="{00000000-0005-0000-0000-00007B990000}"/>
    <cellStyle name="Normal 72 5 6 2" xfId="37532" xr:uid="{00000000-0005-0000-0000-00007C990000}"/>
    <cellStyle name="Normal 72 5 6 3" xfId="22308" xr:uid="{00000000-0005-0000-0000-00007D990000}"/>
    <cellStyle name="Normal 72 5 7" xfId="32520" xr:uid="{00000000-0005-0000-0000-00007E990000}"/>
    <cellStyle name="Normal 72 5 8" xfId="17295" xr:uid="{00000000-0005-0000-0000-00007F990000}"/>
    <cellStyle name="Normal 72 6" xfId="2551" xr:uid="{00000000-0005-0000-0000-000080990000}"/>
    <cellStyle name="Normal 72 6 2" xfId="4243" xr:uid="{00000000-0005-0000-0000-000081990000}"/>
    <cellStyle name="Normal 72 6 2 2" xfId="14316" xr:uid="{00000000-0005-0000-0000-000082990000}"/>
    <cellStyle name="Normal 72 6 2 2 2" xfId="44638" xr:uid="{00000000-0005-0000-0000-000083990000}"/>
    <cellStyle name="Normal 72 6 2 2 3" xfId="29414" xr:uid="{00000000-0005-0000-0000-000084990000}"/>
    <cellStyle name="Normal 72 6 2 3" xfId="9296" xr:uid="{00000000-0005-0000-0000-000085990000}"/>
    <cellStyle name="Normal 72 6 2 3 2" xfId="39621" xr:uid="{00000000-0005-0000-0000-000086990000}"/>
    <cellStyle name="Normal 72 6 2 3 3" xfId="24397" xr:uid="{00000000-0005-0000-0000-000087990000}"/>
    <cellStyle name="Normal 72 6 2 4" xfId="34608" xr:uid="{00000000-0005-0000-0000-000088990000}"/>
    <cellStyle name="Normal 72 6 2 5" xfId="19384" xr:uid="{00000000-0005-0000-0000-000089990000}"/>
    <cellStyle name="Normal 72 6 3" xfId="5935" xr:uid="{00000000-0005-0000-0000-00008A990000}"/>
    <cellStyle name="Normal 72 6 3 2" xfId="15987" xr:uid="{00000000-0005-0000-0000-00008B990000}"/>
    <cellStyle name="Normal 72 6 3 2 2" xfId="46309" xr:uid="{00000000-0005-0000-0000-00008C990000}"/>
    <cellStyle name="Normal 72 6 3 2 3" xfId="31085" xr:uid="{00000000-0005-0000-0000-00008D990000}"/>
    <cellStyle name="Normal 72 6 3 3" xfId="10967" xr:uid="{00000000-0005-0000-0000-00008E990000}"/>
    <cellStyle name="Normal 72 6 3 3 2" xfId="41292" xr:uid="{00000000-0005-0000-0000-00008F990000}"/>
    <cellStyle name="Normal 72 6 3 3 3" xfId="26068" xr:uid="{00000000-0005-0000-0000-000090990000}"/>
    <cellStyle name="Normal 72 6 3 4" xfId="36279" xr:uid="{00000000-0005-0000-0000-000091990000}"/>
    <cellStyle name="Normal 72 6 3 5" xfId="21055" xr:uid="{00000000-0005-0000-0000-000092990000}"/>
    <cellStyle name="Normal 72 6 4" xfId="12645" xr:uid="{00000000-0005-0000-0000-000093990000}"/>
    <cellStyle name="Normal 72 6 4 2" xfId="42967" xr:uid="{00000000-0005-0000-0000-000094990000}"/>
    <cellStyle name="Normal 72 6 4 3" xfId="27743" xr:uid="{00000000-0005-0000-0000-000095990000}"/>
    <cellStyle name="Normal 72 6 5" xfId="7624" xr:uid="{00000000-0005-0000-0000-000096990000}"/>
    <cellStyle name="Normal 72 6 5 2" xfId="37950" xr:uid="{00000000-0005-0000-0000-000097990000}"/>
    <cellStyle name="Normal 72 6 5 3" xfId="22726" xr:uid="{00000000-0005-0000-0000-000098990000}"/>
    <cellStyle name="Normal 72 6 6" xfId="32938" xr:uid="{00000000-0005-0000-0000-000099990000}"/>
    <cellStyle name="Normal 72 6 7" xfId="17713" xr:uid="{00000000-0005-0000-0000-00009A990000}"/>
    <cellStyle name="Normal 72 7" xfId="3403" xr:uid="{00000000-0005-0000-0000-00009B990000}"/>
    <cellStyle name="Normal 72 7 2" xfId="13480" xr:uid="{00000000-0005-0000-0000-00009C990000}"/>
    <cellStyle name="Normal 72 7 2 2" xfId="43802" xr:uid="{00000000-0005-0000-0000-00009D990000}"/>
    <cellStyle name="Normal 72 7 2 3" xfId="28578" xr:uid="{00000000-0005-0000-0000-00009E990000}"/>
    <cellStyle name="Normal 72 7 3" xfId="8460" xr:uid="{00000000-0005-0000-0000-00009F990000}"/>
    <cellStyle name="Normal 72 7 3 2" xfId="38785" xr:uid="{00000000-0005-0000-0000-0000A0990000}"/>
    <cellStyle name="Normal 72 7 3 3" xfId="23561" xr:uid="{00000000-0005-0000-0000-0000A1990000}"/>
    <cellStyle name="Normal 72 7 4" xfId="33772" xr:uid="{00000000-0005-0000-0000-0000A2990000}"/>
    <cellStyle name="Normal 72 7 5" xfId="18548" xr:uid="{00000000-0005-0000-0000-0000A3990000}"/>
    <cellStyle name="Normal 72 8" xfId="5097" xr:uid="{00000000-0005-0000-0000-0000A4990000}"/>
    <cellStyle name="Normal 72 8 2" xfId="15151" xr:uid="{00000000-0005-0000-0000-0000A5990000}"/>
    <cellStyle name="Normal 72 8 2 2" xfId="45473" xr:uid="{00000000-0005-0000-0000-0000A6990000}"/>
    <cellStyle name="Normal 72 8 2 3" xfId="30249" xr:uid="{00000000-0005-0000-0000-0000A7990000}"/>
    <cellStyle name="Normal 72 8 3" xfId="10131" xr:uid="{00000000-0005-0000-0000-0000A8990000}"/>
    <cellStyle name="Normal 72 8 3 2" xfId="40456" xr:uid="{00000000-0005-0000-0000-0000A9990000}"/>
    <cellStyle name="Normal 72 8 3 3" xfId="25232" xr:uid="{00000000-0005-0000-0000-0000AA990000}"/>
    <cellStyle name="Normal 72 8 4" xfId="35443" xr:uid="{00000000-0005-0000-0000-0000AB990000}"/>
    <cellStyle name="Normal 72 8 5" xfId="20219" xr:uid="{00000000-0005-0000-0000-0000AC990000}"/>
    <cellStyle name="Normal 72 9" xfId="11807" xr:uid="{00000000-0005-0000-0000-0000AD990000}"/>
    <cellStyle name="Normal 72 9 2" xfId="42131" xr:uid="{00000000-0005-0000-0000-0000AE990000}"/>
    <cellStyle name="Normal 72 9 3" xfId="26907" xr:uid="{00000000-0005-0000-0000-0000AF990000}"/>
    <cellStyle name="Normal 73" xfId="1490" xr:uid="{00000000-0005-0000-0000-0000B0990000}"/>
    <cellStyle name="Normal 73 10" xfId="6787" xr:uid="{00000000-0005-0000-0000-0000B1990000}"/>
    <cellStyle name="Normal 73 10 2" xfId="37115" xr:uid="{00000000-0005-0000-0000-0000B2990000}"/>
    <cellStyle name="Normal 73 10 3" xfId="21891" xr:uid="{00000000-0005-0000-0000-0000B3990000}"/>
    <cellStyle name="Normal 73 11" xfId="32106" xr:uid="{00000000-0005-0000-0000-0000B4990000}"/>
    <cellStyle name="Normal 73 12" xfId="16876" xr:uid="{00000000-0005-0000-0000-0000B5990000}"/>
    <cellStyle name="Normal 73 13" xfId="47317" xr:uid="{00000000-0005-0000-0000-0000B6990000}"/>
    <cellStyle name="Normal 73 2" xfId="1751" xr:uid="{00000000-0005-0000-0000-0000B7990000}"/>
    <cellStyle name="Normal 73 2 10" xfId="32157" xr:uid="{00000000-0005-0000-0000-0000B8990000}"/>
    <cellStyle name="Normal 73 2 11" xfId="16930" xr:uid="{00000000-0005-0000-0000-0000B9990000}"/>
    <cellStyle name="Normal 73 2 2" xfId="1859" xr:uid="{00000000-0005-0000-0000-0000BA990000}"/>
    <cellStyle name="Normal 73 2 2 10" xfId="17034" xr:uid="{00000000-0005-0000-0000-0000BB990000}"/>
    <cellStyle name="Normal 73 2 2 2" xfId="2076" xr:uid="{00000000-0005-0000-0000-0000BC990000}"/>
    <cellStyle name="Normal 73 2 2 2 2" xfId="2497" xr:uid="{00000000-0005-0000-0000-0000BD990000}"/>
    <cellStyle name="Normal 73 2 2 2 2 2" xfId="3336" xr:uid="{00000000-0005-0000-0000-0000BE990000}"/>
    <cellStyle name="Normal 73 2 2 2 2 2 2" xfId="5026" xr:uid="{00000000-0005-0000-0000-0000BF990000}"/>
    <cellStyle name="Normal 73 2 2 2 2 2 2 2" xfId="15099" xr:uid="{00000000-0005-0000-0000-0000C0990000}"/>
    <cellStyle name="Normal 73 2 2 2 2 2 2 2 2" xfId="45421" xr:uid="{00000000-0005-0000-0000-0000C1990000}"/>
    <cellStyle name="Normal 73 2 2 2 2 2 2 2 3" xfId="30197" xr:uid="{00000000-0005-0000-0000-0000C2990000}"/>
    <cellStyle name="Normal 73 2 2 2 2 2 2 3" xfId="10079" xr:uid="{00000000-0005-0000-0000-0000C3990000}"/>
    <cellStyle name="Normal 73 2 2 2 2 2 2 3 2" xfId="40404" xr:uid="{00000000-0005-0000-0000-0000C4990000}"/>
    <cellStyle name="Normal 73 2 2 2 2 2 2 3 3" xfId="25180" xr:uid="{00000000-0005-0000-0000-0000C5990000}"/>
    <cellStyle name="Normal 73 2 2 2 2 2 2 4" xfId="35391" xr:uid="{00000000-0005-0000-0000-0000C6990000}"/>
    <cellStyle name="Normal 73 2 2 2 2 2 2 5" xfId="20167" xr:uid="{00000000-0005-0000-0000-0000C7990000}"/>
    <cellStyle name="Normal 73 2 2 2 2 2 3" xfId="6718" xr:uid="{00000000-0005-0000-0000-0000C8990000}"/>
    <cellStyle name="Normal 73 2 2 2 2 2 3 2" xfId="16770" xr:uid="{00000000-0005-0000-0000-0000C9990000}"/>
    <cellStyle name="Normal 73 2 2 2 2 2 3 2 2" xfId="47092" xr:uid="{00000000-0005-0000-0000-0000CA990000}"/>
    <cellStyle name="Normal 73 2 2 2 2 2 3 2 3" xfId="31868" xr:uid="{00000000-0005-0000-0000-0000CB990000}"/>
    <cellStyle name="Normal 73 2 2 2 2 2 3 3" xfId="11750" xr:uid="{00000000-0005-0000-0000-0000CC990000}"/>
    <cellStyle name="Normal 73 2 2 2 2 2 3 3 2" xfId="42075" xr:uid="{00000000-0005-0000-0000-0000CD990000}"/>
    <cellStyle name="Normal 73 2 2 2 2 2 3 3 3" xfId="26851" xr:uid="{00000000-0005-0000-0000-0000CE990000}"/>
    <cellStyle name="Normal 73 2 2 2 2 2 3 4" xfId="37062" xr:uid="{00000000-0005-0000-0000-0000CF990000}"/>
    <cellStyle name="Normal 73 2 2 2 2 2 3 5" xfId="21838" xr:uid="{00000000-0005-0000-0000-0000D0990000}"/>
    <cellStyle name="Normal 73 2 2 2 2 2 4" xfId="13428" xr:uid="{00000000-0005-0000-0000-0000D1990000}"/>
    <cellStyle name="Normal 73 2 2 2 2 2 4 2" xfId="43750" xr:uid="{00000000-0005-0000-0000-0000D2990000}"/>
    <cellStyle name="Normal 73 2 2 2 2 2 4 3" xfId="28526" xr:uid="{00000000-0005-0000-0000-0000D3990000}"/>
    <cellStyle name="Normal 73 2 2 2 2 2 5" xfId="8407" xr:uid="{00000000-0005-0000-0000-0000D4990000}"/>
    <cellStyle name="Normal 73 2 2 2 2 2 5 2" xfId="38733" xr:uid="{00000000-0005-0000-0000-0000D5990000}"/>
    <cellStyle name="Normal 73 2 2 2 2 2 5 3" xfId="23509" xr:uid="{00000000-0005-0000-0000-0000D6990000}"/>
    <cellStyle name="Normal 73 2 2 2 2 2 6" xfId="33721" xr:uid="{00000000-0005-0000-0000-0000D7990000}"/>
    <cellStyle name="Normal 73 2 2 2 2 2 7" xfId="18496" xr:uid="{00000000-0005-0000-0000-0000D8990000}"/>
    <cellStyle name="Normal 73 2 2 2 2 3" xfId="4189" xr:uid="{00000000-0005-0000-0000-0000D9990000}"/>
    <cellStyle name="Normal 73 2 2 2 2 3 2" xfId="14263" xr:uid="{00000000-0005-0000-0000-0000DA990000}"/>
    <cellStyle name="Normal 73 2 2 2 2 3 2 2" xfId="44585" xr:uid="{00000000-0005-0000-0000-0000DB990000}"/>
    <cellStyle name="Normal 73 2 2 2 2 3 2 3" xfId="29361" xr:uid="{00000000-0005-0000-0000-0000DC990000}"/>
    <cellStyle name="Normal 73 2 2 2 2 3 3" xfId="9243" xr:uid="{00000000-0005-0000-0000-0000DD990000}"/>
    <cellStyle name="Normal 73 2 2 2 2 3 3 2" xfId="39568" xr:uid="{00000000-0005-0000-0000-0000DE990000}"/>
    <cellStyle name="Normal 73 2 2 2 2 3 3 3" xfId="24344" xr:uid="{00000000-0005-0000-0000-0000DF990000}"/>
    <cellStyle name="Normal 73 2 2 2 2 3 4" xfId="34555" xr:uid="{00000000-0005-0000-0000-0000E0990000}"/>
    <cellStyle name="Normal 73 2 2 2 2 3 5" xfId="19331" xr:uid="{00000000-0005-0000-0000-0000E1990000}"/>
    <cellStyle name="Normal 73 2 2 2 2 4" xfId="5882" xr:uid="{00000000-0005-0000-0000-0000E2990000}"/>
    <cellStyle name="Normal 73 2 2 2 2 4 2" xfId="15934" xr:uid="{00000000-0005-0000-0000-0000E3990000}"/>
    <cellStyle name="Normal 73 2 2 2 2 4 2 2" xfId="46256" xr:uid="{00000000-0005-0000-0000-0000E4990000}"/>
    <cellStyle name="Normal 73 2 2 2 2 4 2 3" xfId="31032" xr:uid="{00000000-0005-0000-0000-0000E5990000}"/>
    <cellStyle name="Normal 73 2 2 2 2 4 3" xfId="10914" xr:uid="{00000000-0005-0000-0000-0000E6990000}"/>
    <cellStyle name="Normal 73 2 2 2 2 4 3 2" xfId="41239" xr:uid="{00000000-0005-0000-0000-0000E7990000}"/>
    <cellStyle name="Normal 73 2 2 2 2 4 3 3" xfId="26015" xr:uid="{00000000-0005-0000-0000-0000E8990000}"/>
    <cellStyle name="Normal 73 2 2 2 2 4 4" xfId="36226" xr:uid="{00000000-0005-0000-0000-0000E9990000}"/>
    <cellStyle name="Normal 73 2 2 2 2 4 5" xfId="21002" xr:uid="{00000000-0005-0000-0000-0000EA990000}"/>
    <cellStyle name="Normal 73 2 2 2 2 5" xfId="12592" xr:uid="{00000000-0005-0000-0000-0000EB990000}"/>
    <cellStyle name="Normal 73 2 2 2 2 5 2" xfId="42914" xr:uid="{00000000-0005-0000-0000-0000EC990000}"/>
    <cellStyle name="Normal 73 2 2 2 2 5 3" xfId="27690" xr:uid="{00000000-0005-0000-0000-0000ED990000}"/>
    <cellStyle name="Normal 73 2 2 2 2 6" xfId="7571" xr:uid="{00000000-0005-0000-0000-0000EE990000}"/>
    <cellStyle name="Normal 73 2 2 2 2 6 2" xfId="37897" xr:uid="{00000000-0005-0000-0000-0000EF990000}"/>
    <cellStyle name="Normal 73 2 2 2 2 6 3" xfId="22673" xr:uid="{00000000-0005-0000-0000-0000F0990000}"/>
    <cellStyle name="Normal 73 2 2 2 2 7" xfId="32885" xr:uid="{00000000-0005-0000-0000-0000F1990000}"/>
    <cellStyle name="Normal 73 2 2 2 2 8" xfId="17660" xr:uid="{00000000-0005-0000-0000-0000F2990000}"/>
    <cellStyle name="Normal 73 2 2 2 3" xfId="2918" xr:uid="{00000000-0005-0000-0000-0000F3990000}"/>
    <cellStyle name="Normal 73 2 2 2 3 2" xfId="4608" xr:uid="{00000000-0005-0000-0000-0000F4990000}"/>
    <cellStyle name="Normal 73 2 2 2 3 2 2" xfId="14681" xr:uid="{00000000-0005-0000-0000-0000F5990000}"/>
    <cellStyle name="Normal 73 2 2 2 3 2 2 2" xfId="45003" xr:uid="{00000000-0005-0000-0000-0000F6990000}"/>
    <cellStyle name="Normal 73 2 2 2 3 2 2 3" xfId="29779" xr:uid="{00000000-0005-0000-0000-0000F7990000}"/>
    <cellStyle name="Normal 73 2 2 2 3 2 3" xfId="9661" xr:uid="{00000000-0005-0000-0000-0000F8990000}"/>
    <cellStyle name="Normal 73 2 2 2 3 2 3 2" xfId="39986" xr:uid="{00000000-0005-0000-0000-0000F9990000}"/>
    <cellStyle name="Normal 73 2 2 2 3 2 3 3" xfId="24762" xr:uid="{00000000-0005-0000-0000-0000FA990000}"/>
    <cellStyle name="Normal 73 2 2 2 3 2 4" xfId="34973" xr:uid="{00000000-0005-0000-0000-0000FB990000}"/>
    <cellStyle name="Normal 73 2 2 2 3 2 5" xfId="19749" xr:uid="{00000000-0005-0000-0000-0000FC990000}"/>
    <cellStyle name="Normal 73 2 2 2 3 3" xfId="6300" xr:uid="{00000000-0005-0000-0000-0000FD990000}"/>
    <cellStyle name="Normal 73 2 2 2 3 3 2" xfId="16352" xr:uid="{00000000-0005-0000-0000-0000FE990000}"/>
    <cellStyle name="Normal 73 2 2 2 3 3 2 2" xfId="46674" xr:uid="{00000000-0005-0000-0000-0000FF990000}"/>
    <cellStyle name="Normal 73 2 2 2 3 3 2 3" xfId="31450" xr:uid="{00000000-0005-0000-0000-0000009A0000}"/>
    <cellStyle name="Normal 73 2 2 2 3 3 3" xfId="11332" xr:uid="{00000000-0005-0000-0000-0000019A0000}"/>
    <cellStyle name="Normal 73 2 2 2 3 3 3 2" xfId="41657" xr:uid="{00000000-0005-0000-0000-0000029A0000}"/>
    <cellStyle name="Normal 73 2 2 2 3 3 3 3" xfId="26433" xr:uid="{00000000-0005-0000-0000-0000039A0000}"/>
    <cellStyle name="Normal 73 2 2 2 3 3 4" xfId="36644" xr:uid="{00000000-0005-0000-0000-0000049A0000}"/>
    <cellStyle name="Normal 73 2 2 2 3 3 5" xfId="21420" xr:uid="{00000000-0005-0000-0000-0000059A0000}"/>
    <cellStyle name="Normal 73 2 2 2 3 4" xfId="13010" xr:uid="{00000000-0005-0000-0000-0000069A0000}"/>
    <cellStyle name="Normal 73 2 2 2 3 4 2" xfId="43332" xr:uid="{00000000-0005-0000-0000-0000079A0000}"/>
    <cellStyle name="Normal 73 2 2 2 3 4 3" xfId="28108" xr:uid="{00000000-0005-0000-0000-0000089A0000}"/>
    <cellStyle name="Normal 73 2 2 2 3 5" xfId="7989" xr:uid="{00000000-0005-0000-0000-0000099A0000}"/>
    <cellStyle name="Normal 73 2 2 2 3 5 2" xfId="38315" xr:uid="{00000000-0005-0000-0000-00000A9A0000}"/>
    <cellStyle name="Normal 73 2 2 2 3 5 3" xfId="23091" xr:uid="{00000000-0005-0000-0000-00000B9A0000}"/>
    <cellStyle name="Normal 73 2 2 2 3 6" xfId="33303" xr:uid="{00000000-0005-0000-0000-00000C9A0000}"/>
    <cellStyle name="Normal 73 2 2 2 3 7" xfId="18078" xr:uid="{00000000-0005-0000-0000-00000D9A0000}"/>
    <cellStyle name="Normal 73 2 2 2 4" xfId="3771" xr:uid="{00000000-0005-0000-0000-00000E9A0000}"/>
    <cellStyle name="Normal 73 2 2 2 4 2" xfId="13845" xr:uid="{00000000-0005-0000-0000-00000F9A0000}"/>
    <cellStyle name="Normal 73 2 2 2 4 2 2" xfId="44167" xr:uid="{00000000-0005-0000-0000-0000109A0000}"/>
    <cellStyle name="Normal 73 2 2 2 4 2 3" xfId="28943" xr:uid="{00000000-0005-0000-0000-0000119A0000}"/>
    <cellStyle name="Normal 73 2 2 2 4 3" xfId="8825" xr:uid="{00000000-0005-0000-0000-0000129A0000}"/>
    <cellStyle name="Normal 73 2 2 2 4 3 2" xfId="39150" xr:uid="{00000000-0005-0000-0000-0000139A0000}"/>
    <cellStyle name="Normal 73 2 2 2 4 3 3" xfId="23926" xr:uid="{00000000-0005-0000-0000-0000149A0000}"/>
    <cellStyle name="Normal 73 2 2 2 4 4" xfId="34137" xr:uid="{00000000-0005-0000-0000-0000159A0000}"/>
    <cellStyle name="Normal 73 2 2 2 4 5" xfId="18913" xr:uid="{00000000-0005-0000-0000-0000169A0000}"/>
    <cellStyle name="Normal 73 2 2 2 5" xfId="5464" xr:uid="{00000000-0005-0000-0000-0000179A0000}"/>
    <cellStyle name="Normal 73 2 2 2 5 2" xfId="15516" xr:uid="{00000000-0005-0000-0000-0000189A0000}"/>
    <cellStyle name="Normal 73 2 2 2 5 2 2" xfId="45838" xr:uid="{00000000-0005-0000-0000-0000199A0000}"/>
    <cellStyle name="Normal 73 2 2 2 5 2 3" xfId="30614" xr:uid="{00000000-0005-0000-0000-00001A9A0000}"/>
    <cellStyle name="Normal 73 2 2 2 5 3" xfId="10496" xr:uid="{00000000-0005-0000-0000-00001B9A0000}"/>
    <cellStyle name="Normal 73 2 2 2 5 3 2" xfId="40821" xr:uid="{00000000-0005-0000-0000-00001C9A0000}"/>
    <cellStyle name="Normal 73 2 2 2 5 3 3" xfId="25597" xr:uid="{00000000-0005-0000-0000-00001D9A0000}"/>
    <cellStyle name="Normal 73 2 2 2 5 4" xfId="35808" xr:uid="{00000000-0005-0000-0000-00001E9A0000}"/>
    <cellStyle name="Normal 73 2 2 2 5 5" xfId="20584" xr:uid="{00000000-0005-0000-0000-00001F9A0000}"/>
    <cellStyle name="Normal 73 2 2 2 6" xfId="12174" xr:uid="{00000000-0005-0000-0000-0000209A0000}"/>
    <cellStyle name="Normal 73 2 2 2 6 2" xfId="42496" xr:uid="{00000000-0005-0000-0000-0000219A0000}"/>
    <cellStyle name="Normal 73 2 2 2 6 3" xfId="27272" xr:uid="{00000000-0005-0000-0000-0000229A0000}"/>
    <cellStyle name="Normal 73 2 2 2 7" xfId="7153" xr:uid="{00000000-0005-0000-0000-0000239A0000}"/>
    <cellStyle name="Normal 73 2 2 2 7 2" xfId="37479" xr:uid="{00000000-0005-0000-0000-0000249A0000}"/>
    <cellStyle name="Normal 73 2 2 2 7 3" xfId="22255" xr:uid="{00000000-0005-0000-0000-0000259A0000}"/>
    <cellStyle name="Normal 73 2 2 2 8" xfId="32467" xr:uid="{00000000-0005-0000-0000-0000269A0000}"/>
    <cellStyle name="Normal 73 2 2 2 9" xfId="17242" xr:uid="{00000000-0005-0000-0000-0000279A0000}"/>
    <cellStyle name="Normal 73 2 2 3" xfId="2289" xr:uid="{00000000-0005-0000-0000-0000289A0000}"/>
    <cellStyle name="Normal 73 2 2 3 2" xfId="3128" xr:uid="{00000000-0005-0000-0000-0000299A0000}"/>
    <cellStyle name="Normal 73 2 2 3 2 2" xfId="4818" xr:uid="{00000000-0005-0000-0000-00002A9A0000}"/>
    <cellStyle name="Normal 73 2 2 3 2 2 2" xfId="14891" xr:uid="{00000000-0005-0000-0000-00002B9A0000}"/>
    <cellStyle name="Normal 73 2 2 3 2 2 2 2" xfId="45213" xr:uid="{00000000-0005-0000-0000-00002C9A0000}"/>
    <cellStyle name="Normal 73 2 2 3 2 2 2 3" xfId="29989" xr:uid="{00000000-0005-0000-0000-00002D9A0000}"/>
    <cellStyle name="Normal 73 2 2 3 2 2 3" xfId="9871" xr:uid="{00000000-0005-0000-0000-00002E9A0000}"/>
    <cellStyle name="Normal 73 2 2 3 2 2 3 2" xfId="40196" xr:uid="{00000000-0005-0000-0000-00002F9A0000}"/>
    <cellStyle name="Normal 73 2 2 3 2 2 3 3" xfId="24972" xr:uid="{00000000-0005-0000-0000-0000309A0000}"/>
    <cellStyle name="Normal 73 2 2 3 2 2 4" xfId="35183" xr:uid="{00000000-0005-0000-0000-0000319A0000}"/>
    <cellStyle name="Normal 73 2 2 3 2 2 5" xfId="19959" xr:uid="{00000000-0005-0000-0000-0000329A0000}"/>
    <cellStyle name="Normal 73 2 2 3 2 3" xfId="6510" xr:uid="{00000000-0005-0000-0000-0000339A0000}"/>
    <cellStyle name="Normal 73 2 2 3 2 3 2" xfId="16562" xr:uid="{00000000-0005-0000-0000-0000349A0000}"/>
    <cellStyle name="Normal 73 2 2 3 2 3 2 2" xfId="46884" xr:uid="{00000000-0005-0000-0000-0000359A0000}"/>
    <cellStyle name="Normal 73 2 2 3 2 3 2 3" xfId="31660" xr:uid="{00000000-0005-0000-0000-0000369A0000}"/>
    <cellStyle name="Normal 73 2 2 3 2 3 3" xfId="11542" xr:uid="{00000000-0005-0000-0000-0000379A0000}"/>
    <cellStyle name="Normal 73 2 2 3 2 3 3 2" xfId="41867" xr:uid="{00000000-0005-0000-0000-0000389A0000}"/>
    <cellStyle name="Normal 73 2 2 3 2 3 3 3" xfId="26643" xr:uid="{00000000-0005-0000-0000-0000399A0000}"/>
    <cellStyle name="Normal 73 2 2 3 2 3 4" xfId="36854" xr:uid="{00000000-0005-0000-0000-00003A9A0000}"/>
    <cellStyle name="Normal 73 2 2 3 2 3 5" xfId="21630" xr:uid="{00000000-0005-0000-0000-00003B9A0000}"/>
    <cellStyle name="Normal 73 2 2 3 2 4" xfId="13220" xr:uid="{00000000-0005-0000-0000-00003C9A0000}"/>
    <cellStyle name="Normal 73 2 2 3 2 4 2" xfId="43542" xr:uid="{00000000-0005-0000-0000-00003D9A0000}"/>
    <cellStyle name="Normal 73 2 2 3 2 4 3" xfId="28318" xr:uid="{00000000-0005-0000-0000-00003E9A0000}"/>
    <cellStyle name="Normal 73 2 2 3 2 5" xfId="8199" xr:uid="{00000000-0005-0000-0000-00003F9A0000}"/>
    <cellStyle name="Normal 73 2 2 3 2 5 2" xfId="38525" xr:uid="{00000000-0005-0000-0000-0000409A0000}"/>
    <cellStyle name="Normal 73 2 2 3 2 5 3" xfId="23301" xr:uid="{00000000-0005-0000-0000-0000419A0000}"/>
    <cellStyle name="Normal 73 2 2 3 2 6" xfId="33513" xr:uid="{00000000-0005-0000-0000-0000429A0000}"/>
    <cellStyle name="Normal 73 2 2 3 2 7" xfId="18288" xr:uid="{00000000-0005-0000-0000-0000439A0000}"/>
    <cellStyle name="Normal 73 2 2 3 3" xfId="3981" xr:uid="{00000000-0005-0000-0000-0000449A0000}"/>
    <cellStyle name="Normal 73 2 2 3 3 2" xfId="14055" xr:uid="{00000000-0005-0000-0000-0000459A0000}"/>
    <cellStyle name="Normal 73 2 2 3 3 2 2" xfId="44377" xr:uid="{00000000-0005-0000-0000-0000469A0000}"/>
    <cellStyle name="Normal 73 2 2 3 3 2 3" xfId="29153" xr:uid="{00000000-0005-0000-0000-0000479A0000}"/>
    <cellStyle name="Normal 73 2 2 3 3 3" xfId="9035" xr:uid="{00000000-0005-0000-0000-0000489A0000}"/>
    <cellStyle name="Normal 73 2 2 3 3 3 2" xfId="39360" xr:uid="{00000000-0005-0000-0000-0000499A0000}"/>
    <cellStyle name="Normal 73 2 2 3 3 3 3" xfId="24136" xr:uid="{00000000-0005-0000-0000-00004A9A0000}"/>
    <cellStyle name="Normal 73 2 2 3 3 4" xfId="34347" xr:uid="{00000000-0005-0000-0000-00004B9A0000}"/>
    <cellStyle name="Normal 73 2 2 3 3 5" xfId="19123" xr:uid="{00000000-0005-0000-0000-00004C9A0000}"/>
    <cellStyle name="Normal 73 2 2 3 4" xfId="5674" xr:uid="{00000000-0005-0000-0000-00004D9A0000}"/>
    <cellStyle name="Normal 73 2 2 3 4 2" xfId="15726" xr:uid="{00000000-0005-0000-0000-00004E9A0000}"/>
    <cellStyle name="Normal 73 2 2 3 4 2 2" xfId="46048" xr:uid="{00000000-0005-0000-0000-00004F9A0000}"/>
    <cellStyle name="Normal 73 2 2 3 4 2 3" xfId="30824" xr:uid="{00000000-0005-0000-0000-0000509A0000}"/>
    <cellStyle name="Normal 73 2 2 3 4 3" xfId="10706" xr:uid="{00000000-0005-0000-0000-0000519A0000}"/>
    <cellStyle name="Normal 73 2 2 3 4 3 2" xfId="41031" xr:uid="{00000000-0005-0000-0000-0000529A0000}"/>
    <cellStyle name="Normal 73 2 2 3 4 3 3" xfId="25807" xr:uid="{00000000-0005-0000-0000-0000539A0000}"/>
    <cellStyle name="Normal 73 2 2 3 4 4" xfId="36018" xr:uid="{00000000-0005-0000-0000-0000549A0000}"/>
    <cellStyle name="Normal 73 2 2 3 4 5" xfId="20794" xr:uid="{00000000-0005-0000-0000-0000559A0000}"/>
    <cellStyle name="Normal 73 2 2 3 5" xfId="12384" xr:uid="{00000000-0005-0000-0000-0000569A0000}"/>
    <cellStyle name="Normal 73 2 2 3 5 2" xfId="42706" xr:uid="{00000000-0005-0000-0000-0000579A0000}"/>
    <cellStyle name="Normal 73 2 2 3 5 3" xfId="27482" xr:uid="{00000000-0005-0000-0000-0000589A0000}"/>
    <cellStyle name="Normal 73 2 2 3 6" xfId="7363" xr:uid="{00000000-0005-0000-0000-0000599A0000}"/>
    <cellStyle name="Normal 73 2 2 3 6 2" xfId="37689" xr:uid="{00000000-0005-0000-0000-00005A9A0000}"/>
    <cellStyle name="Normal 73 2 2 3 6 3" xfId="22465" xr:uid="{00000000-0005-0000-0000-00005B9A0000}"/>
    <cellStyle name="Normal 73 2 2 3 7" xfId="32677" xr:uid="{00000000-0005-0000-0000-00005C9A0000}"/>
    <cellStyle name="Normal 73 2 2 3 8" xfId="17452" xr:uid="{00000000-0005-0000-0000-00005D9A0000}"/>
    <cellStyle name="Normal 73 2 2 4" xfId="2710" xr:uid="{00000000-0005-0000-0000-00005E9A0000}"/>
    <cellStyle name="Normal 73 2 2 4 2" xfId="4400" xr:uid="{00000000-0005-0000-0000-00005F9A0000}"/>
    <cellStyle name="Normal 73 2 2 4 2 2" xfId="14473" xr:uid="{00000000-0005-0000-0000-0000609A0000}"/>
    <cellStyle name="Normal 73 2 2 4 2 2 2" xfId="44795" xr:uid="{00000000-0005-0000-0000-0000619A0000}"/>
    <cellStyle name="Normal 73 2 2 4 2 2 3" xfId="29571" xr:uid="{00000000-0005-0000-0000-0000629A0000}"/>
    <cellStyle name="Normal 73 2 2 4 2 3" xfId="9453" xr:uid="{00000000-0005-0000-0000-0000639A0000}"/>
    <cellStyle name="Normal 73 2 2 4 2 3 2" xfId="39778" xr:uid="{00000000-0005-0000-0000-0000649A0000}"/>
    <cellStyle name="Normal 73 2 2 4 2 3 3" xfId="24554" xr:uid="{00000000-0005-0000-0000-0000659A0000}"/>
    <cellStyle name="Normal 73 2 2 4 2 4" xfId="34765" xr:uid="{00000000-0005-0000-0000-0000669A0000}"/>
    <cellStyle name="Normal 73 2 2 4 2 5" xfId="19541" xr:uid="{00000000-0005-0000-0000-0000679A0000}"/>
    <cellStyle name="Normal 73 2 2 4 3" xfId="6092" xr:uid="{00000000-0005-0000-0000-0000689A0000}"/>
    <cellStyle name="Normal 73 2 2 4 3 2" xfId="16144" xr:uid="{00000000-0005-0000-0000-0000699A0000}"/>
    <cellStyle name="Normal 73 2 2 4 3 2 2" xfId="46466" xr:uid="{00000000-0005-0000-0000-00006A9A0000}"/>
    <cellStyle name="Normal 73 2 2 4 3 2 3" xfId="31242" xr:uid="{00000000-0005-0000-0000-00006B9A0000}"/>
    <cellStyle name="Normal 73 2 2 4 3 3" xfId="11124" xr:uid="{00000000-0005-0000-0000-00006C9A0000}"/>
    <cellStyle name="Normal 73 2 2 4 3 3 2" xfId="41449" xr:uid="{00000000-0005-0000-0000-00006D9A0000}"/>
    <cellStyle name="Normal 73 2 2 4 3 3 3" xfId="26225" xr:uid="{00000000-0005-0000-0000-00006E9A0000}"/>
    <cellStyle name="Normal 73 2 2 4 3 4" xfId="36436" xr:uid="{00000000-0005-0000-0000-00006F9A0000}"/>
    <cellStyle name="Normal 73 2 2 4 3 5" xfId="21212" xr:uid="{00000000-0005-0000-0000-0000709A0000}"/>
    <cellStyle name="Normal 73 2 2 4 4" xfId="12802" xr:uid="{00000000-0005-0000-0000-0000719A0000}"/>
    <cellStyle name="Normal 73 2 2 4 4 2" xfId="43124" xr:uid="{00000000-0005-0000-0000-0000729A0000}"/>
    <cellStyle name="Normal 73 2 2 4 4 3" xfId="27900" xr:uid="{00000000-0005-0000-0000-0000739A0000}"/>
    <cellStyle name="Normal 73 2 2 4 5" xfId="7781" xr:uid="{00000000-0005-0000-0000-0000749A0000}"/>
    <cellStyle name="Normal 73 2 2 4 5 2" xfId="38107" xr:uid="{00000000-0005-0000-0000-0000759A0000}"/>
    <cellStyle name="Normal 73 2 2 4 5 3" xfId="22883" xr:uid="{00000000-0005-0000-0000-0000769A0000}"/>
    <cellStyle name="Normal 73 2 2 4 6" xfId="33095" xr:uid="{00000000-0005-0000-0000-0000779A0000}"/>
    <cellStyle name="Normal 73 2 2 4 7" xfId="17870" xr:uid="{00000000-0005-0000-0000-0000789A0000}"/>
    <cellStyle name="Normal 73 2 2 5" xfId="3563" xr:uid="{00000000-0005-0000-0000-0000799A0000}"/>
    <cellStyle name="Normal 73 2 2 5 2" xfId="13637" xr:uid="{00000000-0005-0000-0000-00007A9A0000}"/>
    <cellStyle name="Normal 73 2 2 5 2 2" xfId="43959" xr:uid="{00000000-0005-0000-0000-00007B9A0000}"/>
    <cellStyle name="Normal 73 2 2 5 2 3" xfId="28735" xr:uid="{00000000-0005-0000-0000-00007C9A0000}"/>
    <cellStyle name="Normal 73 2 2 5 3" xfId="8617" xr:uid="{00000000-0005-0000-0000-00007D9A0000}"/>
    <cellStyle name="Normal 73 2 2 5 3 2" xfId="38942" xr:uid="{00000000-0005-0000-0000-00007E9A0000}"/>
    <cellStyle name="Normal 73 2 2 5 3 3" xfId="23718" xr:uid="{00000000-0005-0000-0000-00007F9A0000}"/>
    <cellStyle name="Normal 73 2 2 5 4" xfId="33929" xr:uid="{00000000-0005-0000-0000-0000809A0000}"/>
    <cellStyle name="Normal 73 2 2 5 5" xfId="18705" xr:uid="{00000000-0005-0000-0000-0000819A0000}"/>
    <cellStyle name="Normal 73 2 2 6" xfId="5256" xr:uid="{00000000-0005-0000-0000-0000829A0000}"/>
    <cellStyle name="Normal 73 2 2 6 2" xfId="15308" xr:uid="{00000000-0005-0000-0000-0000839A0000}"/>
    <cellStyle name="Normal 73 2 2 6 2 2" xfId="45630" xr:uid="{00000000-0005-0000-0000-0000849A0000}"/>
    <cellStyle name="Normal 73 2 2 6 2 3" xfId="30406" xr:uid="{00000000-0005-0000-0000-0000859A0000}"/>
    <cellStyle name="Normal 73 2 2 6 3" xfId="10288" xr:uid="{00000000-0005-0000-0000-0000869A0000}"/>
    <cellStyle name="Normal 73 2 2 6 3 2" xfId="40613" xr:uid="{00000000-0005-0000-0000-0000879A0000}"/>
    <cellStyle name="Normal 73 2 2 6 3 3" xfId="25389" xr:uid="{00000000-0005-0000-0000-0000889A0000}"/>
    <cellStyle name="Normal 73 2 2 6 4" xfId="35600" xr:uid="{00000000-0005-0000-0000-0000899A0000}"/>
    <cellStyle name="Normal 73 2 2 6 5" xfId="20376" xr:uid="{00000000-0005-0000-0000-00008A9A0000}"/>
    <cellStyle name="Normal 73 2 2 7" xfId="11966" xr:uid="{00000000-0005-0000-0000-00008B9A0000}"/>
    <cellStyle name="Normal 73 2 2 7 2" xfId="42288" xr:uid="{00000000-0005-0000-0000-00008C9A0000}"/>
    <cellStyle name="Normal 73 2 2 7 3" xfId="27064" xr:uid="{00000000-0005-0000-0000-00008D9A0000}"/>
    <cellStyle name="Normal 73 2 2 8" xfId="6945" xr:uid="{00000000-0005-0000-0000-00008E9A0000}"/>
    <cellStyle name="Normal 73 2 2 8 2" xfId="37271" xr:uid="{00000000-0005-0000-0000-00008F9A0000}"/>
    <cellStyle name="Normal 73 2 2 8 3" xfId="22047" xr:uid="{00000000-0005-0000-0000-0000909A0000}"/>
    <cellStyle name="Normal 73 2 2 9" xfId="32259" xr:uid="{00000000-0005-0000-0000-0000919A0000}"/>
    <cellStyle name="Normal 73 2 3" xfId="1972" xr:uid="{00000000-0005-0000-0000-0000929A0000}"/>
    <cellStyle name="Normal 73 2 3 2" xfId="2393" xr:uid="{00000000-0005-0000-0000-0000939A0000}"/>
    <cellStyle name="Normal 73 2 3 2 2" xfId="3232" xr:uid="{00000000-0005-0000-0000-0000949A0000}"/>
    <cellStyle name="Normal 73 2 3 2 2 2" xfId="4922" xr:uid="{00000000-0005-0000-0000-0000959A0000}"/>
    <cellStyle name="Normal 73 2 3 2 2 2 2" xfId="14995" xr:uid="{00000000-0005-0000-0000-0000969A0000}"/>
    <cellStyle name="Normal 73 2 3 2 2 2 2 2" xfId="45317" xr:uid="{00000000-0005-0000-0000-0000979A0000}"/>
    <cellStyle name="Normal 73 2 3 2 2 2 2 3" xfId="30093" xr:uid="{00000000-0005-0000-0000-0000989A0000}"/>
    <cellStyle name="Normal 73 2 3 2 2 2 3" xfId="9975" xr:uid="{00000000-0005-0000-0000-0000999A0000}"/>
    <cellStyle name="Normal 73 2 3 2 2 2 3 2" xfId="40300" xr:uid="{00000000-0005-0000-0000-00009A9A0000}"/>
    <cellStyle name="Normal 73 2 3 2 2 2 3 3" xfId="25076" xr:uid="{00000000-0005-0000-0000-00009B9A0000}"/>
    <cellStyle name="Normal 73 2 3 2 2 2 4" xfId="35287" xr:uid="{00000000-0005-0000-0000-00009C9A0000}"/>
    <cellStyle name="Normal 73 2 3 2 2 2 5" xfId="20063" xr:uid="{00000000-0005-0000-0000-00009D9A0000}"/>
    <cellStyle name="Normal 73 2 3 2 2 3" xfId="6614" xr:uid="{00000000-0005-0000-0000-00009E9A0000}"/>
    <cellStyle name="Normal 73 2 3 2 2 3 2" xfId="16666" xr:uid="{00000000-0005-0000-0000-00009F9A0000}"/>
    <cellStyle name="Normal 73 2 3 2 2 3 2 2" xfId="46988" xr:uid="{00000000-0005-0000-0000-0000A09A0000}"/>
    <cellStyle name="Normal 73 2 3 2 2 3 2 3" xfId="31764" xr:uid="{00000000-0005-0000-0000-0000A19A0000}"/>
    <cellStyle name="Normal 73 2 3 2 2 3 3" xfId="11646" xr:uid="{00000000-0005-0000-0000-0000A29A0000}"/>
    <cellStyle name="Normal 73 2 3 2 2 3 3 2" xfId="41971" xr:uid="{00000000-0005-0000-0000-0000A39A0000}"/>
    <cellStyle name="Normal 73 2 3 2 2 3 3 3" xfId="26747" xr:uid="{00000000-0005-0000-0000-0000A49A0000}"/>
    <cellStyle name="Normal 73 2 3 2 2 3 4" xfId="36958" xr:uid="{00000000-0005-0000-0000-0000A59A0000}"/>
    <cellStyle name="Normal 73 2 3 2 2 3 5" xfId="21734" xr:uid="{00000000-0005-0000-0000-0000A69A0000}"/>
    <cellStyle name="Normal 73 2 3 2 2 4" xfId="13324" xr:uid="{00000000-0005-0000-0000-0000A79A0000}"/>
    <cellStyle name="Normal 73 2 3 2 2 4 2" xfId="43646" xr:uid="{00000000-0005-0000-0000-0000A89A0000}"/>
    <cellStyle name="Normal 73 2 3 2 2 4 3" xfId="28422" xr:uid="{00000000-0005-0000-0000-0000A99A0000}"/>
    <cellStyle name="Normal 73 2 3 2 2 5" xfId="8303" xr:uid="{00000000-0005-0000-0000-0000AA9A0000}"/>
    <cellStyle name="Normal 73 2 3 2 2 5 2" xfId="38629" xr:uid="{00000000-0005-0000-0000-0000AB9A0000}"/>
    <cellStyle name="Normal 73 2 3 2 2 5 3" xfId="23405" xr:uid="{00000000-0005-0000-0000-0000AC9A0000}"/>
    <cellStyle name="Normal 73 2 3 2 2 6" xfId="33617" xr:uid="{00000000-0005-0000-0000-0000AD9A0000}"/>
    <cellStyle name="Normal 73 2 3 2 2 7" xfId="18392" xr:uid="{00000000-0005-0000-0000-0000AE9A0000}"/>
    <cellStyle name="Normal 73 2 3 2 3" xfId="4085" xr:uid="{00000000-0005-0000-0000-0000AF9A0000}"/>
    <cellStyle name="Normal 73 2 3 2 3 2" xfId="14159" xr:uid="{00000000-0005-0000-0000-0000B09A0000}"/>
    <cellStyle name="Normal 73 2 3 2 3 2 2" xfId="44481" xr:uid="{00000000-0005-0000-0000-0000B19A0000}"/>
    <cellStyle name="Normal 73 2 3 2 3 2 3" xfId="29257" xr:uid="{00000000-0005-0000-0000-0000B29A0000}"/>
    <cellStyle name="Normal 73 2 3 2 3 3" xfId="9139" xr:uid="{00000000-0005-0000-0000-0000B39A0000}"/>
    <cellStyle name="Normal 73 2 3 2 3 3 2" xfId="39464" xr:uid="{00000000-0005-0000-0000-0000B49A0000}"/>
    <cellStyle name="Normal 73 2 3 2 3 3 3" xfId="24240" xr:uid="{00000000-0005-0000-0000-0000B59A0000}"/>
    <cellStyle name="Normal 73 2 3 2 3 4" xfId="34451" xr:uid="{00000000-0005-0000-0000-0000B69A0000}"/>
    <cellStyle name="Normal 73 2 3 2 3 5" xfId="19227" xr:uid="{00000000-0005-0000-0000-0000B79A0000}"/>
    <cellStyle name="Normal 73 2 3 2 4" xfId="5778" xr:uid="{00000000-0005-0000-0000-0000B89A0000}"/>
    <cellStyle name="Normal 73 2 3 2 4 2" xfId="15830" xr:uid="{00000000-0005-0000-0000-0000B99A0000}"/>
    <cellStyle name="Normal 73 2 3 2 4 2 2" xfId="46152" xr:uid="{00000000-0005-0000-0000-0000BA9A0000}"/>
    <cellStyle name="Normal 73 2 3 2 4 2 3" xfId="30928" xr:uid="{00000000-0005-0000-0000-0000BB9A0000}"/>
    <cellStyle name="Normal 73 2 3 2 4 3" xfId="10810" xr:uid="{00000000-0005-0000-0000-0000BC9A0000}"/>
    <cellStyle name="Normal 73 2 3 2 4 3 2" xfId="41135" xr:uid="{00000000-0005-0000-0000-0000BD9A0000}"/>
    <cellStyle name="Normal 73 2 3 2 4 3 3" xfId="25911" xr:uid="{00000000-0005-0000-0000-0000BE9A0000}"/>
    <cellStyle name="Normal 73 2 3 2 4 4" xfId="36122" xr:uid="{00000000-0005-0000-0000-0000BF9A0000}"/>
    <cellStyle name="Normal 73 2 3 2 4 5" xfId="20898" xr:uid="{00000000-0005-0000-0000-0000C09A0000}"/>
    <cellStyle name="Normal 73 2 3 2 5" xfId="12488" xr:uid="{00000000-0005-0000-0000-0000C19A0000}"/>
    <cellStyle name="Normal 73 2 3 2 5 2" xfId="42810" xr:uid="{00000000-0005-0000-0000-0000C29A0000}"/>
    <cellStyle name="Normal 73 2 3 2 5 3" xfId="27586" xr:uid="{00000000-0005-0000-0000-0000C39A0000}"/>
    <cellStyle name="Normal 73 2 3 2 6" xfId="7467" xr:uid="{00000000-0005-0000-0000-0000C49A0000}"/>
    <cellStyle name="Normal 73 2 3 2 6 2" xfId="37793" xr:uid="{00000000-0005-0000-0000-0000C59A0000}"/>
    <cellStyle name="Normal 73 2 3 2 6 3" xfId="22569" xr:uid="{00000000-0005-0000-0000-0000C69A0000}"/>
    <cellStyle name="Normal 73 2 3 2 7" xfId="32781" xr:uid="{00000000-0005-0000-0000-0000C79A0000}"/>
    <cellStyle name="Normal 73 2 3 2 8" xfId="17556" xr:uid="{00000000-0005-0000-0000-0000C89A0000}"/>
    <cellStyle name="Normal 73 2 3 3" xfId="2814" xr:uid="{00000000-0005-0000-0000-0000C99A0000}"/>
    <cellStyle name="Normal 73 2 3 3 2" xfId="4504" xr:uid="{00000000-0005-0000-0000-0000CA9A0000}"/>
    <cellStyle name="Normal 73 2 3 3 2 2" xfId="14577" xr:uid="{00000000-0005-0000-0000-0000CB9A0000}"/>
    <cellStyle name="Normal 73 2 3 3 2 2 2" xfId="44899" xr:uid="{00000000-0005-0000-0000-0000CC9A0000}"/>
    <cellStyle name="Normal 73 2 3 3 2 2 3" xfId="29675" xr:uid="{00000000-0005-0000-0000-0000CD9A0000}"/>
    <cellStyle name="Normal 73 2 3 3 2 3" xfId="9557" xr:uid="{00000000-0005-0000-0000-0000CE9A0000}"/>
    <cellStyle name="Normal 73 2 3 3 2 3 2" xfId="39882" xr:uid="{00000000-0005-0000-0000-0000CF9A0000}"/>
    <cellStyle name="Normal 73 2 3 3 2 3 3" xfId="24658" xr:uid="{00000000-0005-0000-0000-0000D09A0000}"/>
    <cellStyle name="Normal 73 2 3 3 2 4" xfId="34869" xr:uid="{00000000-0005-0000-0000-0000D19A0000}"/>
    <cellStyle name="Normal 73 2 3 3 2 5" xfId="19645" xr:uid="{00000000-0005-0000-0000-0000D29A0000}"/>
    <cellStyle name="Normal 73 2 3 3 3" xfId="6196" xr:uid="{00000000-0005-0000-0000-0000D39A0000}"/>
    <cellStyle name="Normal 73 2 3 3 3 2" xfId="16248" xr:uid="{00000000-0005-0000-0000-0000D49A0000}"/>
    <cellStyle name="Normal 73 2 3 3 3 2 2" xfId="46570" xr:uid="{00000000-0005-0000-0000-0000D59A0000}"/>
    <cellStyle name="Normal 73 2 3 3 3 2 3" xfId="31346" xr:uid="{00000000-0005-0000-0000-0000D69A0000}"/>
    <cellStyle name="Normal 73 2 3 3 3 3" xfId="11228" xr:uid="{00000000-0005-0000-0000-0000D79A0000}"/>
    <cellStyle name="Normal 73 2 3 3 3 3 2" xfId="41553" xr:uid="{00000000-0005-0000-0000-0000D89A0000}"/>
    <cellStyle name="Normal 73 2 3 3 3 3 3" xfId="26329" xr:uid="{00000000-0005-0000-0000-0000D99A0000}"/>
    <cellStyle name="Normal 73 2 3 3 3 4" xfId="36540" xr:uid="{00000000-0005-0000-0000-0000DA9A0000}"/>
    <cellStyle name="Normal 73 2 3 3 3 5" xfId="21316" xr:uid="{00000000-0005-0000-0000-0000DB9A0000}"/>
    <cellStyle name="Normal 73 2 3 3 4" xfId="12906" xr:uid="{00000000-0005-0000-0000-0000DC9A0000}"/>
    <cellStyle name="Normal 73 2 3 3 4 2" xfId="43228" xr:uid="{00000000-0005-0000-0000-0000DD9A0000}"/>
    <cellStyle name="Normal 73 2 3 3 4 3" xfId="28004" xr:uid="{00000000-0005-0000-0000-0000DE9A0000}"/>
    <cellStyle name="Normal 73 2 3 3 5" xfId="7885" xr:uid="{00000000-0005-0000-0000-0000DF9A0000}"/>
    <cellStyle name="Normal 73 2 3 3 5 2" xfId="38211" xr:uid="{00000000-0005-0000-0000-0000E09A0000}"/>
    <cellStyle name="Normal 73 2 3 3 5 3" xfId="22987" xr:uid="{00000000-0005-0000-0000-0000E19A0000}"/>
    <cellStyle name="Normal 73 2 3 3 6" xfId="33199" xr:uid="{00000000-0005-0000-0000-0000E29A0000}"/>
    <cellStyle name="Normal 73 2 3 3 7" xfId="17974" xr:uid="{00000000-0005-0000-0000-0000E39A0000}"/>
    <cellStyle name="Normal 73 2 3 4" xfId="3667" xr:uid="{00000000-0005-0000-0000-0000E49A0000}"/>
    <cellStyle name="Normal 73 2 3 4 2" xfId="13741" xr:uid="{00000000-0005-0000-0000-0000E59A0000}"/>
    <cellStyle name="Normal 73 2 3 4 2 2" xfId="44063" xr:uid="{00000000-0005-0000-0000-0000E69A0000}"/>
    <cellStyle name="Normal 73 2 3 4 2 3" xfId="28839" xr:uid="{00000000-0005-0000-0000-0000E79A0000}"/>
    <cellStyle name="Normal 73 2 3 4 3" xfId="8721" xr:uid="{00000000-0005-0000-0000-0000E89A0000}"/>
    <cellStyle name="Normal 73 2 3 4 3 2" xfId="39046" xr:uid="{00000000-0005-0000-0000-0000E99A0000}"/>
    <cellStyle name="Normal 73 2 3 4 3 3" xfId="23822" xr:uid="{00000000-0005-0000-0000-0000EA9A0000}"/>
    <cellStyle name="Normal 73 2 3 4 4" xfId="34033" xr:uid="{00000000-0005-0000-0000-0000EB9A0000}"/>
    <cellStyle name="Normal 73 2 3 4 5" xfId="18809" xr:uid="{00000000-0005-0000-0000-0000EC9A0000}"/>
    <cellStyle name="Normal 73 2 3 5" xfId="5360" xr:uid="{00000000-0005-0000-0000-0000ED9A0000}"/>
    <cellStyle name="Normal 73 2 3 5 2" xfId="15412" xr:uid="{00000000-0005-0000-0000-0000EE9A0000}"/>
    <cellStyle name="Normal 73 2 3 5 2 2" xfId="45734" xr:uid="{00000000-0005-0000-0000-0000EF9A0000}"/>
    <cellStyle name="Normal 73 2 3 5 2 3" xfId="30510" xr:uid="{00000000-0005-0000-0000-0000F09A0000}"/>
    <cellStyle name="Normal 73 2 3 5 3" xfId="10392" xr:uid="{00000000-0005-0000-0000-0000F19A0000}"/>
    <cellStyle name="Normal 73 2 3 5 3 2" xfId="40717" xr:uid="{00000000-0005-0000-0000-0000F29A0000}"/>
    <cellStyle name="Normal 73 2 3 5 3 3" xfId="25493" xr:uid="{00000000-0005-0000-0000-0000F39A0000}"/>
    <cellStyle name="Normal 73 2 3 5 4" xfId="35704" xr:uid="{00000000-0005-0000-0000-0000F49A0000}"/>
    <cellStyle name="Normal 73 2 3 5 5" xfId="20480" xr:uid="{00000000-0005-0000-0000-0000F59A0000}"/>
    <cellStyle name="Normal 73 2 3 6" xfId="12070" xr:uid="{00000000-0005-0000-0000-0000F69A0000}"/>
    <cellStyle name="Normal 73 2 3 6 2" xfId="42392" xr:uid="{00000000-0005-0000-0000-0000F79A0000}"/>
    <cellStyle name="Normal 73 2 3 6 3" xfId="27168" xr:uid="{00000000-0005-0000-0000-0000F89A0000}"/>
    <cellStyle name="Normal 73 2 3 7" xfId="7049" xr:uid="{00000000-0005-0000-0000-0000F99A0000}"/>
    <cellStyle name="Normal 73 2 3 7 2" xfId="37375" xr:uid="{00000000-0005-0000-0000-0000FA9A0000}"/>
    <cellStyle name="Normal 73 2 3 7 3" xfId="22151" xr:uid="{00000000-0005-0000-0000-0000FB9A0000}"/>
    <cellStyle name="Normal 73 2 3 8" xfId="32363" xr:uid="{00000000-0005-0000-0000-0000FC9A0000}"/>
    <cellStyle name="Normal 73 2 3 9" xfId="17138" xr:uid="{00000000-0005-0000-0000-0000FD9A0000}"/>
    <cellStyle name="Normal 73 2 4" xfId="2185" xr:uid="{00000000-0005-0000-0000-0000FE9A0000}"/>
    <cellStyle name="Normal 73 2 4 2" xfId="3024" xr:uid="{00000000-0005-0000-0000-0000FF9A0000}"/>
    <cellStyle name="Normal 73 2 4 2 2" xfId="4714" xr:uid="{00000000-0005-0000-0000-0000009B0000}"/>
    <cellStyle name="Normal 73 2 4 2 2 2" xfId="14787" xr:uid="{00000000-0005-0000-0000-0000019B0000}"/>
    <cellStyle name="Normal 73 2 4 2 2 2 2" xfId="45109" xr:uid="{00000000-0005-0000-0000-0000029B0000}"/>
    <cellStyle name="Normal 73 2 4 2 2 2 3" xfId="29885" xr:uid="{00000000-0005-0000-0000-0000039B0000}"/>
    <cellStyle name="Normal 73 2 4 2 2 3" xfId="9767" xr:uid="{00000000-0005-0000-0000-0000049B0000}"/>
    <cellStyle name="Normal 73 2 4 2 2 3 2" xfId="40092" xr:uid="{00000000-0005-0000-0000-0000059B0000}"/>
    <cellStyle name="Normal 73 2 4 2 2 3 3" xfId="24868" xr:uid="{00000000-0005-0000-0000-0000069B0000}"/>
    <cellStyle name="Normal 73 2 4 2 2 4" xfId="35079" xr:uid="{00000000-0005-0000-0000-0000079B0000}"/>
    <cellStyle name="Normal 73 2 4 2 2 5" xfId="19855" xr:uid="{00000000-0005-0000-0000-0000089B0000}"/>
    <cellStyle name="Normal 73 2 4 2 3" xfId="6406" xr:uid="{00000000-0005-0000-0000-0000099B0000}"/>
    <cellStyle name="Normal 73 2 4 2 3 2" xfId="16458" xr:uid="{00000000-0005-0000-0000-00000A9B0000}"/>
    <cellStyle name="Normal 73 2 4 2 3 2 2" xfId="46780" xr:uid="{00000000-0005-0000-0000-00000B9B0000}"/>
    <cellStyle name="Normal 73 2 4 2 3 2 3" xfId="31556" xr:uid="{00000000-0005-0000-0000-00000C9B0000}"/>
    <cellStyle name="Normal 73 2 4 2 3 3" xfId="11438" xr:uid="{00000000-0005-0000-0000-00000D9B0000}"/>
    <cellStyle name="Normal 73 2 4 2 3 3 2" xfId="41763" xr:uid="{00000000-0005-0000-0000-00000E9B0000}"/>
    <cellStyle name="Normal 73 2 4 2 3 3 3" xfId="26539" xr:uid="{00000000-0005-0000-0000-00000F9B0000}"/>
    <cellStyle name="Normal 73 2 4 2 3 4" xfId="36750" xr:uid="{00000000-0005-0000-0000-0000109B0000}"/>
    <cellStyle name="Normal 73 2 4 2 3 5" xfId="21526" xr:uid="{00000000-0005-0000-0000-0000119B0000}"/>
    <cellStyle name="Normal 73 2 4 2 4" xfId="13116" xr:uid="{00000000-0005-0000-0000-0000129B0000}"/>
    <cellStyle name="Normal 73 2 4 2 4 2" xfId="43438" xr:uid="{00000000-0005-0000-0000-0000139B0000}"/>
    <cellStyle name="Normal 73 2 4 2 4 3" xfId="28214" xr:uid="{00000000-0005-0000-0000-0000149B0000}"/>
    <cellStyle name="Normal 73 2 4 2 5" xfId="8095" xr:uid="{00000000-0005-0000-0000-0000159B0000}"/>
    <cellStyle name="Normal 73 2 4 2 5 2" xfId="38421" xr:uid="{00000000-0005-0000-0000-0000169B0000}"/>
    <cellStyle name="Normal 73 2 4 2 5 3" xfId="23197" xr:uid="{00000000-0005-0000-0000-0000179B0000}"/>
    <cellStyle name="Normal 73 2 4 2 6" xfId="33409" xr:uid="{00000000-0005-0000-0000-0000189B0000}"/>
    <cellStyle name="Normal 73 2 4 2 7" xfId="18184" xr:uid="{00000000-0005-0000-0000-0000199B0000}"/>
    <cellStyle name="Normal 73 2 4 3" xfId="3877" xr:uid="{00000000-0005-0000-0000-00001A9B0000}"/>
    <cellStyle name="Normal 73 2 4 3 2" xfId="13951" xr:uid="{00000000-0005-0000-0000-00001B9B0000}"/>
    <cellStyle name="Normal 73 2 4 3 2 2" xfId="44273" xr:uid="{00000000-0005-0000-0000-00001C9B0000}"/>
    <cellStyle name="Normal 73 2 4 3 2 3" xfId="29049" xr:uid="{00000000-0005-0000-0000-00001D9B0000}"/>
    <cellStyle name="Normal 73 2 4 3 3" xfId="8931" xr:uid="{00000000-0005-0000-0000-00001E9B0000}"/>
    <cellStyle name="Normal 73 2 4 3 3 2" xfId="39256" xr:uid="{00000000-0005-0000-0000-00001F9B0000}"/>
    <cellStyle name="Normal 73 2 4 3 3 3" xfId="24032" xr:uid="{00000000-0005-0000-0000-0000209B0000}"/>
    <cellStyle name="Normal 73 2 4 3 4" xfId="34243" xr:uid="{00000000-0005-0000-0000-0000219B0000}"/>
    <cellStyle name="Normal 73 2 4 3 5" xfId="19019" xr:uid="{00000000-0005-0000-0000-0000229B0000}"/>
    <cellStyle name="Normal 73 2 4 4" xfId="5570" xr:uid="{00000000-0005-0000-0000-0000239B0000}"/>
    <cellStyle name="Normal 73 2 4 4 2" xfId="15622" xr:uid="{00000000-0005-0000-0000-0000249B0000}"/>
    <cellStyle name="Normal 73 2 4 4 2 2" xfId="45944" xr:uid="{00000000-0005-0000-0000-0000259B0000}"/>
    <cellStyle name="Normal 73 2 4 4 2 3" xfId="30720" xr:uid="{00000000-0005-0000-0000-0000269B0000}"/>
    <cellStyle name="Normal 73 2 4 4 3" xfId="10602" xr:uid="{00000000-0005-0000-0000-0000279B0000}"/>
    <cellStyle name="Normal 73 2 4 4 3 2" xfId="40927" xr:uid="{00000000-0005-0000-0000-0000289B0000}"/>
    <cellStyle name="Normal 73 2 4 4 3 3" xfId="25703" xr:uid="{00000000-0005-0000-0000-0000299B0000}"/>
    <cellStyle name="Normal 73 2 4 4 4" xfId="35914" xr:uid="{00000000-0005-0000-0000-00002A9B0000}"/>
    <cellStyle name="Normal 73 2 4 4 5" xfId="20690" xr:uid="{00000000-0005-0000-0000-00002B9B0000}"/>
    <cellStyle name="Normal 73 2 4 5" xfId="12280" xr:uid="{00000000-0005-0000-0000-00002C9B0000}"/>
    <cellStyle name="Normal 73 2 4 5 2" xfId="42602" xr:uid="{00000000-0005-0000-0000-00002D9B0000}"/>
    <cellStyle name="Normal 73 2 4 5 3" xfId="27378" xr:uid="{00000000-0005-0000-0000-00002E9B0000}"/>
    <cellStyle name="Normal 73 2 4 6" xfId="7259" xr:uid="{00000000-0005-0000-0000-00002F9B0000}"/>
    <cellStyle name="Normal 73 2 4 6 2" xfId="37585" xr:uid="{00000000-0005-0000-0000-0000309B0000}"/>
    <cellStyle name="Normal 73 2 4 6 3" xfId="22361" xr:uid="{00000000-0005-0000-0000-0000319B0000}"/>
    <cellStyle name="Normal 73 2 4 7" xfId="32573" xr:uid="{00000000-0005-0000-0000-0000329B0000}"/>
    <cellStyle name="Normal 73 2 4 8" xfId="17348" xr:uid="{00000000-0005-0000-0000-0000339B0000}"/>
    <cellStyle name="Normal 73 2 5" xfId="2606" xr:uid="{00000000-0005-0000-0000-0000349B0000}"/>
    <cellStyle name="Normal 73 2 5 2" xfId="4296" xr:uid="{00000000-0005-0000-0000-0000359B0000}"/>
    <cellStyle name="Normal 73 2 5 2 2" xfId="14369" xr:uid="{00000000-0005-0000-0000-0000369B0000}"/>
    <cellStyle name="Normal 73 2 5 2 2 2" xfId="44691" xr:uid="{00000000-0005-0000-0000-0000379B0000}"/>
    <cellStyle name="Normal 73 2 5 2 2 3" xfId="29467" xr:uid="{00000000-0005-0000-0000-0000389B0000}"/>
    <cellStyle name="Normal 73 2 5 2 3" xfId="9349" xr:uid="{00000000-0005-0000-0000-0000399B0000}"/>
    <cellStyle name="Normal 73 2 5 2 3 2" xfId="39674" xr:uid="{00000000-0005-0000-0000-00003A9B0000}"/>
    <cellStyle name="Normal 73 2 5 2 3 3" xfId="24450" xr:uid="{00000000-0005-0000-0000-00003B9B0000}"/>
    <cellStyle name="Normal 73 2 5 2 4" xfId="34661" xr:uid="{00000000-0005-0000-0000-00003C9B0000}"/>
    <cellStyle name="Normal 73 2 5 2 5" xfId="19437" xr:uid="{00000000-0005-0000-0000-00003D9B0000}"/>
    <cellStyle name="Normal 73 2 5 3" xfId="5988" xr:uid="{00000000-0005-0000-0000-00003E9B0000}"/>
    <cellStyle name="Normal 73 2 5 3 2" xfId="16040" xr:uid="{00000000-0005-0000-0000-00003F9B0000}"/>
    <cellStyle name="Normal 73 2 5 3 2 2" xfId="46362" xr:uid="{00000000-0005-0000-0000-0000409B0000}"/>
    <cellStyle name="Normal 73 2 5 3 2 3" xfId="31138" xr:uid="{00000000-0005-0000-0000-0000419B0000}"/>
    <cellStyle name="Normal 73 2 5 3 3" xfId="11020" xr:uid="{00000000-0005-0000-0000-0000429B0000}"/>
    <cellStyle name="Normal 73 2 5 3 3 2" xfId="41345" xr:uid="{00000000-0005-0000-0000-0000439B0000}"/>
    <cellStyle name="Normal 73 2 5 3 3 3" xfId="26121" xr:uid="{00000000-0005-0000-0000-0000449B0000}"/>
    <cellStyle name="Normal 73 2 5 3 4" xfId="36332" xr:uid="{00000000-0005-0000-0000-0000459B0000}"/>
    <cellStyle name="Normal 73 2 5 3 5" xfId="21108" xr:uid="{00000000-0005-0000-0000-0000469B0000}"/>
    <cellStyle name="Normal 73 2 5 4" xfId="12698" xr:uid="{00000000-0005-0000-0000-0000479B0000}"/>
    <cellStyle name="Normal 73 2 5 4 2" xfId="43020" xr:uid="{00000000-0005-0000-0000-0000489B0000}"/>
    <cellStyle name="Normal 73 2 5 4 3" xfId="27796" xr:uid="{00000000-0005-0000-0000-0000499B0000}"/>
    <cellStyle name="Normal 73 2 5 5" xfId="7677" xr:uid="{00000000-0005-0000-0000-00004A9B0000}"/>
    <cellStyle name="Normal 73 2 5 5 2" xfId="38003" xr:uid="{00000000-0005-0000-0000-00004B9B0000}"/>
    <cellStyle name="Normal 73 2 5 5 3" xfId="22779" xr:uid="{00000000-0005-0000-0000-00004C9B0000}"/>
    <cellStyle name="Normal 73 2 5 6" xfId="32991" xr:uid="{00000000-0005-0000-0000-00004D9B0000}"/>
    <cellStyle name="Normal 73 2 5 7" xfId="17766" xr:uid="{00000000-0005-0000-0000-00004E9B0000}"/>
    <cellStyle name="Normal 73 2 6" xfId="3459" xr:uid="{00000000-0005-0000-0000-00004F9B0000}"/>
    <cellStyle name="Normal 73 2 6 2" xfId="13533" xr:uid="{00000000-0005-0000-0000-0000509B0000}"/>
    <cellStyle name="Normal 73 2 6 2 2" xfId="43855" xr:uid="{00000000-0005-0000-0000-0000519B0000}"/>
    <cellStyle name="Normal 73 2 6 2 3" xfId="28631" xr:uid="{00000000-0005-0000-0000-0000529B0000}"/>
    <cellStyle name="Normal 73 2 6 3" xfId="8513" xr:uid="{00000000-0005-0000-0000-0000539B0000}"/>
    <cellStyle name="Normal 73 2 6 3 2" xfId="38838" xr:uid="{00000000-0005-0000-0000-0000549B0000}"/>
    <cellStyle name="Normal 73 2 6 3 3" xfId="23614" xr:uid="{00000000-0005-0000-0000-0000559B0000}"/>
    <cellStyle name="Normal 73 2 6 4" xfId="33825" xr:uid="{00000000-0005-0000-0000-0000569B0000}"/>
    <cellStyle name="Normal 73 2 6 5" xfId="18601" xr:uid="{00000000-0005-0000-0000-0000579B0000}"/>
    <cellStyle name="Normal 73 2 7" xfId="5152" xr:uid="{00000000-0005-0000-0000-0000589B0000}"/>
    <cellStyle name="Normal 73 2 7 2" xfId="15204" xr:uid="{00000000-0005-0000-0000-0000599B0000}"/>
    <cellStyle name="Normal 73 2 7 2 2" xfId="45526" xr:uid="{00000000-0005-0000-0000-00005A9B0000}"/>
    <cellStyle name="Normal 73 2 7 2 3" xfId="30302" xr:uid="{00000000-0005-0000-0000-00005B9B0000}"/>
    <cellStyle name="Normal 73 2 7 3" xfId="10184" xr:uid="{00000000-0005-0000-0000-00005C9B0000}"/>
    <cellStyle name="Normal 73 2 7 3 2" xfId="40509" xr:uid="{00000000-0005-0000-0000-00005D9B0000}"/>
    <cellStyle name="Normal 73 2 7 3 3" xfId="25285" xr:uid="{00000000-0005-0000-0000-00005E9B0000}"/>
    <cellStyle name="Normal 73 2 7 4" xfId="35496" xr:uid="{00000000-0005-0000-0000-00005F9B0000}"/>
    <cellStyle name="Normal 73 2 7 5" xfId="20272" xr:uid="{00000000-0005-0000-0000-0000609B0000}"/>
    <cellStyle name="Normal 73 2 8" xfId="11862" xr:uid="{00000000-0005-0000-0000-0000619B0000}"/>
    <cellStyle name="Normal 73 2 8 2" xfId="42184" xr:uid="{00000000-0005-0000-0000-0000629B0000}"/>
    <cellStyle name="Normal 73 2 8 3" xfId="26960" xr:uid="{00000000-0005-0000-0000-0000639B0000}"/>
    <cellStyle name="Normal 73 2 9" xfId="6841" xr:uid="{00000000-0005-0000-0000-0000649B0000}"/>
    <cellStyle name="Normal 73 2 9 2" xfId="37167" xr:uid="{00000000-0005-0000-0000-0000659B0000}"/>
    <cellStyle name="Normal 73 2 9 3" xfId="21943" xr:uid="{00000000-0005-0000-0000-0000669B0000}"/>
    <cellStyle name="Normal 73 3" xfId="1805" xr:uid="{00000000-0005-0000-0000-0000679B0000}"/>
    <cellStyle name="Normal 73 3 10" xfId="16982" xr:uid="{00000000-0005-0000-0000-0000689B0000}"/>
    <cellStyle name="Normal 73 3 2" xfId="2024" xr:uid="{00000000-0005-0000-0000-0000699B0000}"/>
    <cellStyle name="Normal 73 3 2 2" xfId="2445" xr:uid="{00000000-0005-0000-0000-00006A9B0000}"/>
    <cellStyle name="Normal 73 3 2 2 2" xfId="3284" xr:uid="{00000000-0005-0000-0000-00006B9B0000}"/>
    <cellStyle name="Normal 73 3 2 2 2 2" xfId="4974" xr:uid="{00000000-0005-0000-0000-00006C9B0000}"/>
    <cellStyle name="Normal 73 3 2 2 2 2 2" xfId="15047" xr:uid="{00000000-0005-0000-0000-00006D9B0000}"/>
    <cellStyle name="Normal 73 3 2 2 2 2 2 2" xfId="45369" xr:uid="{00000000-0005-0000-0000-00006E9B0000}"/>
    <cellStyle name="Normal 73 3 2 2 2 2 2 3" xfId="30145" xr:uid="{00000000-0005-0000-0000-00006F9B0000}"/>
    <cellStyle name="Normal 73 3 2 2 2 2 3" xfId="10027" xr:uid="{00000000-0005-0000-0000-0000709B0000}"/>
    <cellStyle name="Normal 73 3 2 2 2 2 3 2" xfId="40352" xr:uid="{00000000-0005-0000-0000-0000719B0000}"/>
    <cellStyle name="Normal 73 3 2 2 2 2 3 3" xfId="25128" xr:uid="{00000000-0005-0000-0000-0000729B0000}"/>
    <cellStyle name="Normal 73 3 2 2 2 2 4" xfId="35339" xr:uid="{00000000-0005-0000-0000-0000739B0000}"/>
    <cellStyle name="Normal 73 3 2 2 2 2 5" xfId="20115" xr:uid="{00000000-0005-0000-0000-0000749B0000}"/>
    <cellStyle name="Normal 73 3 2 2 2 3" xfId="6666" xr:uid="{00000000-0005-0000-0000-0000759B0000}"/>
    <cellStyle name="Normal 73 3 2 2 2 3 2" xfId="16718" xr:uid="{00000000-0005-0000-0000-0000769B0000}"/>
    <cellStyle name="Normal 73 3 2 2 2 3 2 2" xfId="47040" xr:uid="{00000000-0005-0000-0000-0000779B0000}"/>
    <cellStyle name="Normal 73 3 2 2 2 3 2 3" xfId="31816" xr:uid="{00000000-0005-0000-0000-0000789B0000}"/>
    <cellStyle name="Normal 73 3 2 2 2 3 3" xfId="11698" xr:uid="{00000000-0005-0000-0000-0000799B0000}"/>
    <cellStyle name="Normal 73 3 2 2 2 3 3 2" xfId="42023" xr:uid="{00000000-0005-0000-0000-00007A9B0000}"/>
    <cellStyle name="Normal 73 3 2 2 2 3 3 3" xfId="26799" xr:uid="{00000000-0005-0000-0000-00007B9B0000}"/>
    <cellStyle name="Normal 73 3 2 2 2 3 4" xfId="37010" xr:uid="{00000000-0005-0000-0000-00007C9B0000}"/>
    <cellStyle name="Normal 73 3 2 2 2 3 5" xfId="21786" xr:uid="{00000000-0005-0000-0000-00007D9B0000}"/>
    <cellStyle name="Normal 73 3 2 2 2 4" xfId="13376" xr:uid="{00000000-0005-0000-0000-00007E9B0000}"/>
    <cellStyle name="Normal 73 3 2 2 2 4 2" xfId="43698" xr:uid="{00000000-0005-0000-0000-00007F9B0000}"/>
    <cellStyle name="Normal 73 3 2 2 2 4 3" xfId="28474" xr:uid="{00000000-0005-0000-0000-0000809B0000}"/>
    <cellStyle name="Normal 73 3 2 2 2 5" xfId="8355" xr:uid="{00000000-0005-0000-0000-0000819B0000}"/>
    <cellStyle name="Normal 73 3 2 2 2 5 2" xfId="38681" xr:uid="{00000000-0005-0000-0000-0000829B0000}"/>
    <cellStyle name="Normal 73 3 2 2 2 5 3" xfId="23457" xr:uid="{00000000-0005-0000-0000-0000839B0000}"/>
    <cellStyle name="Normal 73 3 2 2 2 6" xfId="33669" xr:uid="{00000000-0005-0000-0000-0000849B0000}"/>
    <cellStyle name="Normal 73 3 2 2 2 7" xfId="18444" xr:uid="{00000000-0005-0000-0000-0000859B0000}"/>
    <cellStyle name="Normal 73 3 2 2 3" xfId="4137" xr:uid="{00000000-0005-0000-0000-0000869B0000}"/>
    <cellStyle name="Normal 73 3 2 2 3 2" xfId="14211" xr:uid="{00000000-0005-0000-0000-0000879B0000}"/>
    <cellStyle name="Normal 73 3 2 2 3 2 2" xfId="44533" xr:uid="{00000000-0005-0000-0000-0000889B0000}"/>
    <cellStyle name="Normal 73 3 2 2 3 2 3" xfId="29309" xr:uid="{00000000-0005-0000-0000-0000899B0000}"/>
    <cellStyle name="Normal 73 3 2 2 3 3" xfId="9191" xr:uid="{00000000-0005-0000-0000-00008A9B0000}"/>
    <cellStyle name="Normal 73 3 2 2 3 3 2" xfId="39516" xr:uid="{00000000-0005-0000-0000-00008B9B0000}"/>
    <cellStyle name="Normal 73 3 2 2 3 3 3" xfId="24292" xr:uid="{00000000-0005-0000-0000-00008C9B0000}"/>
    <cellStyle name="Normal 73 3 2 2 3 4" xfId="34503" xr:uid="{00000000-0005-0000-0000-00008D9B0000}"/>
    <cellStyle name="Normal 73 3 2 2 3 5" xfId="19279" xr:uid="{00000000-0005-0000-0000-00008E9B0000}"/>
    <cellStyle name="Normal 73 3 2 2 4" xfId="5830" xr:uid="{00000000-0005-0000-0000-00008F9B0000}"/>
    <cellStyle name="Normal 73 3 2 2 4 2" xfId="15882" xr:uid="{00000000-0005-0000-0000-0000909B0000}"/>
    <cellStyle name="Normal 73 3 2 2 4 2 2" xfId="46204" xr:uid="{00000000-0005-0000-0000-0000919B0000}"/>
    <cellStyle name="Normal 73 3 2 2 4 2 3" xfId="30980" xr:uid="{00000000-0005-0000-0000-0000929B0000}"/>
    <cellStyle name="Normal 73 3 2 2 4 3" xfId="10862" xr:uid="{00000000-0005-0000-0000-0000939B0000}"/>
    <cellStyle name="Normal 73 3 2 2 4 3 2" xfId="41187" xr:uid="{00000000-0005-0000-0000-0000949B0000}"/>
    <cellStyle name="Normal 73 3 2 2 4 3 3" xfId="25963" xr:uid="{00000000-0005-0000-0000-0000959B0000}"/>
    <cellStyle name="Normal 73 3 2 2 4 4" xfId="36174" xr:uid="{00000000-0005-0000-0000-0000969B0000}"/>
    <cellStyle name="Normal 73 3 2 2 4 5" xfId="20950" xr:uid="{00000000-0005-0000-0000-0000979B0000}"/>
    <cellStyle name="Normal 73 3 2 2 5" xfId="12540" xr:uid="{00000000-0005-0000-0000-0000989B0000}"/>
    <cellStyle name="Normal 73 3 2 2 5 2" xfId="42862" xr:uid="{00000000-0005-0000-0000-0000999B0000}"/>
    <cellStyle name="Normal 73 3 2 2 5 3" xfId="27638" xr:uid="{00000000-0005-0000-0000-00009A9B0000}"/>
    <cellStyle name="Normal 73 3 2 2 6" xfId="7519" xr:uid="{00000000-0005-0000-0000-00009B9B0000}"/>
    <cellStyle name="Normal 73 3 2 2 6 2" xfId="37845" xr:uid="{00000000-0005-0000-0000-00009C9B0000}"/>
    <cellStyle name="Normal 73 3 2 2 6 3" xfId="22621" xr:uid="{00000000-0005-0000-0000-00009D9B0000}"/>
    <cellStyle name="Normal 73 3 2 2 7" xfId="32833" xr:uid="{00000000-0005-0000-0000-00009E9B0000}"/>
    <cellStyle name="Normal 73 3 2 2 8" xfId="17608" xr:uid="{00000000-0005-0000-0000-00009F9B0000}"/>
    <cellStyle name="Normal 73 3 2 3" xfId="2866" xr:uid="{00000000-0005-0000-0000-0000A09B0000}"/>
    <cellStyle name="Normal 73 3 2 3 2" xfId="4556" xr:uid="{00000000-0005-0000-0000-0000A19B0000}"/>
    <cellStyle name="Normal 73 3 2 3 2 2" xfId="14629" xr:uid="{00000000-0005-0000-0000-0000A29B0000}"/>
    <cellStyle name="Normal 73 3 2 3 2 2 2" xfId="44951" xr:uid="{00000000-0005-0000-0000-0000A39B0000}"/>
    <cellStyle name="Normal 73 3 2 3 2 2 3" xfId="29727" xr:uid="{00000000-0005-0000-0000-0000A49B0000}"/>
    <cellStyle name="Normal 73 3 2 3 2 3" xfId="9609" xr:uid="{00000000-0005-0000-0000-0000A59B0000}"/>
    <cellStyle name="Normal 73 3 2 3 2 3 2" xfId="39934" xr:uid="{00000000-0005-0000-0000-0000A69B0000}"/>
    <cellStyle name="Normal 73 3 2 3 2 3 3" xfId="24710" xr:uid="{00000000-0005-0000-0000-0000A79B0000}"/>
    <cellStyle name="Normal 73 3 2 3 2 4" xfId="34921" xr:uid="{00000000-0005-0000-0000-0000A89B0000}"/>
    <cellStyle name="Normal 73 3 2 3 2 5" xfId="19697" xr:uid="{00000000-0005-0000-0000-0000A99B0000}"/>
    <cellStyle name="Normal 73 3 2 3 3" xfId="6248" xr:uid="{00000000-0005-0000-0000-0000AA9B0000}"/>
    <cellStyle name="Normal 73 3 2 3 3 2" xfId="16300" xr:uid="{00000000-0005-0000-0000-0000AB9B0000}"/>
    <cellStyle name="Normal 73 3 2 3 3 2 2" xfId="46622" xr:uid="{00000000-0005-0000-0000-0000AC9B0000}"/>
    <cellStyle name="Normal 73 3 2 3 3 2 3" xfId="31398" xr:uid="{00000000-0005-0000-0000-0000AD9B0000}"/>
    <cellStyle name="Normal 73 3 2 3 3 3" xfId="11280" xr:uid="{00000000-0005-0000-0000-0000AE9B0000}"/>
    <cellStyle name="Normal 73 3 2 3 3 3 2" xfId="41605" xr:uid="{00000000-0005-0000-0000-0000AF9B0000}"/>
    <cellStyle name="Normal 73 3 2 3 3 3 3" xfId="26381" xr:uid="{00000000-0005-0000-0000-0000B09B0000}"/>
    <cellStyle name="Normal 73 3 2 3 3 4" xfId="36592" xr:uid="{00000000-0005-0000-0000-0000B19B0000}"/>
    <cellStyle name="Normal 73 3 2 3 3 5" xfId="21368" xr:uid="{00000000-0005-0000-0000-0000B29B0000}"/>
    <cellStyle name="Normal 73 3 2 3 4" xfId="12958" xr:uid="{00000000-0005-0000-0000-0000B39B0000}"/>
    <cellStyle name="Normal 73 3 2 3 4 2" xfId="43280" xr:uid="{00000000-0005-0000-0000-0000B49B0000}"/>
    <cellStyle name="Normal 73 3 2 3 4 3" xfId="28056" xr:uid="{00000000-0005-0000-0000-0000B59B0000}"/>
    <cellStyle name="Normal 73 3 2 3 5" xfId="7937" xr:uid="{00000000-0005-0000-0000-0000B69B0000}"/>
    <cellStyle name="Normal 73 3 2 3 5 2" xfId="38263" xr:uid="{00000000-0005-0000-0000-0000B79B0000}"/>
    <cellStyle name="Normal 73 3 2 3 5 3" xfId="23039" xr:uid="{00000000-0005-0000-0000-0000B89B0000}"/>
    <cellStyle name="Normal 73 3 2 3 6" xfId="33251" xr:uid="{00000000-0005-0000-0000-0000B99B0000}"/>
    <cellStyle name="Normal 73 3 2 3 7" xfId="18026" xr:uid="{00000000-0005-0000-0000-0000BA9B0000}"/>
    <cellStyle name="Normal 73 3 2 4" xfId="3719" xr:uid="{00000000-0005-0000-0000-0000BB9B0000}"/>
    <cellStyle name="Normal 73 3 2 4 2" xfId="13793" xr:uid="{00000000-0005-0000-0000-0000BC9B0000}"/>
    <cellStyle name="Normal 73 3 2 4 2 2" xfId="44115" xr:uid="{00000000-0005-0000-0000-0000BD9B0000}"/>
    <cellStyle name="Normal 73 3 2 4 2 3" xfId="28891" xr:uid="{00000000-0005-0000-0000-0000BE9B0000}"/>
    <cellStyle name="Normal 73 3 2 4 3" xfId="8773" xr:uid="{00000000-0005-0000-0000-0000BF9B0000}"/>
    <cellStyle name="Normal 73 3 2 4 3 2" xfId="39098" xr:uid="{00000000-0005-0000-0000-0000C09B0000}"/>
    <cellStyle name="Normal 73 3 2 4 3 3" xfId="23874" xr:uid="{00000000-0005-0000-0000-0000C19B0000}"/>
    <cellStyle name="Normal 73 3 2 4 4" xfId="34085" xr:uid="{00000000-0005-0000-0000-0000C29B0000}"/>
    <cellStyle name="Normal 73 3 2 4 5" xfId="18861" xr:uid="{00000000-0005-0000-0000-0000C39B0000}"/>
    <cellStyle name="Normal 73 3 2 5" xfId="5412" xr:uid="{00000000-0005-0000-0000-0000C49B0000}"/>
    <cellStyle name="Normal 73 3 2 5 2" xfId="15464" xr:uid="{00000000-0005-0000-0000-0000C59B0000}"/>
    <cellStyle name="Normal 73 3 2 5 2 2" xfId="45786" xr:uid="{00000000-0005-0000-0000-0000C69B0000}"/>
    <cellStyle name="Normal 73 3 2 5 2 3" xfId="30562" xr:uid="{00000000-0005-0000-0000-0000C79B0000}"/>
    <cellStyle name="Normal 73 3 2 5 3" xfId="10444" xr:uid="{00000000-0005-0000-0000-0000C89B0000}"/>
    <cellStyle name="Normal 73 3 2 5 3 2" xfId="40769" xr:uid="{00000000-0005-0000-0000-0000C99B0000}"/>
    <cellStyle name="Normal 73 3 2 5 3 3" xfId="25545" xr:uid="{00000000-0005-0000-0000-0000CA9B0000}"/>
    <cellStyle name="Normal 73 3 2 5 4" xfId="35756" xr:uid="{00000000-0005-0000-0000-0000CB9B0000}"/>
    <cellStyle name="Normal 73 3 2 5 5" xfId="20532" xr:uid="{00000000-0005-0000-0000-0000CC9B0000}"/>
    <cellStyle name="Normal 73 3 2 6" xfId="12122" xr:uid="{00000000-0005-0000-0000-0000CD9B0000}"/>
    <cellStyle name="Normal 73 3 2 6 2" xfId="42444" xr:uid="{00000000-0005-0000-0000-0000CE9B0000}"/>
    <cellStyle name="Normal 73 3 2 6 3" xfId="27220" xr:uid="{00000000-0005-0000-0000-0000CF9B0000}"/>
    <cellStyle name="Normal 73 3 2 7" xfId="7101" xr:uid="{00000000-0005-0000-0000-0000D09B0000}"/>
    <cellStyle name="Normal 73 3 2 7 2" xfId="37427" xr:uid="{00000000-0005-0000-0000-0000D19B0000}"/>
    <cellStyle name="Normal 73 3 2 7 3" xfId="22203" xr:uid="{00000000-0005-0000-0000-0000D29B0000}"/>
    <cellStyle name="Normal 73 3 2 8" xfId="32415" xr:uid="{00000000-0005-0000-0000-0000D39B0000}"/>
    <cellStyle name="Normal 73 3 2 9" xfId="17190" xr:uid="{00000000-0005-0000-0000-0000D49B0000}"/>
    <cellStyle name="Normal 73 3 3" xfId="2237" xr:uid="{00000000-0005-0000-0000-0000D59B0000}"/>
    <cellStyle name="Normal 73 3 3 2" xfId="3076" xr:uid="{00000000-0005-0000-0000-0000D69B0000}"/>
    <cellStyle name="Normal 73 3 3 2 2" xfId="4766" xr:uid="{00000000-0005-0000-0000-0000D79B0000}"/>
    <cellStyle name="Normal 73 3 3 2 2 2" xfId="14839" xr:uid="{00000000-0005-0000-0000-0000D89B0000}"/>
    <cellStyle name="Normal 73 3 3 2 2 2 2" xfId="45161" xr:uid="{00000000-0005-0000-0000-0000D99B0000}"/>
    <cellStyle name="Normal 73 3 3 2 2 2 3" xfId="29937" xr:uid="{00000000-0005-0000-0000-0000DA9B0000}"/>
    <cellStyle name="Normal 73 3 3 2 2 3" xfId="9819" xr:uid="{00000000-0005-0000-0000-0000DB9B0000}"/>
    <cellStyle name="Normal 73 3 3 2 2 3 2" xfId="40144" xr:uid="{00000000-0005-0000-0000-0000DC9B0000}"/>
    <cellStyle name="Normal 73 3 3 2 2 3 3" xfId="24920" xr:uid="{00000000-0005-0000-0000-0000DD9B0000}"/>
    <cellStyle name="Normal 73 3 3 2 2 4" xfId="35131" xr:uid="{00000000-0005-0000-0000-0000DE9B0000}"/>
    <cellStyle name="Normal 73 3 3 2 2 5" xfId="19907" xr:uid="{00000000-0005-0000-0000-0000DF9B0000}"/>
    <cellStyle name="Normal 73 3 3 2 3" xfId="6458" xr:uid="{00000000-0005-0000-0000-0000E09B0000}"/>
    <cellStyle name="Normal 73 3 3 2 3 2" xfId="16510" xr:uid="{00000000-0005-0000-0000-0000E19B0000}"/>
    <cellStyle name="Normal 73 3 3 2 3 2 2" xfId="46832" xr:uid="{00000000-0005-0000-0000-0000E29B0000}"/>
    <cellStyle name="Normal 73 3 3 2 3 2 3" xfId="31608" xr:uid="{00000000-0005-0000-0000-0000E39B0000}"/>
    <cellStyle name="Normal 73 3 3 2 3 3" xfId="11490" xr:uid="{00000000-0005-0000-0000-0000E49B0000}"/>
    <cellStyle name="Normal 73 3 3 2 3 3 2" xfId="41815" xr:uid="{00000000-0005-0000-0000-0000E59B0000}"/>
    <cellStyle name="Normal 73 3 3 2 3 3 3" xfId="26591" xr:uid="{00000000-0005-0000-0000-0000E69B0000}"/>
    <cellStyle name="Normal 73 3 3 2 3 4" xfId="36802" xr:uid="{00000000-0005-0000-0000-0000E79B0000}"/>
    <cellStyle name="Normal 73 3 3 2 3 5" xfId="21578" xr:uid="{00000000-0005-0000-0000-0000E89B0000}"/>
    <cellStyle name="Normal 73 3 3 2 4" xfId="13168" xr:uid="{00000000-0005-0000-0000-0000E99B0000}"/>
    <cellStyle name="Normal 73 3 3 2 4 2" xfId="43490" xr:uid="{00000000-0005-0000-0000-0000EA9B0000}"/>
    <cellStyle name="Normal 73 3 3 2 4 3" xfId="28266" xr:uid="{00000000-0005-0000-0000-0000EB9B0000}"/>
    <cellStyle name="Normal 73 3 3 2 5" xfId="8147" xr:uid="{00000000-0005-0000-0000-0000EC9B0000}"/>
    <cellStyle name="Normal 73 3 3 2 5 2" xfId="38473" xr:uid="{00000000-0005-0000-0000-0000ED9B0000}"/>
    <cellStyle name="Normal 73 3 3 2 5 3" xfId="23249" xr:uid="{00000000-0005-0000-0000-0000EE9B0000}"/>
    <cellStyle name="Normal 73 3 3 2 6" xfId="33461" xr:uid="{00000000-0005-0000-0000-0000EF9B0000}"/>
    <cellStyle name="Normal 73 3 3 2 7" xfId="18236" xr:uid="{00000000-0005-0000-0000-0000F09B0000}"/>
    <cellStyle name="Normal 73 3 3 3" xfId="3929" xr:uid="{00000000-0005-0000-0000-0000F19B0000}"/>
    <cellStyle name="Normal 73 3 3 3 2" xfId="14003" xr:uid="{00000000-0005-0000-0000-0000F29B0000}"/>
    <cellStyle name="Normal 73 3 3 3 2 2" xfId="44325" xr:uid="{00000000-0005-0000-0000-0000F39B0000}"/>
    <cellStyle name="Normal 73 3 3 3 2 3" xfId="29101" xr:uid="{00000000-0005-0000-0000-0000F49B0000}"/>
    <cellStyle name="Normal 73 3 3 3 3" xfId="8983" xr:uid="{00000000-0005-0000-0000-0000F59B0000}"/>
    <cellStyle name="Normal 73 3 3 3 3 2" xfId="39308" xr:uid="{00000000-0005-0000-0000-0000F69B0000}"/>
    <cellStyle name="Normal 73 3 3 3 3 3" xfId="24084" xr:uid="{00000000-0005-0000-0000-0000F79B0000}"/>
    <cellStyle name="Normal 73 3 3 3 4" xfId="34295" xr:uid="{00000000-0005-0000-0000-0000F89B0000}"/>
    <cellStyle name="Normal 73 3 3 3 5" xfId="19071" xr:uid="{00000000-0005-0000-0000-0000F99B0000}"/>
    <cellStyle name="Normal 73 3 3 4" xfId="5622" xr:uid="{00000000-0005-0000-0000-0000FA9B0000}"/>
    <cellStyle name="Normal 73 3 3 4 2" xfId="15674" xr:uid="{00000000-0005-0000-0000-0000FB9B0000}"/>
    <cellStyle name="Normal 73 3 3 4 2 2" xfId="45996" xr:uid="{00000000-0005-0000-0000-0000FC9B0000}"/>
    <cellStyle name="Normal 73 3 3 4 2 3" xfId="30772" xr:uid="{00000000-0005-0000-0000-0000FD9B0000}"/>
    <cellStyle name="Normal 73 3 3 4 3" xfId="10654" xr:uid="{00000000-0005-0000-0000-0000FE9B0000}"/>
    <cellStyle name="Normal 73 3 3 4 3 2" xfId="40979" xr:uid="{00000000-0005-0000-0000-0000FF9B0000}"/>
    <cellStyle name="Normal 73 3 3 4 3 3" xfId="25755" xr:uid="{00000000-0005-0000-0000-0000009C0000}"/>
    <cellStyle name="Normal 73 3 3 4 4" xfId="35966" xr:uid="{00000000-0005-0000-0000-0000019C0000}"/>
    <cellStyle name="Normal 73 3 3 4 5" xfId="20742" xr:uid="{00000000-0005-0000-0000-0000029C0000}"/>
    <cellStyle name="Normal 73 3 3 5" xfId="12332" xr:uid="{00000000-0005-0000-0000-0000039C0000}"/>
    <cellStyle name="Normal 73 3 3 5 2" xfId="42654" xr:uid="{00000000-0005-0000-0000-0000049C0000}"/>
    <cellStyle name="Normal 73 3 3 5 3" xfId="27430" xr:uid="{00000000-0005-0000-0000-0000059C0000}"/>
    <cellStyle name="Normal 73 3 3 6" xfId="7311" xr:uid="{00000000-0005-0000-0000-0000069C0000}"/>
    <cellStyle name="Normal 73 3 3 6 2" xfId="37637" xr:uid="{00000000-0005-0000-0000-0000079C0000}"/>
    <cellStyle name="Normal 73 3 3 6 3" xfId="22413" xr:uid="{00000000-0005-0000-0000-0000089C0000}"/>
    <cellStyle name="Normal 73 3 3 7" xfId="32625" xr:uid="{00000000-0005-0000-0000-0000099C0000}"/>
    <cellStyle name="Normal 73 3 3 8" xfId="17400" xr:uid="{00000000-0005-0000-0000-00000A9C0000}"/>
    <cellStyle name="Normal 73 3 4" xfId="2658" xr:uid="{00000000-0005-0000-0000-00000B9C0000}"/>
    <cellStyle name="Normal 73 3 4 2" xfId="4348" xr:uid="{00000000-0005-0000-0000-00000C9C0000}"/>
    <cellStyle name="Normal 73 3 4 2 2" xfId="14421" xr:uid="{00000000-0005-0000-0000-00000D9C0000}"/>
    <cellStyle name="Normal 73 3 4 2 2 2" xfId="44743" xr:uid="{00000000-0005-0000-0000-00000E9C0000}"/>
    <cellStyle name="Normal 73 3 4 2 2 3" xfId="29519" xr:uid="{00000000-0005-0000-0000-00000F9C0000}"/>
    <cellStyle name="Normal 73 3 4 2 3" xfId="9401" xr:uid="{00000000-0005-0000-0000-0000109C0000}"/>
    <cellStyle name="Normal 73 3 4 2 3 2" xfId="39726" xr:uid="{00000000-0005-0000-0000-0000119C0000}"/>
    <cellStyle name="Normal 73 3 4 2 3 3" xfId="24502" xr:uid="{00000000-0005-0000-0000-0000129C0000}"/>
    <cellStyle name="Normal 73 3 4 2 4" xfId="34713" xr:uid="{00000000-0005-0000-0000-0000139C0000}"/>
    <cellStyle name="Normal 73 3 4 2 5" xfId="19489" xr:uid="{00000000-0005-0000-0000-0000149C0000}"/>
    <cellStyle name="Normal 73 3 4 3" xfId="6040" xr:uid="{00000000-0005-0000-0000-0000159C0000}"/>
    <cellStyle name="Normal 73 3 4 3 2" xfId="16092" xr:uid="{00000000-0005-0000-0000-0000169C0000}"/>
    <cellStyle name="Normal 73 3 4 3 2 2" xfId="46414" xr:uid="{00000000-0005-0000-0000-0000179C0000}"/>
    <cellStyle name="Normal 73 3 4 3 2 3" xfId="31190" xr:uid="{00000000-0005-0000-0000-0000189C0000}"/>
    <cellStyle name="Normal 73 3 4 3 3" xfId="11072" xr:uid="{00000000-0005-0000-0000-0000199C0000}"/>
    <cellStyle name="Normal 73 3 4 3 3 2" xfId="41397" xr:uid="{00000000-0005-0000-0000-00001A9C0000}"/>
    <cellStyle name="Normal 73 3 4 3 3 3" xfId="26173" xr:uid="{00000000-0005-0000-0000-00001B9C0000}"/>
    <cellStyle name="Normal 73 3 4 3 4" xfId="36384" xr:uid="{00000000-0005-0000-0000-00001C9C0000}"/>
    <cellStyle name="Normal 73 3 4 3 5" xfId="21160" xr:uid="{00000000-0005-0000-0000-00001D9C0000}"/>
    <cellStyle name="Normal 73 3 4 4" xfId="12750" xr:uid="{00000000-0005-0000-0000-00001E9C0000}"/>
    <cellStyle name="Normal 73 3 4 4 2" xfId="43072" xr:uid="{00000000-0005-0000-0000-00001F9C0000}"/>
    <cellStyle name="Normal 73 3 4 4 3" xfId="27848" xr:uid="{00000000-0005-0000-0000-0000209C0000}"/>
    <cellStyle name="Normal 73 3 4 5" xfId="7729" xr:uid="{00000000-0005-0000-0000-0000219C0000}"/>
    <cellStyle name="Normal 73 3 4 5 2" xfId="38055" xr:uid="{00000000-0005-0000-0000-0000229C0000}"/>
    <cellStyle name="Normal 73 3 4 5 3" xfId="22831" xr:uid="{00000000-0005-0000-0000-0000239C0000}"/>
    <cellStyle name="Normal 73 3 4 6" xfId="33043" xr:uid="{00000000-0005-0000-0000-0000249C0000}"/>
    <cellStyle name="Normal 73 3 4 7" xfId="17818" xr:uid="{00000000-0005-0000-0000-0000259C0000}"/>
    <cellStyle name="Normal 73 3 5" xfId="3511" xr:uid="{00000000-0005-0000-0000-0000269C0000}"/>
    <cellStyle name="Normal 73 3 5 2" xfId="13585" xr:uid="{00000000-0005-0000-0000-0000279C0000}"/>
    <cellStyle name="Normal 73 3 5 2 2" xfId="43907" xr:uid="{00000000-0005-0000-0000-0000289C0000}"/>
    <cellStyle name="Normal 73 3 5 2 3" xfId="28683" xr:uid="{00000000-0005-0000-0000-0000299C0000}"/>
    <cellStyle name="Normal 73 3 5 3" xfId="8565" xr:uid="{00000000-0005-0000-0000-00002A9C0000}"/>
    <cellStyle name="Normal 73 3 5 3 2" xfId="38890" xr:uid="{00000000-0005-0000-0000-00002B9C0000}"/>
    <cellStyle name="Normal 73 3 5 3 3" xfId="23666" xr:uid="{00000000-0005-0000-0000-00002C9C0000}"/>
    <cellStyle name="Normal 73 3 5 4" xfId="33877" xr:uid="{00000000-0005-0000-0000-00002D9C0000}"/>
    <cellStyle name="Normal 73 3 5 5" xfId="18653" xr:uid="{00000000-0005-0000-0000-00002E9C0000}"/>
    <cellStyle name="Normal 73 3 6" xfId="5204" xr:uid="{00000000-0005-0000-0000-00002F9C0000}"/>
    <cellStyle name="Normal 73 3 6 2" xfId="15256" xr:uid="{00000000-0005-0000-0000-0000309C0000}"/>
    <cellStyle name="Normal 73 3 6 2 2" xfId="45578" xr:uid="{00000000-0005-0000-0000-0000319C0000}"/>
    <cellStyle name="Normal 73 3 6 2 3" xfId="30354" xr:uid="{00000000-0005-0000-0000-0000329C0000}"/>
    <cellStyle name="Normal 73 3 6 3" xfId="10236" xr:uid="{00000000-0005-0000-0000-0000339C0000}"/>
    <cellStyle name="Normal 73 3 6 3 2" xfId="40561" xr:uid="{00000000-0005-0000-0000-0000349C0000}"/>
    <cellStyle name="Normal 73 3 6 3 3" xfId="25337" xr:uid="{00000000-0005-0000-0000-0000359C0000}"/>
    <cellStyle name="Normal 73 3 6 4" xfId="35548" xr:uid="{00000000-0005-0000-0000-0000369C0000}"/>
    <cellStyle name="Normal 73 3 6 5" xfId="20324" xr:uid="{00000000-0005-0000-0000-0000379C0000}"/>
    <cellStyle name="Normal 73 3 7" xfId="11914" xr:uid="{00000000-0005-0000-0000-0000389C0000}"/>
    <cellStyle name="Normal 73 3 7 2" xfId="42236" xr:uid="{00000000-0005-0000-0000-0000399C0000}"/>
    <cellStyle name="Normal 73 3 7 3" xfId="27012" xr:uid="{00000000-0005-0000-0000-00003A9C0000}"/>
    <cellStyle name="Normal 73 3 8" xfId="6893" xr:uid="{00000000-0005-0000-0000-00003B9C0000}"/>
    <cellStyle name="Normal 73 3 8 2" xfId="37219" xr:uid="{00000000-0005-0000-0000-00003C9C0000}"/>
    <cellStyle name="Normal 73 3 8 3" xfId="21995" xr:uid="{00000000-0005-0000-0000-00003D9C0000}"/>
    <cellStyle name="Normal 73 3 9" xfId="32208" xr:uid="{00000000-0005-0000-0000-00003E9C0000}"/>
    <cellStyle name="Normal 73 4" xfId="1918" xr:uid="{00000000-0005-0000-0000-00003F9C0000}"/>
    <cellStyle name="Normal 73 4 2" xfId="2341" xr:uid="{00000000-0005-0000-0000-0000409C0000}"/>
    <cellStyle name="Normal 73 4 2 2" xfId="3180" xr:uid="{00000000-0005-0000-0000-0000419C0000}"/>
    <cellStyle name="Normal 73 4 2 2 2" xfId="4870" xr:uid="{00000000-0005-0000-0000-0000429C0000}"/>
    <cellStyle name="Normal 73 4 2 2 2 2" xfId="14943" xr:uid="{00000000-0005-0000-0000-0000439C0000}"/>
    <cellStyle name="Normal 73 4 2 2 2 2 2" xfId="45265" xr:uid="{00000000-0005-0000-0000-0000449C0000}"/>
    <cellStyle name="Normal 73 4 2 2 2 2 3" xfId="30041" xr:uid="{00000000-0005-0000-0000-0000459C0000}"/>
    <cellStyle name="Normal 73 4 2 2 2 3" xfId="9923" xr:uid="{00000000-0005-0000-0000-0000469C0000}"/>
    <cellStyle name="Normal 73 4 2 2 2 3 2" xfId="40248" xr:uid="{00000000-0005-0000-0000-0000479C0000}"/>
    <cellStyle name="Normal 73 4 2 2 2 3 3" xfId="25024" xr:uid="{00000000-0005-0000-0000-0000489C0000}"/>
    <cellStyle name="Normal 73 4 2 2 2 4" xfId="35235" xr:uid="{00000000-0005-0000-0000-0000499C0000}"/>
    <cellStyle name="Normal 73 4 2 2 2 5" xfId="20011" xr:uid="{00000000-0005-0000-0000-00004A9C0000}"/>
    <cellStyle name="Normal 73 4 2 2 3" xfId="6562" xr:uid="{00000000-0005-0000-0000-00004B9C0000}"/>
    <cellStyle name="Normal 73 4 2 2 3 2" xfId="16614" xr:uid="{00000000-0005-0000-0000-00004C9C0000}"/>
    <cellStyle name="Normal 73 4 2 2 3 2 2" xfId="46936" xr:uid="{00000000-0005-0000-0000-00004D9C0000}"/>
    <cellStyle name="Normal 73 4 2 2 3 2 3" xfId="31712" xr:uid="{00000000-0005-0000-0000-00004E9C0000}"/>
    <cellStyle name="Normal 73 4 2 2 3 3" xfId="11594" xr:uid="{00000000-0005-0000-0000-00004F9C0000}"/>
    <cellStyle name="Normal 73 4 2 2 3 3 2" xfId="41919" xr:uid="{00000000-0005-0000-0000-0000509C0000}"/>
    <cellStyle name="Normal 73 4 2 2 3 3 3" xfId="26695" xr:uid="{00000000-0005-0000-0000-0000519C0000}"/>
    <cellStyle name="Normal 73 4 2 2 3 4" xfId="36906" xr:uid="{00000000-0005-0000-0000-0000529C0000}"/>
    <cellStyle name="Normal 73 4 2 2 3 5" xfId="21682" xr:uid="{00000000-0005-0000-0000-0000539C0000}"/>
    <cellStyle name="Normal 73 4 2 2 4" xfId="13272" xr:uid="{00000000-0005-0000-0000-0000549C0000}"/>
    <cellStyle name="Normal 73 4 2 2 4 2" xfId="43594" xr:uid="{00000000-0005-0000-0000-0000559C0000}"/>
    <cellStyle name="Normal 73 4 2 2 4 3" xfId="28370" xr:uid="{00000000-0005-0000-0000-0000569C0000}"/>
    <cellStyle name="Normal 73 4 2 2 5" xfId="8251" xr:uid="{00000000-0005-0000-0000-0000579C0000}"/>
    <cellStyle name="Normal 73 4 2 2 5 2" xfId="38577" xr:uid="{00000000-0005-0000-0000-0000589C0000}"/>
    <cellStyle name="Normal 73 4 2 2 5 3" xfId="23353" xr:uid="{00000000-0005-0000-0000-0000599C0000}"/>
    <cellStyle name="Normal 73 4 2 2 6" xfId="33565" xr:uid="{00000000-0005-0000-0000-00005A9C0000}"/>
    <cellStyle name="Normal 73 4 2 2 7" xfId="18340" xr:uid="{00000000-0005-0000-0000-00005B9C0000}"/>
    <cellStyle name="Normal 73 4 2 3" xfId="4033" xr:uid="{00000000-0005-0000-0000-00005C9C0000}"/>
    <cellStyle name="Normal 73 4 2 3 2" xfId="14107" xr:uid="{00000000-0005-0000-0000-00005D9C0000}"/>
    <cellStyle name="Normal 73 4 2 3 2 2" xfId="44429" xr:uid="{00000000-0005-0000-0000-00005E9C0000}"/>
    <cellStyle name="Normal 73 4 2 3 2 3" xfId="29205" xr:uid="{00000000-0005-0000-0000-00005F9C0000}"/>
    <cellStyle name="Normal 73 4 2 3 3" xfId="9087" xr:uid="{00000000-0005-0000-0000-0000609C0000}"/>
    <cellStyle name="Normal 73 4 2 3 3 2" xfId="39412" xr:uid="{00000000-0005-0000-0000-0000619C0000}"/>
    <cellStyle name="Normal 73 4 2 3 3 3" xfId="24188" xr:uid="{00000000-0005-0000-0000-0000629C0000}"/>
    <cellStyle name="Normal 73 4 2 3 4" xfId="34399" xr:uid="{00000000-0005-0000-0000-0000639C0000}"/>
    <cellStyle name="Normal 73 4 2 3 5" xfId="19175" xr:uid="{00000000-0005-0000-0000-0000649C0000}"/>
    <cellStyle name="Normal 73 4 2 4" xfId="5726" xr:uid="{00000000-0005-0000-0000-0000659C0000}"/>
    <cellStyle name="Normal 73 4 2 4 2" xfId="15778" xr:uid="{00000000-0005-0000-0000-0000669C0000}"/>
    <cellStyle name="Normal 73 4 2 4 2 2" xfId="46100" xr:uid="{00000000-0005-0000-0000-0000679C0000}"/>
    <cellStyle name="Normal 73 4 2 4 2 3" xfId="30876" xr:uid="{00000000-0005-0000-0000-0000689C0000}"/>
    <cellStyle name="Normal 73 4 2 4 3" xfId="10758" xr:uid="{00000000-0005-0000-0000-0000699C0000}"/>
    <cellStyle name="Normal 73 4 2 4 3 2" xfId="41083" xr:uid="{00000000-0005-0000-0000-00006A9C0000}"/>
    <cellStyle name="Normal 73 4 2 4 3 3" xfId="25859" xr:uid="{00000000-0005-0000-0000-00006B9C0000}"/>
    <cellStyle name="Normal 73 4 2 4 4" xfId="36070" xr:uid="{00000000-0005-0000-0000-00006C9C0000}"/>
    <cellStyle name="Normal 73 4 2 4 5" xfId="20846" xr:uid="{00000000-0005-0000-0000-00006D9C0000}"/>
    <cellStyle name="Normal 73 4 2 5" xfId="12436" xr:uid="{00000000-0005-0000-0000-00006E9C0000}"/>
    <cellStyle name="Normal 73 4 2 5 2" xfId="42758" xr:uid="{00000000-0005-0000-0000-00006F9C0000}"/>
    <cellStyle name="Normal 73 4 2 5 3" xfId="27534" xr:uid="{00000000-0005-0000-0000-0000709C0000}"/>
    <cellStyle name="Normal 73 4 2 6" xfId="7415" xr:uid="{00000000-0005-0000-0000-0000719C0000}"/>
    <cellStyle name="Normal 73 4 2 6 2" xfId="37741" xr:uid="{00000000-0005-0000-0000-0000729C0000}"/>
    <cellStyle name="Normal 73 4 2 6 3" xfId="22517" xr:uid="{00000000-0005-0000-0000-0000739C0000}"/>
    <cellStyle name="Normal 73 4 2 7" xfId="32729" xr:uid="{00000000-0005-0000-0000-0000749C0000}"/>
    <cellStyle name="Normal 73 4 2 8" xfId="17504" xr:uid="{00000000-0005-0000-0000-0000759C0000}"/>
    <cellStyle name="Normal 73 4 3" xfId="2762" xr:uid="{00000000-0005-0000-0000-0000769C0000}"/>
    <cellStyle name="Normal 73 4 3 2" xfId="4452" xr:uid="{00000000-0005-0000-0000-0000779C0000}"/>
    <cellStyle name="Normal 73 4 3 2 2" xfId="14525" xr:uid="{00000000-0005-0000-0000-0000789C0000}"/>
    <cellStyle name="Normal 73 4 3 2 2 2" xfId="44847" xr:uid="{00000000-0005-0000-0000-0000799C0000}"/>
    <cellStyle name="Normal 73 4 3 2 2 3" xfId="29623" xr:uid="{00000000-0005-0000-0000-00007A9C0000}"/>
    <cellStyle name="Normal 73 4 3 2 3" xfId="9505" xr:uid="{00000000-0005-0000-0000-00007B9C0000}"/>
    <cellStyle name="Normal 73 4 3 2 3 2" xfId="39830" xr:uid="{00000000-0005-0000-0000-00007C9C0000}"/>
    <cellStyle name="Normal 73 4 3 2 3 3" xfId="24606" xr:uid="{00000000-0005-0000-0000-00007D9C0000}"/>
    <cellStyle name="Normal 73 4 3 2 4" xfId="34817" xr:uid="{00000000-0005-0000-0000-00007E9C0000}"/>
    <cellStyle name="Normal 73 4 3 2 5" xfId="19593" xr:uid="{00000000-0005-0000-0000-00007F9C0000}"/>
    <cellStyle name="Normal 73 4 3 3" xfId="6144" xr:uid="{00000000-0005-0000-0000-0000809C0000}"/>
    <cellStyle name="Normal 73 4 3 3 2" xfId="16196" xr:uid="{00000000-0005-0000-0000-0000819C0000}"/>
    <cellStyle name="Normal 73 4 3 3 2 2" xfId="46518" xr:uid="{00000000-0005-0000-0000-0000829C0000}"/>
    <cellStyle name="Normal 73 4 3 3 2 3" xfId="31294" xr:uid="{00000000-0005-0000-0000-0000839C0000}"/>
    <cellStyle name="Normal 73 4 3 3 3" xfId="11176" xr:uid="{00000000-0005-0000-0000-0000849C0000}"/>
    <cellStyle name="Normal 73 4 3 3 3 2" xfId="41501" xr:uid="{00000000-0005-0000-0000-0000859C0000}"/>
    <cellStyle name="Normal 73 4 3 3 3 3" xfId="26277" xr:uid="{00000000-0005-0000-0000-0000869C0000}"/>
    <cellStyle name="Normal 73 4 3 3 4" xfId="36488" xr:uid="{00000000-0005-0000-0000-0000879C0000}"/>
    <cellStyle name="Normal 73 4 3 3 5" xfId="21264" xr:uid="{00000000-0005-0000-0000-0000889C0000}"/>
    <cellStyle name="Normal 73 4 3 4" xfId="12854" xr:uid="{00000000-0005-0000-0000-0000899C0000}"/>
    <cellStyle name="Normal 73 4 3 4 2" xfId="43176" xr:uid="{00000000-0005-0000-0000-00008A9C0000}"/>
    <cellStyle name="Normal 73 4 3 4 3" xfId="27952" xr:uid="{00000000-0005-0000-0000-00008B9C0000}"/>
    <cellStyle name="Normal 73 4 3 5" xfId="7833" xr:uid="{00000000-0005-0000-0000-00008C9C0000}"/>
    <cellStyle name="Normal 73 4 3 5 2" xfId="38159" xr:uid="{00000000-0005-0000-0000-00008D9C0000}"/>
    <cellStyle name="Normal 73 4 3 5 3" xfId="22935" xr:uid="{00000000-0005-0000-0000-00008E9C0000}"/>
    <cellStyle name="Normal 73 4 3 6" xfId="33147" xr:uid="{00000000-0005-0000-0000-00008F9C0000}"/>
    <cellStyle name="Normal 73 4 3 7" xfId="17922" xr:uid="{00000000-0005-0000-0000-0000909C0000}"/>
    <cellStyle name="Normal 73 4 4" xfId="3615" xr:uid="{00000000-0005-0000-0000-0000919C0000}"/>
    <cellStyle name="Normal 73 4 4 2" xfId="13689" xr:uid="{00000000-0005-0000-0000-0000929C0000}"/>
    <cellStyle name="Normal 73 4 4 2 2" xfId="44011" xr:uid="{00000000-0005-0000-0000-0000939C0000}"/>
    <cellStyle name="Normal 73 4 4 2 3" xfId="28787" xr:uid="{00000000-0005-0000-0000-0000949C0000}"/>
    <cellStyle name="Normal 73 4 4 3" xfId="8669" xr:uid="{00000000-0005-0000-0000-0000959C0000}"/>
    <cellStyle name="Normal 73 4 4 3 2" xfId="38994" xr:uid="{00000000-0005-0000-0000-0000969C0000}"/>
    <cellStyle name="Normal 73 4 4 3 3" xfId="23770" xr:uid="{00000000-0005-0000-0000-0000979C0000}"/>
    <cellStyle name="Normal 73 4 4 4" xfId="33981" xr:uid="{00000000-0005-0000-0000-0000989C0000}"/>
    <cellStyle name="Normal 73 4 4 5" xfId="18757" xr:uid="{00000000-0005-0000-0000-0000999C0000}"/>
    <cellStyle name="Normal 73 4 5" xfId="5308" xr:uid="{00000000-0005-0000-0000-00009A9C0000}"/>
    <cellStyle name="Normal 73 4 5 2" xfId="15360" xr:uid="{00000000-0005-0000-0000-00009B9C0000}"/>
    <cellStyle name="Normal 73 4 5 2 2" xfId="45682" xr:uid="{00000000-0005-0000-0000-00009C9C0000}"/>
    <cellStyle name="Normal 73 4 5 2 3" xfId="30458" xr:uid="{00000000-0005-0000-0000-00009D9C0000}"/>
    <cellStyle name="Normal 73 4 5 3" xfId="10340" xr:uid="{00000000-0005-0000-0000-00009E9C0000}"/>
    <cellStyle name="Normal 73 4 5 3 2" xfId="40665" xr:uid="{00000000-0005-0000-0000-00009F9C0000}"/>
    <cellStyle name="Normal 73 4 5 3 3" xfId="25441" xr:uid="{00000000-0005-0000-0000-0000A09C0000}"/>
    <cellStyle name="Normal 73 4 5 4" xfId="35652" xr:uid="{00000000-0005-0000-0000-0000A19C0000}"/>
    <cellStyle name="Normal 73 4 5 5" xfId="20428" xr:uid="{00000000-0005-0000-0000-0000A29C0000}"/>
    <cellStyle name="Normal 73 4 6" xfId="12018" xr:uid="{00000000-0005-0000-0000-0000A39C0000}"/>
    <cellStyle name="Normal 73 4 6 2" xfId="42340" xr:uid="{00000000-0005-0000-0000-0000A49C0000}"/>
    <cellStyle name="Normal 73 4 6 3" xfId="27116" xr:uid="{00000000-0005-0000-0000-0000A59C0000}"/>
    <cellStyle name="Normal 73 4 7" xfId="6997" xr:uid="{00000000-0005-0000-0000-0000A69C0000}"/>
    <cellStyle name="Normal 73 4 7 2" xfId="37323" xr:uid="{00000000-0005-0000-0000-0000A79C0000}"/>
    <cellStyle name="Normal 73 4 7 3" xfId="22099" xr:uid="{00000000-0005-0000-0000-0000A89C0000}"/>
    <cellStyle name="Normal 73 4 8" xfId="32311" xr:uid="{00000000-0005-0000-0000-0000A99C0000}"/>
    <cellStyle name="Normal 73 4 9" xfId="17086" xr:uid="{00000000-0005-0000-0000-0000AA9C0000}"/>
    <cellStyle name="Normal 73 5" xfId="2131" xr:uid="{00000000-0005-0000-0000-0000AB9C0000}"/>
    <cellStyle name="Normal 73 5 2" xfId="2972" xr:uid="{00000000-0005-0000-0000-0000AC9C0000}"/>
    <cellStyle name="Normal 73 5 2 2" xfId="4662" xr:uid="{00000000-0005-0000-0000-0000AD9C0000}"/>
    <cellStyle name="Normal 73 5 2 2 2" xfId="14735" xr:uid="{00000000-0005-0000-0000-0000AE9C0000}"/>
    <cellStyle name="Normal 73 5 2 2 2 2" xfId="45057" xr:uid="{00000000-0005-0000-0000-0000AF9C0000}"/>
    <cellStyle name="Normal 73 5 2 2 2 3" xfId="29833" xr:uid="{00000000-0005-0000-0000-0000B09C0000}"/>
    <cellStyle name="Normal 73 5 2 2 3" xfId="9715" xr:uid="{00000000-0005-0000-0000-0000B19C0000}"/>
    <cellStyle name="Normal 73 5 2 2 3 2" xfId="40040" xr:uid="{00000000-0005-0000-0000-0000B29C0000}"/>
    <cellStyle name="Normal 73 5 2 2 3 3" xfId="24816" xr:uid="{00000000-0005-0000-0000-0000B39C0000}"/>
    <cellStyle name="Normal 73 5 2 2 4" xfId="35027" xr:uid="{00000000-0005-0000-0000-0000B49C0000}"/>
    <cellStyle name="Normal 73 5 2 2 5" xfId="19803" xr:uid="{00000000-0005-0000-0000-0000B59C0000}"/>
    <cellStyle name="Normal 73 5 2 3" xfId="6354" xr:uid="{00000000-0005-0000-0000-0000B69C0000}"/>
    <cellStyle name="Normal 73 5 2 3 2" xfId="16406" xr:uid="{00000000-0005-0000-0000-0000B79C0000}"/>
    <cellStyle name="Normal 73 5 2 3 2 2" xfId="46728" xr:uid="{00000000-0005-0000-0000-0000B89C0000}"/>
    <cellStyle name="Normal 73 5 2 3 2 3" xfId="31504" xr:uid="{00000000-0005-0000-0000-0000B99C0000}"/>
    <cellStyle name="Normal 73 5 2 3 3" xfId="11386" xr:uid="{00000000-0005-0000-0000-0000BA9C0000}"/>
    <cellStyle name="Normal 73 5 2 3 3 2" xfId="41711" xr:uid="{00000000-0005-0000-0000-0000BB9C0000}"/>
    <cellStyle name="Normal 73 5 2 3 3 3" xfId="26487" xr:uid="{00000000-0005-0000-0000-0000BC9C0000}"/>
    <cellStyle name="Normal 73 5 2 3 4" xfId="36698" xr:uid="{00000000-0005-0000-0000-0000BD9C0000}"/>
    <cellStyle name="Normal 73 5 2 3 5" xfId="21474" xr:uid="{00000000-0005-0000-0000-0000BE9C0000}"/>
    <cellStyle name="Normal 73 5 2 4" xfId="13064" xr:uid="{00000000-0005-0000-0000-0000BF9C0000}"/>
    <cellStyle name="Normal 73 5 2 4 2" xfId="43386" xr:uid="{00000000-0005-0000-0000-0000C09C0000}"/>
    <cellStyle name="Normal 73 5 2 4 3" xfId="28162" xr:uid="{00000000-0005-0000-0000-0000C19C0000}"/>
    <cellStyle name="Normal 73 5 2 5" xfId="8043" xr:uid="{00000000-0005-0000-0000-0000C29C0000}"/>
    <cellStyle name="Normal 73 5 2 5 2" xfId="38369" xr:uid="{00000000-0005-0000-0000-0000C39C0000}"/>
    <cellStyle name="Normal 73 5 2 5 3" xfId="23145" xr:uid="{00000000-0005-0000-0000-0000C49C0000}"/>
    <cellStyle name="Normal 73 5 2 6" xfId="33357" xr:uid="{00000000-0005-0000-0000-0000C59C0000}"/>
    <cellStyle name="Normal 73 5 2 7" xfId="18132" xr:uid="{00000000-0005-0000-0000-0000C69C0000}"/>
    <cellStyle name="Normal 73 5 3" xfId="3825" xr:uid="{00000000-0005-0000-0000-0000C79C0000}"/>
    <cellStyle name="Normal 73 5 3 2" xfId="13899" xr:uid="{00000000-0005-0000-0000-0000C89C0000}"/>
    <cellStyle name="Normal 73 5 3 2 2" xfId="44221" xr:uid="{00000000-0005-0000-0000-0000C99C0000}"/>
    <cellStyle name="Normal 73 5 3 2 3" xfId="28997" xr:uid="{00000000-0005-0000-0000-0000CA9C0000}"/>
    <cellStyle name="Normal 73 5 3 3" xfId="8879" xr:uid="{00000000-0005-0000-0000-0000CB9C0000}"/>
    <cellStyle name="Normal 73 5 3 3 2" xfId="39204" xr:uid="{00000000-0005-0000-0000-0000CC9C0000}"/>
    <cellStyle name="Normal 73 5 3 3 3" xfId="23980" xr:uid="{00000000-0005-0000-0000-0000CD9C0000}"/>
    <cellStyle name="Normal 73 5 3 4" xfId="34191" xr:uid="{00000000-0005-0000-0000-0000CE9C0000}"/>
    <cellStyle name="Normal 73 5 3 5" xfId="18967" xr:uid="{00000000-0005-0000-0000-0000CF9C0000}"/>
    <cellStyle name="Normal 73 5 4" xfId="5518" xr:uid="{00000000-0005-0000-0000-0000D09C0000}"/>
    <cellStyle name="Normal 73 5 4 2" xfId="15570" xr:uid="{00000000-0005-0000-0000-0000D19C0000}"/>
    <cellStyle name="Normal 73 5 4 2 2" xfId="45892" xr:uid="{00000000-0005-0000-0000-0000D29C0000}"/>
    <cellStyle name="Normal 73 5 4 2 3" xfId="30668" xr:uid="{00000000-0005-0000-0000-0000D39C0000}"/>
    <cellStyle name="Normal 73 5 4 3" xfId="10550" xr:uid="{00000000-0005-0000-0000-0000D49C0000}"/>
    <cellStyle name="Normal 73 5 4 3 2" xfId="40875" xr:uid="{00000000-0005-0000-0000-0000D59C0000}"/>
    <cellStyle name="Normal 73 5 4 3 3" xfId="25651" xr:uid="{00000000-0005-0000-0000-0000D69C0000}"/>
    <cellStyle name="Normal 73 5 4 4" xfId="35862" xr:uid="{00000000-0005-0000-0000-0000D79C0000}"/>
    <cellStyle name="Normal 73 5 4 5" xfId="20638" xr:uid="{00000000-0005-0000-0000-0000D89C0000}"/>
    <cellStyle name="Normal 73 5 5" xfId="12228" xr:uid="{00000000-0005-0000-0000-0000D99C0000}"/>
    <cellStyle name="Normal 73 5 5 2" xfId="42550" xr:uid="{00000000-0005-0000-0000-0000DA9C0000}"/>
    <cellStyle name="Normal 73 5 5 3" xfId="27326" xr:uid="{00000000-0005-0000-0000-0000DB9C0000}"/>
    <cellStyle name="Normal 73 5 6" xfId="7207" xr:uid="{00000000-0005-0000-0000-0000DC9C0000}"/>
    <cellStyle name="Normal 73 5 6 2" xfId="37533" xr:uid="{00000000-0005-0000-0000-0000DD9C0000}"/>
    <cellStyle name="Normal 73 5 6 3" xfId="22309" xr:uid="{00000000-0005-0000-0000-0000DE9C0000}"/>
    <cellStyle name="Normal 73 5 7" xfId="32521" xr:uid="{00000000-0005-0000-0000-0000DF9C0000}"/>
    <cellStyle name="Normal 73 5 8" xfId="17296" xr:uid="{00000000-0005-0000-0000-0000E09C0000}"/>
    <cellStyle name="Normal 73 6" xfId="2552" xr:uid="{00000000-0005-0000-0000-0000E19C0000}"/>
    <cellStyle name="Normal 73 6 2" xfId="4244" xr:uid="{00000000-0005-0000-0000-0000E29C0000}"/>
    <cellStyle name="Normal 73 6 2 2" xfId="14317" xr:uid="{00000000-0005-0000-0000-0000E39C0000}"/>
    <cellStyle name="Normal 73 6 2 2 2" xfId="44639" xr:uid="{00000000-0005-0000-0000-0000E49C0000}"/>
    <cellStyle name="Normal 73 6 2 2 3" xfId="29415" xr:uid="{00000000-0005-0000-0000-0000E59C0000}"/>
    <cellStyle name="Normal 73 6 2 3" xfId="9297" xr:uid="{00000000-0005-0000-0000-0000E69C0000}"/>
    <cellStyle name="Normal 73 6 2 3 2" xfId="39622" xr:uid="{00000000-0005-0000-0000-0000E79C0000}"/>
    <cellStyle name="Normal 73 6 2 3 3" xfId="24398" xr:uid="{00000000-0005-0000-0000-0000E89C0000}"/>
    <cellStyle name="Normal 73 6 2 4" xfId="34609" xr:uid="{00000000-0005-0000-0000-0000E99C0000}"/>
    <cellStyle name="Normal 73 6 2 5" xfId="19385" xr:uid="{00000000-0005-0000-0000-0000EA9C0000}"/>
    <cellStyle name="Normal 73 6 3" xfId="5936" xr:uid="{00000000-0005-0000-0000-0000EB9C0000}"/>
    <cellStyle name="Normal 73 6 3 2" xfId="15988" xr:uid="{00000000-0005-0000-0000-0000EC9C0000}"/>
    <cellStyle name="Normal 73 6 3 2 2" xfId="46310" xr:uid="{00000000-0005-0000-0000-0000ED9C0000}"/>
    <cellStyle name="Normal 73 6 3 2 3" xfId="31086" xr:uid="{00000000-0005-0000-0000-0000EE9C0000}"/>
    <cellStyle name="Normal 73 6 3 3" xfId="10968" xr:uid="{00000000-0005-0000-0000-0000EF9C0000}"/>
    <cellStyle name="Normal 73 6 3 3 2" xfId="41293" xr:uid="{00000000-0005-0000-0000-0000F09C0000}"/>
    <cellStyle name="Normal 73 6 3 3 3" xfId="26069" xr:uid="{00000000-0005-0000-0000-0000F19C0000}"/>
    <cellStyle name="Normal 73 6 3 4" xfId="36280" xr:uid="{00000000-0005-0000-0000-0000F29C0000}"/>
    <cellStyle name="Normal 73 6 3 5" xfId="21056" xr:uid="{00000000-0005-0000-0000-0000F39C0000}"/>
    <cellStyle name="Normal 73 6 4" xfId="12646" xr:uid="{00000000-0005-0000-0000-0000F49C0000}"/>
    <cellStyle name="Normal 73 6 4 2" xfId="42968" xr:uid="{00000000-0005-0000-0000-0000F59C0000}"/>
    <cellStyle name="Normal 73 6 4 3" xfId="27744" xr:uid="{00000000-0005-0000-0000-0000F69C0000}"/>
    <cellStyle name="Normal 73 6 5" xfId="7625" xr:uid="{00000000-0005-0000-0000-0000F79C0000}"/>
    <cellStyle name="Normal 73 6 5 2" xfId="37951" xr:uid="{00000000-0005-0000-0000-0000F89C0000}"/>
    <cellStyle name="Normal 73 6 5 3" xfId="22727" xr:uid="{00000000-0005-0000-0000-0000F99C0000}"/>
    <cellStyle name="Normal 73 6 6" xfId="32939" xr:uid="{00000000-0005-0000-0000-0000FA9C0000}"/>
    <cellStyle name="Normal 73 6 7" xfId="17714" xr:uid="{00000000-0005-0000-0000-0000FB9C0000}"/>
    <cellStyle name="Normal 73 7" xfId="3404" xr:uid="{00000000-0005-0000-0000-0000FC9C0000}"/>
    <cellStyle name="Normal 73 7 2" xfId="13481" xr:uid="{00000000-0005-0000-0000-0000FD9C0000}"/>
    <cellStyle name="Normal 73 7 2 2" xfId="43803" xr:uid="{00000000-0005-0000-0000-0000FE9C0000}"/>
    <cellStyle name="Normal 73 7 2 3" xfId="28579" xr:uid="{00000000-0005-0000-0000-0000FF9C0000}"/>
    <cellStyle name="Normal 73 7 3" xfId="8461" xr:uid="{00000000-0005-0000-0000-0000009D0000}"/>
    <cellStyle name="Normal 73 7 3 2" xfId="38786" xr:uid="{00000000-0005-0000-0000-0000019D0000}"/>
    <cellStyle name="Normal 73 7 3 3" xfId="23562" xr:uid="{00000000-0005-0000-0000-0000029D0000}"/>
    <cellStyle name="Normal 73 7 4" xfId="33773" xr:uid="{00000000-0005-0000-0000-0000039D0000}"/>
    <cellStyle name="Normal 73 7 5" xfId="18549" xr:uid="{00000000-0005-0000-0000-0000049D0000}"/>
    <cellStyle name="Normal 73 8" xfId="5098" xr:uid="{00000000-0005-0000-0000-0000059D0000}"/>
    <cellStyle name="Normal 73 8 2" xfId="15152" xr:uid="{00000000-0005-0000-0000-0000069D0000}"/>
    <cellStyle name="Normal 73 8 2 2" xfId="45474" xr:uid="{00000000-0005-0000-0000-0000079D0000}"/>
    <cellStyle name="Normal 73 8 2 3" xfId="30250" xr:uid="{00000000-0005-0000-0000-0000089D0000}"/>
    <cellStyle name="Normal 73 8 3" xfId="10132" xr:uid="{00000000-0005-0000-0000-0000099D0000}"/>
    <cellStyle name="Normal 73 8 3 2" xfId="40457" xr:uid="{00000000-0005-0000-0000-00000A9D0000}"/>
    <cellStyle name="Normal 73 8 3 3" xfId="25233" xr:uid="{00000000-0005-0000-0000-00000B9D0000}"/>
    <cellStyle name="Normal 73 8 4" xfId="35444" xr:uid="{00000000-0005-0000-0000-00000C9D0000}"/>
    <cellStyle name="Normal 73 8 5" xfId="20220" xr:uid="{00000000-0005-0000-0000-00000D9D0000}"/>
    <cellStyle name="Normal 73 9" xfId="11808" xr:uid="{00000000-0005-0000-0000-00000E9D0000}"/>
    <cellStyle name="Normal 73 9 2" xfId="42132" xr:uid="{00000000-0005-0000-0000-00000F9D0000}"/>
    <cellStyle name="Normal 73 9 3" xfId="26908" xr:uid="{00000000-0005-0000-0000-0000109D0000}"/>
    <cellStyle name="Normal 74" xfId="1491" xr:uid="{00000000-0005-0000-0000-0000119D0000}"/>
    <cellStyle name="Normal 74 10" xfId="6788" xr:uid="{00000000-0005-0000-0000-0000129D0000}"/>
    <cellStyle name="Normal 74 10 2" xfId="37116" xr:uid="{00000000-0005-0000-0000-0000139D0000}"/>
    <cellStyle name="Normal 74 10 3" xfId="21892" xr:uid="{00000000-0005-0000-0000-0000149D0000}"/>
    <cellStyle name="Normal 74 11" xfId="32107" xr:uid="{00000000-0005-0000-0000-0000159D0000}"/>
    <cellStyle name="Normal 74 12" xfId="16877" xr:uid="{00000000-0005-0000-0000-0000169D0000}"/>
    <cellStyle name="Normal 74 13" xfId="47318" xr:uid="{00000000-0005-0000-0000-0000179D0000}"/>
    <cellStyle name="Normal 74 2" xfId="1752" xr:uid="{00000000-0005-0000-0000-0000189D0000}"/>
    <cellStyle name="Normal 74 2 10" xfId="32158" xr:uid="{00000000-0005-0000-0000-0000199D0000}"/>
    <cellStyle name="Normal 74 2 11" xfId="16931" xr:uid="{00000000-0005-0000-0000-00001A9D0000}"/>
    <cellStyle name="Normal 74 2 2" xfId="1860" xr:uid="{00000000-0005-0000-0000-00001B9D0000}"/>
    <cellStyle name="Normal 74 2 2 10" xfId="17035" xr:uid="{00000000-0005-0000-0000-00001C9D0000}"/>
    <cellStyle name="Normal 74 2 2 2" xfId="2077" xr:uid="{00000000-0005-0000-0000-00001D9D0000}"/>
    <cellStyle name="Normal 74 2 2 2 2" xfId="2498" xr:uid="{00000000-0005-0000-0000-00001E9D0000}"/>
    <cellStyle name="Normal 74 2 2 2 2 2" xfId="3337" xr:uid="{00000000-0005-0000-0000-00001F9D0000}"/>
    <cellStyle name="Normal 74 2 2 2 2 2 2" xfId="5027" xr:uid="{00000000-0005-0000-0000-0000209D0000}"/>
    <cellStyle name="Normal 74 2 2 2 2 2 2 2" xfId="15100" xr:uid="{00000000-0005-0000-0000-0000219D0000}"/>
    <cellStyle name="Normal 74 2 2 2 2 2 2 2 2" xfId="45422" xr:uid="{00000000-0005-0000-0000-0000229D0000}"/>
    <cellStyle name="Normal 74 2 2 2 2 2 2 2 3" xfId="30198" xr:uid="{00000000-0005-0000-0000-0000239D0000}"/>
    <cellStyle name="Normal 74 2 2 2 2 2 2 3" xfId="10080" xr:uid="{00000000-0005-0000-0000-0000249D0000}"/>
    <cellStyle name="Normal 74 2 2 2 2 2 2 3 2" xfId="40405" xr:uid="{00000000-0005-0000-0000-0000259D0000}"/>
    <cellStyle name="Normal 74 2 2 2 2 2 2 3 3" xfId="25181" xr:uid="{00000000-0005-0000-0000-0000269D0000}"/>
    <cellStyle name="Normal 74 2 2 2 2 2 2 4" xfId="35392" xr:uid="{00000000-0005-0000-0000-0000279D0000}"/>
    <cellStyle name="Normal 74 2 2 2 2 2 2 5" xfId="20168" xr:uid="{00000000-0005-0000-0000-0000289D0000}"/>
    <cellStyle name="Normal 74 2 2 2 2 2 3" xfId="6719" xr:uid="{00000000-0005-0000-0000-0000299D0000}"/>
    <cellStyle name="Normal 74 2 2 2 2 2 3 2" xfId="16771" xr:uid="{00000000-0005-0000-0000-00002A9D0000}"/>
    <cellStyle name="Normal 74 2 2 2 2 2 3 2 2" xfId="47093" xr:uid="{00000000-0005-0000-0000-00002B9D0000}"/>
    <cellStyle name="Normal 74 2 2 2 2 2 3 2 3" xfId="31869" xr:uid="{00000000-0005-0000-0000-00002C9D0000}"/>
    <cellStyle name="Normal 74 2 2 2 2 2 3 3" xfId="11751" xr:uid="{00000000-0005-0000-0000-00002D9D0000}"/>
    <cellStyle name="Normal 74 2 2 2 2 2 3 3 2" xfId="42076" xr:uid="{00000000-0005-0000-0000-00002E9D0000}"/>
    <cellStyle name="Normal 74 2 2 2 2 2 3 3 3" xfId="26852" xr:uid="{00000000-0005-0000-0000-00002F9D0000}"/>
    <cellStyle name="Normal 74 2 2 2 2 2 3 4" xfId="37063" xr:uid="{00000000-0005-0000-0000-0000309D0000}"/>
    <cellStyle name="Normal 74 2 2 2 2 2 3 5" xfId="21839" xr:uid="{00000000-0005-0000-0000-0000319D0000}"/>
    <cellStyle name="Normal 74 2 2 2 2 2 4" xfId="13429" xr:uid="{00000000-0005-0000-0000-0000329D0000}"/>
    <cellStyle name="Normal 74 2 2 2 2 2 4 2" xfId="43751" xr:uid="{00000000-0005-0000-0000-0000339D0000}"/>
    <cellStyle name="Normal 74 2 2 2 2 2 4 3" xfId="28527" xr:uid="{00000000-0005-0000-0000-0000349D0000}"/>
    <cellStyle name="Normal 74 2 2 2 2 2 5" xfId="8408" xr:uid="{00000000-0005-0000-0000-0000359D0000}"/>
    <cellStyle name="Normal 74 2 2 2 2 2 5 2" xfId="38734" xr:uid="{00000000-0005-0000-0000-0000369D0000}"/>
    <cellStyle name="Normal 74 2 2 2 2 2 5 3" xfId="23510" xr:uid="{00000000-0005-0000-0000-0000379D0000}"/>
    <cellStyle name="Normal 74 2 2 2 2 2 6" xfId="33722" xr:uid="{00000000-0005-0000-0000-0000389D0000}"/>
    <cellStyle name="Normal 74 2 2 2 2 2 7" xfId="18497" xr:uid="{00000000-0005-0000-0000-0000399D0000}"/>
    <cellStyle name="Normal 74 2 2 2 2 3" xfId="4190" xr:uid="{00000000-0005-0000-0000-00003A9D0000}"/>
    <cellStyle name="Normal 74 2 2 2 2 3 2" xfId="14264" xr:uid="{00000000-0005-0000-0000-00003B9D0000}"/>
    <cellStyle name="Normal 74 2 2 2 2 3 2 2" xfId="44586" xr:uid="{00000000-0005-0000-0000-00003C9D0000}"/>
    <cellStyle name="Normal 74 2 2 2 2 3 2 3" xfId="29362" xr:uid="{00000000-0005-0000-0000-00003D9D0000}"/>
    <cellStyle name="Normal 74 2 2 2 2 3 3" xfId="9244" xr:uid="{00000000-0005-0000-0000-00003E9D0000}"/>
    <cellStyle name="Normal 74 2 2 2 2 3 3 2" xfId="39569" xr:uid="{00000000-0005-0000-0000-00003F9D0000}"/>
    <cellStyle name="Normal 74 2 2 2 2 3 3 3" xfId="24345" xr:uid="{00000000-0005-0000-0000-0000409D0000}"/>
    <cellStyle name="Normal 74 2 2 2 2 3 4" xfId="34556" xr:uid="{00000000-0005-0000-0000-0000419D0000}"/>
    <cellStyle name="Normal 74 2 2 2 2 3 5" xfId="19332" xr:uid="{00000000-0005-0000-0000-0000429D0000}"/>
    <cellStyle name="Normal 74 2 2 2 2 4" xfId="5883" xr:uid="{00000000-0005-0000-0000-0000439D0000}"/>
    <cellStyle name="Normal 74 2 2 2 2 4 2" xfId="15935" xr:uid="{00000000-0005-0000-0000-0000449D0000}"/>
    <cellStyle name="Normal 74 2 2 2 2 4 2 2" xfId="46257" xr:uid="{00000000-0005-0000-0000-0000459D0000}"/>
    <cellStyle name="Normal 74 2 2 2 2 4 2 3" xfId="31033" xr:uid="{00000000-0005-0000-0000-0000469D0000}"/>
    <cellStyle name="Normal 74 2 2 2 2 4 3" xfId="10915" xr:uid="{00000000-0005-0000-0000-0000479D0000}"/>
    <cellStyle name="Normal 74 2 2 2 2 4 3 2" xfId="41240" xr:uid="{00000000-0005-0000-0000-0000489D0000}"/>
    <cellStyle name="Normal 74 2 2 2 2 4 3 3" xfId="26016" xr:uid="{00000000-0005-0000-0000-0000499D0000}"/>
    <cellStyle name="Normal 74 2 2 2 2 4 4" xfId="36227" xr:uid="{00000000-0005-0000-0000-00004A9D0000}"/>
    <cellStyle name="Normal 74 2 2 2 2 4 5" xfId="21003" xr:uid="{00000000-0005-0000-0000-00004B9D0000}"/>
    <cellStyle name="Normal 74 2 2 2 2 5" xfId="12593" xr:uid="{00000000-0005-0000-0000-00004C9D0000}"/>
    <cellStyle name="Normal 74 2 2 2 2 5 2" xfId="42915" xr:uid="{00000000-0005-0000-0000-00004D9D0000}"/>
    <cellStyle name="Normal 74 2 2 2 2 5 3" xfId="27691" xr:uid="{00000000-0005-0000-0000-00004E9D0000}"/>
    <cellStyle name="Normal 74 2 2 2 2 6" xfId="7572" xr:uid="{00000000-0005-0000-0000-00004F9D0000}"/>
    <cellStyle name="Normal 74 2 2 2 2 6 2" xfId="37898" xr:uid="{00000000-0005-0000-0000-0000509D0000}"/>
    <cellStyle name="Normal 74 2 2 2 2 6 3" xfId="22674" xr:uid="{00000000-0005-0000-0000-0000519D0000}"/>
    <cellStyle name="Normal 74 2 2 2 2 7" xfId="32886" xr:uid="{00000000-0005-0000-0000-0000529D0000}"/>
    <cellStyle name="Normal 74 2 2 2 2 8" xfId="17661" xr:uid="{00000000-0005-0000-0000-0000539D0000}"/>
    <cellStyle name="Normal 74 2 2 2 3" xfId="2919" xr:uid="{00000000-0005-0000-0000-0000549D0000}"/>
    <cellStyle name="Normal 74 2 2 2 3 2" xfId="4609" xr:uid="{00000000-0005-0000-0000-0000559D0000}"/>
    <cellStyle name="Normal 74 2 2 2 3 2 2" xfId="14682" xr:uid="{00000000-0005-0000-0000-0000569D0000}"/>
    <cellStyle name="Normal 74 2 2 2 3 2 2 2" xfId="45004" xr:uid="{00000000-0005-0000-0000-0000579D0000}"/>
    <cellStyle name="Normal 74 2 2 2 3 2 2 3" xfId="29780" xr:uid="{00000000-0005-0000-0000-0000589D0000}"/>
    <cellStyle name="Normal 74 2 2 2 3 2 3" xfId="9662" xr:uid="{00000000-0005-0000-0000-0000599D0000}"/>
    <cellStyle name="Normal 74 2 2 2 3 2 3 2" xfId="39987" xr:uid="{00000000-0005-0000-0000-00005A9D0000}"/>
    <cellStyle name="Normal 74 2 2 2 3 2 3 3" xfId="24763" xr:uid="{00000000-0005-0000-0000-00005B9D0000}"/>
    <cellStyle name="Normal 74 2 2 2 3 2 4" xfId="34974" xr:uid="{00000000-0005-0000-0000-00005C9D0000}"/>
    <cellStyle name="Normal 74 2 2 2 3 2 5" xfId="19750" xr:uid="{00000000-0005-0000-0000-00005D9D0000}"/>
    <cellStyle name="Normal 74 2 2 2 3 3" xfId="6301" xr:uid="{00000000-0005-0000-0000-00005E9D0000}"/>
    <cellStyle name="Normal 74 2 2 2 3 3 2" xfId="16353" xr:uid="{00000000-0005-0000-0000-00005F9D0000}"/>
    <cellStyle name="Normal 74 2 2 2 3 3 2 2" xfId="46675" xr:uid="{00000000-0005-0000-0000-0000609D0000}"/>
    <cellStyle name="Normal 74 2 2 2 3 3 2 3" xfId="31451" xr:uid="{00000000-0005-0000-0000-0000619D0000}"/>
    <cellStyle name="Normal 74 2 2 2 3 3 3" xfId="11333" xr:uid="{00000000-0005-0000-0000-0000629D0000}"/>
    <cellStyle name="Normal 74 2 2 2 3 3 3 2" xfId="41658" xr:uid="{00000000-0005-0000-0000-0000639D0000}"/>
    <cellStyle name="Normal 74 2 2 2 3 3 3 3" xfId="26434" xr:uid="{00000000-0005-0000-0000-0000649D0000}"/>
    <cellStyle name="Normal 74 2 2 2 3 3 4" xfId="36645" xr:uid="{00000000-0005-0000-0000-0000659D0000}"/>
    <cellStyle name="Normal 74 2 2 2 3 3 5" xfId="21421" xr:uid="{00000000-0005-0000-0000-0000669D0000}"/>
    <cellStyle name="Normal 74 2 2 2 3 4" xfId="13011" xr:uid="{00000000-0005-0000-0000-0000679D0000}"/>
    <cellStyle name="Normal 74 2 2 2 3 4 2" xfId="43333" xr:uid="{00000000-0005-0000-0000-0000689D0000}"/>
    <cellStyle name="Normal 74 2 2 2 3 4 3" xfId="28109" xr:uid="{00000000-0005-0000-0000-0000699D0000}"/>
    <cellStyle name="Normal 74 2 2 2 3 5" xfId="7990" xr:uid="{00000000-0005-0000-0000-00006A9D0000}"/>
    <cellStyle name="Normal 74 2 2 2 3 5 2" xfId="38316" xr:uid="{00000000-0005-0000-0000-00006B9D0000}"/>
    <cellStyle name="Normal 74 2 2 2 3 5 3" xfId="23092" xr:uid="{00000000-0005-0000-0000-00006C9D0000}"/>
    <cellStyle name="Normal 74 2 2 2 3 6" xfId="33304" xr:uid="{00000000-0005-0000-0000-00006D9D0000}"/>
    <cellStyle name="Normal 74 2 2 2 3 7" xfId="18079" xr:uid="{00000000-0005-0000-0000-00006E9D0000}"/>
    <cellStyle name="Normal 74 2 2 2 4" xfId="3772" xr:uid="{00000000-0005-0000-0000-00006F9D0000}"/>
    <cellStyle name="Normal 74 2 2 2 4 2" xfId="13846" xr:uid="{00000000-0005-0000-0000-0000709D0000}"/>
    <cellStyle name="Normal 74 2 2 2 4 2 2" xfId="44168" xr:uid="{00000000-0005-0000-0000-0000719D0000}"/>
    <cellStyle name="Normal 74 2 2 2 4 2 3" xfId="28944" xr:uid="{00000000-0005-0000-0000-0000729D0000}"/>
    <cellStyle name="Normal 74 2 2 2 4 3" xfId="8826" xr:uid="{00000000-0005-0000-0000-0000739D0000}"/>
    <cellStyle name="Normal 74 2 2 2 4 3 2" xfId="39151" xr:uid="{00000000-0005-0000-0000-0000749D0000}"/>
    <cellStyle name="Normal 74 2 2 2 4 3 3" xfId="23927" xr:uid="{00000000-0005-0000-0000-0000759D0000}"/>
    <cellStyle name="Normal 74 2 2 2 4 4" xfId="34138" xr:uid="{00000000-0005-0000-0000-0000769D0000}"/>
    <cellStyle name="Normal 74 2 2 2 4 5" xfId="18914" xr:uid="{00000000-0005-0000-0000-0000779D0000}"/>
    <cellStyle name="Normal 74 2 2 2 5" xfId="5465" xr:uid="{00000000-0005-0000-0000-0000789D0000}"/>
    <cellStyle name="Normal 74 2 2 2 5 2" xfId="15517" xr:uid="{00000000-0005-0000-0000-0000799D0000}"/>
    <cellStyle name="Normal 74 2 2 2 5 2 2" xfId="45839" xr:uid="{00000000-0005-0000-0000-00007A9D0000}"/>
    <cellStyle name="Normal 74 2 2 2 5 2 3" xfId="30615" xr:uid="{00000000-0005-0000-0000-00007B9D0000}"/>
    <cellStyle name="Normal 74 2 2 2 5 3" xfId="10497" xr:uid="{00000000-0005-0000-0000-00007C9D0000}"/>
    <cellStyle name="Normal 74 2 2 2 5 3 2" xfId="40822" xr:uid="{00000000-0005-0000-0000-00007D9D0000}"/>
    <cellStyle name="Normal 74 2 2 2 5 3 3" xfId="25598" xr:uid="{00000000-0005-0000-0000-00007E9D0000}"/>
    <cellStyle name="Normal 74 2 2 2 5 4" xfId="35809" xr:uid="{00000000-0005-0000-0000-00007F9D0000}"/>
    <cellStyle name="Normal 74 2 2 2 5 5" xfId="20585" xr:uid="{00000000-0005-0000-0000-0000809D0000}"/>
    <cellStyle name="Normal 74 2 2 2 6" xfId="12175" xr:uid="{00000000-0005-0000-0000-0000819D0000}"/>
    <cellStyle name="Normal 74 2 2 2 6 2" xfId="42497" xr:uid="{00000000-0005-0000-0000-0000829D0000}"/>
    <cellStyle name="Normal 74 2 2 2 6 3" xfId="27273" xr:uid="{00000000-0005-0000-0000-0000839D0000}"/>
    <cellStyle name="Normal 74 2 2 2 7" xfId="7154" xr:uid="{00000000-0005-0000-0000-0000849D0000}"/>
    <cellStyle name="Normal 74 2 2 2 7 2" xfId="37480" xr:uid="{00000000-0005-0000-0000-0000859D0000}"/>
    <cellStyle name="Normal 74 2 2 2 7 3" xfId="22256" xr:uid="{00000000-0005-0000-0000-0000869D0000}"/>
    <cellStyle name="Normal 74 2 2 2 8" xfId="32468" xr:uid="{00000000-0005-0000-0000-0000879D0000}"/>
    <cellStyle name="Normal 74 2 2 2 9" xfId="17243" xr:uid="{00000000-0005-0000-0000-0000889D0000}"/>
    <cellStyle name="Normal 74 2 2 3" xfId="2290" xr:uid="{00000000-0005-0000-0000-0000899D0000}"/>
    <cellStyle name="Normal 74 2 2 3 2" xfId="3129" xr:uid="{00000000-0005-0000-0000-00008A9D0000}"/>
    <cellStyle name="Normal 74 2 2 3 2 2" xfId="4819" xr:uid="{00000000-0005-0000-0000-00008B9D0000}"/>
    <cellStyle name="Normal 74 2 2 3 2 2 2" xfId="14892" xr:uid="{00000000-0005-0000-0000-00008C9D0000}"/>
    <cellStyle name="Normal 74 2 2 3 2 2 2 2" xfId="45214" xr:uid="{00000000-0005-0000-0000-00008D9D0000}"/>
    <cellStyle name="Normal 74 2 2 3 2 2 2 3" xfId="29990" xr:uid="{00000000-0005-0000-0000-00008E9D0000}"/>
    <cellStyle name="Normal 74 2 2 3 2 2 3" xfId="9872" xr:uid="{00000000-0005-0000-0000-00008F9D0000}"/>
    <cellStyle name="Normal 74 2 2 3 2 2 3 2" xfId="40197" xr:uid="{00000000-0005-0000-0000-0000909D0000}"/>
    <cellStyle name="Normal 74 2 2 3 2 2 3 3" xfId="24973" xr:uid="{00000000-0005-0000-0000-0000919D0000}"/>
    <cellStyle name="Normal 74 2 2 3 2 2 4" xfId="35184" xr:uid="{00000000-0005-0000-0000-0000929D0000}"/>
    <cellStyle name="Normal 74 2 2 3 2 2 5" xfId="19960" xr:uid="{00000000-0005-0000-0000-0000939D0000}"/>
    <cellStyle name="Normal 74 2 2 3 2 3" xfId="6511" xr:uid="{00000000-0005-0000-0000-0000949D0000}"/>
    <cellStyle name="Normal 74 2 2 3 2 3 2" xfId="16563" xr:uid="{00000000-0005-0000-0000-0000959D0000}"/>
    <cellStyle name="Normal 74 2 2 3 2 3 2 2" xfId="46885" xr:uid="{00000000-0005-0000-0000-0000969D0000}"/>
    <cellStyle name="Normal 74 2 2 3 2 3 2 3" xfId="31661" xr:uid="{00000000-0005-0000-0000-0000979D0000}"/>
    <cellStyle name="Normal 74 2 2 3 2 3 3" xfId="11543" xr:uid="{00000000-0005-0000-0000-0000989D0000}"/>
    <cellStyle name="Normal 74 2 2 3 2 3 3 2" xfId="41868" xr:uid="{00000000-0005-0000-0000-0000999D0000}"/>
    <cellStyle name="Normal 74 2 2 3 2 3 3 3" xfId="26644" xr:uid="{00000000-0005-0000-0000-00009A9D0000}"/>
    <cellStyle name="Normal 74 2 2 3 2 3 4" xfId="36855" xr:uid="{00000000-0005-0000-0000-00009B9D0000}"/>
    <cellStyle name="Normal 74 2 2 3 2 3 5" xfId="21631" xr:uid="{00000000-0005-0000-0000-00009C9D0000}"/>
    <cellStyle name="Normal 74 2 2 3 2 4" xfId="13221" xr:uid="{00000000-0005-0000-0000-00009D9D0000}"/>
    <cellStyle name="Normal 74 2 2 3 2 4 2" xfId="43543" xr:uid="{00000000-0005-0000-0000-00009E9D0000}"/>
    <cellStyle name="Normal 74 2 2 3 2 4 3" xfId="28319" xr:uid="{00000000-0005-0000-0000-00009F9D0000}"/>
    <cellStyle name="Normal 74 2 2 3 2 5" xfId="8200" xr:uid="{00000000-0005-0000-0000-0000A09D0000}"/>
    <cellStyle name="Normal 74 2 2 3 2 5 2" xfId="38526" xr:uid="{00000000-0005-0000-0000-0000A19D0000}"/>
    <cellStyle name="Normal 74 2 2 3 2 5 3" xfId="23302" xr:uid="{00000000-0005-0000-0000-0000A29D0000}"/>
    <cellStyle name="Normal 74 2 2 3 2 6" xfId="33514" xr:uid="{00000000-0005-0000-0000-0000A39D0000}"/>
    <cellStyle name="Normal 74 2 2 3 2 7" xfId="18289" xr:uid="{00000000-0005-0000-0000-0000A49D0000}"/>
    <cellStyle name="Normal 74 2 2 3 3" xfId="3982" xr:uid="{00000000-0005-0000-0000-0000A59D0000}"/>
    <cellStyle name="Normal 74 2 2 3 3 2" xfId="14056" xr:uid="{00000000-0005-0000-0000-0000A69D0000}"/>
    <cellStyle name="Normal 74 2 2 3 3 2 2" xfId="44378" xr:uid="{00000000-0005-0000-0000-0000A79D0000}"/>
    <cellStyle name="Normal 74 2 2 3 3 2 3" xfId="29154" xr:uid="{00000000-0005-0000-0000-0000A89D0000}"/>
    <cellStyle name="Normal 74 2 2 3 3 3" xfId="9036" xr:uid="{00000000-0005-0000-0000-0000A99D0000}"/>
    <cellStyle name="Normal 74 2 2 3 3 3 2" xfId="39361" xr:uid="{00000000-0005-0000-0000-0000AA9D0000}"/>
    <cellStyle name="Normal 74 2 2 3 3 3 3" xfId="24137" xr:uid="{00000000-0005-0000-0000-0000AB9D0000}"/>
    <cellStyle name="Normal 74 2 2 3 3 4" xfId="34348" xr:uid="{00000000-0005-0000-0000-0000AC9D0000}"/>
    <cellStyle name="Normal 74 2 2 3 3 5" xfId="19124" xr:uid="{00000000-0005-0000-0000-0000AD9D0000}"/>
    <cellStyle name="Normal 74 2 2 3 4" xfId="5675" xr:uid="{00000000-0005-0000-0000-0000AE9D0000}"/>
    <cellStyle name="Normal 74 2 2 3 4 2" xfId="15727" xr:uid="{00000000-0005-0000-0000-0000AF9D0000}"/>
    <cellStyle name="Normal 74 2 2 3 4 2 2" xfId="46049" xr:uid="{00000000-0005-0000-0000-0000B09D0000}"/>
    <cellStyle name="Normal 74 2 2 3 4 2 3" xfId="30825" xr:uid="{00000000-0005-0000-0000-0000B19D0000}"/>
    <cellStyle name="Normal 74 2 2 3 4 3" xfId="10707" xr:uid="{00000000-0005-0000-0000-0000B29D0000}"/>
    <cellStyle name="Normal 74 2 2 3 4 3 2" xfId="41032" xr:uid="{00000000-0005-0000-0000-0000B39D0000}"/>
    <cellStyle name="Normal 74 2 2 3 4 3 3" xfId="25808" xr:uid="{00000000-0005-0000-0000-0000B49D0000}"/>
    <cellStyle name="Normal 74 2 2 3 4 4" xfId="36019" xr:uid="{00000000-0005-0000-0000-0000B59D0000}"/>
    <cellStyle name="Normal 74 2 2 3 4 5" xfId="20795" xr:uid="{00000000-0005-0000-0000-0000B69D0000}"/>
    <cellStyle name="Normal 74 2 2 3 5" xfId="12385" xr:uid="{00000000-0005-0000-0000-0000B79D0000}"/>
    <cellStyle name="Normal 74 2 2 3 5 2" xfId="42707" xr:uid="{00000000-0005-0000-0000-0000B89D0000}"/>
    <cellStyle name="Normal 74 2 2 3 5 3" xfId="27483" xr:uid="{00000000-0005-0000-0000-0000B99D0000}"/>
    <cellStyle name="Normal 74 2 2 3 6" xfId="7364" xr:uid="{00000000-0005-0000-0000-0000BA9D0000}"/>
    <cellStyle name="Normal 74 2 2 3 6 2" xfId="37690" xr:uid="{00000000-0005-0000-0000-0000BB9D0000}"/>
    <cellStyle name="Normal 74 2 2 3 6 3" xfId="22466" xr:uid="{00000000-0005-0000-0000-0000BC9D0000}"/>
    <cellStyle name="Normal 74 2 2 3 7" xfId="32678" xr:uid="{00000000-0005-0000-0000-0000BD9D0000}"/>
    <cellStyle name="Normal 74 2 2 3 8" xfId="17453" xr:uid="{00000000-0005-0000-0000-0000BE9D0000}"/>
    <cellStyle name="Normal 74 2 2 4" xfId="2711" xr:uid="{00000000-0005-0000-0000-0000BF9D0000}"/>
    <cellStyle name="Normal 74 2 2 4 2" xfId="4401" xr:uid="{00000000-0005-0000-0000-0000C09D0000}"/>
    <cellStyle name="Normal 74 2 2 4 2 2" xfId="14474" xr:uid="{00000000-0005-0000-0000-0000C19D0000}"/>
    <cellStyle name="Normal 74 2 2 4 2 2 2" xfId="44796" xr:uid="{00000000-0005-0000-0000-0000C29D0000}"/>
    <cellStyle name="Normal 74 2 2 4 2 2 3" xfId="29572" xr:uid="{00000000-0005-0000-0000-0000C39D0000}"/>
    <cellStyle name="Normal 74 2 2 4 2 3" xfId="9454" xr:uid="{00000000-0005-0000-0000-0000C49D0000}"/>
    <cellStyle name="Normal 74 2 2 4 2 3 2" xfId="39779" xr:uid="{00000000-0005-0000-0000-0000C59D0000}"/>
    <cellStyle name="Normal 74 2 2 4 2 3 3" xfId="24555" xr:uid="{00000000-0005-0000-0000-0000C69D0000}"/>
    <cellStyle name="Normal 74 2 2 4 2 4" xfId="34766" xr:uid="{00000000-0005-0000-0000-0000C79D0000}"/>
    <cellStyle name="Normal 74 2 2 4 2 5" xfId="19542" xr:uid="{00000000-0005-0000-0000-0000C89D0000}"/>
    <cellStyle name="Normal 74 2 2 4 3" xfId="6093" xr:uid="{00000000-0005-0000-0000-0000C99D0000}"/>
    <cellStyle name="Normal 74 2 2 4 3 2" xfId="16145" xr:uid="{00000000-0005-0000-0000-0000CA9D0000}"/>
    <cellStyle name="Normal 74 2 2 4 3 2 2" xfId="46467" xr:uid="{00000000-0005-0000-0000-0000CB9D0000}"/>
    <cellStyle name="Normal 74 2 2 4 3 2 3" xfId="31243" xr:uid="{00000000-0005-0000-0000-0000CC9D0000}"/>
    <cellStyle name="Normal 74 2 2 4 3 3" xfId="11125" xr:uid="{00000000-0005-0000-0000-0000CD9D0000}"/>
    <cellStyle name="Normal 74 2 2 4 3 3 2" xfId="41450" xr:uid="{00000000-0005-0000-0000-0000CE9D0000}"/>
    <cellStyle name="Normal 74 2 2 4 3 3 3" xfId="26226" xr:uid="{00000000-0005-0000-0000-0000CF9D0000}"/>
    <cellStyle name="Normal 74 2 2 4 3 4" xfId="36437" xr:uid="{00000000-0005-0000-0000-0000D09D0000}"/>
    <cellStyle name="Normal 74 2 2 4 3 5" xfId="21213" xr:uid="{00000000-0005-0000-0000-0000D19D0000}"/>
    <cellStyle name="Normal 74 2 2 4 4" xfId="12803" xr:uid="{00000000-0005-0000-0000-0000D29D0000}"/>
    <cellStyle name="Normal 74 2 2 4 4 2" xfId="43125" xr:uid="{00000000-0005-0000-0000-0000D39D0000}"/>
    <cellStyle name="Normal 74 2 2 4 4 3" xfId="27901" xr:uid="{00000000-0005-0000-0000-0000D49D0000}"/>
    <cellStyle name="Normal 74 2 2 4 5" xfId="7782" xr:uid="{00000000-0005-0000-0000-0000D59D0000}"/>
    <cellStyle name="Normal 74 2 2 4 5 2" xfId="38108" xr:uid="{00000000-0005-0000-0000-0000D69D0000}"/>
    <cellStyle name="Normal 74 2 2 4 5 3" xfId="22884" xr:uid="{00000000-0005-0000-0000-0000D79D0000}"/>
    <cellStyle name="Normal 74 2 2 4 6" xfId="33096" xr:uid="{00000000-0005-0000-0000-0000D89D0000}"/>
    <cellStyle name="Normal 74 2 2 4 7" xfId="17871" xr:uid="{00000000-0005-0000-0000-0000D99D0000}"/>
    <cellStyle name="Normal 74 2 2 5" xfId="3564" xr:uid="{00000000-0005-0000-0000-0000DA9D0000}"/>
    <cellStyle name="Normal 74 2 2 5 2" xfId="13638" xr:uid="{00000000-0005-0000-0000-0000DB9D0000}"/>
    <cellStyle name="Normal 74 2 2 5 2 2" xfId="43960" xr:uid="{00000000-0005-0000-0000-0000DC9D0000}"/>
    <cellStyle name="Normal 74 2 2 5 2 3" xfId="28736" xr:uid="{00000000-0005-0000-0000-0000DD9D0000}"/>
    <cellStyle name="Normal 74 2 2 5 3" xfId="8618" xr:uid="{00000000-0005-0000-0000-0000DE9D0000}"/>
    <cellStyle name="Normal 74 2 2 5 3 2" xfId="38943" xr:uid="{00000000-0005-0000-0000-0000DF9D0000}"/>
    <cellStyle name="Normal 74 2 2 5 3 3" xfId="23719" xr:uid="{00000000-0005-0000-0000-0000E09D0000}"/>
    <cellStyle name="Normal 74 2 2 5 4" xfId="33930" xr:uid="{00000000-0005-0000-0000-0000E19D0000}"/>
    <cellStyle name="Normal 74 2 2 5 5" xfId="18706" xr:uid="{00000000-0005-0000-0000-0000E29D0000}"/>
    <cellStyle name="Normal 74 2 2 6" xfId="5257" xr:uid="{00000000-0005-0000-0000-0000E39D0000}"/>
    <cellStyle name="Normal 74 2 2 6 2" xfId="15309" xr:uid="{00000000-0005-0000-0000-0000E49D0000}"/>
    <cellStyle name="Normal 74 2 2 6 2 2" xfId="45631" xr:uid="{00000000-0005-0000-0000-0000E59D0000}"/>
    <cellStyle name="Normal 74 2 2 6 2 3" xfId="30407" xr:uid="{00000000-0005-0000-0000-0000E69D0000}"/>
    <cellStyle name="Normal 74 2 2 6 3" xfId="10289" xr:uid="{00000000-0005-0000-0000-0000E79D0000}"/>
    <cellStyle name="Normal 74 2 2 6 3 2" xfId="40614" xr:uid="{00000000-0005-0000-0000-0000E89D0000}"/>
    <cellStyle name="Normal 74 2 2 6 3 3" xfId="25390" xr:uid="{00000000-0005-0000-0000-0000E99D0000}"/>
    <cellStyle name="Normal 74 2 2 6 4" xfId="35601" xr:uid="{00000000-0005-0000-0000-0000EA9D0000}"/>
    <cellStyle name="Normal 74 2 2 6 5" xfId="20377" xr:uid="{00000000-0005-0000-0000-0000EB9D0000}"/>
    <cellStyle name="Normal 74 2 2 7" xfId="11967" xr:uid="{00000000-0005-0000-0000-0000EC9D0000}"/>
    <cellStyle name="Normal 74 2 2 7 2" xfId="42289" xr:uid="{00000000-0005-0000-0000-0000ED9D0000}"/>
    <cellStyle name="Normal 74 2 2 7 3" xfId="27065" xr:uid="{00000000-0005-0000-0000-0000EE9D0000}"/>
    <cellStyle name="Normal 74 2 2 8" xfId="6946" xr:uid="{00000000-0005-0000-0000-0000EF9D0000}"/>
    <cellStyle name="Normal 74 2 2 8 2" xfId="37272" xr:uid="{00000000-0005-0000-0000-0000F09D0000}"/>
    <cellStyle name="Normal 74 2 2 8 3" xfId="22048" xr:uid="{00000000-0005-0000-0000-0000F19D0000}"/>
    <cellStyle name="Normal 74 2 2 9" xfId="32260" xr:uid="{00000000-0005-0000-0000-0000F29D0000}"/>
    <cellStyle name="Normal 74 2 3" xfId="1973" xr:uid="{00000000-0005-0000-0000-0000F39D0000}"/>
    <cellStyle name="Normal 74 2 3 2" xfId="2394" xr:uid="{00000000-0005-0000-0000-0000F49D0000}"/>
    <cellStyle name="Normal 74 2 3 2 2" xfId="3233" xr:uid="{00000000-0005-0000-0000-0000F59D0000}"/>
    <cellStyle name="Normal 74 2 3 2 2 2" xfId="4923" xr:uid="{00000000-0005-0000-0000-0000F69D0000}"/>
    <cellStyle name="Normal 74 2 3 2 2 2 2" xfId="14996" xr:uid="{00000000-0005-0000-0000-0000F79D0000}"/>
    <cellStyle name="Normal 74 2 3 2 2 2 2 2" xfId="45318" xr:uid="{00000000-0005-0000-0000-0000F89D0000}"/>
    <cellStyle name="Normal 74 2 3 2 2 2 2 3" xfId="30094" xr:uid="{00000000-0005-0000-0000-0000F99D0000}"/>
    <cellStyle name="Normal 74 2 3 2 2 2 3" xfId="9976" xr:uid="{00000000-0005-0000-0000-0000FA9D0000}"/>
    <cellStyle name="Normal 74 2 3 2 2 2 3 2" xfId="40301" xr:uid="{00000000-0005-0000-0000-0000FB9D0000}"/>
    <cellStyle name="Normal 74 2 3 2 2 2 3 3" xfId="25077" xr:uid="{00000000-0005-0000-0000-0000FC9D0000}"/>
    <cellStyle name="Normal 74 2 3 2 2 2 4" xfId="35288" xr:uid="{00000000-0005-0000-0000-0000FD9D0000}"/>
    <cellStyle name="Normal 74 2 3 2 2 2 5" xfId="20064" xr:uid="{00000000-0005-0000-0000-0000FE9D0000}"/>
    <cellStyle name="Normal 74 2 3 2 2 3" xfId="6615" xr:uid="{00000000-0005-0000-0000-0000FF9D0000}"/>
    <cellStyle name="Normal 74 2 3 2 2 3 2" xfId="16667" xr:uid="{00000000-0005-0000-0000-0000009E0000}"/>
    <cellStyle name="Normal 74 2 3 2 2 3 2 2" xfId="46989" xr:uid="{00000000-0005-0000-0000-0000019E0000}"/>
    <cellStyle name="Normal 74 2 3 2 2 3 2 3" xfId="31765" xr:uid="{00000000-0005-0000-0000-0000029E0000}"/>
    <cellStyle name="Normal 74 2 3 2 2 3 3" xfId="11647" xr:uid="{00000000-0005-0000-0000-0000039E0000}"/>
    <cellStyle name="Normal 74 2 3 2 2 3 3 2" xfId="41972" xr:uid="{00000000-0005-0000-0000-0000049E0000}"/>
    <cellStyle name="Normal 74 2 3 2 2 3 3 3" xfId="26748" xr:uid="{00000000-0005-0000-0000-0000059E0000}"/>
    <cellStyle name="Normal 74 2 3 2 2 3 4" xfId="36959" xr:uid="{00000000-0005-0000-0000-0000069E0000}"/>
    <cellStyle name="Normal 74 2 3 2 2 3 5" xfId="21735" xr:uid="{00000000-0005-0000-0000-0000079E0000}"/>
    <cellStyle name="Normal 74 2 3 2 2 4" xfId="13325" xr:uid="{00000000-0005-0000-0000-0000089E0000}"/>
    <cellStyle name="Normal 74 2 3 2 2 4 2" xfId="43647" xr:uid="{00000000-0005-0000-0000-0000099E0000}"/>
    <cellStyle name="Normal 74 2 3 2 2 4 3" xfId="28423" xr:uid="{00000000-0005-0000-0000-00000A9E0000}"/>
    <cellStyle name="Normal 74 2 3 2 2 5" xfId="8304" xr:uid="{00000000-0005-0000-0000-00000B9E0000}"/>
    <cellStyle name="Normal 74 2 3 2 2 5 2" xfId="38630" xr:uid="{00000000-0005-0000-0000-00000C9E0000}"/>
    <cellStyle name="Normal 74 2 3 2 2 5 3" xfId="23406" xr:uid="{00000000-0005-0000-0000-00000D9E0000}"/>
    <cellStyle name="Normal 74 2 3 2 2 6" xfId="33618" xr:uid="{00000000-0005-0000-0000-00000E9E0000}"/>
    <cellStyle name="Normal 74 2 3 2 2 7" xfId="18393" xr:uid="{00000000-0005-0000-0000-00000F9E0000}"/>
    <cellStyle name="Normal 74 2 3 2 3" xfId="4086" xr:uid="{00000000-0005-0000-0000-0000109E0000}"/>
    <cellStyle name="Normal 74 2 3 2 3 2" xfId="14160" xr:uid="{00000000-0005-0000-0000-0000119E0000}"/>
    <cellStyle name="Normal 74 2 3 2 3 2 2" xfId="44482" xr:uid="{00000000-0005-0000-0000-0000129E0000}"/>
    <cellStyle name="Normal 74 2 3 2 3 2 3" xfId="29258" xr:uid="{00000000-0005-0000-0000-0000139E0000}"/>
    <cellStyle name="Normal 74 2 3 2 3 3" xfId="9140" xr:uid="{00000000-0005-0000-0000-0000149E0000}"/>
    <cellStyle name="Normal 74 2 3 2 3 3 2" xfId="39465" xr:uid="{00000000-0005-0000-0000-0000159E0000}"/>
    <cellStyle name="Normal 74 2 3 2 3 3 3" xfId="24241" xr:uid="{00000000-0005-0000-0000-0000169E0000}"/>
    <cellStyle name="Normal 74 2 3 2 3 4" xfId="34452" xr:uid="{00000000-0005-0000-0000-0000179E0000}"/>
    <cellStyle name="Normal 74 2 3 2 3 5" xfId="19228" xr:uid="{00000000-0005-0000-0000-0000189E0000}"/>
    <cellStyle name="Normal 74 2 3 2 4" xfId="5779" xr:uid="{00000000-0005-0000-0000-0000199E0000}"/>
    <cellStyle name="Normal 74 2 3 2 4 2" xfId="15831" xr:uid="{00000000-0005-0000-0000-00001A9E0000}"/>
    <cellStyle name="Normal 74 2 3 2 4 2 2" xfId="46153" xr:uid="{00000000-0005-0000-0000-00001B9E0000}"/>
    <cellStyle name="Normal 74 2 3 2 4 2 3" xfId="30929" xr:uid="{00000000-0005-0000-0000-00001C9E0000}"/>
    <cellStyle name="Normal 74 2 3 2 4 3" xfId="10811" xr:uid="{00000000-0005-0000-0000-00001D9E0000}"/>
    <cellStyle name="Normal 74 2 3 2 4 3 2" xfId="41136" xr:uid="{00000000-0005-0000-0000-00001E9E0000}"/>
    <cellStyle name="Normal 74 2 3 2 4 3 3" xfId="25912" xr:uid="{00000000-0005-0000-0000-00001F9E0000}"/>
    <cellStyle name="Normal 74 2 3 2 4 4" xfId="36123" xr:uid="{00000000-0005-0000-0000-0000209E0000}"/>
    <cellStyle name="Normal 74 2 3 2 4 5" xfId="20899" xr:uid="{00000000-0005-0000-0000-0000219E0000}"/>
    <cellStyle name="Normal 74 2 3 2 5" xfId="12489" xr:uid="{00000000-0005-0000-0000-0000229E0000}"/>
    <cellStyle name="Normal 74 2 3 2 5 2" xfId="42811" xr:uid="{00000000-0005-0000-0000-0000239E0000}"/>
    <cellStyle name="Normal 74 2 3 2 5 3" xfId="27587" xr:uid="{00000000-0005-0000-0000-0000249E0000}"/>
    <cellStyle name="Normal 74 2 3 2 6" xfId="7468" xr:uid="{00000000-0005-0000-0000-0000259E0000}"/>
    <cellStyle name="Normal 74 2 3 2 6 2" xfId="37794" xr:uid="{00000000-0005-0000-0000-0000269E0000}"/>
    <cellStyle name="Normal 74 2 3 2 6 3" xfId="22570" xr:uid="{00000000-0005-0000-0000-0000279E0000}"/>
    <cellStyle name="Normal 74 2 3 2 7" xfId="32782" xr:uid="{00000000-0005-0000-0000-0000289E0000}"/>
    <cellStyle name="Normal 74 2 3 2 8" xfId="17557" xr:uid="{00000000-0005-0000-0000-0000299E0000}"/>
    <cellStyle name="Normal 74 2 3 3" xfId="2815" xr:uid="{00000000-0005-0000-0000-00002A9E0000}"/>
    <cellStyle name="Normal 74 2 3 3 2" xfId="4505" xr:uid="{00000000-0005-0000-0000-00002B9E0000}"/>
    <cellStyle name="Normal 74 2 3 3 2 2" xfId="14578" xr:uid="{00000000-0005-0000-0000-00002C9E0000}"/>
    <cellStyle name="Normal 74 2 3 3 2 2 2" xfId="44900" xr:uid="{00000000-0005-0000-0000-00002D9E0000}"/>
    <cellStyle name="Normal 74 2 3 3 2 2 3" xfId="29676" xr:uid="{00000000-0005-0000-0000-00002E9E0000}"/>
    <cellStyle name="Normal 74 2 3 3 2 3" xfId="9558" xr:uid="{00000000-0005-0000-0000-00002F9E0000}"/>
    <cellStyle name="Normal 74 2 3 3 2 3 2" xfId="39883" xr:uid="{00000000-0005-0000-0000-0000309E0000}"/>
    <cellStyle name="Normal 74 2 3 3 2 3 3" xfId="24659" xr:uid="{00000000-0005-0000-0000-0000319E0000}"/>
    <cellStyle name="Normal 74 2 3 3 2 4" xfId="34870" xr:uid="{00000000-0005-0000-0000-0000329E0000}"/>
    <cellStyle name="Normal 74 2 3 3 2 5" xfId="19646" xr:uid="{00000000-0005-0000-0000-0000339E0000}"/>
    <cellStyle name="Normal 74 2 3 3 3" xfId="6197" xr:uid="{00000000-0005-0000-0000-0000349E0000}"/>
    <cellStyle name="Normal 74 2 3 3 3 2" xfId="16249" xr:uid="{00000000-0005-0000-0000-0000359E0000}"/>
    <cellStyle name="Normal 74 2 3 3 3 2 2" xfId="46571" xr:uid="{00000000-0005-0000-0000-0000369E0000}"/>
    <cellStyle name="Normal 74 2 3 3 3 2 3" xfId="31347" xr:uid="{00000000-0005-0000-0000-0000379E0000}"/>
    <cellStyle name="Normal 74 2 3 3 3 3" xfId="11229" xr:uid="{00000000-0005-0000-0000-0000389E0000}"/>
    <cellStyle name="Normal 74 2 3 3 3 3 2" xfId="41554" xr:uid="{00000000-0005-0000-0000-0000399E0000}"/>
    <cellStyle name="Normal 74 2 3 3 3 3 3" xfId="26330" xr:uid="{00000000-0005-0000-0000-00003A9E0000}"/>
    <cellStyle name="Normal 74 2 3 3 3 4" xfId="36541" xr:uid="{00000000-0005-0000-0000-00003B9E0000}"/>
    <cellStyle name="Normal 74 2 3 3 3 5" xfId="21317" xr:uid="{00000000-0005-0000-0000-00003C9E0000}"/>
    <cellStyle name="Normal 74 2 3 3 4" xfId="12907" xr:uid="{00000000-0005-0000-0000-00003D9E0000}"/>
    <cellStyle name="Normal 74 2 3 3 4 2" xfId="43229" xr:uid="{00000000-0005-0000-0000-00003E9E0000}"/>
    <cellStyle name="Normal 74 2 3 3 4 3" xfId="28005" xr:uid="{00000000-0005-0000-0000-00003F9E0000}"/>
    <cellStyle name="Normal 74 2 3 3 5" xfId="7886" xr:uid="{00000000-0005-0000-0000-0000409E0000}"/>
    <cellStyle name="Normal 74 2 3 3 5 2" xfId="38212" xr:uid="{00000000-0005-0000-0000-0000419E0000}"/>
    <cellStyle name="Normal 74 2 3 3 5 3" xfId="22988" xr:uid="{00000000-0005-0000-0000-0000429E0000}"/>
    <cellStyle name="Normal 74 2 3 3 6" xfId="33200" xr:uid="{00000000-0005-0000-0000-0000439E0000}"/>
    <cellStyle name="Normal 74 2 3 3 7" xfId="17975" xr:uid="{00000000-0005-0000-0000-0000449E0000}"/>
    <cellStyle name="Normal 74 2 3 4" xfId="3668" xr:uid="{00000000-0005-0000-0000-0000459E0000}"/>
    <cellStyle name="Normal 74 2 3 4 2" xfId="13742" xr:uid="{00000000-0005-0000-0000-0000469E0000}"/>
    <cellStyle name="Normal 74 2 3 4 2 2" xfId="44064" xr:uid="{00000000-0005-0000-0000-0000479E0000}"/>
    <cellStyle name="Normal 74 2 3 4 2 3" xfId="28840" xr:uid="{00000000-0005-0000-0000-0000489E0000}"/>
    <cellStyle name="Normal 74 2 3 4 3" xfId="8722" xr:uid="{00000000-0005-0000-0000-0000499E0000}"/>
    <cellStyle name="Normal 74 2 3 4 3 2" xfId="39047" xr:uid="{00000000-0005-0000-0000-00004A9E0000}"/>
    <cellStyle name="Normal 74 2 3 4 3 3" xfId="23823" xr:uid="{00000000-0005-0000-0000-00004B9E0000}"/>
    <cellStyle name="Normal 74 2 3 4 4" xfId="34034" xr:uid="{00000000-0005-0000-0000-00004C9E0000}"/>
    <cellStyle name="Normal 74 2 3 4 5" xfId="18810" xr:uid="{00000000-0005-0000-0000-00004D9E0000}"/>
    <cellStyle name="Normal 74 2 3 5" xfId="5361" xr:uid="{00000000-0005-0000-0000-00004E9E0000}"/>
    <cellStyle name="Normal 74 2 3 5 2" xfId="15413" xr:uid="{00000000-0005-0000-0000-00004F9E0000}"/>
    <cellStyle name="Normal 74 2 3 5 2 2" xfId="45735" xr:uid="{00000000-0005-0000-0000-0000509E0000}"/>
    <cellStyle name="Normal 74 2 3 5 2 3" xfId="30511" xr:uid="{00000000-0005-0000-0000-0000519E0000}"/>
    <cellStyle name="Normal 74 2 3 5 3" xfId="10393" xr:uid="{00000000-0005-0000-0000-0000529E0000}"/>
    <cellStyle name="Normal 74 2 3 5 3 2" xfId="40718" xr:uid="{00000000-0005-0000-0000-0000539E0000}"/>
    <cellStyle name="Normal 74 2 3 5 3 3" xfId="25494" xr:uid="{00000000-0005-0000-0000-0000549E0000}"/>
    <cellStyle name="Normal 74 2 3 5 4" xfId="35705" xr:uid="{00000000-0005-0000-0000-0000559E0000}"/>
    <cellStyle name="Normal 74 2 3 5 5" xfId="20481" xr:uid="{00000000-0005-0000-0000-0000569E0000}"/>
    <cellStyle name="Normal 74 2 3 6" xfId="12071" xr:uid="{00000000-0005-0000-0000-0000579E0000}"/>
    <cellStyle name="Normal 74 2 3 6 2" xfId="42393" xr:uid="{00000000-0005-0000-0000-0000589E0000}"/>
    <cellStyle name="Normal 74 2 3 6 3" xfId="27169" xr:uid="{00000000-0005-0000-0000-0000599E0000}"/>
    <cellStyle name="Normal 74 2 3 7" xfId="7050" xr:uid="{00000000-0005-0000-0000-00005A9E0000}"/>
    <cellStyle name="Normal 74 2 3 7 2" xfId="37376" xr:uid="{00000000-0005-0000-0000-00005B9E0000}"/>
    <cellStyle name="Normal 74 2 3 7 3" xfId="22152" xr:uid="{00000000-0005-0000-0000-00005C9E0000}"/>
    <cellStyle name="Normal 74 2 3 8" xfId="32364" xr:uid="{00000000-0005-0000-0000-00005D9E0000}"/>
    <cellStyle name="Normal 74 2 3 9" xfId="17139" xr:uid="{00000000-0005-0000-0000-00005E9E0000}"/>
    <cellStyle name="Normal 74 2 4" xfId="2186" xr:uid="{00000000-0005-0000-0000-00005F9E0000}"/>
    <cellStyle name="Normal 74 2 4 2" xfId="3025" xr:uid="{00000000-0005-0000-0000-0000609E0000}"/>
    <cellStyle name="Normal 74 2 4 2 2" xfId="4715" xr:uid="{00000000-0005-0000-0000-0000619E0000}"/>
    <cellStyle name="Normal 74 2 4 2 2 2" xfId="14788" xr:uid="{00000000-0005-0000-0000-0000629E0000}"/>
    <cellStyle name="Normal 74 2 4 2 2 2 2" xfId="45110" xr:uid="{00000000-0005-0000-0000-0000639E0000}"/>
    <cellStyle name="Normal 74 2 4 2 2 2 3" xfId="29886" xr:uid="{00000000-0005-0000-0000-0000649E0000}"/>
    <cellStyle name="Normal 74 2 4 2 2 3" xfId="9768" xr:uid="{00000000-0005-0000-0000-0000659E0000}"/>
    <cellStyle name="Normal 74 2 4 2 2 3 2" xfId="40093" xr:uid="{00000000-0005-0000-0000-0000669E0000}"/>
    <cellStyle name="Normal 74 2 4 2 2 3 3" xfId="24869" xr:uid="{00000000-0005-0000-0000-0000679E0000}"/>
    <cellStyle name="Normal 74 2 4 2 2 4" xfId="35080" xr:uid="{00000000-0005-0000-0000-0000689E0000}"/>
    <cellStyle name="Normal 74 2 4 2 2 5" xfId="19856" xr:uid="{00000000-0005-0000-0000-0000699E0000}"/>
    <cellStyle name="Normal 74 2 4 2 3" xfId="6407" xr:uid="{00000000-0005-0000-0000-00006A9E0000}"/>
    <cellStyle name="Normal 74 2 4 2 3 2" xfId="16459" xr:uid="{00000000-0005-0000-0000-00006B9E0000}"/>
    <cellStyle name="Normal 74 2 4 2 3 2 2" xfId="46781" xr:uid="{00000000-0005-0000-0000-00006C9E0000}"/>
    <cellStyle name="Normal 74 2 4 2 3 2 3" xfId="31557" xr:uid="{00000000-0005-0000-0000-00006D9E0000}"/>
    <cellStyle name="Normal 74 2 4 2 3 3" xfId="11439" xr:uid="{00000000-0005-0000-0000-00006E9E0000}"/>
    <cellStyle name="Normal 74 2 4 2 3 3 2" xfId="41764" xr:uid="{00000000-0005-0000-0000-00006F9E0000}"/>
    <cellStyle name="Normal 74 2 4 2 3 3 3" xfId="26540" xr:uid="{00000000-0005-0000-0000-0000709E0000}"/>
    <cellStyle name="Normal 74 2 4 2 3 4" xfId="36751" xr:uid="{00000000-0005-0000-0000-0000719E0000}"/>
    <cellStyle name="Normal 74 2 4 2 3 5" xfId="21527" xr:uid="{00000000-0005-0000-0000-0000729E0000}"/>
    <cellStyle name="Normal 74 2 4 2 4" xfId="13117" xr:uid="{00000000-0005-0000-0000-0000739E0000}"/>
    <cellStyle name="Normal 74 2 4 2 4 2" xfId="43439" xr:uid="{00000000-0005-0000-0000-0000749E0000}"/>
    <cellStyle name="Normal 74 2 4 2 4 3" xfId="28215" xr:uid="{00000000-0005-0000-0000-0000759E0000}"/>
    <cellStyle name="Normal 74 2 4 2 5" xfId="8096" xr:uid="{00000000-0005-0000-0000-0000769E0000}"/>
    <cellStyle name="Normal 74 2 4 2 5 2" xfId="38422" xr:uid="{00000000-0005-0000-0000-0000779E0000}"/>
    <cellStyle name="Normal 74 2 4 2 5 3" xfId="23198" xr:uid="{00000000-0005-0000-0000-0000789E0000}"/>
    <cellStyle name="Normal 74 2 4 2 6" xfId="33410" xr:uid="{00000000-0005-0000-0000-0000799E0000}"/>
    <cellStyle name="Normal 74 2 4 2 7" xfId="18185" xr:uid="{00000000-0005-0000-0000-00007A9E0000}"/>
    <cellStyle name="Normal 74 2 4 3" xfId="3878" xr:uid="{00000000-0005-0000-0000-00007B9E0000}"/>
    <cellStyle name="Normal 74 2 4 3 2" xfId="13952" xr:uid="{00000000-0005-0000-0000-00007C9E0000}"/>
    <cellStyle name="Normal 74 2 4 3 2 2" xfId="44274" xr:uid="{00000000-0005-0000-0000-00007D9E0000}"/>
    <cellStyle name="Normal 74 2 4 3 2 3" xfId="29050" xr:uid="{00000000-0005-0000-0000-00007E9E0000}"/>
    <cellStyle name="Normal 74 2 4 3 3" xfId="8932" xr:uid="{00000000-0005-0000-0000-00007F9E0000}"/>
    <cellStyle name="Normal 74 2 4 3 3 2" xfId="39257" xr:uid="{00000000-0005-0000-0000-0000809E0000}"/>
    <cellStyle name="Normal 74 2 4 3 3 3" xfId="24033" xr:uid="{00000000-0005-0000-0000-0000819E0000}"/>
    <cellStyle name="Normal 74 2 4 3 4" xfId="34244" xr:uid="{00000000-0005-0000-0000-0000829E0000}"/>
    <cellStyle name="Normal 74 2 4 3 5" xfId="19020" xr:uid="{00000000-0005-0000-0000-0000839E0000}"/>
    <cellStyle name="Normal 74 2 4 4" xfId="5571" xr:uid="{00000000-0005-0000-0000-0000849E0000}"/>
    <cellStyle name="Normal 74 2 4 4 2" xfId="15623" xr:uid="{00000000-0005-0000-0000-0000859E0000}"/>
    <cellStyle name="Normal 74 2 4 4 2 2" xfId="45945" xr:uid="{00000000-0005-0000-0000-0000869E0000}"/>
    <cellStyle name="Normal 74 2 4 4 2 3" xfId="30721" xr:uid="{00000000-0005-0000-0000-0000879E0000}"/>
    <cellStyle name="Normal 74 2 4 4 3" xfId="10603" xr:uid="{00000000-0005-0000-0000-0000889E0000}"/>
    <cellStyle name="Normal 74 2 4 4 3 2" xfId="40928" xr:uid="{00000000-0005-0000-0000-0000899E0000}"/>
    <cellStyle name="Normal 74 2 4 4 3 3" xfId="25704" xr:uid="{00000000-0005-0000-0000-00008A9E0000}"/>
    <cellStyle name="Normal 74 2 4 4 4" xfId="35915" xr:uid="{00000000-0005-0000-0000-00008B9E0000}"/>
    <cellStyle name="Normal 74 2 4 4 5" xfId="20691" xr:uid="{00000000-0005-0000-0000-00008C9E0000}"/>
    <cellStyle name="Normal 74 2 4 5" xfId="12281" xr:uid="{00000000-0005-0000-0000-00008D9E0000}"/>
    <cellStyle name="Normal 74 2 4 5 2" xfId="42603" xr:uid="{00000000-0005-0000-0000-00008E9E0000}"/>
    <cellStyle name="Normal 74 2 4 5 3" xfId="27379" xr:uid="{00000000-0005-0000-0000-00008F9E0000}"/>
    <cellStyle name="Normal 74 2 4 6" xfId="7260" xr:uid="{00000000-0005-0000-0000-0000909E0000}"/>
    <cellStyle name="Normal 74 2 4 6 2" xfId="37586" xr:uid="{00000000-0005-0000-0000-0000919E0000}"/>
    <cellStyle name="Normal 74 2 4 6 3" xfId="22362" xr:uid="{00000000-0005-0000-0000-0000929E0000}"/>
    <cellStyle name="Normal 74 2 4 7" xfId="32574" xr:uid="{00000000-0005-0000-0000-0000939E0000}"/>
    <cellStyle name="Normal 74 2 4 8" xfId="17349" xr:uid="{00000000-0005-0000-0000-0000949E0000}"/>
    <cellStyle name="Normal 74 2 5" xfId="2607" xr:uid="{00000000-0005-0000-0000-0000959E0000}"/>
    <cellStyle name="Normal 74 2 5 2" xfId="4297" xr:uid="{00000000-0005-0000-0000-0000969E0000}"/>
    <cellStyle name="Normal 74 2 5 2 2" xfId="14370" xr:uid="{00000000-0005-0000-0000-0000979E0000}"/>
    <cellStyle name="Normal 74 2 5 2 2 2" xfId="44692" xr:uid="{00000000-0005-0000-0000-0000989E0000}"/>
    <cellStyle name="Normal 74 2 5 2 2 3" xfId="29468" xr:uid="{00000000-0005-0000-0000-0000999E0000}"/>
    <cellStyle name="Normal 74 2 5 2 3" xfId="9350" xr:uid="{00000000-0005-0000-0000-00009A9E0000}"/>
    <cellStyle name="Normal 74 2 5 2 3 2" xfId="39675" xr:uid="{00000000-0005-0000-0000-00009B9E0000}"/>
    <cellStyle name="Normal 74 2 5 2 3 3" xfId="24451" xr:uid="{00000000-0005-0000-0000-00009C9E0000}"/>
    <cellStyle name="Normal 74 2 5 2 4" xfId="34662" xr:uid="{00000000-0005-0000-0000-00009D9E0000}"/>
    <cellStyle name="Normal 74 2 5 2 5" xfId="19438" xr:uid="{00000000-0005-0000-0000-00009E9E0000}"/>
    <cellStyle name="Normal 74 2 5 3" xfId="5989" xr:uid="{00000000-0005-0000-0000-00009F9E0000}"/>
    <cellStyle name="Normal 74 2 5 3 2" xfId="16041" xr:uid="{00000000-0005-0000-0000-0000A09E0000}"/>
    <cellStyle name="Normal 74 2 5 3 2 2" xfId="46363" xr:uid="{00000000-0005-0000-0000-0000A19E0000}"/>
    <cellStyle name="Normal 74 2 5 3 2 3" xfId="31139" xr:uid="{00000000-0005-0000-0000-0000A29E0000}"/>
    <cellStyle name="Normal 74 2 5 3 3" xfId="11021" xr:uid="{00000000-0005-0000-0000-0000A39E0000}"/>
    <cellStyle name="Normal 74 2 5 3 3 2" xfId="41346" xr:uid="{00000000-0005-0000-0000-0000A49E0000}"/>
    <cellStyle name="Normal 74 2 5 3 3 3" xfId="26122" xr:uid="{00000000-0005-0000-0000-0000A59E0000}"/>
    <cellStyle name="Normal 74 2 5 3 4" xfId="36333" xr:uid="{00000000-0005-0000-0000-0000A69E0000}"/>
    <cellStyle name="Normal 74 2 5 3 5" xfId="21109" xr:uid="{00000000-0005-0000-0000-0000A79E0000}"/>
    <cellStyle name="Normal 74 2 5 4" xfId="12699" xr:uid="{00000000-0005-0000-0000-0000A89E0000}"/>
    <cellStyle name="Normal 74 2 5 4 2" xfId="43021" xr:uid="{00000000-0005-0000-0000-0000A99E0000}"/>
    <cellStyle name="Normal 74 2 5 4 3" xfId="27797" xr:uid="{00000000-0005-0000-0000-0000AA9E0000}"/>
    <cellStyle name="Normal 74 2 5 5" xfId="7678" xr:uid="{00000000-0005-0000-0000-0000AB9E0000}"/>
    <cellStyle name="Normal 74 2 5 5 2" xfId="38004" xr:uid="{00000000-0005-0000-0000-0000AC9E0000}"/>
    <cellStyle name="Normal 74 2 5 5 3" xfId="22780" xr:uid="{00000000-0005-0000-0000-0000AD9E0000}"/>
    <cellStyle name="Normal 74 2 5 6" xfId="32992" xr:uid="{00000000-0005-0000-0000-0000AE9E0000}"/>
    <cellStyle name="Normal 74 2 5 7" xfId="17767" xr:uid="{00000000-0005-0000-0000-0000AF9E0000}"/>
    <cellStyle name="Normal 74 2 6" xfId="3460" xr:uid="{00000000-0005-0000-0000-0000B09E0000}"/>
    <cellStyle name="Normal 74 2 6 2" xfId="13534" xr:uid="{00000000-0005-0000-0000-0000B19E0000}"/>
    <cellStyle name="Normal 74 2 6 2 2" xfId="43856" xr:uid="{00000000-0005-0000-0000-0000B29E0000}"/>
    <cellStyle name="Normal 74 2 6 2 3" xfId="28632" xr:uid="{00000000-0005-0000-0000-0000B39E0000}"/>
    <cellStyle name="Normal 74 2 6 3" xfId="8514" xr:uid="{00000000-0005-0000-0000-0000B49E0000}"/>
    <cellStyle name="Normal 74 2 6 3 2" xfId="38839" xr:uid="{00000000-0005-0000-0000-0000B59E0000}"/>
    <cellStyle name="Normal 74 2 6 3 3" xfId="23615" xr:uid="{00000000-0005-0000-0000-0000B69E0000}"/>
    <cellStyle name="Normal 74 2 6 4" xfId="33826" xr:uid="{00000000-0005-0000-0000-0000B79E0000}"/>
    <cellStyle name="Normal 74 2 6 5" xfId="18602" xr:uid="{00000000-0005-0000-0000-0000B89E0000}"/>
    <cellStyle name="Normal 74 2 7" xfId="5153" xr:uid="{00000000-0005-0000-0000-0000B99E0000}"/>
    <cellStyle name="Normal 74 2 7 2" xfId="15205" xr:uid="{00000000-0005-0000-0000-0000BA9E0000}"/>
    <cellStyle name="Normal 74 2 7 2 2" xfId="45527" xr:uid="{00000000-0005-0000-0000-0000BB9E0000}"/>
    <cellStyle name="Normal 74 2 7 2 3" xfId="30303" xr:uid="{00000000-0005-0000-0000-0000BC9E0000}"/>
    <cellStyle name="Normal 74 2 7 3" xfId="10185" xr:uid="{00000000-0005-0000-0000-0000BD9E0000}"/>
    <cellStyle name="Normal 74 2 7 3 2" xfId="40510" xr:uid="{00000000-0005-0000-0000-0000BE9E0000}"/>
    <cellStyle name="Normal 74 2 7 3 3" xfId="25286" xr:uid="{00000000-0005-0000-0000-0000BF9E0000}"/>
    <cellStyle name="Normal 74 2 7 4" xfId="35497" xr:uid="{00000000-0005-0000-0000-0000C09E0000}"/>
    <cellStyle name="Normal 74 2 7 5" xfId="20273" xr:uid="{00000000-0005-0000-0000-0000C19E0000}"/>
    <cellStyle name="Normal 74 2 8" xfId="11863" xr:uid="{00000000-0005-0000-0000-0000C29E0000}"/>
    <cellStyle name="Normal 74 2 8 2" xfId="42185" xr:uid="{00000000-0005-0000-0000-0000C39E0000}"/>
    <cellStyle name="Normal 74 2 8 3" xfId="26961" xr:uid="{00000000-0005-0000-0000-0000C49E0000}"/>
    <cellStyle name="Normal 74 2 9" xfId="6842" xr:uid="{00000000-0005-0000-0000-0000C59E0000}"/>
    <cellStyle name="Normal 74 2 9 2" xfId="37168" xr:uid="{00000000-0005-0000-0000-0000C69E0000}"/>
    <cellStyle name="Normal 74 2 9 3" xfId="21944" xr:uid="{00000000-0005-0000-0000-0000C79E0000}"/>
    <cellStyle name="Normal 74 3" xfId="1806" xr:uid="{00000000-0005-0000-0000-0000C89E0000}"/>
    <cellStyle name="Normal 74 3 10" xfId="16983" xr:uid="{00000000-0005-0000-0000-0000C99E0000}"/>
    <cellStyle name="Normal 74 3 2" xfId="2025" xr:uid="{00000000-0005-0000-0000-0000CA9E0000}"/>
    <cellStyle name="Normal 74 3 2 2" xfId="2446" xr:uid="{00000000-0005-0000-0000-0000CB9E0000}"/>
    <cellStyle name="Normal 74 3 2 2 2" xfId="3285" xr:uid="{00000000-0005-0000-0000-0000CC9E0000}"/>
    <cellStyle name="Normal 74 3 2 2 2 2" xfId="4975" xr:uid="{00000000-0005-0000-0000-0000CD9E0000}"/>
    <cellStyle name="Normal 74 3 2 2 2 2 2" xfId="15048" xr:uid="{00000000-0005-0000-0000-0000CE9E0000}"/>
    <cellStyle name="Normal 74 3 2 2 2 2 2 2" xfId="45370" xr:uid="{00000000-0005-0000-0000-0000CF9E0000}"/>
    <cellStyle name="Normal 74 3 2 2 2 2 2 3" xfId="30146" xr:uid="{00000000-0005-0000-0000-0000D09E0000}"/>
    <cellStyle name="Normal 74 3 2 2 2 2 3" xfId="10028" xr:uid="{00000000-0005-0000-0000-0000D19E0000}"/>
    <cellStyle name="Normal 74 3 2 2 2 2 3 2" xfId="40353" xr:uid="{00000000-0005-0000-0000-0000D29E0000}"/>
    <cellStyle name="Normal 74 3 2 2 2 2 3 3" xfId="25129" xr:uid="{00000000-0005-0000-0000-0000D39E0000}"/>
    <cellStyle name="Normal 74 3 2 2 2 2 4" xfId="35340" xr:uid="{00000000-0005-0000-0000-0000D49E0000}"/>
    <cellStyle name="Normal 74 3 2 2 2 2 5" xfId="20116" xr:uid="{00000000-0005-0000-0000-0000D59E0000}"/>
    <cellStyle name="Normal 74 3 2 2 2 3" xfId="6667" xr:uid="{00000000-0005-0000-0000-0000D69E0000}"/>
    <cellStyle name="Normal 74 3 2 2 2 3 2" xfId="16719" xr:uid="{00000000-0005-0000-0000-0000D79E0000}"/>
    <cellStyle name="Normal 74 3 2 2 2 3 2 2" xfId="47041" xr:uid="{00000000-0005-0000-0000-0000D89E0000}"/>
    <cellStyle name="Normal 74 3 2 2 2 3 2 3" xfId="31817" xr:uid="{00000000-0005-0000-0000-0000D99E0000}"/>
    <cellStyle name="Normal 74 3 2 2 2 3 3" xfId="11699" xr:uid="{00000000-0005-0000-0000-0000DA9E0000}"/>
    <cellStyle name="Normal 74 3 2 2 2 3 3 2" xfId="42024" xr:uid="{00000000-0005-0000-0000-0000DB9E0000}"/>
    <cellStyle name="Normal 74 3 2 2 2 3 3 3" xfId="26800" xr:uid="{00000000-0005-0000-0000-0000DC9E0000}"/>
    <cellStyle name="Normal 74 3 2 2 2 3 4" xfId="37011" xr:uid="{00000000-0005-0000-0000-0000DD9E0000}"/>
    <cellStyle name="Normal 74 3 2 2 2 3 5" xfId="21787" xr:uid="{00000000-0005-0000-0000-0000DE9E0000}"/>
    <cellStyle name="Normal 74 3 2 2 2 4" xfId="13377" xr:uid="{00000000-0005-0000-0000-0000DF9E0000}"/>
    <cellStyle name="Normal 74 3 2 2 2 4 2" xfId="43699" xr:uid="{00000000-0005-0000-0000-0000E09E0000}"/>
    <cellStyle name="Normal 74 3 2 2 2 4 3" xfId="28475" xr:uid="{00000000-0005-0000-0000-0000E19E0000}"/>
    <cellStyle name="Normal 74 3 2 2 2 5" xfId="8356" xr:uid="{00000000-0005-0000-0000-0000E29E0000}"/>
    <cellStyle name="Normal 74 3 2 2 2 5 2" xfId="38682" xr:uid="{00000000-0005-0000-0000-0000E39E0000}"/>
    <cellStyle name="Normal 74 3 2 2 2 5 3" xfId="23458" xr:uid="{00000000-0005-0000-0000-0000E49E0000}"/>
    <cellStyle name="Normal 74 3 2 2 2 6" xfId="33670" xr:uid="{00000000-0005-0000-0000-0000E59E0000}"/>
    <cellStyle name="Normal 74 3 2 2 2 7" xfId="18445" xr:uid="{00000000-0005-0000-0000-0000E69E0000}"/>
    <cellStyle name="Normal 74 3 2 2 3" xfId="4138" xr:uid="{00000000-0005-0000-0000-0000E79E0000}"/>
    <cellStyle name="Normal 74 3 2 2 3 2" xfId="14212" xr:uid="{00000000-0005-0000-0000-0000E89E0000}"/>
    <cellStyle name="Normal 74 3 2 2 3 2 2" xfId="44534" xr:uid="{00000000-0005-0000-0000-0000E99E0000}"/>
    <cellStyle name="Normal 74 3 2 2 3 2 3" xfId="29310" xr:uid="{00000000-0005-0000-0000-0000EA9E0000}"/>
    <cellStyle name="Normal 74 3 2 2 3 3" xfId="9192" xr:uid="{00000000-0005-0000-0000-0000EB9E0000}"/>
    <cellStyle name="Normal 74 3 2 2 3 3 2" xfId="39517" xr:uid="{00000000-0005-0000-0000-0000EC9E0000}"/>
    <cellStyle name="Normal 74 3 2 2 3 3 3" xfId="24293" xr:uid="{00000000-0005-0000-0000-0000ED9E0000}"/>
    <cellStyle name="Normal 74 3 2 2 3 4" xfId="34504" xr:uid="{00000000-0005-0000-0000-0000EE9E0000}"/>
    <cellStyle name="Normal 74 3 2 2 3 5" xfId="19280" xr:uid="{00000000-0005-0000-0000-0000EF9E0000}"/>
    <cellStyle name="Normal 74 3 2 2 4" xfId="5831" xr:uid="{00000000-0005-0000-0000-0000F09E0000}"/>
    <cellStyle name="Normal 74 3 2 2 4 2" xfId="15883" xr:uid="{00000000-0005-0000-0000-0000F19E0000}"/>
    <cellStyle name="Normal 74 3 2 2 4 2 2" xfId="46205" xr:uid="{00000000-0005-0000-0000-0000F29E0000}"/>
    <cellStyle name="Normal 74 3 2 2 4 2 3" xfId="30981" xr:uid="{00000000-0005-0000-0000-0000F39E0000}"/>
    <cellStyle name="Normal 74 3 2 2 4 3" xfId="10863" xr:uid="{00000000-0005-0000-0000-0000F49E0000}"/>
    <cellStyle name="Normal 74 3 2 2 4 3 2" xfId="41188" xr:uid="{00000000-0005-0000-0000-0000F59E0000}"/>
    <cellStyle name="Normal 74 3 2 2 4 3 3" xfId="25964" xr:uid="{00000000-0005-0000-0000-0000F69E0000}"/>
    <cellStyle name="Normal 74 3 2 2 4 4" xfId="36175" xr:uid="{00000000-0005-0000-0000-0000F79E0000}"/>
    <cellStyle name="Normal 74 3 2 2 4 5" xfId="20951" xr:uid="{00000000-0005-0000-0000-0000F89E0000}"/>
    <cellStyle name="Normal 74 3 2 2 5" xfId="12541" xr:uid="{00000000-0005-0000-0000-0000F99E0000}"/>
    <cellStyle name="Normal 74 3 2 2 5 2" xfId="42863" xr:uid="{00000000-0005-0000-0000-0000FA9E0000}"/>
    <cellStyle name="Normal 74 3 2 2 5 3" xfId="27639" xr:uid="{00000000-0005-0000-0000-0000FB9E0000}"/>
    <cellStyle name="Normal 74 3 2 2 6" xfId="7520" xr:uid="{00000000-0005-0000-0000-0000FC9E0000}"/>
    <cellStyle name="Normal 74 3 2 2 6 2" xfId="37846" xr:uid="{00000000-0005-0000-0000-0000FD9E0000}"/>
    <cellStyle name="Normal 74 3 2 2 6 3" xfId="22622" xr:uid="{00000000-0005-0000-0000-0000FE9E0000}"/>
    <cellStyle name="Normal 74 3 2 2 7" xfId="32834" xr:uid="{00000000-0005-0000-0000-0000FF9E0000}"/>
    <cellStyle name="Normal 74 3 2 2 8" xfId="17609" xr:uid="{00000000-0005-0000-0000-0000009F0000}"/>
    <cellStyle name="Normal 74 3 2 3" xfId="2867" xr:uid="{00000000-0005-0000-0000-0000019F0000}"/>
    <cellStyle name="Normal 74 3 2 3 2" xfId="4557" xr:uid="{00000000-0005-0000-0000-0000029F0000}"/>
    <cellStyle name="Normal 74 3 2 3 2 2" xfId="14630" xr:uid="{00000000-0005-0000-0000-0000039F0000}"/>
    <cellStyle name="Normal 74 3 2 3 2 2 2" xfId="44952" xr:uid="{00000000-0005-0000-0000-0000049F0000}"/>
    <cellStyle name="Normal 74 3 2 3 2 2 3" xfId="29728" xr:uid="{00000000-0005-0000-0000-0000059F0000}"/>
    <cellStyle name="Normal 74 3 2 3 2 3" xfId="9610" xr:uid="{00000000-0005-0000-0000-0000069F0000}"/>
    <cellStyle name="Normal 74 3 2 3 2 3 2" xfId="39935" xr:uid="{00000000-0005-0000-0000-0000079F0000}"/>
    <cellStyle name="Normal 74 3 2 3 2 3 3" xfId="24711" xr:uid="{00000000-0005-0000-0000-0000089F0000}"/>
    <cellStyle name="Normal 74 3 2 3 2 4" xfId="34922" xr:uid="{00000000-0005-0000-0000-0000099F0000}"/>
    <cellStyle name="Normal 74 3 2 3 2 5" xfId="19698" xr:uid="{00000000-0005-0000-0000-00000A9F0000}"/>
    <cellStyle name="Normal 74 3 2 3 3" xfId="6249" xr:uid="{00000000-0005-0000-0000-00000B9F0000}"/>
    <cellStyle name="Normal 74 3 2 3 3 2" xfId="16301" xr:uid="{00000000-0005-0000-0000-00000C9F0000}"/>
    <cellStyle name="Normal 74 3 2 3 3 2 2" xfId="46623" xr:uid="{00000000-0005-0000-0000-00000D9F0000}"/>
    <cellStyle name="Normal 74 3 2 3 3 2 3" xfId="31399" xr:uid="{00000000-0005-0000-0000-00000E9F0000}"/>
    <cellStyle name="Normal 74 3 2 3 3 3" xfId="11281" xr:uid="{00000000-0005-0000-0000-00000F9F0000}"/>
    <cellStyle name="Normal 74 3 2 3 3 3 2" xfId="41606" xr:uid="{00000000-0005-0000-0000-0000109F0000}"/>
    <cellStyle name="Normal 74 3 2 3 3 3 3" xfId="26382" xr:uid="{00000000-0005-0000-0000-0000119F0000}"/>
    <cellStyle name="Normal 74 3 2 3 3 4" xfId="36593" xr:uid="{00000000-0005-0000-0000-0000129F0000}"/>
    <cellStyle name="Normal 74 3 2 3 3 5" xfId="21369" xr:uid="{00000000-0005-0000-0000-0000139F0000}"/>
    <cellStyle name="Normal 74 3 2 3 4" xfId="12959" xr:uid="{00000000-0005-0000-0000-0000149F0000}"/>
    <cellStyle name="Normal 74 3 2 3 4 2" xfId="43281" xr:uid="{00000000-0005-0000-0000-0000159F0000}"/>
    <cellStyle name="Normal 74 3 2 3 4 3" xfId="28057" xr:uid="{00000000-0005-0000-0000-0000169F0000}"/>
    <cellStyle name="Normal 74 3 2 3 5" xfId="7938" xr:uid="{00000000-0005-0000-0000-0000179F0000}"/>
    <cellStyle name="Normal 74 3 2 3 5 2" xfId="38264" xr:uid="{00000000-0005-0000-0000-0000189F0000}"/>
    <cellStyle name="Normal 74 3 2 3 5 3" xfId="23040" xr:uid="{00000000-0005-0000-0000-0000199F0000}"/>
    <cellStyle name="Normal 74 3 2 3 6" xfId="33252" xr:uid="{00000000-0005-0000-0000-00001A9F0000}"/>
    <cellStyle name="Normal 74 3 2 3 7" xfId="18027" xr:uid="{00000000-0005-0000-0000-00001B9F0000}"/>
    <cellStyle name="Normal 74 3 2 4" xfId="3720" xr:uid="{00000000-0005-0000-0000-00001C9F0000}"/>
    <cellStyle name="Normal 74 3 2 4 2" xfId="13794" xr:uid="{00000000-0005-0000-0000-00001D9F0000}"/>
    <cellStyle name="Normal 74 3 2 4 2 2" xfId="44116" xr:uid="{00000000-0005-0000-0000-00001E9F0000}"/>
    <cellStyle name="Normal 74 3 2 4 2 3" xfId="28892" xr:uid="{00000000-0005-0000-0000-00001F9F0000}"/>
    <cellStyle name="Normal 74 3 2 4 3" xfId="8774" xr:uid="{00000000-0005-0000-0000-0000209F0000}"/>
    <cellStyle name="Normal 74 3 2 4 3 2" xfId="39099" xr:uid="{00000000-0005-0000-0000-0000219F0000}"/>
    <cellStyle name="Normal 74 3 2 4 3 3" xfId="23875" xr:uid="{00000000-0005-0000-0000-0000229F0000}"/>
    <cellStyle name="Normal 74 3 2 4 4" xfId="34086" xr:uid="{00000000-0005-0000-0000-0000239F0000}"/>
    <cellStyle name="Normal 74 3 2 4 5" xfId="18862" xr:uid="{00000000-0005-0000-0000-0000249F0000}"/>
    <cellStyle name="Normal 74 3 2 5" xfId="5413" xr:uid="{00000000-0005-0000-0000-0000259F0000}"/>
    <cellStyle name="Normal 74 3 2 5 2" xfId="15465" xr:uid="{00000000-0005-0000-0000-0000269F0000}"/>
    <cellStyle name="Normal 74 3 2 5 2 2" xfId="45787" xr:uid="{00000000-0005-0000-0000-0000279F0000}"/>
    <cellStyle name="Normal 74 3 2 5 2 3" xfId="30563" xr:uid="{00000000-0005-0000-0000-0000289F0000}"/>
    <cellStyle name="Normal 74 3 2 5 3" xfId="10445" xr:uid="{00000000-0005-0000-0000-0000299F0000}"/>
    <cellStyle name="Normal 74 3 2 5 3 2" xfId="40770" xr:uid="{00000000-0005-0000-0000-00002A9F0000}"/>
    <cellStyle name="Normal 74 3 2 5 3 3" xfId="25546" xr:uid="{00000000-0005-0000-0000-00002B9F0000}"/>
    <cellStyle name="Normal 74 3 2 5 4" xfId="35757" xr:uid="{00000000-0005-0000-0000-00002C9F0000}"/>
    <cellStyle name="Normal 74 3 2 5 5" xfId="20533" xr:uid="{00000000-0005-0000-0000-00002D9F0000}"/>
    <cellStyle name="Normal 74 3 2 6" xfId="12123" xr:uid="{00000000-0005-0000-0000-00002E9F0000}"/>
    <cellStyle name="Normal 74 3 2 6 2" xfId="42445" xr:uid="{00000000-0005-0000-0000-00002F9F0000}"/>
    <cellStyle name="Normal 74 3 2 6 3" xfId="27221" xr:uid="{00000000-0005-0000-0000-0000309F0000}"/>
    <cellStyle name="Normal 74 3 2 7" xfId="7102" xr:uid="{00000000-0005-0000-0000-0000319F0000}"/>
    <cellStyle name="Normal 74 3 2 7 2" xfId="37428" xr:uid="{00000000-0005-0000-0000-0000329F0000}"/>
    <cellStyle name="Normal 74 3 2 7 3" xfId="22204" xr:uid="{00000000-0005-0000-0000-0000339F0000}"/>
    <cellStyle name="Normal 74 3 2 8" xfId="32416" xr:uid="{00000000-0005-0000-0000-0000349F0000}"/>
    <cellStyle name="Normal 74 3 2 9" xfId="17191" xr:uid="{00000000-0005-0000-0000-0000359F0000}"/>
    <cellStyle name="Normal 74 3 3" xfId="2238" xr:uid="{00000000-0005-0000-0000-0000369F0000}"/>
    <cellStyle name="Normal 74 3 3 2" xfId="3077" xr:uid="{00000000-0005-0000-0000-0000379F0000}"/>
    <cellStyle name="Normal 74 3 3 2 2" xfId="4767" xr:uid="{00000000-0005-0000-0000-0000389F0000}"/>
    <cellStyle name="Normal 74 3 3 2 2 2" xfId="14840" xr:uid="{00000000-0005-0000-0000-0000399F0000}"/>
    <cellStyle name="Normal 74 3 3 2 2 2 2" xfId="45162" xr:uid="{00000000-0005-0000-0000-00003A9F0000}"/>
    <cellStyle name="Normal 74 3 3 2 2 2 3" xfId="29938" xr:uid="{00000000-0005-0000-0000-00003B9F0000}"/>
    <cellStyle name="Normal 74 3 3 2 2 3" xfId="9820" xr:uid="{00000000-0005-0000-0000-00003C9F0000}"/>
    <cellStyle name="Normal 74 3 3 2 2 3 2" xfId="40145" xr:uid="{00000000-0005-0000-0000-00003D9F0000}"/>
    <cellStyle name="Normal 74 3 3 2 2 3 3" xfId="24921" xr:uid="{00000000-0005-0000-0000-00003E9F0000}"/>
    <cellStyle name="Normal 74 3 3 2 2 4" xfId="35132" xr:uid="{00000000-0005-0000-0000-00003F9F0000}"/>
    <cellStyle name="Normal 74 3 3 2 2 5" xfId="19908" xr:uid="{00000000-0005-0000-0000-0000409F0000}"/>
    <cellStyle name="Normal 74 3 3 2 3" xfId="6459" xr:uid="{00000000-0005-0000-0000-0000419F0000}"/>
    <cellStyle name="Normal 74 3 3 2 3 2" xfId="16511" xr:uid="{00000000-0005-0000-0000-0000429F0000}"/>
    <cellStyle name="Normal 74 3 3 2 3 2 2" xfId="46833" xr:uid="{00000000-0005-0000-0000-0000439F0000}"/>
    <cellStyle name="Normal 74 3 3 2 3 2 3" xfId="31609" xr:uid="{00000000-0005-0000-0000-0000449F0000}"/>
    <cellStyle name="Normal 74 3 3 2 3 3" xfId="11491" xr:uid="{00000000-0005-0000-0000-0000459F0000}"/>
    <cellStyle name="Normal 74 3 3 2 3 3 2" xfId="41816" xr:uid="{00000000-0005-0000-0000-0000469F0000}"/>
    <cellStyle name="Normal 74 3 3 2 3 3 3" xfId="26592" xr:uid="{00000000-0005-0000-0000-0000479F0000}"/>
    <cellStyle name="Normal 74 3 3 2 3 4" xfId="36803" xr:uid="{00000000-0005-0000-0000-0000489F0000}"/>
    <cellStyle name="Normal 74 3 3 2 3 5" xfId="21579" xr:uid="{00000000-0005-0000-0000-0000499F0000}"/>
    <cellStyle name="Normal 74 3 3 2 4" xfId="13169" xr:uid="{00000000-0005-0000-0000-00004A9F0000}"/>
    <cellStyle name="Normal 74 3 3 2 4 2" xfId="43491" xr:uid="{00000000-0005-0000-0000-00004B9F0000}"/>
    <cellStyle name="Normal 74 3 3 2 4 3" xfId="28267" xr:uid="{00000000-0005-0000-0000-00004C9F0000}"/>
    <cellStyle name="Normal 74 3 3 2 5" xfId="8148" xr:uid="{00000000-0005-0000-0000-00004D9F0000}"/>
    <cellStyle name="Normal 74 3 3 2 5 2" xfId="38474" xr:uid="{00000000-0005-0000-0000-00004E9F0000}"/>
    <cellStyle name="Normal 74 3 3 2 5 3" xfId="23250" xr:uid="{00000000-0005-0000-0000-00004F9F0000}"/>
    <cellStyle name="Normal 74 3 3 2 6" xfId="33462" xr:uid="{00000000-0005-0000-0000-0000509F0000}"/>
    <cellStyle name="Normal 74 3 3 2 7" xfId="18237" xr:uid="{00000000-0005-0000-0000-0000519F0000}"/>
    <cellStyle name="Normal 74 3 3 3" xfId="3930" xr:uid="{00000000-0005-0000-0000-0000529F0000}"/>
    <cellStyle name="Normal 74 3 3 3 2" xfId="14004" xr:uid="{00000000-0005-0000-0000-0000539F0000}"/>
    <cellStyle name="Normal 74 3 3 3 2 2" xfId="44326" xr:uid="{00000000-0005-0000-0000-0000549F0000}"/>
    <cellStyle name="Normal 74 3 3 3 2 3" xfId="29102" xr:uid="{00000000-0005-0000-0000-0000559F0000}"/>
    <cellStyle name="Normal 74 3 3 3 3" xfId="8984" xr:uid="{00000000-0005-0000-0000-0000569F0000}"/>
    <cellStyle name="Normal 74 3 3 3 3 2" xfId="39309" xr:uid="{00000000-0005-0000-0000-0000579F0000}"/>
    <cellStyle name="Normal 74 3 3 3 3 3" xfId="24085" xr:uid="{00000000-0005-0000-0000-0000589F0000}"/>
    <cellStyle name="Normal 74 3 3 3 4" xfId="34296" xr:uid="{00000000-0005-0000-0000-0000599F0000}"/>
    <cellStyle name="Normal 74 3 3 3 5" xfId="19072" xr:uid="{00000000-0005-0000-0000-00005A9F0000}"/>
    <cellStyle name="Normal 74 3 3 4" xfId="5623" xr:uid="{00000000-0005-0000-0000-00005B9F0000}"/>
    <cellStyle name="Normal 74 3 3 4 2" xfId="15675" xr:uid="{00000000-0005-0000-0000-00005C9F0000}"/>
    <cellStyle name="Normal 74 3 3 4 2 2" xfId="45997" xr:uid="{00000000-0005-0000-0000-00005D9F0000}"/>
    <cellStyle name="Normal 74 3 3 4 2 3" xfId="30773" xr:uid="{00000000-0005-0000-0000-00005E9F0000}"/>
    <cellStyle name="Normal 74 3 3 4 3" xfId="10655" xr:uid="{00000000-0005-0000-0000-00005F9F0000}"/>
    <cellStyle name="Normal 74 3 3 4 3 2" xfId="40980" xr:uid="{00000000-0005-0000-0000-0000609F0000}"/>
    <cellStyle name="Normal 74 3 3 4 3 3" xfId="25756" xr:uid="{00000000-0005-0000-0000-0000619F0000}"/>
    <cellStyle name="Normal 74 3 3 4 4" xfId="35967" xr:uid="{00000000-0005-0000-0000-0000629F0000}"/>
    <cellStyle name="Normal 74 3 3 4 5" xfId="20743" xr:uid="{00000000-0005-0000-0000-0000639F0000}"/>
    <cellStyle name="Normal 74 3 3 5" xfId="12333" xr:uid="{00000000-0005-0000-0000-0000649F0000}"/>
    <cellStyle name="Normal 74 3 3 5 2" xfId="42655" xr:uid="{00000000-0005-0000-0000-0000659F0000}"/>
    <cellStyle name="Normal 74 3 3 5 3" xfId="27431" xr:uid="{00000000-0005-0000-0000-0000669F0000}"/>
    <cellStyle name="Normal 74 3 3 6" xfId="7312" xr:uid="{00000000-0005-0000-0000-0000679F0000}"/>
    <cellStyle name="Normal 74 3 3 6 2" xfId="37638" xr:uid="{00000000-0005-0000-0000-0000689F0000}"/>
    <cellStyle name="Normal 74 3 3 6 3" xfId="22414" xr:uid="{00000000-0005-0000-0000-0000699F0000}"/>
    <cellStyle name="Normal 74 3 3 7" xfId="32626" xr:uid="{00000000-0005-0000-0000-00006A9F0000}"/>
    <cellStyle name="Normal 74 3 3 8" xfId="17401" xr:uid="{00000000-0005-0000-0000-00006B9F0000}"/>
    <cellStyle name="Normal 74 3 4" xfId="2659" xr:uid="{00000000-0005-0000-0000-00006C9F0000}"/>
    <cellStyle name="Normal 74 3 4 2" xfId="4349" xr:uid="{00000000-0005-0000-0000-00006D9F0000}"/>
    <cellStyle name="Normal 74 3 4 2 2" xfId="14422" xr:uid="{00000000-0005-0000-0000-00006E9F0000}"/>
    <cellStyle name="Normal 74 3 4 2 2 2" xfId="44744" xr:uid="{00000000-0005-0000-0000-00006F9F0000}"/>
    <cellStyle name="Normal 74 3 4 2 2 3" xfId="29520" xr:uid="{00000000-0005-0000-0000-0000709F0000}"/>
    <cellStyle name="Normal 74 3 4 2 3" xfId="9402" xr:uid="{00000000-0005-0000-0000-0000719F0000}"/>
    <cellStyle name="Normal 74 3 4 2 3 2" xfId="39727" xr:uid="{00000000-0005-0000-0000-0000729F0000}"/>
    <cellStyle name="Normal 74 3 4 2 3 3" xfId="24503" xr:uid="{00000000-0005-0000-0000-0000739F0000}"/>
    <cellStyle name="Normal 74 3 4 2 4" xfId="34714" xr:uid="{00000000-0005-0000-0000-0000749F0000}"/>
    <cellStyle name="Normal 74 3 4 2 5" xfId="19490" xr:uid="{00000000-0005-0000-0000-0000759F0000}"/>
    <cellStyle name="Normal 74 3 4 3" xfId="6041" xr:uid="{00000000-0005-0000-0000-0000769F0000}"/>
    <cellStyle name="Normal 74 3 4 3 2" xfId="16093" xr:uid="{00000000-0005-0000-0000-0000779F0000}"/>
    <cellStyle name="Normal 74 3 4 3 2 2" xfId="46415" xr:uid="{00000000-0005-0000-0000-0000789F0000}"/>
    <cellStyle name="Normal 74 3 4 3 2 3" xfId="31191" xr:uid="{00000000-0005-0000-0000-0000799F0000}"/>
    <cellStyle name="Normal 74 3 4 3 3" xfId="11073" xr:uid="{00000000-0005-0000-0000-00007A9F0000}"/>
    <cellStyle name="Normal 74 3 4 3 3 2" xfId="41398" xr:uid="{00000000-0005-0000-0000-00007B9F0000}"/>
    <cellStyle name="Normal 74 3 4 3 3 3" xfId="26174" xr:uid="{00000000-0005-0000-0000-00007C9F0000}"/>
    <cellStyle name="Normal 74 3 4 3 4" xfId="36385" xr:uid="{00000000-0005-0000-0000-00007D9F0000}"/>
    <cellStyle name="Normal 74 3 4 3 5" xfId="21161" xr:uid="{00000000-0005-0000-0000-00007E9F0000}"/>
    <cellStyle name="Normal 74 3 4 4" xfId="12751" xr:uid="{00000000-0005-0000-0000-00007F9F0000}"/>
    <cellStyle name="Normal 74 3 4 4 2" xfId="43073" xr:uid="{00000000-0005-0000-0000-0000809F0000}"/>
    <cellStyle name="Normal 74 3 4 4 3" xfId="27849" xr:uid="{00000000-0005-0000-0000-0000819F0000}"/>
    <cellStyle name="Normal 74 3 4 5" xfId="7730" xr:uid="{00000000-0005-0000-0000-0000829F0000}"/>
    <cellStyle name="Normal 74 3 4 5 2" xfId="38056" xr:uid="{00000000-0005-0000-0000-0000839F0000}"/>
    <cellStyle name="Normal 74 3 4 5 3" xfId="22832" xr:uid="{00000000-0005-0000-0000-0000849F0000}"/>
    <cellStyle name="Normal 74 3 4 6" xfId="33044" xr:uid="{00000000-0005-0000-0000-0000859F0000}"/>
    <cellStyle name="Normal 74 3 4 7" xfId="17819" xr:uid="{00000000-0005-0000-0000-0000869F0000}"/>
    <cellStyle name="Normal 74 3 5" xfId="3512" xr:uid="{00000000-0005-0000-0000-0000879F0000}"/>
    <cellStyle name="Normal 74 3 5 2" xfId="13586" xr:uid="{00000000-0005-0000-0000-0000889F0000}"/>
    <cellStyle name="Normal 74 3 5 2 2" xfId="43908" xr:uid="{00000000-0005-0000-0000-0000899F0000}"/>
    <cellStyle name="Normal 74 3 5 2 3" xfId="28684" xr:uid="{00000000-0005-0000-0000-00008A9F0000}"/>
    <cellStyle name="Normal 74 3 5 3" xfId="8566" xr:uid="{00000000-0005-0000-0000-00008B9F0000}"/>
    <cellStyle name="Normal 74 3 5 3 2" xfId="38891" xr:uid="{00000000-0005-0000-0000-00008C9F0000}"/>
    <cellStyle name="Normal 74 3 5 3 3" xfId="23667" xr:uid="{00000000-0005-0000-0000-00008D9F0000}"/>
    <cellStyle name="Normal 74 3 5 4" xfId="33878" xr:uid="{00000000-0005-0000-0000-00008E9F0000}"/>
    <cellStyle name="Normal 74 3 5 5" xfId="18654" xr:uid="{00000000-0005-0000-0000-00008F9F0000}"/>
    <cellStyle name="Normal 74 3 6" xfId="5205" xr:uid="{00000000-0005-0000-0000-0000909F0000}"/>
    <cellStyle name="Normal 74 3 6 2" xfId="15257" xr:uid="{00000000-0005-0000-0000-0000919F0000}"/>
    <cellStyle name="Normal 74 3 6 2 2" xfId="45579" xr:uid="{00000000-0005-0000-0000-0000929F0000}"/>
    <cellStyle name="Normal 74 3 6 2 3" xfId="30355" xr:uid="{00000000-0005-0000-0000-0000939F0000}"/>
    <cellStyle name="Normal 74 3 6 3" xfId="10237" xr:uid="{00000000-0005-0000-0000-0000949F0000}"/>
    <cellStyle name="Normal 74 3 6 3 2" xfId="40562" xr:uid="{00000000-0005-0000-0000-0000959F0000}"/>
    <cellStyle name="Normal 74 3 6 3 3" xfId="25338" xr:uid="{00000000-0005-0000-0000-0000969F0000}"/>
    <cellStyle name="Normal 74 3 6 4" xfId="35549" xr:uid="{00000000-0005-0000-0000-0000979F0000}"/>
    <cellStyle name="Normal 74 3 6 5" xfId="20325" xr:uid="{00000000-0005-0000-0000-0000989F0000}"/>
    <cellStyle name="Normal 74 3 7" xfId="11915" xr:uid="{00000000-0005-0000-0000-0000999F0000}"/>
    <cellStyle name="Normal 74 3 7 2" xfId="42237" xr:uid="{00000000-0005-0000-0000-00009A9F0000}"/>
    <cellStyle name="Normal 74 3 7 3" xfId="27013" xr:uid="{00000000-0005-0000-0000-00009B9F0000}"/>
    <cellStyle name="Normal 74 3 8" xfId="6894" xr:uid="{00000000-0005-0000-0000-00009C9F0000}"/>
    <cellStyle name="Normal 74 3 8 2" xfId="37220" xr:uid="{00000000-0005-0000-0000-00009D9F0000}"/>
    <cellStyle name="Normal 74 3 8 3" xfId="21996" xr:uid="{00000000-0005-0000-0000-00009E9F0000}"/>
    <cellStyle name="Normal 74 3 9" xfId="32209" xr:uid="{00000000-0005-0000-0000-00009F9F0000}"/>
    <cellStyle name="Normal 74 4" xfId="1919" xr:uid="{00000000-0005-0000-0000-0000A09F0000}"/>
    <cellStyle name="Normal 74 4 2" xfId="2342" xr:uid="{00000000-0005-0000-0000-0000A19F0000}"/>
    <cellStyle name="Normal 74 4 2 2" xfId="3181" xr:uid="{00000000-0005-0000-0000-0000A29F0000}"/>
    <cellStyle name="Normal 74 4 2 2 2" xfId="4871" xr:uid="{00000000-0005-0000-0000-0000A39F0000}"/>
    <cellStyle name="Normal 74 4 2 2 2 2" xfId="14944" xr:uid="{00000000-0005-0000-0000-0000A49F0000}"/>
    <cellStyle name="Normal 74 4 2 2 2 2 2" xfId="45266" xr:uid="{00000000-0005-0000-0000-0000A59F0000}"/>
    <cellStyle name="Normal 74 4 2 2 2 2 3" xfId="30042" xr:uid="{00000000-0005-0000-0000-0000A69F0000}"/>
    <cellStyle name="Normal 74 4 2 2 2 3" xfId="9924" xr:uid="{00000000-0005-0000-0000-0000A79F0000}"/>
    <cellStyle name="Normal 74 4 2 2 2 3 2" xfId="40249" xr:uid="{00000000-0005-0000-0000-0000A89F0000}"/>
    <cellStyle name="Normal 74 4 2 2 2 3 3" xfId="25025" xr:uid="{00000000-0005-0000-0000-0000A99F0000}"/>
    <cellStyle name="Normal 74 4 2 2 2 4" xfId="35236" xr:uid="{00000000-0005-0000-0000-0000AA9F0000}"/>
    <cellStyle name="Normal 74 4 2 2 2 5" xfId="20012" xr:uid="{00000000-0005-0000-0000-0000AB9F0000}"/>
    <cellStyle name="Normal 74 4 2 2 3" xfId="6563" xr:uid="{00000000-0005-0000-0000-0000AC9F0000}"/>
    <cellStyle name="Normal 74 4 2 2 3 2" xfId="16615" xr:uid="{00000000-0005-0000-0000-0000AD9F0000}"/>
    <cellStyle name="Normal 74 4 2 2 3 2 2" xfId="46937" xr:uid="{00000000-0005-0000-0000-0000AE9F0000}"/>
    <cellStyle name="Normal 74 4 2 2 3 2 3" xfId="31713" xr:uid="{00000000-0005-0000-0000-0000AF9F0000}"/>
    <cellStyle name="Normal 74 4 2 2 3 3" xfId="11595" xr:uid="{00000000-0005-0000-0000-0000B09F0000}"/>
    <cellStyle name="Normal 74 4 2 2 3 3 2" xfId="41920" xr:uid="{00000000-0005-0000-0000-0000B19F0000}"/>
    <cellStyle name="Normal 74 4 2 2 3 3 3" xfId="26696" xr:uid="{00000000-0005-0000-0000-0000B29F0000}"/>
    <cellStyle name="Normal 74 4 2 2 3 4" xfId="36907" xr:uid="{00000000-0005-0000-0000-0000B39F0000}"/>
    <cellStyle name="Normal 74 4 2 2 3 5" xfId="21683" xr:uid="{00000000-0005-0000-0000-0000B49F0000}"/>
    <cellStyle name="Normal 74 4 2 2 4" xfId="13273" xr:uid="{00000000-0005-0000-0000-0000B59F0000}"/>
    <cellStyle name="Normal 74 4 2 2 4 2" xfId="43595" xr:uid="{00000000-0005-0000-0000-0000B69F0000}"/>
    <cellStyle name="Normal 74 4 2 2 4 3" xfId="28371" xr:uid="{00000000-0005-0000-0000-0000B79F0000}"/>
    <cellStyle name="Normal 74 4 2 2 5" xfId="8252" xr:uid="{00000000-0005-0000-0000-0000B89F0000}"/>
    <cellStyle name="Normal 74 4 2 2 5 2" xfId="38578" xr:uid="{00000000-0005-0000-0000-0000B99F0000}"/>
    <cellStyle name="Normal 74 4 2 2 5 3" xfId="23354" xr:uid="{00000000-0005-0000-0000-0000BA9F0000}"/>
    <cellStyle name="Normal 74 4 2 2 6" xfId="33566" xr:uid="{00000000-0005-0000-0000-0000BB9F0000}"/>
    <cellStyle name="Normal 74 4 2 2 7" xfId="18341" xr:uid="{00000000-0005-0000-0000-0000BC9F0000}"/>
    <cellStyle name="Normal 74 4 2 3" xfId="4034" xr:uid="{00000000-0005-0000-0000-0000BD9F0000}"/>
    <cellStyle name="Normal 74 4 2 3 2" xfId="14108" xr:uid="{00000000-0005-0000-0000-0000BE9F0000}"/>
    <cellStyle name="Normal 74 4 2 3 2 2" xfId="44430" xr:uid="{00000000-0005-0000-0000-0000BF9F0000}"/>
    <cellStyle name="Normal 74 4 2 3 2 3" xfId="29206" xr:uid="{00000000-0005-0000-0000-0000C09F0000}"/>
    <cellStyle name="Normal 74 4 2 3 3" xfId="9088" xr:uid="{00000000-0005-0000-0000-0000C19F0000}"/>
    <cellStyle name="Normal 74 4 2 3 3 2" xfId="39413" xr:uid="{00000000-0005-0000-0000-0000C29F0000}"/>
    <cellStyle name="Normal 74 4 2 3 3 3" xfId="24189" xr:uid="{00000000-0005-0000-0000-0000C39F0000}"/>
    <cellStyle name="Normal 74 4 2 3 4" xfId="34400" xr:uid="{00000000-0005-0000-0000-0000C49F0000}"/>
    <cellStyle name="Normal 74 4 2 3 5" xfId="19176" xr:uid="{00000000-0005-0000-0000-0000C59F0000}"/>
    <cellStyle name="Normal 74 4 2 4" xfId="5727" xr:uid="{00000000-0005-0000-0000-0000C69F0000}"/>
    <cellStyle name="Normal 74 4 2 4 2" xfId="15779" xr:uid="{00000000-0005-0000-0000-0000C79F0000}"/>
    <cellStyle name="Normal 74 4 2 4 2 2" xfId="46101" xr:uid="{00000000-0005-0000-0000-0000C89F0000}"/>
    <cellStyle name="Normal 74 4 2 4 2 3" xfId="30877" xr:uid="{00000000-0005-0000-0000-0000C99F0000}"/>
    <cellStyle name="Normal 74 4 2 4 3" xfId="10759" xr:uid="{00000000-0005-0000-0000-0000CA9F0000}"/>
    <cellStyle name="Normal 74 4 2 4 3 2" xfId="41084" xr:uid="{00000000-0005-0000-0000-0000CB9F0000}"/>
    <cellStyle name="Normal 74 4 2 4 3 3" xfId="25860" xr:uid="{00000000-0005-0000-0000-0000CC9F0000}"/>
    <cellStyle name="Normal 74 4 2 4 4" xfId="36071" xr:uid="{00000000-0005-0000-0000-0000CD9F0000}"/>
    <cellStyle name="Normal 74 4 2 4 5" xfId="20847" xr:uid="{00000000-0005-0000-0000-0000CE9F0000}"/>
    <cellStyle name="Normal 74 4 2 5" xfId="12437" xr:uid="{00000000-0005-0000-0000-0000CF9F0000}"/>
    <cellStyle name="Normal 74 4 2 5 2" xfId="42759" xr:uid="{00000000-0005-0000-0000-0000D09F0000}"/>
    <cellStyle name="Normal 74 4 2 5 3" xfId="27535" xr:uid="{00000000-0005-0000-0000-0000D19F0000}"/>
    <cellStyle name="Normal 74 4 2 6" xfId="7416" xr:uid="{00000000-0005-0000-0000-0000D29F0000}"/>
    <cellStyle name="Normal 74 4 2 6 2" xfId="37742" xr:uid="{00000000-0005-0000-0000-0000D39F0000}"/>
    <cellStyle name="Normal 74 4 2 6 3" xfId="22518" xr:uid="{00000000-0005-0000-0000-0000D49F0000}"/>
    <cellStyle name="Normal 74 4 2 7" xfId="32730" xr:uid="{00000000-0005-0000-0000-0000D59F0000}"/>
    <cellStyle name="Normal 74 4 2 8" xfId="17505" xr:uid="{00000000-0005-0000-0000-0000D69F0000}"/>
    <cellStyle name="Normal 74 4 3" xfId="2763" xr:uid="{00000000-0005-0000-0000-0000D79F0000}"/>
    <cellStyle name="Normal 74 4 3 2" xfId="4453" xr:uid="{00000000-0005-0000-0000-0000D89F0000}"/>
    <cellStyle name="Normal 74 4 3 2 2" xfId="14526" xr:uid="{00000000-0005-0000-0000-0000D99F0000}"/>
    <cellStyle name="Normal 74 4 3 2 2 2" xfId="44848" xr:uid="{00000000-0005-0000-0000-0000DA9F0000}"/>
    <cellStyle name="Normal 74 4 3 2 2 3" xfId="29624" xr:uid="{00000000-0005-0000-0000-0000DB9F0000}"/>
    <cellStyle name="Normal 74 4 3 2 3" xfId="9506" xr:uid="{00000000-0005-0000-0000-0000DC9F0000}"/>
    <cellStyle name="Normal 74 4 3 2 3 2" xfId="39831" xr:uid="{00000000-0005-0000-0000-0000DD9F0000}"/>
    <cellStyle name="Normal 74 4 3 2 3 3" xfId="24607" xr:uid="{00000000-0005-0000-0000-0000DE9F0000}"/>
    <cellStyle name="Normal 74 4 3 2 4" xfId="34818" xr:uid="{00000000-0005-0000-0000-0000DF9F0000}"/>
    <cellStyle name="Normal 74 4 3 2 5" xfId="19594" xr:uid="{00000000-0005-0000-0000-0000E09F0000}"/>
    <cellStyle name="Normal 74 4 3 3" xfId="6145" xr:uid="{00000000-0005-0000-0000-0000E19F0000}"/>
    <cellStyle name="Normal 74 4 3 3 2" xfId="16197" xr:uid="{00000000-0005-0000-0000-0000E29F0000}"/>
    <cellStyle name="Normal 74 4 3 3 2 2" xfId="46519" xr:uid="{00000000-0005-0000-0000-0000E39F0000}"/>
    <cellStyle name="Normal 74 4 3 3 2 3" xfId="31295" xr:uid="{00000000-0005-0000-0000-0000E49F0000}"/>
    <cellStyle name="Normal 74 4 3 3 3" xfId="11177" xr:uid="{00000000-0005-0000-0000-0000E59F0000}"/>
    <cellStyle name="Normal 74 4 3 3 3 2" xfId="41502" xr:uid="{00000000-0005-0000-0000-0000E69F0000}"/>
    <cellStyle name="Normal 74 4 3 3 3 3" xfId="26278" xr:uid="{00000000-0005-0000-0000-0000E79F0000}"/>
    <cellStyle name="Normal 74 4 3 3 4" xfId="36489" xr:uid="{00000000-0005-0000-0000-0000E89F0000}"/>
    <cellStyle name="Normal 74 4 3 3 5" xfId="21265" xr:uid="{00000000-0005-0000-0000-0000E99F0000}"/>
    <cellStyle name="Normal 74 4 3 4" xfId="12855" xr:uid="{00000000-0005-0000-0000-0000EA9F0000}"/>
    <cellStyle name="Normal 74 4 3 4 2" xfId="43177" xr:uid="{00000000-0005-0000-0000-0000EB9F0000}"/>
    <cellStyle name="Normal 74 4 3 4 3" xfId="27953" xr:uid="{00000000-0005-0000-0000-0000EC9F0000}"/>
    <cellStyle name="Normal 74 4 3 5" xfId="7834" xr:uid="{00000000-0005-0000-0000-0000ED9F0000}"/>
    <cellStyle name="Normal 74 4 3 5 2" xfId="38160" xr:uid="{00000000-0005-0000-0000-0000EE9F0000}"/>
    <cellStyle name="Normal 74 4 3 5 3" xfId="22936" xr:uid="{00000000-0005-0000-0000-0000EF9F0000}"/>
    <cellStyle name="Normal 74 4 3 6" xfId="33148" xr:uid="{00000000-0005-0000-0000-0000F09F0000}"/>
    <cellStyle name="Normal 74 4 3 7" xfId="17923" xr:uid="{00000000-0005-0000-0000-0000F19F0000}"/>
    <cellStyle name="Normal 74 4 4" xfId="3616" xr:uid="{00000000-0005-0000-0000-0000F29F0000}"/>
    <cellStyle name="Normal 74 4 4 2" xfId="13690" xr:uid="{00000000-0005-0000-0000-0000F39F0000}"/>
    <cellStyle name="Normal 74 4 4 2 2" xfId="44012" xr:uid="{00000000-0005-0000-0000-0000F49F0000}"/>
    <cellStyle name="Normal 74 4 4 2 3" xfId="28788" xr:uid="{00000000-0005-0000-0000-0000F59F0000}"/>
    <cellStyle name="Normal 74 4 4 3" xfId="8670" xr:uid="{00000000-0005-0000-0000-0000F69F0000}"/>
    <cellStyle name="Normal 74 4 4 3 2" xfId="38995" xr:uid="{00000000-0005-0000-0000-0000F79F0000}"/>
    <cellStyle name="Normal 74 4 4 3 3" xfId="23771" xr:uid="{00000000-0005-0000-0000-0000F89F0000}"/>
    <cellStyle name="Normal 74 4 4 4" xfId="33982" xr:uid="{00000000-0005-0000-0000-0000F99F0000}"/>
    <cellStyle name="Normal 74 4 4 5" xfId="18758" xr:uid="{00000000-0005-0000-0000-0000FA9F0000}"/>
    <cellStyle name="Normal 74 4 5" xfId="5309" xr:uid="{00000000-0005-0000-0000-0000FB9F0000}"/>
    <cellStyle name="Normal 74 4 5 2" xfId="15361" xr:uid="{00000000-0005-0000-0000-0000FC9F0000}"/>
    <cellStyle name="Normal 74 4 5 2 2" xfId="45683" xr:uid="{00000000-0005-0000-0000-0000FD9F0000}"/>
    <cellStyle name="Normal 74 4 5 2 3" xfId="30459" xr:uid="{00000000-0005-0000-0000-0000FE9F0000}"/>
    <cellStyle name="Normal 74 4 5 3" xfId="10341" xr:uid="{00000000-0005-0000-0000-0000FF9F0000}"/>
    <cellStyle name="Normal 74 4 5 3 2" xfId="40666" xr:uid="{00000000-0005-0000-0000-000000A00000}"/>
    <cellStyle name="Normal 74 4 5 3 3" xfId="25442" xr:uid="{00000000-0005-0000-0000-000001A00000}"/>
    <cellStyle name="Normal 74 4 5 4" xfId="35653" xr:uid="{00000000-0005-0000-0000-000002A00000}"/>
    <cellStyle name="Normal 74 4 5 5" xfId="20429" xr:uid="{00000000-0005-0000-0000-000003A00000}"/>
    <cellStyle name="Normal 74 4 6" xfId="12019" xr:uid="{00000000-0005-0000-0000-000004A00000}"/>
    <cellStyle name="Normal 74 4 6 2" xfId="42341" xr:uid="{00000000-0005-0000-0000-000005A00000}"/>
    <cellStyle name="Normal 74 4 6 3" xfId="27117" xr:uid="{00000000-0005-0000-0000-000006A00000}"/>
    <cellStyle name="Normal 74 4 7" xfId="6998" xr:uid="{00000000-0005-0000-0000-000007A00000}"/>
    <cellStyle name="Normal 74 4 7 2" xfId="37324" xr:uid="{00000000-0005-0000-0000-000008A00000}"/>
    <cellStyle name="Normal 74 4 7 3" xfId="22100" xr:uid="{00000000-0005-0000-0000-000009A00000}"/>
    <cellStyle name="Normal 74 4 8" xfId="32312" xr:uid="{00000000-0005-0000-0000-00000AA00000}"/>
    <cellStyle name="Normal 74 4 9" xfId="17087" xr:uid="{00000000-0005-0000-0000-00000BA00000}"/>
    <cellStyle name="Normal 74 5" xfId="2132" xr:uid="{00000000-0005-0000-0000-00000CA00000}"/>
    <cellStyle name="Normal 74 5 2" xfId="2973" xr:uid="{00000000-0005-0000-0000-00000DA00000}"/>
    <cellStyle name="Normal 74 5 2 2" xfId="4663" xr:uid="{00000000-0005-0000-0000-00000EA00000}"/>
    <cellStyle name="Normal 74 5 2 2 2" xfId="14736" xr:uid="{00000000-0005-0000-0000-00000FA00000}"/>
    <cellStyle name="Normal 74 5 2 2 2 2" xfId="45058" xr:uid="{00000000-0005-0000-0000-000010A00000}"/>
    <cellStyle name="Normal 74 5 2 2 2 3" xfId="29834" xr:uid="{00000000-0005-0000-0000-000011A00000}"/>
    <cellStyle name="Normal 74 5 2 2 3" xfId="9716" xr:uid="{00000000-0005-0000-0000-000012A00000}"/>
    <cellStyle name="Normal 74 5 2 2 3 2" xfId="40041" xr:uid="{00000000-0005-0000-0000-000013A00000}"/>
    <cellStyle name="Normal 74 5 2 2 3 3" xfId="24817" xr:uid="{00000000-0005-0000-0000-000014A00000}"/>
    <cellStyle name="Normal 74 5 2 2 4" xfId="35028" xr:uid="{00000000-0005-0000-0000-000015A00000}"/>
    <cellStyle name="Normal 74 5 2 2 5" xfId="19804" xr:uid="{00000000-0005-0000-0000-000016A00000}"/>
    <cellStyle name="Normal 74 5 2 3" xfId="6355" xr:uid="{00000000-0005-0000-0000-000017A00000}"/>
    <cellStyle name="Normal 74 5 2 3 2" xfId="16407" xr:uid="{00000000-0005-0000-0000-000018A00000}"/>
    <cellStyle name="Normal 74 5 2 3 2 2" xfId="46729" xr:uid="{00000000-0005-0000-0000-000019A00000}"/>
    <cellStyle name="Normal 74 5 2 3 2 3" xfId="31505" xr:uid="{00000000-0005-0000-0000-00001AA00000}"/>
    <cellStyle name="Normal 74 5 2 3 3" xfId="11387" xr:uid="{00000000-0005-0000-0000-00001BA00000}"/>
    <cellStyle name="Normal 74 5 2 3 3 2" xfId="41712" xr:uid="{00000000-0005-0000-0000-00001CA00000}"/>
    <cellStyle name="Normal 74 5 2 3 3 3" xfId="26488" xr:uid="{00000000-0005-0000-0000-00001DA00000}"/>
    <cellStyle name="Normal 74 5 2 3 4" xfId="36699" xr:uid="{00000000-0005-0000-0000-00001EA00000}"/>
    <cellStyle name="Normal 74 5 2 3 5" xfId="21475" xr:uid="{00000000-0005-0000-0000-00001FA00000}"/>
    <cellStyle name="Normal 74 5 2 4" xfId="13065" xr:uid="{00000000-0005-0000-0000-000020A00000}"/>
    <cellStyle name="Normal 74 5 2 4 2" xfId="43387" xr:uid="{00000000-0005-0000-0000-000021A00000}"/>
    <cellStyle name="Normal 74 5 2 4 3" xfId="28163" xr:uid="{00000000-0005-0000-0000-000022A00000}"/>
    <cellStyle name="Normal 74 5 2 5" xfId="8044" xr:uid="{00000000-0005-0000-0000-000023A00000}"/>
    <cellStyle name="Normal 74 5 2 5 2" xfId="38370" xr:uid="{00000000-0005-0000-0000-000024A00000}"/>
    <cellStyle name="Normal 74 5 2 5 3" xfId="23146" xr:uid="{00000000-0005-0000-0000-000025A00000}"/>
    <cellStyle name="Normal 74 5 2 6" xfId="33358" xr:uid="{00000000-0005-0000-0000-000026A00000}"/>
    <cellStyle name="Normal 74 5 2 7" xfId="18133" xr:uid="{00000000-0005-0000-0000-000027A00000}"/>
    <cellStyle name="Normal 74 5 3" xfId="3826" xr:uid="{00000000-0005-0000-0000-000028A00000}"/>
    <cellStyle name="Normal 74 5 3 2" xfId="13900" xr:uid="{00000000-0005-0000-0000-000029A00000}"/>
    <cellStyle name="Normal 74 5 3 2 2" xfId="44222" xr:uid="{00000000-0005-0000-0000-00002AA00000}"/>
    <cellStyle name="Normal 74 5 3 2 3" xfId="28998" xr:uid="{00000000-0005-0000-0000-00002BA00000}"/>
    <cellStyle name="Normal 74 5 3 3" xfId="8880" xr:uid="{00000000-0005-0000-0000-00002CA00000}"/>
    <cellStyle name="Normal 74 5 3 3 2" xfId="39205" xr:uid="{00000000-0005-0000-0000-00002DA00000}"/>
    <cellStyle name="Normal 74 5 3 3 3" xfId="23981" xr:uid="{00000000-0005-0000-0000-00002EA00000}"/>
    <cellStyle name="Normal 74 5 3 4" xfId="34192" xr:uid="{00000000-0005-0000-0000-00002FA00000}"/>
    <cellStyle name="Normal 74 5 3 5" xfId="18968" xr:uid="{00000000-0005-0000-0000-000030A00000}"/>
    <cellStyle name="Normal 74 5 4" xfId="5519" xr:uid="{00000000-0005-0000-0000-000031A00000}"/>
    <cellStyle name="Normal 74 5 4 2" xfId="15571" xr:uid="{00000000-0005-0000-0000-000032A00000}"/>
    <cellStyle name="Normal 74 5 4 2 2" xfId="45893" xr:uid="{00000000-0005-0000-0000-000033A00000}"/>
    <cellStyle name="Normal 74 5 4 2 3" xfId="30669" xr:uid="{00000000-0005-0000-0000-000034A00000}"/>
    <cellStyle name="Normal 74 5 4 3" xfId="10551" xr:uid="{00000000-0005-0000-0000-000035A00000}"/>
    <cellStyle name="Normal 74 5 4 3 2" xfId="40876" xr:uid="{00000000-0005-0000-0000-000036A00000}"/>
    <cellStyle name="Normal 74 5 4 3 3" xfId="25652" xr:uid="{00000000-0005-0000-0000-000037A00000}"/>
    <cellStyle name="Normal 74 5 4 4" xfId="35863" xr:uid="{00000000-0005-0000-0000-000038A00000}"/>
    <cellStyle name="Normal 74 5 4 5" xfId="20639" xr:uid="{00000000-0005-0000-0000-000039A00000}"/>
    <cellStyle name="Normal 74 5 5" xfId="12229" xr:uid="{00000000-0005-0000-0000-00003AA00000}"/>
    <cellStyle name="Normal 74 5 5 2" xfId="42551" xr:uid="{00000000-0005-0000-0000-00003BA00000}"/>
    <cellStyle name="Normal 74 5 5 3" xfId="27327" xr:uid="{00000000-0005-0000-0000-00003CA00000}"/>
    <cellStyle name="Normal 74 5 6" xfId="7208" xr:uid="{00000000-0005-0000-0000-00003DA00000}"/>
    <cellStyle name="Normal 74 5 6 2" xfId="37534" xr:uid="{00000000-0005-0000-0000-00003EA00000}"/>
    <cellStyle name="Normal 74 5 6 3" xfId="22310" xr:uid="{00000000-0005-0000-0000-00003FA00000}"/>
    <cellStyle name="Normal 74 5 7" xfId="32522" xr:uid="{00000000-0005-0000-0000-000040A00000}"/>
    <cellStyle name="Normal 74 5 8" xfId="17297" xr:uid="{00000000-0005-0000-0000-000041A00000}"/>
    <cellStyle name="Normal 74 6" xfId="2553" xr:uid="{00000000-0005-0000-0000-000042A00000}"/>
    <cellStyle name="Normal 74 6 2" xfId="4245" xr:uid="{00000000-0005-0000-0000-000043A00000}"/>
    <cellStyle name="Normal 74 6 2 2" xfId="14318" xr:uid="{00000000-0005-0000-0000-000044A00000}"/>
    <cellStyle name="Normal 74 6 2 2 2" xfId="44640" xr:uid="{00000000-0005-0000-0000-000045A00000}"/>
    <cellStyle name="Normal 74 6 2 2 3" xfId="29416" xr:uid="{00000000-0005-0000-0000-000046A00000}"/>
    <cellStyle name="Normal 74 6 2 3" xfId="9298" xr:uid="{00000000-0005-0000-0000-000047A00000}"/>
    <cellStyle name="Normal 74 6 2 3 2" xfId="39623" xr:uid="{00000000-0005-0000-0000-000048A00000}"/>
    <cellStyle name="Normal 74 6 2 3 3" xfId="24399" xr:uid="{00000000-0005-0000-0000-000049A00000}"/>
    <cellStyle name="Normal 74 6 2 4" xfId="34610" xr:uid="{00000000-0005-0000-0000-00004AA00000}"/>
    <cellStyle name="Normal 74 6 2 5" xfId="19386" xr:uid="{00000000-0005-0000-0000-00004BA00000}"/>
    <cellStyle name="Normal 74 6 3" xfId="5937" xr:uid="{00000000-0005-0000-0000-00004CA00000}"/>
    <cellStyle name="Normal 74 6 3 2" xfId="15989" xr:uid="{00000000-0005-0000-0000-00004DA00000}"/>
    <cellStyle name="Normal 74 6 3 2 2" xfId="46311" xr:uid="{00000000-0005-0000-0000-00004EA00000}"/>
    <cellStyle name="Normal 74 6 3 2 3" xfId="31087" xr:uid="{00000000-0005-0000-0000-00004FA00000}"/>
    <cellStyle name="Normal 74 6 3 3" xfId="10969" xr:uid="{00000000-0005-0000-0000-000050A00000}"/>
    <cellStyle name="Normal 74 6 3 3 2" xfId="41294" xr:uid="{00000000-0005-0000-0000-000051A00000}"/>
    <cellStyle name="Normal 74 6 3 3 3" xfId="26070" xr:uid="{00000000-0005-0000-0000-000052A00000}"/>
    <cellStyle name="Normal 74 6 3 4" xfId="36281" xr:uid="{00000000-0005-0000-0000-000053A00000}"/>
    <cellStyle name="Normal 74 6 3 5" xfId="21057" xr:uid="{00000000-0005-0000-0000-000054A00000}"/>
    <cellStyle name="Normal 74 6 4" xfId="12647" xr:uid="{00000000-0005-0000-0000-000055A00000}"/>
    <cellStyle name="Normal 74 6 4 2" xfId="42969" xr:uid="{00000000-0005-0000-0000-000056A00000}"/>
    <cellStyle name="Normal 74 6 4 3" xfId="27745" xr:uid="{00000000-0005-0000-0000-000057A00000}"/>
    <cellStyle name="Normal 74 6 5" xfId="7626" xr:uid="{00000000-0005-0000-0000-000058A00000}"/>
    <cellStyle name="Normal 74 6 5 2" xfId="37952" xr:uid="{00000000-0005-0000-0000-000059A00000}"/>
    <cellStyle name="Normal 74 6 5 3" xfId="22728" xr:uid="{00000000-0005-0000-0000-00005AA00000}"/>
    <cellStyle name="Normal 74 6 6" xfId="32940" xr:uid="{00000000-0005-0000-0000-00005BA00000}"/>
    <cellStyle name="Normal 74 6 7" xfId="17715" xr:uid="{00000000-0005-0000-0000-00005CA00000}"/>
    <cellStyle name="Normal 74 7" xfId="3405" xr:uid="{00000000-0005-0000-0000-00005DA00000}"/>
    <cellStyle name="Normal 74 7 2" xfId="13482" xr:uid="{00000000-0005-0000-0000-00005EA00000}"/>
    <cellStyle name="Normal 74 7 2 2" xfId="43804" xr:uid="{00000000-0005-0000-0000-00005FA00000}"/>
    <cellStyle name="Normal 74 7 2 3" xfId="28580" xr:uid="{00000000-0005-0000-0000-000060A00000}"/>
    <cellStyle name="Normal 74 7 3" xfId="8462" xr:uid="{00000000-0005-0000-0000-000061A00000}"/>
    <cellStyle name="Normal 74 7 3 2" xfId="38787" xr:uid="{00000000-0005-0000-0000-000062A00000}"/>
    <cellStyle name="Normal 74 7 3 3" xfId="23563" xr:uid="{00000000-0005-0000-0000-000063A00000}"/>
    <cellStyle name="Normal 74 7 4" xfId="33774" xr:uid="{00000000-0005-0000-0000-000064A00000}"/>
    <cellStyle name="Normal 74 7 5" xfId="18550" xr:uid="{00000000-0005-0000-0000-000065A00000}"/>
    <cellStyle name="Normal 74 8" xfId="5099" xr:uid="{00000000-0005-0000-0000-000066A00000}"/>
    <cellStyle name="Normal 74 8 2" xfId="15153" xr:uid="{00000000-0005-0000-0000-000067A00000}"/>
    <cellStyle name="Normal 74 8 2 2" xfId="45475" xr:uid="{00000000-0005-0000-0000-000068A00000}"/>
    <cellStyle name="Normal 74 8 2 3" xfId="30251" xr:uid="{00000000-0005-0000-0000-000069A00000}"/>
    <cellStyle name="Normal 74 8 3" xfId="10133" xr:uid="{00000000-0005-0000-0000-00006AA00000}"/>
    <cellStyle name="Normal 74 8 3 2" xfId="40458" xr:uid="{00000000-0005-0000-0000-00006BA00000}"/>
    <cellStyle name="Normal 74 8 3 3" xfId="25234" xr:uid="{00000000-0005-0000-0000-00006CA00000}"/>
    <cellStyle name="Normal 74 8 4" xfId="35445" xr:uid="{00000000-0005-0000-0000-00006DA00000}"/>
    <cellStyle name="Normal 74 8 5" xfId="20221" xr:uid="{00000000-0005-0000-0000-00006EA00000}"/>
    <cellStyle name="Normal 74 9" xfId="11809" xr:uid="{00000000-0005-0000-0000-00006FA00000}"/>
    <cellStyle name="Normal 74 9 2" xfId="42133" xr:uid="{00000000-0005-0000-0000-000070A00000}"/>
    <cellStyle name="Normal 74 9 3" xfId="26909" xr:uid="{00000000-0005-0000-0000-000071A00000}"/>
    <cellStyle name="Normal 75" xfId="1492" xr:uid="{00000000-0005-0000-0000-000072A00000}"/>
    <cellStyle name="Normal 76" xfId="1493" xr:uid="{00000000-0005-0000-0000-000073A00000}"/>
    <cellStyle name="Normal 76 10" xfId="6789" xr:uid="{00000000-0005-0000-0000-000074A00000}"/>
    <cellStyle name="Normal 76 10 2" xfId="37117" xr:uid="{00000000-0005-0000-0000-000075A00000}"/>
    <cellStyle name="Normal 76 10 3" xfId="21893" xr:uid="{00000000-0005-0000-0000-000076A00000}"/>
    <cellStyle name="Normal 76 11" xfId="32108" xr:uid="{00000000-0005-0000-0000-000077A00000}"/>
    <cellStyle name="Normal 76 12" xfId="16878" xr:uid="{00000000-0005-0000-0000-000078A00000}"/>
    <cellStyle name="Normal 76 13" xfId="47319" xr:uid="{00000000-0005-0000-0000-000079A00000}"/>
    <cellStyle name="Normal 76 2" xfId="1753" xr:uid="{00000000-0005-0000-0000-00007AA00000}"/>
    <cellStyle name="Normal 76 2 10" xfId="32159" xr:uid="{00000000-0005-0000-0000-00007BA00000}"/>
    <cellStyle name="Normal 76 2 11" xfId="16932" xr:uid="{00000000-0005-0000-0000-00007CA00000}"/>
    <cellStyle name="Normal 76 2 2" xfId="1861" xr:uid="{00000000-0005-0000-0000-00007DA00000}"/>
    <cellStyle name="Normal 76 2 2 10" xfId="17036" xr:uid="{00000000-0005-0000-0000-00007EA00000}"/>
    <cellStyle name="Normal 76 2 2 2" xfId="2078" xr:uid="{00000000-0005-0000-0000-00007FA00000}"/>
    <cellStyle name="Normal 76 2 2 2 2" xfId="2499" xr:uid="{00000000-0005-0000-0000-000080A00000}"/>
    <cellStyle name="Normal 76 2 2 2 2 2" xfId="3338" xr:uid="{00000000-0005-0000-0000-000081A00000}"/>
    <cellStyle name="Normal 76 2 2 2 2 2 2" xfId="5028" xr:uid="{00000000-0005-0000-0000-000082A00000}"/>
    <cellStyle name="Normal 76 2 2 2 2 2 2 2" xfId="15101" xr:uid="{00000000-0005-0000-0000-000083A00000}"/>
    <cellStyle name="Normal 76 2 2 2 2 2 2 2 2" xfId="45423" xr:uid="{00000000-0005-0000-0000-000084A00000}"/>
    <cellStyle name="Normal 76 2 2 2 2 2 2 2 3" xfId="30199" xr:uid="{00000000-0005-0000-0000-000085A00000}"/>
    <cellStyle name="Normal 76 2 2 2 2 2 2 3" xfId="10081" xr:uid="{00000000-0005-0000-0000-000086A00000}"/>
    <cellStyle name="Normal 76 2 2 2 2 2 2 3 2" xfId="40406" xr:uid="{00000000-0005-0000-0000-000087A00000}"/>
    <cellStyle name="Normal 76 2 2 2 2 2 2 3 3" xfId="25182" xr:uid="{00000000-0005-0000-0000-000088A00000}"/>
    <cellStyle name="Normal 76 2 2 2 2 2 2 4" xfId="35393" xr:uid="{00000000-0005-0000-0000-000089A00000}"/>
    <cellStyle name="Normal 76 2 2 2 2 2 2 5" xfId="20169" xr:uid="{00000000-0005-0000-0000-00008AA00000}"/>
    <cellStyle name="Normal 76 2 2 2 2 2 3" xfId="6720" xr:uid="{00000000-0005-0000-0000-00008BA00000}"/>
    <cellStyle name="Normal 76 2 2 2 2 2 3 2" xfId="16772" xr:uid="{00000000-0005-0000-0000-00008CA00000}"/>
    <cellStyle name="Normal 76 2 2 2 2 2 3 2 2" xfId="47094" xr:uid="{00000000-0005-0000-0000-00008DA00000}"/>
    <cellStyle name="Normal 76 2 2 2 2 2 3 2 3" xfId="31870" xr:uid="{00000000-0005-0000-0000-00008EA00000}"/>
    <cellStyle name="Normal 76 2 2 2 2 2 3 3" xfId="11752" xr:uid="{00000000-0005-0000-0000-00008FA00000}"/>
    <cellStyle name="Normal 76 2 2 2 2 2 3 3 2" xfId="42077" xr:uid="{00000000-0005-0000-0000-000090A00000}"/>
    <cellStyle name="Normal 76 2 2 2 2 2 3 3 3" xfId="26853" xr:uid="{00000000-0005-0000-0000-000091A00000}"/>
    <cellStyle name="Normal 76 2 2 2 2 2 3 4" xfId="37064" xr:uid="{00000000-0005-0000-0000-000092A00000}"/>
    <cellStyle name="Normal 76 2 2 2 2 2 3 5" xfId="21840" xr:uid="{00000000-0005-0000-0000-000093A00000}"/>
    <cellStyle name="Normal 76 2 2 2 2 2 4" xfId="13430" xr:uid="{00000000-0005-0000-0000-000094A00000}"/>
    <cellStyle name="Normal 76 2 2 2 2 2 4 2" xfId="43752" xr:uid="{00000000-0005-0000-0000-000095A00000}"/>
    <cellStyle name="Normal 76 2 2 2 2 2 4 3" xfId="28528" xr:uid="{00000000-0005-0000-0000-000096A00000}"/>
    <cellStyle name="Normal 76 2 2 2 2 2 5" xfId="8409" xr:uid="{00000000-0005-0000-0000-000097A00000}"/>
    <cellStyle name="Normal 76 2 2 2 2 2 5 2" xfId="38735" xr:uid="{00000000-0005-0000-0000-000098A00000}"/>
    <cellStyle name="Normal 76 2 2 2 2 2 5 3" xfId="23511" xr:uid="{00000000-0005-0000-0000-000099A00000}"/>
    <cellStyle name="Normal 76 2 2 2 2 2 6" xfId="33723" xr:uid="{00000000-0005-0000-0000-00009AA00000}"/>
    <cellStyle name="Normal 76 2 2 2 2 2 7" xfId="18498" xr:uid="{00000000-0005-0000-0000-00009BA00000}"/>
    <cellStyle name="Normal 76 2 2 2 2 3" xfId="4191" xr:uid="{00000000-0005-0000-0000-00009CA00000}"/>
    <cellStyle name="Normal 76 2 2 2 2 3 2" xfId="14265" xr:uid="{00000000-0005-0000-0000-00009DA00000}"/>
    <cellStyle name="Normal 76 2 2 2 2 3 2 2" xfId="44587" xr:uid="{00000000-0005-0000-0000-00009EA00000}"/>
    <cellStyle name="Normal 76 2 2 2 2 3 2 3" xfId="29363" xr:uid="{00000000-0005-0000-0000-00009FA00000}"/>
    <cellStyle name="Normal 76 2 2 2 2 3 3" xfId="9245" xr:uid="{00000000-0005-0000-0000-0000A0A00000}"/>
    <cellStyle name="Normal 76 2 2 2 2 3 3 2" xfId="39570" xr:uid="{00000000-0005-0000-0000-0000A1A00000}"/>
    <cellStyle name="Normal 76 2 2 2 2 3 3 3" xfId="24346" xr:uid="{00000000-0005-0000-0000-0000A2A00000}"/>
    <cellStyle name="Normal 76 2 2 2 2 3 4" xfId="34557" xr:uid="{00000000-0005-0000-0000-0000A3A00000}"/>
    <cellStyle name="Normal 76 2 2 2 2 3 5" xfId="19333" xr:uid="{00000000-0005-0000-0000-0000A4A00000}"/>
    <cellStyle name="Normal 76 2 2 2 2 4" xfId="5884" xr:uid="{00000000-0005-0000-0000-0000A5A00000}"/>
    <cellStyle name="Normal 76 2 2 2 2 4 2" xfId="15936" xr:uid="{00000000-0005-0000-0000-0000A6A00000}"/>
    <cellStyle name="Normal 76 2 2 2 2 4 2 2" xfId="46258" xr:uid="{00000000-0005-0000-0000-0000A7A00000}"/>
    <cellStyle name="Normal 76 2 2 2 2 4 2 3" xfId="31034" xr:uid="{00000000-0005-0000-0000-0000A8A00000}"/>
    <cellStyle name="Normal 76 2 2 2 2 4 3" xfId="10916" xr:uid="{00000000-0005-0000-0000-0000A9A00000}"/>
    <cellStyle name="Normal 76 2 2 2 2 4 3 2" xfId="41241" xr:uid="{00000000-0005-0000-0000-0000AAA00000}"/>
    <cellStyle name="Normal 76 2 2 2 2 4 3 3" xfId="26017" xr:uid="{00000000-0005-0000-0000-0000ABA00000}"/>
    <cellStyle name="Normal 76 2 2 2 2 4 4" xfId="36228" xr:uid="{00000000-0005-0000-0000-0000ACA00000}"/>
    <cellStyle name="Normal 76 2 2 2 2 4 5" xfId="21004" xr:uid="{00000000-0005-0000-0000-0000ADA00000}"/>
    <cellStyle name="Normal 76 2 2 2 2 5" xfId="12594" xr:uid="{00000000-0005-0000-0000-0000AEA00000}"/>
    <cellStyle name="Normal 76 2 2 2 2 5 2" xfId="42916" xr:uid="{00000000-0005-0000-0000-0000AFA00000}"/>
    <cellStyle name="Normal 76 2 2 2 2 5 3" xfId="27692" xr:uid="{00000000-0005-0000-0000-0000B0A00000}"/>
    <cellStyle name="Normal 76 2 2 2 2 6" xfId="7573" xr:uid="{00000000-0005-0000-0000-0000B1A00000}"/>
    <cellStyle name="Normal 76 2 2 2 2 6 2" xfId="37899" xr:uid="{00000000-0005-0000-0000-0000B2A00000}"/>
    <cellStyle name="Normal 76 2 2 2 2 6 3" xfId="22675" xr:uid="{00000000-0005-0000-0000-0000B3A00000}"/>
    <cellStyle name="Normal 76 2 2 2 2 7" xfId="32887" xr:uid="{00000000-0005-0000-0000-0000B4A00000}"/>
    <cellStyle name="Normal 76 2 2 2 2 8" xfId="17662" xr:uid="{00000000-0005-0000-0000-0000B5A00000}"/>
    <cellStyle name="Normal 76 2 2 2 3" xfId="2920" xr:uid="{00000000-0005-0000-0000-0000B6A00000}"/>
    <cellStyle name="Normal 76 2 2 2 3 2" xfId="4610" xr:uid="{00000000-0005-0000-0000-0000B7A00000}"/>
    <cellStyle name="Normal 76 2 2 2 3 2 2" xfId="14683" xr:uid="{00000000-0005-0000-0000-0000B8A00000}"/>
    <cellStyle name="Normal 76 2 2 2 3 2 2 2" xfId="45005" xr:uid="{00000000-0005-0000-0000-0000B9A00000}"/>
    <cellStyle name="Normal 76 2 2 2 3 2 2 3" xfId="29781" xr:uid="{00000000-0005-0000-0000-0000BAA00000}"/>
    <cellStyle name="Normal 76 2 2 2 3 2 3" xfId="9663" xr:uid="{00000000-0005-0000-0000-0000BBA00000}"/>
    <cellStyle name="Normal 76 2 2 2 3 2 3 2" xfId="39988" xr:uid="{00000000-0005-0000-0000-0000BCA00000}"/>
    <cellStyle name="Normal 76 2 2 2 3 2 3 3" xfId="24764" xr:uid="{00000000-0005-0000-0000-0000BDA00000}"/>
    <cellStyle name="Normal 76 2 2 2 3 2 4" xfId="34975" xr:uid="{00000000-0005-0000-0000-0000BEA00000}"/>
    <cellStyle name="Normal 76 2 2 2 3 2 5" xfId="19751" xr:uid="{00000000-0005-0000-0000-0000BFA00000}"/>
    <cellStyle name="Normal 76 2 2 2 3 3" xfId="6302" xr:uid="{00000000-0005-0000-0000-0000C0A00000}"/>
    <cellStyle name="Normal 76 2 2 2 3 3 2" xfId="16354" xr:uid="{00000000-0005-0000-0000-0000C1A00000}"/>
    <cellStyle name="Normal 76 2 2 2 3 3 2 2" xfId="46676" xr:uid="{00000000-0005-0000-0000-0000C2A00000}"/>
    <cellStyle name="Normal 76 2 2 2 3 3 2 3" xfId="31452" xr:uid="{00000000-0005-0000-0000-0000C3A00000}"/>
    <cellStyle name="Normal 76 2 2 2 3 3 3" xfId="11334" xr:uid="{00000000-0005-0000-0000-0000C4A00000}"/>
    <cellStyle name="Normal 76 2 2 2 3 3 3 2" xfId="41659" xr:uid="{00000000-0005-0000-0000-0000C5A00000}"/>
    <cellStyle name="Normal 76 2 2 2 3 3 3 3" xfId="26435" xr:uid="{00000000-0005-0000-0000-0000C6A00000}"/>
    <cellStyle name="Normal 76 2 2 2 3 3 4" xfId="36646" xr:uid="{00000000-0005-0000-0000-0000C7A00000}"/>
    <cellStyle name="Normal 76 2 2 2 3 3 5" xfId="21422" xr:uid="{00000000-0005-0000-0000-0000C8A00000}"/>
    <cellStyle name="Normal 76 2 2 2 3 4" xfId="13012" xr:uid="{00000000-0005-0000-0000-0000C9A00000}"/>
    <cellStyle name="Normal 76 2 2 2 3 4 2" xfId="43334" xr:uid="{00000000-0005-0000-0000-0000CAA00000}"/>
    <cellStyle name="Normal 76 2 2 2 3 4 3" xfId="28110" xr:uid="{00000000-0005-0000-0000-0000CBA00000}"/>
    <cellStyle name="Normal 76 2 2 2 3 5" xfId="7991" xr:uid="{00000000-0005-0000-0000-0000CCA00000}"/>
    <cellStyle name="Normal 76 2 2 2 3 5 2" xfId="38317" xr:uid="{00000000-0005-0000-0000-0000CDA00000}"/>
    <cellStyle name="Normal 76 2 2 2 3 5 3" xfId="23093" xr:uid="{00000000-0005-0000-0000-0000CEA00000}"/>
    <cellStyle name="Normal 76 2 2 2 3 6" xfId="33305" xr:uid="{00000000-0005-0000-0000-0000CFA00000}"/>
    <cellStyle name="Normal 76 2 2 2 3 7" xfId="18080" xr:uid="{00000000-0005-0000-0000-0000D0A00000}"/>
    <cellStyle name="Normal 76 2 2 2 4" xfId="3773" xr:uid="{00000000-0005-0000-0000-0000D1A00000}"/>
    <cellStyle name="Normal 76 2 2 2 4 2" xfId="13847" xr:uid="{00000000-0005-0000-0000-0000D2A00000}"/>
    <cellStyle name="Normal 76 2 2 2 4 2 2" xfId="44169" xr:uid="{00000000-0005-0000-0000-0000D3A00000}"/>
    <cellStyle name="Normal 76 2 2 2 4 2 3" xfId="28945" xr:uid="{00000000-0005-0000-0000-0000D4A00000}"/>
    <cellStyle name="Normal 76 2 2 2 4 3" xfId="8827" xr:uid="{00000000-0005-0000-0000-0000D5A00000}"/>
    <cellStyle name="Normal 76 2 2 2 4 3 2" xfId="39152" xr:uid="{00000000-0005-0000-0000-0000D6A00000}"/>
    <cellStyle name="Normal 76 2 2 2 4 3 3" xfId="23928" xr:uid="{00000000-0005-0000-0000-0000D7A00000}"/>
    <cellStyle name="Normal 76 2 2 2 4 4" xfId="34139" xr:uid="{00000000-0005-0000-0000-0000D8A00000}"/>
    <cellStyle name="Normal 76 2 2 2 4 5" xfId="18915" xr:uid="{00000000-0005-0000-0000-0000D9A00000}"/>
    <cellStyle name="Normal 76 2 2 2 5" xfId="5466" xr:uid="{00000000-0005-0000-0000-0000DAA00000}"/>
    <cellStyle name="Normal 76 2 2 2 5 2" xfId="15518" xr:uid="{00000000-0005-0000-0000-0000DBA00000}"/>
    <cellStyle name="Normal 76 2 2 2 5 2 2" xfId="45840" xr:uid="{00000000-0005-0000-0000-0000DCA00000}"/>
    <cellStyle name="Normal 76 2 2 2 5 2 3" xfId="30616" xr:uid="{00000000-0005-0000-0000-0000DDA00000}"/>
    <cellStyle name="Normal 76 2 2 2 5 3" xfId="10498" xr:uid="{00000000-0005-0000-0000-0000DEA00000}"/>
    <cellStyle name="Normal 76 2 2 2 5 3 2" xfId="40823" xr:uid="{00000000-0005-0000-0000-0000DFA00000}"/>
    <cellStyle name="Normal 76 2 2 2 5 3 3" xfId="25599" xr:uid="{00000000-0005-0000-0000-0000E0A00000}"/>
    <cellStyle name="Normal 76 2 2 2 5 4" xfId="35810" xr:uid="{00000000-0005-0000-0000-0000E1A00000}"/>
    <cellStyle name="Normal 76 2 2 2 5 5" xfId="20586" xr:uid="{00000000-0005-0000-0000-0000E2A00000}"/>
    <cellStyle name="Normal 76 2 2 2 6" xfId="12176" xr:uid="{00000000-0005-0000-0000-0000E3A00000}"/>
    <cellStyle name="Normal 76 2 2 2 6 2" xfId="42498" xr:uid="{00000000-0005-0000-0000-0000E4A00000}"/>
    <cellStyle name="Normal 76 2 2 2 6 3" xfId="27274" xr:uid="{00000000-0005-0000-0000-0000E5A00000}"/>
    <cellStyle name="Normal 76 2 2 2 7" xfId="7155" xr:uid="{00000000-0005-0000-0000-0000E6A00000}"/>
    <cellStyle name="Normal 76 2 2 2 7 2" xfId="37481" xr:uid="{00000000-0005-0000-0000-0000E7A00000}"/>
    <cellStyle name="Normal 76 2 2 2 7 3" xfId="22257" xr:uid="{00000000-0005-0000-0000-0000E8A00000}"/>
    <cellStyle name="Normal 76 2 2 2 8" xfId="32469" xr:uid="{00000000-0005-0000-0000-0000E9A00000}"/>
    <cellStyle name="Normal 76 2 2 2 9" xfId="17244" xr:uid="{00000000-0005-0000-0000-0000EAA00000}"/>
    <cellStyle name="Normal 76 2 2 3" xfId="2291" xr:uid="{00000000-0005-0000-0000-0000EBA00000}"/>
    <cellStyle name="Normal 76 2 2 3 2" xfId="3130" xr:uid="{00000000-0005-0000-0000-0000ECA00000}"/>
    <cellStyle name="Normal 76 2 2 3 2 2" xfId="4820" xr:uid="{00000000-0005-0000-0000-0000EDA00000}"/>
    <cellStyle name="Normal 76 2 2 3 2 2 2" xfId="14893" xr:uid="{00000000-0005-0000-0000-0000EEA00000}"/>
    <cellStyle name="Normal 76 2 2 3 2 2 2 2" xfId="45215" xr:uid="{00000000-0005-0000-0000-0000EFA00000}"/>
    <cellStyle name="Normal 76 2 2 3 2 2 2 3" xfId="29991" xr:uid="{00000000-0005-0000-0000-0000F0A00000}"/>
    <cellStyle name="Normal 76 2 2 3 2 2 3" xfId="9873" xr:uid="{00000000-0005-0000-0000-0000F1A00000}"/>
    <cellStyle name="Normal 76 2 2 3 2 2 3 2" xfId="40198" xr:uid="{00000000-0005-0000-0000-0000F2A00000}"/>
    <cellStyle name="Normal 76 2 2 3 2 2 3 3" xfId="24974" xr:uid="{00000000-0005-0000-0000-0000F3A00000}"/>
    <cellStyle name="Normal 76 2 2 3 2 2 4" xfId="35185" xr:uid="{00000000-0005-0000-0000-0000F4A00000}"/>
    <cellStyle name="Normal 76 2 2 3 2 2 5" xfId="19961" xr:uid="{00000000-0005-0000-0000-0000F5A00000}"/>
    <cellStyle name="Normal 76 2 2 3 2 3" xfId="6512" xr:uid="{00000000-0005-0000-0000-0000F6A00000}"/>
    <cellStyle name="Normal 76 2 2 3 2 3 2" xfId="16564" xr:uid="{00000000-0005-0000-0000-0000F7A00000}"/>
    <cellStyle name="Normal 76 2 2 3 2 3 2 2" xfId="46886" xr:uid="{00000000-0005-0000-0000-0000F8A00000}"/>
    <cellStyle name="Normal 76 2 2 3 2 3 2 3" xfId="31662" xr:uid="{00000000-0005-0000-0000-0000F9A00000}"/>
    <cellStyle name="Normal 76 2 2 3 2 3 3" xfId="11544" xr:uid="{00000000-0005-0000-0000-0000FAA00000}"/>
    <cellStyle name="Normal 76 2 2 3 2 3 3 2" xfId="41869" xr:uid="{00000000-0005-0000-0000-0000FBA00000}"/>
    <cellStyle name="Normal 76 2 2 3 2 3 3 3" xfId="26645" xr:uid="{00000000-0005-0000-0000-0000FCA00000}"/>
    <cellStyle name="Normal 76 2 2 3 2 3 4" xfId="36856" xr:uid="{00000000-0005-0000-0000-0000FDA00000}"/>
    <cellStyle name="Normal 76 2 2 3 2 3 5" xfId="21632" xr:uid="{00000000-0005-0000-0000-0000FEA00000}"/>
    <cellStyle name="Normal 76 2 2 3 2 4" xfId="13222" xr:uid="{00000000-0005-0000-0000-0000FFA00000}"/>
    <cellStyle name="Normal 76 2 2 3 2 4 2" xfId="43544" xr:uid="{00000000-0005-0000-0000-000000A10000}"/>
    <cellStyle name="Normal 76 2 2 3 2 4 3" xfId="28320" xr:uid="{00000000-0005-0000-0000-000001A10000}"/>
    <cellStyle name="Normal 76 2 2 3 2 5" xfId="8201" xr:uid="{00000000-0005-0000-0000-000002A10000}"/>
    <cellStyle name="Normal 76 2 2 3 2 5 2" xfId="38527" xr:uid="{00000000-0005-0000-0000-000003A10000}"/>
    <cellStyle name="Normal 76 2 2 3 2 5 3" xfId="23303" xr:uid="{00000000-0005-0000-0000-000004A10000}"/>
    <cellStyle name="Normal 76 2 2 3 2 6" xfId="33515" xr:uid="{00000000-0005-0000-0000-000005A10000}"/>
    <cellStyle name="Normal 76 2 2 3 2 7" xfId="18290" xr:uid="{00000000-0005-0000-0000-000006A10000}"/>
    <cellStyle name="Normal 76 2 2 3 3" xfId="3983" xr:uid="{00000000-0005-0000-0000-000007A10000}"/>
    <cellStyle name="Normal 76 2 2 3 3 2" xfId="14057" xr:uid="{00000000-0005-0000-0000-000008A10000}"/>
    <cellStyle name="Normal 76 2 2 3 3 2 2" xfId="44379" xr:uid="{00000000-0005-0000-0000-000009A10000}"/>
    <cellStyle name="Normal 76 2 2 3 3 2 3" xfId="29155" xr:uid="{00000000-0005-0000-0000-00000AA10000}"/>
    <cellStyle name="Normal 76 2 2 3 3 3" xfId="9037" xr:uid="{00000000-0005-0000-0000-00000BA10000}"/>
    <cellStyle name="Normal 76 2 2 3 3 3 2" xfId="39362" xr:uid="{00000000-0005-0000-0000-00000CA10000}"/>
    <cellStyle name="Normal 76 2 2 3 3 3 3" xfId="24138" xr:uid="{00000000-0005-0000-0000-00000DA10000}"/>
    <cellStyle name="Normal 76 2 2 3 3 4" xfId="34349" xr:uid="{00000000-0005-0000-0000-00000EA10000}"/>
    <cellStyle name="Normal 76 2 2 3 3 5" xfId="19125" xr:uid="{00000000-0005-0000-0000-00000FA10000}"/>
    <cellStyle name="Normal 76 2 2 3 4" xfId="5676" xr:uid="{00000000-0005-0000-0000-000010A10000}"/>
    <cellStyle name="Normal 76 2 2 3 4 2" xfId="15728" xr:uid="{00000000-0005-0000-0000-000011A10000}"/>
    <cellStyle name="Normal 76 2 2 3 4 2 2" xfId="46050" xr:uid="{00000000-0005-0000-0000-000012A10000}"/>
    <cellStyle name="Normal 76 2 2 3 4 2 3" xfId="30826" xr:uid="{00000000-0005-0000-0000-000013A10000}"/>
    <cellStyle name="Normal 76 2 2 3 4 3" xfId="10708" xr:uid="{00000000-0005-0000-0000-000014A10000}"/>
    <cellStyle name="Normal 76 2 2 3 4 3 2" xfId="41033" xr:uid="{00000000-0005-0000-0000-000015A10000}"/>
    <cellStyle name="Normal 76 2 2 3 4 3 3" xfId="25809" xr:uid="{00000000-0005-0000-0000-000016A10000}"/>
    <cellStyle name="Normal 76 2 2 3 4 4" xfId="36020" xr:uid="{00000000-0005-0000-0000-000017A10000}"/>
    <cellStyle name="Normal 76 2 2 3 4 5" xfId="20796" xr:uid="{00000000-0005-0000-0000-000018A10000}"/>
    <cellStyle name="Normal 76 2 2 3 5" xfId="12386" xr:uid="{00000000-0005-0000-0000-000019A10000}"/>
    <cellStyle name="Normal 76 2 2 3 5 2" xfId="42708" xr:uid="{00000000-0005-0000-0000-00001AA10000}"/>
    <cellStyle name="Normal 76 2 2 3 5 3" xfId="27484" xr:uid="{00000000-0005-0000-0000-00001BA10000}"/>
    <cellStyle name="Normal 76 2 2 3 6" xfId="7365" xr:uid="{00000000-0005-0000-0000-00001CA10000}"/>
    <cellStyle name="Normal 76 2 2 3 6 2" xfId="37691" xr:uid="{00000000-0005-0000-0000-00001DA10000}"/>
    <cellStyle name="Normal 76 2 2 3 6 3" xfId="22467" xr:uid="{00000000-0005-0000-0000-00001EA10000}"/>
    <cellStyle name="Normal 76 2 2 3 7" xfId="32679" xr:uid="{00000000-0005-0000-0000-00001FA10000}"/>
    <cellStyle name="Normal 76 2 2 3 8" xfId="17454" xr:uid="{00000000-0005-0000-0000-000020A10000}"/>
    <cellStyle name="Normal 76 2 2 4" xfId="2712" xr:uid="{00000000-0005-0000-0000-000021A10000}"/>
    <cellStyle name="Normal 76 2 2 4 2" xfId="4402" xr:uid="{00000000-0005-0000-0000-000022A10000}"/>
    <cellStyle name="Normal 76 2 2 4 2 2" xfId="14475" xr:uid="{00000000-0005-0000-0000-000023A10000}"/>
    <cellStyle name="Normal 76 2 2 4 2 2 2" xfId="44797" xr:uid="{00000000-0005-0000-0000-000024A10000}"/>
    <cellStyle name="Normal 76 2 2 4 2 2 3" xfId="29573" xr:uid="{00000000-0005-0000-0000-000025A10000}"/>
    <cellStyle name="Normal 76 2 2 4 2 3" xfId="9455" xr:uid="{00000000-0005-0000-0000-000026A10000}"/>
    <cellStyle name="Normal 76 2 2 4 2 3 2" xfId="39780" xr:uid="{00000000-0005-0000-0000-000027A10000}"/>
    <cellStyle name="Normal 76 2 2 4 2 3 3" xfId="24556" xr:uid="{00000000-0005-0000-0000-000028A10000}"/>
    <cellStyle name="Normal 76 2 2 4 2 4" xfId="34767" xr:uid="{00000000-0005-0000-0000-000029A10000}"/>
    <cellStyle name="Normal 76 2 2 4 2 5" xfId="19543" xr:uid="{00000000-0005-0000-0000-00002AA10000}"/>
    <cellStyle name="Normal 76 2 2 4 3" xfId="6094" xr:uid="{00000000-0005-0000-0000-00002BA10000}"/>
    <cellStyle name="Normal 76 2 2 4 3 2" xfId="16146" xr:uid="{00000000-0005-0000-0000-00002CA10000}"/>
    <cellStyle name="Normal 76 2 2 4 3 2 2" xfId="46468" xr:uid="{00000000-0005-0000-0000-00002DA10000}"/>
    <cellStyle name="Normal 76 2 2 4 3 2 3" xfId="31244" xr:uid="{00000000-0005-0000-0000-00002EA10000}"/>
    <cellStyle name="Normal 76 2 2 4 3 3" xfId="11126" xr:uid="{00000000-0005-0000-0000-00002FA10000}"/>
    <cellStyle name="Normal 76 2 2 4 3 3 2" xfId="41451" xr:uid="{00000000-0005-0000-0000-000030A10000}"/>
    <cellStyle name="Normal 76 2 2 4 3 3 3" xfId="26227" xr:uid="{00000000-0005-0000-0000-000031A10000}"/>
    <cellStyle name="Normal 76 2 2 4 3 4" xfId="36438" xr:uid="{00000000-0005-0000-0000-000032A10000}"/>
    <cellStyle name="Normal 76 2 2 4 3 5" xfId="21214" xr:uid="{00000000-0005-0000-0000-000033A10000}"/>
    <cellStyle name="Normal 76 2 2 4 4" xfId="12804" xr:uid="{00000000-0005-0000-0000-000034A10000}"/>
    <cellStyle name="Normal 76 2 2 4 4 2" xfId="43126" xr:uid="{00000000-0005-0000-0000-000035A10000}"/>
    <cellStyle name="Normal 76 2 2 4 4 3" xfId="27902" xr:uid="{00000000-0005-0000-0000-000036A10000}"/>
    <cellStyle name="Normal 76 2 2 4 5" xfId="7783" xr:uid="{00000000-0005-0000-0000-000037A10000}"/>
    <cellStyle name="Normal 76 2 2 4 5 2" xfId="38109" xr:uid="{00000000-0005-0000-0000-000038A10000}"/>
    <cellStyle name="Normal 76 2 2 4 5 3" xfId="22885" xr:uid="{00000000-0005-0000-0000-000039A10000}"/>
    <cellStyle name="Normal 76 2 2 4 6" xfId="33097" xr:uid="{00000000-0005-0000-0000-00003AA10000}"/>
    <cellStyle name="Normal 76 2 2 4 7" xfId="17872" xr:uid="{00000000-0005-0000-0000-00003BA10000}"/>
    <cellStyle name="Normal 76 2 2 5" xfId="3565" xr:uid="{00000000-0005-0000-0000-00003CA10000}"/>
    <cellStyle name="Normal 76 2 2 5 2" xfId="13639" xr:uid="{00000000-0005-0000-0000-00003DA10000}"/>
    <cellStyle name="Normal 76 2 2 5 2 2" xfId="43961" xr:uid="{00000000-0005-0000-0000-00003EA10000}"/>
    <cellStyle name="Normal 76 2 2 5 2 3" xfId="28737" xr:uid="{00000000-0005-0000-0000-00003FA10000}"/>
    <cellStyle name="Normal 76 2 2 5 3" xfId="8619" xr:uid="{00000000-0005-0000-0000-000040A10000}"/>
    <cellStyle name="Normal 76 2 2 5 3 2" xfId="38944" xr:uid="{00000000-0005-0000-0000-000041A10000}"/>
    <cellStyle name="Normal 76 2 2 5 3 3" xfId="23720" xr:uid="{00000000-0005-0000-0000-000042A10000}"/>
    <cellStyle name="Normal 76 2 2 5 4" xfId="33931" xr:uid="{00000000-0005-0000-0000-000043A10000}"/>
    <cellStyle name="Normal 76 2 2 5 5" xfId="18707" xr:uid="{00000000-0005-0000-0000-000044A10000}"/>
    <cellStyle name="Normal 76 2 2 6" xfId="5258" xr:uid="{00000000-0005-0000-0000-000045A10000}"/>
    <cellStyle name="Normal 76 2 2 6 2" xfId="15310" xr:uid="{00000000-0005-0000-0000-000046A10000}"/>
    <cellStyle name="Normal 76 2 2 6 2 2" xfId="45632" xr:uid="{00000000-0005-0000-0000-000047A10000}"/>
    <cellStyle name="Normal 76 2 2 6 2 3" xfId="30408" xr:uid="{00000000-0005-0000-0000-000048A10000}"/>
    <cellStyle name="Normal 76 2 2 6 3" xfId="10290" xr:uid="{00000000-0005-0000-0000-000049A10000}"/>
    <cellStyle name="Normal 76 2 2 6 3 2" xfId="40615" xr:uid="{00000000-0005-0000-0000-00004AA10000}"/>
    <cellStyle name="Normal 76 2 2 6 3 3" xfId="25391" xr:uid="{00000000-0005-0000-0000-00004BA10000}"/>
    <cellStyle name="Normal 76 2 2 6 4" xfId="35602" xr:uid="{00000000-0005-0000-0000-00004CA10000}"/>
    <cellStyle name="Normal 76 2 2 6 5" xfId="20378" xr:uid="{00000000-0005-0000-0000-00004DA10000}"/>
    <cellStyle name="Normal 76 2 2 7" xfId="11968" xr:uid="{00000000-0005-0000-0000-00004EA10000}"/>
    <cellStyle name="Normal 76 2 2 7 2" xfId="42290" xr:uid="{00000000-0005-0000-0000-00004FA10000}"/>
    <cellStyle name="Normal 76 2 2 7 3" xfId="27066" xr:uid="{00000000-0005-0000-0000-000050A10000}"/>
    <cellStyle name="Normal 76 2 2 8" xfId="6947" xr:uid="{00000000-0005-0000-0000-000051A10000}"/>
    <cellStyle name="Normal 76 2 2 8 2" xfId="37273" xr:uid="{00000000-0005-0000-0000-000052A10000}"/>
    <cellStyle name="Normal 76 2 2 8 3" xfId="22049" xr:uid="{00000000-0005-0000-0000-000053A10000}"/>
    <cellStyle name="Normal 76 2 2 9" xfId="32261" xr:uid="{00000000-0005-0000-0000-000054A10000}"/>
    <cellStyle name="Normal 76 2 3" xfId="1974" xr:uid="{00000000-0005-0000-0000-000055A10000}"/>
    <cellStyle name="Normal 76 2 3 2" xfId="2395" xr:uid="{00000000-0005-0000-0000-000056A10000}"/>
    <cellStyle name="Normal 76 2 3 2 2" xfId="3234" xr:uid="{00000000-0005-0000-0000-000057A10000}"/>
    <cellStyle name="Normal 76 2 3 2 2 2" xfId="4924" xr:uid="{00000000-0005-0000-0000-000058A10000}"/>
    <cellStyle name="Normal 76 2 3 2 2 2 2" xfId="14997" xr:uid="{00000000-0005-0000-0000-000059A10000}"/>
    <cellStyle name="Normal 76 2 3 2 2 2 2 2" xfId="45319" xr:uid="{00000000-0005-0000-0000-00005AA10000}"/>
    <cellStyle name="Normal 76 2 3 2 2 2 2 3" xfId="30095" xr:uid="{00000000-0005-0000-0000-00005BA10000}"/>
    <cellStyle name="Normal 76 2 3 2 2 2 3" xfId="9977" xr:uid="{00000000-0005-0000-0000-00005CA10000}"/>
    <cellStyle name="Normal 76 2 3 2 2 2 3 2" xfId="40302" xr:uid="{00000000-0005-0000-0000-00005DA10000}"/>
    <cellStyle name="Normal 76 2 3 2 2 2 3 3" xfId="25078" xr:uid="{00000000-0005-0000-0000-00005EA10000}"/>
    <cellStyle name="Normal 76 2 3 2 2 2 4" xfId="35289" xr:uid="{00000000-0005-0000-0000-00005FA10000}"/>
    <cellStyle name="Normal 76 2 3 2 2 2 5" xfId="20065" xr:uid="{00000000-0005-0000-0000-000060A10000}"/>
    <cellStyle name="Normal 76 2 3 2 2 3" xfId="6616" xr:uid="{00000000-0005-0000-0000-000061A10000}"/>
    <cellStyle name="Normal 76 2 3 2 2 3 2" xfId="16668" xr:uid="{00000000-0005-0000-0000-000062A10000}"/>
    <cellStyle name="Normal 76 2 3 2 2 3 2 2" xfId="46990" xr:uid="{00000000-0005-0000-0000-000063A10000}"/>
    <cellStyle name="Normal 76 2 3 2 2 3 2 3" xfId="31766" xr:uid="{00000000-0005-0000-0000-000064A10000}"/>
    <cellStyle name="Normal 76 2 3 2 2 3 3" xfId="11648" xr:uid="{00000000-0005-0000-0000-000065A10000}"/>
    <cellStyle name="Normal 76 2 3 2 2 3 3 2" xfId="41973" xr:uid="{00000000-0005-0000-0000-000066A10000}"/>
    <cellStyle name="Normal 76 2 3 2 2 3 3 3" xfId="26749" xr:uid="{00000000-0005-0000-0000-000067A10000}"/>
    <cellStyle name="Normal 76 2 3 2 2 3 4" xfId="36960" xr:uid="{00000000-0005-0000-0000-000068A10000}"/>
    <cellStyle name="Normal 76 2 3 2 2 3 5" xfId="21736" xr:uid="{00000000-0005-0000-0000-000069A10000}"/>
    <cellStyle name="Normal 76 2 3 2 2 4" xfId="13326" xr:uid="{00000000-0005-0000-0000-00006AA10000}"/>
    <cellStyle name="Normal 76 2 3 2 2 4 2" xfId="43648" xr:uid="{00000000-0005-0000-0000-00006BA10000}"/>
    <cellStyle name="Normal 76 2 3 2 2 4 3" xfId="28424" xr:uid="{00000000-0005-0000-0000-00006CA10000}"/>
    <cellStyle name="Normal 76 2 3 2 2 5" xfId="8305" xr:uid="{00000000-0005-0000-0000-00006DA10000}"/>
    <cellStyle name="Normal 76 2 3 2 2 5 2" xfId="38631" xr:uid="{00000000-0005-0000-0000-00006EA10000}"/>
    <cellStyle name="Normal 76 2 3 2 2 5 3" xfId="23407" xr:uid="{00000000-0005-0000-0000-00006FA10000}"/>
    <cellStyle name="Normal 76 2 3 2 2 6" xfId="33619" xr:uid="{00000000-0005-0000-0000-000070A10000}"/>
    <cellStyle name="Normal 76 2 3 2 2 7" xfId="18394" xr:uid="{00000000-0005-0000-0000-000071A10000}"/>
    <cellStyle name="Normal 76 2 3 2 3" xfId="4087" xr:uid="{00000000-0005-0000-0000-000072A10000}"/>
    <cellStyle name="Normal 76 2 3 2 3 2" xfId="14161" xr:uid="{00000000-0005-0000-0000-000073A10000}"/>
    <cellStyle name="Normal 76 2 3 2 3 2 2" xfId="44483" xr:uid="{00000000-0005-0000-0000-000074A10000}"/>
    <cellStyle name="Normal 76 2 3 2 3 2 3" xfId="29259" xr:uid="{00000000-0005-0000-0000-000075A10000}"/>
    <cellStyle name="Normal 76 2 3 2 3 3" xfId="9141" xr:uid="{00000000-0005-0000-0000-000076A10000}"/>
    <cellStyle name="Normal 76 2 3 2 3 3 2" xfId="39466" xr:uid="{00000000-0005-0000-0000-000077A10000}"/>
    <cellStyle name="Normal 76 2 3 2 3 3 3" xfId="24242" xr:uid="{00000000-0005-0000-0000-000078A10000}"/>
    <cellStyle name="Normal 76 2 3 2 3 4" xfId="34453" xr:uid="{00000000-0005-0000-0000-000079A10000}"/>
    <cellStyle name="Normal 76 2 3 2 3 5" xfId="19229" xr:uid="{00000000-0005-0000-0000-00007AA10000}"/>
    <cellStyle name="Normal 76 2 3 2 4" xfId="5780" xr:uid="{00000000-0005-0000-0000-00007BA10000}"/>
    <cellStyle name="Normal 76 2 3 2 4 2" xfId="15832" xr:uid="{00000000-0005-0000-0000-00007CA10000}"/>
    <cellStyle name="Normal 76 2 3 2 4 2 2" xfId="46154" xr:uid="{00000000-0005-0000-0000-00007DA10000}"/>
    <cellStyle name="Normal 76 2 3 2 4 2 3" xfId="30930" xr:uid="{00000000-0005-0000-0000-00007EA10000}"/>
    <cellStyle name="Normal 76 2 3 2 4 3" xfId="10812" xr:uid="{00000000-0005-0000-0000-00007FA10000}"/>
    <cellStyle name="Normal 76 2 3 2 4 3 2" xfId="41137" xr:uid="{00000000-0005-0000-0000-000080A10000}"/>
    <cellStyle name="Normal 76 2 3 2 4 3 3" xfId="25913" xr:uid="{00000000-0005-0000-0000-000081A10000}"/>
    <cellStyle name="Normal 76 2 3 2 4 4" xfId="36124" xr:uid="{00000000-0005-0000-0000-000082A10000}"/>
    <cellStyle name="Normal 76 2 3 2 4 5" xfId="20900" xr:uid="{00000000-0005-0000-0000-000083A10000}"/>
    <cellStyle name="Normal 76 2 3 2 5" xfId="12490" xr:uid="{00000000-0005-0000-0000-000084A10000}"/>
    <cellStyle name="Normal 76 2 3 2 5 2" xfId="42812" xr:uid="{00000000-0005-0000-0000-000085A10000}"/>
    <cellStyle name="Normal 76 2 3 2 5 3" xfId="27588" xr:uid="{00000000-0005-0000-0000-000086A10000}"/>
    <cellStyle name="Normal 76 2 3 2 6" xfId="7469" xr:uid="{00000000-0005-0000-0000-000087A10000}"/>
    <cellStyle name="Normal 76 2 3 2 6 2" xfId="37795" xr:uid="{00000000-0005-0000-0000-000088A10000}"/>
    <cellStyle name="Normal 76 2 3 2 6 3" xfId="22571" xr:uid="{00000000-0005-0000-0000-000089A10000}"/>
    <cellStyle name="Normal 76 2 3 2 7" xfId="32783" xr:uid="{00000000-0005-0000-0000-00008AA10000}"/>
    <cellStyle name="Normal 76 2 3 2 8" xfId="17558" xr:uid="{00000000-0005-0000-0000-00008BA10000}"/>
    <cellStyle name="Normal 76 2 3 3" xfId="2816" xr:uid="{00000000-0005-0000-0000-00008CA10000}"/>
    <cellStyle name="Normal 76 2 3 3 2" xfId="4506" xr:uid="{00000000-0005-0000-0000-00008DA10000}"/>
    <cellStyle name="Normal 76 2 3 3 2 2" xfId="14579" xr:uid="{00000000-0005-0000-0000-00008EA10000}"/>
    <cellStyle name="Normal 76 2 3 3 2 2 2" xfId="44901" xr:uid="{00000000-0005-0000-0000-00008FA10000}"/>
    <cellStyle name="Normal 76 2 3 3 2 2 3" xfId="29677" xr:uid="{00000000-0005-0000-0000-000090A10000}"/>
    <cellStyle name="Normal 76 2 3 3 2 3" xfId="9559" xr:uid="{00000000-0005-0000-0000-000091A10000}"/>
    <cellStyle name="Normal 76 2 3 3 2 3 2" xfId="39884" xr:uid="{00000000-0005-0000-0000-000092A10000}"/>
    <cellStyle name="Normal 76 2 3 3 2 3 3" xfId="24660" xr:uid="{00000000-0005-0000-0000-000093A10000}"/>
    <cellStyle name="Normal 76 2 3 3 2 4" xfId="34871" xr:uid="{00000000-0005-0000-0000-000094A10000}"/>
    <cellStyle name="Normal 76 2 3 3 2 5" xfId="19647" xr:uid="{00000000-0005-0000-0000-000095A10000}"/>
    <cellStyle name="Normal 76 2 3 3 3" xfId="6198" xr:uid="{00000000-0005-0000-0000-000096A10000}"/>
    <cellStyle name="Normal 76 2 3 3 3 2" xfId="16250" xr:uid="{00000000-0005-0000-0000-000097A10000}"/>
    <cellStyle name="Normal 76 2 3 3 3 2 2" xfId="46572" xr:uid="{00000000-0005-0000-0000-000098A10000}"/>
    <cellStyle name="Normal 76 2 3 3 3 2 3" xfId="31348" xr:uid="{00000000-0005-0000-0000-000099A10000}"/>
    <cellStyle name="Normal 76 2 3 3 3 3" xfId="11230" xr:uid="{00000000-0005-0000-0000-00009AA10000}"/>
    <cellStyle name="Normal 76 2 3 3 3 3 2" xfId="41555" xr:uid="{00000000-0005-0000-0000-00009BA10000}"/>
    <cellStyle name="Normal 76 2 3 3 3 3 3" xfId="26331" xr:uid="{00000000-0005-0000-0000-00009CA10000}"/>
    <cellStyle name="Normal 76 2 3 3 3 4" xfId="36542" xr:uid="{00000000-0005-0000-0000-00009DA10000}"/>
    <cellStyle name="Normal 76 2 3 3 3 5" xfId="21318" xr:uid="{00000000-0005-0000-0000-00009EA10000}"/>
    <cellStyle name="Normal 76 2 3 3 4" xfId="12908" xr:uid="{00000000-0005-0000-0000-00009FA10000}"/>
    <cellStyle name="Normal 76 2 3 3 4 2" xfId="43230" xr:uid="{00000000-0005-0000-0000-0000A0A10000}"/>
    <cellStyle name="Normal 76 2 3 3 4 3" xfId="28006" xr:uid="{00000000-0005-0000-0000-0000A1A10000}"/>
    <cellStyle name="Normal 76 2 3 3 5" xfId="7887" xr:uid="{00000000-0005-0000-0000-0000A2A10000}"/>
    <cellStyle name="Normal 76 2 3 3 5 2" xfId="38213" xr:uid="{00000000-0005-0000-0000-0000A3A10000}"/>
    <cellStyle name="Normal 76 2 3 3 5 3" xfId="22989" xr:uid="{00000000-0005-0000-0000-0000A4A10000}"/>
    <cellStyle name="Normal 76 2 3 3 6" xfId="33201" xr:uid="{00000000-0005-0000-0000-0000A5A10000}"/>
    <cellStyle name="Normal 76 2 3 3 7" xfId="17976" xr:uid="{00000000-0005-0000-0000-0000A6A10000}"/>
    <cellStyle name="Normal 76 2 3 4" xfId="3669" xr:uid="{00000000-0005-0000-0000-0000A7A10000}"/>
    <cellStyle name="Normal 76 2 3 4 2" xfId="13743" xr:uid="{00000000-0005-0000-0000-0000A8A10000}"/>
    <cellStyle name="Normal 76 2 3 4 2 2" xfId="44065" xr:uid="{00000000-0005-0000-0000-0000A9A10000}"/>
    <cellStyle name="Normal 76 2 3 4 2 3" xfId="28841" xr:uid="{00000000-0005-0000-0000-0000AAA10000}"/>
    <cellStyle name="Normal 76 2 3 4 3" xfId="8723" xr:uid="{00000000-0005-0000-0000-0000ABA10000}"/>
    <cellStyle name="Normal 76 2 3 4 3 2" xfId="39048" xr:uid="{00000000-0005-0000-0000-0000ACA10000}"/>
    <cellStyle name="Normal 76 2 3 4 3 3" xfId="23824" xr:uid="{00000000-0005-0000-0000-0000ADA10000}"/>
    <cellStyle name="Normal 76 2 3 4 4" xfId="34035" xr:uid="{00000000-0005-0000-0000-0000AEA10000}"/>
    <cellStyle name="Normal 76 2 3 4 5" xfId="18811" xr:uid="{00000000-0005-0000-0000-0000AFA10000}"/>
    <cellStyle name="Normal 76 2 3 5" xfId="5362" xr:uid="{00000000-0005-0000-0000-0000B0A10000}"/>
    <cellStyle name="Normal 76 2 3 5 2" xfId="15414" xr:uid="{00000000-0005-0000-0000-0000B1A10000}"/>
    <cellStyle name="Normal 76 2 3 5 2 2" xfId="45736" xr:uid="{00000000-0005-0000-0000-0000B2A10000}"/>
    <cellStyle name="Normal 76 2 3 5 2 3" xfId="30512" xr:uid="{00000000-0005-0000-0000-0000B3A10000}"/>
    <cellStyle name="Normal 76 2 3 5 3" xfId="10394" xr:uid="{00000000-0005-0000-0000-0000B4A10000}"/>
    <cellStyle name="Normal 76 2 3 5 3 2" xfId="40719" xr:uid="{00000000-0005-0000-0000-0000B5A10000}"/>
    <cellStyle name="Normal 76 2 3 5 3 3" xfId="25495" xr:uid="{00000000-0005-0000-0000-0000B6A10000}"/>
    <cellStyle name="Normal 76 2 3 5 4" xfId="35706" xr:uid="{00000000-0005-0000-0000-0000B7A10000}"/>
    <cellStyle name="Normal 76 2 3 5 5" xfId="20482" xr:uid="{00000000-0005-0000-0000-0000B8A10000}"/>
    <cellStyle name="Normal 76 2 3 6" xfId="12072" xr:uid="{00000000-0005-0000-0000-0000B9A10000}"/>
    <cellStyle name="Normal 76 2 3 6 2" xfId="42394" xr:uid="{00000000-0005-0000-0000-0000BAA10000}"/>
    <cellStyle name="Normal 76 2 3 6 3" xfId="27170" xr:uid="{00000000-0005-0000-0000-0000BBA10000}"/>
    <cellStyle name="Normal 76 2 3 7" xfId="7051" xr:uid="{00000000-0005-0000-0000-0000BCA10000}"/>
    <cellStyle name="Normal 76 2 3 7 2" xfId="37377" xr:uid="{00000000-0005-0000-0000-0000BDA10000}"/>
    <cellStyle name="Normal 76 2 3 7 3" xfId="22153" xr:uid="{00000000-0005-0000-0000-0000BEA10000}"/>
    <cellStyle name="Normal 76 2 3 8" xfId="32365" xr:uid="{00000000-0005-0000-0000-0000BFA10000}"/>
    <cellStyle name="Normal 76 2 3 9" xfId="17140" xr:uid="{00000000-0005-0000-0000-0000C0A10000}"/>
    <cellStyle name="Normal 76 2 4" xfId="2187" xr:uid="{00000000-0005-0000-0000-0000C1A10000}"/>
    <cellStyle name="Normal 76 2 4 2" xfId="3026" xr:uid="{00000000-0005-0000-0000-0000C2A10000}"/>
    <cellStyle name="Normal 76 2 4 2 2" xfId="4716" xr:uid="{00000000-0005-0000-0000-0000C3A10000}"/>
    <cellStyle name="Normal 76 2 4 2 2 2" xfId="14789" xr:uid="{00000000-0005-0000-0000-0000C4A10000}"/>
    <cellStyle name="Normal 76 2 4 2 2 2 2" xfId="45111" xr:uid="{00000000-0005-0000-0000-0000C5A10000}"/>
    <cellStyle name="Normal 76 2 4 2 2 2 3" xfId="29887" xr:uid="{00000000-0005-0000-0000-0000C6A10000}"/>
    <cellStyle name="Normal 76 2 4 2 2 3" xfId="9769" xr:uid="{00000000-0005-0000-0000-0000C7A10000}"/>
    <cellStyle name="Normal 76 2 4 2 2 3 2" xfId="40094" xr:uid="{00000000-0005-0000-0000-0000C8A10000}"/>
    <cellStyle name="Normal 76 2 4 2 2 3 3" xfId="24870" xr:uid="{00000000-0005-0000-0000-0000C9A10000}"/>
    <cellStyle name="Normal 76 2 4 2 2 4" xfId="35081" xr:uid="{00000000-0005-0000-0000-0000CAA10000}"/>
    <cellStyle name="Normal 76 2 4 2 2 5" xfId="19857" xr:uid="{00000000-0005-0000-0000-0000CBA10000}"/>
    <cellStyle name="Normal 76 2 4 2 3" xfId="6408" xr:uid="{00000000-0005-0000-0000-0000CCA10000}"/>
    <cellStyle name="Normal 76 2 4 2 3 2" xfId="16460" xr:uid="{00000000-0005-0000-0000-0000CDA10000}"/>
    <cellStyle name="Normal 76 2 4 2 3 2 2" xfId="46782" xr:uid="{00000000-0005-0000-0000-0000CEA10000}"/>
    <cellStyle name="Normal 76 2 4 2 3 2 3" xfId="31558" xr:uid="{00000000-0005-0000-0000-0000CFA10000}"/>
    <cellStyle name="Normal 76 2 4 2 3 3" xfId="11440" xr:uid="{00000000-0005-0000-0000-0000D0A10000}"/>
    <cellStyle name="Normal 76 2 4 2 3 3 2" xfId="41765" xr:uid="{00000000-0005-0000-0000-0000D1A10000}"/>
    <cellStyle name="Normal 76 2 4 2 3 3 3" xfId="26541" xr:uid="{00000000-0005-0000-0000-0000D2A10000}"/>
    <cellStyle name="Normal 76 2 4 2 3 4" xfId="36752" xr:uid="{00000000-0005-0000-0000-0000D3A10000}"/>
    <cellStyle name="Normal 76 2 4 2 3 5" xfId="21528" xr:uid="{00000000-0005-0000-0000-0000D4A10000}"/>
    <cellStyle name="Normal 76 2 4 2 4" xfId="13118" xr:uid="{00000000-0005-0000-0000-0000D5A10000}"/>
    <cellStyle name="Normal 76 2 4 2 4 2" xfId="43440" xr:uid="{00000000-0005-0000-0000-0000D6A10000}"/>
    <cellStyle name="Normal 76 2 4 2 4 3" xfId="28216" xr:uid="{00000000-0005-0000-0000-0000D7A10000}"/>
    <cellStyle name="Normal 76 2 4 2 5" xfId="8097" xr:uid="{00000000-0005-0000-0000-0000D8A10000}"/>
    <cellStyle name="Normal 76 2 4 2 5 2" xfId="38423" xr:uid="{00000000-0005-0000-0000-0000D9A10000}"/>
    <cellStyle name="Normal 76 2 4 2 5 3" xfId="23199" xr:uid="{00000000-0005-0000-0000-0000DAA10000}"/>
    <cellStyle name="Normal 76 2 4 2 6" xfId="33411" xr:uid="{00000000-0005-0000-0000-0000DBA10000}"/>
    <cellStyle name="Normal 76 2 4 2 7" xfId="18186" xr:uid="{00000000-0005-0000-0000-0000DCA10000}"/>
    <cellStyle name="Normal 76 2 4 3" xfId="3879" xr:uid="{00000000-0005-0000-0000-0000DDA10000}"/>
    <cellStyle name="Normal 76 2 4 3 2" xfId="13953" xr:uid="{00000000-0005-0000-0000-0000DEA10000}"/>
    <cellStyle name="Normal 76 2 4 3 2 2" xfId="44275" xr:uid="{00000000-0005-0000-0000-0000DFA10000}"/>
    <cellStyle name="Normal 76 2 4 3 2 3" xfId="29051" xr:uid="{00000000-0005-0000-0000-0000E0A10000}"/>
    <cellStyle name="Normal 76 2 4 3 3" xfId="8933" xr:uid="{00000000-0005-0000-0000-0000E1A10000}"/>
    <cellStyle name="Normal 76 2 4 3 3 2" xfId="39258" xr:uid="{00000000-0005-0000-0000-0000E2A10000}"/>
    <cellStyle name="Normal 76 2 4 3 3 3" xfId="24034" xr:uid="{00000000-0005-0000-0000-0000E3A10000}"/>
    <cellStyle name="Normal 76 2 4 3 4" xfId="34245" xr:uid="{00000000-0005-0000-0000-0000E4A10000}"/>
    <cellStyle name="Normal 76 2 4 3 5" xfId="19021" xr:uid="{00000000-0005-0000-0000-0000E5A10000}"/>
    <cellStyle name="Normal 76 2 4 4" xfId="5572" xr:uid="{00000000-0005-0000-0000-0000E6A10000}"/>
    <cellStyle name="Normal 76 2 4 4 2" xfId="15624" xr:uid="{00000000-0005-0000-0000-0000E7A10000}"/>
    <cellStyle name="Normal 76 2 4 4 2 2" xfId="45946" xr:uid="{00000000-0005-0000-0000-0000E8A10000}"/>
    <cellStyle name="Normal 76 2 4 4 2 3" xfId="30722" xr:uid="{00000000-0005-0000-0000-0000E9A10000}"/>
    <cellStyle name="Normal 76 2 4 4 3" xfId="10604" xr:uid="{00000000-0005-0000-0000-0000EAA10000}"/>
    <cellStyle name="Normal 76 2 4 4 3 2" xfId="40929" xr:uid="{00000000-0005-0000-0000-0000EBA10000}"/>
    <cellStyle name="Normal 76 2 4 4 3 3" xfId="25705" xr:uid="{00000000-0005-0000-0000-0000ECA10000}"/>
    <cellStyle name="Normal 76 2 4 4 4" xfId="35916" xr:uid="{00000000-0005-0000-0000-0000EDA10000}"/>
    <cellStyle name="Normal 76 2 4 4 5" xfId="20692" xr:uid="{00000000-0005-0000-0000-0000EEA10000}"/>
    <cellStyle name="Normal 76 2 4 5" xfId="12282" xr:uid="{00000000-0005-0000-0000-0000EFA10000}"/>
    <cellStyle name="Normal 76 2 4 5 2" xfId="42604" xr:uid="{00000000-0005-0000-0000-0000F0A10000}"/>
    <cellStyle name="Normal 76 2 4 5 3" xfId="27380" xr:uid="{00000000-0005-0000-0000-0000F1A10000}"/>
    <cellStyle name="Normal 76 2 4 6" xfId="7261" xr:uid="{00000000-0005-0000-0000-0000F2A10000}"/>
    <cellStyle name="Normal 76 2 4 6 2" xfId="37587" xr:uid="{00000000-0005-0000-0000-0000F3A10000}"/>
    <cellStyle name="Normal 76 2 4 6 3" xfId="22363" xr:uid="{00000000-0005-0000-0000-0000F4A10000}"/>
    <cellStyle name="Normal 76 2 4 7" xfId="32575" xr:uid="{00000000-0005-0000-0000-0000F5A10000}"/>
    <cellStyle name="Normal 76 2 4 8" xfId="17350" xr:uid="{00000000-0005-0000-0000-0000F6A10000}"/>
    <cellStyle name="Normal 76 2 5" xfId="2608" xr:uid="{00000000-0005-0000-0000-0000F7A10000}"/>
    <cellStyle name="Normal 76 2 5 2" xfId="4298" xr:uid="{00000000-0005-0000-0000-0000F8A10000}"/>
    <cellStyle name="Normal 76 2 5 2 2" xfId="14371" xr:uid="{00000000-0005-0000-0000-0000F9A10000}"/>
    <cellStyle name="Normal 76 2 5 2 2 2" xfId="44693" xr:uid="{00000000-0005-0000-0000-0000FAA10000}"/>
    <cellStyle name="Normal 76 2 5 2 2 3" xfId="29469" xr:uid="{00000000-0005-0000-0000-0000FBA10000}"/>
    <cellStyle name="Normal 76 2 5 2 3" xfId="9351" xr:uid="{00000000-0005-0000-0000-0000FCA10000}"/>
    <cellStyle name="Normal 76 2 5 2 3 2" xfId="39676" xr:uid="{00000000-0005-0000-0000-0000FDA10000}"/>
    <cellStyle name="Normal 76 2 5 2 3 3" xfId="24452" xr:uid="{00000000-0005-0000-0000-0000FEA10000}"/>
    <cellStyle name="Normal 76 2 5 2 4" xfId="34663" xr:uid="{00000000-0005-0000-0000-0000FFA10000}"/>
    <cellStyle name="Normal 76 2 5 2 5" xfId="19439" xr:uid="{00000000-0005-0000-0000-000000A20000}"/>
    <cellStyle name="Normal 76 2 5 3" xfId="5990" xr:uid="{00000000-0005-0000-0000-000001A20000}"/>
    <cellStyle name="Normal 76 2 5 3 2" xfId="16042" xr:uid="{00000000-0005-0000-0000-000002A20000}"/>
    <cellStyle name="Normal 76 2 5 3 2 2" xfId="46364" xr:uid="{00000000-0005-0000-0000-000003A20000}"/>
    <cellStyle name="Normal 76 2 5 3 2 3" xfId="31140" xr:uid="{00000000-0005-0000-0000-000004A20000}"/>
    <cellStyle name="Normal 76 2 5 3 3" xfId="11022" xr:uid="{00000000-0005-0000-0000-000005A20000}"/>
    <cellStyle name="Normal 76 2 5 3 3 2" xfId="41347" xr:uid="{00000000-0005-0000-0000-000006A20000}"/>
    <cellStyle name="Normal 76 2 5 3 3 3" xfId="26123" xr:uid="{00000000-0005-0000-0000-000007A20000}"/>
    <cellStyle name="Normal 76 2 5 3 4" xfId="36334" xr:uid="{00000000-0005-0000-0000-000008A20000}"/>
    <cellStyle name="Normal 76 2 5 3 5" xfId="21110" xr:uid="{00000000-0005-0000-0000-000009A20000}"/>
    <cellStyle name="Normal 76 2 5 4" xfId="12700" xr:uid="{00000000-0005-0000-0000-00000AA20000}"/>
    <cellStyle name="Normal 76 2 5 4 2" xfId="43022" xr:uid="{00000000-0005-0000-0000-00000BA20000}"/>
    <cellStyle name="Normal 76 2 5 4 3" xfId="27798" xr:uid="{00000000-0005-0000-0000-00000CA20000}"/>
    <cellStyle name="Normal 76 2 5 5" xfId="7679" xr:uid="{00000000-0005-0000-0000-00000DA20000}"/>
    <cellStyle name="Normal 76 2 5 5 2" xfId="38005" xr:uid="{00000000-0005-0000-0000-00000EA20000}"/>
    <cellStyle name="Normal 76 2 5 5 3" xfId="22781" xr:uid="{00000000-0005-0000-0000-00000FA20000}"/>
    <cellStyle name="Normal 76 2 5 6" xfId="32993" xr:uid="{00000000-0005-0000-0000-000010A20000}"/>
    <cellStyle name="Normal 76 2 5 7" xfId="17768" xr:uid="{00000000-0005-0000-0000-000011A20000}"/>
    <cellStyle name="Normal 76 2 6" xfId="3461" xr:uid="{00000000-0005-0000-0000-000012A20000}"/>
    <cellStyle name="Normal 76 2 6 2" xfId="13535" xr:uid="{00000000-0005-0000-0000-000013A20000}"/>
    <cellStyle name="Normal 76 2 6 2 2" xfId="43857" xr:uid="{00000000-0005-0000-0000-000014A20000}"/>
    <cellStyle name="Normal 76 2 6 2 3" xfId="28633" xr:uid="{00000000-0005-0000-0000-000015A20000}"/>
    <cellStyle name="Normal 76 2 6 3" xfId="8515" xr:uid="{00000000-0005-0000-0000-000016A20000}"/>
    <cellStyle name="Normal 76 2 6 3 2" xfId="38840" xr:uid="{00000000-0005-0000-0000-000017A20000}"/>
    <cellStyle name="Normal 76 2 6 3 3" xfId="23616" xr:uid="{00000000-0005-0000-0000-000018A20000}"/>
    <cellStyle name="Normal 76 2 6 4" xfId="33827" xr:uid="{00000000-0005-0000-0000-000019A20000}"/>
    <cellStyle name="Normal 76 2 6 5" xfId="18603" xr:uid="{00000000-0005-0000-0000-00001AA20000}"/>
    <cellStyle name="Normal 76 2 7" xfId="5154" xr:uid="{00000000-0005-0000-0000-00001BA20000}"/>
    <cellStyle name="Normal 76 2 7 2" xfId="15206" xr:uid="{00000000-0005-0000-0000-00001CA20000}"/>
    <cellStyle name="Normal 76 2 7 2 2" xfId="45528" xr:uid="{00000000-0005-0000-0000-00001DA20000}"/>
    <cellStyle name="Normal 76 2 7 2 3" xfId="30304" xr:uid="{00000000-0005-0000-0000-00001EA20000}"/>
    <cellStyle name="Normal 76 2 7 3" xfId="10186" xr:uid="{00000000-0005-0000-0000-00001FA20000}"/>
    <cellStyle name="Normal 76 2 7 3 2" xfId="40511" xr:uid="{00000000-0005-0000-0000-000020A20000}"/>
    <cellStyle name="Normal 76 2 7 3 3" xfId="25287" xr:uid="{00000000-0005-0000-0000-000021A20000}"/>
    <cellStyle name="Normal 76 2 7 4" xfId="35498" xr:uid="{00000000-0005-0000-0000-000022A20000}"/>
    <cellStyle name="Normal 76 2 7 5" xfId="20274" xr:uid="{00000000-0005-0000-0000-000023A20000}"/>
    <cellStyle name="Normal 76 2 8" xfId="11864" xr:uid="{00000000-0005-0000-0000-000024A20000}"/>
    <cellStyle name="Normal 76 2 8 2" xfId="42186" xr:uid="{00000000-0005-0000-0000-000025A20000}"/>
    <cellStyle name="Normal 76 2 8 3" xfId="26962" xr:uid="{00000000-0005-0000-0000-000026A20000}"/>
    <cellStyle name="Normal 76 2 9" xfId="6843" xr:uid="{00000000-0005-0000-0000-000027A20000}"/>
    <cellStyle name="Normal 76 2 9 2" xfId="37169" xr:uid="{00000000-0005-0000-0000-000028A20000}"/>
    <cellStyle name="Normal 76 2 9 3" xfId="21945" xr:uid="{00000000-0005-0000-0000-000029A20000}"/>
    <cellStyle name="Normal 76 3" xfId="1807" xr:uid="{00000000-0005-0000-0000-00002AA20000}"/>
    <cellStyle name="Normal 76 3 10" xfId="16984" xr:uid="{00000000-0005-0000-0000-00002BA20000}"/>
    <cellStyle name="Normal 76 3 2" xfId="2026" xr:uid="{00000000-0005-0000-0000-00002CA20000}"/>
    <cellStyle name="Normal 76 3 2 2" xfId="2447" xr:uid="{00000000-0005-0000-0000-00002DA20000}"/>
    <cellStyle name="Normal 76 3 2 2 2" xfId="3286" xr:uid="{00000000-0005-0000-0000-00002EA20000}"/>
    <cellStyle name="Normal 76 3 2 2 2 2" xfId="4976" xr:uid="{00000000-0005-0000-0000-00002FA20000}"/>
    <cellStyle name="Normal 76 3 2 2 2 2 2" xfId="15049" xr:uid="{00000000-0005-0000-0000-000030A20000}"/>
    <cellStyle name="Normal 76 3 2 2 2 2 2 2" xfId="45371" xr:uid="{00000000-0005-0000-0000-000031A20000}"/>
    <cellStyle name="Normal 76 3 2 2 2 2 2 3" xfId="30147" xr:uid="{00000000-0005-0000-0000-000032A20000}"/>
    <cellStyle name="Normal 76 3 2 2 2 2 3" xfId="10029" xr:uid="{00000000-0005-0000-0000-000033A20000}"/>
    <cellStyle name="Normal 76 3 2 2 2 2 3 2" xfId="40354" xr:uid="{00000000-0005-0000-0000-000034A20000}"/>
    <cellStyle name="Normal 76 3 2 2 2 2 3 3" xfId="25130" xr:uid="{00000000-0005-0000-0000-000035A20000}"/>
    <cellStyle name="Normal 76 3 2 2 2 2 4" xfId="35341" xr:uid="{00000000-0005-0000-0000-000036A20000}"/>
    <cellStyle name="Normal 76 3 2 2 2 2 5" xfId="20117" xr:uid="{00000000-0005-0000-0000-000037A20000}"/>
    <cellStyle name="Normal 76 3 2 2 2 3" xfId="6668" xr:uid="{00000000-0005-0000-0000-000038A20000}"/>
    <cellStyle name="Normal 76 3 2 2 2 3 2" xfId="16720" xr:uid="{00000000-0005-0000-0000-000039A20000}"/>
    <cellStyle name="Normal 76 3 2 2 2 3 2 2" xfId="47042" xr:uid="{00000000-0005-0000-0000-00003AA20000}"/>
    <cellStyle name="Normal 76 3 2 2 2 3 2 3" xfId="31818" xr:uid="{00000000-0005-0000-0000-00003BA20000}"/>
    <cellStyle name="Normal 76 3 2 2 2 3 3" xfId="11700" xr:uid="{00000000-0005-0000-0000-00003CA20000}"/>
    <cellStyle name="Normal 76 3 2 2 2 3 3 2" xfId="42025" xr:uid="{00000000-0005-0000-0000-00003DA20000}"/>
    <cellStyle name="Normal 76 3 2 2 2 3 3 3" xfId="26801" xr:uid="{00000000-0005-0000-0000-00003EA20000}"/>
    <cellStyle name="Normal 76 3 2 2 2 3 4" xfId="37012" xr:uid="{00000000-0005-0000-0000-00003FA20000}"/>
    <cellStyle name="Normal 76 3 2 2 2 3 5" xfId="21788" xr:uid="{00000000-0005-0000-0000-000040A20000}"/>
    <cellStyle name="Normal 76 3 2 2 2 4" xfId="13378" xr:uid="{00000000-0005-0000-0000-000041A20000}"/>
    <cellStyle name="Normal 76 3 2 2 2 4 2" xfId="43700" xr:uid="{00000000-0005-0000-0000-000042A20000}"/>
    <cellStyle name="Normal 76 3 2 2 2 4 3" xfId="28476" xr:uid="{00000000-0005-0000-0000-000043A20000}"/>
    <cellStyle name="Normal 76 3 2 2 2 5" xfId="8357" xr:uid="{00000000-0005-0000-0000-000044A20000}"/>
    <cellStyle name="Normal 76 3 2 2 2 5 2" xfId="38683" xr:uid="{00000000-0005-0000-0000-000045A20000}"/>
    <cellStyle name="Normal 76 3 2 2 2 5 3" xfId="23459" xr:uid="{00000000-0005-0000-0000-000046A20000}"/>
    <cellStyle name="Normal 76 3 2 2 2 6" xfId="33671" xr:uid="{00000000-0005-0000-0000-000047A20000}"/>
    <cellStyle name="Normal 76 3 2 2 2 7" xfId="18446" xr:uid="{00000000-0005-0000-0000-000048A20000}"/>
    <cellStyle name="Normal 76 3 2 2 3" xfId="4139" xr:uid="{00000000-0005-0000-0000-000049A20000}"/>
    <cellStyle name="Normal 76 3 2 2 3 2" xfId="14213" xr:uid="{00000000-0005-0000-0000-00004AA20000}"/>
    <cellStyle name="Normal 76 3 2 2 3 2 2" xfId="44535" xr:uid="{00000000-0005-0000-0000-00004BA20000}"/>
    <cellStyle name="Normal 76 3 2 2 3 2 3" xfId="29311" xr:uid="{00000000-0005-0000-0000-00004CA20000}"/>
    <cellStyle name="Normal 76 3 2 2 3 3" xfId="9193" xr:uid="{00000000-0005-0000-0000-00004DA20000}"/>
    <cellStyle name="Normal 76 3 2 2 3 3 2" xfId="39518" xr:uid="{00000000-0005-0000-0000-00004EA20000}"/>
    <cellStyle name="Normal 76 3 2 2 3 3 3" xfId="24294" xr:uid="{00000000-0005-0000-0000-00004FA20000}"/>
    <cellStyle name="Normal 76 3 2 2 3 4" xfId="34505" xr:uid="{00000000-0005-0000-0000-000050A20000}"/>
    <cellStyle name="Normal 76 3 2 2 3 5" xfId="19281" xr:uid="{00000000-0005-0000-0000-000051A20000}"/>
    <cellStyle name="Normal 76 3 2 2 4" xfId="5832" xr:uid="{00000000-0005-0000-0000-000052A20000}"/>
    <cellStyle name="Normal 76 3 2 2 4 2" xfId="15884" xr:uid="{00000000-0005-0000-0000-000053A20000}"/>
    <cellStyle name="Normal 76 3 2 2 4 2 2" xfId="46206" xr:uid="{00000000-0005-0000-0000-000054A20000}"/>
    <cellStyle name="Normal 76 3 2 2 4 2 3" xfId="30982" xr:uid="{00000000-0005-0000-0000-000055A20000}"/>
    <cellStyle name="Normal 76 3 2 2 4 3" xfId="10864" xr:uid="{00000000-0005-0000-0000-000056A20000}"/>
    <cellStyle name="Normal 76 3 2 2 4 3 2" xfId="41189" xr:uid="{00000000-0005-0000-0000-000057A20000}"/>
    <cellStyle name="Normal 76 3 2 2 4 3 3" xfId="25965" xr:uid="{00000000-0005-0000-0000-000058A20000}"/>
    <cellStyle name="Normal 76 3 2 2 4 4" xfId="36176" xr:uid="{00000000-0005-0000-0000-000059A20000}"/>
    <cellStyle name="Normal 76 3 2 2 4 5" xfId="20952" xr:uid="{00000000-0005-0000-0000-00005AA20000}"/>
    <cellStyle name="Normal 76 3 2 2 5" xfId="12542" xr:uid="{00000000-0005-0000-0000-00005BA20000}"/>
    <cellStyle name="Normal 76 3 2 2 5 2" xfId="42864" xr:uid="{00000000-0005-0000-0000-00005CA20000}"/>
    <cellStyle name="Normal 76 3 2 2 5 3" xfId="27640" xr:uid="{00000000-0005-0000-0000-00005DA20000}"/>
    <cellStyle name="Normal 76 3 2 2 6" xfId="7521" xr:uid="{00000000-0005-0000-0000-00005EA20000}"/>
    <cellStyle name="Normal 76 3 2 2 6 2" xfId="37847" xr:uid="{00000000-0005-0000-0000-00005FA20000}"/>
    <cellStyle name="Normal 76 3 2 2 6 3" xfId="22623" xr:uid="{00000000-0005-0000-0000-000060A20000}"/>
    <cellStyle name="Normal 76 3 2 2 7" xfId="32835" xr:uid="{00000000-0005-0000-0000-000061A20000}"/>
    <cellStyle name="Normal 76 3 2 2 8" xfId="17610" xr:uid="{00000000-0005-0000-0000-000062A20000}"/>
    <cellStyle name="Normal 76 3 2 3" xfId="2868" xr:uid="{00000000-0005-0000-0000-000063A20000}"/>
    <cellStyle name="Normal 76 3 2 3 2" xfId="4558" xr:uid="{00000000-0005-0000-0000-000064A20000}"/>
    <cellStyle name="Normal 76 3 2 3 2 2" xfId="14631" xr:uid="{00000000-0005-0000-0000-000065A20000}"/>
    <cellStyle name="Normal 76 3 2 3 2 2 2" xfId="44953" xr:uid="{00000000-0005-0000-0000-000066A20000}"/>
    <cellStyle name="Normal 76 3 2 3 2 2 3" xfId="29729" xr:uid="{00000000-0005-0000-0000-000067A20000}"/>
    <cellStyle name="Normal 76 3 2 3 2 3" xfId="9611" xr:uid="{00000000-0005-0000-0000-000068A20000}"/>
    <cellStyle name="Normal 76 3 2 3 2 3 2" xfId="39936" xr:uid="{00000000-0005-0000-0000-000069A20000}"/>
    <cellStyle name="Normal 76 3 2 3 2 3 3" xfId="24712" xr:uid="{00000000-0005-0000-0000-00006AA20000}"/>
    <cellStyle name="Normal 76 3 2 3 2 4" xfId="34923" xr:uid="{00000000-0005-0000-0000-00006BA20000}"/>
    <cellStyle name="Normal 76 3 2 3 2 5" xfId="19699" xr:uid="{00000000-0005-0000-0000-00006CA20000}"/>
    <cellStyle name="Normal 76 3 2 3 3" xfId="6250" xr:uid="{00000000-0005-0000-0000-00006DA20000}"/>
    <cellStyle name="Normal 76 3 2 3 3 2" xfId="16302" xr:uid="{00000000-0005-0000-0000-00006EA20000}"/>
    <cellStyle name="Normal 76 3 2 3 3 2 2" xfId="46624" xr:uid="{00000000-0005-0000-0000-00006FA20000}"/>
    <cellStyle name="Normal 76 3 2 3 3 2 3" xfId="31400" xr:uid="{00000000-0005-0000-0000-000070A20000}"/>
    <cellStyle name="Normal 76 3 2 3 3 3" xfId="11282" xr:uid="{00000000-0005-0000-0000-000071A20000}"/>
    <cellStyle name="Normal 76 3 2 3 3 3 2" xfId="41607" xr:uid="{00000000-0005-0000-0000-000072A20000}"/>
    <cellStyle name="Normal 76 3 2 3 3 3 3" xfId="26383" xr:uid="{00000000-0005-0000-0000-000073A20000}"/>
    <cellStyle name="Normal 76 3 2 3 3 4" xfId="36594" xr:uid="{00000000-0005-0000-0000-000074A20000}"/>
    <cellStyle name="Normal 76 3 2 3 3 5" xfId="21370" xr:uid="{00000000-0005-0000-0000-000075A20000}"/>
    <cellStyle name="Normal 76 3 2 3 4" xfId="12960" xr:uid="{00000000-0005-0000-0000-000076A20000}"/>
    <cellStyle name="Normal 76 3 2 3 4 2" xfId="43282" xr:uid="{00000000-0005-0000-0000-000077A20000}"/>
    <cellStyle name="Normal 76 3 2 3 4 3" xfId="28058" xr:uid="{00000000-0005-0000-0000-000078A20000}"/>
    <cellStyle name="Normal 76 3 2 3 5" xfId="7939" xr:uid="{00000000-0005-0000-0000-000079A20000}"/>
    <cellStyle name="Normal 76 3 2 3 5 2" xfId="38265" xr:uid="{00000000-0005-0000-0000-00007AA20000}"/>
    <cellStyle name="Normal 76 3 2 3 5 3" xfId="23041" xr:uid="{00000000-0005-0000-0000-00007BA20000}"/>
    <cellStyle name="Normal 76 3 2 3 6" xfId="33253" xr:uid="{00000000-0005-0000-0000-00007CA20000}"/>
    <cellStyle name="Normal 76 3 2 3 7" xfId="18028" xr:uid="{00000000-0005-0000-0000-00007DA20000}"/>
    <cellStyle name="Normal 76 3 2 4" xfId="3721" xr:uid="{00000000-0005-0000-0000-00007EA20000}"/>
    <cellStyle name="Normal 76 3 2 4 2" xfId="13795" xr:uid="{00000000-0005-0000-0000-00007FA20000}"/>
    <cellStyle name="Normal 76 3 2 4 2 2" xfId="44117" xr:uid="{00000000-0005-0000-0000-000080A20000}"/>
    <cellStyle name="Normal 76 3 2 4 2 3" xfId="28893" xr:uid="{00000000-0005-0000-0000-000081A20000}"/>
    <cellStyle name="Normal 76 3 2 4 3" xfId="8775" xr:uid="{00000000-0005-0000-0000-000082A20000}"/>
    <cellStyle name="Normal 76 3 2 4 3 2" xfId="39100" xr:uid="{00000000-0005-0000-0000-000083A20000}"/>
    <cellStyle name="Normal 76 3 2 4 3 3" xfId="23876" xr:uid="{00000000-0005-0000-0000-000084A20000}"/>
    <cellStyle name="Normal 76 3 2 4 4" xfId="34087" xr:uid="{00000000-0005-0000-0000-000085A20000}"/>
    <cellStyle name="Normal 76 3 2 4 5" xfId="18863" xr:uid="{00000000-0005-0000-0000-000086A20000}"/>
    <cellStyle name="Normal 76 3 2 5" xfId="5414" xr:uid="{00000000-0005-0000-0000-000087A20000}"/>
    <cellStyle name="Normal 76 3 2 5 2" xfId="15466" xr:uid="{00000000-0005-0000-0000-000088A20000}"/>
    <cellStyle name="Normal 76 3 2 5 2 2" xfId="45788" xr:uid="{00000000-0005-0000-0000-000089A20000}"/>
    <cellStyle name="Normal 76 3 2 5 2 3" xfId="30564" xr:uid="{00000000-0005-0000-0000-00008AA20000}"/>
    <cellStyle name="Normal 76 3 2 5 3" xfId="10446" xr:uid="{00000000-0005-0000-0000-00008BA20000}"/>
    <cellStyle name="Normal 76 3 2 5 3 2" xfId="40771" xr:uid="{00000000-0005-0000-0000-00008CA20000}"/>
    <cellStyle name="Normal 76 3 2 5 3 3" xfId="25547" xr:uid="{00000000-0005-0000-0000-00008DA20000}"/>
    <cellStyle name="Normal 76 3 2 5 4" xfId="35758" xr:uid="{00000000-0005-0000-0000-00008EA20000}"/>
    <cellStyle name="Normal 76 3 2 5 5" xfId="20534" xr:uid="{00000000-0005-0000-0000-00008FA20000}"/>
    <cellStyle name="Normal 76 3 2 6" xfId="12124" xr:uid="{00000000-0005-0000-0000-000090A20000}"/>
    <cellStyle name="Normal 76 3 2 6 2" xfId="42446" xr:uid="{00000000-0005-0000-0000-000091A20000}"/>
    <cellStyle name="Normal 76 3 2 6 3" xfId="27222" xr:uid="{00000000-0005-0000-0000-000092A20000}"/>
    <cellStyle name="Normal 76 3 2 7" xfId="7103" xr:uid="{00000000-0005-0000-0000-000093A20000}"/>
    <cellStyle name="Normal 76 3 2 7 2" xfId="37429" xr:uid="{00000000-0005-0000-0000-000094A20000}"/>
    <cellStyle name="Normal 76 3 2 7 3" xfId="22205" xr:uid="{00000000-0005-0000-0000-000095A20000}"/>
    <cellStyle name="Normal 76 3 2 8" xfId="32417" xr:uid="{00000000-0005-0000-0000-000096A20000}"/>
    <cellStyle name="Normal 76 3 2 9" xfId="17192" xr:uid="{00000000-0005-0000-0000-000097A20000}"/>
    <cellStyle name="Normal 76 3 3" xfId="2239" xr:uid="{00000000-0005-0000-0000-000098A20000}"/>
    <cellStyle name="Normal 76 3 3 2" xfId="3078" xr:uid="{00000000-0005-0000-0000-000099A20000}"/>
    <cellStyle name="Normal 76 3 3 2 2" xfId="4768" xr:uid="{00000000-0005-0000-0000-00009AA20000}"/>
    <cellStyle name="Normal 76 3 3 2 2 2" xfId="14841" xr:uid="{00000000-0005-0000-0000-00009BA20000}"/>
    <cellStyle name="Normal 76 3 3 2 2 2 2" xfId="45163" xr:uid="{00000000-0005-0000-0000-00009CA20000}"/>
    <cellStyle name="Normal 76 3 3 2 2 2 3" xfId="29939" xr:uid="{00000000-0005-0000-0000-00009DA20000}"/>
    <cellStyle name="Normal 76 3 3 2 2 3" xfId="9821" xr:uid="{00000000-0005-0000-0000-00009EA20000}"/>
    <cellStyle name="Normal 76 3 3 2 2 3 2" xfId="40146" xr:uid="{00000000-0005-0000-0000-00009FA20000}"/>
    <cellStyle name="Normal 76 3 3 2 2 3 3" xfId="24922" xr:uid="{00000000-0005-0000-0000-0000A0A20000}"/>
    <cellStyle name="Normal 76 3 3 2 2 4" xfId="35133" xr:uid="{00000000-0005-0000-0000-0000A1A20000}"/>
    <cellStyle name="Normal 76 3 3 2 2 5" xfId="19909" xr:uid="{00000000-0005-0000-0000-0000A2A20000}"/>
    <cellStyle name="Normal 76 3 3 2 3" xfId="6460" xr:uid="{00000000-0005-0000-0000-0000A3A20000}"/>
    <cellStyle name="Normal 76 3 3 2 3 2" xfId="16512" xr:uid="{00000000-0005-0000-0000-0000A4A20000}"/>
    <cellStyle name="Normal 76 3 3 2 3 2 2" xfId="46834" xr:uid="{00000000-0005-0000-0000-0000A5A20000}"/>
    <cellStyle name="Normal 76 3 3 2 3 2 3" xfId="31610" xr:uid="{00000000-0005-0000-0000-0000A6A20000}"/>
    <cellStyle name="Normal 76 3 3 2 3 3" xfId="11492" xr:uid="{00000000-0005-0000-0000-0000A7A20000}"/>
    <cellStyle name="Normal 76 3 3 2 3 3 2" xfId="41817" xr:uid="{00000000-0005-0000-0000-0000A8A20000}"/>
    <cellStyle name="Normal 76 3 3 2 3 3 3" xfId="26593" xr:uid="{00000000-0005-0000-0000-0000A9A20000}"/>
    <cellStyle name="Normal 76 3 3 2 3 4" xfId="36804" xr:uid="{00000000-0005-0000-0000-0000AAA20000}"/>
    <cellStyle name="Normal 76 3 3 2 3 5" xfId="21580" xr:uid="{00000000-0005-0000-0000-0000ABA20000}"/>
    <cellStyle name="Normal 76 3 3 2 4" xfId="13170" xr:uid="{00000000-0005-0000-0000-0000ACA20000}"/>
    <cellStyle name="Normal 76 3 3 2 4 2" xfId="43492" xr:uid="{00000000-0005-0000-0000-0000ADA20000}"/>
    <cellStyle name="Normal 76 3 3 2 4 3" xfId="28268" xr:uid="{00000000-0005-0000-0000-0000AEA20000}"/>
    <cellStyle name="Normal 76 3 3 2 5" xfId="8149" xr:uid="{00000000-0005-0000-0000-0000AFA20000}"/>
    <cellStyle name="Normal 76 3 3 2 5 2" xfId="38475" xr:uid="{00000000-0005-0000-0000-0000B0A20000}"/>
    <cellStyle name="Normal 76 3 3 2 5 3" xfId="23251" xr:uid="{00000000-0005-0000-0000-0000B1A20000}"/>
    <cellStyle name="Normal 76 3 3 2 6" xfId="33463" xr:uid="{00000000-0005-0000-0000-0000B2A20000}"/>
    <cellStyle name="Normal 76 3 3 2 7" xfId="18238" xr:uid="{00000000-0005-0000-0000-0000B3A20000}"/>
    <cellStyle name="Normal 76 3 3 3" xfId="3931" xr:uid="{00000000-0005-0000-0000-0000B4A20000}"/>
    <cellStyle name="Normal 76 3 3 3 2" xfId="14005" xr:uid="{00000000-0005-0000-0000-0000B5A20000}"/>
    <cellStyle name="Normal 76 3 3 3 2 2" xfId="44327" xr:uid="{00000000-0005-0000-0000-0000B6A20000}"/>
    <cellStyle name="Normal 76 3 3 3 2 3" xfId="29103" xr:uid="{00000000-0005-0000-0000-0000B7A20000}"/>
    <cellStyle name="Normal 76 3 3 3 3" xfId="8985" xr:uid="{00000000-0005-0000-0000-0000B8A20000}"/>
    <cellStyle name="Normal 76 3 3 3 3 2" xfId="39310" xr:uid="{00000000-0005-0000-0000-0000B9A20000}"/>
    <cellStyle name="Normal 76 3 3 3 3 3" xfId="24086" xr:uid="{00000000-0005-0000-0000-0000BAA20000}"/>
    <cellStyle name="Normal 76 3 3 3 4" xfId="34297" xr:uid="{00000000-0005-0000-0000-0000BBA20000}"/>
    <cellStyle name="Normal 76 3 3 3 5" xfId="19073" xr:uid="{00000000-0005-0000-0000-0000BCA20000}"/>
    <cellStyle name="Normal 76 3 3 4" xfId="5624" xr:uid="{00000000-0005-0000-0000-0000BDA20000}"/>
    <cellStyle name="Normal 76 3 3 4 2" xfId="15676" xr:uid="{00000000-0005-0000-0000-0000BEA20000}"/>
    <cellStyle name="Normal 76 3 3 4 2 2" xfId="45998" xr:uid="{00000000-0005-0000-0000-0000BFA20000}"/>
    <cellStyle name="Normal 76 3 3 4 2 3" xfId="30774" xr:uid="{00000000-0005-0000-0000-0000C0A20000}"/>
    <cellStyle name="Normal 76 3 3 4 3" xfId="10656" xr:uid="{00000000-0005-0000-0000-0000C1A20000}"/>
    <cellStyle name="Normal 76 3 3 4 3 2" xfId="40981" xr:uid="{00000000-0005-0000-0000-0000C2A20000}"/>
    <cellStyle name="Normal 76 3 3 4 3 3" xfId="25757" xr:uid="{00000000-0005-0000-0000-0000C3A20000}"/>
    <cellStyle name="Normal 76 3 3 4 4" xfId="35968" xr:uid="{00000000-0005-0000-0000-0000C4A20000}"/>
    <cellStyle name="Normal 76 3 3 4 5" xfId="20744" xr:uid="{00000000-0005-0000-0000-0000C5A20000}"/>
    <cellStyle name="Normal 76 3 3 5" xfId="12334" xr:uid="{00000000-0005-0000-0000-0000C6A20000}"/>
    <cellStyle name="Normal 76 3 3 5 2" xfId="42656" xr:uid="{00000000-0005-0000-0000-0000C7A20000}"/>
    <cellStyle name="Normal 76 3 3 5 3" xfId="27432" xr:uid="{00000000-0005-0000-0000-0000C8A20000}"/>
    <cellStyle name="Normal 76 3 3 6" xfId="7313" xr:uid="{00000000-0005-0000-0000-0000C9A20000}"/>
    <cellStyle name="Normal 76 3 3 6 2" xfId="37639" xr:uid="{00000000-0005-0000-0000-0000CAA20000}"/>
    <cellStyle name="Normal 76 3 3 6 3" xfId="22415" xr:uid="{00000000-0005-0000-0000-0000CBA20000}"/>
    <cellStyle name="Normal 76 3 3 7" xfId="32627" xr:uid="{00000000-0005-0000-0000-0000CCA20000}"/>
    <cellStyle name="Normal 76 3 3 8" xfId="17402" xr:uid="{00000000-0005-0000-0000-0000CDA20000}"/>
    <cellStyle name="Normal 76 3 4" xfId="2660" xr:uid="{00000000-0005-0000-0000-0000CEA20000}"/>
    <cellStyle name="Normal 76 3 4 2" xfId="4350" xr:uid="{00000000-0005-0000-0000-0000CFA20000}"/>
    <cellStyle name="Normal 76 3 4 2 2" xfId="14423" xr:uid="{00000000-0005-0000-0000-0000D0A20000}"/>
    <cellStyle name="Normal 76 3 4 2 2 2" xfId="44745" xr:uid="{00000000-0005-0000-0000-0000D1A20000}"/>
    <cellStyle name="Normal 76 3 4 2 2 3" xfId="29521" xr:uid="{00000000-0005-0000-0000-0000D2A20000}"/>
    <cellStyle name="Normal 76 3 4 2 3" xfId="9403" xr:uid="{00000000-0005-0000-0000-0000D3A20000}"/>
    <cellStyle name="Normal 76 3 4 2 3 2" xfId="39728" xr:uid="{00000000-0005-0000-0000-0000D4A20000}"/>
    <cellStyle name="Normal 76 3 4 2 3 3" xfId="24504" xr:uid="{00000000-0005-0000-0000-0000D5A20000}"/>
    <cellStyle name="Normal 76 3 4 2 4" xfId="34715" xr:uid="{00000000-0005-0000-0000-0000D6A20000}"/>
    <cellStyle name="Normal 76 3 4 2 5" xfId="19491" xr:uid="{00000000-0005-0000-0000-0000D7A20000}"/>
    <cellStyle name="Normal 76 3 4 3" xfId="6042" xr:uid="{00000000-0005-0000-0000-0000D8A20000}"/>
    <cellStyle name="Normal 76 3 4 3 2" xfId="16094" xr:uid="{00000000-0005-0000-0000-0000D9A20000}"/>
    <cellStyle name="Normal 76 3 4 3 2 2" xfId="46416" xr:uid="{00000000-0005-0000-0000-0000DAA20000}"/>
    <cellStyle name="Normal 76 3 4 3 2 3" xfId="31192" xr:uid="{00000000-0005-0000-0000-0000DBA20000}"/>
    <cellStyle name="Normal 76 3 4 3 3" xfId="11074" xr:uid="{00000000-0005-0000-0000-0000DCA20000}"/>
    <cellStyle name="Normal 76 3 4 3 3 2" xfId="41399" xr:uid="{00000000-0005-0000-0000-0000DDA20000}"/>
    <cellStyle name="Normal 76 3 4 3 3 3" xfId="26175" xr:uid="{00000000-0005-0000-0000-0000DEA20000}"/>
    <cellStyle name="Normal 76 3 4 3 4" xfId="36386" xr:uid="{00000000-0005-0000-0000-0000DFA20000}"/>
    <cellStyle name="Normal 76 3 4 3 5" xfId="21162" xr:uid="{00000000-0005-0000-0000-0000E0A20000}"/>
    <cellStyle name="Normal 76 3 4 4" xfId="12752" xr:uid="{00000000-0005-0000-0000-0000E1A20000}"/>
    <cellStyle name="Normal 76 3 4 4 2" xfId="43074" xr:uid="{00000000-0005-0000-0000-0000E2A20000}"/>
    <cellStyle name="Normal 76 3 4 4 3" xfId="27850" xr:uid="{00000000-0005-0000-0000-0000E3A20000}"/>
    <cellStyle name="Normal 76 3 4 5" xfId="7731" xr:uid="{00000000-0005-0000-0000-0000E4A20000}"/>
    <cellStyle name="Normal 76 3 4 5 2" xfId="38057" xr:uid="{00000000-0005-0000-0000-0000E5A20000}"/>
    <cellStyle name="Normal 76 3 4 5 3" xfId="22833" xr:uid="{00000000-0005-0000-0000-0000E6A20000}"/>
    <cellStyle name="Normal 76 3 4 6" xfId="33045" xr:uid="{00000000-0005-0000-0000-0000E7A20000}"/>
    <cellStyle name="Normal 76 3 4 7" xfId="17820" xr:uid="{00000000-0005-0000-0000-0000E8A20000}"/>
    <cellStyle name="Normal 76 3 5" xfId="3513" xr:uid="{00000000-0005-0000-0000-0000E9A20000}"/>
    <cellStyle name="Normal 76 3 5 2" xfId="13587" xr:uid="{00000000-0005-0000-0000-0000EAA20000}"/>
    <cellStyle name="Normal 76 3 5 2 2" xfId="43909" xr:uid="{00000000-0005-0000-0000-0000EBA20000}"/>
    <cellStyle name="Normal 76 3 5 2 3" xfId="28685" xr:uid="{00000000-0005-0000-0000-0000ECA20000}"/>
    <cellStyle name="Normal 76 3 5 3" xfId="8567" xr:uid="{00000000-0005-0000-0000-0000EDA20000}"/>
    <cellStyle name="Normal 76 3 5 3 2" xfId="38892" xr:uid="{00000000-0005-0000-0000-0000EEA20000}"/>
    <cellStyle name="Normal 76 3 5 3 3" xfId="23668" xr:uid="{00000000-0005-0000-0000-0000EFA20000}"/>
    <cellStyle name="Normal 76 3 5 4" xfId="33879" xr:uid="{00000000-0005-0000-0000-0000F0A20000}"/>
    <cellStyle name="Normal 76 3 5 5" xfId="18655" xr:uid="{00000000-0005-0000-0000-0000F1A20000}"/>
    <cellStyle name="Normal 76 3 6" xfId="5206" xr:uid="{00000000-0005-0000-0000-0000F2A20000}"/>
    <cellStyle name="Normal 76 3 6 2" xfId="15258" xr:uid="{00000000-0005-0000-0000-0000F3A20000}"/>
    <cellStyle name="Normal 76 3 6 2 2" xfId="45580" xr:uid="{00000000-0005-0000-0000-0000F4A20000}"/>
    <cellStyle name="Normal 76 3 6 2 3" xfId="30356" xr:uid="{00000000-0005-0000-0000-0000F5A20000}"/>
    <cellStyle name="Normal 76 3 6 3" xfId="10238" xr:uid="{00000000-0005-0000-0000-0000F6A20000}"/>
    <cellStyle name="Normal 76 3 6 3 2" xfId="40563" xr:uid="{00000000-0005-0000-0000-0000F7A20000}"/>
    <cellStyle name="Normal 76 3 6 3 3" xfId="25339" xr:uid="{00000000-0005-0000-0000-0000F8A20000}"/>
    <cellStyle name="Normal 76 3 6 4" xfId="35550" xr:uid="{00000000-0005-0000-0000-0000F9A20000}"/>
    <cellStyle name="Normal 76 3 6 5" xfId="20326" xr:uid="{00000000-0005-0000-0000-0000FAA20000}"/>
    <cellStyle name="Normal 76 3 7" xfId="11916" xr:uid="{00000000-0005-0000-0000-0000FBA20000}"/>
    <cellStyle name="Normal 76 3 7 2" xfId="42238" xr:uid="{00000000-0005-0000-0000-0000FCA20000}"/>
    <cellStyle name="Normal 76 3 7 3" xfId="27014" xr:uid="{00000000-0005-0000-0000-0000FDA20000}"/>
    <cellStyle name="Normal 76 3 8" xfId="6895" xr:uid="{00000000-0005-0000-0000-0000FEA20000}"/>
    <cellStyle name="Normal 76 3 8 2" xfId="37221" xr:uid="{00000000-0005-0000-0000-0000FFA20000}"/>
    <cellStyle name="Normal 76 3 8 3" xfId="21997" xr:uid="{00000000-0005-0000-0000-000000A30000}"/>
    <cellStyle name="Normal 76 3 9" xfId="32210" xr:uid="{00000000-0005-0000-0000-000001A30000}"/>
    <cellStyle name="Normal 76 4" xfId="1920" xr:uid="{00000000-0005-0000-0000-000002A30000}"/>
    <cellStyle name="Normal 76 4 2" xfId="2343" xr:uid="{00000000-0005-0000-0000-000003A30000}"/>
    <cellStyle name="Normal 76 4 2 2" xfId="3182" xr:uid="{00000000-0005-0000-0000-000004A30000}"/>
    <cellStyle name="Normal 76 4 2 2 2" xfId="4872" xr:uid="{00000000-0005-0000-0000-000005A30000}"/>
    <cellStyle name="Normal 76 4 2 2 2 2" xfId="14945" xr:uid="{00000000-0005-0000-0000-000006A30000}"/>
    <cellStyle name="Normal 76 4 2 2 2 2 2" xfId="45267" xr:uid="{00000000-0005-0000-0000-000007A30000}"/>
    <cellStyle name="Normal 76 4 2 2 2 2 3" xfId="30043" xr:uid="{00000000-0005-0000-0000-000008A30000}"/>
    <cellStyle name="Normal 76 4 2 2 2 3" xfId="9925" xr:uid="{00000000-0005-0000-0000-000009A30000}"/>
    <cellStyle name="Normal 76 4 2 2 2 3 2" xfId="40250" xr:uid="{00000000-0005-0000-0000-00000AA30000}"/>
    <cellStyle name="Normal 76 4 2 2 2 3 3" xfId="25026" xr:uid="{00000000-0005-0000-0000-00000BA30000}"/>
    <cellStyle name="Normal 76 4 2 2 2 4" xfId="35237" xr:uid="{00000000-0005-0000-0000-00000CA30000}"/>
    <cellStyle name="Normal 76 4 2 2 2 5" xfId="20013" xr:uid="{00000000-0005-0000-0000-00000DA30000}"/>
    <cellStyle name="Normal 76 4 2 2 3" xfId="6564" xr:uid="{00000000-0005-0000-0000-00000EA30000}"/>
    <cellStyle name="Normal 76 4 2 2 3 2" xfId="16616" xr:uid="{00000000-0005-0000-0000-00000FA30000}"/>
    <cellStyle name="Normal 76 4 2 2 3 2 2" xfId="46938" xr:uid="{00000000-0005-0000-0000-000010A30000}"/>
    <cellStyle name="Normal 76 4 2 2 3 2 3" xfId="31714" xr:uid="{00000000-0005-0000-0000-000011A30000}"/>
    <cellStyle name="Normal 76 4 2 2 3 3" xfId="11596" xr:uid="{00000000-0005-0000-0000-000012A30000}"/>
    <cellStyle name="Normal 76 4 2 2 3 3 2" xfId="41921" xr:uid="{00000000-0005-0000-0000-000013A30000}"/>
    <cellStyle name="Normal 76 4 2 2 3 3 3" xfId="26697" xr:uid="{00000000-0005-0000-0000-000014A30000}"/>
    <cellStyle name="Normal 76 4 2 2 3 4" xfId="36908" xr:uid="{00000000-0005-0000-0000-000015A30000}"/>
    <cellStyle name="Normal 76 4 2 2 3 5" xfId="21684" xr:uid="{00000000-0005-0000-0000-000016A30000}"/>
    <cellStyle name="Normal 76 4 2 2 4" xfId="13274" xr:uid="{00000000-0005-0000-0000-000017A30000}"/>
    <cellStyle name="Normal 76 4 2 2 4 2" xfId="43596" xr:uid="{00000000-0005-0000-0000-000018A30000}"/>
    <cellStyle name="Normal 76 4 2 2 4 3" xfId="28372" xr:uid="{00000000-0005-0000-0000-000019A30000}"/>
    <cellStyle name="Normal 76 4 2 2 5" xfId="8253" xr:uid="{00000000-0005-0000-0000-00001AA30000}"/>
    <cellStyle name="Normal 76 4 2 2 5 2" xfId="38579" xr:uid="{00000000-0005-0000-0000-00001BA30000}"/>
    <cellStyle name="Normal 76 4 2 2 5 3" xfId="23355" xr:uid="{00000000-0005-0000-0000-00001CA30000}"/>
    <cellStyle name="Normal 76 4 2 2 6" xfId="33567" xr:uid="{00000000-0005-0000-0000-00001DA30000}"/>
    <cellStyle name="Normal 76 4 2 2 7" xfId="18342" xr:uid="{00000000-0005-0000-0000-00001EA30000}"/>
    <cellStyle name="Normal 76 4 2 3" xfId="4035" xr:uid="{00000000-0005-0000-0000-00001FA30000}"/>
    <cellStyle name="Normal 76 4 2 3 2" xfId="14109" xr:uid="{00000000-0005-0000-0000-000020A30000}"/>
    <cellStyle name="Normal 76 4 2 3 2 2" xfId="44431" xr:uid="{00000000-0005-0000-0000-000021A30000}"/>
    <cellStyle name="Normal 76 4 2 3 2 3" xfId="29207" xr:uid="{00000000-0005-0000-0000-000022A30000}"/>
    <cellStyle name="Normal 76 4 2 3 3" xfId="9089" xr:uid="{00000000-0005-0000-0000-000023A30000}"/>
    <cellStyle name="Normal 76 4 2 3 3 2" xfId="39414" xr:uid="{00000000-0005-0000-0000-000024A30000}"/>
    <cellStyle name="Normal 76 4 2 3 3 3" xfId="24190" xr:uid="{00000000-0005-0000-0000-000025A30000}"/>
    <cellStyle name="Normal 76 4 2 3 4" xfId="34401" xr:uid="{00000000-0005-0000-0000-000026A30000}"/>
    <cellStyle name="Normal 76 4 2 3 5" xfId="19177" xr:uid="{00000000-0005-0000-0000-000027A30000}"/>
    <cellStyle name="Normal 76 4 2 4" xfId="5728" xr:uid="{00000000-0005-0000-0000-000028A30000}"/>
    <cellStyle name="Normal 76 4 2 4 2" xfId="15780" xr:uid="{00000000-0005-0000-0000-000029A30000}"/>
    <cellStyle name="Normal 76 4 2 4 2 2" xfId="46102" xr:uid="{00000000-0005-0000-0000-00002AA30000}"/>
    <cellStyle name="Normal 76 4 2 4 2 3" xfId="30878" xr:uid="{00000000-0005-0000-0000-00002BA30000}"/>
    <cellStyle name="Normal 76 4 2 4 3" xfId="10760" xr:uid="{00000000-0005-0000-0000-00002CA30000}"/>
    <cellStyle name="Normal 76 4 2 4 3 2" xfId="41085" xr:uid="{00000000-0005-0000-0000-00002DA30000}"/>
    <cellStyle name="Normal 76 4 2 4 3 3" xfId="25861" xr:uid="{00000000-0005-0000-0000-00002EA30000}"/>
    <cellStyle name="Normal 76 4 2 4 4" xfId="36072" xr:uid="{00000000-0005-0000-0000-00002FA30000}"/>
    <cellStyle name="Normal 76 4 2 4 5" xfId="20848" xr:uid="{00000000-0005-0000-0000-000030A30000}"/>
    <cellStyle name="Normal 76 4 2 5" xfId="12438" xr:uid="{00000000-0005-0000-0000-000031A30000}"/>
    <cellStyle name="Normal 76 4 2 5 2" xfId="42760" xr:uid="{00000000-0005-0000-0000-000032A30000}"/>
    <cellStyle name="Normal 76 4 2 5 3" xfId="27536" xr:uid="{00000000-0005-0000-0000-000033A30000}"/>
    <cellStyle name="Normal 76 4 2 6" xfId="7417" xr:uid="{00000000-0005-0000-0000-000034A30000}"/>
    <cellStyle name="Normal 76 4 2 6 2" xfId="37743" xr:uid="{00000000-0005-0000-0000-000035A30000}"/>
    <cellStyle name="Normal 76 4 2 6 3" xfId="22519" xr:uid="{00000000-0005-0000-0000-000036A30000}"/>
    <cellStyle name="Normal 76 4 2 7" xfId="32731" xr:uid="{00000000-0005-0000-0000-000037A30000}"/>
    <cellStyle name="Normal 76 4 2 8" xfId="17506" xr:uid="{00000000-0005-0000-0000-000038A30000}"/>
    <cellStyle name="Normal 76 4 3" xfId="2764" xr:uid="{00000000-0005-0000-0000-000039A30000}"/>
    <cellStyle name="Normal 76 4 3 2" xfId="4454" xr:uid="{00000000-0005-0000-0000-00003AA30000}"/>
    <cellStyle name="Normal 76 4 3 2 2" xfId="14527" xr:uid="{00000000-0005-0000-0000-00003BA30000}"/>
    <cellStyle name="Normal 76 4 3 2 2 2" xfId="44849" xr:uid="{00000000-0005-0000-0000-00003CA30000}"/>
    <cellStyle name="Normal 76 4 3 2 2 3" xfId="29625" xr:uid="{00000000-0005-0000-0000-00003DA30000}"/>
    <cellStyle name="Normal 76 4 3 2 3" xfId="9507" xr:uid="{00000000-0005-0000-0000-00003EA30000}"/>
    <cellStyle name="Normal 76 4 3 2 3 2" xfId="39832" xr:uid="{00000000-0005-0000-0000-00003FA30000}"/>
    <cellStyle name="Normal 76 4 3 2 3 3" xfId="24608" xr:uid="{00000000-0005-0000-0000-000040A30000}"/>
    <cellStyle name="Normal 76 4 3 2 4" xfId="34819" xr:uid="{00000000-0005-0000-0000-000041A30000}"/>
    <cellStyle name="Normal 76 4 3 2 5" xfId="19595" xr:uid="{00000000-0005-0000-0000-000042A30000}"/>
    <cellStyle name="Normal 76 4 3 3" xfId="6146" xr:uid="{00000000-0005-0000-0000-000043A30000}"/>
    <cellStyle name="Normal 76 4 3 3 2" xfId="16198" xr:uid="{00000000-0005-0000-0000-000044A30000}"/>
    <cellStyle name="Normal 76 4 3 3 2 2" xfId="46520" xr:uid="{00000000-0005-0000-0000-000045A30000}"/>
    <cellStyle name="Normal 76 4 3 3 2 3" xfId="31296" xr:uid="{00000000-0005-0000-0000-000046A30000}"/>
    <cellStyle name="Normal 76 4 3 3 3" xfId="11178" xr:uid="{00000000-0005-0000-0000-000047A30000}"/>
    <cellStyle name="Normal 76 4 3 3 3 2" xfId="41503" xr:uid="{00000000-0005-0000-0000-000048A30000}"/>
    <cellStyle name="Normal 76 4 3 3 3 3" xfId="26279" xr:uid="{00000000-0005-0000-0000-000049A30000}"/>
    <cellStyle name="Normal 76 4 3 3 4" xfId="36490" xr:uid="{00000000-0005-0000-0000-00004AA30000}"/>
    <cellStyle name="Normal 76 4 3 3 5" xfId="21266" xr:uid="{00000000-0005-0000-0000-00004BA30000}"/>
    <cellStyle name="Normal 76 4 3 4" xfId="12856" xr:uid="{00000000-0005-0000-0000-00004CA30000}"/>
    <cellStyle name="Normal 76 4 3 4 2" xfId="43178" xr:uid="{00000000-0005-0000-0000-00004DA30000}"/>
    <cellStyle name="Normal 76 4 3 4 3" xfId="27954" xr:uid="{00000000-0005-0000-0000-00004EA30000}"/>
    <cellStyle name="Normal 76 4 3 5" xfId="7835" xr:uid="{00000000-0005-0000-0000-00004FA30000}"/>
    <cellStyle name="Normal 76 4 3 5 2" xfId="38161" xr:uid="{00000000-0005-0000-0000-000050A30000}"/>
    <cellStyle name="Normal 76 4 3 5 3" xfId="22937" xr:uid="{00000000-0005-0000-0000-000051A30000}"/>
    <cellStyle name="Normal 76 4 3 6" xfId="33149" xr:uid="{00000000-0005-0000-0000-000052A30000}"/>
    <cellStyle name="Normal 76 4 3 7" xfId="17924" xr:uid="{00000000-0005-0000-0000-000053A30000}"/>
    <cellStyle name="Normal 76 4 4" xfId="3617" xr:uid="{00000000-0005-0000-0000-000054A30000}"/>
    <cellStyle name="Normal 76 4 4 2" xfId="13691" xr:uid="{00000000-0005-0000-0000-000055A30000}"/>
    <cellStyle name="Normal 76 4 4 2 2" xfId="44013" xr:uid="{00000000-0005-0000-0000-000056A30000}"/>
    <cellStyle name="Normal 76 4 4 2 3" xfId="28789" xr:uid="{00000000-0005-0000-0000-000057A30000}"/>
    <cellStyle name="Normal 76 4 4 3" xfId="8671" xr:uid="{00000000-0005-0000-0000-000058A30000}"/>
    <cellStyle name="Normal 76 4 4 3 2" xfId="38996" xr:uid="{00000000-0005-0000-0000-000059A30000}"/>
    <cellStyle name="Normal 76 4 4 3 3" xfId="23772" xr:uid="{00000000-0005-0000-0000-00005AA30000}"/>
    <cellStyle name="Normal 76 4 4 4" xfId="33983" xr:uid="{00000000-0005-0000-0000-00005BA30000}"/>
    <cellStyle name="Normal 76 4 4 5" xfId="18759" xr:uid="{00000000-0005-0000-0000-00005CA30000}"/>
    <cellStyle name="Normal 76 4 5" xfId="5310" xr:uid="{00000000-0005-0000-0000-00005DA30000}"/>
    <cellStyle name="Normal 76 4 5 2" xfId="15362" xr:uid="{00000000-0005-0000-0000-00005EA30000}"/>
    <cellStyle name="Normal 76 4 5 2 2" xfId="45684" xr:uid="{00000000-0005-0000-0000-00005FA30000}"/>
    <cellStyle name="Normal 76 4 5 2 3" xfId="30460" xr:uid="{00000000-0005-0000-0000-000060A30000}"/>
    <cellStyle name="Normal 76 4 5 3" xfId="10342" xr:uid="{00000000-0005-0000-0000-000061A30000}"/>
    <cellStyle name="Normal 76 4 5 3 2" xfId="40667" xr:uid="{00000000-0005-0000-0000-000062A30000}"/>
    <cellStyle name="Normal 76 4 5 3 3" xfId="25443" xr:uid="{00000000-0005-0000-0000-000063A30000}"/>
    <cellStyle name="Normal 76 4 5 4" xfId="35654" xr:uid="{00000000-0005-0000-0000-000064A30000}"/>
    <cellStyle name="Normal 76 4 5 5" xfId="20430" xr:uid="{00000000-0005-0000-0000-000065A30000}"/>
    <cellStyle name="Normal 76 4 6" xfId="12020" xr:uid="{00000000-0005-0000-0000-000066A30000}"/>
    <cellStyle name="Normal 76 4 6 2" xfId="42342" xr:uid="{00000000-0005-0000-0000-000067A30000}"/>
    <cellStyle name="Normal 76 4 6 3" xfId="27118" xr:uid="{00000000-0005-0000-0000-000068A30000}"/>
    <cellStyle name="Normal 76 4 7" xfId="6999" xr:uid="{00000000-0005-0000-0000-000069A30000}"/>
    <cellStyle name="Normal 76 4 7 2" xfId="37325" xr:uid="{00000000-0005-0000-0000-00006AA30000}"/>
    <cellStyle name="Normal 76 4 7 3" xfId="22101" xr:uid="{00000000-0005-0000-0000-00006BA30000}"/>
    <cellStyle name="Normal 76 4 8" xfId="32313" xr:uid="{00000000-0005-0000-0000-00006CA30000}"/>
    <cellStyle name="Normal 76 4 9" xfId="17088" xr:uid="{00000000-0005-0000-0000-00006DA30000}"/>
    <cellStyle name="Normal 76 5" xfId="2133" xr:uid="{00000000-0005-0000-0000-00006EA30000}"/>
    <cellStyle name="Normal 76 5 2" xfId="2974" xr:uid="{00000000-0005-0000-0000-00006FA30000}"/>
    <cellStyle name="Normal 76 5 2 2" xfId="4664" xr:uid="{00000000-0005-0000-0000-000070A30000}"/>
    <cellStyle name="Normal 76 5 2 2 2" xfId="14737" xr:uid="{00000000-0005-0000-0000-000071A30000}"/>
    <cellStyle name="Normal 76 5 2 2 2 2" xfId="45059" xr:uid="{00000000-0005-0000-0000-000072A30000}"/>
    <cellStyle name="Normal 76 5 2 2 2 3" xfId="29835" xr:uid="{00000000-0005-0000-0000-000073A30000}"/>
    <cellStyle name="Normal 76 5 2 2 3" xfId="9717" xr:uid="{00000000-0005-0000-0000-000074A30000}"/>
    <cellStyle name="Normal 76 5 2 2 3 2" xfId="40042" xr:uid="{00000000-0005-0000-0000-000075A30000}"/>
    <cellStyle name="Normal 76 5 2 2 3 3" xfId="24818" xr:uid="{00000000-0005-0000-0000-000076A30000}"/>
    <cellStyle name="Normal 76 5 2 2 4" xfId="35029" xr:uid="{00000000-0005-0000-0000-000077A30000}"/>
    <cellStyle name="Normal 76 5 2 2 5" xfId="19805" xr:uid="{00000000-0005-0000-0000-000078A30000}"/>
    <cellStyle name="Normal 76 5 2 3" xfId="6356" xr:uid="{00000000-0005-0000-0000-000079A30000}"/>
    <cellStyle name="Normal 76 5 2 3 2" xfId="16408" xr:uid="{00000000-0005-0000-0000-00007AA30000}"/>
    <cellStyle name="Normal 76 5 2 3 2 2" xfId="46730" xr:uid="{00000000-0005-0000-0000-00007BA30000}"/>
    <cellStyle name="Normal 76 5 2 3 2 3" xfId="31506" xr:uid="{00000000-0005-0000-0000-00007CA30000}"/>
    <cellStyle name="Normal 76 5 2 3 3" xfId="11388" xr:uid="{00000000-0005-0000-0000-00007DA30000}"/>
    <cellStyle name="Normal 76 5 2 3 3 2" xfId="41713" xr:uid="{00000000-0005-0000-0000-00007EA30000}"/>
    <cellStyle name="Normal 76 5 2 3 3 3" xfId="26489" xr:uid="{00000000-0005-0000-0000-00007FA30000}"/>
    <cellStyle name="Normal 76 5 2 3 4" xfId="36700" xr:uid="{00000000-0005-0000-0000-000080A30000}"/>
    <cellStyle name="Normal 76 5 2 3 5" xfId="21476" xr:uid="{00000000-0005-0000-0000-000081A30000}"/>
    <cellStyle name="Normal 76 5 2 4" xfId="13066" xr:uid="{00000000-0005-0000-0000-000082A30000}"/>
    <cellStyle name="Normal 76 5 2 4 2" xfId="43388" xr:uid="{00000000-0005-0000-0000-000083A30000}"/>
    <cellStyle name="Normal 76 5 2 4 3" xfId="28164" xr:uid="{00000000-0005-0000-0000-000084A30000}"/>
    <cellStyle name="Normal 76 5 2 5" xfId="8045" xr:uid="{00000000-0005-0000-0000-000085A30000}"/>
    <cellStyle name="Normal 76 5 2 5 2" xfId="38371" xr:uid="{00000000-0005-0000-0000-000086A30000}"/>
    <cellStyle name="Normal 76 5 2 5 3" xfId="23147" xr:uid="{00000000-0005-0000-0000-000087A30000}"/>
    <cellStyle name="Normal 76 5 2 6" xfId="33359" xr:uid="{00000000-0005-0000-0000-000088A30000}"/>
    <cellStyle name="Normal 76 5 2 7" xfId="18134" xr:uid="{00000000-0005-0000-0000-000089A30000}"/>
    <cellStyle name="Normal 76 5 3" xfId="3827" xr:uid="{00000000-0005-0000-0000-00008AA30000}"/>
    <cellStyle name="Normal 76 5 3 2" xfId="13901" xr:uid="{00000000-0005-0000-0000-00008BA30000}"/>
    <cellStyle name="Normal 76 5 3 2 2" xfId="44223" xr:uid="{00000000-0005-0000-0000-00008CA30000}"/>
    <cellStyle name="Normal 76 5 3 2 3" xfId="28999" xr:uid="{00000000-0005-0000-0000-00008DA30000}"/>
    <cellStyle name="Normal 76 5 3 3" xfId="8881" xr:uid="{00000000-0005-0000-0000-00008EA30000}"/>
    <cellStyle name="Normal 76 5 3 3 2" xfId="39206" xr:uid="{00000000-0005-0000-0000-00008FA30000}"/>
    <cellStyle name="Normal 76 5 3 3 3" xfId="23982" xr:uid="{00000000-0005-0000-0000-000090A30000}"/>
    <cellStyle name="Normal 76 5 3 4" xfId="34193" xr:uid="{00000000-0005-0000-0000-000091A30000}"/>
    <cellStyle name="Normal 76 5 3 5" xfId="18969" xr:uid="{00000000-0005-0000-0000-000092A30000}"/>
    <cellStyle name="Normal 76 5 4" xfId="5520" xr:uid="{00000000-0005-0000-0000-000093A30000}"/>
    <cellStyle name="Normal 76 5 4 2" xfId="15572" xr:uid="{00000000-0005-0000-0000-000094A30000}"/>
    <cellStyle name="Normal 76 5 4 2 2" xfId="45894" xr:uid="{00000000-0005-0000-0000-000095A30000}"/>
    <cellStyle name="Normal 76 5 4 2 3" xfId="30670" xr:uid="{00000000-0005-0000-0000-000096A30000}"/>
    <cellStyle name="Normal 76 5 4 3" xfId="10552" xr:uid="{00000000-0005-0000-0000-000097A30000}"/>
    <cellStyle name="Normal 76 5 4 3 2" xfId="40877" xr:uid="{00000000-0005-0000-0000-000098A30000}"/>
    <cellStyle name="Normal 76 5 4 3 3" xfId="25653" xr:uid="{00000000-0005-0000-0000-000099A30000}"/>
    <cellStyle name="Normal 76 5 4 4" xfId="35864" xr:uid="{00000000-0005-0000-0000-00009AA30000}"/>
    <cellStyle name="Normal 76 5 4 5" xfId="20640" xr:uid="{00000000-0005-0000-0000-00009BA30000}"/>
    <cellStyle name="Normal 76 5 5" xfId="12230" xr:uid="{00000000-0005-0000-0000-00009CA30000}"/>
    <cellStyle name="Normal 76 5 5 2" xfId="42552" xr:uid="{00000000-0005-0000-0000-00009DA30000}"/>
    <cellStyle name="Normal 76 5 5 3" xfId="27328" xr:uid="{00000000-0005-0000-0000-00009EA30000}"/>
    <cellStyle name="Normal 76 5 6" xfId="7209" xr:uid="{00000000-0005-0000-0000-00009FA30000}"/>
    <cellStyle name="Normal 76 5 6 2" xfId="37535" xr:uid="{00000000-0005-0000-0000-0000A0A30000}"/>
    <cellStyle name="Normal 76 5 6 3" xfId="22311" xr:uid="{00000000-0005-0000-0000-0000A1A30000}"/>
    <cellStyle name="Normal 76 5 7" xfId="32523" xr:uid="{00000000-0005-0000-0000-0000A2A30000}"/>
    <cellStyle name="Normal 76 5 8" xfId="17298" xr:uid="{00000000-0005-0000-0000-0000A3A30000}"/>
    <cellStyle name="Normal 76 6" xfId="2554" xr:uid="{00000000-0005-0000-0000-0000A4A30000}"/>
    <cellStyle name="Normal 76 6 2" xfId="4246" xr:uid="{00000000-0005-0000-0000-0000A5A30000}"/>
    <cellStyle name="Normal 76 6 2 2" xfId="14319" xr:uid="{00000000-0005-0000-0000-0000A6A30000}"/>
    <cellStyle name="Normal 76 6 2 2 2" xfId="44641" xr:uid="{00000000-0005-0000-0000-0000A7A30000}"/>
    <cellStyle name="Normal 76 6 2 2 3" xfId="29417" xr:uid="{00000000-0005-0000-0000-0000A8A30000}"/>
    <cellStyle name="Normal 76 6 2 3" xfId="9299" xr:uid="{00000000-0005-0000-0000-0000A9A30000}"/>
    <cellStyle name="Normal 76 6 2 3 2" xfId="39624" xr:uid="{00000000-0005-0000-0000-0000AAA30000}"/>
    <cellStyle name="Normal 76 6 2 3 3" xfId="24400" xr:uid="{00000000-0005-0000-0000-0000ABA30000}"/>
    <cellStyle name="Normal 76 6 2 4" xfId="34611" xr:uid="{00000000-0005-0000-0000-0000ACA30000}"/>
    <cellStyle name="Normal 76 6 2 5" xfId="19387" xr:uid="{00000000-0005-0000-0000-0000ADA30000}"/>
    <cellStyle name="Normal 76 6 3" xfId="5938" xr:uid="{00000000-0005-0000-0000-0000AEA30000}"/>
    <cellStyle name="Normal 76 6 3 2" xfId="15990" xr:uid="{00000000-0005-0000-0000-0000AFA30000}"/>
    <cellStyle name="Normal 76 6 3 2 2" xfId="46312" xr:uid="{00000000-0005-0000-0000-0000B0A30000}"/>
    <cellStyle name="Normal 76 6 3 2 3" xfId="31088" xr:uid="{00000000-0005-0000-0000-0000B1A30000}"/>
    <cellStyle name="Normal 76 6 3 3" xfId="10970" xr:uid="{00000000-0005-0000-0000-0000B2A30000}"/>
    <cellStyle name="Normal 76 6 3 3 2" xfId="41295" xr:uid="{00000000-0005-0000-0000-0000B3A30000}"/>
    <cellStyle name="Normal 76 6 3 3 3" xfId="26071" xr:uid="{00000000-0005-0000-0000-0000B4A30000}"/>
    <cellStyle name="Normal 76 6 3 4" xfId="36282" xr:uid="{00000000-0005-0000-0000-0000B5A30000}"/>
    <cellStyle name="Normal 76 6 3 5" xfId="21058" xr:uid="{00000000-0005-0000-0000-0000B6A30000}"/>
    <cellStyle name="Normal 76 6 4" xfId="12648" xr:uid="{00000000-0005-0000-0000-0000B7A30000}"/>
    <cellStyle name="Normal 76 6 4 2" xfId="42970" xr:uid="{00000000-0005-0000-0000-0000B8A30000}"/>
    <cellStyle name="Normal 76 6 4 3" xfId="27746" xr:uid="{00000000-0005-0000-0000-0000B9A30000}"/>
    <cellStyle name="Normal 76 6 5" xfId="7627" xr:uid="{00000000-0005-0000-0000-0000BAA30000}"/>
    <cellStyle name="Normal 76 6 5 2" xfId="37953" xr:uid="{00000000-0005-0000-0000-0000BBA30000}"/>
    <cellStyle name="Normal 76 6 5 3" xfId="22729" xr:uid="{00000000-0005-0000-0000-0000BCA30000}"/>
    <cellStyle name="Normal 76 6 6" xfId="32941" xr:uid="{00000000-0005-0000-0000-0000BDA30000}"/>
    <cellStyle name="Normal 76 6 7" xfId="17716" xr:uid="{00000000-0005-0000-0000-0000BEA30000}"/>
    <cellStyle name="Normal 76 7" xfId="3406" xr:uid="{00000000-0005-0000-0000-0000BFA30000}"/>
    <cellStyle name="Normal 76 7 2" xfId="13483" xr:uid="{00000000-0005-0000-0000-0000C0A30000}"/>
    <cellStyle name="Normal 76 7 2 2" xfId="43805" xr:uid="{00000000-0005-0000-0000-0000C1A30000}"/>
    <cellStyle name="Normal 76 7 2 3" xfId="28581" xr:uid="{00000000-0005-0000-0000-0000C2A30000}"/>
    <cellStyle name="Normal 76 7 3" xfId="8463" xr:uid="{00000000-0005-0000-0000-0000C3A30000}"/>
    <cellStyle name="Normal 76 7 3 2" xfId="38788" xr:uid="{00000000-0005-0000-0000-0000C4A30000}"/>
    <cellStyle name="Normal 76 7 3 3" xfId="23564" xr:uid="{00000000-0005-0000-0000-0000C5A30000}"/>
    <cellStyle name="Normal 76 7 4" xfId="33775" xr:uid="{00000000-0005-0000-0000-0000C6A30000}"/>
    <cellStyle name="Normal 76 7 5" xfId="18551" xr:uid="{00000000-0005-0000-0000-0000C7A30000}"/>
    <cellStyle name="Normal 76 8" xfId="5100" xr:uid="{00000000-0005-0000-0000-0000C8A30000}"/>
    <cellStyle name="Normal 76 8 2" xfId="15154" xr:uid="{00000000-0005-0000-0000-0000C9A30000}"/>
    <cellStyle name="Normal 76 8 2 2" xfId="45476" xr:uid="{00000000-0005-0000-0000-0000CAA30000}"/>
    <cellStyle name="Normal 76 8 2 3" xfId="30252" xr:uid="{00000000-0005-0000-0000-0000CBA30000}"/>
    <cellStyle name="Normal 76 8 3" xfId="10134" xr:uid="{00000000-0005-0000-0000-0000CCA30000}"/>
    <cellStyle name="Normal 76 8 3 2" xfId="40459" xr:uid="{00000000-0005-0000-0000-0000CDA30000}"/>
    <cellStyle name="Normal 76 8 3 3" xfId="25235" xr:uid="{00000000-0005-0000-0000-0000CEA30000}"/>
    <cellStyle name="Normal 76 8 4" xfId="35446" xr:uid="{00000000-0005-0000-0000-0000CFA30000}"/>
    <cellStyle name="Normal 76 8 5" xfId="20222" xr:uid="{00000000-0005-0000-0000-0000D0A30000}"/>
    <cellStyle name="Normal 76 9" xfId="11810" xr:uid="{00000000-0005-0000-0000-0000D1A30000}"/>
    <cellStyle name="Normal 76 9 2" xfId="42134" xr:uid="{00000000-0005-0000-0000-0000D2A30000}"/>
    <cellStyle name="Normal 76 9 3" xfId="26910" xr:uid="{00000000-0005-0000-0000-0000D3A30000}"/>
    <cellStyle name="Normal 77" xfId="1162" xr:uid="{00000000-0005-0000-0000-0000D4A30000}"/>
    <cellStyle name="Normal 77 2" xfId="47320" xr:uid="{00000000-0005-0000-0000-0000D5A30000}"/>
    <cellStyle name="Normal 78" xfId="1053" xr:uid="{00000000-0005-0000-0000-0000D6A30000}"/>
    <cellStyle name="Normal 78 10" xfId="6738" xr:uid="{00000000-0005-0000-0000-0000D7A30000}"/>
    <cellStyle name="Normal 78 10 2" xfId="37068" xr:uid="{00000000-0005-0000-0000-0000D8A30000}"/>
    <cellStyle name="Normal 78 10 3" xfId="21844" xr:uid="{00000000-0005-0000-0000-0000D9A30000}"/>
    <cellStyle name="Normal 78 10 4" xfId="47253" xr:uid="{00000000-0005-0000-0000-0000DAA30000}"/>
    <cellStyle name="Normal 78 11" xfId="32060" xr:uid="{00000000-0005-0000-0000-0000DBA30000}"/>
    <cellStyle name="Normal 78 12" xfId="16829" xr:uid="{00000000-0005-0000-0000-0000DCA30000}"/>
    <cellStyle name="Normal 78 13" xfId="47321" xr:uid="{00000000-0005-0000-0000-0000DDA30000}"/>
    <cellStyle name="Normal 78 2" xfId="1703" xr:uid="{00000000-0005-0000-0000-0000DEA30000}"/>
    <cellStyle name="Normal 78 2 10" xfId="32113" xr:uid="{00000000-0005-0000-0000-0000DFA30000}"/>
    <cellStyle name="Normal 78 2 11" xfId="16883" xr:uid="{00000000-0005-0000-0000-0000E0A30000}"/>
    <cellStyle name="Normal 78 2 2" xfId="1812" xr:uid="{00000000-0005-0000-0000-0000E1A30000}"/>
    <cellStyle name="Normal 78 2 2 10" xfId="16987" xr:uid="{00000000-0005-0000-0000-0000E2A30000}"/>
    <cellStyle name="Normal 78 2 2 2" xfId="2029" xr:uid="{00000000-0005-0000-0000-0000E3A30000}"/>
    <cellStyle name="Normal 78 2 2 2 2" xfId="2450" xr:uid="{00000000-0005-0000-0000-0000E4A30000}"/>
    <cellStyle name="Normal 78 2 2 2 2 2" xfId="3289" xr:uid="{00000000-0005-0000-0000-0000E5A30000}"/>
    <cellStyle name="Normal 78 2 2 2 2 2 2" xfId="4979" xr:uid="{00000000-0005-0000-0000-0000E6A30000}"/>
    <cellStyle name="Normal 78 2 2 2 2 2 2 2" xfId="15052" xr:uid="{00000000-0005-0000-0000-0000E7A30000}"/>
    <cellStyle name="Normal 78 2 2 2 2 2 2 2 2" xfId="45374" xr:uid="{00000000-0005-0000-0000-0000E8A30000}"/>
    <cellStyle name="Normal 78 2 2 2 2 2 2 2 3" xfId="30150" xr:uid="{00000000-0005-0000-0000-0000E9A30000}"/>
    <cellStyle name="Normal 78 2 2 2 2 2 2 3" xfId="10032" xr:uid="{00000000-0005-0000-0000-0000EAA30000}"/>
    <cellStyle name="Normal 78 2 2 2 2 2 2 3 2" xfId="40357" xr:uid="{00000000-0005-0000-0000-0000EBA30000}"/>
    <cellStyle name="Normal 78 2 2 2 2 2 2 3 3" xfId="25133" xr:uid="{00000000-0005-0000-0000-0000ECA30000}"/>
    <cellStyle name="Normal 78 2 2 2 2 2 2 4" xfId="35344" xr:uid="{00000000-0005-0000-0000-0000EDA30000}"/>
    <cellStyle name="Normal 78 2 2 2 2 2 2 5" xfId="20120" xr:uid="{00000000-0005-0000-0000-0000EEA30000}"/>
    <cellStyle name="Normal 78 2 2 2 2 2 3" xfId="6671" xr:uid="{00000000-0005-0000-0000-0000EFA30000}"/>
    <cellStyle name="Normal 78 2 2 2 2 2 3 2" xfId="16723" xr:uid="{00000000-0005-0000-0000-0000F0A30000}"/>
    <cellStyle name="Normal 78 2 2 2 2 2 3 2 2" xfId="47045" xr:uid="{00000000-0005-0000-0000-0000F1A30000}"/>
    <cellStyle name="Normal 78 2 2 2 2 2 3 2 3" xfId="31821" xr:uid="{00000000-0005-0000-0000-0000F2A30000}"/>
    <cellStyle name="Normal 78 2 2 2 2 2 3 3" xfId="11703" xr:uid="{00000000-0005-0000-0000-0000F3A30000}"/>
    <cellStyle name="Normal 78 2 2 2 2 2 3 3 2" xfId="42028" xr:uid="{00000000-0005-0000-0000-0000F4A30000}"/>
    <cellStyle name="Normal 78 2 2 2 2 2 3 3 3" xfId="26804" xr:uid="{00000000-0005-0000-0000-0000F5A30000}"/>
    <cellStyle name="Normal 78 2 2 2 2 2 3 4" xfId="37015" xr:uid="{00000000-0005-0000-0000-0000F6A30000}"/>
    <cellStyle name="Normal 78 2 2 2 2 2 3 5" xfId="21791" xr:uid="{00000000-0005-0000-0000-0000F7A30000}"/>
    <cellStyle name="Normal 78 2 2 2 2 2 4" xfId="13381" xr:uid="{00000000-0005-0000-0000-0000F8A30000}"/>
    <cellStyle name="Normal 78 2 2 2 2 2 4 2" xfId="43703" xr:uid="{00000000-0005-0000-0000-0000F9A30000}"/>
    <cellStyle name="Normal 78 2 2 2 2 2 4 3" xfId="28479" xr:uid="{00000000-0005-0000-0000-0000FAA30000}"/>
    <cellStyle name="Normal 78 2 2 2 2 2 5" xfId="8360" xr:uid="{00000000-0005-0000-0000-0000FBA30000}"/>
    <cellStyle name="Normal 78 2 2 2 2 2 5 2" xfId="38686" xr:uid="{00000000-0005-0000-0000-0000FCA30000}"/>
    <cellStyle name="Normal 78 2 2 2 2 2 5 3" xfId="23462" xr:uid="{00000000-0005-0000-0000-0000FDA30000}"/>
    <cellStyle name="Normal 78 2 2 2 2 2 6" xfId="33674" xr:uid="{00000000-0005-0000-0000-0000FEA30000}"/>
    <cellStyle name="Normal 78 2 2 2 2 2 7" xfId="18449" xr:uid="{00000000-0005-0000-0000-0000FFA30000}"/>
    <cellStyle name="Normal 78 2 2 2 2 3" xfId="4142" xr:uid="{00000000-0005-0000-0000-000000A40000}"/>
    <cellStyle name="Normal 78 2 2 2 2 3 2" xfId="14216" xr:uid="{00000000-0005-0000-0000-000001A40000}"/>
    <cellStyle name="Normal 78 2 2 2 2 3 2 2" xfId="44538" xr:uid="{00000000-0005-0000-0000-000002A40000}"/>
    <cellStyle name="Normal 78 2 2 2 2 3 2 3" xfId="29314" xr:uid="{00000000-0005-0000-0000-000003A40000}"/>
    <cellStyle name="Normal 78 2 2 2 2 3 3" xfId="9196" xr:uid="{00000000-0005-0000-0000-000004A40000}"/>
    <cellStyle name="Normal 78 2 2 2 2 3 3 2" xfId="39521" xr:uid="{00000000-0005-0000-0000-000005A40000}"/>
    <cellStyle name="Normal 78 2 2 2 2 3 3 3" xfId="24297" xr:uid="{00000000-0005-0000-0000-000006A40000}"/>
    <cellStyle name="Normal 78 2 2 2 2 3 4" xfId="34508" xr:uid="{00000000-0005-0000-0000-000007A40000}"/>
    <cellStyle name="Normal 78 2 2 2 2 3 5" xfId="19284" xr:uid="{00000000-0005-0000-0000-000008A40000}"/>
    <cellStyle name="Normal 78 2 2 2 2 4" xfId="5835" xr:uid="{00000000-0005-0000-0000-000009A40000}"/>
    <cellStyle name="Normal 78 2 2 2 2 4 2" xfId="15887" xr:uid="{00000000-0005-0000-0000-00000AA40000}"/>
    <cellStyle name="Normal 78 2 2 2 2 4 2 2" xfId="46209" xr:uid="{00000000-0005-0000-0000-00000BA40000}"/>
    <cellStyle name="Normal 78 2 2 2 2 4 2 3" xfId="30985" xr:uid="{00000000-0005-0000-0000-00000CA40000}"/>
    <cellStyle name="Normal 78 2 2 2 2 4 3" xfId="10867" xr:uid="{00000000-0005-0000-0000-00000DA40000}"/>
    <cellStyle name="Normal 78 2 2 2 2 4 3 2" xfId="41192" xr:uid="{00000000-0005-0000-0000-00000EA40000}"/>
    <cellStyle name="Normal 78 2 2 2 2 4 3 3" xfId="25968" xr:uid="{00000000-0005-0000-0000-00000FA40000}"/>
    <cellStyle name="Normal 78 2 2 2 2 4 4" xfId="36179" xr:uid="{00000000-0005-0000-0000-000010A40000}"/>
    <cellStyle name="Normal 78 2 2 2 2 4 5" xfId="20955" xr:uid="{00000000-0005-0000-0000-000011A40000}"/>
    <cellStyle name="Normal 78 2 2 2 2 5" xfId="12545" xr:uid="{00000000-0005-0000-0000-000012A40000}"/>
    <cellStyle name="Normal 78 2 2 2 2 5 2" xfId="42867" xr:uid="{00000000-0005-0000-0000-000013A40000}"/>
    <cellStyle name="Normal 78 2 2 2 2 5 3" xfId="27643" xr:uid="{00000000-0005-0000-0000-000014A40000}"/>
    <cellStyle name="Normal 78 2 2 2 2 6" xfId="7524" xr:uid="{00000000-0005-0000-0000-000015A40000}"/>
    <cellStyle name="Normal 78 2 2 2 2 6 2" xfId="37850" xr:uid="{00000000-0005-0000-0000-000016A40000}"/>
    <cellStyle name="Normal 78 2 2 2 2 6 3" xfId="22626" xr:uid="{00000000-0005-0000-0000-000017A40000}"/>
    <cellStyle name="Normal 78 2 2 2 2 7" xfId="32838" xr:uid="{00000000-0005-0000-0000-000018A40000}"/>
    <cellStyle name="Normal 78 2 2 2 2 8" xfId="17613" xr:uid="{00000000-0005-0000-0000-000019A40000}"/>
    <cellStyle name="Normal 78 2 2 2 3" xfId="2871" xr:uid="{00000000-0005-0000-0000-00001AA40000}"/>
    <cellStyle name="Normal 78 2 2 2 3 2" xfId="4561" xr:uid="{00000000-0005-0000-0000-00001BA40000}"/>
    <cellStyle name="Normal 78 2 2 2 3 2 2" xfId="14634" xr:uid="{00000000-0005-0000-0000-00001CA40000}"/>
    <cellStyle name="Normal 78 2 2 2 3 2 2 2" xfId="44956" xr:uid="{00000000-0005-0000-0000-00001DA40000}"/>
    <cellStyle name="Normal 78 2 2 2 3 2 2 3" xfId="29732" xr:uid="{00000000-0005-0000-0000-00001EA40000}"/>
    <cellStyle name="Normal 78 2 2 2 3 2 3" xfId="9614" xr:uid="{00000000-0005-0000-0000-00001FA40000}"/>
    <cellStyle name="Normal 78 2 2 2 3 2 3 2" xfId="39939" xr:uid="{00000000-0005-0000-0000-000020A40000}"/>
    <cellStyle name="Normal 78 2 2 2 3 2 3 3" xfId="24715" xr:uid="{00000000-0005-0000-0000-000021A40000}"/>
    <cellStyle name="Normal 78 2 2 2 3 2 4" xfId="34926" xr:uid="{00000000-0005-0000-0000-000022A40000}"/>
    <cellStyle name="Normal 78 2 2 2 3 2 5" xfId="19702" xr:uid="{00000000-0005-0000-0000-000023A40000}"/>
    <cellStyle name="Normal 78 2 2 2 3 3" xfId="6253" xr:uid="{00000000-0005-0000-0000-000024A40000}"/>
    <cellStyle name="Normal 78 2 2 2 3 3 2" xfId="16305" xr:uid="{00000000-0005-0000-0000-000025A40000}"/>
    <cellStyle name="Normal 78 2 2 2 3 3 2 2" xfId="46627" xr:uid="{00000000-0005-0000-0000-000026A40000}"/>
    <cellStyle name="Normal 78 2 2 2 3 3 2 3" xfId="31403" xr:uid="{00000000-0005-0000-0000-000027A40000}"/>
    <cellStyle name="Normal 78 2 2 2 3 3 3" xfId="11285" xr:uid="{00000000-0005-0000-0000-000028A40000}"/>
    <cellStyle name="Normal 78 2 2 2 3 3 3 2" xfId="41610" xr:uid="{00000000-0005-0000-0000-000029A40000}"/>
    <cellStyle name="Normal 78 2 2 2 3 3 3 3" xfId="26386" xr:uid="{00000000-0005-0000-0000-00002AA40000}"/>
    <cellStyle name="Normal 78 2 2 2 3 3 4" xfId="36597" xr:uid="{00000000-0005-0000-0000-00002BA40000}"/>
    <cellStyle name="Normal 78 2 2 2 3 3 5" xfId="21373" xr:uid="{00000000-0005-0000-0000-00002CA40000}"/>
    <cellStyle name="Normal 78 2 2 2 3 4" xfId="12963" xr:uid="{00000000-0005-0000-0000-00002DA40000}"/>
    <cellStyle name="Normal 78 2 2 2 3 4 2" xfId="43285" xr:uid="{00000000-0005-0000-0000-00002EA40000}"/>
    <cellStyle name="Normal 78 2 2 2 3 4 3" xfId="28061" xr:uid="{00000000-0005-0000-0000-00002FA40000}"/>
    <cellStyle name="Normal 78 2 2 2 3 5" xfId="7942" xr:uid="{00000000-0005-0000-0000-000030A40000}"/>
    <cellStyle name="Normal 78 2 2 2 3 5 2" xfId="38268" xr:uid="{00000000-0005-0000-0000-000031A40000}"/>
    <cellStyle name="Normal 78 2 2 2 3 5 3" xfId="23044" xr:uid="{00000000-0005-0000-0000-000032A40000}"/>
    <cellStyle name="Normal 78 2 2 2 3 6" xfId="33256" xr:uid="{00000000-0005-0000-0000-000033A40000}"/>
    <cellStyle name="Normal 78 2 2 2 3 7" xfId="18031" xr:uid="{00000000-0005-0000-0000-000034A40000}"/>
    <cellStyle name="Normal 78 2 2 2 4" xfId="3724" xr:uid="{00000000-0005-0000-0000-000035A40000}"/>
    <cellStyle name="Normal 78 2 2 2 4 2" xfId="13798" xr:uid="{00000000-0005-0000-0000-000036A40000}"/>
    <cellStyle name="Normal 78 2 2 2 4 2 2" xfId="44120" xr:uid="{00000000-0005-0000-0000-000037A40000}"/>
    <cellStyle name="Normal 78 2 2 2 4 2 3" xfId="28896" xr:uid="{00000000-0005-0000-0000-000038A40000}"/>
    <cellStyle name="Normal 78 2 2 2 4 3" xfId="8778" xr:uid="{00000000-0005-0000-0000-000039A40000}"/>
    <cellStyle name="Normal 78 2 2 2 4 3 2" xfId="39103" xr:uid="{00000000-0005-0000-0000-00003AA40000}"/>
    <cellStyle name="Normal 78 2 2 2 4 3 3" xfId="23879" xr:uid="{00000000-0005-0000-0000-00003BA40000}"/>
    <cellStyle name="Normal 78 2 2 2 4 4" xfId="34090" xr:uid="{00000000-0005-0000-0000-00003CA40000}"/>
    <cellStyle name="Normal 78 2 2 2 4 5" xfId="18866" xr:uid="{00000000-0005-0000-0000-00003DA40000}"/>
    <cellStyle name="Normal 78 2 2 2 5" xfId="5417" xr:uid="{00000000-0005-0000-0000-00003EA40000}"/>
    <cellStyle name="Normal 78 2 2 2 5 2" xfId="15469" xr:uid="{00000000-0005-0000-0000-00003FA40000}"/>
    <cellStyle name="Normal 78 2 2 2 5 2 2" xfId="45791" xr:uid="{00000000-0005-0000-0000-000040A40000}"/>
    <cellStyle name="Normal 78 2 2 2 5 2 3" xfId="30567" xr:uid="{00000000-0005-0000-0000-000041A40000}"/>
    <cellStyle name="Normal 78 2 2 2 5 3" xfId="10449" xr:uid="{00000000-0005-0000-0000-000042A40000}"/>
    <cellStyle name="Normal 78 2 2 2 5 3 2" xfId="40774" xr:uid="{00000000-0005-0000-0000-000043A40000}"/>
    <cellStyle name="Normal 78 2 2 2 5 3 3" xfId="25550" xr:uid="{00000000-0005-0000-0000-000044A40000}"/>
    <cellStyle name="Normal 78 2 2 2 5 4" xfId="35761" xr:uid="{00000000-0005-0000-0000-000045A40000}"/>
    <cellStyle name="Normal 78 2 2 2 5 5" xfId="20537" xr:uid="{00000000-0005-0000-0000-000046A40000}"/>
    <cellStyle name="Normal 78 2 2 2 6" xfId="12127" xr:uid="{00000000-0005-0000-0000-000047A40000}"/>
    <cellStyle name="Normal 78 2 2 2 6 2" xfId="42449" xr:uid="{00000000-0005-0000-0000-000048A40000}"/>
    <cellStyle name="Normal 78 2 2 2 6 3" xfId="27225" xr:uid="{00000000-0005-0000-0000-000049A40000}"/>
    <cellStyle name="Normal 78 2 2 2 7" xfId="7106" xr:uid="{00000000-0005-0000-0000-00004AA40000}"/>
    <cellStyle name="Normal 78 2 2 2 7 2" xfId="37432" xr:uid="{00000000-0005-0000-0000-00004BA40000}"/>
    <cellStyle name="Normal 78 2 2 2 7 3" xfId="22208" xr:uid="{00000000-0005-0000-0000-00004CA40000}"/>
    <cellStyle name="Normal 78 2 2 2 8" xfId="32420" xr:uid="{00000000-0005-0000-0000-00004DA40000}"/>
    <cellStyle name="Normal 78 2 2 2 9" xfId="17195" xr:uid="{00000000-0005-0000-0000-00004EA40000}"/>
    <cellStyle name="Normal 78 2 2 3" xfId="2242" xr:uid="{00000000-0005-0000-0000-00004FA40000}"/>
    <cellStyle name="Normal 78 2 2 3 2" xfId="3081" xr:uid="{00000000-0005-0000-0000-000050A40000}"/>
    <cellStyle name="Normal 78 2 2 3 2 2" xfId="4771" xr:uid="{00000000-0005-0000-0000-000051A40000}"/>
    <cellStyle name="Normal 78 2 2 3 2 2 2" xfId="14844" xr:uid="{00000000-0005-0000-0000-000052A40000}"/>
    <cellStyle name="Normal 78 2 2 3 2 2 2 2" xfId="45166" xr:uid="{00000000-0005-0000-0000-000053A40000}"/>
    <cellStyle name="Normal 78 2 2 3 2 2 2 3" xfId="29942" xr:uid="{00000000-0005-0000-0000-000054A40000}"/>
    <cellStyle name="Normal 78 2 2 3 2 2 3" xfId="9824" xr:uid="{00000000-0005-0000-0000-000055A40000}"/>
    <cellStyle name="Normal 78 2 2 3 2 2 3 2" xfId="40149" xr:uid="{00000000-0005-0000-0000-000056A40000}"/>
    <cellStyle name="Normal 78 2 2 3 2 2 3 3" xfId="24925" xr:uid="{00000000-0005-0000-0000-000057A40000}"/>
    <cellStyle name="Normal 78 2 2 3 2 2 4" xfId="35136" xr:uid="{00000000-0005-0000-0000-000058A40000}"/>
    <cellStyle name="Normal 78 2 2 3 2 2 5" xfId="19912" xr:uid="{00000000-0005-0000-0000-000059A40000}"/>
    <cellStyle name="Normal 78 2 2 3 2 3" xfId="6463" xr:uid="{00000000-0005-0000-0000-00005AA40000}"/>
    <cellStyle name="Normal 78 2 2 3 2 3 2" xfId="16515" xr:uid="{00000000-0005-0000-0000-00005BA40000}"/>
    <cellStyle name="Normal 78 2 2 3 2 3 2 2" xfId="46837" xr:uid="{00000000-0005-0000-0000-00005CA40000}"/>
    <cellStyle name="Normal 78 2 2 3 2 3 2 3" xfId="31613" xr:uid="{00000000-0005-0000-0000-00005DA40000}"/>
    <cellStyle name="Normal 78 2 2 3 2 3 3" xfId="11495" xr:uid="{00000000-0005-0000-0000-00005EA40000}"/>
    <cellStyle name="Normal 78 2 2 3 2 3 3 2" xfId="41820" xr:uid="{00000000-0005-0000-0000-00005FA40000}"/>
    <cellStyle name="Normal 78 2 2 3 2 3 3 3" xfId="26596" xr:uid="{00000000-0005-0000-0000-000060A40000}"/>
    <cellStyle name="Normal 78 2 2 3 2 3 4" xfId="36807" xr:uid="{00000000-0005-0000-0000-000061A40000}"/>
    <cellStyle name="Normal 78 2 2 3 2 3 5" xfId="21583" xr:uid="{00000000-0005-0000-0000-000062A40000}"/>
    <cellStyle name="Normal 78 2 2 3 2 4" xfId="13173" xr:uid="{00000000-0005-0000-0000-000063A40000}"/>
    <cellStyle name="Normal 78 2 2 3 2 4 2" xfId="43495" xr:uid="{00000000-0005-0000-0000-000064A40000}"/>
    <cellStyle name="Normal 78 2 2 3 2 4 3" xfId="28271" xr:uid="{00000000-0005-0000-0000-000065A40000}"/>
    <cellStyle name="Normal 78 2 2 3 2 5" xfId="8152" xr:uid="{00000000-0005-0000-0000-000066A40000}"/>
    <cellStyle name="Normal 78 2 2 3 2 5 2" xfId="38478" xr:uid="{00000000-0005-0000-0000-000067A40000}"/>
    <cellStyle name="Normal 78 2 2 3 2 5 3" xfId="23254" xr:uid="{00000000-0005-0000-0000-000068A40000}"/>
    <cellStyle name="Normal 78 2 2 3 2 6" xfId="33466" xr:uid="{00000000-0005-0000-0000-000069A40000}"/>
    <cellStyle name="Normal 78 2 2 3 2 7" xfId="18241" xr:uid="{00000000-0005-0000-0000-00006AA40000}"/>
    <cellStyle name="Normal 78 2 2 3 3" xfId="3934" xr:uid="{00000000-0005-0000-0000-00006BA40000}"/>
    <cellStyle name="Normal 78 2 2 3 3 2" xfId="14008" xr:uid="{00000000-0005-0000-0000-00006CA40000}"/>
    <cellStyle name="Normal 78 2 2 3 3 2 2" xfId="44330" xr:uid="{00000000-0005-0000-0000-00006DA40000}"/>
    <cellStyle name="Normal 78 2 2 3 3 2 3" xfId="29106" xr:uid="{00000000-0005-0000-0000-00006EA40000}"/>
    <cellStyle name="Normal 78 2 2 3 3 3" xfId="8988" xr:uid="{00000000-0005-0000-0000-00006FA40000}"/>
    <cellStyle name="Normal 78 2 2 3 3 3 2" xfId="39313" xr:uid="{00000000-0005-0000-0000-000070A40000}"/>
    <cellStyle name="Normal 78 2 2 3 3 3 3" xfId="24089" xr:uid="{00000000-0005-0000-0000-000071A40000}"/>
    <cellStyle name="Normal 78 2 2 3 3 4" xfId="34300" xr:uid="{00000000-0005-0000-0000-000072A40000}"/>
    <cellStyle name="Normal 78 2 2 3 3 5" xfId="19076" xr:uid="{00000000-0005-0000-0000-000073A40000}"/>
    <cellStyle name="Normal 78 2 2 3 4" xfId="5627" xr:uid="{00000000-0005-0000-0000-000074A40000}"/>
    <cellStyle name="Normal 78 2 2 3 4 2" xfId="15679" xr:uid="{00000000-0005-0000-0000-000075A40000}"/>
    <cellStyle name="Normal 78 2 2 3 4 2 2" xfId="46001" xr:uid="{00000000-0005-0000-0000-000076A40000}"/>
    <cellStyle name="Normal 78 2 2 3 4 2 3" xfId="30777" xr:uid="{00000000-0005-0000-0000-000077A40000}"/>
    <cellStyle name="Normal 78 2 2 3 4 3" xfId="10659" xr:uid="{00000000-0005-0000-0000-000078A40000}"/>
    <cellStyle name="Normal 78 2 2 3 4 3 2" xfId="40984" xr:uid="{00000000-0005-0000-0000-000079A40000}"/>
    <cellStyle name="Normal 78 2 2 3 4 3 3" xfId="25760" xr:uid="{00000000-0005-0000-0000-00007AA40000}"/>
    <cellStyle name="Normal 78 2 2 3 4 4" xfId="35971" xr:uid="{00000000-0005-0000-0000-00007BA40000}"/>
    <cellStyle name="Normal 78 2 2 3 4 5" xfId="20747" xr:uid="{00000000-0005-0000-0000-00007CA40000}"/>
    <cellStyle name="Normal 78 2 2 3 5" xfId="12337" xr:uid="{00000000-0005-0000-0000-00007DA40000}"/>
    <cellStyle name="Normal 78 2 2 3 5 2" xfId="42659" xr:uid="{00000000-0005-0000-0000-00007EA40000}"/>
    <cellStyle name="Normal 78 2 2 3 5 3" xfId="27435" xr:uid="{00000000-0005-0000-0000-00007FA40000}"/>
    <cellStyle name="Normal 78 2 2 3 6" xfId="7316" xr:uid="{00000000-0005-0000-0000-000080A40000}"/>
    <cellStyle name="Normal 78 2 2 3 6 2" xfId="37642" xr:uid="{00000000-0005-0000-0000-000081A40000}"/>
    <cellStyle name="Normal 78 2 2 3 6 3" xfId="22418" xr:uid="{00000000-0005-0000-0000-000082A40000}"/>
    <cellStyle name="Normal 78 2 2 3 7" xfId="32630" xr:uid="{00000000-0005-0000-0000-000083A40000}"/>
    <cellStyle name="Normal 78 2 2 3 8" xfId="17405" xr:uid="{00000000-0005-0000-0000-000084A40000}"/>
    <cellStyle name="Normal 78 2 2 4" xfId="2663" xr:uid="{00000000-0005-0000-0000-000085A40000}"/>
    <cellStyle name="Normal 78 2 2 4 2" xfId="4353" xr:uid="{00000000-0005-0000-0000-000086A40000}"/>
    <cellStyle name="Normal 78 2 2 4 2 2" xfId="14426" xr:uid="{00000000-0005-0000-0000-000087A40000}"/>
    <cellStyle name="Normal 78 2 2 4 2 2 2" xfId="44748" xr:uid="{00000000-0005-0000-0000-000088A40000}"/>
    <cellStyle name="Normal 78 2 2 4 2 2 3" xfId="29524" xr:uid="{00000000-0005-0000-0000-000089A40000}"/>
    <cellStyle name="Normal 78 2 2 4 2 3" xfId="9406" xr:uid="{00000000-0005-0000-0000-00008AA40000}"/>
    <cellStyle name="Normal 78 2 2 4 2 3 2" xfId="39731" xr:uid="{00000000-0005-0000-0000-00008BA40000}"/>
    <cellStyle name="Normal 78 2 2 4 2 3 3" xfId="24507" xr:uid="{00000000-0005-0000-0000-00008CA40000}"/>
    <cellStyle name="Normal 78 2 2 4 2 4" xfId="34718" xr:uid="{00000000-0005-0000-0000-00008DA40000}"/>
    <cellStyle name="Normal 78 2 2 4 2 5" xfId="19494" xr:uid="{00000000-0005-0000-0000-00008EA40000}"/>
    <cellStyle name="Normal 78 2 2 4 3" xfId="6045" xr:uid="{00000000-0005-0000-0000-00008FA40000}"/>
    <cellStyle name="Normal 78 2 2 4 3 2" xfId="16097" xr:uid="{00000000-0005-0000-0000-000090A40000}"/>
    <cellStyle name="Normal 78 2 2 4 3 2 2" xfId="46419" xr:uid="{00000000-0005-0000-0000-000091A40000}"/>
    <cellStyle name="Normal 78 2 2 4 3 2 3" xfId="31195" xr:uid="{00000000-0005-0000-0000-000092A40000}"/>
    <cellStyle name="Normal 78 2 2 4 3 3" xfId="11077" xr:uid="{00000000-0005-0000-0000-000093A40000}"/>
    <cellStyle name="Normal 78 2 2 4 3 3 2" xfId="41402" xr:uid="{00000000-0005-0000-0000-000094A40000}"/>
    <cellStyle name="Normal 78 2 2 4 3 3 3" xfId="26178" xr:uid="{00000000-0005-0000-0000-000095A40000}"/>
    <cellStyle name="Normal 78 2 2 4 3 4" xfId="36389" xr:uid="{00000000-0005-0000-0000-000096A40000}"/>
    <cellStyle name="Normal 78 2 2 4 3 5" xfId="21165" xr:uid="{00000000-0005-0000-0000-000097A40000}"/>
    <cellStyle name="Normal 78 2 2 4 4" xfId="12755" xr:uid="{00000000-0005-0000-0000-000098A40000}"/>
    <cellStyle name="Normal 78 2 2 4 4 2" xfId="43077" xr:uid="{00000000-0005-0000-0000-000099A40000}"/>
    <cellStyle name="Normal 78 2 2 4 4 3" xfId="27853" xr:uid="{00000000-0005-0000-0000-00009AA40000}"/>
    <cellStyle name="Normal 78 2 2 4 5" xfId="7734" xr:uid="{00000000-0005-0000-0000-00009BA40000}"/>
    <cellStyle name="Normal 78 2 2 4 5 2" xfId="38060" xr:uid="{00000000-0005-0000-0000-00009CA40000}"/>
    <cellStyle name="Normal 78 2 2 4 5 3" xfId="22836" xr:uid="{00000000-0005-0000-0000-00009DA40000}"/>
    <cellStyle name="Normal 78 2 2 4 6" xfId="33048" xr:uid="{00000000-0005-0000-0000-00009EA40000}"/>
    <cellStyle name="Normal 78 2 2 4 7" xfId="17823" xr:uid="{00000000-0005-0000-0000-00009FA40000}"/>
    <cellStyle name="Normal 78 2 2 5" xfId="3516" xr:uid="{00000000-0005-0000-0000-0000A0A40000}"/>
    <cellStyle name="Normal 78 2 2 5 2" xfId="13590" xr:uid="{00000000-0005-0000-0000-0000A1A40000}"/>
    <cellStyle name="Normal 78 2 2 5 2 2" xfId="43912" xr:uid="{00000000-0005-0000-0000-0000A2A40000}"/>
    <cellStyle name="Normal 78 2 2 5 2 3" xfId="28688" xr:uid="{00000000-0005-0000-0000-0000A3A40000}"/>
    <cellStyle name="Normal 78 2 2 5 3" xfId="8570" xr:uid="{00000000-0005-0000-0000-0000A4A40000}"/>
    <cellStyle name="Normal 78 2 2 5 3 2" xfId="38895" xr:uid="{00000000-0005-0000-0000-0000A5A40000}"/>
    <cellStyle name="Normal 78 2 2 5 3 3" xfId="23671" xr:uid="{00000000-0005-0000-0000-0000A6A40000}"/>
    <cellStyle name="Normal 78 2 2 5 4" xfId="33882" xr:uid="{00000000-0005-0000-0000-0000A7A40000}"/>
    <cellStyle name="Normal 78 2 2 5 5" xfId="18658" xr:uid="{00000000-0005-0000-0000-0000A8A40000}"/>
    <cellStyle name="Normal 78 2 2 6" xfId="5209" xr:uid="{00000000-0005-0000-0000-0000A9A40000}"/>
    <cellStyle name="Normal 78 2 2 6 2" xfId="15261" xr:uid="{00000000-0005-0000-0000-0000AAA40000}"/>
    <cellStyle name="Normal 78 2 2 6 2 2" xfId="45583" xr:uid="{00000000-0005-0000-0000-0000ABA40000}"/>
    <cellStyle name="Normal 78 2 2 6 2 3" xfId="30359" xr:uid="{00000000-0005-0000-0000-0000ACA40000}"/>
    <cellStyle name="Normal 78 2 2 6 3" xfId="10241" xr:uid="{00000000-0005-0000-0000-0000ADA40000}"/>
    <cellStyle name="Normal 78 2 2 6 3 2" xfId="40566" xr:uid="{00000000-0005-0000-0000-0000AEA40000}"/>
    <cellStyle name="Normal 78 2 2 6 3 3" xfId="25342" xr:uid="{00000000-0005-0000-0000-0000AFA40000}"/>
    <cellStyle name="Normal 78 2 2 6 4" xfId="35553" xr:uid="{00000000-0005-0000-0000-0000B0A40000}"/>
    <cellStyle name="Normal 78 2 2 6 5" xfId="20329" xr:uid="{00000000-0005-0000-0000-0000B1A40000}"/>
    <cellStyle name="Normal 78 2 2 7" xfId="11919" xr:uid="{00000000-0005-0000-0000-0000B2A40000}"/>
    <cellStyle name="Normal 78 2 2 7 2" xfId="42241" xr:uid="{00000000-0005-0000-0000-0000B3A40000}"/>
    <cellStyle name="Normal 78 2 2 7 3" xfId="27017" xr:uid="{00000000-0005-0000-0000-0000B4A40000}"/>
    <cellStyle name="Normal 78 2 2 8" xfId="6898" xr:uid="{00000000-0005-0000-0000-0000B5A40000}"/>
    <cellStyle name="Normal 78 2 2 8 2" xfId="37224" xr:uid="{00000000-0005-0000-0000-0000B6A40000}"/>
    <cellStyle name="Normal 78 2 2 8 3" xfId="22000" xr:uid="{00000000-0005-0000-0000-0000B7A40000}"/>
    <cellStyle name="Normal 78 2 2 9" xfId="32213" xr:uid="{00000000-0005-0000-0000-0000B8A40000}"/>
    <cellStyle name="Normal 78 2 3" xfId="1925" xr:uid="{00000000-0005-0000-0000-0000B9A40000}"/>
    <cellStyle name="Normal 78 2 3 2" xfId="2346" xr:uid="{00000000-0005-0000-0000-0000BAA40000}"/>
    <cellStyle name="Normal 78 2 3 2 2" xfId="3185" xr:uid="{00000000-0005-0000-0000-0000BBA40000}"/>
    <cellStyle name="Normal 78 2 3 2 2 2" xfId="4875" xr:uid="{00000000-0005-0000-0000-0000BCA40000}"/>
    <cellStyle name="Normal 78 2 3 2 2 2 2" xfId="14948" xr:uid="{00000000-0005-0000-0000-0000BDA40000}"/>
    <cellStyle name="Normal 78 2 3 2 2 2 2 2" xfId="45270" xr:uid="{00000000-0005-0000-0000-0000BEA40000}"/>
    <cellStyle name="Normal 78 2 3 2 2 2 2 3" xfId="30046" xr:uid="{00000000-0005-0000-0000-0000BFA40000}"/>
    <cellStyle name="Normal 78 2 3 2 2 2 3" xfId="9928" xr:uid="{00000000-0005-0000-0000-0000C0A40000}"/>
    <cellStyle name="Normal 78 2 3 2 2 2 3 2" xfId="40253" xr:uid="{00000000-0005-0000-0000-0000C1A40000}"/>
    <cellStyle name="Normal 78 2 3 2 2 2 3 3" xfId="25029" xr:uid="{00000000-0005-0000-0000-0000C2A40000}"/>
    <cellStyle name="Normal 78 2 3 2 2 2 4" xfId="35240" xr:uid="{00000000-0005-0000-0000-0000C3A40000}"/>
    <cellStyle name="Normal 78 2 3 2 2 2 5" xfId="20016" xr:uid="{00000000-0005-0000-0000-0000C4A40000}"/>
    <cellStyle name="Normal 78 2 3 2 2 3" xfId="6567" xr:uid="{00000000-0005-0000-0000-0000C5A40000}"/>
    <cellStyle name="Normal 78 2 3 2 2 3 2" xfId="16619" xr:uid="{00000000-0005-0000-0000-0000C6A40000}"/>
    <cellStyle name="Normal 78 2 3 2 2 3 2 2" xfId="46941" xr:uid="{00000000-0005-0000-0000-0000C7A40000}"/>
    <cellStyle name="Normal 78 2 3 2 2 3 2 3" xfId="31717" xr:uid="{00000000-0005-0000-0000-0000C8A40000}"/>
    <cellStyle name="Normal 78 2 3 2 2 3 3" xfId="11599" xr:uid="{00000000-0005-0000-0000-0000C9A40000}"/>
    <cellStyle name="Normal 78 2 3 2 2 3 3 2" xfId="41924" xr:uid="{00000000-0005-0000-0000-0000CAA40000}"/>
    <cellStyle name="Normal 78 2 3 2 2 3 3 3" xfId="26700" xr:uid="{00000000-0005-0000-0000-0000CBA40000}"/>
    <cellStyle name="Normal 78 2 3 2 2 3 4" xfId="36911" xr:uid="{00000000-0005-0000-0000-0000CCA40000}"/>
    <cellStyle name="Normal 78 2 3 2 2 3 5" xfId="21687" xr:uid="{00000000-0005-0000-0000-0000CDA40000}"/>
    <cellStyle name="Normal 78 2 3 2 2 4" xfId="13277" xr:uid="{00000000-0005-0000-0000-0000CEA40000}"/>
    <cellStyle name="Normal 78 2 3 2 2 4 2" xfId="43599" xr:uid="{00000000-0005-0000-0000-0000CFA40000}"/>
    <cellStyle name="Normal 78 2 3 2 2 4 3" xfId="28375" xr:uid="{00000000-0005-0000-0000-0000D0A40000}"/>
    <cellStyle name="Normal 78 2 3 2 2 5" xfId="8256" xr:uid="{00000000-0005-0000-0000-0000D1A40000}"/>
    <cellStyle name="Normal 78 2 3 2 2 5 2" xfId="38582" xr:uid="{00000000-0005-0000-0000-0000D2A40000}"/>
    <cellStyle name="Normal 78 2 3 2 2 5 3" xfId="23358" xr:uid="{00000000-0005-0000-0000-0000D3A40000}"/>
    <cellStyle name="Normal 78 2 3 2 2 6" xfId="33570" xr:uid="{00000000-0005-0000-0000-0000D4A40000}"/>
    <cellStyle name="Normal 78 2 3 2 2 7" xfId="18345" xr:uid="{00000000-0005-0000-0000-0000D5A40000}"/>
    <cellStyle name="Normal 78 2 3 2 3" xfId="4038" xr:uid="{00000000-0005-0000-0000-0000D6A40000}"/>
    <cellStyle name="Normal 78 2 3 2 3 2" xfId="14112" xr:uid="{00000000-0005-0000-0000-0000D7A40000}"/>
    <cellStyle name="Normal 78 2 3 2 3 2 2" xfId="44434" xr:uid="{00000000-0005-0000-0000-0000D8A40000}"/>
    <cellStyle name="Normal 78 2 3 2 3 2 3" xfId="29210" xr:uid="{00000000-0005-0000-0000-0000D9A40000}"/>
    <cellStyle name="Normal 78 2 3 2 3 3" xfId="9092" xr:uid="{00000000-0005-0000-0000-0000DAA40000}"/>
    <cellStyle name="Normal 78 2 3 2 3 3 2" xfId="39417" xr:uid="{00000000-0005-0000-0000-0000DBA40000}"/>
    <cellStyle name="Normal 78 2 3 2 3 3 3" xfId="24193" xr:uid="{00000000-0005-0000-0000-0000DCA40000}"/>
    <cellStyle name="Normal 78 2 3 2 3 4" xfId="34404" xr:uid="{00000000-0005-0000-0000-0000DDA40000}"/>
    <cellStyle name="Normal 78 2 3 2 3 5" xfId="19180" xr:uid="{00000000-0005-0000-0000-0000DEA40000}"/>
    <cellStyle name="Normal 78 2 3 2 4" xfId="5731" xr:uid="{00000000-0005-0000-0000-0000DFA40000}"/>
    <cellStyle name="Normal 78 2 3 2 4 2" xfId="15783" xr:uid="{00000000-0005-0000-0000-0000E0A40000}"/>
    <cellStyle name="Normal 78 2 3 2 4 2 2" xfId="46105" xr:uid="{00000000-0005-0000-0000-0000E1A40000}"/>
    <cellStyle name="Normal 78 2 3 2 4 2 3" xfId="30881" xr:uid="{00000000-0005-0000-0000-0000E2A40000}"/>
    <cellStyle name="Normal 78 2 3 2 4 3" xfId="10763" xr:uid="{00000000-0005-0000-0000-0000E3A40000}"/>
    <cellStyle name="Normal 78 2 3 2 4 3 2" xfId="41088" xr:uid="{00000000-0005-0000-0000-0000E4A40000}"/>
    <cellStyle name="Normal 78 2 3 2 4 3 3" xfId="25864" xr:uid="{00000000-0005-0000-0000-0000E5A40000}"/>
    <cellStyle name="Normal 78 2 3 2 4 4" xfId="36075" xr:uid="{00000000-0005-0000-0000-0000E6A40000}"/>
    <cellStyle name="Normal 78 2 3 2 4 5" xfId="20851" xr:uid="{00000000-0005-0000-0000-0000E7A40000}"/>
    <cellStyle name="Normal 78 2 3 2 5" xfId="12441" xr:uid="{00000000-0005-0000-0000-0000E8A40000}"/>
    <cellStyle name="Normal 78 2 3 2 5 2" xfId="42763" xr:uid="{00000000-0005-0000-0000-0000E9A40000}"/>
    <cellStyle name="Normal 78 2 3 2 5 3" xfId="27539" xr:uid="{00000000-0005-0000-0000-0000EAA40000}"/>
    <cellStyle name="Normal 78 2 3 2 6" xfId="7420" xr:uid="{00000000-0005-0000-0000-0000EBA40000}"/>
    <cellStyle name="Normal 78 2 3 2 6 2" xfId="37746" xr:uid="{00000000-0005-0000-0000-0000ECA40000}"/>
    <cellStyle name="Normal 78 2 3 2 6 3" xfId="22522" xr:uid="{00000000-0005-0000-0000-0000EDA40000}"/>
    <cellStyle name="Normal 78 2 3 2 7" xfId="32734" xr:uid="{00000000-0005-0000-0000-0000EEA40000}"/>
    <cellStyle name="Normal 78 2 3 2 8" xfId="17509" xr:uid="{00000000-0005-0000-0000-0000EFA40000}"/>
    <cellStyle name="Normal 78 2 3 3" xfId="2767" xr:uid="{00000000-0005-0000-0000-0000F0A40000}"/>
    <cellStyle name="Normal 78 2 3 3 2" xfId="4457" xr:uid="{00000000-0005-0000-0000-0000F1A40000}"/>
    <cellStyle name="Normal 78 2 3 3 2 2" xfId="14530" xr:uid="{00000000-0005-0000-0000-0000F2A40000}"/>
    <cellStyle name="Normal 78 2 3 3 2 2 2" xfId="44852" xr:uid="{00000000-0005-0000-0000-0000F3A40000}"/>
    <cellStyle name="Normal 78 2 3 3 2 2 3" xfId="29628" xr:uid="{00000000-0005-0000-0000-0000F4A40000}"/>
    <cellStyle name="Normal 78 2 3 3 2 3" xfId="9510" xr:uid="{00000000-0005-0000-0000-0000F5A40000}"/>
    <cellStyle name="Normal 78 2 3 3 2 3 2" xfId="39835" xr:uid="{00000000-0005-0000-0000-0000F6A40000}"/>
    <cellStyle name="Normal 78 2 3 3 2 3 3" xfId="24611" xr:uid="{00000000-0005-0000-0000-0000F7A40000}"/>
    <cellStyle name="Normal 78 2 3 3 2 4" xfId="34822" xr:uid="{00000000-0005-0000-0000-0000F8A40000}"/>
    <cellStyle name="Normal 78 2 3 3 2 5" xfId="19598" xr:uid="{00000000-0005-0000-0000-0000F9A40000}"/>
    <cellStyle name="Normal 78 2 3 3 3" xfId="6149" xr:uid="{00000000-0005-0000-0000-0000FAA40000}"/>
    <cellStyle name="Normal 78 2 3 3 3 2" xfId="16201" xr:uid="{00000000-0005-0000-0000-0000FBA40000}"/>
    <cellStyle name="Normal 78 2 3 3 3 2 2" xfId="46523" xr:uid="{00000000-0005-0000-0000-0000FCA40000}"/>
    <cellStyle name="Normal 78 2 3 3 3 2 3" xfId="31299" xr:uid="{00000000-0005-0000-0000-0000FDA40000}"/>
    <cellStyle name="Normal 78 2 3 3 3 3" xfId="11181" xr:uid="{00000000-0005-0000-0000-0000FEA40000}"/>
    <cellStyle name="Normal 78 2 3 3 3 3 2" xfId="41506" xr:uid="{00000000-0005-0000-0000-0000FFA40000}"/>
    <cellStyle name="Normal 78 2 3 3 3 3 3" xfId="26282" xr:uid="{00000000-0005-0000-0000-000000A50000}"/>
    <cellStyle name="Normal 78 2 3 3 3 4" xfId="36493" xr:uid="{00000000-0005-0000-0000-000001A50000}"/>
    <cellStyle name="Normal 78 2 3 3 3 5" xfId="21269" xr:uid="{00000000-0005-0000-0000-000002A50000}"/>
    <cellStyle name="Normal 78 2 3 3 4" xfId="12859" xr:uid="{00000000-0005-0000-0000-000003A50000}"/>
    <cellStyle name="Normal 78 2 3 3 4 2" xfId="43181" xr:uid="{00000000-0005-0000-0000-000004A50000}"/>
    <cellStyle name="Normal 78 2 3 3 4 3" xfId="27957" xr:uid="{00000000-0005-0000-0000-000005A50000}"/>
    <cellStyle name="Normal 78 2 3 3 5" xfId="7838" xr:uid="{00000000-0005-0000-0000-000006A50000}"/>
    <cellStyle name="Normal 78 2 3 3 5 2" xfId="38164" xr:uid="{00000000-0005-0000-0000-000007A50000}"/>
    <cellStyle name="Normal 78 2 3 3 5 3" xfId="22940" xr:uid="{00000000-0005-0000-0000-000008A50000}"/>
    <cellStyle name="Normal 78 2 3 3 6" xfId="33152" xr:uid="{00000000-0005-0000-0000-000009A50000}"/>
    <cellStyle name="Normal 78 2 3 3 7" xfId="17927" xr:uid="{00000000-0005-0000-0000-00000AA50000}"/>
    <cellStyle name="Normal 78 2 3 4" xfId="3620" xr:uid="{00000000-0005-0000-0000-00000BA50000}"/>
    <cellStyle name="Normal 78 2 3 4 2" xfId="13694" xr:uid="{00000000-0005-0000-0000-00000CA50000}"/>
    <cellStyle name="Normal 78 2 3 4 2 2" xfId="44016" xr:uid="{00000000-0005-0000-0000-00000DA50000}"/>
    <cellStyle name="Normal 78 2 3 4 2 3" xfId="28792" xr:uid="{00000000-0005-0000-0000-00000EA50000}"/>
    <cellStyle name="Normal 78 2 3 4 3" xfId="8674" xr:uid="{00000000-0005-0000-0000-00000FA50000}"/>
    <cellStyle name="Normal 78 2 3 4 3 2" xfId="38999" xr:uid="{00000000-0005-0000-0000-000010A50000}"/>
    <cellStyle name="Normal 78 2 3 4 3 3" xfId="23775" xr:uid="{00000000-0005-0000-0000-000011A50000}"/>
    <cellStyle name="Normal 78 2 3 4 4" xfId="33986" xr:uid="{00000000-0005-0000-0000-000012A50000}"/>
    <cellStyle name="Normal 78 2 3 4 5" xfId="18762" xr:uid="{00000000-0005-0000-0000-000013A50000}"/>
    <cellStyle name="Normal 78 2 3 5" xfId="5313" xr:uid="{00000000-0005-0000-0000-000014A50000}"/>
    <cellStyle name="Normal 78 2 3 5 2" xfId="15365" xr:uid="{00000000-0005-0000-0000-000015A50000}"/>
    <cellStyle name="Normal 78 2 3 5 2 2" xfId="45687" xr:uid="{00000000-0005-0000-0000-000016A50000}"/>
    <cellStyle name="Normal 78 2 3 5 2 3" xfId="30463" xr:uid="{00000000-0005-0000-0000-000017A50000}"/>
    <cellStyle name="Normal 78 2 3 5 3" xfId="10345" xr:uid="{00000000-0005-0000-0000-000018A50000}"/>
    <cellStyle name="Normal 78 2 3 5 3 2" xfId="40670" xr:uid="{00000000-0005-0000-0000-000019A50000}"/>
    <cellStyle name="Normal 78 2 3 5 3 3" xfId="25446" xr:uid="{00000000-0005-0000-0000-00001AA50000}"/>
    <cellStyle name="Normal 78 2 3 5 4" xfId="35657" xr:uid="{00000000-0005-0000-0000-00001BA50000}"/>
    <cellStyle name="Normal 78 2 3 5 5" xfId="20433" xr:uid="{00000000-0005-0000-0000-00001CA50000}"/>
    <cellStyle name="Normal 78 2 3 6" xfId="12023" xr:uid="{00000000-0005-0000-0000-00001DA50000}"/>
    <cellStyle name="Normal 78 2 3 6 2" xfId="42345" xr:uid="{00000000-0005-0000-0000-00001EA50000}"/>
    <cellStyle name="Normal 78 2 3 6 3" xfId="27121" xr:uid="{00000000-0005-0000-0000-00001FA50000}"/>
    <cellStyle name="Normal 78 2 3 7" xfId="7002" xr:uid="{00000000-0005-0000-0000-000020A50000}"/>
    <cellStyle name="Normal 78 2 3 7 2" xfId="37328" xr:uid="{00000000-0005-0000-0000-000021A50000}"/>
    <cellStyle name="Normal 78 2 3 7 3" xfId="22104" xr:uid="{00000000-0005-0000-0000-000022A50000}"/>
    <cellStyle name="Normal 78 2 3 8" xfId="32316" xr:uid="{00000000-0005-0000-0000-000023A50000}"/>
    <cellStyle name="Normal 78 2 3 9" xfId="17091" xr:uid="{00000000-0005-0000-0000-000024A50000}"/>
    <cellStyle name="Normal 78 2 4" xfId="2138" xr:uid="{00000000-0005-0000-0000-000025A50000}"/>
    <cellStyle name="Normal 78 2 4 2" xfId="2977" xr:uid="{00000000-0005-0000-0000-000026A50000}"/>
    <cellStyle name="Normal 78 2 4 2 2" xfId="4667" xr:uid="{00000000-0005-0000-0000-000027A50000}"/>
    <cellStyle name="Normal 78 2 4 2 2 2" xfId="14740" xr:uid="{00000000-0005-0000-0000-000028A50000}"/>
    <cellStyle name="Normal 78 2 4 2 2 2 2" xfId="45062" xr:uid="{00000000-0005-0000-0000-000029A50000}"/>
    <cellStyle name="Normal 78 2 4 2 2 2 3" xfId="29838" xr:uid="{00000000-0005-0000-0000-00002AA50000}"/>
    <cellStyle name="Normal 78 2 4 2 2 3" xfId="9720" xr:uid="{00000000-0005-0000-0000-00002BA50000}"/>
    <cellStyle name="Normal 78 2 4 2 2 3 2" xfId="40045" xr:uid="{00000000-0005-0000-0000-00002CA50000}"/>
    <cellStyle name="Normal 78 2 4 2 2 3 3" xfId="24821" xr:uid="{00000000-0005-0000-0000-00002DA50000}"/>
    <cellStyle name="Normal 78 2 4 2 2 4" xfId="35032" xr:uid="{00000000-0005-0000-0000-00002EA50000}"/>
    <cellStyle name="Normal 78 2 4 2 2 5" xfId="19808" xr:uid="{00000000-0005-0000-0000-00002FA50000}"/>
    <cellStyle name="Normal 78 2 4 2 3" xfId="6359" xr:uid="{00000000-0005-0000-0000-000030A50000}"/>
    <cellStyle name="Normal 78 2 4 2 3 2" xfId="16411" xr:uid="{00000000-0005-0000-0000-000031A50000}"/>
    <cellStyle name="Normal 78 2 4 2 3 2 2" xfId="46733" xr:uid="{00000000-0005-0000-0000-000032A50000}"/>
    <cellStyle name="Normal 78 2 4 2 3 2 3" xfId="31509" xr:uid="{00000000-0005-0000-0000-000033A50000}"/>
    <cellStyle name="Normal 78 2 4 2 3 3" xfId="11391" xr:uid="{00000000-0005-0000-0000-000034A50000}"/>
    <cellStyle name="Normal 78 2 4 2 3 3 2" xfId="41716" xr:uid="{00000000-0005-0000-0000-000035A50000}"/>
    <cellStyle name="Normal 78 2 4 2 3 3 3" xfId="26492" xr:uid="{00000000-0005-0000-0000-000036A50000}"/>
    <cellStyle name="Normal 78 2 4 2 3 4" xfId="36703" xr:uid="{00000000-0005-0000-0000-000037A50000}"/>
    <cellStyle name="Normal 78 2 4 2 3 5" xfId="21479" xr:uid="{00000000-0005-0000-0000-000038A50000}"/>
    <cellStyle name="Normal 78 2 4 2 4" xfId="13069" xr:uid="{00000000-0005-0000-0000-000039A50000}"/>
    <cellStyle name="Normal 78 2 4 2 4 2" xfId="43391" xr:uid="{00000000-0005-0000-0000-00003AA50000}"/>
    <cellStyle name="Normal 78 2 4 2 4 3" xfId="28167" xr:uid="{00000000-0005-0000-0000-00003BA50000}"/>
    <cellStyle name="Normal 78 2 4 2 5" xfId="8048" xr:uid="{00000000-0005-0000-0000-00003CA50000}"/>
    <cellStyle name="Normal 78 2 4 2 5 2" xfId="38374" xr:uid="{00000000-0005-0000-0000-00003DA50000}"/>
    <cellStyle name="Normal 78 2 4 2 5 3" xfId="23150" xr:uid="{00000000-0005-0000-0000-00003EA50000}"/>
    <cellStyle name="Normal 78 2 4 2 6" xfId="33362" xr:uid="{00000000-0005-0000-0000-00003FA50000}"/>
    <cellStyle name="Normal 78 2 4 2 7" xfId="18137" xr:uid="{00000000-0005-0000-0000-000040A50000}"/>
    <cellStyle name="Normal 78 2 4 3" xfId="3830" xr:uid="{00000000-0005-0000-0000-000041A50000}"/>
    <cellStyle name="Normal 78 2 4 3 2" xfId="13904" xr:uid="{00000000-0005-0000-0000-000042A50000}"/>
    <cellStyle name="Normal 78 2 4 3 2 2" xfId="44226" xr:uid="{00000000-0005-0000-0000-000043A50000}"/>
    <cellStyle name="Normal 78 2 4 3 2 3" xfId="29002" xr:uid="{00000000-0005-0000-0000-000044A50000}"/>
    <cellStyle name="Normal 78 2 4 3 3" xfId="8884" xr:uid="{00000000-0005-0000-0000-000045A50000}"/>
    <cellStyle name="Normal 78 2 4 3 3 2" xfId="39209" xr:uid="{00000000-0005-0000-0000-000046A50000}"/>
    <cellStyle name="Normal 78 2 4 3 3 3" xfId="23985" xr:uid="{00000000-0005-0000-0000-000047A50000}"/>
    <cellStyle name="Normal 78 2 4 3 4" xfId="34196" xr:uid="{00000000-0005-0000-0000-000048A50000}"/>
    <cellStyle name="Normal 78 2 4 3 5" xfId="18972" xr:uid="{00000000-0005-0000-0000-000049A50000}"/>
    <cellStyle name="Normal 78 2 4 4" xfId="5523" xr:uid="{00000000-0005-0000-0000-00004AA50000}"/>
    <cellStyle name="Normal 78 2 4 4 2" xfId="15575" xr:uid="{00000000-0005-0000-0000-00004BA50000}"/>
    <cellStyle name="Normal 78 2 4 4 2 2" xfId="45897" xr:uid="{00000000-0005-0000-0000-00004CA50000}"/>
    <cellStyle name="Normal 78 2 4 4 2 3" xfId="30673" xr:uid="{00000000-0005-0000-0000-00004DA50000}"/>
    <cellStyle name="Normal 78 2 4 4 3" xfId="10555" xr:uid="{00000000-0005-0000-0000-00004EA50000}"/>
    <cellStyle name="Normal 78 2 4 4 3 2" xfId="40880" xr:uid="{00000000-0005-0000-0000-00004FA50000}"/>
    <cellStyle name="Normal 78 2 4 4 3 3" xfId="25656" xr:uid="{00000000-0005-0000-0000-000050A50000}"/>
    <cellStyle name="Normal 78 2 4 4 4" xfId="35867" xr:uid="{00000000-0005-0000-0000-000051A50000}"/>
    <cellStyle name="Normal 78 2 4 4 5" xfId="20643" xr:uid="{00000000-0005-0000-0000-000052A50000}"/>
    <cellStyle name="Normal 78 2 4 5" xfId="12233" xr:uid="{00000000-0005-0000-0000-000053A50000}"/>
    <cellStyle name="Normal 78 2 4 5 2" xfId="42555" xr:uid="{00000000-0005-0000-0000-000054A50000}"/>
    <cellStyle name="Normal 78 2 4 5 3" xfId="27331" xr:uid="{00000000-0005-0000-0000-000055A50000}"/>
    <cellStyle name="Normal 78 2 4 6" xfId="7212" xr:uid="{00000000-0005-0000-0000-000056A50000}"/>
    <cellStyle name="Normal 78 2 4 6 2" xfId="37538" xr:uid="{00000000-0005-0000-0000-000057A50000}"/>
    <cellStyle name="Normal 78 2 4 6 3" xfId="22314" xr:uid="{00000000-0005-0000-0000-000058A50000}"/>
    <cellStyle name="Normal 78 2 4 7" xfId="32526" xr:uid="{00000000-0005-0000-0000-000059A50000}"/>
    <cellStyle name="Normal 78 2 4 8" xfId="17301" xr:uid="{00000000-0005-0000-0000-00005AA50000}"/>
    <cellStyle name="Normal 78 2 5" xfId="2559" xr:uid="{00000000-0005-0000-0000-00005BA50000}"/>
    <cellStyle name="Normal 78 2 5 2" xfId="4249" xr:uid="{00000000-0005-0000-0000-00005CA50000}"/>
    <cellStyle name="Normal 78 2 5 2 2" xfId="14322" xr:uid="{00000000-0005-0000-0000-00005DA50000}"/>
    <cellStyle name="Normal 78 2 5 2 2 2" xfId="44644" xr:uid="{00000000-0005-0000-0000-00005EA50000}"/>
    <cellStyle name="Normal 78 2 5 2 2 3" xfId="29420" xr:uid="{00000000-0005-0000-0000-00005FA50000}"/>
    <cellStyle name="Normal 78 2 5 2 3" xfId="9302" xr:uid="{00000000-0005-0000-0000-000060A50000}"/>
    <cellStyle name="Normal 78 2 5 2 3 2" xfId="39627" xr:uid="{00000000-0005-0000-0000-000061A50000}"/>
    <cellStyle name="Normal 78 2 5 2 3 3" xfId="24403" xr:uid="{00000000-0005-0000-0000-000062A50000}"/>
    <cellStyle name="Normal 78 2 5 2 4" xfId="34614" xr:uid="{00000000-0005-0000-0000-000063A50000}"/>
    <cellStyle name="Normal 78 2 5 2 5" xfId="19390" xr:uid="{00000000-0005-0000-0000-000064A50000}"/>
    <cellStyle name="Normal 78 2 5 3" xfId="5941" xr:uid="{00000000-0005-0000-0000-000065A50000}"/>
    <cellStyle name="Normal 78 2 5 3 2" xfId="15993" xr:uid="{00000000-0005-0000-0000-000066A50000}"/>
    <cellStyle name="Normal 78 2 5 3 2 2" xfId="46315" xr:uid="{00000000-0005-0000-0000-000067A50000}"/>
    <cellStyle name="Normal 78 2 5 3 2 3" xfId="31091" xr:uid="{00000000-0005-0000-0000-000068A50000}"/>
    <cellStyle name="Normal 78 2 5 3 3" xfId="10973" xr:uid="{00000000-0005-0000-0000-000069A50000}"/>
    <cellStyle name="Normal 78 2 5 3 3 2" xfId="41298" xr:uid="{00000000-0005-0000-0000-00006AA50000}"/>
    <cellStyle name="Normal 78 2 5 3 3 3" xfId="26074" xr:uid="{00000000-0005-0000-0000-00006BA50000}"/>
    <cellStyle name="Normal 78 2 5 3 4" xfId="36285" xr:uid="{00000000-0005-0000-0000-00006CA50000}"/>
    <cellStyle name="Normal 78 2 5 3 5" xfId="21061" xr:uid="{00000000-0005-0000-0000-00006DA50000}"/>
    <cellStyle name="Normal 78 2 5 4" xfId="12651" xr:uid="{00000000-0005-0000-0000-00006EA50000}"/>
    <cellStyle name="Normal 78 2 5 4 2" xfId="42973" xr:uid="{00000000-0005-0000-0000-00006FA50000}"/>
    <cellStyle name="Normal 78 2 5 4 3" xfId="27749" xr:uid="{00000000-0005-0000-0000-000070A50000}"/>
    <cellStyle name="Normal 78 2 5 5" xfId="7630" xr:uid="{00000000-0005-0000-0000-000071A50000}"/>
    <cellStyle name="Normal 78 2 5 5 2" xfId="37956" xr:uid="{00000000-0005-0000-0000-000072A50000}"/>
    <cellStyle name="Normal 78 2 5 5 3" xfId="22732" xr:uid="{00000000-0005-0000-0000-000073A50000}"/>
    <cellStyle name="Normal 78 2 5 6" xfId="32944" xr:uid="{00000000-0005-0000-0000-000074A50000}"/>
    <cellStyle name="Normal 78 2 5 7" xfId="17719" xr:uid="{00000000-0005-0000-0000-000075A50000}"/>
    <cellStyle name="Normal 78 2 6" xfId="3412" xr:uid="{00000000-0005-0000-0000-000076A50000}"/>
    <cellStyle name="Normal 78 2 6 2" xfId="13486" xr:uid="{00000000-0005-0000-0000-000077A50000}"/>
    <cellStyle name="Normal 78 2 6 2 2" xfId="43808" xr:uid="{00000000-0005-0000-0000-000078A50000}"/>
    <cellStyle name="Normal 78 2 6 2 3" xfId="28584" xr:uid="{00000000-0005-0000-0000-000079A50000}"/>
    <cellStyle name="Normal 78 2 6 3" xfId="8466" xr:uid="{00000000-0005-0000-0000-00007AA50000}"/>
    <cellStyle name="Normal 78 2 6 3 2" xfId="38791" xr:uid="{00000000-0005-0000-0000-00007BA50000}"/>
    <cellStyle name="Normal 78 2 6 3 3" xfId="23567" xr:uid="{00000000-0005-0000-0000-00007CA50000}"/>
    <cellStyle name="Normal 78 2 6 4" xfId="33778" xr:uid="{00000000-0005-0000-0000-00007DA50000}"/>
    <cellStyle name="Normal 78 2 6 5" xfId="18554" xr:uid="{00000000-0005-0000-0000-00007EA50000}"/>
    <cellStyle name="Normal 78 2 7" xfId="5105" xr:uid="{00000000-0005-0000-0000-00007FA50000}"/>
    <cellStyle name="Normal 78 2 7 2" xfId="15157" xr:uid="{00000000-0005-0000-0000-000080A50000}"/>
    <cellStyle name="Normal 78 2 7 2 2" xfId="45479" xr:uid="{00000000-0005-0000-0000-000081A50000}"/>
    <cellStyle name="Normal 78 2 7 2 3" xfId="30255" xr:uid="{00000000-0005-0000-0000-000082A50000}"/>
    <cellStyle name="Normal 78 2 7 3" xfId="10137" xr:uid="{00000000-0005-0000-0000-000083A50000}"/>
    <cellStyle name="Normal 78 2 7 3 2" xfId="40462" xr:uid="{00000000-0005-0000-0000-000084A50000}"/>
    <cellStyle name="Normal 78 2 7 3 3" xfId="25238" xr:uid="{00000000-0005-0000-0000-000085A50000}"/>
    <cellStyle name="Normal 78 2 7 4" xfId="35449" xr:uid="{00000000-0005-0000-0000-000086A50000}"/>
    <cellStyle name="Normal 78 2 7 5" xfId="20225" xr:uid="{00000000-0005-0000-0000-000087A50000}"/>
    <cellStyle name="Normal 78 2 8" xfId="11815" xr:uid="{00000000-0005-0000-0000-000088A50000}"/>
    <cellStyle name="Normal 78 2 8 2" xfId="42137" xr:uid="{00000000-0005-0000-0000-000089A50000}"/>
    <cellStyle name="Normal 78 2 8 3" xfId="26913" xr:uid="{00000000-0005-0000-0000-00008AA50000}"/>
    <cellStyle name="Normal 78 2 9" xfId="6794" xr:uid="{00000000-0005-0000-0000-00008BA50000}"/>
    <cellStyle name="Normal 78 2 9 2" xfId="37120" xr:uid="{00000000-0005-0000-0000-00008CA50000}"/>
    <cellStyle name="Normal 78 2 9 3" xfId="21896" xr:uid="{00000000-0005-0000-0000-00008DA50000}"/>
    <cellStyle name="Normal 78 3" xfId="1758" xr:uid="{00000000-0005-0000-0000-00008EA50000}"/>
    <cellStyle name="Normal 78 3 10" xfId="16935" xr:uid="{00000000-0005-0000-0000-00008FA50000}"/>
    <cellStyle name="Normal 78 3 2" xfId="1977" xr:uid="{00000000-0005-0000-0000-000090A50000}"/>
    <cellStyle name="Normal 78 3 2 2" xfId="2398" xr:uid="{00000000-0005-0000-0000-000091A50000}"/>
    <cellStyle name="Normal 78 3 2 2 2" xfId="3237" xr:uid="{00000000-0005-0000-0000-000092A50000}"/>
    <cellStyle name="Normal 78 3 2 2 2 2" xfId="4927" xr:uid="{00000000-0005-0000-0000-000093A50000}"/>
    <cellStyle name="Normal 78 3 2 2 2 2 2" xfId="15000" xr:uid="{00000000-0005-0000-0000-000094A50000}"/>
    <cellStyle name="Normal 78 3 2 2 2 2 2 2" xfId="45322" xr:uid="{00000000-0005-0000-0000-000095A50000}"/>
    <cellStyle name="Normal 78 3 2 2 2 2 2 3" xfId="30098" xr:uid="{00000000-0005-0000-0000-000096A50000}"/>
    <cellStyle name="Normal 78 3 2 2 2 2 3" xfId="9980" xr:uid="{00000000-0005-0000-0000-000097A50000}"/>
    <cellStyle name="Normal 78 3 2 2 2 2 3 2" xfId="40305" xr:uid="{00000000-0005-0000-0000-000098A50000}"/>
    <cellStyle name="Normal 78 3 2 2 2 2 3 3" xfId="25081" xr:uid="{00000000-0005-0000-0000-000099A50000}"/>
    <cellStyle name="Normal 78 3 2 2 2 2 4" xfId="35292" xr:uid="{00000000-0005-0000-0000-00009AA50000}"/>
    <cellStyle name="Normal 78 3 2 2 2 2 5" xfId="20068" xr:uid="{00000000-0005-0000-0000-00009BA50000}"/>
    <cellStyle name="Normal 78 3 2 2 2 3" xfId="6619" xr:uid="{00000000-0005-0000-0000-00009CA50000}"/>
    <cellStyle name="Normal 78 3 2 2 2 3 2" xfId="16671" xr:uid="{00000000-0005-0000-0000-00009DA50000}"/>
    <cellStyle name="Normal 78 3 2 2 2 3 2 2" xfId="46993" xr:uid="{00000000-0005-0000-0000-00009EA50000}"/>
    <cellStyle name="Normal 78 3 2 2 2 3 2 3" xfId="31769" xr:uid="{00000000-0005-0000-0000-00009FA50000}"/>
    <cellStyle name="Normal 78 3 2 2 2 3 3" xfId="11651" xr:uid="{00000000-0005-0000-0000-0000A0A50000}"/>
    <cellStyle name="Normal 78 3 2 2 2 3 3 2" xfId="41976" xr:uid="{00000000-0005-0000-0000-0000A1A50000}"/>
    <cellStyle name="Normal 78 3 2 2 2 3 3 3" xfId="26752" xr:uid="{00000000-0005-0000-0000-0000A2A50000}"/>
    <cellStyle name="Normal 78 3 2 2 2 3 4" xfId="36963" xr:uid="{00000000-0005-0000-0000-0000A3A50000}"/>
    <cellStyle name="Normal 78 3 2 2 2 3 5" xfId="21739" xr:uid="{00000000-0005-0000-0000-0000A4A50000}"/>
    <cellStyle name="Normal 78 3 2 2 2 4" xfId="13329" xr:uid="{00000000-0005-0000-0000-0000A5A50000}"/>
    <cellStyle name="Normal 78 3 2 2 2 4 2" xfId="43651" xr:uid="{00000000-0005-0000-0000-0000A6A50000}"/>
    <cellStyle name="Normal 78 3 2 2 2 4 3" xfId="28427" xr:uid="{00000000-0005-0000-0000-0000A7A50000}"/>
    <cellStyle name="Normal 78 3 2 2 2 5" xfId="8308" xr:uid="{00000000-0005-0000-0000-0000A8A50000}"/>
    <cellStyle name="Normal 78 3 2 2 2 5 2" xfId="38634" xr:uid="{00000000-0005-0000-0000-0000A9A50000}"/>
    <cellStyle name="Normal 78 3 2 2 2 5 3" xfId="23410" xr:uid="{00000000-0005-0000-0000-0000AAA50000}"/>
    <cellStyle name="Normal 78 3 2 2 2 6" xfId="33622" xr:uid="{00000000-0005-0000-0000-0000ABA50000}"/>
    <cellStyle name="Normal 78 3 2 2 2 7" xfId="18397" xr:uid="{00000000-0005-0000-0000-0000ACA50000}"/>
    <cellStyle name="Normal 78 3 2 2 3" xfId="4090" xr:uid="{00000000-0005-0000-0000-0000ADA50000}"/>
    <cellStyle name="Normal 78 3 2 2 3 2" xfId="14164" xr:uid="{00000000-0005-0000-0000-0000AEA50000}"/>
    <cellStyle name="Normal 78 3 2 2 3 2 2" xfId="44486" xr:uid="{00000000-0005-0000-0000-0000AFA50000}"/>
    <cellStyle name="Normal 78 3 2 2 3 2 3" xfId="29262" xr:uid="{00000000-0005-0000-0000-0000B0A50000}"/>
    <cellStyle name="Normal 78 3 2 2 3 3" xfId="9144" xr:uid="{00000000-0005-0000-0000-0000B1A50000}"/>
    <cellStyle name="Normal 78 3 2 2 3 3 2" xfId="39469" xr:uid="{00000000-0005-0000-0000-0000B2A50000}"/>
    <cellStyle name="Normal 78 3 2 2 3 3 3" xfId="24245" xr:uid="{00000000-0005-0000-0000-0000B3A50000}"/>
    <cellStyle name="Normal 78 3 2 2 3 4" xfId="34456" xr:uid="{00000000-0005-0000-0000-0000B4A50000}"/>
    <cellStyle name="Normal 78 3 2 2 3 5" xfId="19232" xr:uid="{00000000-0005-0000-0000-0000B5A50000}"/>
    <cellStyle name="Normal 78 3 2 2 4" xfId="5783" xr:uid="{00000000-0005-0000-0000-0000B6A50000}"/>
    <cellStyle name="Normal 78 3 2 2 4 2" xfId="15835" xr:uid="{00000000-0005-0000-0000-0000B7A50000}"/>
    <cellStyle name="Normal 78 3 2 2 4 2 2" xfId="46157" xr:uid="{00000000-0005-0000-0000-0000B8A50000}"/>
    <cellStyle name="Normal 78 3 2 2 4 2 3" xfId="30933" xr:uid="{00000000-0005-0000-0000-0000B9A50000}"/>
    <cellStyle name="Normal 78 3 2 2 4 3" xfId="10815" xr:uid="{00000000-0005-0000-0000-0000BAA50000}"/>
    <cellStyle name="Normal 78 3 2 2 4 3 2" xfId="41140" xr:uid="{00000000-0005-0000-0000-0000BBA50000}"/>
    <cellStyle name="Normal 78 3 2 2 4 3 3" xfId="25916" xr:uid="{00000000-0005-0000-0000-0000BCA50000}"/>
    <cellStyle name="Normal 78 3 2 2 4 4" xfId="36127" xr:uid="{00000000-0005-0000-0000-0000BDA50000}"/>
    <cellStyle name="Normal 78 3 2 2 4 5" xfId="20903" xr:uid="{00000000-0005-0000-0000-0000BEA50000}"/>
    <cellStyle name="Normal 78 3 2 2 5" xfId="12493" xr:uid="{00000000-0005-0000-0000-0000BFA50000}"/>
    <cellStyle name="Normal 78 3 2 2 5 2" xfId="42815" xr:uid="{00000000-0005-0000-0000-0000C0A50000}"/>
    <cellStyle name="Normal 78 3 2 2 5 3" xfId="27591" xr:uid="{00000000-0005-0000-0000-0000C1A50000}"/>
    <cellStyle name="Normal 78 3 2 2 6" xfId="7472" xr:uid="{00000000-0005-0000-0000-0000C2A50000}"/>
    <cellStyle name="Normal 78 3 2 2 6 2" xfId="37798" xr:uid="{00000000-0005-0000-0000-0000C3A50000}"/>
    <cellStyle name="Normal 78 3 2 2 6 3" xfId="22574" xr:uid="{00000000-0005-0000-0000-0000C4A50000}"/>
    <cellStyle name="Normal 78 3 2 2 7" xfId="32786" xr:uid="{00000000-0005-0000-0000-0000C5A50000}"/>
    <cellStyle name="Normal 78 3 2 2 8" xfId="17561" xr:uid="{00000000-0005-0000-0000-0000C6A50000}"/>
    <cellStyle name="Normal 78 3 2 3" xfId="2819" xr:uid="{00000000-0005-0000-0000-0000C7A50000}"/>
    <cellStyle name="Normal 78 3 2 3 2" xfId="4509" xr:uid="{00000000-0005-0000-0000-0000C8A50000}"/>
    <cellStyle name="Normal 78 3 2 3 2 2" xfId="14582" xr:uid="{00000000-0005-0000-0000-0000C9A50000}"/>
    <cellStyle name="Normal 78 3 2 3 2 2 2" xfId="44904" xr:uid="{00000000-0005-0000-0000-0000CAA50000}"/>
    <cellStyle name="Normal 78 3 2 3 2 2 3" xfId="29680" xr:uid="{00000000-0005-0000-0000-0000CBA50000}"/>
    <cellStyle name="Normal 78 3 2 3 2 3" xfId="9562" xr:uid="{00000000-0005-0000-0000-0000CCA50000}"/>
    <cellStyle name="Normal 78 3 2 3 2 3 2" xfId="39887" xr:uid="{00000000-0005-0000-0000-0000CDA50000}"/>
    <cellStyle name="Normal 78 3 2 3 2 3 3" xfId="24663" xr:uid="{00000000-0005-0000-0000-0000CEA50000}"/>
    <cellStyle name="Normal 78 3 2 3 2 4" xfId="34874" xr:uid="{00000000-0005-0000-0000-0000CFA50000}"/>
    <cellStyle name="Normal 78 3 2 3 2 5" xfId="19650" xr:uid="{00000000-0005-0000-0000-0000D0A50000}"/>
    <cellStyle name="Normal 78 3 2 3 3" xfId="6201" xr:uid="{00000000-0005-0000-0000-0000D1A50000}"/>
    <cellStyle name="Normal 78 3 2 3 3 2" xfId="16253" xr:uid="{00000000-0005-0000-0000-0000D2A50000}"/>
    <cellStyle name="Normal 78 3 2 3 3 2 2" xfId="46575" xr:uid="{00000000-0005-0000-0000-0000D3A50000}"/>
    <cellStyle name="Normal 78 3 2 3 3 2 3" xfId="31351" xr:uid="{00000000-0005-0000-0000-0000D4A50000}"/>
    <cellStyle name="Normal 78 3 2 3 3 3" xfId="11233" xr:uid="{00000000-0005-0000-0000-0000D5A50000}"/>
    <cellStyle name="Normal 78 3 2 3 3 3 2" xfId="41558" xr:uid="{00000000-0005-0000-0000-0000D6A50000}"/>
    <cellStyle name="Normal 78 3 2 3 3 3 3" xfId="26334" xr:uid="{00000000-0005-0000-0000-0000D7A50000}"/>
    <cellStyle name="Normal 78 3 2 3 3 4" xfId="36545" xr:uid="{00000000-0005-0000-0000-0000D8A50000}"/>
    <cellStyle name="Normal 78 3 2 3 3 5" xfId="21321" xr:uid="{00000000-0005-0000-0000-0000D9A50000}"/>
    <cellStyle name="Normal 78 3 2 3 4" xfId="12911" xr:uid="{00000000-0005-0000-0000-0000DAA50000}"/>
    <cellStyle name="Normal 78 3 2 3 4 2" xfId="43233" xr:uid="{00000000-0005-0000-0000-0000DBA50000}"/>
    <cellStyle name="Normal 78 3 2 3 4 3" xfId="28009" xr:uid="{00000000-0005-0000-0000-0000DCA50000}"/>
    <cellStyle name="Normal 78 3 2 3 5" xfId="7890" xr:uid="{00000000-0005-0000-0000-0000DDA50000}"/>
    <cellStyle name="Normal 78 3 2 3 5 2" xfId="38216" xr:uid="{00000000-0005-0000-0000-0000DEA50000}"/>
    <cellStyle name="Normal 78 3 2 3 5 3" xfId="22992" xr:uid="{00000000-0005-0000-0000-0000DFA50000}"/>
    <cellStyle name="Normal 78 3 2 3 6" xfId="33204" xr:uid="{00000000-0005-0000-0000-0000E0A50000}"/>
    <cellStyle name="Normal 78 3 2 3 7" xfId="17979" xr:uid="{00000000-0005-0000-0000-0000E1A50000}"/>
    <cellStyle name="Normal 78 3 2 4" xfId="3672" xr:uid="{00000000-0005-0000-0000-0000E2A50000}"/>
    <cellStyle name="Normal 78 3 2 4 2" xfId="13746" xr:uid="{00000000-0005-0000-0000-0000E3A50000}"/>
    <cellStyle name="Normal 78 3 2 4 2 2" xfId="44068" xr:uid="{00000000-0005-0000-0000-0000E4A50000}"/>
    <cellStyle name="Normal 78 3 2 4 2 3" xfId="28844" xr:uid="{00000000-0005-0000-0000-0000E5A50000}"/>
    <cellStyle name="Normal 78 3 2 4 3" xfId="8726" xr:uid="{00000000-0005-0000-0000-0000E6A50000}"/>
    <cellStyle name="Normal 78 3 2 4 3 2" xfId="39051" xr:uid="{00000000-0005-0000-0000-0000E7A50000}"/>
    <cellStyle name="Normal 78 3 2 4 3 3" xfId="23827" xr:uid="{00000000-0005-0000-0000-0000E8A50000}"/>
    <cellStyle name="Normal 78 3 2 4 4" xfId="34038" xr:uid="{00000000-0005-0000-0000-0000E9A50000}"/>
    <cellStyle name="Normal 78 3 2 4 5" xfId="18814" xr:uid="{00000000-0005-0000-0000-0000EAA50000}"/>
    <cellStyle name="Normal 78 3 2 5" xfId="5365" xr:uid="{00000000-0005-0000-0000-0000EBA50000}"/>
    <cellStyle name="Normal 78 3 2 5 2" xfId="15417" xr:uid="{00000000-0005-0000-0000-0000ECA50000}"/>
    <cellStyle name="Normal 78 3 2 5 2 2" xfId="45739" xr:uid="{00000000-0005-0000-0000-0000EDA50000}"/>
    <cellStyle name="Normal 78 3 2 5 2 3" xfId="30515" xr:uid="{00000000-0005-0000-0000-0000EEA50000}"/>
    <cellStyle name="Normal 78 3 2 5 3" xfId="10397" xr:uid="{00000000-0005-0000-0000-0000EFA50000}"/>
    <cellStyle name="Normal 78 3 2 5 3 2" xfId="40722" xr:uid="{00000000-0005-0000-0000-0000F0A50000}"/>
    <cellStyle name="Normal 78 3 2 5 3 3" xfId="25498" xr:uid="{00000000-0005-0000-0000-0000F1A50000}"/>
    <cellStyle name="Normal 78 3 2 5 4" xfId="35709" xr:uid="{00000000-0005-0000-0000-0000F2A50000}"/>
    <cellStyle name="Normal 78 3 2 5 5" xfId="20485" xr:uid="{00000000-0005-0000-0000-0000F3A50000}"/>
    <cellStyle name="Normal 78 3 2 6" xfId="12075" xr:uid="{00000000-0005-0000-0000-0000F4A50000}"/>
    <cellStyle name="Normal 78 3 2 6 2" xfId="42397" xr:uid="{00000000-0005-0000-0000-0000F5A50000}"/>
    <cellStyle name="Normal 78 3 2 6 3" xfId="27173" xr:uid="{00000000-0005-0000-0000-0000F6A50000}"/>
    <cellStyle name="Normal 78 3 2 7" xfId="7054" xr:uid="{00000000-0005-0000-0000-0000F7A50000}"/>
    <cellStyle name="Normal 78 3 2 7 2" xfId="37380" xr:uid="{00000000-0005-0000-0000-0000F8A50000}"/>
    <cellStyle name="Normal 78 3 2 7 3" xfId="22156" xr:uid="{00000000-0005-0000-0000-0000F9A50000}"/>
    <cellStyle name="Normal 78 3 2 8" xfId="32368" xr:uid="{00000000-0005-0000-0000-0000FAA50000}"/>
    <cellStyle name="Normal 78 3 2 9" xfId="17143" xr:uid="{00000000-0005-0000-0000-0000FBA50000}"/>
    <cellStyle name="Normal 78 3 3" xfId="2190" xr:uid="{00000000-0005-0000-0000-0000FCA50000}"/>
    <cellStyle name="Normal 78 3 3 2" xfId="3029" xr:uid="{00000000-0005-0000-0000-0000FDA50000}"/>
    <cellStyle name="Normal 78 3 3 2 2" xfId="4719" xr:uid="{00000000-0005-0000-0000-0000FEA50000}"/>
    <cellStyle name="Normal 78 3 3 2 2 2" xfId="14792" xr:uid="{00000000-0005-0000-0000-0000FFA50000}"/>
    <cellStyle name="Normal 78 3 3 2 2 2 2" xfId="45114" xr:uid="{00000000-0005-0000-0000-000000A60000}"/>
    <cellStyle name="Normal 78 3 3 2 2 2 3" xfId="29890" xr:uid="{00000000-0005-0000-0000-000001A60000}"/>
    <cellStyle name="Normal 78 3 3 2 2 3" xfId="9772" xr:uid="{00000000-0005-0000-0000-000002A60000}"/>
    <cellStyle name="Normal 78 3 3 2 2 3 2" xfId="40097" xr:uid="{00000000-0005-0000-0000-000003A60000}"/>
    <cellStyle name="Normal 78 3 3 2 2 3 3" xfId="24873" xr:uid="{00000000-0005-0000-0000-000004A60000}"/>
    <cellStyle name="Normal 78 3 3 2 2 4" xfId="35084" xr:uid="{00000000-0005-0000-0000-000005A60000}"/>
    <cellStyle name="Normal 78 3 3 2 2 5" xfId="19860" xr:uid="{00000000-0005-0000-0000-000006A60000}"/>
    <cellStyle name="Normal 78 3 3 2 3" xfId="6411" xr:uid="{00000000-0005-0000-0000-000007A60000}"/>
    <cellStyle name="Normal 78 3 3 2 3 2" xfId="16463" xr:uid="{00000000-0005-0000-0000-000008A60000}"/>
    <cellStyle name="Normal 78 3 3 2 3 2 2" xfId="46785" xr:uid="{00000000-0005-0000-0000-000009A60000}"/>
    <cellStyle name="Normal 78 3 3 2 3 2 3" xfId="31561" xr:uid="{00000000-0005-0000-0000-00000AA60000}"/>
    <cellStyle name="Normal 78 3 3 2 3 3" xfId="11443" xr:uid="{00000000-0005-0000-0000-00000BA60000}"/>
    <cellStyle name="Normal 78 3 3 2 3 3 2" xfId="41768" xr:uid="{00000000-0005-0000-0000-00000CA60000}"/>
    <cellStyle name="Normal 78 3 3 2 3 3 3" xfId="26544" xr:uid="{00000000-0005-0000-0000-00000DA60000}"/>
    <cellStyle name="Normal 78 3 3 2 3 4" xfId="36755" xr:uid="{00000000-0005-0000-0000-00000EA60000}"/>
    <cellStyle name="Normal 78 3 3 2 3 5" xfId="21531" xr:uid="{00000000-0005-0000-0000-00000FA60000}"/>
    <cellStyle name="Normal 78 3 3 2 4" xfId="13121" xr:uid="{00000000-0005-0000-0000-000010A60000}"/>
    <cellStyle name="Normal 78 3 3 2 4 2" xfId="43443" xr:uid="{00000000-0005-0000-0000-000011A60000}"/>
    <cellStyle name="Normal 78 3 3 2 4 3" xfId="28219" xr:uid="{00000000-0005-0000-0000-000012A60000}"/>
    <cellStyle name="Normal 78 3 3 2 5" xfId="8100" xr:uid="{00000000-0005-0000-0000-000013A60000}"/>
    <cellStyle name="Normal 78 3 3 2 5 2" xfId="38426" xr:uid="{00000000-0005-0000-0000-000014A60000}"/>
    <cellStyle name="Normal 78 3 3 2 5 3" xfId="23202" xr:uid="{00000000-0005-0000-0000-000015A60000}"/>
    <cellStyle name="Normal 78 3 3 2 6" xfId="33414" xr:uid="{00000000-0005-0000-0000-000016A60000}"/>
    <cellStyle name="Normal 78 3 3 2 7" xfId="18189" xr:uid="{00000000-0005-0000-0000-000017A60000}"/>
    <cellStyle name="Normal 78 3 3 3" xfId="3882" xr:uid="{00000000-0005-0000-0000-000018A60000}"/>
    <cellStyle name="Normal 78 3 3 3 2" xfId="13956" xr:uid="{00000000-0005-0000-0000-000019A60000}"/>
    <cellStyle name="Normal 78 3 3 3 2 2" xfId="44278" xr:uid="{00000000-0005-0000-0000-00001AA60000}"/>
    <cellStyle name="Normal 78 3 3 3 2 3" xfId="29054" xr:uid="{00000000-0005-0000-0000-00001BA60000}"/>
    <cellStyle name="Normal 78 3 3 3 3" xfId="8936" xr:uid="{00000000-0005-0000-0000-00001CA60000}"/>
    <cellStyle name="Normal 78 3 3 3 3 2" xfId="39261" xr:uid="{00000000-0005-0000-0000-00001DA60000}"/>
    <cellStyle name="Normal 78 3 3 3 3 3" xfId="24037" xr:uid="{00000000-0005-0000-0000-00001EA60000}"/>
    <cellStyle name="Normal 78 3 3 3 4" xfId="34248" xr:uid="{00000000-0005-0000-0000-00001FA60000}"/>
    <cellStyle name="Normal 78 3 3 3 5" xfId="19024" xr:uid="{00000000-0005-0000-0000-000020A60000}"/>
    <cellStyle name="Normal 78 3 3 4" xfId="5575" xr:uid="{00000000-0005-0000-0000-000021A60000}"/>
    <cellStyle name="Normal 78 3 3 4 2" xfId="15627" xr:uid="{00000000-0005-0000-0000-000022A60000}"/>
    <cellStyle name="Normal 78 3 3 4 2 2" xfId="45949" xr:uid="{00000000-0005-0000-0000-000023A60000}"/>
    <cellStyle name="Normal 78 3 3 4 2 3" xfId="30725" xr:uid="{00000000-0005-0000-0000-000024A60000}"/>
    <cellStyle name="Normal 78 3 3 4 3" xfId="10607" xr:uid="{00000000-0005-0000-0000-000025A60000}"/>
    <cellStyle name="Normal 78 3 3 4 3 2" xfId="40932" xr:uid="{00000000-0005-0000-0000-000026A60000}"/>
    <cellStyle name="Normal 78 3 3 4 3 3" xfId="25708" xr:uid="{00000000-0005-0000-0000-000027A60000}"/>
    <cellStyle name="Normal 78 3 3 4 4" xfId="35919" xr:uid="{00000000-0005-0000-0000-000028A60000}"/>
    <cellStyle name="Normal 78 3 3 4 5" xfId="20695" xr:uid="{00000000-0005-0000-0000-000029A60000}"/>
    <cellStyle name="Normal 78 3 3 5" xfId="12285" xr:uid="{00000000-0005-0000-0000-00002AA60000}"/>
    <cellStyle name="Normal 78 3 3 5 2" xfId="42607" xr:uid="{00000000-0005-0000-0000-00002BA60000}"/>
    <cellStyle name="Normal 78 3 3 5 3" xfId="27383" xr:uid="{00000000-0005-0000-0000-00002CA60000}"/>
    <cellStyle name="Normal 78 3 3 6" xfId="7264" xr:uid="{00000000-0005-0000-0000-00002DA60000}"/>
    <cellStyle name="Normal 78 3 3 6 2" xfId="37590" xr:uid="{00000000-0005-0000-0000-00002EA60000}"/>
    <cellStyle name="Normal 78 3 3 6 3" xfId="22366" xr:uid="{00000000-0005-0000-0000-00002FA60000}"/>
    <cellStyle name="Normal 78 3 3 7" xfId="32578" xr:uid="{00000000-0005-0000-0000-000030A60000}"/>
    <cellStyle name="Normal 78 3 3 8" xfId="17353" xr:uid="{00000000-0005-0000-0000-000031A60000}"/>
    <cellStyle name="Normal 78 3 4" xfId="2611" xr:uid="{00000000-0005-0000-0000-000032A60000}"/>
    <cellStyle name="Normal 78 3 4 2" xfId="4301" xr:uid="{00000000-0005-0000-0000-000033A60000}"/>
    <cellStyle name="Normal 78 3 4 2 2" xfId="14374" xr:uid="{00000000-0005-0000-0000-000034A60000}"/>
    <cellStyle name="Normal 78 3 4 2 2 2" xfId="44696" xr:uid="{00000000-0005-0000-0000-000035A60000}"/>
    <cellStyle name="Normal 78 3 4 2 2 3" xfId="29472" xr:uid="{00000000-0005-0000-0000-000036A60000}"/>
    <cellStyle name="Normal 78 3 4 2 3" xfId="9354" xr:uid="{00000000-0005-0000-0000-000037A60000}"/>
    <cellStyle name="Normal 78 3 4 2 3 2" xfId="39679" xr:uid="{00000000-0005-0000-0000-000038A60000}"/>
    <cellStyle name="Normal 78 3 4 2 3 3" xfId="24455" xr:uid="{00000000-0005-0000-0000-000039A60000}"/>
    <cellStyle name="Normal 78 3 4 2 4" xfId="34666" xr:uid="{00000000-0005-0000-0000-00003AA60000}"/>
    <cellStyle name="Normal 78 3 4 2 5" xfId="19442" xr:uid="{00000000-0005-0000-0000-00003BA60000}"/>
    <cellStyle name="Normal 78 3 4 3" xfId="5993" xr:uid="{00000000-0005-0000-0000-00003CA60000}"/>
    <cellStyle name="Normal 78 3 4 3 2" xfId="16045" xr:uid="{00000000-0005-0000-0000-00003DA60000}"/>
    <cellStyle name="Normal 78 3 4 3 2 2" xfId="46367" xr:uid="{00000000-0005-0000-0000-00003EA60000}"/>
    <cellStyle name="Normal 78 3 4 3 2 3" xfId="31143" xr:uid="{00000000-0005-0000-0000-00003FA60000}"/>
    <cellStyle name="Normal 78 3 4 3 3" xfId="11025" xr:uid="{00000000-0005-0000-0000-000040A60000}"/>
    <cellStyle name="Normal 78 3 4 3 3 2" xfId="41350" xr:uid="{00000000-0005-0000-0000-000041A60000}"/>
    <cellStyle name="Normal 78 3 4 3 3 3" xfId="26126" xr:uid="{00000000-0005-0000-0000-000042A60000}"/>
    <cellStyle name="Normal 78 3 4 3 4" xfId="36337" xr:uid="{00000000-0005-0000-0000-000043A60000}"/>
    <cellStyle name="Normal 78 3 4 3 5" xfId="21113" xr:uid="{00000000-0005-0000-0000-000044A60000}"/>
    <cellStyle name="Normal 78 3 4 4" xfId="12703" xr:uid="{00000000-0005-0000-0000-000045A60000}"/>
    <cellStyle name="Normal 78 3 4 4 2" xfId="43025" xr:uid="{00000000-0005-0000-0000-000046A60000}"/>
    <cellStyle name="Normal 78 3 4 4 3" xfId="27801" xr:uid="{00000000-0005-0000-0000-000047A60000}"/>
    <cellStyle name="Normal 78 3 4 5" xfId="7682" xr:uid="{00000000-0005-0000-0000-000048A60000}"/>
    <cellStyle name="Normal 78 3 4 5 2" xfId="38008" xr:uid="{00000000-0005-0000-0000-000049A60000}"/>
    <cellStyle name="Normal 78 3 4 5 3" xfId="22784" xr:uid="{00000000-0005-0000-0000-00004AA60000}"/>
    <cellStyle name="Normal 78 3 4 6" xfId="32996" xr:uid="{00000000-0005-0000-0000-00004BA60000}"/>
    <cellStyle name="Normal 78 3 4 7" xfId="17771" xr:uid="{00000000-0005-0000-0000-00004CA60000}"/>
    <cellStyle name="Normal 78 3 5" xfId="3464" xr:uid="{00000000-0005-0000-0000-00004DA60000}"/>
    <cellStyle name="Normal 78 3 5 2" xfId="13538" xr:uid="{00000000-0005-0000-0000-00004EA60000}"/>
    <cellStyle name="Normal 78 3 5 2 2" xfId="43860" xr:uid="{00000000-0005-0000-0000-00004FA60000}"/>
    <cellStyle name="Normal 78 3 5 2 3" xfId="28636" xr:uid="{00000000-0005-0000-0000-000050A60000}"/>
    <cellStyle name="Normal 78 3 5 3" xfId="8518" xr:uid="{00000000-0005-0000-0000-000051A60000}"/>
    <cellStyle name="Normal 78 3 5 3 2" xfId="38843" xr:uid="{00000000-0005-0000-0000-000052A60000}"/>
    <cellStyle name="Normal 78 3 5 3 3" xfId="23619" xr:uid="{00000000-0005-0000-0000-000053A60000}"/>
    <cellStyle name="Normal 78 3 5 4" xfId="33830" xr:uid="{00000000-0005-0000-0000-000054A60000}"/>
    <cellStyle name="Normal 78 3 5 5" xfId="18606" xr:uid="{00000000-0005-0000-0000-000055A60000}"/>
    <cellStyle name="Normal 78 3 6" xfId="5157" xr:uid="{00000000-0005-0000-0000-000056A60000}"/>
    <cellStyle name="Normal 78 3 6 2" xfId="15209" xr:uid="{00000000-0005-0000-0000-000057A60000}"/>
    <cellStyle name="Normal 78 3 6 2 2" xfId="45531" xr:uid="{00000000-0005-0000-0000-000058A60000}"/>
    <cellStyle name="Normal 78 3 6 2 3" xfId="30307" xr:uid="{00000000-0005-0000-0000-000059A60000}"/>
    <cellStyle name="Normal 78 3 6 3" xfId="10189" xr:uid="{00000000-0005-0000-0000-00005AA60000}"/>
    <cellStyle name="Normal 78 3 6 3 2" xfId="40514" xr:uid="{00000000-0005-0000-0000-00005BA60000}"/>
    <cellStyle name="Normal 78 3 6 3 3" xfId="25290" xr:uid="{00000000-0005-0000-0000-00005CA60000}"/>
    <cellStyle name="Normal 78 3 6 4" xfId="35501" xr:uid="{00000000-0005-0000-0000-00005DA60000}"/>
    <cellStyle name="Normal 78 3 6 5" xfId="20277" xr:uid="{00000000-0005-0000-0000-00005EA60000}"/>
    <cellStyle name="Normal 78 3 7" xfId="11867" xr:uid="{00000000-0005-0000-0000-00005FA60000}"/>
    <cellStyle name="Normal 78 3 7 2" xfId="42189" xr:uid="{00000000-0005-0000-0000-000060A60000}"/>
    <cellStyle name="Normal 78 3 7 3" xfId="26965" xr:uid="{00000000-0005-0000-0000-000061A60000}"/>
    <cellStyle name="Normal 78 3 8" xfId="6846" xr:uid="{00000000-0005-0000-0000-000062A60000}"/>
    <cellStyle name="Normal 78 3 8 2" xfId="37172" xr:uid="{00000000-0005-0000-0000-000063A60000}"/>
    <cellStyle name="Normal 78 3 8 3" xfId="21948" xr:uid="{00000000-0005-0000-0000-000064A60000}"/>
    <cellStyle name="Normal 78 3 9" xfId="32162" xr:uid="{00000000-0005-0000-0000-000065A60000}"/>
    <cellStyle name="Normal 78 4" xfId="1871" xr:uid="{00000000-0005-0000-0000-000066A60000}"/>
    <cellStyle name="Normal 78 4 2" xfId="2294" xr:uid="{00000000-0005-0000-0000-000067A60000}"/>
    <cellStyle name="Normal 78 4 2 2" xfId="3133" xr:uid="{00000000-0005-0000-0000-000068A60000}"/>
    <cellStyle name="Normal 78 4 2 2 2" xfId="4823" xr:uid="{00000000-0005-0000-0000-000069A60000}"/>
    <cellStyle name="Normal 78 4 2 2 2 2" xfId="14896" xr:uid="{00000000-0005-0000-0000-00006AA60000}"/>
    <cellStyle name="Normal 78 4 2 2 2 2 2" xfId="45218" xr:uid="{00000000-0005-0000-0000-00006BA60000}"/>
    <cellStyle name="Normal 78 4 2 2 2 2 3" xfId="29994" xr:uid="{00000000-0005-0000-0000-00006CA60000}"/>
    <cellStyle name="Normal 78 4 2 2 2 3" xfId="9876" xr:uid="{00000000-0005-0000-0000-00006DA60000}"/>
    <cellStyle name="Normal 78 4 2 2 2 3 2" xfId="40201" xr:uid="{00000000-0005-0000-0000-00006EA60000}"/>
    <cellStyle name="Normal 78 4 2 2 2 3 3" xfId="24977" xr:uid="{00000000-0005-0000-0000-00006FA60000}"/>
    <cellStyle name="Normal 78 4 2 2 2 4" xfId="35188" xr:uid="{00000000-0005-0000-0000-000070A60000}"/>
    <cellStyle name="Normal 78 4 2 2 2 5" xfId="19964" xr:uid="{00000000-0005-0000-0000-000071A60000}"/>
    <cellStyle name="Normal 78 4 2 2 3" xfId="6515" xr:uid="{00000000-0005-0000-0000-000072A60000}"/>
    <cellStyle name="Normal 78 4 2 2 3 2" xfId="16567" xr:uid="{00000000-0005-0000-0000-000073A60000}"/>
    <cellStyle name="Normal 78 4 2 2 3 2 2" xfId="46889" xr:uid="{00000000-0005-0000-0000-000074A60000}"/>
    <cellStyle name="Normal 78 4 2 2 3 2 3" xfId="31665" xr:uid="{00000000-0005-0000-0000-000075A60000}"/>
    <cellStyle name="Normal 78 4 2 2 3 3" xfId="11547" xr:uid="{00000000-0005-0000-0000-000076A60000}"/>
    <cellStyle name="Normal 78 4 2 2 3 3 2" xfId="41872" xr:uid="{00000000-0005-0000-0000-000077A60000}"/>
    <cellStyle name="Normal 78 4 2 2 3 3 3" xfId="26648" xr:uid="{00000000-0005-0000-0000-000078A60000}"/>
    <cellStyle name="Normal 78 4 2 2 3 4" xfId="36859" xr:uid="{00000000-0005-0000-0000-000079A60000}"/>
    <cellStyle name="Normal 78 4 2 2 3 5" xfId="21635" xr:uid="{00000000-0005-0000-0000-00007AA60000}"/>
    <cellStyle name="Normal 78 4 2 2 4" xfId="13225" xr:uid="{00000000-0005-0000-0000-00007BA60000}"/>
    <cellStyle name="Normal 78 4 2 2 4 2" xfId="43547" xr:uid="{00000000-0005-0000-0000-00007CA60000}"/>
    <cellStyle name="Normal 78 4 2 2 4 3" xfId="28323" xr:uid="{00000000-0005-0000-0000-00007DA60000}"/>
    <cellStyle name="Normal 78 4 2 2 5" xfId="8204" xr:uid="{00000000-0005-0000-0000-00007EA60000}"/>
    <cellStyle name="Normal 78 4 2 2 5 2" xfId="38530" xr:uid="{00000000-0005-0000-0000-00007FA60000}"/>
    <cellStyle name="Normal 78 4 2 2 5 3" xfId="23306" xr:uid="{00000000-0005-0000-0000-000080A60000}"/>
    <cellStyle name="Normal 78 4 2 2 6" xfId="33518" xr:uid="{00000000-0005-0000-0000-000081A60000}"/>
    <cellStyle name="Normal 78 4 2 2 7" xfId="18293" xr:uid="{00000000-0005-0000-0000-000082A60000}"/>
    <cellStyle name="Normal 78 4 2 3" xfId="3986" xr:uid="{00000000-0005-0000-0000-000083A60000}"/>
    <cellStyle name="Normal 78 4 2 3 2" xfId="14060" xr:uid="{00000000-0005-0000-0000-000084A60000}"/>
    <cellStyle name="Normal 78 4 2 3 2 2" xfId="44382" xr:uid="{00000000-0005-0000-0000-000085A60000}"/>
    <cellStyle name="Normal 78 4 2 3 2 3" xfId="29158" xr:uid="{00000000-0005-0000-0000-000086A60000}"/>
    <cellStyle name="Normal 78 4 2 3 3" xfId="9040" xr:uid="{00000000-0005-0000-0000-000087A60000}"/>
    <cellStyle name="Normal 78 4 2 3 3 2" xfId="39365" xr:uid="{00000000-0005-0000-0000-000088A60000}"/>
    <cellStyle name="Normal 78 4 2 3 3 3" xfId="24141" xr:uid="{00000000-0005-0000-0000-000089A60000}"/>
    <cellStyle name="Normal 78 4 2 3 4" xfId="34352" xr:uid="{00000000-0005-0000-0000-00008AA60000}"/>
    <cellStyle name="Normal 78 4 2 3 5" xfId="19128" xr:uid="{00000000-0005-0000-0000-00008BA60000}"/>
    <cellStyle name="Normal 78 4 2 4" xfId="5679" xr:uid="{00000000-0005-0000-0000-00008CA60000}"/>
    <cellStyle name="Normal 78 4 2 4 2" xfId="15731" xr:uid="{00000000-0005-0000-0000-00008DA60000}"/>
    <cellStyle name="Normal 78 4 2 4 2 2" xfId="46053" xr:uid="{00000000-0005-0000-0000-00008EA60000}"/>
    <cellStyle name="Normal 78 4 2 4 2 3" xfId="30829" xr:uid="{00000000-0005-0000-0000-00008FA60000}"/>
    <cellStyle name="Normal 78 4 2 4 3" xfId="10711" xr:uid="{00000000-0005-0000-0000-000090A60000}"/>
    <cellStyle name="Normal 78 4 2 4 3 2" xfId="41036" xr:uid="{00000000-0005-0000-0000-000091A60000}"/>
    <cellStyle name="Normal 78 4 2 4 3 3" xfId="25812" xr:uid="{00000000-0005-0000-0000-000092A60000}"/>
    <cellStyle name="Normal 78 4 2 4 4" xfId="36023" xr:uid="{00000000-0005-0000-0000-000093A60000}"/>
    <cellStyle name="Normal 78 4 2 4 5" xfId="20799" xr:uid="{00000000-0005-0000-0000-000094A60000}"/>
    <cellStyle name="Normal 78 4 2 5" xfId="12389" xr:uid="{00000000-0005-0000-0000-000095A60000}"/>
    <cellStyle name="Normal 78 4 2 5 2" xfId="42711" xr:uid="{00000000-0005-0000-0000-000096A60000}"/>
    <cellStyle name="Normal 78 4 2 5 3" xfId="27487" xr:uid="{00000000-0005-0000-0000-000097A60000}"/>
    <cellStyle name="Normal 78 4 2 6" xfId="7368" xr:uid="{00000000-0005-0000-0000-000098A60000}"/>
    <cellStyle name="Normal 78 4 2 6 2" xfId="37694" xr:uid="{00000000-0005-0000-0000-000099A60000}"/>
    <cellStyle name="Normal 78 4 2 6 3" xfId="22470" xr:uid="{00000000-0005-0000-0000-00009AA60000}"/>
    <cellStyle name="Normal 78 4 2 7" xfId="32682" xr:uid="{00000000-0005-0000-0000-00009BA60000}"/>
    <cellStyle name="Normal 78 4 2 8" xfId="17457" xr:uid="{00000000-0005-0000-0000-00009CA60000}"/>
    <cellStyle name="Normal 78 4 3" xfId="2715" xr:uid="{00000000-0005-0000-0000-00009DA60000}"/>
    <cellStyle name="Normal 78 4 3 2" xfId="4405" xr:uid="{00000000-0005-0000-0000-00009EA60000}"/>
    <cellStyle name="Normal 78 4 3 2 2" xfId="14478" xr:uid="{00000000-0005-0000-0000-00009FA60000}"/>
    <cellStyle name="Normal 78 4 3 2 2 2" xfId="44800" xr:uid="{00000000-0005-0000-0000-0000A0A60000}"/>
    <cellStyle name="Normal 78 4 3 2 2 3" xfId="29576" xr:uid="{00000000-0005-0000-0000-0000A1A60000}"/>
    <cellStyle name="Normal 78 4 3 2 3" xfId="9458" xr:uid="{00000000-0005-0000-0000-0000A2A60000}"/>
    <cellStyle name="Normal 78 4 3 2 3 2" xfId="39783" xr:uid="{00000000-0005-0000-0000-0000A3A60000}"/>
    <cellStyle name="Normal 78 4 3 2 3 3" xfId="24559" xr:uid="{00000000-0005-0000-0000-0000A4A60000}"/>
    <cellStyle name="Normal 78 4 3 2 4" xfId="34770" xr:uid="{00000000-0005-0000-0000-0000A5A60000}"/>
    <cellStyle name="Normal 78 4 3 2 5" xfId="19546" xr:uid="{00000000-0005-0000-0000-0000A6A60000}"/>
    <cellStyle name="Normal 78 4 3 3" xfId="6097" xr:uid="{00000000-0005-0000-0000-0000A7A60000}"/>
    <cellStyle name="Normal 78 4 3 3 2" xfId="16149" xr:uid="{00000000-0005-0000-0000-0000A8A60000}"/>
    <cellStyle name="Normal 78 4 3 3 2 2" xfId="46471" xr:uid="{00000000-0005-0000-0000-0000A9A60000}"/>
    <cellStyle name="Normal 78 4 3 3 2 3" xfId="31247" xr:uid="{00000000-0005-0000-0000-0000AAA60000}"/>
    <cellStyle name="Normal 78 4 3 3 3" xfId="11129" xr:uid="{00000000-0005-0000-0000-0000ABA60000}"/>
    <cellStyle name="Normal 78 4 3 3 3 2" xfId="41454" xr:uid="{00000000-0005-0000-0000-0000ACA60000}"/>
    <cellStyle name="Normal 78 4 3 3 3 3" xfId="26230" xr:uid="{00000000-0005-0000-0000-0000ADA60000}"/>
    <cellStyle name="Normal 78 4 3 3 4" xfId="36441" xr:uid="{00000000-0005-0000-0000-0000AEA60000}"/>
    <cellStyle name="Normal 78 4 3 3 5" xfId="21217" xr:uid="{00000000-0005-0000-0000-0000AFA60000}"/>
    <cellStyle name="Normal 78 4 3 4" xfId="12807" xr:uid="{00000000-0005-0000-0000-0000B0A60000}"/>
    <cellStyle name="Normal 78 4 3 4 2" xfId="43129" xr:uid="{00000000-0005-0000-0000-0000B1A60000}"/>
    <cellStyle name="Normal 78 4 3 4 3" xfId="27905" xr:uid="{00000000-0005-0000-0000-0000B2A60000}"/>
    <cellStyle name="Normal 78 4 3 5" xfId="7786" xr:uid="{00000000-0005-0000-0000-0000B3A60000}"/>
    <cellStyle name="Normal 78 4 3 5 2" xfId="38112" xr:uid="{00000000-0005-0000-0000-0000B4A60000}"/>
    <cellStyle name="Normal 78 4 3 5 3" xfId="22888" xr:uid="{00000000-0005-0000-0000-0000B5A60000}"/>
    <cellStyle name="Normal 78 4 3 6" xfId="33100" xr:uid="{00000000-0005-0000-0000-0000B6A60000}"/>
    <cellStyle name="Normal 78 4 3 7" xfId="17875" xr:uid="{00000000-0005-0000-0000-0000B7A60000}"/>
    <cellStyle name="Normal 78 4 4" xfId="3568" xr:uid="{00000000-0005-0000-0000-0000B8A60000}"/>
    <cellStyle name="Normal 78 4 4 2" xfId="13642" xr:uid="{00000000-0005-0000-0000-0000B9A60000}"/>
    <cellStyle name="Normal 78 4 4 2 2" xfId="43964" xr:uid="{00000000-0005-0000-0000-0000BAA60000}"/>
    <cellStyle name="Normal 78 4 4 2 3" xfId="28740" xr:uid="{00000000-0005-0000-0000-0000BBA60000}"/>
    <cellStyle name="Normal 78 4 4 3" xfId="8622" xr:uid="{00000000-0005-0000-0000-0000BCA60000}"/>
    <cellStyle name="Normal 78 4 4 3 2" xfId="38947" xr:uid="{00000000-0005-0000-0000-0000BDA60000}"/>
    <cellStyle name="Normal 78 4 4 3 3" xfId="23723" xr:uid="{00000000-0005-0000-0000-0000BEA60000}"/>
    <cellStyle name="Normal 78 4 4 4" xfId="33934" xr:uid="{00000000-0005-0000-0000-0000BFA60000}"/>
    <cellStyle name="Normal 78 4 4 5" xfId="18710" xr:uid="{00000000-0005-0000-0000-0000C0A60000}"/>
    <cellStyle name="Normal 78 4 5" xfId="5261" xr:uid="{00000000-0005-0000-0000-0000C1A60000}"/>
    <cellStyle name="Normal 78 4 5 2" xfId="15313" xr:uid="{00000000-0005-0000-0000-0000C2A60000}"/>
    <cellStyle name="Normal 78 4 5 2 2" xfId="45635" xr:uid="{00000000-0005-0000-0000-0000C3A60000}"/>
    <cellStyle name="Normal 78 4 5 2 3" xfId="30411" xr:uid="{00000000-0005-0000-0000-0000C4A60000}"/>
    <cellStyle name="Normal 78 4 5 3" xfId="10293" xr:uid="{00000000-0005-0000-0000-0000C5A60000}"/>
    <cellStyle name="Normal 78 4 5 3 2" xfId="40618" xr:uid="{00000000-0005-0000-0000-0000C6A60000}"/>
    <cellStyle name="Normal 78 4 5 3 3" xfId="25394" xr:uid="{00000000-0005-0000-0000-0000C7A60000}"/>
    <cellStyle name="Normal 78 4 5 4" xfId="35605" xr:uid="{00000000-0005-0000-0000-0000C8A60000}"/>
    <cellStyle name="Normal 78 4 5 5" xfId="20381" xr:uid="{00000000-0005-0000-0000-0000C9A60000}"/>
    <cellStyle name="Normal 78 4 6" xfId="11971" xr:uid="{00000000-0005-0000-0000-0000CAA60000}"/>
    <cellStyle name="Normal 78 4 6 2" xfId="42293" xr:uid="{00000000-0005-0000-0000-0000CBA60000}"/>
    <cellStyle name="Normal 78 4 6 3" xfId="27069" xr:uid="{00000000-0005-0000-0000-0000CCA60000}"/>
    <cellStyle name="Normal 78 4 7" xfId="6950" xr:uid="{00000000-0005-0000-0000-0000CDA60000}"/>
    <cellStyle name="Normal 78 4 7 2" xfId="37276" xr:uid="{00000000-0005-0000-0000-0000CEA60000}"/>
    <cellStyle name="Normal 78 4 7 3" xfId="22052" xr:uid="{00000000-0005-0000-0000-0000CFA60000}"/>
    <cellStyle name="Normal 78 4 8" xfId="32264" xr:uid="{00000000-0005-0000-0000-0000D0A60000}"/>
    <cellStyle name="Normal 78 4 9" xfId="17039" xr:uid="{00000000-0005-0000-0000-0000D1A60000}"/>
    <cellStyle name="Normal 78 5" xfId="2083" xr:uid="{00000000-0005-0000-0000-0000D2A60000}"/>
    <cellStyle name="Normal 78 5 2" xfId="2924" xr:uid="{00000000-0005-0000-0000-0000D3A60000}"/>
    <cellStyle name="Normal 78 5 2 2" xfId="4614" xr:uid="{00000000-0005-0000-0000-0000D4A60000}"/>
    <cellStyle name="Normal 78 5 2 2 2" xfId="14687" xr:uid="{00000000-0005-0000-0000-0000D5A60000}"/>
    <cellStyle name="Normal 78 5 2 2 2 2" xfId="45009" xr:uid="{00000000-0005-0000-0000-0000D6A60000}"/>
    <cellStyle name="Normal 78 5 2 2 2 3" xfId="29785" xr:uid="{00000000-0005-0000-0000-0000D7A60000}"/>
    <cellStyle name="Normal 78 5 2 2 3" xfId="9667" xr:uid="{00000000-0005-0000-0000-0000D8A60000}"/>
    <cellStyle name="Normal 78 5 2 2 3 2" xfId="39992" xr:uid="{00000000-0005-0000-0000-0000D9A60000}"/>
    <cellStyle name="Normal 78 5 2 2 3 3" xfId="24768" xr:uid="{00000000-0005-0000-0000-0000DAA60000}"/>
    <cellStyle name="Normal 78 5 2 2 4" xfId="34979" xr:uid="{00000000-0005-0000-0000-0000DBA60000}"/>
    <cellStyle name="Normal 78 5 2 2 5" xfId="19755" xr:uid="{00000000-0005-0000-0000-0000DCA60000}"/>
    <cellStyle name="Normal 78 5 2 3" xfId="6306" xr:uid="{00000000-0005-0000-0000-0000DDA60000}"/>
    <cellStyle name="Normal 78 5 2 3 2" xfId="16358" xr:uid="{00000000-0005-0000-0000-0000DEA60000}"/>
    <cellStyle name="Normal 78 5 2 3 2 2" xfId="46680" xr:uid="{00000000-0005-0000-0000-0000DFA60000}"/>
    <cellStyle name="Normal 78 5 2 3 2 3" xfId="31456" xr:uid="{00000000-0005-0000-0000-0000E0A60000}"/>
    <cellStyle name="Normal 78 5 2 3 3" xfId="11338" xr:uid="{00000000-0005-0000-0000-0000E1A60000}"/>
    <cellStyle name="Normal 78 5 2 3 3 2" xfId="41663" xr:uid="{00000000-0005-0000-0000-0000E2A60000}"/>
    <cellStyle name="Normal 78 5 2 3 3 3" xfId="26439" xr:uid="{00000000-0005-0000-0000-0000E3A60000}"/>
    <cellStyle name="Normal 78 5 2 3 4" xfId="36650" xr:uid="{00000000-0005-0000-0000-0000E4A60000}"/>
    <cellStyle name="Normal 78 5 2 3 5" xfId="21426" xr:uid="{00000000-0005-0000-0000-0000E5A60000}"/>
    <cellStyle name="Normal 78 5 2 4" xfId="13016" xr:uid="{00000000-0005-0000-0000-0000E6A60000}"/>
    <cellStyle name="Normal 78 5 2 4 2" xfId="43338" xr:uid="{00000000-0005-0000-0000-0000E7A60000}"/>
    <cellStyle name="Normal 78 5 2 4 3" xfId="28114" xr:uid="{00000000-0005-0000-0000-0000E8A60000}"/>
    <cellStyle name="Normal 78 5 2 5" xfId="7995" xr:uid="{00000000-0005-0000-0000-0000E9A60000}"/>
    <cellStyle name="Normal 78 5 2 5 2" xfId="38321" xr:uid="{00000000-0005-0000-0000-0000EAA60000}"/>
    <cellStyle name="Normal 78 5 2 5 3" xfId="23097" xr:uid="{00000000-0005-0000-0000-0000EBA60000}"/>
    <cellStyle name="Normal 78 5 2 6" xfId="33309" xr:uid="{00000000-0005-0000-0000-0000ECA60000}"/>
    <cellStyle name="Normal 78 5 2 7" xfId="18084" xr:uid="{00000000-0005-0000-0000-0000EDA60000}"/>
    <cellStyle name="Normal 78 5 3" xfId="3777" xr:uid="{00000000-0005-0000-0000-0000EEA60000}"/>
    <cellStyle name="Normal 78 5 3 2" xfId="13851" xr:uid="{00000000-0005-0000-0000-0000EFA60000}"/>
    <cellStyle name="Normal 78 5 3 2 2" xfId="44173" xr:uid="{00000000-0005-0000-0000-0000F0A60000}"/>
    <cellStyle name="Normal 78 5 3 2 3" xfId="28949" xr:uid="{00000000-0005-0000-0000-0000F1A60000}"/>
    <cellStyle name="Normal 78 5 3 3" xfId="8831" xr:uid="{00000000-0005-0000-0000-0000F2A60000}"/>
    <cellStyle name="Normal 78 5 3 3 2" xfId="39156" xr:uid="{00000000-0005-0000-0000-0000F3A60000}"/>
    <cellStyle name="Normal 78 5 3 3 3" xfId="23932" xr:uid="{00000000-0005-0000-0000-0000F4A60000}"/>
    <cellStyle name="Normal 78 5 3 4" xfId="34143" xr:uid="{00000000-0005-0000-0000-0000F5A60000}"/>
    <cellStyle name="Normal 78 5 3 5" xfId="18919" xr:uid="{00000000-0005-0000-0000-0000F6A60000}"/>
    <cellStyle name="Normal 78 5 4" xfId="5470" xr:uid="{00000000-0005-0000-0000-0000F7A60000}"/>
    <cellStyle name="Normal 78 5 4 2" xfId="15522" xr:uid="{00000000-0005-0000-0000-0000F8A60000}"/>
    <cellStyle name="Normal 78 5 4 2 2" xfId="45844" xr:uid="{00000000-0005-0000-0000-0000F9A60000}"/>
    <cellStyle name="Normal 78 5 4 2 3" xfId="30620" xr:uid="{00000000-0005-0000-0000-0000FAA60000}"/>
    <cellStyle name="Normal 78 5 4 3" xfId="10502" xr:uid="{00000000-0005-0000-0000-0000FBA60000}"/>
    <cellStyle name="Normal 78 5 4 3 2" xfId="40827" xr:uid="{00000000-0005-0000-0000-0000FCA60000}"/>
    <cellStyle name="Normal 78 5 4 3 3" xfId="25603" xr:uid="{00000000-0005-0000-0000-0000FDA60000}"/>
    <cellStyle name="Normal 78 5 4 4" xfId="35814" xr:uid="{00000000-0005-0000-0000-0000FEA60000}"/>
    <cellStyle name="Normal 78 5 4 5" xfId="20590" xr:uid="{00000000-0005-0000-0000-0000FFA60000}"/>
    <cellStyle name="Normal 78 5 5" xfId="12180" xr:uid="{00000000-0005-0000-0000-000000A70000}"/>
    <cellStyle name="Normal 78 5 5 2" xfId="42502" xr:uid="{00000000-0005-0000-0000-000001A70000}"/>
    <cellStyle name="Normal 78 5 5 3" xfId="27278" xr:uid="{00000000-0005-0000-0000-000002A70000}"/>
    <cellStyle name="Normal 78 5 6" xfId="7159" xr:uid="{00000000-0005-0000-0000-000003A70000}"/>
    <cellStyle name="Normal 78 5 6 2" xfId="37485" xr:uid="{00000000-0005-0000-0000-000004A70000}"/>
    <cellStyle name="Normal 78 5 6 3" xfId="22261" xr:uid="{00000000-0005-0000-0000-000005A70000}"/>
    <cellStyle name="Normal 78 5 7" xfId="32473" xr:uid="{00000000-0005-0000-0000-000006A70000}"/>
    <cellStyle name="Normal 78 5 8" xfId="17248" xr:uid="{00000000-0005-0000-0000-000007A70000}"/>
    <cellStyle name="Normal 78 6" xfId="2504" xr:uid="{00000000-0005-0000-0000-000008A70000}"/>
    <cellStyle name="Normal 78 6 2" xfId="4196" xr:uid="{00000000-0005-0000-0000-000009A70000}"/>
    <cellStyle name="Normal 78 6 2 2" xfId="14269" xr:uid="{00000000-0005-0000-0000-00000AA70000}"/>
    <cellStyle name="Normal 78 6 2 2 2" xfId="44591" xr:uid="{00000000-0005-0000-0000-00000BA70000}"/>
    <cellStyle name="Normal 78 6 2 2 3" xfId="29367" xr:uid="{00000000-0005-0000-0000-00000CA70000}"/>
    <cellStyle name="Normal 78 6 2 3" xfId="9249" xr:uid="{00000000-0005-0000-0000-00000DA70000}"/>
    <cellStyle name="Normal 78 6 2 3 2" xfId="39574" xr:uid="{00000000-0005-0000-0000-00000EA70000}"/>
    <cellStyle name="Normal 78 6 2 3 3" xfId="24350" xr:uid="{00000000-0005-0000-0000-00000FA70000}"/>
    <cellStyle name="Normal 78 6 2 4" xfId="34561" xr:uid="{00000000-0005-0000-0000-000010A70000}"/>
    <cellStyle name="Normal 78 6 2 5" xfId="19337" xr:uid="{00000000-0005-0000-0000-000011A70000}"/>
    <cellStyle name="Normal 78 6 3" xfId="5888" xr:uid="{00000000-0005-0000-0000-000012A70000}"/>
    <cellStyle name="Normal 78 6 3 2" xfId="15940" xr:uid="{00000000-0005-0000-0000-000013A70000}"/>
    <cellStyle name="Normal 78 6 3 2 2" xfId="46262" xr:uid="{00000000-0005-0000-0000-000014A70000}"/>
    <cellStyle name="Normal 78 6 3 2 3" xfId="31038" xr:uid="{00000000-0005-0000-0000-000015A70000}"/>
    <cellStyle name="Normal 78 6 3 3" xfId="10920" xr:uid="{00000000-0005-0000-0000-000016A70000}"/>
    <cellStyle name="Normal 78 6 3 3 2" xfId="41245" xr:uid="{00000000-0005-0000-0000-000017A70000}"/>
    <cellStyle name="Normal 78 6 3 3 3" xfId="26021" xr:uid="{00000000-0005-0000-0000-000018A70000}"/>
    <cellStyle name="Normal 78 6 3 4" xfId="36232" xr:uid="{00000000-0005-0000-0000-000019A70000}"/>
    <cellStyle name="Normal 78 6 3 5" xfId="21008" xr:uid="{00000000-0005-0000-0000-00001AA70000}"/>
    <cellStyle name="Normal 78 6 4" xfId="12598" xr:uid="{00000000-0005-0000-0000-00001BA70000}"/>
    <cellStyle name="Normal 78 6 4 2" xfId="42920" xr:uid="{00000000-0005-0000-0000-00001CA70000}"/>
    <cellStyle name="Normal 78 6 4 3" xfId="27696" xr:uid="{00000000-0005-0000-0000-00001DA70000}"/>
    <cellStyle name="Normal 78 6 5" xfId="7577" xr:uid="{00000000-0005-0000-0000-00001EA70000}"/>
    <cellStyle name="Normal 78 6 5 2" xfId="37903" xr:uid="{00000000-0005-0000-0000-00001FA70000}"/>
    <cellStyle name="Normal 78 6 5 3" xfId="22679" xr:uid="{00000000-0005-0000-0000-000020A70000}"/>
    <cellStyle name="Normal 78 6 6" xfId="32891" xr:uid="{00000000-0005-0000-0000-000021A70000}"/>
    <cellStyle name="Normal 78 6 7" xfId="17666" xr:uid="{00000000-0005-0000-0000-000022A70000}"/>
    <cellStyle name="Normal 78 7" xfId="3351" xr:uid="{00000000-0005-0000-0000-000023A70000}"/>
    <cellStyle name="Normal 78 7 2" xfId="13434" xr:uid="{00000000-0005-0000-0000-000024A70000}"/>
    <cellStyle name="Normal 78 7 2 2" xfId="43756" xr:uid="{00000000-0005-0000-0000-000025A70000}"/>
    <cellStyle name="Normal 78 7 2 3" xfId="28532" xr:uid="{00000000-0005-0000-0000-000026A70000}"/>
    <cellStyle name="Normal 78 7 3" xfId="8413" xr:uid="{00000000-0005-0000-0000-000027A70000}"/>
    <cellStyle name="Normal 78 7 3 2" xfId="38739" xr:uid="{00000000-0005-0000-0000-000028A70000}"/>
    <cellStyle name="Normal 78 7 3 3" xfId="23515" xr:uid="{00000000-0005-0000-0000-000029A70000}"/>
    <cellStyle name="Normal 78 7 4" xfId="33726" xr:uid="{00000000-0005-0000-0000-00002AA70000}"/>
    <cellStyle name="Normal 78 7 5" xfId="18502" xr:uid="{00000000-0005-0000-0000-00002BA70000}"/>
    <cellStyle name="Normal 78 8" xfId="5049" xr:uid="{00000000-0005-0000-0000-00002CA70000}"/>
    <cellStyle name="Normal 78 8 2" xfId="15105" xr:uid="{00000000-0005-0000-0000-00002DA70000}"/>
    <cellStyle name="Normal 78 8 2 2" xfId="45427" xr:uid="{00000000-0005-0000-0000-00002EA70000}"/>
    <cellStyle name="Normal 78 8 2 3" xfId="30203" xr:uid="{00000000-0005-0000-0000-00002FA70000}"/>
    <cellStyle name="Normal 78 8 3" xfId="10085" xr:uid="{00000000-0005-0000-0000-000030A70000}"/>
    <cellStyle name="Normal 78 8 3 2" xfId="40410" xr:uid="{00000000-0005-0000-0000-000031A70000}"/>
    <cellStyle name="Normal 78 8 3 3" xfId="25186" xr:uid="{00000000-0005-0000-0000-000032A70000}"/>
    <cellStyle name="Normal 78 8 4" xfId="35397" xr:uid="{00000000-0005-0000-0000-000033A70000}"/>
    <cellStyle name="Normal 78 8 5" xfId="20173" xr:uid="{00000000-0005-0000-0000-000034A70000}"/>
    <cellStyle name="Normal 78 9" xfId="11760" xr:uid="{00000000-0005-0000-0000-000035A70000}"/>
    <cellStyle name="Normal 78 9 2" xfId="42084" xr:uid="{00000000-0005-0000-0000-000036A70000}"/>
    <cellStyle name="Normal 78 9 3" xfId="26860" xr:uid="{00000000-0005-0000-0000-000037A70000}"/>
    <cellStyle name="Normal 79" xfId="1109" xr:uid="{00000000-0005-0000-0000-000038A70000}"/>
    <cellStyle name="Normal 79 10" xfId="6742" xr:uid="{00000000-0005-0000-0000-000039A70000}"/>
    <cellStyle name="Normal 79 10 2" xfId="37071" xr:uid="{00000000-0005-0000-0000-00003AA70000}"/>
    <cellStyle name="Normal 79 10 3" xfId="21847" xr:uid="{00000000-0005-0000-0000-00003BA70000}"/>
    <cellStyle name="Normal 79 11" xfId="32062" xr:uid="{00000000-0005-0000-0000-00003CA70000}"/>
    <cellStyle name="Normal 79 12" xfId="16832" xr:uid="{00000000-0005-0000-0000-00003DA70000}"/>
    <cellStyle name="Normal 79 13" xfId="47322" xr:uid="{00000000-0005-0000-0000-00003EA70000}"/>
    <cellStyle name="Normal 79 2" xfId="1706" xr:uid="{00000000-0005-0000-0000-00003FA70000}"/>
    <cellStyle name="Normal 79 2 10" xfId="32115" xr:uid="{00000000-0005-0000-0000-000040A70000}"/>
    <cellStyle name="Normal 79 2 11" xfId="16886" xr:uid="{00000000-0005-0000-0000-000041A70000}"/>
    <cellStyle name="Normal 79 2 2" xfId="1815" xr:uid="{00000000-0005-0000-0000-000042A70000}"/>
    <cellStyle name="Normal 79 2 2 10" xfId="16990" xr:uid="{00000000-0005-0000-0000-000043A70000}"/>
    <cellStyle name="Normal 79 2 2 2" xfId="2032" xr:uid="{00000000-0005-0000-0000-000044A70000}"/>
    <cellStyle name="Normal 79 2 2 2 2" xfId="2453" xr:uid="{00000000-0005-0000-0000-000045A70000}"/>
    <cellStyle name="Normal 79 2 2 2 2 2" xfId="3292" xr:uid="{00000000-0005-0000-0000-000046A70000}"/>
    <cellStyle name="Normal 79 2 2 2 2 2 2" xfId="4982" xr:uid="{00000000-0005-0000-0000-000047A70000}"/>
    <cellStyle name="Normal 79 2 2 2 2 2 2 2" xfId="15055" xr:uid="{00000000-0005-0000-0000-000048A70000}"/>
    <cellStyle name="Normal 79 2 2 2 2 2 2 2 2" xfId="45377" xr:uid="{00000000-0005-0000-0000-000049A70000}"/>
    <cellStyle name="Normal 79 2 2 2 2 2 2 2 3" xfId="30153" xr:uid="{00000000-0005-0000-0000-00004AA70000}"/>
    <cellStyle name="Normal 79 2 2 2 2 2 2 3" xfId="10035" xr:uid="{00000000-0005-0000-0000-00004BA70000}"/>
    <cellStyle name="Normal 79 2 2 2 2 2 2 3 2" xfId="40360" xr:uid="{00000000-0005-0000-0000-00004CA70000}"/>
    <cellStyle name="Normal 79 2 2 2 2 2 2 3 3" xfId="25136" xr:uid="{00000000-0005-0000-0000-00004DA70000}"/>
    <cellStyle name="Normal 79 2 2 2 2 2 2 4" xfId="35347" xr:uid="{00000000-0005-0000-0000-00004EA70000}"/>
    <cellStyle name="Normal 79 2 2 2 2 2 2 5" xfId="20123" xr:uid="{00000000-0005-0000-0000-00004FA70000}"/>
    <cellStyle name="Normal 79 2 2 2 2 2 3" xfId="6674" xr:uid="{00000000-0005-0000-0000-000050A70000}"/>
    <cellStyle name="Normal 79 2 2 2 2 2 3 2" xfId="16726" xr:uid="{00000000-0005-0000-0000-000051A70000}"/>
    <cellStyle name="Normal 79 2 2 2 2 2 3 2 2" xfId="47048" xr:uid="{00000000-0005-0000-0000-000052A70000}"/>
    <cellStyle name="Normal 79 2 2 2 2 2 3 2 3" xfId="31824" xr:uid="{00000000-0005-0000-0000-000053A70000}"/>
    <cellStyle name="Normal 79 2 2 2 2 2 3 3" xfId="11706" xr:uid="{00000000-0005-0000-0000-000054A70000}"/>
    <cellStyle name="Normal 79 2 2 2 2 2 3 3 2" xfId="42031" xr:uid="{00000000-0005-0000-0000-000055A70000}"/>
    <cellStyle name="Normal 79 2 2 2 2 2 3 3 3" xfId="26807" xr:uid="{00000000-0005-0000-0000-000056A70000}"/>
    <cellStyle name="Normal 79 2 2 2 2 2 3 4" xfId="37018" xr:uid="{00000000-0005-0000-0000-000057A70000}"/>
    <cellStyle name="Normal 79 2 2 2 2 2 3 5" xfId="21794" xr:uid="{00000000-0005-0000-0000-000058A70000}"/>
    <cellStyle name="Normal 79 2 2 2 2 2 4" xfId="13384" xr:uid="{00000000-0005-0000-0000-000059A70000}"/>
    <cellStyle name="Normal 79 2 2 2 2 2 4 2" xfId="43706" xr:uid="{00000000-0005-0000-0000-00005AA70000}"/>
    <cellStyle name="Normal 79 2 2 2 2 2 4 3" xfId="28482" xr:uid="{00000000-0005-0000-0000-00005BA70000}"/>
    <cellStyle name="Normal 79 2 2 2 2 2 5" xfId="8363" xr:uid="{00000000-0005-0000-0000-00005CA70000}"/>
    <cellStyle name="Normal 79 2 2 2 2 2 5 2" xfId="38689" xr:uid="{00000000-0005-0000-0000-00005DA70000}"/>
    <cellStyle name="Normal 79 2 2 2 2 2 5 3" xfId="23465" xr:uid="{00000000-0005-0000-0000-00005EA70000}"/>
    <cellStyle name="Normal 79 2 2 2 2 2 6" xfId="33677" xr:uid="{00000000-0005-0000-0000-00005FA70000}"/>
    <cellStyle name="Normal 79 2 2 2 2 2 7" xfId="18452" xr:uid="{00000000-0005-0000-0000-000060A70000}"/>
    <cellStyle name="Normal 79 2 2 2 2 3" xfId="4145" xr:uid="{00000000-0005-0000-0000-000061A70000}"/>
    <cellStyle name="Normal 79 2 2 2 2 3 2" xfId="14219" xr:uid="{00000000-0005-0000-0000-000062A70000}"/>
    <cellStyle name="Normal 79 2 2 2 2 3 2 2" xfId="44541" xr:uid="{00000000-0005-0000-0000-000063A70000}"/>
    <cellStyle name="Normal 79 2 2 2 2 3 2 3" xfId="29317" xr:uid="{00000000-0005-0000-0000-000064A70000}"/>
    <cellStyle name="Normal 79 2 2 2 2 3 3" xfId="9199" xr:uid="{00000000-0005-0000-0000-000065A70000}"/>
    <cellStyle name="Normal 79 2 2 2 2 3 3 2" xfId="39524" xr:uid="{00000000-0005-0000-0000-000066A70000}"/>
    <cellStyle name="Normal 79 2 2 2 2 3 3 3" xfId="24300" xr:uid="{00000000-0005-0000-0000-000067A70000}"/>
    <cellStyle name="Normal 79 2 2 2 2 3 4" xfId="34511" xr:uid="{00000000-0005-0000-0000-000068A70000}"/>
    <cellStyle name="Normal 79 2 2 2 2 3 5" xfId="19287" xr:uid="{00000000-0005-0000-0000-000069A70000}"/>
    <cellStyle name="Normal 79 2 2 2 2 4" xfId="5838" xr:uid="{00000000-0005-0000-0000-00006AA70000}"/>
    <cellStyle name="Normal 79 2 2 2 2 4 2" xfId="15890" xr:uid="{00000000-0005-0000-0000-00006BA70000}"/>
    <cellStyle name="Normal 79 2 2 2 2 4 2 2" xfId="46212" xr:uid="{00000000-0005-0000-0000-00006CA70000}"/>
    <cellStyle name="Normal 79 2 2 2 2 4 2 3" xfId="30988" xr:uid="{00000000-0005-0000-0000-00006DA70000}"/>
    <cellStyle name="Normal 79 2 2 2 2 4 3" xfId="10870" xr:uid="{00000000-0005-0000-0000-00006EA70000}"/>
    <cellStyle name="Normal 79 2 2 2 2 4 3 2" xfId="41195" xr:uid="{00000000-0005-0000-0000-00006FA70000}"/>
    <cellStyle name="Normal 79 2 2 2 2 4 3 3" xfId="25971" xr:uid="{00000000-0005-0000-0000-000070A70000}"/>
    <cellStyle name="Normal 79 2 2 2 2 4 4" xfId="36182" xr:uid="{00000000-0005-0000-0000-000071A70000}"/>
    <cellStyle name="Normal 79 2 2 2 2 4 5" xfId="20958" xr:uid="{00000000-0005-0000-0000-000072A70000}"/>
    <cellStyle name="Normal 79 2 2 2 2 5" xfId="12548" xr:uid="{00000000-0005-0000-0000-000073A70000}"/>
    <cellStyle name="Normal 79 2 2 2 2 5 2" xfId="42870" xr:uid="{00000000-0005-0000-0000-000074A70000}"/>
    <cellStyle name="Normal 79 2 2 2 2 5 3" xfId="27646" xr:uid="{00000000-0005-0000-0000-000075A70000}"/>
    <cellStyle name="Normal 79 2 2 2 2 6" xfId="7527" xr:uid="{00000000-0005-0000-0000-000076A70000}"/>
    <cellStyle name="Normal 79 2 2 2 2 6 2" xfId="37853" xr:uid="{00000000-0005-0000-0000-000077A70000}"/>
    <cellStyle name="Normal 79 2 2 2 2 6 3" xfId="22629" xr:uid="{00000000-0005-0000-0000-000078A70000}"/>
    <cellStyle name="Normal 79 2 2 2 2 7" xfId="32841" xr:uid="{00000000-0005-0000-0000-000079A70000}"/>
    <cellStyle name="Normal 79 2 2 2 2 8" xfId="17616" xr:uid="{00000000-0005-0000-0000-00007AA70000}"/>
    <cellStyle name="Normal 79 2 2 2 3" xfId="2874" xr:uid="{00000000-0005-0000-0000-00007BA70000}"/>
    <cellStyle name="Normal 79 2 2 2 3 2" xfId="4564" xr:uid="{00000000-0005-0000-0000-00007CA70000}"/>
    <cellStyle name="Normal 79 2 2 2 3 2 2" xfId="14637" xr:uid="{00000000-0005-0000-0000-00007DA70000}"/>
    <cellStyle name="Normal 79 2 2 2 3 2 2 2" xfId="44959" xr:uid="{00000000-0005-0000-0000-00007EA70000}"/>
    <cellStyle name="Normal 79 2 2 2 3 2 2 3" xfId="29735" xr:uid="{00000000-0005-0000-0000-00007FA70000}"/>
    <cellStyle name="Normal 79 2 2 2 3 2 3" xfId="9617" xr:uid="{00000000-0005-0000-0000-000080A70000}"/>
    <cellStyle name="Normal 79 2 2 2 3 2 3 2" xfId="39942" xr:uid="{00000000-0005-0000-0000-000081A70000}"/>
    <cellStyle name="Normal 79 2 2 2 3 2 3 3" xfId="24718" xr:uid="{00000000-0005-0000-0000-000082A70000}"/>
    <cellStyle name="Normal 79 2 2 2 3 2 4" xfId="34929" xr:uid="{00000000-0005-0000-0000-000083A70000}"/>
    <cellStyle name="Normal 79 2 2 2 3 2 5" xfId="19705" xr:uid="{00000000-0005-0000-0000-000084A70000}"/>
    <cellStyle name="Normal 79 2 2 2 3 3" xfId="6256" xr:uid="{00000000-0005-0000-0000-000085A70000}"/>
    <cellStyle name="Normal 79 2 2 2 3 3 2" xfId="16308" xr:uid="{00000000-0005-0000-0000-000086A70000}"/>
    <cellStyle name="Normal 79 2 2 2 3 3 2 2" xfId="46630" xr:uid="{00000000-0005-0000-0000-000087A70000}"/>
    <cellStyle name="Normal 79 2 2 2 3 3 2 3" xfId="31406" xr:uid="{00000000-0005-0000-0000-000088A70000}"/>
    <cellStyle name="Normal 79 2 2 2 3 3 3" xfId="11288" xr:uid="{00000000-0005-0000-0000-000089A70000}"/>
    <cellStyle name="Normal 79 2 2 2 3 3 3 2" xfId="41613" xr:uid="{00000000-0005-0000-0000-00008AA70000}"/>
    <cellStyle name="Normal 79 2 2 2 3 3 3 3" xfId="26389" xr:uid="{00000000-0005-0000-0000-00008BA70000}"/>
    <cellStyle name="Normal 79 2 2 2 3 3 4" xfId="36600" xr:uid="{00000000-0005-0000-0000-00008CA70000}"/>
    <cellStyle name="Normal 79 2 2 2 3 3 5" xfId="21376" xr:uid="{00000000-0005-0000-0000-00008DA70000}"/>
    <cellStyle name="Normal 79 2 2 2 3 4" xfId="12966" xr:uid="{00000000-0005-0000-0000-00008EA70000}"/>
    <cellStyle name="Normal 79 2 2 2 3 4 2" xfId="43288" xr:uid="{00000000-0005-0000-0000-00008FA70000}"/>
    <cellStyle name="Normal 79 2 2 2 3 4 3" xfId="28064" xr:uid="{00000000-0005-0000-0000-000090A70000}"/>
    <cellStyle name="Normal 79 2 2 2 3 5" xfId="7945" xr:uid="{00000000-0005-0000-0000-000091A70000}"/>
    <cellStyle name="Normal 79 2 2 2 3 5 2" xfId="38271" xr:uid="{00000000-0005-0000-0000-000092A70000}"/>
    <cellStyle name="Normal 79 2 2 2 3 5 3" xfId="23047" xr:uid="{00000000-0005-0000-0000-000093A70000}"/>
    <cellStyle name="Normal 79 2 2 2 3 6" xfId="33259" xr:uid="{00000000-0005-0000-0000-000094A70000}"/>
    <cellStyle name="Normal 79 2 2 2 3 7" xfId="18034" xr:uid="{00000000-0005-0000-0000-000095A70000}"/>
    <cellStyle name="Normal 79 2 2 2 4" xfId="3727" xr:uid="{00000000-0005-0000-0000-000096A70000}"/>
    <cellStyle name="Normal 79 2 2 2 4 2" xfId="13801" xr:uid="{00000000-0005-0000-0000-000097A70000}"/>
    <cellStyle name="Normal 79 2 2 2 4 2 2" xfId="44123" xr:uid="{00000000-0005-0000-0000-000098A70000}"/>
    <cellStyle name="Normal 79 2 2 2 4 2 3" xfId="28899" xr:uid="{00000000-0005-0000-0000-000099A70000}"/>
    <cellStyle name="Normal 79 2 2 2 4 3" xfId="8781" xr:uid="{00000000-0005-0000-0000-00009AA70000}"/>
    <cellStyle name="Normal 79 2 2 2 4 3 2" xfId="39106" xr:uid="{00000000-0005-0000-0000-00009BA70000}"/>
    <cellStyle name="Normal 79 2 2 2 4 3 3" xfId="23882" xr:uid="{00000000-0005-0000-0000-00009CA70000}"/>
    <cellStyle name="Normal 79 2 2 2 4 4" xfId="34093" xr:uid="{00000000-0005-0000-0000-00009DA70000}"/>
    <cellStyle name="Normal 79 2 2 2 4 5" xfId="18869" xr:uid="{00000000-0005-0000-0000-00009EA70000}"/>
    <cellStyle name="Normal 79 2 2 2 5" xfId="5420" xr:uid="{00000000-0005-0000-0000-00009FA70000}"/>
    <cellStyle name="Normal 79 2 2 2 5 2" xfId="15472" xr:uid="{00000000-0005-0000-0000-0000A0A70000}"/>
    <cellStyle name="Normal 79 2 2 2 5 2 2" xfId="45794" xr:uid="{00000000-0005-0000-0000-0000A1A70000}"/>
    <cellStyle name="Normal 79 2 2 2 5 2 3" xfId="30570" xr:uid="{00000000-0005-0000-0000-0000A2A70000}"/>
    <cellStyle name="Normal 79 2 2 2 5 3" xfId="10452" xr:uid="{00000000-0005-0000-0000-0000A3A70000}"/>
    <cellStyle name="Normal 79 2 2 2 5 3 2" xfId="40777" xr:uid="{00000000-0005-0000-0000-0000A4A70000}"/>
    <cellStyle name="Normal 79 2 2 2 5 3 3" xfId="25553" xr:uid="{00000000-0005-0000-0000-0000A5A70000}"/>
    <cellStyle name="Normal 79 2 2 2 5 4" xfId="35764" xr:uid="{00000000-0005-0000-0000-0000A6A70000}"/>
    <cellStyle name="Normal 79 2 2 2 5 5" xfId="20540" xr:uid="{00000000-0005-0000-0000-0000A7A70000}"/>
    <cellStyle name="Normal 79 2 2 2 6" xfId="12130" xr:uid="{00000000-0005-0000-0000-0000A8A70000}"/>
    <cellStyle name="Normal 79 2 2 2 6 2" xfId="42452" xr:uid="{00000000-0005-0000-0000-0000A9A70000}"/>
    <cellStyle name="Normal 79 2 2 2 6 3" xfId="27228" xr:uid="{00000000-0005-0000-0000-0000AAA70000}"/>
    <cellStyle name="Normal 79 2 2 2 7" xfId="7109" xr:uid="{00000000-0005-0000-0000-0000ABA70000}"/>
    <cellStyle name="Normal 79 2 2 2 7 2" xfId="37435" xr:uid="{00000000-0005-0000-0000-0000ACA70000}"/>
    <cellStyle name="Normal 79 2 2 2 7 3" xfId="22211" xr:uid="{00000000-0005-0000-0000-0000ADA70000}"/>
    <cellStyle name="Normal 79 2 2 2 8" xfId="32423" xr:uid="{00000000-0005-0000-0000-0000AEA70000}"/>
    <cellStyle name="Normal 79 2 2 2 9" xfId="17198" xr:uid="{00000000-0005-0000-0000-0000AFA70000}"/>
    <cellStyle name="Normal 79 2 2 3" xfId="2245" xr:uid="{00000000-0005-0000-0000-0000B0A70000}"/>
    <cellStyle name="Normal 79 2 2 3 2" xfId="3084" xr:uid="{00000000-0005-0000-0000-0000B1A70000}"/>
    <cellStyle name="Normal 79 2 2 3 2 2" xfId="4774" xr:uid="{00000000-0005-0000-0000-0000B2A70000}"/>
    <cellStyle name="Normal 79 2 2 3 2 2 2" xfId="14847" xr:uid="{00000000-0005-0000-0000-0000B3A70000}"/>
    <cellStyle name="Normal 79 2 2 3 2 2 2 2" xfId="45169" xr:uid="{00000000-0005-0000-0000-0000B4A70000}"/>
    <cellStyle name="Normal 79 2 2 3 2 2 2 3" xfId="29945" xr:uid="{00000000-0005-0000-0000-0000B5A70000}"/>
    <cellStyle name="Normal 79 2 2 3 2 2 3" xfId="9827" xr:uid="{00000000-0005-0000-0000-0000B6A70000}"/>
    <cellStyle name="Normal 79 2 2 3 2 2 3 2" xfId="40152" xr:uid="{00000000-0005-0000-0000-0000B7A70000}"/>
    <cellStyle name="Normal 79 2 2 3 2 2 3 3" xfId="24928" xr:uid="{00000000-0005-0000-0000-0000B8A70000}"/>
    <cellStyle name="Normal 79 2 2 3 2 2 4" xfId="35139" xr:uid="{00000000-0005-0000-0000-0000B9A70000}"/>
    <cellStyle name="Normal 79 2 2 3 2 2 5" xfId="19915" xr:uid="{00000000-0005-0000-0000-0000BAA70000}"/>
    <cellStyle name="Normal 79 2 2 3 2 3" xfId="6466" xr:uid="{00000000-0005-0000-0000-0000BBA70000}"/>
    <cellStyle name="Normal 79 2 2 3 2 3 2" xfId="16518" xr:uid="{00000000-0005-0000-0000-0000BCA70000}"/>
    <cellStyle name="Normal 79 2 2 3 2 3 2 2" xfId="46840" xr:uid="{00000000-0005-0000-0000-0000BDA70000}"/>
    <cellStyle name="Normal 79 2 2 3 2 3 2 3" xfId="31616" xr:uid="{00000000-0005-0000-0000-0000BEA70000}"/>
    <cellStyle name="Normal 79 2 2 3 2 3 3" xfId="11498" xr:uid="{00000000-0005-0000-0000-0000BFA70000}"/>
    <cellStyle name="Normal 79 2 2 3 2 3 3 2" xfId="41823" xr:uid="{00000000-0005-0000-0000-0000C0A70000}"/>
    <cellStyle name="Normal 79 2 2 3 2 3 3 3" xfId="26599" xr:uid="{00000000-0005-0000-0000-0000C1A70000}"/>
    <cellStyle name="Normal 79 2 2 3 2 3 4" xfId="36810" xr:uid="{00000000-0005-0000-0000-0000C2A70000}"/>
    <cellStyle name="Normal 79 2 2 3 2 3 5" xfId="21586" xr:uid="{00000000-0005-0000-0000-0000C3A70000}"/>
    <cellStyle name="Normal 79 2 2 3 2 4" xfId="13176" xr:uid="{00000000-0005-0000-0000-0000C4A70000}"/>
    <cellStyle name="Normal 79 2 2 3 2 4 2" xfId="43498" xr:uid="{00000000-0005-0000-0000-0000C5A70000}"/>
    <cellStyle name="Normal 79 2 2 3 2 4 3" xfId="28274" xr:uid="{00000000-0005-0000-0000-0000C6A70000}"/>
    <cellStyle name="Normal 79 2 2 3 2 5" xfId="8155" xr:uid="{00000000-0005-0000-0000-0000C7A70000}"/>
    <cellStyle name="Normal 79 2 2 3 2 5 2" xfId="38481" xr:uid="{00000000-0005-0000-0000-0000C8A70000}"/>
    <cellStyle name="Normal 79 2 2 3 2 5 3" xfId="23257" xr:uid="{00000000-0005-0000-0000-0000C9A70000}"/>
    <cellStyle name="Normal 79 2 2 3 2 6" xfId="33469" xr:uid="{00000000-0005-0000-0000-0000CAA70000}"/>
    <cellStyle name="Normal 79 2 2 3 2 7" xfId="18244" xr:uid="{00000000-0005-0000-0000-0000CBA70000}"/>
    <cellStyle name="Normal 79 2 2 3 3" xfId="3937" xr:uid="{00000000-0005-0000-0000-0000CCA70000}"/>
    <cellStyle name="Normal 79 2 2 3 3 2" xfId="14011" xr:uid="{00000000-0005-0000-0000-0000CDA70000}"/>
    <cellStyle name="Normal 79 2 2 3 3 2 2" xfId="44333" xr:uid="{00000000-0005-0000-0000-0000CEA70000}"/>
    <cellStyle name="Normal 79 2 2 3 3 2 3" xfId="29109" xr:uid="{00000000-0005-0000-0000-0000CFA70000}"/>
    <cellStyle name="Normal 79 2 2 3 3 3" xfId="8991" xr:uid="{00000000-0005-0000-0000-0000D0A70000}"/>
    <cellStyle name="Normal 79 2 2 3 3 3 2" xfId="39316" xr:uid="{00000000-0005-0000-0000-0000D1A70000}"/>
    <cellStyle name="Normal 79 2 2 3 3 3 3" xfId="24092" xr:uid="{00000000-0005-0000-0000-0000D2A70000}"/>
    <cellStyle name="Normal 79 2 2 3 3 4" xfId="34303" xr:uid="{00000000-0005-0000-0000-0000D3A70000}"/>
    <cellStyle name="Normal 79 2 2 3 3 5" xfId="19079" xr:uid="{00000000-0005-0000-0000-0000D4A70000}"/>
    <cellStyle name="Normal 79 2 2 3 4" xfId="5630" xr:uid="{00000000-0005-0000-0000-0000D5A70000}"/>
    <cellStyle name="Normal 79 2 2 3 4 2" xfId="15682" xr:uid="{00000000-0005-0000-0000-0000D6A70000}"/>
    <cellStyle name="Normal 79 2 2 3 4 2 2" xfId="46004" xr:uid="{00000000-0005-0000-0000-0000D7A70000}"/>
    <cellStyle name="Normal 79 2 2 3 4 2 3" xfId="30780" xr:uid="{00000000-0005-0000-0000-0000D8A70000}"/>
    <cellStyle name="Normal 79 2 2 3 4 3" xfId="10662" xr:uid="{00000000-0005-0000-0000-0000D9A70000}"/>
    <cellStyle name="Normal 79 2 2 3 4 3 2" xfId="40987" xr:uid="{00000000-0005-0000-0000-0000DAA70000}"/>
    <cellStyle name="Normal 79 2 2 3 4 3 3" xfId="25763" xr:uid="{00000000-0005-0000-0000-0000DBA70000}"/>
    <cellStyle name="Normal 79 2 2 3 4 4" xfId="35974" xr:uid="{00000000-0005-0000-0000-0000DCA70000}"/>
    <cellStyle name="Normal 79 2 2 3 4 5" xfId="20750" xr:uid="{00000000-0005-0000-0000-0000DDA70000}"/>
    <cellStyle name="Normal 79 2 2 3 5" xfId="12340" xr:uid="{00000000-0005-0000-0000-0000DEA70000}"/>
    <cellStyle name="Normal 79 2 2 3 5 2" xfId="42662" xr:uid="{00000000-0005-0000-0000-0000DFA70000}"/>
    <cellStyle name="Normal 79 2 2 3 5 3" xfId="27438" xr:uid="{00000000-0005-0000-0000-0000E0A70000}"/>
    <cellStyle name="Normal 79 2 2 3 6" xfId="7319" xr:uid="{00000000-0005-0000-0000-0000E1A70000}"/>
    <cellStyle name="Normal 79 2 2 3 6 2" xfId="37645" xr:uid="{00000000-0005-0000-0000-0000E2A70000}"/>
    <cellStyle name="Normal 79 2 2 3 6 3" xfId="22421" xr:uid="{00000000-0005-0000-0000-0000E3A70000}"/>
    <cellStyle name="Normal 79 2 2 3 7" xfId="32633" xr:uid="{00000000-0005-0000-0000-0000E4A70000}"/>
    <cellStyle name="Normal 79 2 2 3 8" xfId="17408" xr:uid="{00000000-0005-0000-0000-0000E5A70000}"/>
    <cellStyle name="Normal 79 2 2 4" xfId="2666" xr:uid="{00000000-0005-0000-0000-0000E6A70000}"/>
    <cellStyle name="Normal 79 2 2 4 2" xfId="4356" xr:uid="{00000000-0005-0000-0000-0000E7A70000}"/>
    <cellStyle name="Normal 79 2 2 4 2 2" xfId="14429" xr:uid="{00000000-0005-0000-0000-0000E8A70000}"/>
    <cellStyle name="Normal 79 2 2 4 2 2 2" xfId="44751" xr:uid="{00000000-0005-0000-0000-0000E9A70000}"/>
    <cellStyle name="Normal 79 2 2 4 2 2 3" xfId="29527" xr:uid="{00000000-0005-0000-0000-0000EAA70000}"/>
    <cellStyle name="Normal 79 2 2 4 2 3" xfId="9409" xr:uid="{00000000-0005-0000-0000-0000EBA70000}"/>
    <cellStyle name="Normal 79 2 2 4 2 3 2" xfId="39734" xr:uid="{00000000-0005-0000-0000-0000ECA70000}"/>
    <cellStyle name="Normal 79 2 2 4 2 3 3" xfId="24510" xr:uid="{00000000-0005-0000-0000-0000EDA70000}"/>
    <cellStyle name="Normal 79 2 2 4 2 4" xfId="34721" xr:uid="{00000000-0005-0000-0000-0000EEA70000}"/>
    <cellStyle name="Normal 79 2 2 4 2 5" xfId="19497" xr:uid="{00000000-0005-0000-0000-0000EFA70000}"/>
    <cellStyle name="Normal 79 2 2 4 3" xfId="6048" xr:uid="{00000000-0005-0000-0000-0000F0A70000}"/>
    <cellStyle name="Normal 79 2 2 4 3 2" xfId="16100" xr:uid="{00000000-0005-0000-0000-0000F1A70000}"/>
    <cellStyle name="Normal 79 2 2 4 3 2 2" xfId="46422" xr:uid="{00000000-0005-0000-0000-0000F2A70000}"/>
    <cellStyle name="Normal 79 2 2 4 3 2 3" xfId="31198" xr:uid="{00000000-0005-0000-0000-0000F3A70000}"/>
    <cellStyle name="Normal 79 2 2 4 3 3" xfId="11080" xr:uid="{00000000-0005-0000-0000-0000F4A70000}"/>
    <cellStyle name="Normal 79 2 2 4 3 3 2" xfId="41405" xr:uid="{00000000-0005-0000-0000-0000F5A70000}"/>
    <cellStyle name="Normal 79 2 2 4 3 3 3" xfId="26181" xr:uid="{00000000-0005-0000-0000-0000F6A70000}"/>
    <cellStyle name="Normal 79 2 2 4 3 4" xfId="36392" xr:uid="{00000000-0005-0000-0000-0000F7A70000}"/>
    <cellStyle name="Normal 79 2 2 4 3 5" xfId="21168" xr:uid="{00000000-0005-0000-0000-0000F8A70000}"/>
    <cellStyle name="Normal 79 2 2 4 4" xfId="12758" xr:uid="{00000000-0005-0000-0000-0000F9A70000}"/>
    <cellStyle name="Normal 79 2 2 4 4 2" xfId="43080" xr:uid="{00000000-0005-0000-0000-0000FAA70000}"/>
    <cellStyle name="Normal 79 2 2 4 4 3" xfId="27856" xr:uid="{00000000-0005-0000-0000-0000FBA70000}"/>
    <cellStyle name="Normal 79 2 2 4 5" xfId="7737" xr:uid="{00000000-0005-0000-0000-0000FCA70000}"/>
    <cellStyle name="Normal 79 2 2 4 5 2" xfId="38063" xr:uid="{00000000-0005-0000-0000-0000FDA70000}"/>
    <cellStyle name="Normal 79 2 2 4 5 3" xfId="22839" xr:uid="{00000000-0005-0000-0000-0000FEA70000}"/>
    <cellStyle name="Normal 79 2 2 4 6" xfId="33051" xr:uid="{00000000-0005-0000-0000-0000FFA70000}"/>
    <cellStyle name="Normal 79 2 2 4 7" xfId="17826" xr:uid="{00000000-0005-0000-0000-000000A80000}"/>
    <cellStyle name="Normal 79 2 2 5" xfId="3519" xr:uid="{00000000-0005-0000-0000-000001A80000}"/>
    <cellStyle name="Normal 79 2 2 5 2" xfId="13593" xr:uid="{00000000-0005-0000-0000-000002A80000}"/>
    <cellStyle name="Normal 79 2 2 5 2 2" xfId="43915" xr:uid="{00000000-0005-0000-0000-000003A80000}"/>
    <cellStyle name="Normal 79 2 2 5 2 3" xfId="28691" xr:uid="{00000000-0005-0000-0000-000004A80000}"/>
    <cellStyle name="Normal 79 2 2 5 3" xfId="8573" xr:uid="{00000000-0005-0000-0000-000005A80000}"/>
    <cellStyle name="Normal 79 2 2 5 3 2" xfId="38898" xr:uid="{00000000-0005-0000-0000-000006A80000}"/>
    <cellStyle name="Normal 79 2 2 5 3 3" xfId="23674" xr:uid="{00000000-0005-0000-0000-000007A80000}"/>
    <cellStyle name="Normal 79 2 2 5 4" xfId="33885" xr:uid="{00000000-0005-0000-0000-000008A80000}"/>
    <cellStyle name="Normal 79 2 2 5 5" xfId="18661" xr:uid="{00000000-0005-0000-0000-000009A80000}"/>
    <cellStyle name="Normal 79 2 2 6" xfId="5212" xr:uid="{00000000-0005-0000-0000-00000AA80000}"/>
    <cellStyle name="Normal 79 2 2 6 2" xfId="15264" xr:uid="{00000000-0005-0000-0000-00000BA80000}"/>
    <cellStyle name="Normal 79 2 2 6 2 2" xfId="45586" xr:uid="{00000000-0005-0000-0000-00000CA80000}"/>
    <cellStyle name="Normal 79 2 2 6 2 3" xfId="30362" xr:uid="{00000000-0005-0000-0000-00000DA80000}"/>
    <cellStyle name="Normal 79 2 2 6 3" xfId="10244" xr:uid="{00000000-0005-0000-0000-00000EA80000}"/>
    <cellStyle name="Normal 79 2 2 6 3 2" xfId="40569" xr:uid="{00000000-0005-0000-0000-00000FA80000}"/>
    <cellStyle name="Normal 79 2 2 6 3 3" xfId="25345" xr:uid="{00000000-0005-0000-0000-000010A80000}"/>
    <cellStyle name="Normal 79 2 2 6 4" xfId="35556" xr:uid="{00000000-0005-0000-0000-000011A80000}"/>
    <cellStyle name="Normal 79 2 2 6 5" xfId="20332" xr:uid="{00000000-0005-0000-0000-000012A80000}"/>
    <cellStyle name="Normal 79 2 2 7" xfId="11922" xr:uid="{00000000-0005-0000-0000-000013A80000}"/>
    <cellStyle name="Normal 79 2 2 7 2" xfId="42244" xr:uid="{00000000-0005-0000-0000-000014A80000}"/>
    <cellStyle name="Normal 79 2 2 7 3" xfId="27020" xr:uid="{00000000-0005-0000-0000-000015A80000}"/>
    <cellStyle name="Normal 79 2 2 8" xfId="6901" xr:uid="{00000000-0005-0000-0000-000016A80000}"/>
    <cellStyle name="Normal 79 2 2 8 2" xfId="37227" xr:uid="{00000000-0005-0000-0000-000017A80000}"/>
    <cellStyle name="Normal 79 2 2 8 3" xfId="22003" xr:uid="{00000000-0005-0000-0000-000018A80000}"/>
    <cellStyle name="Normal 79 2 2 9" xfId="32216" xr:uid="{00000000-0005-0000-0000-000019A80000}"/>
    <cellStyle name="Normal 79 2 3" xfId="1928" xr:uid="{00000000-0005-0000-0000-00001AA80000}"/>
    <cellStyle name="Normal 79 2 3 2" xfId="2349" xr:uid="{00000000-0005-0000-0000-00001BA80000}"/>
    <cellStyle name="Normal 79 2 3 2 2" xfId="3188" xr:uid="{00000000-0005-0000-0000-00001CA80000}"/>
    <cellStyle name="Normal 79 2 3 2 2 2" xfId="4878" xr:uid="{00000000-0005-0000-0000-00001DA80000}"/>
    <cellStyle name="Normal 79 2 3 2 2 2 2" xfId="14951" xr:uid="{00000000-0005-0000-0000-00001EA80000}"/>
    <cellStyle name="Normal 79 2 3 2 2 2 2 2" xfId="45273" xr:uid="{00000000-0005-0000-0000-00001FA80000}"/>
    <cellStyle name="Normal 79 2 3 2 2 2 2 3" xfId="30049" xr:uid="{00000000-0005-0000-0000-000020A80000}"/>
    <cellStyle name="Normal 79 2 3 2 2 2 3" xfId="9931" xr:uid="{00000000-0005-0000-0000-000021A80000}"/>
    <cellStyle name="Normal 79 2 3 2 2 2 3 2" xfId="40256" xr:uid="{00000000-0005-0000-0000-000022A80000}"/>
    <cellStyle name="Normal 79 2 3 2 2 2 3 3" xfId="25032" xr:uid="{00000000-0005-0000-0000-000023A80000}"/>
    <cellStyle name="Normal 79 2 3 2 2 2 4" xfId="35243" xr:uid="{00000000-0005-0000-0000-000024A80000}"/>
    <cellStyle name="Normal 79 2 3 2 2 2 5" xfId="20019" xr:uid="{00000000-0005-0000-0000-000025A80000}"/>
    <cellStyle name="Normal 79 2 3 2 2 3" xfId="6570" xr:uid="{00000000-0005-0000-0000-000026A80000}"/>
    <cellStyle name="Normal 79 2 3 2 2 3 2" xfId="16622" xr:uid="{00000000-0005-0000-0000-000027A80000}"/>
    <cellStyle name="Normal 79 2 3 2 2 3 2 2" xfId="46944" xr:uid="{00000000-0005-0000-0000-000028A80000}"/>
    <cellStyle name="Normal 79 2 3 2 2 3 2 3" xfId="31720" xr:uid="{00000000-0005-0000-0000-000029A80000}"/>
    <cellStyle name="Normal 79 2 3 2 2 3 3" xfId="11602" xr:uid="{00000000-0005-0000-0000-00002AA80000}"/>
    <cellStyle name="Normal 79 2 3 2 2 3 3 2" xfId="41927" xr:uid="{00000000-0005-0000-0000-00002BA80000}"/>
    <cellStyle name="Normal 79 2 3 2 2 3 3 3" xfId="26703" xr:uid="{00000000-0005-0000-0000-00002CA80000}"/>
    <cellStyle name="Normal 79 2 3 2 2 3 4" xfId="36914" xr:uid="{00000000-0005-0000-0000-00002DA80000}"/>
    <cellStyle name="Normal 79 2 3 2 2 3 5" xfId="21690" xr:uid="{00000000-0005-0000-0000-00002EA80000}"/>
    <cellStyle name="Normal 79 2 3 2 2 4" xfId="13280" xr:uid="{00000000-0005-0000-0000-00002FA80000}"/>
    <cellStyle name="Normal 79 2 3 2 2 4 2" xfId="43602" xr:uid="{00000000-0005-0000-0000-000030A80000}"/>
    <cellStyle name="Normal 79 2 3 2 2 4 3" xfId="28378" xr:uid="{00000000-0005-0000-0000-000031A80000}"/>
    <cellStyle name="Normal 79 2 3 2 2 5" xfId="8259" xr:uid="{00000000-0005-0000-0000-000032A80000}"/>
    <cellStyle name="Normal 79 2 3 2 2 5 2" xfId="38585" xr:uid="{00000000-0005-0000-0000-000033A80000}"/>
    <cellStyle name="Normal 79 2 3 2 2 5 3" xfId="23361" xr:uid="{00000000-0005-0000-0000-000034A80000}"/>
    <cellStyle name="Normal 79 2 3 2 2 6" xfId="33573" xr:uid="{00000000-0005-0000-0000-000035A80000}"/>
    <cellStyle name="Normal 79 2 3 2 2 7" xfId="18348" xr:uid="{00000000-0005-0000-0000-000036A80000}"/>
    <cellStyle name="Normal 79 2 3 2 3" xfId="4041" xr:uid="{00000000-0005-0000-0000-000037A80000}"/>
    <cellStyle name="Normal 79 2 3 2 3 2" xfId="14115" xr:uid="{00000000-0005-0000-0000-000038A80000}"/>
    <cellStyle name="Normal 79 2 3 2 3 2 2" xfId="44437" xr:uid="{00000000-0005-0000-0000-000039A80000}"/>
    <cellStyle name="Normal 79 2 3 2 3 2 3" xfId="29213" xr:uid="{00000000-0005-0000-0000-00003AA80000}"/>
    <cellStyle name="Normal 79 2 3 2 3 3" xfId="9095" xr:uid="{00000000-0005-0000-0000-00003BA80000}"/>
    <cellStyle name="Normal 79 2 3 2 3 3 2" xfId="39420" xr:uid="{00000000-0005-0000-0000-00003CA80000}"/>
    <cellStyle name="Normal 79 2 3 2 3 3 3" xfId="24196" xr:uid="{00000000-0005-0000-0000-00003DA80000}"/>
    <cellStyle name="Normal 79 2 3 2 3 4" xfId="34407" xr:uid="{00000000-0005-0000-0000-00003EA80000}"/>
    <cellStyle name="Normal 79 2 3 2 3 5" xfId="19183" xr:uid="{00000000-0005-0000-0000-00003FA80000}"/>
    <cellStyle name="Normal 79 2 3 2 4" xfId="5734" xr:uid="{00000000-0005-0000-0000-000040A80000}"/>
    <cellStyle name="Normal 79 2 3 2 4 2" xfId="15786" xr:uid="{00000000-0005-0000-0000-000041A80000}"/>
    <cellStyle name="Normal 79 2 3 2 4 2 2" xfId="46108" xr:uid="{00000000-0005-0000-0000-000042A80000}"/>
    <cellStyle name="Normal 79 2 3 2 4 2 3" xfId="30884" xr:uid="{00000000-0005-0000-0000-000043A80000}"/>
    <cellStyle name="Normal 79 2 3 2 4 3" xfId="10766" xr:uid="{00000000-0005-0000-0000-000044A80000}"/>
    <cellStyle name="Normal 79 2 3 2 4 3 2" xfId="41091" xr:uid="{00000000-0005-0000-0000-000045A80000}"/>
    <cellStyle name="Normal 79 2 3 2 4 3 3" xfId="25867" xr:uid="{00000000-0005-0000-0000-000046A80000}"/>
    <cellStyle name="Normal 79 2 3 2 4 4" xfId="36078" xr:uid="{00000000-0005-0000-0000-000047A80000}"/>
    <cellStyle name="Normal 79 2 3 2 4 5" xfId="20854" xr:uid="{00000000-0005-0000-0000-000048A80000}"/>
    <cellStyle name="Normal 79 2 3 2 5" xfId="12444" xr:uid="{00000000-0005-0000-0000-000049A80000}"/>
    <cellStyle name="Normal 79 2 3 2 5 2" xfId="42766" xr:uid="{00000000-0005-0000-0000-00004AA80000}"/>
    <cellStyle name="Normal 79 2 3 2 5 3" xfId="27542" xr:uid="{00000000-0005-0000-0000-00004BA80000}"/>
    <cellStyle name="Normal 79 2 3 2 6" xfId="7423" xr:uid="{00000000-0005-0000-0000-00004CA80000}"/>
    <cellStyle name="Normal 79 2 3 2 6 2" xfId="37749" xr:uid="{00000000-0005-0000-0000-00004DA80000}"/>
    <cellStyle name="Normal 79 2 3 2 6 3" xfId="22525" xr:uid="{00000000-0005-0000-0000-00004EA80000}"/>
    <cellStyle name="Normal 79 2 3 2 7" xfId="32737" xr:uid="{00000000-0005-0000-0000-00004FA80000}"/>
    <cellStyle name="Normal 79 2 3 2 8" xfId="17512" xr:uid="{00000000-0005-0000-0000-000050A80000}"/>
    <cellStyle name="Normal 79 2 3 3" xfId="2770" xr:uid="{00000000-0005-0000-0000-000051A80000}"/>
    <cellStyle name="Normal 79 2 3 3 2" xfId="4460" xr:uid="{00000000-0005-0000-0000-000052A80000}"/>
    <cellStyle name="Normal 79 2 3 3 2 2" xfId="14533" xr:uid="{00000000-0005-0000-0000-000053A80000}"/>
    <cellStyle name="Normal 79 2 3 3 2 2 2" xfId="44855" xr:uid="{00000000-0005-0000-0000-000054A80000}"/>
    <cellStyle name="Normal 79 2 3 3 2 2 3" xfId="29631" xr:uid="{00000000-0005-0000-0000-000055A80000}"/>
    <cellStyle name="Normal 79 2 3 3 2 3" xfId="9513" xr:uid="{00000000-0005-0000-0000-000056A80000}"/>
    <cellStyle name="Normal 79 2 3 3 2 3 2" xfId="39838" xr:uid="{00000000-0005-0000-0000-000057A80000}"/>
    <cellStyle name="Normal 79 2 3 3 2 3 3" xfId="24614" xr:uid="{00000000-0005-0000-0000-000058A80000}"/>
    <cellStyle name="Normal 79 2 3 3 2 4" xfId="34825" xr:uid="{00000000-0005-0000-0000-000059A80000}"/>
    <cellStyle name="Normal 79 2 3 3 2 5" xfId="19601" xr:uid="{00000000-0005-0000-0000-00005AA80000}"/>
    <cellStyle name="Normal 79 2 3 3 3" xfId="6152" xr:uid="{00000000-0005-0000-0000-00005BA80000}"/>
    <cellStyle name="Normal 79 2 3 3 3 2" xfId="16204" xr:uid="{00000000-0005-0000-0000-00005CA80000}"/>
    <cellStyle name="Normal 79 2 3 3 3 2 2" xfId="46526" xr:uid="{00000000-0005-0000-0000-00005DA80000}"/>
    <cellStyle name="Normal 79 2 3 3 3 2 3" xfId="31302" xr:uid="{00000000-0005-0000-0000-00005EA80000}"/>
    <cellStyle name="Normal 79 2 3 3 3 3" xfId="11184" xr:uid="{00000000-0005-0000-0000-00005FA80000}"/>
    <cellStyle name="Normal 79 2 3 3 3 3 2" xfId="41509" xr:uid="{00000000-0005-0000-0000-000060A80000}"/>
    <cellStyle name="Normal 79 2 3 3 3 3 3" xfId="26285" xr:uid="{00000000-0005-0000-0000-000061A80000}"/>
    <cellStyle name="Normal 79 2 3 3 3 4" xfId="36496" xr:uid="{00000000-0005-0000-0000-000062A80000}"/>
    <cellStyle name="Normal 79 2 3 3 3 5" xfId="21272" xr:uid="{00000000-0005-0000-0000-000063A80000}"/>
    <cellStyle name="Normal 79 2 3 3 4" xfId="12862" xr:uid="{00000000-0005-0000-0000-000064A80000}"/>
    <cellStyle name="Normal 79 2 3 3 4 2" xfId="43184" xr:uid="{00000000-0005-0000-0000-000065A80000}"/>
    <cellStyle name="Normal 79 2 3 3 4 3" xfId="27960" xr:uid="{00000000-0005-0000-0000-000066A80000}"/>
    <cellStyle name="Normal 79 2 3 3 5" xfId="7841" xr:uid="{00000000-0005-0000-0000-000067A80000}"/>
    <cellStyle name="Normal 79 2 3 3 5 2" xfId="38167" xr:uid="{00000000-0005-0000-0000-000068A80000}"/>
    <cellStyle name="Normal 79 2 3 3 5 3" xfId="22943" xr:uid="{00000000-0005-0000-0000-000069A80000}"/>
    <cellStyle name="Normal 79 2 3 3 6" xfId="33155" xr:uid="{00000000-0005-0000-0000-00006AA80000}"/>
    <cellStyle name="Normal 79 2 3 3 7" xfId="17930" xr:uid="{00000000-0005-0000-0000-00006BA80000}"/>
    <cellStyle name="Normal 79 2 3 4" xfId="3623" xr:uid="{00000000-0005-0000-0000-00006CA80000}"/>
    <cellStyle name="Normal 79 2 3 4 2" xfId="13697" xr:uid="{00000000-0005-0000-0000-00006DA80000}"/>
    <cellStyle name="Normal 79 2 3 4 2 2" xfId="44019" xr:uid="{00000000-0005-0000-0000-00006EA80000}"/>
    <cellStyle name="Normal 79 2 3 4 2 3" xfId="28795" xr:uid="{00000000-0005-0000-0000-00006FA80000}"/>
    <cellStyle name="Normal 79 2 3 4 3" xfId="8677" xr:uid="{00000000-0005-0000-0000-000070A80000}"/>
    <cellStyle name="Normal 79 2 3 4 3 2" xfId="39002" xr:uid="{00000000-0005-0000-0000-000071A80000}"/>
    <cellStyle name="Normal 79 2 3 4 3 3" xfId="23778" xr:uid="{00000000-0005-0000-0000-000072A80000}"/>
    <cellStyle name="Normal 79 2 3 4 4" xfId="33989" xr:uid="{00000000-0005-0000-0000-000073A80000}"/>
    <cellStyle name="Normal 79 2 3 4 5" xfId="18765" xr:uid="{00000000-0005-0000-0000-000074A80000}"/>
    <cellStyle name="Normal 79 2 3 5" xfId="5316" xr:uid="{00000000-0005-0000-0000-000075A80000}"/>
    <cellStyle name="Normal 79 2 3 5 2" xfId="15368" xr:uid="{00000000-0005-0000-0000-000076A80000}"/>
    <cellStyle name="Normal 79 2 3 5 2 2" xfId="45690" xr:uid="{00000000-0005-0000-0000-000077A80000}"/>
    <cellStyle name="Normal 79 2 3 5 2 3" xfId="30466" xr:uid="{00000000-0005-0000-0000-000078A80000}"/>
    <cellStyle name="Normal 79 2 3 5 3" xfId="10348" xr:uid="{00000000-0005-0000-0000-000079A80000}"/>
    <cellStyle name="Normal 79 2 3 5 3 2" xfId="40673" xr:uid="{00000000-0005-0000-0000-00007AA80000}"/>
    <cellStyle name="Normal 79 2 3 5 3 3" xfId="25449" xr:uid="{00000000-0005-0000-0000-00007BA80000}"/>
    <cellStyle name="Normal 79 2 3 5 4" xfId="35660" xr:uid="{00000000-0005-0000-0000-00007CA80000}"/>
    <cellStyle name="Normal 79 2 3 5 5" xfId="20436" xr:uid="{00000000-0005-0000-0000-00007DA80000}"/>
    <cellStyle name="Normal 79 2 3 6" xfId="12026" xr:uid="{00000000-0005-0000-0000-00007EA80000}"/>
    <cellStyle name="Normal 79 2 3 6 2" xfId="42348" xr:uid="{00000000-0005-0000-0000-00007FA80000}"/>
    <cellStyle name="Normal 79 2 3 6 3" xfId="27124" xr:uid="{00000000-0005-0000-0000-000080A80000}"/>
    <cellStyle name="Normal 79 2 3 7" xfId="7005" xr:uid="{00000000-0005-0000-0000-000081A80000}"/>
    <cellStyle name="Normal 79 2 3 7 2" xfId="37331" xr:uid="{00000000-0005-0000-0000-000082A80000}"/>
    <cellStyle name="Normal 79 2 3 7 3" xfId="22107" xr:uid="{00000000-0005-0000-0000-000083A80000}"/>
    <cellStyle name="Normal 79 2 3 8" xfId="32319" xr:uid="{00000000-0005-0000-0000-000084A80000}"/>
    <cellStyle name="Normal 79 2 3 9" xfId="17094" xr:uid="{00000000-0005-0000-0000-000085A80000}"/>
    <cellStyle name="Normal 79 2 4" xfId="2141" xr:uid="{00000000-0005-0000-0000-000086A80000}"/>
    <cellStyle name="Normal 79 2 4 2" xfId="2980" xr:uid="{00000000-0005-0000-0000-000087A80000}"/>
    <cellStyle name="Normal 79 2 4 2 2" xfId="4670" xr:uid="{00000000-0005-0000-0000-000088A80000}"/>
    <cellStyle name="Normal 79 2 4 2 2 2" xfId="14743" xr:uid="{00000000-0005-0000-0000-000089A80000}"/>
    <cellStyle name="Normal 79 2 4 2 2 2 2" xfId="45065" xr:uid="{00000000-0005-0000-0000-00008AA80000}"/>
    <cellStyle name="Normal 79 2 4 2 2 2 3" xfId="29841" xr:uid="{00000000-0005-0000-0000-00008BA80000}"/>
    <cellStyle name="Normal 79 2 4 2 2 3" xfId="9723" xr:uid="{00000000-0005-0000-0000-00008CA80000}"/>
    <cellStyle name="Normal 79 2 4 2 2 3 2" xfId="40048" xr:uid="{00000000-0005-0000-0000-00008DA80000}"/>
    <cellStyle name="Normal 79 2 4 2 2 3 3" xfId="24824" xr:uid="{00000000-0005-0000-0000-00008EA80000}"/>
    <cellStyle name="Normal 79 2 4 2 2 4" xfId="35035" xr:uid="{00000000-0005-0000-0000-00008FA80000}"/>
    <cellStyle name="Normal 79 2 4 2 2 5" xfId="19811" xr:uid="{00000000-0005-0000-0000-000090A80000}"/>
    <cellStyle name="Normal 79 2 4 2 3" xfId="6362" xr:uid="{00000000-0005-0000-0000-000091A80000}"/>
    <cellStyle name="Normal 79 2 4 2 3 2" xfId="16414" xr:uid="{00000000-0005-0000-0000-000092A80000}"/>
    <cellStyle name="Normal 79 2 4 2 3 2 2" xfId="46736" xr:uid="{00000000-0005-0000-0000-000093A80000}"/>
    <cellStyle name="Normal 79 2 4 2 3 2 3" xfId="31512" xr:uid="{00000000-0005-0000-0000-000094A80000}"/>
    <cellStyle name="Normal 79 2 4 2 3 3" xfId="11394" xr:uid="{00000000-0005-0000-0000-000095A80000}"/>
    <cellStyle name="Normal 79 2 4 2 3 3 2" xfId="41719" xr:uid="{00000000-0005-0000-0000-000096A80000}"/>
    <cellStyle name="Normal 79 2 4 2 3 3 3" xfId="26495" xr:uid="{00000000-0005-0000-0000-000097A80000}"/>
    <cellStyle name="Normal 79 2 4 2 3 4" xfId="36706" xr:uid="{00000000-0005-0000-0000-000098A80000}"/>
    <cellStyle name="Normal 79 2 4 2 3 5" xfId="21482" xr:uid="{00000000-0005-0000-0000-000099A80000}"/>
    <cellStyle name="Normal 79 2 4 2 4" xfId="13072" xr:uid="{00000000-0005-0000-0000-00009AA80000}"/>
    <cellStyle name="Normal 79 2 4 2 4 2" xfId="43394" xr:uid="{00000000-0005-0000-0000-00009BA80000}"/>
    <cellStyle name="Normal 79 2 4 2 4 3" xfId="28170" xr:uid="{00000000-0005-0000-0000-00009CA80000}"/>
    <cellStyle name="Normal 79 2 4 2 5" xfId="8051" xr:uid="{00000000-0005-0000-0000-00009DA80000}"/>
    <cellStyle name="Normal 79 2 4 2 5 2" xfId="38377" xr:uid="{00000000-0005-0000-0000-00009EA80000}"/>
    <cellStyle name="Normal 79 2 4 2 5 3" xfId="23153" xr:uid="{00000000-0005-0000-0000-00009FA80000}"/>
    <cellStyle name="Normal 79 2 4 2 6" xfId="33365" xr:uid="{00000000-0005-0000-0000-0000A0A80000}"/>
    <cellStyle name="Normal 79 2 4 2 7" xfId="18140" xr:uid="{00000000-0005-0000-0000-0000A1A80000}"/>
    <cellStyle name="Normal 79 2 4 3" xfId="3833" xr:uid="{00000000-0005-0000-0000-0000A2A80000}"/>
    <cellStyle name="Normal 79 2 4 3 2" xfId="13907" xr:uid="{00000000-0005-0000-0000-0000A3A80000}"/>
    <cellStyle name="Normal 79 2 4 3 2 2" xfId="44229" xr:uid="{00000000-0005-0000-0000-0000A4A80000}"/>
    <cellStyle name="Normal 79 2 4 3 2 3" xfId="29005" xr:uid="{00000000-0005-0000-0000-0000A5A80000}"/>
    <cellStyle name="Normal 79 2 4 3 3" xfId="8887" xr:uid="{00000000-0005-0000-0000-0000A6A80000}"/>
    <cellStyle name="Normal 79 2 4 3 3 2" xfId="39212" xr:uid="{00000000-0005-0000-0000-0000A7A80000}"/>
    <cellStyle name="Normal 79 2 4 3 3 3" xfId="23988" xr:uid="{00000000-0005-0000-0000-0000A8A80000}"/>
    <cellStyle name="Normal 79 2 4 3 4" xfId="34199" xr:uid="{00000000-0005-0000-0000-0000A9A80000}"/>
    <cellStyle name="Normal 79 2 4 3 5" xfId="18975" xr:uid="{00000000-0005-0000-0000-0000AAA80000}"/>
    <cellStyle name="Normal 79 2 4 4" xfId="5526" xr:uid="{00000000-0005-0000-0000-0000ABA80000}"/>
    <cellStyle name="Normal 79 2 4 4 2" xfId="15578" xr:uid="{00000000-0005-0000-0000-0000ACA80000}"/>
    <cellStyle name="Normal 79 2 4 4 2 2" xfId="45900" xr:uid="{00000000-0005-0000-0000-0000ADA80000}"/>
    <cellStyle name="Normal 79 2 4 4 2 3" xfId="30676" xr:uid="{00000000-0005-0000-0000-0000AEA80000}"/>
    <cellStyle name="Normal 79 2 4 4 3" xfId="10558" xr:uid="{00000000-0005-0000-0000-0000AFA80000}"/>
    <cellStyle name="Normal 79 2 4 4 3 2" xfId="40883" xr:uid="{00000000-0005-0000-0000-0000B0A80000}"/>
    <cellStyle name="Normal 79 2 4 4 3 3" xfId="25659" xr:uid="{00000000-0005-0000-0000-0000B1A80000}"/>
    <cellStyle name="Normal 79 2 4 4 4" xfId="35870" xr:uid="{00000000-0005-0000-0000-0000B2A80000}"/>
    <cellStyle name="Normal 79 2 4 4 5" xfId="20646" xr:uid="{00000000-0005-0000-0000-0000B3A80000}"/>
    <cellStyle name="Normal 79 2 4 5" xfId="12236" xr:uid="{00000000-0005-0000-0000-0000B4A80000}"/>
    <cellStyle name="Normal 79 2 4 5 2" xfId="42558" xr:uid="{00000000-0005-0000-0000-0000B5A80000}"/>
    <cellStyle name="Normal 79 2 4 5 3" xfId="27334" xr:uid="{00000000-0005-0000-0000-0000B6A80000}"/>
    <cellStyle name="Normal 79 2 4 6" xfId="7215" xr:uid="{00000000-0005-0000-0000-0000B7A80000}"/>
    <cellStyle name="Normal 79 2 4 6 2" xfId="37541" xr:uid="{00000000-0005-0000-0000-0000B8A80000}"/>
    <cellStyle name="Normal 79 2 4 6 3" xfId="22317" xr:uid="{00000000-0005-0000-0000-0000B9A80000}"/>
    <cellStyle name="Normal 79 2 4 7" xfId="32529" xr:uid="{00000000-0005-0000-0000-0000BAA80000}"/>
    <cellStyle name="Normal 79 2 4 8" xfId="17304" xr:uid="{00000000-0005-0000-0000-0000BBA80000}"/>
    <cellStyle name="Normal 79 2 5" xfId="2562" xr:uid="{00000000-0005-0000-0000-0000BCA80000}"/>
    <cellStyle name="Normal 79 2 5 2" xfId="4252" xr:uid="{00000000-0005-0000-0000-0000BDA80000}"/>
    <cellStyle name="Normal 79 2 5 2 2" xfId="14325" xr:uid="{00000000-0005-0000-0000-0000BEA80000}"/>
    <cellStyle name="Normal 79 2 5 2 2 2" xfId="44647" xr:uid="{00000000-0005-0000-0000-0000BFA80000}"/>
    <cellStyle name="Normal 79 2 5 2 2 3" xfId="29423" xr:uid="{00000000-0005-0000-0000-0000C0A80000}"/>
    <cellStyle name="Normal 79 2 5 2 3" xfId="9305" xr:uid="{00000000-0005-0000-0000-0000C1A80000}"/>
    <cellStyle name="Normal 79 2 5 2 3 2" xfId="39630" xr:uid="{00000000-0005-0000-0000-0000C2A80000}"/>
    <cellStyle name="Normal 79 2 5 2 3 3" xfId="24406" xr:uid="{00000000-0005-0000-0000-0000C3A80000}"/>
    <cellStyle name="Normal 79 2 5 2 4" xfId="34617" xr:uid="{00000000-0005-0000-0000-0000C4A80000}"/>
    <cellStyle name="Normal 79 2 5 2 5" xfId="19393" xr:uid="{00000000-0005-0000-0000-0000C5A80000}"/>
    <cellStyle name="Normal 79 2 5 3" xfId="5944" xr:uid="{00000000-0005-0000-0000-0000C6A80000}"/>
    <cellStyle name="Normal 79 2 5 3 2" xfId="15996" xr:uid="{00000000-0005-0000-0000-0000C7A80000}"/>
    <cellStyle name="Normal 79 2 5 3 2 2" xfId="46318" xr:uid="{00000000-0005-0000-0000-0000C8A80000}"/>
    <cellStyle name="Normal 79 2 5 3 2 3" xfId="31094" xr:uid="{00000000-0005-0000-0000-0000C9A80000}"/>
    <cellStyle name="Normal 79 2 5 3 3" xfId="10976" xr:uid="{00000000-0005-0000-0000-0000CAA80000}"/>
    <cellStyle name="Normal 79 2 5 3 3 2" xfId="41301" xr:uid="{00000000-0005-0000-0000-0000CBA80000}"/>
    <cellStyle name="Normal 79 2 5 3 3 3" xfId="26077" xr:uid="{00000000-0005-0000-0000-0000CCA80000}"/>
    <cellStyle name="Normal 79 2 5 3 4" xfId="36288" xr:uid="{00000000-0005-0000-0000-0000CDA80000}"/>
    <cellStyle name="Normal 79 2 5 3 5" xfId="21064" xr:uid="{00000000-0005-0000-0000-0000CEA80000}"/>
    <cellStyle name="Normal 79 2 5 4" xfId="12654" xr:uid="{00000000-0005-0000-0000-0000CFA80000}"/>
    <cellStyle name="Normal 79 2 5 4 2" xfId="42976" xr:uid="{00000000-0005-0000-0000-0000D0A80000}"/>
    <cellStyle name="Normal 79 2 5 4 3" xfId="27752" xr:uid="{00000000-0005-0000-0000-0000D1A80000}"/>
    <cellStyle name="Normal 79 2 5 5" xfId="7633" xr:uid="{00000000-0005-0000-0000-0000D2A80000}"/>
    <cellStyle name="Normal 79 2 5 5 2" xfId="37959" xr:uid="{00000000-0005-0000-0000-0000D3A80000}"/>
    <cellStyle name="Normal 79 2 5 5 3" xfId="22735" xr:uid="{00000000-0005-0000-0000-0000D4A80000}"/>
    <cellStyle name="Normal 79 2 5 6" xfId="32947" xr:uid="{00000000-0005-0000-0000-0000D5A80000}"/>
    <cellStyle name="Normal 79 2 5 7" xfId="17722" xr:uid="{00000000-0005-0000-0000-0000D6A80000}"/>
    <cellStyle name="Normal 79 2 6" xfId="3415" xr:uid="{00000000-0005-0000-0000-0000D7A80000}"/>
    <cellStyle name="Normal 79 2 6 2" xfId="13489" xr:uid="{00000000-0005-0000-0000-0000D8A80000}"/>
    <cellStyle name="Normal 79 2 6 2 2" xfId="43811" xr:uid="{00000000-0005-0000-0000-0000D9A80000}"/>
    <cellStyle name="Normal 79 2 6 2 3" xfId="28587" xr:uid="{00000000-0005-0000-0000-0000DAA80000}"/>
    <cellStyle name="Normal 79 2 6 3" xfId="8469" xr:uid="{00000000-0005-0000-0000-0000DBA80000}"/>
    <cellStyle name="Normal 79 2 6 3 2" xfId="38794" xr:uid="{00000000-0005-0000-0000-0000DCA80000}"/>
    <cellStyle name="Normal 79 2 6 3 3" xfId="23570" xr:uid="{00000000-0005-0000-0000-0000DDA80000}"/>
    <cellStyle name="Normal 79 2 6 4" xfId="33781" xr:uid="{00000000-0005-0000-0000-0000DEA80000}"/>
    <cellStyle name="Normal 79 2 6 5" xfId="18557" xr:uid="{00000000-0005-0000-0000-0000DFA80000}"/>
    <cellStyle name="Normal 79 2 7" xfId="5108" xr:uid="{00000000-0005-0000-0000-0000E0A80000}"/>
    <cellStyle name="Normal 79 2 7 2" xfId="15160" xr:uid="{00000000-0005-0000-0000-0000E1A80000}"/>
    <cellStyle name="Normal 79 2 7 2 2" xfId="45482" xr:uid="{00000000-0005-0000-0000-0000E2A80000}"/>
    <cellStyle name="Normal 79 2 7 2 3" xfId="30258" xr:uid="{00000000-0005-0000-0000-0000E3A80000}"/>
    <cellStyle name="Normal 79 2 7 3" xfId="10140" xr:uid="{00000000-0005-0000-0000-0000E4A80000}"/>
    <cellStyle name="Normal 79 2 7 3 2" xfId="40465" xr:uid="{00000000-0005-0000-0000-0000E5A80000}"/>
    <cellStyle name="Normal 79 2 7 3 3" xfId="25241" xr:uid="{00000000-0005-0000-0000-0000E6A80000}"/>
    <cellStyle name="Normal 79 2 7 4" xfId="35452" xr:uid="{00000000-0005-0000-0000-0000E7A80000}"/>
    <cellStyle name="Normal 79 2 7 5" xfId="20228" xr:uid="{00000000-0005-0000-0000-0000E8A80000}"/>
    <cellStyle name="Normal 79 2 8" xfId="11818" xr:uid="{00000000-0005-0000-0000-0000E9A80000}"/>
    <cellStyle name="Normal 79 2 8 2" xfId="42140" xr:uid="{00000000-0005-0000-0000-0000EAA80000}"/>
    <cellStyle name="Normal 79 2 8 3" xfId="26916" xr:uid="{00000000-0005-0000-0000-0000EBA80000}"/>
    <cellStyle name="Normal 79 2 9" xfId="6797" xr:uid="{00000000-0005-0000-0000-0000ECA80000}"/>
    <cellStyle name="Normal 79 2 9 2" xfId="37123" xr:uid="{00000000-0005-0000-0000-0000EDA80000}"/>
    <cellStyle name="Normal 79 2 9 3" xfId="21899" xr:uid="{00000000-0005-0000-0000-0000EEA80000}"/>
    <cellStyle name="Normal 79 3" xfId="1761" xr:uid="{00000000-0005-0000-0000-0000EFA80000}"/>
    <cellStyle name="Normal 79 3 10" xfId="16938" xr:uid="{00000000-0005-0000-0000-0000F0A80000}"/>
    <cellStyle name="Normal 79 3 2" xfId="1980" xr:uid="{00000000-0005-0000-0000-0000F1A80000}"/>
    <cellStyle name="Normal 79 3 2 2" xfId="2401" xr:uid="{00000000-0005-0000-0000-0000F2A80000}"/>
    <cellStyle name="Normal 79 3 2 2 2" xfId="3240" xr:uid="{00000000-0005-0000-0000-0000F3A80000}"/>
    <cellStyle name="Normal 79 3 2 2 2 2" xfId="4930" xr:uid="{00000000-0005-0000-0000-0000F4A80000}"/>
    <cellStyle name="Normal 79 3 2 2 2 2 2" xfId="15003" xr:uid="{00000000-0005-0000-0000-0000F5A80000}"/>
    <cellStyle name="Normal 79 3 2 2 2 2 2 2" xfId="45325" xr:uid="{00000000-0005-0000-0000-0000F6A80000}"/>
    <cellStyle name="Normal 79 3 2 2 2 2 2 3" xfId="30101" xr:uid="{00000000-0005-0000-0000-0000F7A80000}"/>
    <cellStyle name="Normal 79 3 2 2 2 2 3" xfId="9983" xr:uid="{00000000-0005-0000-0000-0000F8A80000}"/>
    <cellStyle name="Normal 79 3 2 2 2 2 3 2" xfId="40308" xr:uid="{00000000-0005-0000-0000-0000F9A80000}"/>
    <cellStyle name="Normal 79 3 2 2 2 2 3 3" xfId="25084" xr:uid="{00000000-0005-0000-0000-0000FAA80000}"/>
    <cellStyle name="Normal 79 3 2 2 2 2 4" xfId="35295" xr:uid="{00000000-0005-0000-0000-0000FBA80000}"/>
    <cellStyle name="Normal 79 3 2 2 2 2 5" xfId="20071" xr:uid="{00000000-0005-0000-0000-0000FCA80000}"/>
    <cellStyle name="Normal 79 3 2 2 2 3" xfId="6622" xr:uid="{00000000-0005-0000-0000-0000FDA80000}"/>
    <cellStyle name="Normal 79 3 2 2 2 3 2" xfId="16674" xr:uid="{00000000-0005-0000-0000-0000FEA80000}"/>
    <cellStyle name="Normal 79 3 2 2 2 3 2 2" xfId="46996" xr:uid="{00000000-0005-0000-0000-0000FFA80000}"/>
    <cellStyle name="Normal 79 3 2 2 2 3 2 3" xfId="31772" xr:uid="{00000000-0005-0000-0000-000000A90000}"/>
    <cellStyle name="Normal 79 3 2 2 2 3 3" xfId="11654" xr:uid="{00000000-0005-0000-0000-000001A90000}"/>
    <cellStyle name="Normal 79 3 2 2 2 3 3 2" xfId="41979" xr:uid="{00000000-0005-0000-0000-000002A90000}"/>
    <cellStyle name="Normal 79 3 2 2 2 3 3 3" xfId="26755" xr:uid="{00000000-0005-0000-0000-000003A90000}"/>
    <cellStyle name="Normal 79 3 2 2 2 3 4" xfId="36966" xr:uid="{00000000-0005-0000-0000-000004A90000}"/>
    <cellStyle name="Normal 79 3 2 2 2 3 5" xfId="21742" xr:uid="{00000000-0005-0000-0000-000005A90000}"/>
    <cellStyle name="Normal 79 3 2 2 2 4" xfId="13332" xr:uid="{00000000-0005-0000-0000-000006A90000}"/>
    <cellStyle name="Normal 79 3 2 2 2 4 2" xfId="43654" xr:uid="{00000000-0005-0000-0000-000007A90000}"/>
    <cellStyle name="Normal 79 3 2 2 2 4 3" xfId="28430" xr:uid="{00000000-0005-0000-0000-000008A90000}"/>
    <cellStyle name="Normal 79 3 2 2 2 5" xfId="8311" xr:uid="{00000000-0005-0000-0000-000009A90000}"/>
    <cellStyle name="Normal 79 3 2 2 2 5 2" xfId="38637" xr:uid="{00000000-0005-0000-0000-00000AA90000}"/>
    <cellStyle name="Normal 79 3 2 2 2 5 3" xfId="23413" xr:uid="{00000000-0005-0000-0000-00000BA90000}"/>
    <cellStyle name="Normal 79 3 2 2 2 6" xfId="33625" xr:uid="{00000000-0005-0000-0000-00000CA90000}"/>
    <cellStyle name="Normal 79 3 2 2 2 7" xfId="18400" xr:uid="{00000000-0005-0000-0000-00000DA90000}"/>
    <cellStyle name="Normal 79 3 2 2 3" xfId="4093" xr:uid="{00000000-0005-0000-0000-00000EA90000}"/>
    <cellStyle name="Normal 79 3 2 2 3 2" xfId="14167" xr:uid="{00000000-0005-0000-0000-00000FA90000}"/>
    <cellStyle name="Normal 79 3 2 2 3 2 2" xfId="44489" xr:uid="{00000000-0005-0000-0000-000010A90000}"/>
    <cellStyle name="Normal 79 3 2 2 3 2 3" xfId="29265" xr:uid="{00000000-0005-0000-0000-000011A90000}"/>
    <cellStyle name="Normal 79 3 2 2 3 3" xfId="9147" xr:uid="{00000000-0005-0000-0000-000012A90000}"/>
    <cellStyle name="Normal 79 3 2 2 3 3 2" xfId="39472" xr:uid="{00000000-0005-0000-0000-000013A90000}"/>
    <cellStyle name="Normal 79 3 2 2 3 3 3" xfId="24248" xr:uid="{00000000-0005-0000-0000-000014A90000}"/>
    <cellStyle name="Normal 79 3 2 2 3 4" xfId="34459" xr:uid="{00000000-0005-0000-0000-000015A90000}"/>
    <cellStyle name="Normal 79 3 2 2 3 5" xfId="19235" xr:uid="{00000000-0005-0000-0000-000016A90000}"/>
    <cellStyle name="Normal 79 3 2 2 4" xfId="5786" xr:uid="{00000000-0005-0000-0000-000017A90000}"/>
    <cellStyle name="Normal 79 3 2 2 4 2" xfId="15838" xr:uid="{00000000-0005-0000-0000-000018A90000}"/>
    <cellStyle name="Normal 79 3 2 2 4 2 2" xfId="46160" xr:uid="{00000000-0005-0000-0000-000019A90000}"/>
    <cellStyle name="Normal 79 3 2 2 4 2 3" xfId="30936" xr:uid="{00000000-0005-0000-0000-00001AA90000}"/>
    <cellStyle name="Normal 79 3 2 2 4 3" xfId="10818" xr:uid="{00000000-0005-0000-0000-00001BA90000}"/>
    <cellStyle name="Normal 79 3 2 2 4 3 2" xfId="41143" xr:uid="{00000000-0005-0000-0000-00001CA90000}"/>
    <cellStyle name="Normal 79 3 2 2 4 3 3" xfId="25919" xr:uid="{00000000-0005-0000-0000-00001DA90000}"/>
    <cellStyle name="Normal 79 3 2 2 4 4" xfId="36130" xr:uid="{00000000-0005-0000-0000-00001EA90000}"/>
    <cellStyle name="Normal 79 3 2 2 4 5" xfId="20906" xr:uid="{00000000-0005-0000-0000-00001FA90000}"/>
    <cellStyle name="Normal 79 3 2 2 5" xfId="12496" xr:uid="{00000000-0005-0000-0000-000020A90000}"/>
    <cellStyle name="Normal 79 3 2 2 5 2" xfId="42818" xr:uid="{00000000-0005-0000-0000-000021A90000}"/>
    <cellStyle name="Normal 79 3 2 2 5 3" xfId="27594" xr:uid="{00000000-0005-0000-0000-000022A90000}"/>
    <cellStyle name="Normal 79 3 2 2 6" xfId="7475" xr:uid="{00000000-0005-0000-0000-000023A90000}"/>
    <cellStyle name="Normal 79 3 2 2 6 2" xfId="37801" xr:uid="{00000000-0005-0000-0000-000024A90000}"/>
    <cellStyle name="Normal 79 3 2 2 6 3" xfId="22577" xr:uid="{00000000-0005-0000-0000-000025A90000}"/>
    <cellStyle name="Normal 79 3 2 2 7" xfId="32789" xr:uid="{00000000-0005-0000-0000-000026A90000}"/>
    <cellStyle name="Normal 79 3 2 2 8" xfId="17564" xr:uid="{00000000-0005-0000-0000-000027A90000}"/>
    <cellStyle name="Normal 79 3 2 3" xfId="2822" xr:uid="{00000000-0005-0000-0000-000028A90000}"/>
    <cellStyle name="Normal 79 3 2 3 2" xfId="4512" xr:uid="{00000000-0005-0000-0000-000029A90000}"/>
    <cellStyle name="Normal 79 3 2 3 2 2" xfId="14585" xr:uid="{00000000-0005-0000-0000-00002AA90000}"/>
    <cellStyle name="Normal 79 3 2 3 2 2 2" xfId="44907" xr:uid="{00000000-0005-0000-0000-00002BA90000}"/>
    <cellStyle name="Normal 79 3 2 3 2 2 3" xfId="29683" xr:uid="{00000000-0005-0000-0000-00002CA90000}"/>
    <cellStyle name="Normal 79 3 2 3 2 3" xfId="9565" xr:uid="{00000000-0005-0000-0000-00002DA90000}"/>
    <cellStyle name="Normal 79 3 2 3 2 3 2" xfId="39890" xr:uid="{00000000-0005-0000-0000-00002EA90000}"/>
    <cellStyle name="Normal 79 3 2 3 2 3 3" xfId="24666" xr:uid="{00000000-0005-0000-0000-00002FA90000}"/>
    <cellStyle name="Normal 79 3 2 3 2 4" xfId="34877" xr:uid="{00000000-0005-0000-0000-000030A90000}"/>
    <cellStyle name="Normal 79 3 2 3 2 5" xfId="19653" xr:uid="{00000000-0005-0000-0000-000031A90000}"/>
    <cellStyle name="Normal 79 3 2 3 3" xfId="6204" xr:uid="{00000000-0005-0000-0000-000032A90000}"/>
    <cellStyle name="Normal 79 3 2 3 3 2" xfId="16256" xr:uid="{00000000-0005-0000-0000-000033A90000}"/>
    <cellStyle name="Normal 79 3 2 3 3 2 2" xfId="46578" xr:uid="{00000000-0005-0000-0000-000034A90000}"/>
    <cellStyle name="Normal 79 3 2 3 3 2 3" xfId="31354" xr:uid="{00000000-0005-0000-0000-000035A90000}"/>
    <cellStyle name="Normal 79 3 2 3 3 3" xfId="11236" xr:uid="{00000000-0005-0000-0000-000036A90000}"/>
    <cellStyle name="Normal 79 3 2 3 3 3 2" xfId="41561" xr:uid="{00000000-0005-0000-0000-000037A90000}"/>
    <cellStyle name="Normal 79 3 2 3 3 3 3" xfId="26337" xr:uid="{00000000-0005-0000-0000-000038A90000}"/>
    <cellStyle name="Normal 79 3 2 3 3 4" xfId="36548" xr:uid="{00000000-0005-0000-0000-000039A90000}"/>
    <cellStyle name="Normal 79 3 2 3 3 5" xfId="21324" xr:uid="{00000000-0005-0000-0000-00003AA90000}"/>
    <cellStyle name="Normal 79 3 2 3 4" xfId="12914" xr:uid="{00000000-0005-0000-0000-00003BA90000}"/>
    <cellStyle name="Normal 79 3 2 3 4 2" xfId="43236" xr:uid="{00000000-0005-0000-0000-00003CA90000}"/>
    <cellStyle name="Normal 79 3 2 3 4 3" xfId="28012" xr:uid="{00000000-0005-0000-0000-00003DA90000}"/>
    <cellStyle name="Normal 79 3 2 3 5" xfId="7893" xr:uid="{00000000-0005-0000-0000-00003EA90000}"/>
    <cellStyle name="Normal 79 3 2 3 5 2" xfId="38219" xr:uid="{00000000-0005-0000-0000-00003FA90000}"/>
    <cellStyle name="Normal 79 3 2 3 5 3" xfId="22995" xr:uid="{00000000-0005-0000-0000-000040A90000}"/>
    <cellStyle name="Normal 79 3 2 3 6" xfId="33207" xr:uid="{00000000-0005-0000-0000-000041A90000}"/>
    <cellStyle name="Normal 79 3 2 3 7" xfId="17982" xr:uid="{00000000-0005-0000-0000-000042A90000}"/>
    <cellStyle name="Normal 79 3 2 4" xfId="3675" xr:uid="{00000000-0005-0000-0000-000043A90000}"/>
    <cellStyle name="Normal 79 3 2 4 2" xfId="13749" xr:uid="{00000000-0005-0000-0000-000044A90000}"/>
    <cellStyle name="Normal 79 3 2 4 2 2" xfId="44071" xr:uid="{00000000-0005-0000-0000-000045A90000}"/>
    <cellStyle name="Normal 79 3 2 4 2 3" xfId="28847" xr:uid="{00000000-0005-0000-0000-000046A90000}"/>
    <cellStyle name="Normal 79 3 2 4 3" xfId="8729" xr:uid="{00000000-0005-0000-0000-000047A90000}"/>
    <cellStyle name="Normal 79 3 2 4 3 2" xfId="39054" xr:uid="{00000000-0005-0000-0000-000048A90000}"/>
    <cellStyle name="Normal 79 3 2 4 3 3" xfId="23830" xr:uid="{00000000-0005-0000-0000-000049A90000}"/>
    <cellStyle name="Normal 79 3 2 4 4" xfId="34041" xr:uid="{00000000-0005-0000-0000-00004AA90000}"/>
    <cellStyle name="Normal 79 3 2 4 5" xfId="18817" xr:uid="{00000000-0005-0000-0000-00004BA90000}"/>
    <cellStyle name="Normal 79 3 2 5" xfId="5368" xr:uid="{00000000-0005-0000-0000-00004CA90000}"/>
    <cellStyle name="Normal 79 3 2 5 2" xfId="15420" xr:uid="{00000000-0005-0000-0000-00004DA90000}"/>
    <cellStyle name="Normal 79 3 2 5 2 2" xfId="45742" xr:uid="{00000000-0005-0000-0000-00004EA90000}"/>
    <cellStyle name="Normal 79 3 2 5 2 3" xfId="30518" xr:uid="{00000000-0005-0000-0000-00004FA90000}"/>
    <cellStyle name="Normal 79 3 2 5 3" xfId="10400" xr:uid="{00000000-0005-0000-0000-000050A90000}"/>
    <cellStyle name="Normal 79 3 2 5 3 2" xfId="40725" xr:uid="{00000000-0005-0000-0000-000051A90000}"/>
    <cellStyle name="Normal 79 3 2 5 3 3" xfId="25501" xr:uid="{00000000-0005-0000-0000-000052A90000}"/>
    <cellStyle name="Normal 79 3 2 5 4" xfId="35712" xr:uid="{00000000-0005-0000-0000-000053A90000}"/>
    <cellStyle name="Normal 79 3 2 5 5" xfId="20488" xr:uid="{00000000-0005-0000-0000-000054A90000}"/>
    <cellStyle name="Normal 79 3 2 6" xfId="12078" xr:uid="{00000000-0005-0000-0000-000055A90000}"/>
    <cellStyle name="Normal 79 3 2 6 2" xfId="42400" xr:uid="{00000000-0005-0000-0000-000056A90000}"/>
    <cellStyle name="Normal 79 3 2 6 3" xfId="27176" xr:uid="{00000000-0005-0000-0000-000057A90000}"/>
    <cellStyle name="Normal 79 3 2 7" xfId="7057" xr:uid="{00000000-0005-0000-0000-000058A90000}"/>
    <cellStyle name="Normal 79 3 2 7 2" xfId="37383" xr:uid="{00000000-0005-0000-0000-000059A90000}"/>
    <cellStyle name="Normal 79 3 2 7 3" xfId="22159" xr:uid="{00000000-0005-0000-0000-00005AA90000}"/>
    <cellStyle name="Normal 79 3 2 8" xfId="32371" xr:uid="{00000000-0005-0000-0000-00005BA90000}"/>
    <cellStyle name="Normal 79 3 2 9" xfId="17146" xr:uid="{00000000-0005-0000-0000-00005CA90000}"/>
    <cellStyle name="Normal 79 3 3" xfId="2193" xr:uid="{00000000-0005-0000-0000-00005DA90000}"/>
    <cellStyle name="Normal 79 3 3 2" xfId="3032" xr:uid="{00000000-0005-0000-0000-00005EA90000}"/>
    <cellStyle name="Normal 79 3 3 2 2" xfId="4722" xr:uid="{00000000-0005-0000-0000-00005FA90000}"/>
    <cellStyle name="Normal 79 3 3 2 2 2" xfId="14795" xr:uid="{00000000-0005-0000-0000-000060A90000}"/>
    <cellStyle name="Normal 79 3 3 2 2 2 2" xfId="45117" xr:uid="{00000000-0005-0000-0000-000061A90000}"/>
    <cellStyle name="Normal 79 3 3 2 2 2 3" xfId="29893" xr:uid="{00000000-0005-0000-0000-000062A90000}"/>
    <cellStyle name="Normal 79 3 3 2 2 3" xfId="9775" xr:uid="{00000000-0005-0000-0000-000063A90000}"/>
    <cellStyle name="Normal 79 3 3 2 2 3 2" xfId="40100" xr:uid="{00000000-0005-0000-0000-000064A90000}"/>
    <cellStyle name="Normal 79 3 3 2 2 3 3" xfId="24876" xr:uid="{00000000-0005-0000-0000-000065A90000}"/>
    <cellStyle name="Normal 79 3 3 2 2 4" xfId="35087" xr:uid="{00000000-0005-0000-0000-000066A90000}"/>
    <cellStyle name="Normal 79 3 3 2 2 5" xfId="19863" xr:uid="{00000000-0005-0000-0000-000067A90000}"/>
    <cellStyle name="Normal 79 3 3 2 3" xfId="6414" xr:uid="{00000000-0005-0000-0000-000068A90000}"/>
    <cellStyle name="Normal 79 3 3 2 3 2" xfId="16466" xr:uid="{00000000-0005-0000-0000-000069A90000}"/>
    <cellStyle name="Normal 79 3 3 2 3 2 2" xfId="46788" xr:uid="{00000000-0005-0000-0000-00006AA90000}"/>
    <cellStyle name="Normal 79 3 3 2 3 2 3" xfId="31564" xr:uid="{00000000-0005-0000-0000-00006BA90000}"/>
    <cellStyle name="Normal 79 3 3 2 3 3" xfId="11446" xr:uid="{00000000-0005-0000-0000-00006CA90000}"/>
    <cellStyle name="Normal 79 3 3 2 3 3 2" xfId="41771" xr:uid="{00000000-0005-0000-0000-00006DA90000}"/>
    <cellStyle name="Normal 79 3 3 2 3 3 3" xfId="26547" xr:uid="{00000000-0005-0000-0000-00006EA90000}"/>
    <cellStyle name="Normal 79 3 3 2 3 4" xfId="36758" xr:uid="{00000000-0005-0000-0000-00006FA90000}"/>
    <cellStyle name="Normal 79 3 3 2 3 5" xfId="21534" xr:uid="{00000000-0005-0000-0000-000070A90000}"/>
    <cellStyle name="Normal 79 3 3 2 4" xfId="13124" xr:uid="{00000000-0005-0000-0000-000071A90000}"/>
    <cellStyle name="Normal 79 3 3 2 4 2" xfId="43446" xr:uid="{00000000-0005-0000-0000-000072A90000}"/>
    <cellStyle name="Normal 79 3 3 2 4 3" xfId="28222" xr:uid="{00000000-0005-0000-0000-000073A90000}"/>
    <cellStyle name="Normal 79 3 3 2 5" xfId="8103" xr:uid="{00000000-0005-0000-0000-000074A90000}"/>
    <cellStyle name="Normal 79 3 3 2 5 2" xfId="38429" xr:uid="{00000000-0005-0000-0000-000075A90000}"/>
    <cellStyle name="Normal 79 3 3 2 5 3" xfId="23205" xr:uid="{00000000-0005-0000-0000-000076A90000}"/>
    <cellStyle name="Normal 79 3 3 2 6" xfId="33417" xr:uid="{00000000-0005-0000-0000-000077A90000}"/>
    <cellStyle name="Normal 79 3 3 2 7" xfId="18192" xr:uid="{00000000-0005-0000-0000-000078A90000}"/>
    <cellStyle name="Normal 79 3 3 3" xfId="3885" xr:uid="{00000000-0005-0000-0000-000079A90000}"/>
    <cellStyle name="Normal 79 3 3 3 2" xfId="13959" xr:uid="{00000000-0005-0000-0000-00007AA90000}"/>
    <cellStyle name="Normal 79 3 3 3 2 2" xfId="44281" xr:uid="{00000000-0005-0000-0000-00007BA90000}"/>
    <cellStyle name="Normal 79 3 3 3 2 3" xfId="29057" xr:uid="{00000000-0005-0000-0000-00007CA90000}"/>
    <cellStyle name="Normal 79 3 3 3 3" xfId="8939" xr:uid="{00000000-0005-0000-0000-00007DA90000}"/>
    <cellStyle name="Normal 79 3 3 3 3 2" xfId="39264" xr:uid="{00000000-0005-0000-0000-00007EA90000}"/>
    <cellStyle name="Normal 79 3 3 3 3 3" xfId="24040" xr:uid="{00000000-0005-0000-0000-00007FA90000}"/>
    <cellStyle name="Normal 79 3 3 3 4" xfId="34251" xr:uid="{00000000-0005-0000-0000-000080A90000}"/>
    <cellStyle name="Normal 79 3 3 3 5" xfId="19027" xr:uid="{00000000-0005-0000-0000-000081A90000}"/>
    <cellStyle name="Normal 79 3 3 4" xfId="5578" xr:uid="{00000000-0005-0000-0000-000082A90000}"/>
    <cellStyle name="Normal 79 3 3 4 2" xfId="15630" xr:uid="{00000000-0005-0000-0000-000083A90000}"/>
    <cellStyle name="Normal 79 3 3 4 2 2" xfId="45952" xr:uid="{00000000-0005-0000-0000-000084A90000}"/>
    <cellStyle name="Normal 79 3 3 4 2 3" xfId="30728" xr:uid="{00000000-0005-0000-0000-000085A90000}"/>
    <cellStyle name="Normal 79 3 3 4 3" xfId="10610" xr:uid="{00000000-0005-0000-0000-000086A90000}"/>
    <cellStyle name="Normal 79 3 3 4 3 2" xfId="40935" xr:uid="{00000000-0005-0000-0000-000087A90000}"/>
    <cellStyle name="Normal 79 3 3 4 3 3" xfId="25711" xr:uid="{00000000-0005-0000-0000-000088A90000}"/>
    <cellStyle name="Normal 79 3 3 4 4" xfId="35922" xr:uid="{00000000-0005-0000-0000-000089A90000}"/>
    <cellStyle name="Normal 79 3 3 4 5" xfId="20698" xr:uid="{00000000-0005-0000-0000-00008AA90000}"/>
    <cellStyle name="Normal 79 3 3 5" xfId="12288" xr:uid="{00000000-0005-0000-0000-00008BA90000}"/>
    <cellStyle name="Normal 79 3 3 5 2" xfId="42610" xr:uid="{00000000-0005-0000-0000-00008CA90000}"/>
    <cellStyle name="Normal 79 3 3 5 3" xfId="27386" xr:uid="{00000000-0005-0000-0000-00008DA90000}"/>
    <cellStyle name="Normal 79 3 3 6" xfId="7267" xr:uid="{00000000-0005-0000-0000-00008EA90000}"/>
    <cellStyle name="Normal 79 3 3 6 2" xfId="37593" xr:uid="{00000000-0005-0000-0000-00008FA90000}"/>
    <cellStyle name="Normal 79 3 3 6 3" xfId="22369" xr:uid="{00000000-0005-0000-0000-000090A90000}"/>
    <cellStyle name="Normal 79 3 3 7" xfId="32581" xr:uid="{00000000-0005-0000-0000-000091A90000}"/>
    <cellStyle name="Normal 79 3 3 8" xfId="17356" xr:uid="{00000000-0005-0000-0000-000092A90000}"/>
    <cellStyle name="Normal 79 3 4" xfId="2614" xr:uid="{00000000-0005-0000-0000-000093A90000}"/>
    <cellStyle name="Normal 79 3 4 2" xfId="4304" xr:uid="{00000000-0005-0000-0000-000094A90000}"/>
    <cellStyle name="Normal 79 3 4 2 2" xfId="14377" xr:uid="{00000000-0005-0000-0000-000095A90000}"/>
    <cellStyle name="Normal 79 3 4 2 2 2" xfId="44699" xr:uid="{00000000-0005-0000-0000-000096A90000}"/>
    <cellStyle name="Normal 79 3 4 2 2 3" xfId="29475" xr:uid="{00000000-0005-0000-0000-000097A90000}"/>
    <cellStyle name="Normal 79 3 4 2 3" xfId="9357" xr:uid="{00000000-0005-0000-0000-000098A90000}"/>
    <cellStyle name="Normal 79 3 4 2 3 2" xfId="39682" xr:uid="{00000000-0005-0000-0000-000099A90000}"/>
    <cellStyle name="Normal 79 3 4 2 3 3" xfId="24458" xr:uid="{00000000-0005-0000-0000-00009AA90000}"/>
    <cellStyle name="Normal 79 3 4 2 4" xfId="34669" xr:uid="{00000000-0005-0000-0000-00009BA90000}"/>
    <cellStyle name="Normal 79 3 4 2 5" xfId="19445" xr:uid="{00000000-0005-0000-0000-00009CA90000}"/>
    <cellStyle name="Normal 79 3 4 3" xfId="5996" xr:uid="{00000000-0005-0000-0000-00009DA90000}"/>
    <cellStyle name="Normal 79 3 4 3 2" xfId="16048" xr:uid="{00000000-0005-0000-0000-00009EA90000}"/>
    <cellStyle name="Normal 79 3 4 3 2 2" xfId="46370" xr:uid="{00000000-0005-0000-0000-00009FA90000}"/>
    <cellStyle name="Normal 79 3 4 3 2 3" xfId="31146" xr:uid="{00000000-0005-0000-0000-0000A0A90000}"/>
    <cellStyle name="Normal 79 3 4 3 3" xfId="11028" xr:uid="{00000000-0005-0000-0000-0000A1A90000}"/>
    <cellStyle name="Normal 79 3 4 3 3 2" xfId="41353" xr:uid="{00000000-0005-0000-0000-0000A2A90000}"/>
    <cellStyle name="Normal 79 3 4 3 3 3" xfId="26129" xr:uid="{00000000-0005-0000-0000-0000A3A90000}"/>
    <cellStyle name="Normal 79 3 4 3 4" xfId="36340" xr:uid="{00000000-0005-0000-0000-0000A4A90000}"/>
    <cellStyle name="Normal 79 3 4 3 5" xfId="21116" xr:uid="{00000000-0005-0000-0000-0000A5A90000}"/>
    <cellStyle name="Normal 79 3 4 4" xfId="12706" xr:uid="{00000000-0005-0000-0000-0000A6A90000}"/>
    <cellStyle name="Normal 79 3 4 4 2" xfId="43028" xr:uid="{00000000-0005-0000-0000-0000A7A90000}"/>
    <cellStyle name="Normal 79 3 4 4 3" xfId="27804" xr:uid="{00000000-0005-0000-0000-0000A8A90000}"/>
    <cellStyle name="Normal 79 3 4 5" xfId="7685" xr:uid="{00000000-0005-0000-0000-0000A9A90000}"/>
    <cellStyle name="Normal 79 3 4 5 2" xfId="38011" xr:uid="{00000000-0005-0000-0000-0000AAA90000}"/>
    <cellStyle name="Normal 79 3 4 5 3" xfId="22787" xr:uid="{00000000-0005-0000-0000-0000ABA90000}"/>
    <cellStyle name="Normal 79 3 4 6" xfId="32999" xr:uid="{00000000-0005-0000-0000-0000ACA90000}"/>
    <cellStyle name="Normal 79 3 4 7" xfId="17774" xr:uid="{00000000-0005-0000-0000-0000ADA90000}"/>
    <cellStyle name="Normal 79 3 5" xfId="3467" xr:uid="{00000000-0005-0000-0000-0000AEA90000}"/>
    <cellStyle name="Normal 79 3 5 2" xfId="13541" xr:uid="{00000000-0005-0000-0000-0000AFA90000}"/>
    <cellStyle name="Normal 79 3 5 2 2" xfId="43863" xr:uid="{00000000-0005-0000-0000-0000B0A90000}"/>
    <cellStyle name="Normal 79 3 5 2 3" xfId="28639" xr:uid="{00000000-0005-0000-0000-0000B1A90000}"/>
    <cellStyle name="Normal 79 3 5 3" xfId="8521" xr:uid="{00000000-0005-0000-0000-0000B2A90000}"/>
    <cellStyle name="Normal 79 3 5 3 2" xfId="38846" xr:uid="{00000000-0005-0000-0000-0000B3A90000}"/>
    <cellStyle name="Normal 79 3 5 3 3" xfId="23622" xr:uid="{00000000-0005-0000-0000-0000B4A90000}"/>
    <cellStyle name="Normal 79 3 5 4" xfId="33833" xr:uid="{00000000-0005-0000-0000-0000B5A90000}"/>
    <cellStyle name="Normal 79 3 5 5" xfId="18609" xr:uid="{00000000-0005-0000-0000-0000B6A90000}"/>
    <cellStyle name="Normal 79 3 6" xfId="5160" xr:uid="{00000000-0005-0000-0000-0000B7A90000}"/>
    <cellStyle name="Normal 79 3 6 2" xfId="15212" xr:uid="{00000000-0005-0000-0000-0000B8A90000}"/>
    <cellStyle name="Normal 79 3 6 2 2" xfId="45534" xr:uid="{00000000-0005-0000-0000-0000B9A90000}"/>
    <cellStyle name="Normal 79 3 6 2 3" xfId="30310" xr:uid="{00000000-0005-0000-0000-0000BAA90000}"/>
    <cellStyle name="Normal 79 3 6 3" xfId="10192" xr:uid="{00000000-0005-0000-0000-0000BBA90000}"/>
    <cellStyle name="Normal 79 3 6 3 2" xfId="40517" xr:uid="{00000000-0005-0000-0000-0000BCA90000}"/>
    <cellStyle name="Normal 79 3 6 3 3" xfId="25293" xr:uid="{00000000-0005-0000-0000-0000BDA90000}"/>
    <cellStyle name="Normal 79 3 6 4" xfId="35504" xr:uid="{00000000-0005-0000-0000-0000BEA90000}"/>
    <cellStyle name="Normal 79 3 6 5" xfId="20280" xr:uid="{00000000-0005-0000-0000-0000BFA90000}"/>
    <cellStyle name="Normal 79 3 7" xfId="11870" xr:uid="{00000000-0005-0000-0000-0000C0A90000}"/>
    <cellStyle name="Normal 79 3 7 2" xfId="42192" xr:uid="{00000000-0005-0000-0000-0000C1A90000}"/>
    <cellStyle name="Normal 79 3 7 3" xfId="26968" xr:uid="{00000000-0005-0000-0000-0000C2A90000}"/>
    <cellStyle name="Normal 79 3 8" xfId="6849" xr:uid="{00000000-0005-0000-0000-0000C3A90000}"/>
    <cellStyle name="Normal 79 3 8 2" xfId="37175" xr:uid="{00000000-0005-0000-0000-0000C4A90000}"/>
    <cellStyle name="Normal 79 3 8 3" xfId="21951" xr:uid="{00000000-0005-0000-0000-0000C5A90000}"/>
    <cellStyle name="Normal 79 3 9" xfId="32165" xr:uid="{00000000-0005-0000-0000-0000C6A90000}"/>
    <cellStyle name="Normal 79 4" xfId="1874" xr:uid="{00000000-0005-0000-0000-0000C7A90000}"/>
    <cellStyle name="Normal 79 4 2" xfId="2297" xr:uid="{00000000-0005-0000-0000-0000C8A90000}"/>
    <cellStyle name="Normal 79 4 2 2" xfId="3136" xr:uid="{00000000-0005-0000-0000-0000C9A90000}"/>
    <cellStyle name="Normal 79 4 2 2 2" xfId="4826" xr:uid="{00000000-0005-0000-0000-0000CAA90000}"/>
    <cellStyle name="Normal 79 4 2 2 2 2" xfId="14899" xr:uid="{00000000-0005-0000-0000-0000CBA90000}"/>
    <cellStyle name="Normal 79 4 2 2 2 2 2" xfId="45221" xr:uid="{00000000-0005-0000-0000-0000CCA90000}"/>
    <cellStyle name="Normal 79 4 2 2 2 2 3" xfId="29997" xr:uid="{00000000-0005-0000-0000-0000CDA90000}"/>
    <cellStyle name="Normal 79 4 2 2 2 3" xfId="9879" xr:uid="{00000000-0005-0000-0000-0000CEA90000}"/>
    <cellStyle name="Normal 79 4 2 2 2 3 2" xfId="40204" xr:uid="{00000000-0005-0000-0000-0000CFA90000}"/>
    <cellStyle name="Normal 79 4 2 2 2 3 3" xfId="24980" xr:uid="{00000000-0005-0000-0000-0000D0A90000}"/>
    <cellStyle name="Normal 79 4 2 2 2 4" xfId="35191" xr:uid="{00000000-0005-0000-0000-0000D1A90000}"/>
    <cellStyle name="Normal 79 4 2 2 2 5" xfId="19967" xr:uid="{00000000-0005-0000-0000-0000D2A90000}"/>
    <cellStyle name="Normal 79 4 2 2 3" xfId="6518" xr:uid="{00000000-0005-0000-0000-0000D3A90000}"/>
    <cellStyle name="Normal 79 4 2 2 3 2" xfId="16570" xr:uid="{00000000-0005-0000-0000-0000D4A90000}"/>
    <cellStyle name="Normal 79 4 2 2 3 2 2" xfId="46892" xr:uid="{00000000-0005-0000-0000-0000D5A90000}"/>
    <cellStyle name="Normal 79 4 2 2 3 2 3" xfId="31668" xr:uid="{00000000-0005-0000-0000-0000D6A90000}"/>
    <cellStyle name="Normal 79 4 2 2 3 3" xfId="11550" xr:uid="{00000000-0005-0000-0000-0000D7A90000}"/>
    <cellStyle name="Normal 79 4 2 2 3 3 2" xfId="41875" xr:uid="{00000000-0005-0000-0000-0000D8A90000}"/>
    <cellStyle name="Normal 79 4 2 2 3 3 3" xfId="26651" xr:uid="{00000000-0005-0000-0000-0000D9A90000}"/>
    <cellStyle name="Normal 79 4 2 2 3 4" xfId="36862" xr:uid="{00000000-0005-0000-0000-0000DAA90000}"/>
    <cellStyle name="Normal 79 4 2 2 3 5" xfId="21638" xr:uid="{00000000-0005-0000-0000-0000DBA90000}"/>
    <cellStyle name="Normal 79 4 2 2 4" xfId="13228" xr:uid="{00000000-0005-0000-0000-0000DCA90000}"/>
    <cellStyle name="Normal 79 4 2 2 4 2" xfId="43550" xr:uid="{00000000-0005-0000-0000-0000DDA90000}"/>
    <cellStyle name="Normal 79 4 2 2 4 3" xfId="28326" xr:uid="{00000000-0005-0000-0000-0000DEA90000}"/>
    <cellStyle name="Normal 79 4 2 2 5" xfId="8207" xr:uid="{00000000-0005-0000-0000-0000DFA90000}"/>
    <cellStyle name="Normal 79 4 2 2 5 2" xfId="38533" xr:uid="{00000000-0005-0000-0000-0000E0A90000}"/>
    <cellStyle name="Normal 79 4 2 2 5 3" xfId="23309" xr:uid="{00000000-0005-0000-0000-0000E1A90000}"/>
    <cellStyle name="Normal 79 4 2 2 6" xfId="33521" xr:uid="{00000000-0005-0000-0000-0000E2A90000}"/>
    <cellStyle name="Normal 79 4 2 2 7" xfId="18296" xr:uid="{00000000-0005-0000-0000-0000E3A90000}"/>
    <cellStyle name="Normal 79 4 2 3" xfId="3989" xr:uid="{00000000-0005-0000-0000-0000E4A90000}"/>
    <cellStyle name="Normal 79 4 2 3 2" xfId="14063" xr:uid="{00000000-0005-0000-0000-0000E5A90000}"/>
    <cellStyle name="Normal 79 4 2 3 2 2" xfId="44385" xr:uid="{00000000-0005-0000-0000-0000E6A90000}"/>
    <cellStyle name="Normal 79 4 2 3 2 3" xfId="29161" xr:uid="{00000000-0005-0000-0000-0000E7A90000}"/>
    <cellStyle name="Normal 79 4 2 3 3" xfId="9043" xr:uid="{00000000-0005-0000-0000-0000E8A90000}"/>
    <cellStyle name="Normal 79 4 2 3 3 2" xfId="39368" xr:uid="{00000000-0005-0000-0000-0000E9A90000}"/>
    <cellStyle name="Normal 79 4 2 3 3 3" xfId="24144" xr:uid="{00000000-0005-0000-0000-0000EAA90000}"/>
    <cellStyle name="Normal 79 4 2 3 4" xfId="34355" xr:uid="{00000000-0005-0000-0000-0000EBA90000}"/>
    <cellStyle name="Normal 79 4 2 3 5" xfId="19131" xr:uid="{00000000-0005-0000-0000-0000ECA90000}"/>
    <cellStyle name="Normal 79 4 2 4" xfId="5682" xr:uid="{00000000-0005-0000-0000-0000EDA90000}"/>
    <cellStyle name="Normal 79 4 2 4 2" xfId="15734" xr:uid="{00000000-0005-0000-0000-0000EEA90000}"/>
    <cellStyle name="Normal 79 4 2 4 2 2" xfId="46056" xr:uid="{00000000-0005-0000-0000-0000EFA90000}"/>
    <cellStyle name="Normal 79 4 2 4 2 3" xfId="30832" xr:uid="{00000000-0005-0000-0000-0000F0A90000}"/>
    <cellStyle name="Normal 79 4 2 4 3" xfId="10714" xr:uid="{00000000-0005-0000-0000-0000F1A90000}"/>
    <cellStyle name="Normal 79 4 2 4 3 2" xfId="41039" xr:uid="{00000000-0005-0000-0000-0000F2A90000}"/>
    <cellStyle name="Normal 79 4 2 4 3 3" xfId="25815" xr:uid="{00000000-0005-0000-0000-0000F3A90000}"/>
    <cellStyle name="Normal 79 4 2 4 4" xfId="36026" xr:uid="{00000000-0005-0000-0000-0000F4A90000}"/>
    <cellStyle name="Normal 79 4 2 4 5" xfId="20802" xr:uid="{00000000-0005-0000-0000-0000F5A90000}"/>
    <cellStyle name="Normal 79 4 2 5" xfId="12392" xr:uid="{00000000-0005-0000-0000-0000F6A90000}"/>
    <cellStyle name="Normal 79 4 2 5 2" xfId="42714" xr:uid="{00000000-0005-0000-0000-0000F7A90000}"/>
    <cellStyle name="Normal 79 4 2 5 3" xfId="27490" xr:uid="{00000000-0005-0000-0000-0000F8A90000}"/>
    <cellStyle name="Normal 79 4 2 6" xfId="7371" xr:uid="{00000000-0005-0000-0000-0000F9A90000}"/>
    <cellStyle name="Normal 79 4 2 6 2" xfId="37697" xr:uid="{00000000-0005-0000-0000-0000FAA90000}"/>
    <cellStyle name="Normal 79 4 2 6 3" xfId="22473" xr:uid="{00000000-0005-0000-0000-0000FBA90000}"/>
    <cellStyle name="Normal 79 4 2 7" xfId="32685" xr:uid="{00000000-0005-0000-0000-0000FCA90000}"/>
    <cellStyle name="Normal 79 4 2 8" xfId="17460" xr:uid="{00000000-0005-0000-0000-0000FDA90000}"/>
    <cellStyle name="Normal 79 4 3" xfId="2718" xr:uid="{00000000-0005-0000-0000-0000FEA90000}"/>
    <cellStyle name="Normal 79 4 3 2" xfId="4408" xr:uid="{00000000-0005-0000-0000-0000FFA90000}"/>
    <cellStyle name="Normal 79 4 3 2 2" xfId="14481" xr:uid="{00000000-0005-0000-0000-000000AA0000}"/>
    <cellStyle name="Normal 79 4 3 2 2 2" xfId="44803" xr:uid="{00000000-0005-0000-0000-000001AA0000}"/>
    <cellStyle name="Normal 79 4 3 2 2 3" xfId="29579" xr:uid="{00000000-0005-0000-0000-000002AA0000}"/>
    <cellStyle name="Normal 79 4 3 2 3" xfId="9461" xr:uid="{00000000-0005-0000-0000-000003AA0000}"/>
    <cellStyle name="Normal 79 4 3 2 3 2" xfId="39786" xr:uid="{00000000-0005-0000-0000-000004AA0000}"/>
    <cellStyle name="Normal 79 4 3 2 3 3" xfId="24562" xr:uid="{00000000-0005-0000-0000-000005AA0000}"/>
    <cellStyle name="Normal 79 4 3 2 4" xfId="34773" xr:uid="{00000000-0005-0000-0000-000006AA0000}"/>
    <cellStyle name="Normal 79 4 3 2 5" xfId="19549" xr:uid="{00000000-0005-0000-0000-000007AA0000}"/>
    <cellStyle name="Normal 79 4 3 3" xfId="6100" xr:uid="{00000000-0005-0000-0000-000008AA0000}"/>
    <cellStyle name="Normal 79 4 3 3 2" xfId="16152" xr:uid="{00000000-0005-0000-0000-000009AA0000}"/>
    <cellStyle name="Normal 79 4 3 3 2 2" xfId="46474" xr:uid="{00000000-0005-0000-0000-00000AAA0000}"/>
    <cellStyle name="Normal 79 4 3 3 2 3" xfId="31250" xr:uid="{00000000-0005-0000-0000-00000BAA0000}"/>
    <cellStyle name="Normal 79 4 3 3 3" xfId="11132" xr:uid="{00000000-0005-0000-0000-00000CAA0000}"/>
    <cellStyle name="Normal 79 4 3 3 3 2" xfId="41457" xr:uid="{00000000-0005-0000-0000-00000DAA0000}"/>
    <cellStyle name="Normal 79 4 3 3 3 3" xfId="26233" xr:uid="{00000000-0005-0000-0000-00000EAA0000}"/>
    <cellStyle name="Normal 79 4 3 3 4" xfId="36444" xr:uid="{00000000-0005-0000-0000-00000FAA0000}"/>
    <cellStyle name="Normal 79 4 3 3 5" xfId="21220" xr:uid="{00000000-0005-0000-0000-000010AA0000}"/>
    <cellStyle name="Normal 79 4 3 4" xfId="12810" xr:uid="{00000000-0005-0000-0000-000011AA0000}"/>
    <cellStyle name="Normal 79 4 3 4 2" xfId="43132" xr:uid="{00000000-0005-0000-0000-000012AA0000}"/>
    <cellStyle name="Normal 79 4 3 4 3" xfId="27908" xr:uid="{00000000-0005-0000-0000-000013AA0000}"/>
    <cellStyle name="Normal 79 4 3 5" xfId="7789" xr:uid="{00000000-0005-0000-0000-000014AA0000}"/>
    <cellStyle name="Normal 79 4 3 5 2" xfId="38115" xr:uid="{00000000-0005-0000-0000-000015AA0000}"/>
    <cellStyle name="Normal 79 4 3 5 3" xfId="22891" xr:uid="{00000000-0005-0000-0000-000016AA0000}"/>
    <cellStyle name="Normal 79 4 3 6" xfId="33103" xr:uid="{00000000-0005-0000-0000-000017AA0000}"/>
    <cellStyle name="Normal 79 4 3 7" xfId="17878" xr:uid="{00000000-0005-0000-0000-000018AA0000}"/>
    <cellStyle name="Normal 79 4 4" xfId="3571" xr:uid="{00000000-0005-0000-0000-000019AA0000}"/>
    <cellStyle name="Normal 79 4 4 2" xfId="13645" xr:uid="{00000000-0005-0000-0000-00001AAA0000}"/>
    <cellStyle name="Normal 79 4 4 2 2" xfId="43967" xr:uid="{00000000-0005-0000-0000-00001BAA0000}"/>
    <cellStyle name="Normal 79 4 4 2 3" xfId="28743" xr:uid="{00000000-0005-0000-0000-00001CAA0000}"/>
    <cellStyle name="Normal 79 4 4 3" xfId="8625" xr:uid="{00000000-0005-0000-0000-00001DAA0000}"/>
    <cellStyle name="Normal 79 4 4 3 2" xfId="38950" xr:uid="{00000000-0005-0000-0000-00001EAA0000}"/>
    <cellStyle name="Normal 79 4 4 3 3" xfId="23726" xr:uid="{00000000-0005-0000-0000-00001FAA0000}"/>
    <cellStyle name="Normal 79 4 4 4" xfId="33937" xr:uid="{00000000-0005-0000-0000-000020AA0000}"/>
    <cellStyle name="Normal 79 4 4 5" xfId="18713" xr:uid="{00000000-0005-0000-0000-000021AA0000}"/>
    <cellStyle name="Normal 79 4 5" xfId="5264" xr:uid="{00000000-0005-0000-0000-000022AA0000}"/>
    <cellStyle name="Normal 79 4 5 2" xfId="15316" xr:uid="{00000000-0005-0000-0000-000023AA0000}"/>
    <cellStyle name="Normal 79 4 5 2 2" xfId="45638" xr:uid="{00000000-0005-0000-0000-000024AA0000}"/>
    <cellStyle name="Normal 79 4 5 2 3" xfId="30414" xr:uid="{00000000-0005-0000-0000-000025AA0000}"/>
    <cellStyle name="Normal 79 4 5 3" xfId="10296" xr:uid="{00000000-0005-0000-0000-000026AA0000}"/>
    <cellStyle name="Normal 79 4 5 3 2" xfId="40621" xr:uid="{00000000-0005-0000-0000-000027AA0000}"/>
    <cellStyle name="Normal 79 4 5 3 3" xfId="25397" xr:uid="{00000000-0005-0000-0000-000028AA0000}"/>
    <cellStyle name="Normal 79 4 5 4" xfId="35608" xr:uid="{00000000-0005-0000-0000-000029AA0000}"/>
    <cellStyle name="Normal 79 4 5 5" xfId="20384" xr:uid="{00000000-0005-0000-0000-00002AAA0000}"/>
    <cellStyle name="Normal 79 4 6" xfId="11974" xr:uid="{00000000-0005-0000-0000-00002BAA0000}"/>
    <cellStyle name="Normal 79 4 6 2" xfId="42296" xr:uid="{00000000-0005-0000-0000-00002CAA0000}"/>
    <cellStyle name="Normal 79 4 6 3" xfId="27072" xr:uid="{00000000-0005-0000-0000-00002DAA0000}"/>
    <cellStyle name="Normal 79 4 7" xfId="6953" xr:uid="{00000000-0005-0000-0000-00002EAA0000}"/>
    <cellStyle name="Normal 79 4 7 2" xfId="37279" xr:uid="{00000000-0005-0000-0000-00002FAA0000}"/>
    <cellStyle name="Normal 79 4 7 3" xfId="22055" xr:uid="{00000000-0005-0000-0000-000030AA0000}"/>
    <cellStyle name="Normal 79 4 8" xfId="32267" xr:uid="{00000000-0005-0000-0000-000031AA0000}"/>
    <cellStyle name="Normal 79 4 9" xfId="17042" xr:uid="{00000000-0005-0000-0000-000032AA0000}"/>
    <cellStyle name="Normal 79 5" xfId="2087" xr:uid="{00000000-0005-0000-0000-000033AA0000}"/>
    <cellStyle name="Normal 79 5 2" xfId="2928" xr:uid="{00000000-0005-0000-0000-000034AA0000}"/>
    <cellStyle name="Normal 79 5 2 2" xfId="4618" xr:uid="{00000000-0005-0000-0000-000035AA0000}"/>
    <cellStyle name="Normal 79 5 2 2 2" xfId="14691" xr:uid="{00000000-0005-0000-0000-000036AA0000}"/>
    <cellStyle name="Normal 79 5 2 2 2 2" xfId="45013" xr:uid="{00000000-0005-0000-0000-000037AA0000}"/>
    <cellStyle name="Normal 79 5 2 2 2 3" xfId="29789" xr:uid="{00000000-0005-0000-0000-000038AA0000}"/>
    <cellStyle name="Normal 79 5 2 2 3" xfId="9671" xr:uid="{00000000-0005-0000-0000-000039AA0000}"/>
    <cellStyle name="Normal 79 5 2 2 3 2" xfId="39996" xr:uid="{00000000-0005-0000-0000-00003AAA0000}"/>
    <cellStyle name="Normal 79 5 2 2 3 3" xfId="24772" xr:uid="{00000000-0005-0000-0000-00003BAA0000}"/>
    <cellStyle name="Normal 79 5 2 2 4" xfId="34983" xr:uid="{00000000-0005-0000-0000-00003CAA0000}"/>
    <cellStyle name="Normal 79 5 2 2 5" xfId="19759" xr:uid="{00000000-0005-0000-0000-00003DAA0000}"/>
    <cellStyle name="Normal 79 5 2 3" xfId="6310" xr:uid="{00000000-0005-0000-0000-00003EAA0000}"/>
    <cellStyle name="Normal 79 5 2 3 2" xfId="16362" xr:uid="{00000000-0005-0000-0000-00003FAA0000}"/>
    <cellStyle name="Normal 79 5 2 3 2 2" xfId="46684" xr:uid="{00000000-0005-0000-0000-000040AA0000}"/>
    <cellStyle name="Normal 79 5 2 3 2 3" xfId="31460" xr:uid="{00000000-0005-0000-0000-000041AA0000}"/>
    <cellStyle name="Normal 79 5 2 3 3" xfId="11342" xr:uid="{00000000-0005-0000-0000-000042AA0000}"/>
    <cellStyle name="Normal 79 5 2 3 3 2" xfId="41667" xr:uid="{00000000-0005-0000-0000-000043AA0000}"/>
    <cellStyle name="Normal 79 5 2 3 3 3" xfId="26443" xr:uid="{00000000-0005-0000-0000-000044AA0000}"/>
    <cellStyle name="Normal 79 5 2 3 4" xfId="36654" xr:uid="{00000000-0005-0000-0000-000045AA0000}"/>
    <cellStyle name="Normal 79 5 2 3 5" xfId="21430" xr:uid="{00000000-0005-0000-0000-000046AA0000}"/>
    <cellStyle name="Normal 79 5 2 4" xfId="13020" xr:uid="{00000000-0005-0000-0000-000047AA0000}"/>
    <cellStyle name="Normal 79 5 2 4 2" xfId="43342" xr:uid="{00000000-0005-0000-0000-000048AA0000}"/>
    <cellStyle name="Normal 79 5 2 4 3" xfId="28118" xr:uid="{00000000-0005-0000-0000-000049AA0000}"/>
    <cellStyle name="Normal 79 5 2 5" xfId="7999" xr:uid="{00000000-0005-0000-0000-00004AAA0000}"/>
    <cellStyle name="Normal 79 5 2 5 2" xfId="38325" xr:uid="{00000000-0005-0000-0000-00004BAA0000}"/>
    <cellStyle name="Normal 79 5 2 5 3" xfId="23101" xr:uid="{00000000-0005-0000-0000-00004CAA0000}"/>
    <cellStyle name="Normal 79 5 2 6" xfId="33313" xr:uid="{00000000-0005-0000-0000-00004DAA0000}"/>
    <cellStyle name="Normal 79 5 2 7" xfId="18088" xr:uid="{00000000-0005-0000-0000-00004EAA0000}"/>
    <cellStyle name="Normal 79 5 3" xfId="3781" xr:uid="{00000000-0005-0000-0000-00004FAA0000}"/>
    <cellStyle name="Normal 79 5 3 2" xfId="13855" xr:uid="{00000000-0005-0000-0000-000050AA0000}"/>
    <cellStyle name="Normal 79 5 3 2 2" xfId="44177" xr:uid="{00000000-0005-0000-0000-000051AA0000}"/>
    <cellStyle name="Normal 79 5 3 2 3" xfId="28953" xr:uid="{00000000-0005-0000-0000-000052AA0000}"/>
    <cellStyle name="Normal 79 5 3 3" xfId="8835" xr:uid="{00000000-0005-0000-0000-000053AA0000}"/>
    <cellStyle name="Normal 79 5 3 3 2" xfId="39160" xr:uid="{00000000-0005-0000-0000-000054AA0000}"/>
    <cellStyle name="Normal 79 5 3 3 3" xfId="23936" xr:uid="{00000000-0005-0000-0000-000055AA0000}"/>
    <cellStyle name="Normal 79 5 3 4" xfId="34147" xr:uid="{00000000-0005-0000-0000-000056AA0000}"/>
    <cellStyle name="Normal 79 5 3 5" xfId="18923" xr:uid="{00000000-0005-0000-0000-000057AA0000}"/>
    <cellStyle name="Normal 79 5 4" xfId="5474" xr:uid="{00000000-0005-0000-0000-000058AA0000}"/>
    <cellStyle name="Normal 79 5 4 2" xfId="15526" xr:uid="{00000000-0005-0000-0000-000059AA0000}"/>
    <cellStyle name="Normal 79 5 4 2 2" xfId="45848" xr:uid="{00000000-0005-0000-0000-00005AAA0000}"/>
    <cellStyle name="Normal 79 5 4 2 3" xfId="30624" xr:uid="{00000000-0005-0000-0000-00005BAA0000}"/>
    <cellStyle name="Normal 79 5 4 3" xfId="10506" xr:uid="{00000000-0005-0000-0000-00005CAA0000}"/>
    <cellStyle name="Normal 79 5 4 3 2" xfId="40831" xr:uid="{00000000-0005-0000-0000-00005DAA0000}"/>
    <cellStyle name="Normal 79 5 4 3 3" xfId="25607" xr:uid="{00000000-0005-0000-0000-00005EAA0000}"/>
    <cellStyle name="Normal 79 5 4 4" xfId="35818" xr:uid="{00000000-0005-0000-0000-00005FAA0000}"/>
    <cellStyle name="Normal 79 5 4 5" xfId="20594" xr:uid="{00000000-0005-0000-0000-000060AA0000}"/>
    <cellStyle name="Normal 79 5 5" xfId="12184" xr:uid="{00000000-0005-0000-0000-000061AA0000}"/>
    <cellStyle name="Normal 79 5 5 2" xfId="42506" xr:uid="{00000000-0005-0000-0000-000062AA0000}"/>
    <cellStyle name="Normal 79 5 5 3" xfId="27282" xr:uid="{00000000-0005-0000-0000-000063AA0000}"/>
    <cellStyle name="Normal 79 5 6" xfId="7163" xr:uid="{00000000-0005-0000-0000-000064AA0000}"/>
    <cellStyle name="Normal 79 5 6 2" xfId="37489" xr:uid="{00000000-0005-0000-0000-000065AA0000}"/>
    <cellStyle name="Normal 79 5 6 3" xfId="22265" xr:uid="{00000000-0005-0000-0000-000066AA0000}"/>
    <cellStyle name="Normal 79 5 7" xfId="32477" xr:uid="{00000000-0005-0000-0000-000067AA0000}"/>
    <cellStyle name="Normal 79 5 8" xfId="17252" xr:uid="{00000000-0005-0000-0000-000068AA0000}"/>
    <cellStyle name="Normal 79 6" xfId="2508" xr:uid="{00000000-0005-0000-0000-000069AA0000}"/>
    <cellStyle name="Normal 79 6 2" xfId="4200" xr:uid="{00000000-0005-0000-0000-00006AAA0000}"/>
    <cellStyle name="Normal 79 6 2 2" xfId="14273" xr:uid="{00000000-0005-0000-0000-00006BAA0000}"/>
    <cellStyle name="Normal 79 6 2 2 2" xfId="44595" xr:uid="{00000000-0005-0000-0000-00006CAA0000}"/>
    <cellStyle name="Normal 79 6 2 2 3" xfId="29371" xr:uid="{00000000-0005-0000-0000-00006DAA0000}"/>
    <cellStyle name="Normal 79 6 2 3" xfId="9253" xr:uid="{00000000-0005-0000-0000-00006EAA0000}"/>
    <cellStyle name="Normal 79 6 2 3 2" xfId="39578" xr:uid="{00000000-0005-0000-0000-00006FAA0000}"/>
    <cellStyle name="Normal 79 6 2 3 3" xfId="24354" xr:uid="{00000000-0005-0000-0000-000070AA0000}"/>
    <cellStyle name="Normal 79 6 2 4" xfId="34565" xr:uid="{00000000-0005-0000-0000-000071AA0000}"/>
    <cellStyle name="Normal 79 6 2 5" xfId="19341" xr:uid="{00000000-0005-0000-0000-000072AA0000}"/>
    <cellStyle name="Normal 79 6 3" xfId="5892" xr:uid="{00000000-0005-0000-0000-000073AA0000}"/>
    <cellStyle name="Normal 79 6 3 2" xfId="15944" xr:uid="{00000000-0005-0000-0000-000074AA0000}"/>
    <cellStyle name="Normal 79 6 3 2 2" xfId="46266" xr:uid="{00000000-0005-0000-0000-000075AA0000}"/>
    <cellStyle name="Normal 79 6 3 2 3" xfId="31042" xr:uid="{00000000-0005-0000-0000-000076AA0000}"/>
    <cellStyle name="Normal 79 6 3 3" xfId="10924" xr:uid="{00000000-0005-0000-0000-000077AA0000}"/>
    <cellStyle name="Normal 79 6 3 3 2" xfId="41249" xr:uid="{00000000-0005-0000-0000-000078AA0000}"/>
    <cellStyle name="Normal 79 6 3 3 3" xfId="26025" xr:uid="{00000000-0005-0000-0000-000079AA0000}"/>
    <cellStyle name="Normal 79 6 3 4" xfId="36236" xr:uid="{00000000-0005-0000-0000-00007AAA0000}"/>
    <cellStyle name="Normal 79 6 3 5" xfId="21012" xr:uid="{00000000-0005-0000-0000-00007BAA0000}"/>
    <cellStyle name="Normal 79 6 4" xfId="12602" xr:uid="{00000000-0005-0000-0000-00007CAA0000}"/>
    <cellStyle name="Normal 79 6 4 2" xfId="42924" xr:uid="{00000000-0005-0000-0000-00007DAA0000}"/>
    <cellStyle name="Normal 79 6 4 3" xfId="27700" xr:uid="{00000000-0005-0000-0000-00007EAA0000}"/>
    <cellStyle name="Normal 79 6 5" xfId="7581" xr:uid="{00000000-0005-0000-0000-00007FAA0000}"/>
    <cellStyle name="Normal 79 6 5 2" xfId="37907" xr:uid="{00000000-0005-0000-0000-000080AA0000}"/>
    <cellStyle name="Normal 79 6 5 3" xfId="22683" xr:uid="{00000000-0005-0000-0000-000081AA0000}"/>
    <cellStyle name="Normal 79 6 6" xfId="32895" xr:uid="{00000000-0005-0000-0000-000082AA0000}"/>
    <cellStyle name="Normal 79 6 7" xfId="17670" xr:uid="{00000000-0005-0000-0000-000083AA0000}"/>
    <cellStyle name="Normal 79 7" xfId="3354" xr:uid="{00000000-0005-0000-0000-000084AA0000}"/>
    <cellStyle name="Normal 79 7 2" xfId="13437" xr:uid="{00000000-0005-0000-0000-000085AA0000}"/>
    <cellStyle name="Normal 79 7 2 2" xfId="43759" xr:uid="{00000000-0005-0000-0000-000086AA0000}"/>
    <cellStyle name="Normal 79 7 2 3" xfId="28535" xr:uid="{00000000-0005-0000-0000-000087AA0000}"/>
    <cellStyle name="Normal 79 7 3" xfId="8416" xr:uid="{00000000-0005-0000-0000-000088AA0000}"/>
    <cellStyle name="Normal 79 7 3 2" xfId="38742" xr:uid="{00000000-0005-0000-0000-000089AA0000}"/>
    <cellStyle name="Normal 79 7 3 3" xfId="23518" xr:uid="{00000000-0005-0000-0000-00008AAA0000}"/>
    <cellStyle name="Normal 79 7 4" xfId="33729" xr:uid="{00000000-0005-0000-0000-00008BAA0000}"/>
    <cellStyle name="Normal 79 7 5" xfId="18505" xr:uid="{00000000-0005-0000-0000-00008CAA0000}"/>
    <cellStyle name="Normal 79 8" xfId="5052" xr:uid="{00000000-0005-0000-0000-00008DAA0000}"/>
    <cellStyle name="Normal 79 8 2" xfId="15108" xr:uid="{00000000-0005-0000-0000-00008EAA0000}"/>
    <cellStyle name="Normal 79 8 2 2" xfId="45430" xr:uid="{00000000-0005-0000-0000-00008FAA0000}"/>
    <cellStyle name="Normal 79 8 2 3" xfId="30206" xr:uid="{00000000-0005-0000-0000-000090AA0000}"/>
    <cellStyle name="Normal 79 8 3" xfId="10088" xr:uid="{00000000-0005-0000-0000-000091AA0000}"/>
    <cellStyle name="Normal 79 8 3 2" xfId="40413" xr:uid="{00000000-0005-0000-0000-000092AA0000}"/>
    <cellStyle name="Normal 79 8 3 3" xfId="25189" xr:uid="{00000000-0005-0000-0000-000093AA0000}"/>
    <cellStyle name="Normal 79 8 4" xfId="35400" xr:uid="{00000000-0005-0000-0000-000094AA0000}"/>
    <cellStyle name="Normal 79 8 5" xfId="20176" xr:uid="{00000000-0005-0000-0000-000095AA0000}"/>
    <cellStyle name="Normal 79 9" xfId="11764" xr:uid="{00000000-0005-0000-0000-000096AA0000}"/>
    <cellStyle name="Normal 79 9 2" xfId="42088" xr:uid="{00000000-0005-0000-0000-000097AA0000}"/>
    <cellStyle name="Normal 79 9 3" xfId="26864" xr:uid="{00000000-0005-0000-0000-000098AA0000}"/>
    <cellStyle name="Normal 8" xfId="131" xr:uid="{00000000-0005-0000-0000-000099AA0000}"/>
    <cellStyle name="Normal 8 2" xfId="618" xr:uid="{00000000-0005-0000-0000-00009AAA0000}"/>
    <cellStyle name="Normal 8 3" xfId="783" xr:uid="{00000000-0005-0000-0000-00009BAA0000}"/>
    <cellStyle name="Normal 8 3 10" xfId="6790" xr:uid="{00000000-0005-0000-0000-00009CAA0000}"/>
    <cellStyle name="Normal 8 3 10 2" xfId="37118" xr:uid="{00000000-0005-0000-0000-00009DAA0000}"/>
    <cellStyle name="Normal 8 3 10 3" xfId="21894" xr:uid="{00000000-0005-0000-0000-00009EAA0000}"/>
    <cellStyle name="Normal 8 3 11" xfId="32109" xr:uid="{00000000-0005-0000-0000-00009FAA0000}"/>
    <cellStyle name="Normal 8 3 12" xfId="16879" xr:uid="{00000000-0005-0000-0000-0000A0AA0000}"/>
    <cellStyle name="Normal 8 3 13" xfId="1494" xr:uid="{00000000-0005-0000-0000-0000A1AA0000}"/>
    <cellStyle name="Normal 8 3 14" xfId="47323" xr:uid="{00000000-0005-0000-0000-0000A2AA0000}"/>
    <cellStyle name="Normal 8 3 2" xfId="1754" xr:uid="{00000000-0005-0000-0000-0000A3AA0000}"/>
    <cellStyle name="Normal 8 3 2 10" xfId="32160" xr:uid="{00000000-0005-0000-0000-0000A4AA0000}"/>
    <cellStyle name="Normal 8 3 2 11" xfId="16933" xr:uid="{00000000-0005-0000-0000-0000A5AA0000}"/>
    <cellStyle name="Normal 8 3 2 2" xfId="1862" xr:uid="{00000000-0005-0000-0000-0000A6AA0000}"/>
    <cellStyle name="Normal 8 3 2 2 10" xfId="17037" xr:uid="{00000000-0005-0000-0000-0000A7AA0000}"/>
    <cellStyle name="Normal 8 3 2 2 2" xfId="2079" xr:uid="{00000000-0005-0000-0000-0000A8AA0000}"/>
    <cellStyle name="Normal 8 3 2 2 2 2" xfId="2500" xr:uid="{00000000-0005-0000-0000-0000A9AA0000}"/>
    <cellStyle name="Normal 8 3 2 2 2 2 2" xfId="3339" xr:uid="{00000000-0005-0000-0000-0000AAAA0000}"/>
    <cellStyle name="Normal 8 3 2 2 2 2 2 2" xfId="5029" xr:uid="{00000000-0005-0000-0000-0000ABAA0000}"/>
    <cellStyle name="Normal 8 3 2 2 2 2 2 2 2" xfId="15102" xr:uid="{00000000-0005-0000-0000-0000ACAA0000}"/>
    <cellStyle name="Normal 8 3 2 2 2 2 2 2 2 2" xfId="45424" xr:uid="{00000000-0005-0000-0000-0000ADAA0000}"/>
    <cellStyle name="Normal 8 3 2 2 2 2 2 2 2 3" xfId="30200" xr:uid="{00000000-0005-0000-0000-0000AEAA0000}"/>
    <cellStyle name="Normal 8 3 2 2 2 2 2 2 3" xfId="10082" xr:uid="{00000000-0005-0000-0000-0000AFAA0000}"/>
    <cellStyle name="Normal 8 3 2 2 2 2 2 2 3 2" xfId="40407" xr:uid="{00000000-0005-0000-0000-0000B0AA0000}"/>
    <cellStyle name="Normal 8 3 2 2 2 2 2 2 3 3" xfId="25183" xr:uid="{00000000-0005-0000-0000-0000B1AA0000}"/>
    <cellStyle name="Normal 8 3 2 2 2 2 2 2 4" xfId="35394" xr:uid="{00000000-0005-0000-0000-0000B2AA0000}"/>
    <cellStyle name="Normal 8 3 2 2 2 2 2 2 5" xfId="20170" xr:uid="{00000000-0005-0000-0000-0000B3AA0000}"/>
    <cellStyle name="Normal 8 3 2 2 2 2 2 3" xfId="6721" xr:uid="{00000000-0005-0000-0000-0000B4AA0000}"/>
    <cellStyle name="Normal 8 3 2 2 2 2 2 3 2" xfId="16773" xr:uid="{00000000-0005-0000-0000-0000B5AA0000}"/>
    <cellStyle name="Normal 8 3 2 2 2 2 2 3 2 2" xfId="47095" xr:uid="{00000000-0005-0000-0000-0000B6AA0000}"/>
    <cellStyle name="Normal 8 3 2 2 2 2 2 3 2 3" xfId="31871" xr:uid="{00000000-0005-0000-0000-0000B7AA0000}"/>
    <cellStyle name="Normal 8 3 2 2 2 2 2 3 3" xfId="11753" xr:uid="{00000000-0005-0000-0000-0000B8AA0000}"/>
    <cellStyle name="Normal 8 3 2 2 2 2 2 3 3 2" xfId="42078" xr:uid="{00000000-0005-0000-0000-0000B9AA0000}"/>
    <cellStyle name="Normal 8 3 2 2 2 2 2 3 3 3" xfId="26854" xr:uid="{00000000-0005-0000-0000-0000BAAA0000}"/>
    <cellStyle name="Normal 8 3 2 2 2 2 2 3 4" xfId="37065" xr:uid="{00000000-0005-0000-0000-0000BBAA0000}"/>
    <cellStyle name="Normal 8 3 2 2 2 2 2 3 5" xfId="21841" xr:uid="{00000000-0005-0000-0000-0000BCAA0000}"/>
    <cellStyle name="Normal 8 3 2 2 2 2 2 4" xfId="13431" xr:uid="{00000000-0005-0000-0000-0000BDAA0000}"/>
    <cellStyle name="Normal 8 3 2 2 2 2 2 4 2" xfId="43753" xr:uid="{00000000-0005-0000-0000-0000BEAA0000}"/>
    <cellStyle name="Normal 8 3 2 2 2 2 2 4 3" xfId="28529" xr:uid="{00000000-0005-0000-0000-0000BFAA0000}"/>
    <cellStyle name="Normal 8 3 2 2 2 2 2 5" xfId="8410" xr:uid="{00000000-0005-0000-0000-0000C0AA0000}"/>
    <cellStyle name="Normal 8 3 2 2 2 2 2 5 2" xfId="38736" xr:uid="{00000000-0005-0000-0000-0000C1AA0000}"/>
    <cellStyle name="Normal 8 3 2 2 2 2 2 5 3" xfId="23512" xr:uid="{00000000-0005-0000-0000-0000C2AA0000}"/>
    <cellStyle name="Normal 8 3 2 2 2 2 2 6" xfId="33724" xr:uid="{00000000-0005-0000-0000-0000C3AA0000}"/>
    <cellStyle name="Normal 8 3 2 2 2 2 2 7" xfId="18499" xr:uid="{00000000-0005-0000-0000-0000C4AA0000}"/>
    <cellStyle name="Normal 8 3 2 2 2 2 3" xfId="4192" xr:uid="{00000000-0005-0000-0000-0000C5AA0000}"/>
    <cellStyle name="Normal 8 3 2 2 2 2 3 2" xfId="14266" xr:uid="{00000000-0005-0000-0000-0000C6AA0000}"/>
    <cellStyle name="Normal 8 3 2 2 2 2 3 2 2" xfId="44588" xr:uid="{00000000-0005-0000-0000-0000C7AA0000}"/>
    <cellStyle name="Normal 8 3 2 2 2 2 3 2 3" xfId="29364" xr:uid="{00000000-0005-0000-0000-0000C8AA0000}"/>
    <cellStyle name="Normal 8 3 2 2 2 2 3 3" xfId="9246" xr:uid="{00000000-0005-0000-0000-0000C9AA0000}"/>
    <cellStyle name="Normal 8 3 2 2 2 2 3 3 2" xfId="39571" xr:uid="{00000000-0005-0000-0000-0000CAAA0000}"/>
    <cellStyle name="Normal 8 3 2 2 2 2 3 3 3" xfId="24347" xr:uid="{00000000-0005-0000-0000-0000CBAA0000}"/>
    <cellStyle name="Normal 8 3 2 2 2 2 3 4" xfId="34558" xr:uid="{00000000-0005-0000-0000-0000CCAA0000}"/>
    <cellStyle name="Normal 8 3 2 2 2 2 3 5" xfId="19334" xr:uid="{00000000-0005-0000-0000-0000CDAA0000}"/>
    <cellStyle name="Normal 8 3 2 2 2 2 4" xfId="5885" xr:uid="{00000000-0005-0000-0000-0000CEAA0000}"/>
    <cellStyle name="Normal 8 3 2 2 2 2 4 2" xfId="15937" xr:uid="{00000000-0005-0000-0000-0000CFAA0000}"/>
    <cellStyle name="Normal 8 3 2 2 2 2 4 2 2" xfId="46259" xr:uid="{00000000-0005-0000-0000-0000D0AA0000}"/>
    <cellStyle name="Normal 8 3 2 2 2 2 4 2 3" xfId="31035" xr:uid="{00000000-0005-0000-0000-0000D1AA0000}"/>
    <cellStyle name="Normal 8 3 2 2 2 2 4 3" xfId="10917" xr:uid="{00000000-0005-0000-0000-0000D2AA0000}"/>
    <cellStyle name="Normal 8 3 2 2 2 2 4 3 2" xfId="41242" xr:uid="{00000000-0005-0000-0000-0000D3AA0000}"/>
    <cellStyle name="Normal 8 3 2 2 2 2 4 3 3" xfId="26018" xr:uid="{00000000-0005-0000-0000-0000D4AA0000}"/>
    <cellStyle name="Normal 8 3 2 2 2 2 4 4" xfId="36229" xr:uid="{00000000-0005-0000-0000-0000D5AA0000}"/>
    <cellStyle name="Normal 8 3 2 2 2 2 4 5" xfId="21005" xr:uid="{00000000-0005-0000-0000-0000D6AA0000}"/>
    <cellStyle name="Normal 8 3 2 2 2 2 5" xfId="12595" xr:uid="{00000000-0005-0000-0000-0000D7AA0000}"/>
    <cellStyle name="Normal 8 3 2 2 2 2 5 2" xfId="42917" xr:uid="{00000000-0005-0000-0000-0000D8AA0000}"/>
    <cellStyle name="Normal 8 3 2 2 2 2 5 3" xfId="27693" xr:uid="{00000000-0005-0000-0000-0000D9AA0000}"/>
    <cellStyle name="Normal 8 3 2 2 2 2 6" xfId="7574" xr:uid="{00000000-0005-0000-0000-0000DAAA0000}"/>
    <cellStyle name="Normal 8 3 2 2 2 2 6 2" xfId="37900" xr:uid="{00000000-0005-0000-0000-0000DBAA0000}"/>
    <cellStyle name="Normal 8 3 2 2 2 2 6 3" xfId="22676" xr:uid="{00000000-0005-0000-0000-0000DCAA0000}"/>
    <cellStyle name="Normal 8 3 2 2 2 2 7" xfId="32888" xr:uid="{00000000-0005-0000-0000-0000DDAA0000}"/>
    <cellStyle name="Normal 8 3 2 2 2 2 8" xfId="17663" xr:uid="{00000000-0005-0000-0000-0000DEAA0000}"/>
    <cellStyle name="Normal 8 3 2 2 2 3" xfId="2921" xr:uid="{00000000-0005-0000-0000-0000DFAA0000}"/>
    <cellStyle name="Normal 8 3 2 2 2 3 2" xfId="4611" xr:uid="{00000000-0005-0000-0000-0000E0AA0000}"/>
    <cellStyle name="Normal 8 3 2 2 2 3 2 2" xfId="14684" xr:uid="{00000000-0005-0000-0000-0000E1AA0000}"/>
    <cellStyle name="Normal 8 3 2 2 2 3 2 2 2" xfId="45006" xr:uid="{00000000-0005-0000-0000-0000E2AA0000}"/>
    <cellStyle name="Normal 8 3 2 2 2 3 2 2 3" xfId="29782" xr:uid="{00000000-0005-0000-0000-0000E3AA0000}"/>
    <cellStyle name="Normal 8 3 2 2 2 3 2 3" xfId="9664" xr:uid="{00000000-0005-0000-0000-0000E4AA0000}"/>
    <cellStyle name="Normal 8 3 2 2 2 3 2 3 2" xfId="39989" xr:uid="{00000000-0005-0000-0000-0000E5AA0000}"/>
    <cellStyle name="Normal 8 3 2 2 2 3 2 3 3" xfId="24765" xr:uid="{00000000-0005-0000-0000-0000E6AA0000}"/>
    <cellStyle name="Normal 8 3 2 2 2 3 2 4" xfId="34976" xr:uid="{00000000-0005-0000-0000-0000E7AA0000}"/>
    <cellStyle name="Normal 8 3 2 2 2 3 2 5" xfId="19752" xr:uid="{00000000-0005-0000-0000-0000E8AA0000}"/>
    <cellStyle name="Normal 8 3 2 2 2 3 3" xfId="6303" xr:uid="{00000000-0005-0000-0000-0000E9AA0000}"/>
    <cellStyle name="Normal 8 3 2 2 2 3 3 2" xfId="16355" xr:uid="{00000000-0005-0000-0000-0000EAAA0000}"/>
    <cellStyle name="Normal 8 3 2 2 2 3 3 2 2" xfId="46677" xr:uid="{00000000-0005-0000-0000-0000EBAA0000}"/>
    <cellStyle name="Normal 8 3 2 2 2 3 3 2 3" xfId="31453" xr:uid="{00000000-0005-0000-0000-0000ECAA0000}"/>
    <cellStyle name="Normal 8 3 2 2 2 3 3 3" xfId="11335" xr:uid="{00000000-0005-0000-0000-0000EDAA0000}"/>
    <cellStyle name="Normal 8 3 2 2 2 3 3 3 2" xfId="41660" xr:uid="{00000000-0005-0000-0000-0000EEAA0000}"/>
    <cellStyle name="Normal 8 3 2 2 2 3 3 3 3" xfId="26436" xr:uid="{00000000-0005-0000-0000-0000EFAA0000}"/>
    <cellStyle name="Normal 8 3 2 2 2 3 3 4" xfId="36647" xr:uid="{00000000-0005-0000-0000-0000F0AA0000}"/>
    <cellStyle name="Normal 8 3 2 2 2 3 3 5" xfId="21423" xr:uid="{00000000-0005-0000-0000-0000F1AA0000}"/>
    <cellStyle name="Normal 8 3 2 2 2 3 4" xfId="13013" xr:uid="{00000000-0005-0000-0000-0000F2AA0000}"/>
    <cellStyle name="Normal 8 3 2 2 2 3 4 2" xfId="43335" xr:uid="{00000000-0005-0000-0000-0000F3AA0000}"/>
    <cellStyle name="Normal 8 3 2 2 2 3 4 3" xfId="28111" xr:uid="{00000000-0005-0000-0000-0000F4AA0000}"/>
    <cellStyle name="Normal 8 3 2 2 2 3 5" xfId="7992" xr:uid="{00000000-0005-0000-0000-0000F5AA0000}"/>
    <cellStyle name="Normal 8 3 2 2 2 3 5 2" xfId="38318" xr:uid="{00000000-0005-0000-0000-0000F6AA0000}"/>
    <cellStyle name="Normal 8 3 2 2 2 3 5 3" xfId="23094" xr:uid="{00000000-0005-0000-0000-0000F7AA0000}"/>
    <cellStyle name="Normal 8 3 2 2 2 3 6" xfId="33306" xr:uid="{00000000-0005-0000-0000-0000F8AA0000}"/>
    <cellStyle name="Normal 8 3 2 2 2 3 7" xfId="18081" xr:uid="{00000000-0005-0000-0000-0000F9AA0000}"/>
    <cellStyle name="Normal 8 3 2 2 2 4" xfId="3774" xr:uid="{00000000-0005-0000-0000-0000FAAA0000}"/>
    <cellStyle name="Normal 8 3 2 2 2 4 2" xfId="13848" xr:uid="{00000000-0005-0000-0000-0000FBAA0000}"/>
    <cellStyle name="Normal 8 3 2 2 2 4 2 2" xfId="44170" xr:uid="{00000000-0005-0000-0000-0000FCAA0000}"/>
    <cellStyle name="Normal 8 3 2 2 2 4 2 3" xfId="28946" xr:uid="{00000000-0005-0000-0000-0000FDAA0000}"/>
    <cellStyle name="Normal 8 3 2 2 2 4 3" xfId="8828" xr:uid="{00000000-0005-0000-0000-0000FEAA0000}"/>
    <cellStyle name="Normal 8 3 2 2 2 4 3 2" xfId="39153" xr:uid="{00000000-0005-0000-0000-0000FFAA0000}"/>
    <cellStyle name="Normal 8 3 2 2 2 4 3 3" xfId="23929" xr:uid="{00000000-0005-0000-0000-000000AB0000}"/>
    <cellStyle name="Normal 8 3 2 2 2 4 4" xfId="34140" xr:uid="{00000000-0005-0000-0000-000001AB0000}"/>
    <cellStyle name="Normal 8 3 2 2 2 4 5" xfId="18916" xr:uid="{00000000-0005-0000-0000-000002AB0000}"/>
    <cellStyle name="Normal 8 3 2 2 2 5" xfId="5467" xr:uid="{00000000-0005-0000-0000-000003AB0000}"/>
    <cellStyle name="Normal 8 3 2 2 2 5 2" xfId="15519" xr:uid="{00000000-0005-0000-0000-000004AB0000}"/>
    <cellStyle name="Normal 8 3 2 2 2 5 2 2" xfId="45841" xr:uid="{00000000-0005-0000-0000-000005AB0000}"/>
    <cellStyle name="Normal 8 3 2 2 2 5 2 3" xfId="30617" xr:uid="{00000000-0005-0000-0000-000006AB0000}"/>
    <cellStyle name="Normal 8 3 2 2 2 5 3" xfId="10499" xr:uid="{00000000-0005-0000-0000-000007AB0000}"/>
    <cellStyle name="Normal 8 3 2 2 2 5 3 2" xfId="40824" xr:uid="{00000000-0005-0000-0000-000008AB0000}"/>
    <cellStyle name="Normal 8 3 2 2 2 5 3 3" xfId="25600" xr:uid="{00000000-0005-0000-0000-000009AB0000}"/>
    <cellStyle name="Normal 8 3 2 2 2 5 4" xfId="35811" xr:uid="{00000000-0005-0000-0000-00000AAB0000}"/>
    <cellStyle name="Normal 8 3 2 2 2 5 5" xfId="20587" xr:uid="{00000000-0005-0000-0000-00000BAB0000}"/>
    <cellStyle name="Normal 8 3 2 2 2 6" xfId="12177" xr:uid="{00000000-0005-0000-0000-00000CAB0000}"/>
    <cellStyle name="Normal 8 3 2 2 2 6 2" xfId="42499" xr:uid="{00000000-0005-0000-0000-00000DAB0000}"/>
    <cellStyle name="Normal 8 3 2 2 2 6 3" xfId="27275" xr:uid="{00000000-0005-0000-0000-00000EAB0000}"/>
    <cellStyle name="Normal 8 3 2 2 2 7" xfId="7156" xr:uid="{00000000-0005-0000-0000-00000FAB0000}"/>
    <cellStyle name="Normal 8 3 2 2 2 7 2" xfId="37482" xr:uid="{00000000-0005-0000-0000-000010AB0000}"/>
    <cellStyle name="Normal 8 3 2 2 2 7 3" xfId="22258" xr:uid="{00000000-0005-0000-0000-000011AB0000}"/>
    <cellStyle name="Normal 8 3 2 2 2 8" xfId="32470" xr:uid="{00000000-0005-0000-0000-000012AB0000}"/>
    <cellStyle name="Normal 8 3 2 2 2 9" xfId="17245" xr:uid="{00000000-0005-0000-0000-000013AB0000}"/>
    <cellStyle name="Normal 8 3 2 2 3" xfId="2292" xr:uid="{00000000-0005-0000-0000-000014AB0000}"/>
    <cellStyle name="Normal 8 3 2 2 3 2" xfId="3131" xr:uid="{00000000-0005-0000-0000-000015AB0000}"/>
    <cellStyle name="Normal 8 3 2 2 3 2 2" xfId="4821" xr:uid="{00000000-0005-0000-0000-000016AB0000}"/>
    <cellStyle name="Normal 8 3 2 2 3 2 2 2" xfId="14894" xr:uid="{00000000-0005-0000-0000-000017AB0000}"/>
    <cellStyle name="Normal 8 3 2 2 3 2 2 2 2" xfId="45216" xr:uid="{00000000-0005-0000-0000-000018AB0000}"/>
    <cellStyle name="Normal 8 3 2 2 3 2 2 2 3" xfId="29992" xr:uid="{00000000-0005-0000-0000-000019AB0000}"/>
    <cellStyle name="Normal 8 3 2 2 3 2 2 3" xfId="9874" xr:uid="{00000000-0005-0000-0000-00001AAB0000}"/>
    <cellStyle name="Normal 8 3 2 2 3 2 2 3 2" xfId="40199" xr:uid="{00000000-0005-0000-0000-00001BAB0000}"/>
    <cellStyle name="Normal 8 3 2 2 3 2 2 3 3" xfId="24975" xr:uid="{00000000-0005-0000-0000-00001CAB0000}"/>
    <cellStyle name="Normal 8 3 2 2 3 2 2 4" xfId="35186" xr:uid="{00000000-0005-0000-0000-00001DAB0000}"/>
    <cellStyle name="Normal 8 3 2 2 3 2 2 5" xfId="19962" xr:uid="{00000000-0005-0000-0000-00001EAB0000}"/>
    <cellStyle name="Normal 8 3 2 2 3 2 3" xfId="6513" xr:uid="{00000000-0005-0000-0000-00001FAB0000}"/>
    <cellStyle name="Normal 8 3 2 2 3 2 3 2" xfId="16565" xr:uid="{00000000-0005-0000-0000-000020AB0000}"/>
    <cellStyle name="Normal 8 3 2 2 3 2 3 2 2" xfId="46887" xr:uid="{00000000-0005-0000-0000-000021AB0000}"/>
    <cellStyle name="Normal 8 3 2 2 3 2 3 2 3" xfId="31663" xr:uid="{00000000-0005-0000-0000-000022AB0000}"/>
    <cellStyle name="Normal 8 3 2 2 3 2 3 3" xfId="11545" xr:uid="{00000000-0005-0000-0000-000023AB0000}"/>
    <cellStyle name="Normal 8 3 2 2 3 2 3 3 2" xfId="41870" xr:uid="{00000000-0005-0000-0000-000024AB0000}"/>
    <cellStyle name="Normal 8 3 2 2 3 2 3 3 3" xfId="26646" xr:uid="{00000000-0005-0000-0000-000025AB0000}"/>
    <cellStyle name="Normal 8 3 2 2 3 2 3 4" xfId="36857" xr:uid="{00000000-0005-0000-0000-000026AB0000}"/>
    <cellStyle name="Normal 8 3 2 2 3 2 3 5" xfId="21633" xr:uid="{00000000-0005-0000-0000-000027AB0000}"/>
    <cellStyle name="Normal 8 3 2 2 3 2 4" xfId="13223" xr:uid="{00000000-0005-0000-0000-000028AB0000}"/>
    <cellStyle name="Normal 8 3 2 2 3 2 4 2" xfId="43545" xr:uid="{00000000-0005-0000-0000-000029AB0000}"/>
    <cellStyle name="Normal 8 3 2 2 3 2 4 3" xfId="28321" xr:uid="{00000000-0005-0000-0000-00002AAB0000}"/>
    <cellStyle name="Normal 8 3 2 2 3 2 5" xfId="8202" xr:uid="{00000000-0005-0000-0000-00002BAB0000}"/>
    <cellStyle name="Normal 8 3 2 2 3 2 5 2" xfId="38528" xr:uid="{00000000-0005-0000-0000-00002CAB0000}"/>
    <cellStyle name="Normal 8 3 2 2 3 2 5 3" xfId="23304" xr:uid="{00000000-0005-0000-0000-00002DAB0000}"/>
    <cellStyle name="Normal 8 3 2 2 3 2 6" xfId="33516" xr:uid="{00000000-0005-0000-0000-00002EAB0000}"/>
    <cellStyle name="Normal 8 3 2 2 3 2 7" xfId="18291" xr:uid="{00000000-0005-0000-0000-00002FAB0000}"/>
    <cellStyle name="Normal 8 3 2 2 3 3" xfId="3984" xr:uid="{00000000-0005-0000-0000-000030AB0000}"/>
    <cellStyle name="Normal 8 3 2 2 3 3 2" xfId="14058" xr:uid="{00000000-0005-0000-0000-000031AB0000}"/>
    <cellStyle name="Normal 8 3 2 2 3 3 2 2" xfId="44380" xr:uid="{00000000-0005-0000-0000-000032AB0000}"/>
    <cellStyle name="Normal 8 3 2 2 3 3 2 3" xfId="29156" xr:uid="{00000000-0005-0000-0000-000033AB0000}"/>
    <cellStyle name="Normal 8 3 2 2 3 3 3" xfId="9038" xr:uid="{00000000-0005-0000-0000-000034AB0000}"/>
    <cellStyle name="Normal 8 3 2 2 3 3 3 2" xfId="39363" xr:uid="{00000000-0005-0000-0000-000035AB0000}"/>
    <cellStyle name="Normal 8 3 2 2 3 3 3 3" xfId="24139" xr:uid="{00000000-0005-0000-0000-000036AB0000}"/>
    <cellStyle name="Normal 8 3 2 2 3 3 4" xfId="34350" xr:uid="{00000000-0005-0000-0000-000037AB0000}"/>
    <cellStyle name="Normal 8 3 2 2 3 3 5" xfId="19126" xr:uid="{00000000-0005-0000-0000-000038AB0000}"/>
    <cellStyle name="Normal 8 3 2 2 3 4" xfId="5677" xr:uid="{00000000-0005-0000-0000-000039AB0000}"/>
    <cellStyle name="Normal 8 3 2 2 3 4 2" xfId="15729" xr:uid="{00000000-0005-0000-0000-00003AAB0000}"/>
    <cellStyle name="Normal 8 3 2 2 3 4 2 2" xfId="46051" xr:uid="{00000000-0005-0000-0000-00003BAB0000}"/>
    <cellStyle name="Normal 8 3 2 2 3 4 2 3" xfId="30827" xr:uid="{00000000-0005-0000-0000-00003CAB0000}"/>
    <cellStyle name="Normal 8 3 2 2 3 4 3" xfId="10709" xr:uid="{00000000-0005-0000-0000-00003DAB0000}"/>
    <cellStyle name="Normal 8 3 2 2 3 4 3 2" xfId="41034" xr:uid="{00000000-0005-0000-0000-00003EAB0000}"/>
    <cellStyle name="Normal 8 3 2 2 3 4 3 3" xfId="25810" xr:uid="{00000000-0005-0000-0000-00003FAB0000}"/>
    <cellStyle name="Normal 8 3 2 2 3 4 4" xfId="36021" xr:uid="{00000000-0005-0000-0000-000040AB0000}"/>
    <cellStyle name="Normal 8 3 2 2 3 4 5" xfId="20797" xr:uid="{00000000-0005-0000-0000-000041AB0000}"/>
    <cellStyle name="Normal 8 3 2 2 3 5" xfId="12387" xr:uid="{00000000-0005-0000-0000-000042AB0000}"/>
    <cellStyle name="Normal 8 3 2 2 3 5 2" xfId="42709" xr:uid="{00000000-0005-0000-0000-000043AB0000}"/>
    <cellStyle name="Normal 8 3 2 2 3 5 3" xfId="27485" xr:uid="{00000000-0005-0000-0000-000044AB0000}"/>
    <cellStyle name="Normal 8 3 2 2 3 6" xfId="7366" xr:uid="{00000000-0005-0000-0000-000045AB0000}"/>
    <cellStyle name="Normal 8 3 2 2 3 6 2" xfId="37692" xr:uid="{00000000-0005-0000-0000-000046AB0000}"/>
    <cellStyle name="Normal 8 3 2 2 3 6 3" xfId="22468" xr:uid="{00000000-0005-0000-0000-000047AB0000}"/>
    <cellStyle name="Normal 8 3 2 2 3 7" xfId="32680" xr:uid="{00000000-0005-0000-0000-000048AB0000}"/>
    <cellStyle name="Normal 8 3 2 2 3 8" xfId="17455" xr:uid="{00000000-0005-0000-0000-000049AB0000}"/>
    <cellStyle name="Normal 8 3 2 2 4" xfId="2713" xr:uid="{00000000-0005-0000-0000-00004AAB0000}"/>
    <cellStyle name="Normal 8 3 2 2 4 2" xfId="4403" xr:uid="{00000000-0005-0000-0000-00004BAB0000}"/>
    <cellStyle name="Normal 8 3 2 2 4 2 2" xfId="14476" xr:uid="{00000000-0005-0000-0000-00004CAB0000}"/>
    <cellStyle name="Normal 8 3 2 2 4 2 2 2" xfId="44798" xr:uid="{00000000-0005-0000-0000-00004DAB0000}"/>
    <cellStyle name="Normal 8 3 2 2 4 2 2 3" xfId="29574" xr:uid="{00000000-0005-0000-0000-00004EAB0000}"/>
    <cellStyle name="Normal 8 3 2 2 4 2 3" xfId="9456" xr:uid="{00000000-0005-0000-0000-00004FAB0000}"/>
    <cellStyle name="Normal 8 3 2 2 4 2 3 2" xfId="39781" xr:uid="{00000000-0005-0000-0000-000050AB0000}"/>
    <cellStyle name="Normal 8 3 2 2 4 2 3 3" xfId="24557" xr:uid="{00000000-0005-0000-0000-000051AB0000}"/>
    <cellStyle name="Normal 8 3 2 2 4 2 4" xfId="34768" xr:uid="{00000000-0005-0000-0000-000052AB0000}"/>
    <cellStyle name="Normal 8 3 2 2 4 2 5" xfId="19544" xr:uid="{00000000-0005-0000-0000-000053AB0000}"/>
    <cellStyle name="Normal 8 3 2 2 4 3" xfId="6095" xr:uid="{00000000-0005-0000-0000-000054AB0000}"/>
    <cellStyle name="Normal 8 3 2 2 4 3 2" xfId="16147" xr:uid="{00000000-0005-0000-0000-000055AB0000}"/>
    <cellStyle name="Normal 8 3 2 2 4 3 2 2" xfId="46469" xr:uid="{00000000-0005-0000-0000-000056AB0000}"/>
    <cellStyle name="Normal 8 3 2 2 4 3 2 3" xfId="31245" xr:uid="{00000000-0005-0000-0000-000057AB0000}"/>
    <cellStyle name="Normal 8 3 2 2 4 3 3" xfId="11127" xr:uid="{00000000-0005-0000-0000-000058AB0000}"/>
    <cellStyle name="Normal 8 3 2 2 4 3 3 2" xfId="41452" xr:uid="{00000000-0005-0000-0000-000059AB0000}"/>
    <cellStyle name="Normal 8 3 2 2 4 3 3 3" xfId="26228" xr:uid="{00000000-0005-0000-0000-00005AAB0000}"/>
    <cellStyle name="Normal 8 3 2 2 4 3 4" xfId="36439" xr:uid="{00000000-0005-0000-0000-00005BAB0000}"/>
    <cellStyle name="Normal 8 3 2 2 4 3 5" xfId="21215" xr:uid="{00000000-0005-0000-0000-00005CAB0000}"/>
    <cellStyle name="Normal 8 3 2 2 4 4" xfId="12805" xr:uid="{00000000-0005-0000-0000-00005DAB0000}"/>
    <cellStyle name="Normal 8 3 2 2 4 4 2" xfId="43127" xr:uid="{00000000-0005-0000-0000-00005EAB0000}"/>
    <cellStyle name="Normal 8 3 2 2 4 4 3" xfId="27903" xr:uid="{00000000-0005-0000-0000-00005FAB0000}"/>
    <cellStyle name="Normal 8 3 2 2 4 5" xfId="7784" xr:uid="{00000000-0005-0000-0000-000060AB0000}"/>
    <cellStyle name="Normal 8 3 2 2 4 5 2" xfId="38110" xr:uid="{00000000-0005-0000-0000-000061AB0000}"/>
    <cellStyle name="Normal 8 3 2 2 4 5 3" xfId="22886" xr:uid="{00000000-0005-0000-0000-000062AB0000}"/>
    <cellStyle name="Normal 8 3 2 2 4 6" xfId="33098" xr:uid="{00000000-0005-0000-0000-000063AB0000}"/>
    <cellStyle name="Normal 8 3 2 2 4 7" xfId="17873" xr:uid="{00000000-0005-0000-0000-000064AB0000}"/>
    <cellStyle name="Normal 8 3 2 2 5" xfId="3566" xr:uid="{00000000-0005-0000-0000-000065AB0000}"/>
    <cellStyle name="Normal 8 3 2 2 5 2" xfId="13640" xr:uid="{00000000-0005-0000-0000-000066AB0000}"/>
    <cellStyle name="Normal 8 3 2 2 5 2 2" xfId="43962" xr:uid="{00000000-0005-0000-0000-000067AB0000}"/>
    <cellStyle name="Normal 8 3 2 2 5 2 3" xfId="28738" xr:uid="{00000000-0005-0000-0000-000068AB0000}"/>
    <cellStyle name="Normal 8 3 2 2 5 3" xfId="8620" xr:uid="{00000000-0005-0000-0000-000069AB0000}"/>
    <cellStyle name="Normal 8 3 2 2 5 3 2" xfId="38945" xr:uid="{00000000-0005-0000-0000-00006AAB0000}"/>
    <cellStyle name="Normal 8 3 2 2 5 3 3" xfId="23721" xr:uid="{00000000-0005-0000-0000-00006BAB0000}"/>
    <cellStyle name="Normal 8 3 2 2 5 4" xfId="33932" xr:uid="{00000000-0005-0000-0000-00006CAB0000}"/>
    <cellStyle name="Normal 8 3 2 2 5 5" xfId="18708" xr:uid="{00000000-0005-0000-0000-00006DAB0000}"/>
    <cellStyle name="Normal 8 3 2 2 6" xfId="5259" xr:uid="{00000000-0005-0000-0000-00006EAB0000}"/>
    <cellStyle name="Normal 8 3 2 2 6 2" xfId="15311" xr:uid="{00000000-0005-0000-0000-00006FAB0000}"/>
    <cellStyle name="Normal 8 3 2 2 6 2 2" xfId="45633" xr:uid="{00000000-0005-0000-0000-000070AB0000}"/>
    <cellStyle name="Normal 8 3 2 2 6 2 3" xfId="30409" xr:uid="{00000000-0005-0000-0000-000071AB0000}"/>
    <cellStyle name="Normal 8 3 2 2 6 3" xfId="10291" xr:uid="{00000000-0005-0000-0000-000072AB0000}"/>
    <cellStyle name="Normal 8 3 2 2 6 3 2" xfId="40616" xr:uid="{00000000-0005-0000-0000-000073AB0000}"/>
    <cellStyle name="Normal 8 3 2 2 6 3 3" xfId="25392" xr:uid="{00000000-0005-0000-0000-000074AB0000}"/>
    <cellStyle name="Normal 8 3 2 2 6 4" xfId="35603" xr:uid="{00000000-0005-0000-0000-000075AB0000}"/>
    <cellStyle name="Normal 8 3 2 2 6 5" xfId="20379" xr:uid="{00000000-0005-0000-0000-000076AB0000}"/>
    <cellStyle name="Normal 8 3 2 2 7" xfId="11969" xr:uid="{00000000-0005-0000-0000-000077AB0000}"/>
    <cellStyle name="Normal 8 3 2 2 7 2" xfId="42291" xr:uid="{00000000-0005-0000-0000-000078AB0000}"/>
    <cellStyle name="Normal 8 3 2 2 7 3" xfId="27067" xr:uid="{00000000-0005-0000-0000-000079AB0000}"/>
    <cellStyle name="Normal 8 3 2 2 8" xfId="6948" xr:uid="{00000000-0005-0000-0000-00007AAB0000}"/>
    <cellStyle name="Normal 8 3 2 2 8 2" xfId="37274" xr:uid="{00000000-0005-0000-0000-00007BAB0000}"/>
    <cellStyle name="Normal 8 3 2 2 8 3" xfId="22050" xr:uid="{00000000-0005-0000-0000-00007CAB0000}"/>
    <cellStyle name="Normal 8 3 2 2 9" xfId="32262" xr:uid="{00000000-0005-0000-0000-00007DAB0000}"/>
    <cellStyle name="Normal 8 3 2 3" xfId="1975" xr:uid="{00000000-0005-0000-0000-00007EAB0000}"/>
    <cellStyle name="Normal 8 3 2 3 2" xfId="2396" xr:uid="{00000000-0005-0000-0000-00007FAB0000}"/>
    <cellStyle name="Normal 8 3 2 3 2 2" xfId="3235" xr:uid="{00000000-0005-0000-0000-000080AB0000}"/>
    <cellStyle name="Normal 8 3 2 3 2 2 2" xfId="4925" xr:uid="{00000000-0005-0000-0000-000081AB0000}"/>
    <cellStyle name="Normal 8 3 2 3 2 2 2 2" xfId="14998" xr:uid="{00000000-0005-0000-0000-000082AB0000}"/>
    <cellStyle name="Normal 8 3 2 3 2 2 2 2 2" xfId="45320" xr:uid="{00000000-0005-0000-0000-000083AB0000}"/>
    <cellStyle name="Normal 8 3 2 3 2 2 2 2 3" xfId="30096" xr:uid="{00000000-0005-0000-0000-000084AB0000}"/>
    <cellStyle name="Normal 8 3 2 3 2 2 2 3" xfId="9978" xr:uid="{00000000-0005-0000-0000-000085AB0000}"/>
    <cellStyle name="Normal 8 3 2 3 2 2 2 3 2" xfId="40303" xr:uid="{00000000-0005-0000-0000-000086AB0000}"/>
    <cellStyle name="Normal 8 3 2 3 2 2 2 3 3" xfId="25079" xr:uid="{00000000-0005-0000-0000-000087AB0000}"/>
    <cellStyle name="Normal 8 3 2 3 2 2 2 4" xfId="35290" xr:uid="{00000000-0005-0000-0000-000088AB0000}"/>
    <cellStyle name="Normal 8 3 2 3 2 2 2 5" xfId="20066" xr:uid="{00000000-0005-0000-0000-000089AB0000}"/>
    <cellStyle name="Normal 8 3 2 3 2 2 3" xfId="6617" xr:uid="{00000000-0005-0000-0000-00008AAB0000}"/>
    <cellStyle name="Normal 8 3 2 3 2 2 3 2" xfId="16669" xr:uid="{00000000-0005-0000-0000-00008BAB0000}"/>
    <cellStyle name="Normal 8 3 2 3 2 2 3 2 2" xfId="46991" xr:uid="{00000000-0005-0000-0000-00008CAB0000}"/>
    <cellStyle name="Normal 8 3 2 3 2 2 3 2 3" xfId="31767" xr:uid="{00000000-0005-0000-0000-00008DAB0000}"/>
    <cellStyle name="Normal 8 3 2 3 2 2 3 3" xfId="11649" xr:uid="{00000000-0005-0000-0000-00008EAB0000}"/>
    <cellStyle name="Normal 8 3 2 3 2 2 3 3 2" xfId="41974" xr:uid="{00000000-0005-0000-0000-00008FAB0000}"/>
    <cellStyle name="Normal 8 3 2 3 2 2 3 3 3" xfId="26750" xr:uid="{00000000-0005-0000-0000-000090AB0000}"/>
    <cellStyle name="Normal 8 3 2 3 2 2 3 4" xfId="36961" xr:uid="{00000000-0005-0000-0000-000091AB0000}"/>
    <cellStyle name="Normal 8 3 2 3 2 2 3 5" xfId="21737" xr:uid="{00000000-0005-0000-0000-000092AB0000}"/>
    <cellStyle name="Normal 8 3 2 3 2 2 4" xfId="13327" xr:uid="{00000000-0005-0000-0000-000093AB0000}"/>
    <cellStyle name="Normal 8 3 2 3 2 2 4 2" xfId="43649" xr:uid="{00000000-0005-0000-0000-000094AB0000}"/>
    <cellStyle name="Normal 8 3 2 3 2 2 4 3" xfId="28425" xr:uid="{00000000-0005-0000-0000-000095AB0000}"/>
    <cellStyle name="Normal 8 3 2 3 2 2 5" xfId="8306" xr:uid="{00000000-0005-0000-0000-000096AB0000}"/>
    <cellStyle name="Normal 8 3 2 3 2 2 5 2" xfId="38632" xr:uid="{00000000-0005-0000-0000-000097AB0000}"/>
    <cellStyle name="Normal 8 3 2 3 2 2 5 3" xfId="23408" xr:uid="{00000000-0005-0000-0000-000098AB0000}"/>
    <cellStyle name="Normal 8 3 2 3 2 2 6" xfId="33620" xr:uid="{00000000-0005-0000-0000-000099AB0000}"/>
    <cellStyle name="Normal 8 3 2 3 2 2 7" xfId="18395" xr:uid="{00000000-0005-0000-0000-00009AAB0000}"/>
    <cellStyle name="Normal 8 3 2 3 2 3" xfId="4088" xr:uid="{00000000-0005-0000-0000-00009BAB0000}"/>
    <cellStyle name="Normal 8 3 2 3 2 3 2" xfId="14162" xr:uid="{00000000-0005-0000-0000-00009CAB0000}"/>
    <cellStyle name="Normal 8 3 2 3 2 3 2 2" xfId="44484" xr:uid="{00000000-0005-0000-0000-00009DAB0000}"/>
    <cellStyle name="Normal 8 3 2 3 2 3 2 3" xfId="29260" xr:uid="{00000000-0005-0000-0000-00009EAB0000}"/>
    <cellStyle name="Normal 8 3 2 3 2 3 3" xfId="9142" xr:uid="{00000000-0005-0000-0000-00009FAB0000}"/>
    <cellStyle name="Normal 8 3 2 3 2 3 3 2" xfId="39467" xr:uid="{00000000-0005-0000-0000-0000A0AB0000}"/>
    <cellStyle name="Normal 8 3 2 3 2 3 3 3" xfId="24243" xr:uid="{00000000-0005-0000-0000-0000A1AB0000}"/>
    <cellStyle name="Normal 8 3 2 3 2 3 4" xfId="34454" xr:uid="{00000000-0005-0000-0000-0000A2AB0000}"/>
    <cellStyle name="Normal 8 3 2 3 2 3 5" xfId="19230" xr:uid="{00000000-0005-0000-0000-0000A3AB0000}"/>
    <cellStyle name="Normal 8 3 2 3 2 4" xfId="5781" xr:uid="{00000000-0005-0000-0000-0000A4AB0000}"/>
    <cellStyle name="Normal 8 3 2 3 2 4 2" xfId="15833" xr:uid="{00000000-0005-0000-0000-0000A5AB0000}"/>
    <cellStyle name="Normal 8 3 2 3 2 4 2 2" xfId="46155" xr:uid="{00000000-0005-0000-0000-0000A6AB0000}"/>
    <cellStyle name="Normal 8 3 2 3 2 4 2 3" xfId="30931" xr:uid="{00000000-0005-0000-0000-0000A7AB0000}"/>
    <cellStyle name="Normal 8 3 2 3 2 4 3" xfId="10813" xr:uid="{00000000-0005-0000-0000-0000A8AB0000}"/>
    <cellStyle name="Normal 8 3 2 3 2 4 3 2" xfId="41138" xr:uid="{00000000-0005-0000-0000-0000A9AB0000}"/>
    <cellStyle name="Normal 8 3 2 3 2 4 3 3" xfId="25914" xr:uid="{00000000-0005-0000-0000-0000AAAB0000}"/>
    <cellStyle name="Normal 8 3 2 3 2 4 4" xfId="36125" xr:uid="{00000000-0005-0000-0000-0000ABAB0000}"/>
    <cellStyle name="Normal 8 3 2 3 2 4 5" xfId="20901" xr:uid="{00000000-0005-0000-0000-0000ACAB0000}"/>
    <cellStyle name="Normal 8 3 2 3 2 5" xfId="12491" xr:uid="{00000000-0005-0000-0000-0000ADAB0000}"/>
    <cellStyle name="Normal 8 3 2 3 2 5 2" xfId="42813" xr:uid="{00000000-0005-0000-0000-0000AEAB0000}"/>
    <cellStyle name="Normal 8 3 2 3 2 5 3" xfId="27589" xr:uid="{00000000-0005-0000-0000-0000AFAB0000}"/>
    <cellStyle name="Normal 8 3 2 3 2 6" xfId="7470" xr:uid="{00000000-0005-0000-0000-0000B0AB0000}"/>
    <cellStyle name="Normal 8 3 2 3 2 6 2" xfId="37796" xr:uid="{00000000-0005-0000-0000-0000B1AB0000}"/>
    <cellStyle name="Normal 8 3 2 3 2 6 3" xfId="22572" xr:uid="{00000000-0005-0000-0000-0000B2AB0000}"/>
    <cellStyle name="Normal 8 3 2 3 2 7" xfId="32784" xr:uid="{00000000-0005-0000-0000-0000B3AB0000}"/>
    <cellStyle name="Normal 8 3 2 3 2 8" xfId="17559" xr:uid="{00000000-0005-0000-0000-0000B4AB0000}"/>
    <cellStyle name="Normal 8 3 2 3 3" xfId="2817" xr:uid="{00000000-0005-0000-0000-0000B5AB0000}"/>
    <cellStyle name="Normal 8 3 2 3 3 2" xfId="4507" xr:uid="{00000000-0005-0000-0000-0000B6AB0000}"/>
    <cellStyle name="Normal 8 3 2 3 3 2 2" xfId="14580" xr:uid="{00000000-0005-0000-0000-0000B7AB0000}"/>
    <cellStyle name="Normal 8 3 2 3 3 2 2 2" xfId="44902" xr:uid="{00000000-0005-0000-0000-0000B8AB0000}"/>
    <cellStyle name="Normal 8 3 2 3 3 2 2 3" xfId="29678" xr:uid="{00000000-0005-0000-0000-0000B9AB0000}"/>
    <cellStyle name="Normal 8 3 2 3 3 2 3" xfId="9560" xr:uid="{00000000-0005-0000-0000-0000BAAB0000}"/>
    <cellStyle name="Normal 8 3 2 3 3 2 3 2" xfId="39885" xr:uid="{00000000-0005-0000-0000-0000BBAB0000}"/>
    <cellStyle name="Normal 8 3 2 3 3 2 3 3" xfId="24661" xr:uid="{00000000-0005-0000-0000-0000BCAB0000}"/>
    <cellStyle name="Normal 8 3 2 3 3 2 4" xfId="34872" xr:uid="{00000000-0005-0000-0000-0000BDAB0000}"/>
    <cellStyle name="Normal 8 3 2 3 3 2 5" xfId="19648" xr:uid="{00000000-0005-0000-0000-0000BEAB0000}"/>
    <cellStyle name="Normal 8 3 2 3 3 3" xfId="6199" xr:uid="{00000000-0005-0000-0000-0000BFAB0000}"/>
    <cellStyle name="Normal 8 3 2 3 3 3 2" xfId="16251" xr:uid="{00000000-0005-0000-0000-0000C0AB0000}"/>
    <cellStyle name="Normal 8 3 2 3 3 3 2 2" xfId="46573" xr:uid="{00000000-0005-0000-0000-0000C1AB0000}"/>
    <cellStyle name="Normal 8 3 2 3 3 3 2 3" xfId="31349" xr:uid="{00000000-0005-0000-0000-0000C2AB0000}"/>
    <cellStyle name="Normal 8 3 2 3 3 3 3" xfId="11231" xr:uid="{00000000-0005-0000-0000-0000C3AB0000}"/>
    <cellStyle name="Normal 8 3 2 3 3 3 3 2" xfId="41556" xr:uid="{00000000-0005-0000-0000-0000C4AB0000}"/>
    <cellStyle name="Normal 8 3 2 3 3 3 3 3" xfId="26332" xr:uid="{00000000-0005-0000-0000-0000C5AB0000}"/>
    <cellStyle name="Normal 8 3 2 3 3 3 4" xfId="36543" xr:uid="{00000000-0005-0000-0000-0000C6AB0000}"/>
    <cellStyle name="Normal 8 3 2 3 3 3 5" xfId="21319" xr:uid="{00000000-0005-0000-0000-0000C7AB0000}"/>
    <cellStyle name="Normal 8 3 2 3 3 4" xfId="12909" xr:uid="{00000000-0005-0000-0000-0000C8AB0000}"/>
    <cellStyle name="Normal 8 3 2 3 3 4 2" xfId="43231" xr:uid="{00000000-0005-0000-0000-0000C9AB0000}"/>
    <cellStyle name="Normal 8 3 2 3 3 4 3" xfId="28007" xr:uid="{00000000-0005-0000-0000-0000CAAB0000}"/>
    <cellStyle name="Normal 8 3 2 3 3 5" xfId="7888" xr:uid="{00000000-0005-0000-0000-0000CBAB0000}"/>
    <cellStyle name="Normal 8 3 2 3 3 5 2" xfId="38214" xr:uid="{00000000-0005-0000-0000-0000CCAB0000}"/>
    <cellStyle name="Normal 8 3 2 3 3 5 3" xfId="22990" xr:uid="{00000000-0005-0000-0000-0000CDAB0000}"/>
    <cellStyle name="Normal 8 3 2 3 3 6" xfId="33202" xr:uid="{00000000-0005-0000-0000-0000CEAB0000}"/>
    <cellStyle name="Normal 8 3 2 3 3 7" xfId="17977" xr:uid="{00000000-0005-0000-0000-0000CFAB0000}"/>
    <cellStyle name="Normal 8 3 2 3 4" xfId="3670" xr:uid="{00000000-0005-0000-0000-0000D0AB0000}"/>
    <cellStyle name="Normal 8 3 2 3 4 2" xfId="13744" xr:uid="{00000000-0005-0000-0000-0000D1AB0000}"/>
    <cellStyle name="Normal 8 3 2 3 4 2 2" xfId="44066" xr:uid="{00000000-0005-0000-0000-0000D2AB0000}"/>
    <cellStyle name="Normal 8 3 2 3 4 2 3" xfId="28842" xr:uid="{00000000-0005-0000-0000-0000D3AB0000}"/>
    <cellStyle name="Normal 8 3 2 3 4 3" xfId="8724" xr:uid="{00000000-0005-0000-0000-0000D4AB0000}"/>
    <cellStyle name="Normal 8 3 2 3 4 3 2" xfId="39049" xr:uid="{00000000-0005-0000-0000-0000D5AB0000}"/>
    <cellStyle name="Normal 8 3 2 3 4 3 3" xfId="23825" xr:uid="{00000000-0005-0000-0000-0000D6AB0000}"/>
    <cellStyle name="Normal 8 3 2 3 4 4" xfId="34036" xr:uid="{00000000-0005-0000-0000-0000D7AB0000}"/>
    <cellStyle name="Normal 8 3 2 3 4 5" xfId="18812" xr:uid="{00000000-0005-0000-0000-0000D8AB0000}"/>
    <cellStyle name="Normal 8 3 2 3 5" xfId="5363" xr:uid="{00000000-0005-0000-0000-0000D9AB0000}"/>
    <cellStyle name="Normal 8 3 2 3 5 2" xfId="15415" xr:uid="{00000000-0005-0000-0000-0000DAAB0000}"/>
    <cellStyle name="Normal 8 3 2 3 5 2 2" xfId="45737" xr:uid="{00000000-0005-0000-0000-0000DBAB0000}"/>
    <cellStyle name="Normal 8 3 2 3 5 2 3" xfId="30513" xr:uid="{00000000-0005-0000-0000-0000DCAB0000}"/>
    <cellStyle name="Normal 8 3 2 3 5 3" xfId="10395" xr:uid="{00000000-0005-0000-0000-0000DDAB0000}"/>
    <cellStyle name="Normal 8 3 2 3 5 3 2" xfId="40720" xr:uid="{00000000-0005-0000-0000-0000DEAB0000}"/>
    <cellStyle name="Normal 8 3 2 3 5 3 3" xfId="25496" xr:uid="{00000000-0005-0000-0000-0000DFAB0000}"/>
    <cellStyle name="Normal 8 3 2 3 5 4" xfId="35707" xr:uid="{00000000-0005-0000-0000-0000E0AB0000}"/>
    <cellStyle name="Normal 8 3 2 3 5 5" xfId="20483" xr:uid="{00000000-0005-0000-0000-0000E1AB0000}"/>
    <cellStyle name="Normal 8 3 2 3 6" xfId="12073" xr:uid="{00000000-0005-0000-0000-0000E2AB0000}"/>
    <cellStyle name="Normal 8 3 2 3 6 2" xfId="42395" xr:uid="{00000000-0005-0000-0000-0000E3AB0000}"/>
    <cellStyle name="Normal 8 3 2 3 6 3" xfId="27171" xr:uid="{00000000-0005-0000-0000-0000E4AB0000}"/>
    <cellStyle name="Normal 8 3 2 3 7" xfId="7052" xr:uid="{00000000-0005-0000-0000-0000E5AB0000}"/>
    <cellStyle name="Normal 8 3 2 3 7 2" xfId="37378" xr:uid="{00000000-0005-0000-0000-0000E6AB0000}"/>
    <cellStyle name="Normal 8 3 2 3 7 3" xfId="22154" xr:uid="{00000000-0005-0000-0000-0000E7AB0000}"/>
    <cellStyle name="Normal 8 3 2 3 8" xfId="32366" xr:uid="{00000000-0005-0000-0000-0000E8AB0000}"/>
    <cellStyle name="Normal 8 3 2 3 9" xfId="17141" xr:uid="{00000000-0005-0000-0000-0000E9AB0000}"/>
    <cellStyle name="Normal 8 3 2 4" xfId="2188" xr:uid="{00000000-0005-0000-0000-0000EAAB0000}"/>
    <cellStyle name="Normal 8 3 2 4 2" xfId="3027" xr:uid="{00000000-0005-0000-0000-0000EBAB0000}"/>
    <cellStyle name="Normal 8 3 2 4 2 2" xfId="4717" xr:uid="{00000000-0005-0000-0000-0000ECAB0000}"/>
    <cellStyle name="Normal 8 3 2 4 2 2 2" xfId="14790" xr:uid="{00000000-0005-0000-0000-0000EDAB0000}"/>
    <cellStyle name="Normal 8 3 2 4 2 2 2 2" xfId="45112" xr:uid="{00000000-0005-0000-0000-0000EEAB0000}"/>
    <cellStyle name="Normal 8 3 2 4 2 2 2 3" xfId="29888" xr:uid="{00000000-0005-0000-0000-0000EFAB0000}"/>
    <cellStyle name="Normal 8 3 2 4 2 2 3" xfId="9770" xr:uid="{00000000-0005-0000-0000-0000F0AB0000}"/>
    <cellStyle name="Normal 8 3 2 4 2 2 3 2" xfId="40095" xr:uid="{00000000-0005-0000-0000-0000F1AB0000}"/>
    <cellStyle name="Normal 8 3 2 4 2 2 3 3" xfId="24871" xr:uid="{00000000-0005-0000-0000-0000F2AB0000}"/>
    <cellStyle name="Normal 8 3 2 4 2 2 4" xfId="35082" xr:uid="{00000000-0005-0000-0000-0000F3AB0000}"/>
    <cellStyle name="Normal 8 3 2 4 2 2 5" xfId="19858" xr:uid="{00000000-0005-0000-0000-0000F4AB0000}"/>
    <cellStyle name="Normal 8 3 2 4 2 3" xfId="6409" xr:uid="{00000000-0005-0000-0000-0000F5AB0000}"/>
    <cellStyle name="Normal 8 3 2 4 2 3 2" xfId="16461" xr:uid="{00000000-0005-0000-0000-0000F6AB0000}"/>
    <cellStyle name="Normal 8 3 2 4 2 3 2 2" xfId="46783" xr:uid="{00000000-0005-0000-0000-0000F7AB0000}"/>
    <cellStyle name="Normal 8 3 2 4 2 3 2 3" xfId="31559" xr:uid="{00000000-0005-0000-0000-0000F8AB0000}"/>
    <cellStyle name="Normal 8 3 2 4 2 3 3" xfId="11441" xr:uid="{00000000-0005-0000-0000-0000F9AB0000}"/>
    <cellStyle name="Normal 8 3 2 4 2 3 3 2" xfId="41766" xr:uid="{00000000-0005-0000-0000-0000FAAB0000}"/>
    <cellStyle name="Normal 8 3 2 4 2 3 3 3" xfId="26542" xr:uid="{00000000-0005-0000-0000-0000FBAB0000}"/>
    <cellStyle name="Normal 8 3 2 4 2 3 4" xfId="36753" xr:uid="{00000000-0005-0000-0000-0000FCAB0000}"/>
    <cellStyle name="Normal 8 3 2 4 2 3 5" xfId="21529" xr:uid="{00000000-0005-0000-0000-0000FDAB0000}"/>
    <cellStyle name="Normal 8 3 2 4 2 4" xfId="13119" xr:uid="{00000000-0005-0000-0000-0000FEAB0000}"/>
    <cellStyle name="Normal 8 3 2 4 2 4 2" xfId="43441" xr:uid="{00000000-0005-0000-0000-0000FFAB0000}"/>
    <cellStyle name="Normal 8 3 2 4 2 4 3" xfId="28217" xr:uid="{00000000-0005-0000-0000-000000AC0000}"/>
    <cellStyle name="Normal 8 3 2 4 2 5" xfId="8098" xr:uid="{00000000-0005-0000-0000-000001AC0000}"/>
    <cellStyle name="Normal 8 3 2 4 2 5 2" xfId="38424" xr:uid="{00000000-0005-0000-0000-000002AC0000}"/>
    <cellStyle name="Normal 8 3 2 4 2 5 3" xfId="23200" xr:uid="{00000000-0005-0000-0000-000003AC0000}"/>
    <cellStyle name="Normal 8 3 2 4 2 6" xfId="33412" xr:uid="{00000000-0005-0000-0000-000004AC0000}"/>
    <cellStyle name="Normal 8 3 2 4 2 7" xfId="18187" xr:uid="{00000000-0005-0000-0000-000005AC0000}"/>
    <cellStyle name="Normal 8 3 2 4 3" xfId="3880" xr:uid="{00000000-0005-0000-0000-000006AC0000}"/>
    <cellStyle name="Normal 8 3 2 4 3 2" xfId="13954" xr:uid="{00000000-0005-0000-0000-000007AC0000}"/>
    <cellStyle name="Normal 8 3 2 4 3 2 2" xfId="44276" xr:uid="{00000000-0005-0000-0000-000008AC0000}"/>
    <cellStyle name="Normal 8 3 2 4 3 2 3" xfId="29052" xr:uid="{00000000-0005-0000-0000-000009AC0000}"/>
    <cellStyle name="Normal 8 3 2 4 3 3" xfId="8934" xr:uid="{00000000-0005-0000-0000-00000AAC0000}"/>
    <cellStyle name="Normal 8 3 2 4 3 3 2" xfId="39259" xr:uid="{00000000-0005-0000-0000-00000BAC0000}"/>
    <cellStyle name="Normal 8 3 2 4 3 3 3" xfId="24035" xr:uid="{00000000-0005-0000-0000-00000CAC0000}"/>
    <cellStyle name="Normal 8 3 2 4 3 4" xfId="34246" xr:uid="{00000000-0005-0000-0000-00000DAC0000}"/>
    <cellStyle name="Normal 8 3 2 4 3 5" xfId="19022" xr:uid="{00000000-0005-0000-0000-00000EAC0000}"/>
    <cellStyle name="Normal 8 3 2 4 4" xfId="5573" xr:uid="{00000000-0005-0000-0000-00000FAC0000}"/>
    <cellStyle name="Normal 8 3 2 4 4 2" xfId="15625" xr:uid="{00000000-0005-0000-0000-000010AC0000}"/>
    <cellStyle name="Normal 8 3 2 4 4 2 2" xfId="45947" xr:uid="{00000000-0005-0000-0000-000011AC0000}"/>
    <cellStyle name="Normal 8 3 2 4 4 2 3" xfId="30723" xr:uid="{00000000-0005-0000-0000-000012AC0000}"/>
    <cellStyle name="Normal 8 3 2 4 4 3" xfId="10605" xr:uid="{00000000-0005-0000-0000-000013AC0000}"/>
    <cellStyle name="Normal 8 3 2 4 4 3 2" xfId="40930" xr:uid="{00000000-0005-0000-0000-000014AC0000}"/>
    <cellStyle name="Normal 8 3 2 4 4 3 3" xfId="25706" xr:uid="{00000000-0005-0000-0000-000015AC0000}"/>
    <cellStyle name="Normal 8 3 2 4 4 4" xfId="35917" xr:uid="{00000000-0005-0000-0000-000016AC0000}"/>
    <cellStyle name="Normal 8 3 2 4 4 5" xfId="20693" xr:uid="{00000000-0005-0000-0000-000017AC0000}"/>
    <cellStyle name="Normal 8 3 2 4 5" xfId="12283" xr:uid="{00000000-0005-0000-0000-000018AC0000}"/>
    <cellStyle name="Normal 8 3 2 4 5 2" xfId="42605" xr:uid="{00000000-0005-0000-0000-000019AC0000}"/>
    <cellStyle name="Normal 8 3 2 4 5 3" xfId="27381" xr:uid="{00000000-0005-0000-0000-00001AAC0000}"/>
    <cellStyle name="Normal 8 3 2 4 6" xfId="7262" xr:uid="{00000000-0005-0000-0000-00001BAC0000}"/>
    <cellStyle name="Normal 8 3 2 4 6 2" xfId="37588" xr:uid="{00000000-0005-0000-0000-00001CAC0000}"/>
    <cellStyle name="Normal 8 3 2 4 6 3" xfId="22364" xr:uid="{00000000-0005-0000-0000-00001DAC0000}"/>
    <cellStyle name="Normal 8 3 2 4 7" xfId="32576" xr:uid="{00000000-0005-0000-0000-00001EAC0000}"/>
    <cellStyle name="Normal 8 3 2 4 8" xfId="17351" xr:uid="{00000000-0005-0000-0000-00001FAC0000}"/>
    <cellStyle name="Normal 8 3 2 5" xfId="2609" xr:uid="{00000000-0005-0000-0000-000020AC0000}"/>
    <cellStyle name="Normal 8 3 2 5 2" xfId="4299" xr:uid="{00000000-0005-0000-0000-000021AC0000}"/>
    <cellStyle name="Normal 8 3 2 5 2 2" xfId="14372" xr:uid="{00000000-0005-0000-0000-000022AC0000}"/>
    <cellStyle name="Normal 8 3 2 5 2 2 2" xfId="44694" xr:uid="{00000000-0005-0000-0000-000023AC0000}"/>
    <cellStyle name="Normal 8 3 2 5 2 2 3" xfId="29470" xr:uid="{00000000-0005-0000-0000-000024AC0000}"/>
    <cellStyle name="Normal 8 3 2 5 2 3" xfId="9352" xr:uid="{00000000-0005-0000-0000-000025AC0000}"/>
    <cellStyle name="Normal 8 3 2 5 2 3 2" xfId="39677" xr:uid="{00000000-0005-0000-0000-000026AC0000}"/>
    <cellStyle name="Normal 8 3 2 5 2 3 3" xfId="24453" xr:uid="{00000000-0005-0000-0000-000027AC0000}"/>
    <cellStyle name="Normal 8 3 2 5 2 4" xfId="34664" xr:uid="{00000000-0005-0000-0000-000028AC0000}"/>
    <cellStyle name="Normal 8 3 2 5 2 5" xfId="19440" xr:uid="{00000000-0005-0000-0000-000029AC0000}"/>
    <cellStyle name="Normal 8 3 2 5 3" xfId="5991" xr:uid="{00000000-0005-0000-0000-00002AAC0000}"/>
    <cellStyle name="Normal 8 3 2 5 3 2" xfId="16043" xr:uid="{00000000-0005-0000-0000-00002BAC0000}"/>
    <cellStyle name="Normal 8 3 2 5 3 2 2" xfId="46365" xr:uid="{00000000-0005-0000-0000-00002CAC0000}"/>
    <cellStyle name="Normal 8 3 2 5 3 2 3" xfId="31141" xr:uid="{00000000-0005-0000-0000-00002DAC0000}"/>
    <cellStyle name="Normal 8 3 2 5 3 3" xfId="11023" xr:uid="{00000000-0005-0000-0000-00002EAC0000}"/>
    <cellStyle name="Normal 8 3 2 5 3 3 2" xfId="41348" xr:uid="{00000000-0005-0000-0000-00002FAC0000}"/>
    <cellStyle name="Normal 8 3 2 5 3 3 3" xfId="26124" xr:uid="{00000000-0005-0000-0000-000030AC0000}"/>
    <cellStyle name="Normal 8 3 2 5 3 4" xfId="36335" xr:uid="{00000000-0005-0000-0000-000031AC0000}"/>
    <cellStyle name="Normal 8 3 2 5 3 5" xfId="21111" xr:uid="{00000000-0005-0000-0000-000032AC0000}"/>
    <cellStyle name="Normal 8 3 2 5 4" xfId="12701" xr:uid="{00000000-0005-0000-0000-000033AC0000}"/>
    <cellStyle name="Normal 8 3 2 5 4 2" xfId="43023" xr:uid="{00000000-0005-0000-0000-000034AC0000}"/>
    <cellStyle name="Normal 8 3 2 5 4 3" xfId="27799" xr:uid="{00000000-0005-0000-0000-000035AC0000}"/>
    <cellStyle name="Normal 8 3 2 5 5" xfId="7680" xr:uid="{00000000-0005-0000-0000-000036AC0000}"/>
    <cellStyle name="Normal 8 3 2 5 5 2" xfId="38006" xr:uid="{00000000-0005-0000-0000-000037AC0000}"/>
    <cellStyle name="Normal 8 3 2 5 5 3" xfId="22782" xr:uid="{00000000-0005-0000-0000-000038AC0000}"/>
    <cellStyle name="Normal 8 3 2 5 6" xfId="32994" xr:uid="{00000000-0005-0000-0000-000039AC0000}"/>
    <cellStyle name="Normal 8 3 2 5 7" xfId="17769" xr:uid="{00000000-0005-0000-0000-00003AAC0000}"/>
    <cellStyle name="Normal 8 3 2 6" xfId="3462" xr:uid="{00000000-0005-0000-0000-00003BAC0000}"/>
    <cellStyle name="Normal 8 3 2 6 2" xfId="13536" xr:uid="{00000000-0005-0000-0000-00003CAC0000}"/>
    <cellStyle name="Normal 8 3 2 6 2 2" xfId="43858" xr:uid="{00000000-0005-0000-0000-00003DAC0000}"/>
    <cellStyle name="Normal 8 3 2 6 2 3" xfId="28634" xr:uid="{00000000-0005-0000-0000-00003EAC0000}"/>
    <cellStyle name="Normal 8 3 2 6 3" xfId="8516" xr:uid="{00000000-0005-0000-0000-00003FAC0000}"/>
    <cellStyle name="Normal 8 3 2 6 3 2" xfId="38841" xr:uid="{00000000-0005-0000-0000-000040AC0000}"/>
    <cellStyle name="Normal 8 3 2 6 3 3" xfId="23617" xr:uid="{00000000-0005-0000-0000-000041AC0000}"/>
    <cellStyle name="Normal 8 3 2 6 4" xfId="33828" xr:uid="{00000000-0005-0000-0000-000042AC0000}"/>
    <cellStyle name="Normal 8 3 2 6 5" xfId="18604" xr:uid="{00000000-0005-0000-0000-000043AC0000}"/>
    <cellStyle name="Normal 8 3 2 7" xfId="5155" xr:uid="{00000000-0005-0000-0000-000044AC0000}"/>
    <cellStyle name="Normal 8 3 2 7 2" xfId="15207" xr:uid="{00000000-0005-0000-0000-000045AC0000}"/>
    <cellStyle name="Normal 8 3 2 7 2 2" xfId="45529" xr:uid="{00000000-0005-0000-0000-000046AC0000}"/>
    <cellStyle name="Normal 8 3 2 7 2 3" xfId="30305" xr:uid="{00000000-0005-0000-0000-000047AC0000}"/>
    <cellStyle name="Normal 8 3 2 7 3" xfId="10187" xr:uid="{00000000-0005-0000-0000-000048AC0000}"/>
    <cellStyle name="Normal 8 3 2 7 3 2" xfId="40512" xr:uid="{00000000-0005-0000-0000-000049AC0000}"/>
    <cellStyle name="Normal 8 3 2 7 3 3" xfId="25288" xr:uid="{00000000-0005-0000-0000-00004AAC0000}"/>
    <cellStyle name="Normal 8 3 2 7 4" xfId="35499" xr:uid="{00000000-0005-0000-0000-00004BAC0000}"/>
    <cellStyle name="Normal 8 3 2 7 5" xfId="20275" xr:uid="{00000000-0005-0000-0000-00004CAC0000}"/>
    <cellStyle name="Normal 8 3 2 8" xfId="11865" xr:uid="{00000000-0005-0000-0000-00004DAC0000}"/>
    <cellStyle name="Normal 8 3 2 8 2" xfId="42187" xr:uid="{00000000-0005-0000-0000-00004EAC0000}"/>
    <cellStyle name="Normal 8 3 2 8 3" xfId="26963" xr:uid="{00000000-0005-0000-0000-00004FAC0000}"/>
    <cellStyle name="Normal 8 3 2 9" xfId="6844" xr:uid="{00000000-0005-0000-0000-000050AC0000}"/>
    <cellStyle name="Normal 8 3 2 9 2" xfId="37170" xr:uid="{00000000-0005-0000-0000-000051AC0000}"/>
    <cellStyle name="Normal 8 3 2 9 3" xfId="21946" xr:uid="{00000000-0005-0000-0000-000052AC0000}"/>
    <cellStyle name="Normal 8 3 3" xfId="1808" xr:uid="{00000000-0005-0000-0000-000053AC0000}"/>
    <cellStyle name="Normal 8 3 3 10" xfId="16985" xr:uid="{00000000-0005-0000-0000-000054AC0000}"/>
    <cellStyle name="Normal 8 3 3 2" xfId="2027" xr:uid="{00000000-0005-0000-0000-000055AC0000}"/>
    <cellStyle name="Normal 8 3 3 2 2" xfId="2448" xr:uid="{00000000-0005-0000-0000-000056AC0000}"/>
    <cellStyle name="Normal 8 3 3 2 2 2" xfId="3287" xr:uid="{00000000-0005-0000-0000-000057AC0000}"/>
    <cellStyle name="Normal 8 3 3 2 2 2 2" xfId="4977" xr:uid="{00000000-0005-0000-0000-000058AC0000}"/>
    <cellStyle name="Normal 8 3 3 2 2 2 2 2" xfId="15050" xr:uid="{00000000-0005-0000-0000-000059AC0000}"/>
    <cellStyle name="Normal 8 3 3 2 2 2 2 2 2" xfId="45372" xr:uid="{00000000-0005-0000-0000-00005AAC0000}"/>
    <cellStyle name="Normal 8 3 3 2 2 2 2 2 3" xfId="30148" xr:uid="{00000000-0005-0000-0000-00005BAC0000}"/>
    <cellStyle name="Normal 8 3 3 2 2 2 2 3" xfId="10030" xr:uid="{00000000-0005-0000-0000-00005CAC0000}"/>
    <cellStyle name="Normal 8 3 3 2 2 2 2 3 2" xfId="40355" xr:uid="{00000000-0005-0000-0000-00005DAC0000}"/>
    <cellStyle name="Normal 8 3 3 2 2 2 2 3 3" xfId="25131" xr:uid="{00000000-0005-0000-0000-00005EAC0000}"/>
    <cellStyle name="Normal 8 3 3 2 2 2 2 4" xfId="35342" xr:uid="{00000000-0005-0000-0000-00005FAC0000}"/>
    <cellStyle name="Normal 8 3 3 2 2 2 2 5" xfId="20118" xr:uid="{00000000-0005-0000-0000-000060AC0000}"/>
    <cellStyle name="Normal 8 3 3 2 2 2 3" xfId="6669" xr:uid="{00000000-0005-0000-0000-000061AC0000}"/>
    <cellStyle name="Normal 8 3 3 2 2 2 3 2" xfId="16721" xr:uid="{00000000-0005-0000-0000-000062AC0000}"/>
    <cellStyle name="Normal 8 3 3 2 2 2 3 2 2" xfId="47043" xr:uid="{00000000-0005-0000-0000-000063AC0000}"/>
    <cellStyle name="Normal 8 3 3 2 2 2 3 2 3" xfId="31819" xr:uid="{00000000-0005-0000-0000-000064AC0000}"/>
    <cellStyle name="Normal 8 3 3 2 2 2 3 3" xfId="11701" xr:uid="{00000000-0005-0000-0000-000065AC0000}"/>
    <cellStyle name="Normal 8 3 3 2 2 2 3 3 2" xfId="42026" xr:uid="{00000000-0005-0000-0000-000066AC0000}"/>
    <cellStyle name="Normal 8 3 3 2 2 2 3 3 3" xfId="26802" xr:uid="{00000000-0005-0000-0000-000067AC0000}"/>
    <cellStyle name="Normal 8 3 3 2 2 2 3 4" xfId="37013" xr:uid="{00000000-0005-0000-0000-000068AC0000}"/>
    <cellStyle name="Normal 8 3 3 2 2 2 3 5" xfId="21789" xr:uid="{00000000-0005-0000-0000-000069AC0000}"/>
    <cellStyle name="Normal 8 3 3 2 2 2 4" xfId="13379" xr:uid="{00000000-0005-0000-0000-00006AAC0000}"/>
    <cellStyle name="Normal 8 3 3 2 2 2 4 2" xfId="43701" xr:uid="{00000000-0005-0000-0000-00006BAC0000}"/>
    <cellStyle name="Normal 8 3 3 2 2 2 4 3" xfId="28477" xr:uid="{00000000-0005-0000-0000-00006CAC0000}"/>
    <cellStyle name="Normal 8 3 3 2 2 2 5" xfId="8358" xr:uid="{00000000-0005-0000-0000-00006DAC0000}"/>
    <cellStyle name="Normal 8 3 3 2 2 2 5 2" xfId="38684" xr:uid="{00000000-0005-0000-0000-00006EAC0000}"/>
    <cellStyle name="Normal 8 3 3 2 2 2 5 3" xfId="23460" xr:uid="{00000000-0005-0000-0000-00006FAC0000}"/>
    <cellStyle name="Normal 8 3 3 2 2 2 6" xfId="33672" xr:uid="{00000000-0005-0000-0000-000070AC0000}"/>
    <cellStyle name="Normal 8 3 3 2 2 2 7" xfId="18447" xr:uid="{00000000-0005-0000-0000-000071AC0000}"/>
    <cellStyle name="Normal 8 3 3 2 2 3" xfId="4140" xr:uid="{00000000-0005-0000-0000-000072AC0000}"/>
    <cellStyle name="Normal 8 3 3 2 2 3 2" xfId="14214" xr:uid="{00000000-0005-0000-0000-000073AC0000}"/>
    <cellStyle name="Normal 8 3 3 2 2 3 2 2" xfId="44536" xr:uid="{00000000-0005-0000-0000-000074AC0000}"/>
    <cellStyle name="Normal 8 3 3 2 2 3 2 3" xfId="29312" xr:uid="{00000000-0005-0000-0000-000075AC0000}"/>
    <cellStyle name="Normal 8 3 3 2 2 3 3" xfId="9194" xr:uid="{00000000-0005-0000-0000-000076AC0000}"/>
    <cellStyle name="Normal 8 3 3 2 2 3 3 2" xfId="39519" xr:uid="{00000000-0005-0000-0000-000077AC0000}"/>
    <cellStyle name="Normal 8 3 3 2 2 3 3 3" xfId="24295" xr:uid="{00000000-0005-0000-0000-000078AC0000}"/>
    <cellStyle name="Normal 8 3 3 2 2 3 4" xfId="34506" xr:uid="{00000000-0005-0000-0000-000079AC0000}"/>
    <cellStyle name="Normal 8 3 3 2 2 3 5" xfId="19282" xr:uid="{00000000-0005-0000-0000-00007AAC0000}"/>
    <cellStyle name="Normal 8 3 3 2 2 4" xfId="5833" xr:uid="{00000000-0005-0000-0000-00007BAC0000}"/>
    <cellStyle name="Normal 8 3 3 2 2 4 2" xfId="15885" xr:uid="{00000000-0005-0000-0000-00007CAC0000}"/>
    <cellStyle name="Normal 8 3 3 2 2 4 2 2" xfId="46207" xr:uid="{00000000-0005-0000-0000-00007DAC0000}"/>
    <cellStyle name="Normal 8 3 3 2 2 4 2 3" xfId="30983" xr:uid="{00000000-0005-0000-0000-00007EAC0000}"/>
    <cellStyle name="Normal 8 3 3 2 2 4 3" xfId="10865" xr:uid="{00000000-0005-0000-0000-00007FAC0000}"/>
    <cellStyle name="Normal 8 3 3 2 2 4 3 2" xfId="41190" xr:uid="{00000000-0005-0000-0000-000080AC0000}"/>
    <cellStyle name="Normal 8 3 3 2 2 4 3 3" xfId="25966" xr:uid="{00000000-0005-0000-0000-000081AC0000}"/>
    <cellStyle name="Normal 8 3 3 2 2 4 4" xfId="36177" xr:uid="{00000000-0005-0000-0000-000082AC0000}"/>
    <cellStyle name="Normal 8 3 3 2 2 4 5" xfId="20953" xr:uid="{00000000-0005-0000-0000-000083AC0000}"/>
    <cellStyle name="Normal 8 3 3 2 2 5" xfId="12543" xr:uid="{00000000-0005-0000-0000-000084AC0000}"/>
    <cellStyle name="Normal 8 3 3 2 2 5 2" xfId="42865" xr:uid="{00000000-0005-0000-0000-000085AC0000}"/>
    <cellStyle name="Normal 8 3 3 2 2 5 3" xfId="27641" xr:uid="{00000000-0005-0000-0000-000086AC0000}"/>
    <cellStyle name="Normal 8 3 3 2 2 6" xfId="7522" xr:uid="{00000000-0005-0000-0000-000087AC0000}"/>
    <cellStyle name="Normal 8 3 3 2 2 6 2" xfId="37848" xr:uid="{00000000-0005-0000-0000-000088AC0000}"/>
    <cellStyle name="Normal 8 3 3 2 2 6 3" xfId="22624" xr:uid="{00000000-0005-0000-0000-000089AC0000}"/>
    <cellStyle name="Normal 8 3 3 2 2 7" xfId="32836" xr:uid="{00000000-0005-0000-0000-00008AAC0000}"/>
    <cellStyle name="Normal 8 3 3 2 2 8" xfId="17611" xr:uid="{00000000-0005-0000-0000-00008BAC0000}"/>
    <cellStyle name="Normal 8 3 3 2 3" xfId="2869" xr:uid="{00000000-0005-0000-0000-00008CAC0000}"/>
    <cellStyle name="Normal 8 3 3 2 3 2" xfId="4559" xr:uid="{00000000-0005-0000-0000-00008DAC0000}"/>
    <cellStyle name="Normal 8 3 3 2 3 2 2" xfId="14632" xr:uid="{00000000-0005-0000-0000-00008EAC0000}"/>
    <cellStyle name="Normal 8 3 3 2 3 2 2 2" xfId="44954" xr:uid="{00000000-0005-0000-0000-00008FAC0000}"/>
    <cellStyle name="Normal 8 3 3 2 3 2 2 3" xfId="29730" xr:uid="{00000000-0005-0000-0000-000090AC0000}"/>
    <cellStyle name="Normal 8 3 3 2 3 2 3" xfId="9612" xr:uid="{00000000-0005-0000-0000-000091AC0000}"/>
    <cellStyle name="Normal 8 3 3 2 3 2 3 2" xfId="39937" xr:uid="{00000000-0005-0000-0000-000092AC0000}"/>
    <cellStyle name="Normal 8 3 3 2 3 2 3 3" xfId="24713" xr:uid="{00000000-0005-0000-0000-000093AC0000}"/>
    <cellStyle name="Normal 8 3 3 2 3 2 4" xfId="34924" xr:uid="{00000000-0005-0000-0000-000094AC0000}"/>
    <cellStyle name="Normal 8 3 3 2 3 2 5" xfId="19700" xr:uid="{00000000-0005-0000-0000-000095AC0000}"/>
    <cellStyle name="Normal 8 3 3 2 3 3" xfId="6251" xr:uid="{00000000-0005-0000-0000-000096AC0000}"/>
    <cellStyle name="Normal 8 3 3 2 3 3 2" xfId="16303" xr:uid="{00000000-0005-0000-0000-000097AC0000}"/>
    <cellStyle name="Normal 8 3 3 2 3 3 2 2" xfId="46625" xr:uid="{00000000-0005-0000-0000-000098AC0000}"/>
    <cellStyle name="Normal 8 3 3 2 3 3 2 3" xfId="31401" xr:uid="{00000000-0005-0000-0000-000099AC0000}"/>
    <cellStyle name="Normal 8 3 3 2 3 3 3" xfId="11283" xr:uid="{00000000-0005-0000-0000-00009AAC0000}"/>
    <cellStyle name="Normal 8 3 3 2 3 3 3 2" xfId="41608" xr:uid="{00000000-0005-0000-0000-00009BAC0000}"/>
    <cellStyle name="Normal 8 3 3 2 3 3 3 3" xfId="26384" xr:uid="{00000000-0005-0000-0000-00009CAC0000}"/>
    <cellStyle name="Normal 8 3 3 2 3 3 4" xfId="36595" xr:uid="{00000000-0005-0000-0000-00009DAC0000}"/>
    <cellStyle name="Normal 8 3 3 2 3 3 5" xfId="21371" xr:uid="{00000000-0005-0000-0000-00009EAC0000}"/>
    <cellStyle name="Normal 8 3 3 2 3 4" xfId="12961" xr:uid="{00000000-0005-0000-0000-00009FAC0000}"/>
    <cellStyle name="Normal 8 3 3 2 3 4 2" xfId="43283" xr:uid="{00000000-0005-0000-0000-0000A0AC0000}"/>
    <cellStyle name="Normal 8 3 3 2 3 4 3" xfId="28059" xr:uid="{00000000-0005-0000-0000-0000A1AC0000}"/>
    <cellStyle name="Normal 8 3 3 2 3 5" xfId="7940" xr:uid="{00000000-0005-0000-0000-0000A2AC0000}"/>
    <cellStyle name="Normal 8 3 3 2 3 5 2" xfId="38266" xr:uid="{00000000-0005-0000-0000-0000A3AC0000}"/>
    <cellStyle name="Normal 8 3 3 2 3 5 3" xfId="23042" xr:uid="{00000000-0005-0000-0000-0000A4AC0000}"/>
    <cellStyle name="Normal 8 3 3 2 3 6" xfId="33254" xr:uid="{00000000-0005-0000-0000-0000A5AC0000}"/>
    <cellStyle name="Normal 8 3 3 2 3 7" xfId="18029" xr:uid="{00000000-0005-0000-0000-0000A6AC0000}"/>
    <cellStyle name="Normal 8 3 3 2 4" xfId="3722" xr:uid="{00000000-0005-0000-0000-0000A7AC0000}"/>
    <cellStyle name="Normal 8 3 3 2 4 2" xfId="13796" xr:uid="{00000000-0005-0000-0000-0000A8AC0000}"/>
    <cellStyle name="Normal 8 3 3 2 4 2 2" xfId="44118" xr:uid="{00000000-0005-0000-0000-0000A9AC0000}"/>
    <cellStyle name="Normal 8 3 3 2 4 2 3" xfId="28894" xr:uid="{00000000-0005-0000-0000-0000AAAC0000}"/>
    <cellStyle name="Normal 8 3 3 2 4 3" xfId="8776" xr:uid="{00000000-0005-0000-0000-0000ABAC0000}"/>
    <cellStyle name="Normal 8 3 3 2 4 3 2" xfId="39101" xr:uid="{00000000-0005-0000-0000-0000ACAC0000}"/>
    <cellStyle name="Normal 8 3 3 2 4 3 3" xfId="23877" xr:uid="{00000000-0005-0000-0000-0000ADAC0000}"/>
    <cellStyle name="Normal 8 3 3 2 4 4" xfId="34088" xr:uid="{00000000-0005-0000-0000-0000AEAC0000}"/>
    <cellStyle name="Normal 8 3 3 2 4 5" xfId="18864" xr:uid="{00000000-0005-0000-0000-0000AFAC0000}"/>
    <cellStyle name="Normal 8 3 3 2 5" xfId="5415" xr:uid="{00000000-0005-0000-0000-0000B0AC0000}"/>
    <cellStyle name="Normal 8 3 3 2 5 2" xfId="15467" xr:uid="{00000000-0005-0000-0000-0000B1AC0000}"/>
    <cellStyle name="Normal 8 3 3 2 5 2 2" xfId="45789" xr:uid="{00000000-0005-0000-0000-0000B2AC0000}"/>
    <cellStyle name="Normal 8 3 3 2 5 2 3" xfId="30565" xr:uid="{00000000-0005-0000-0000-0000B3AC0000}"/>
    <cellStyle name="Normal 8 3 3 2 5 3" xfId="10447" xr:uid="{00000000-0005-0000-0000-0000B4AC0000}"/>
    <cellStyle name="Normal 8 3 3 2 5 3 2" xfId="40772" xr:uid="{00000000-0005-0000-0000-0000B5AC0000}"/>
    <cellStyle name="Normal 8 3 3 2 5 3 3" xfId="25548" xr:uid="{00000000-0005-0000-0000-0000B6AC0000}"/>
    <cellStyle name="Normal 8 3 3 2 5 4" xfId="35759" xr:uid="{00000000-0005-0000-0000-0000B7AC0000}"/>
    <cellStyle name="Normal 8 3 3 2 5 5" xfId="20535" xr:uid="{00000000-0005-0000-0000-0000B8AC0000}"/>
    <cellStyle name="Normal 8 3 3 2 6" xfId="12125" xr:uid="{00000000-0005-0000-0000-0000B9AC0000}"/>
    <cellStyle name="Normal 8 3 3 2 6 2" xfId="42447" xr:uid="{00000000-0005-0000-0000-0000BAAC0000}"/>
    <cellStyle name="Normal 8 3 3 2 6 3" xfId="27223" xr:uid="{00000000-0005-0000-0000-0000BBAC0000}"/>
    <cellStyle name="Normal 8 3 3 2 7" xfId="7104" xr:uid="{00000000-0005-0000-0000-0000BCAC0000}"/>
    <cellStyle name="Normal 8 3 3 2 7 2" xfId="37430" xr:uid="{00000000-0005-0000-0000-0000BDAC0000}"/>
    <cellStyle name="Normal 8 3 3 2 7 3" xfId="22206" xr:uid="{00000000-0005-0000-0000-0000BEAC0000}"/>
    <cellStyle name="Normal 8 3 3 2 8" xfId="32418" xr:uid="{00000000-0005-0000-0000-0000BFAC0000}"/>
    <cellStyle name="Normal 8 3 3 2 9" xfId="17193" xr:uid="{00000000-0005-0000-0000-0000C0AC0000}"/>
    <cellStyle name="Normal 8 3 3 3" xfId="2240" xr:uid="{00000000-0005-0000-0000-0000C1AC0000}"/>
    <cellStyle name="Normal 8 3 3 3 2" xfId="3079" xr:uid="{00000000-0005-0000-0000-0000C2AC0000}"/>
    <cellStyle name="Normal 8 3 3 3 2 2" xfId="4769" xr:uid="{00000000-0005-0000-0000-0000C3AC0000}"/>
    <cellStyle name="Normal 8 3 3 3 2 2 2" xfId="14842" xr:uid="{00000000-0005-0000-0000-0000C4AC0000}"/>
    <cellStyle name="Normal 8 3 3 3 2 2 2 2" xfId="45164" xr:uid="{00000000-0005-0000-0000-0000C5AC0000}"/>
    <cellStyle name="Normal 8 3 3 3 2 2 2 3" xfId="29940" xr:uid="{00000000-0005-0000-0000-0000C6AC0000}"/>
    <cellStyle name="Normal 8 3 3 3 2 2 3" xfId="9822" xr:uid="{00000000-0005-0000-0000-0000C7AC0000}"/>
    <cellStyle name="Normal 8 3 3 3 2 2 3 2" xfId="40147" xr:uid="{00000000-0005-0000-0000-0000C8AC0000}"/>
    <cellStyle name="Normal 8 3 3 3 2 2 3 3" xfId="24923" xr:uid="{00000000-0005-0000-0000-0000C9AC0000}"/>
    <cellStyle name="Normal 8 3 3 3 2 2 4" xfId="35134" xr:uid="{00000000-0005-0000-0000-0000CAAC0000}"/>
    <cellStyle name="Normal 8 3 3 3 2 2 5" xfId="19910" xr:uid="{00000000-0005-0000-0000-0000CBAC0000}"/>
    <cellStyle name="Normal 8 3 3 3 2 3" xfId="6461" xr:uid="{00000000-0005-0000-0000-0000CCAC0000}"/>
    <cellStyle name="Normal 8 3 3 3 2 3 2" xfId="16513" xr:uid="{00000000-0005-0000-0000-0000CDAC0000}"/>
    <cellStyle name="Normal 8 3 3 3 2 3 2 2" xfId="46835" xr:uid="{00000000-0005-0000-0000-0000CEAC0000}"/>
    <cellStyle name="Normal 8 3 3 3 2 3 2 3" xfId="31611" xr:uid="{00000000-0005-0000-0000-0000CFAC0000}"/>
    <cellStyle name="Normal 8 3 3 3 2 3 3" xfId="11493" xr:uid="{00000000-0005-0000-0000-0000D0AC0000}"/>
    <cellStyle name="Normal 8 3 3 3 2 3 3 2" xfId="41818" xr:uid="{00000000-0005-0000-0000-0000D1AC0000}"/>
    <cellStyle name="Normal 8 3 3 3 2 3 3 3" xfId="26594" xr:uid="{00000000-0005-0000-0000-0000D2AC0000}"/>
    <cellStyle name="Normal 8 3 3 3 2 3 4" xfId="36805" xr:uid="{00000000-0005-0000-0000-0000D3AC0000}"/>
    <cellStyle name="Normal 8 3 3 3 2 3 5" xfId="21581" xr:uid="{00000000-0005-0000-0000-0000D4AC0000}"/>
    <cellStyle name="Normal 8 3 3 3 2 4" xfId="13171" xr:uid="{00000000-0005-0000-0000-0000D5AC0000}"/>
    <cellStyle name="Normal 8 3 3 3 2 4 2" xfId="43493" xr:uid="{00000000-0005-0000-0000-0000D6AC0000}"/>
    <cellStyle name="Normal 8 3 3 3 2 4 3" xfId="28269" xr:uid="{00000000-0005-0000-0000-0000D7AC0000}"/>
    <cellStyle name="Normal 8 3 3 3 2 5" xfId="8150" xr:uid="{00000000-0005-0000-0000-0000D8AC0000}"/>
    <cellStyle name="Normal 8 3 3 3 2 5 2" xfId="38476" xr:uid="{00000000-0005-0000-0000-0000D9AC0000}"/>
    <cellStyle name="Normal 8 3 3 3 2 5 3" xfId="23252" xr:uid="{00000000-0005-0000-0000-0000DAAC0000}"/>
    <cellStyle name="Normal 8 3 3 3 2 6" xfId="33464" xr:uid="{00000000-0005-0000-0000-0000DBAC0000}"/>
    <cellStyle name="Normal 8 3 3 3 2 7" xfId="18239" xr:uid="{00000000-0005-0000-0000-0000DCAC0000}"/>
    <cellStyle name="Normal 8 3 3 3 3" xfId="3932" xr:uid="{00000000-0005-0000-0000-0000DDAC0000}"/>
    <cellStyle name="Normal 8 3 3 3 3 2" xfId="14006" xr:uid="{00000000-0005-0000-0000-0000DEAC0000}"/>
    <cellStyle name="Normal 8 3 3 3 3 2 2" xfId="44328" xr:uid="{00000000-0005-0000-0000-0000DFAC0000}"/>
    <cellStyle name="Normal 8 3 3 3 3 2 3" xfId="29104" xr:uid="{00000000-0005-0000-0000-0000E0AC0000}"/>
    <cellStyle name="Normal 8 3 3 3 3 3" xfId="8986" xr:uid="{00000000-0005-0000-0000-0000E1AC0000}"/>
    <cellStyle name="Normal 8 3 3 3 3 3 2" xfId="39311" xr:uid="{00000000-0005-0000-0000-0000E2AC0000}"/>
    <cellStyle name="Normal 8 3 3 3 3 3 3" xfId="24087" xr:uid="{00000000-0005-0000-0000-0000E3AC0000}"/>
    <cellStyle name="Normal 8 3 3 3 3 4" xfId="34298" xr:uid="{00000000-0005-0000-0000-0000E4AC0000}"/>
    <cellStyle name="Normal 8 3 3 3 3 5" xfId="19074" xr:uid="{00000000-0005-0000-0000-0000E5AC0000}"/>
    <cellStyle name="Normal 8 3 3 3 4" xfId="5625" xr:uid="{00000000-0005-0000-0000-0000E6AC0000}"/>
    <cellStyle name="Normal 8 3 3 3 4 2" xfId="15677" xr:uid="{00000000-0005-0000-0000-0000E7AC0000}"/>
    <cellStyle name="Normal 8 3 3 3 4 2 2" xfId="45999" xr:uid="{00000000-0005-0000-0000-0000E8AC0000}"/>
    <cellStyle name="Normal 8 3 3 3 4 2 3" xfId="30775" xr:uid="{00000000-0005-0000-0000-0000E9AC0000}"/>
    <cellStyle name="Normal 8 3 3 3 4 3" xfId="10657" xr:uid="{00000000-0005-0000-0000-0000EAAC0000}"/>
    <cellStyle name="Normal 8 3 3 3 4 3 2" xfId="40982" xr:uid="{00000000-0005-0000-0000-0000EBAC0000}"/>
    <cellStyle name="Normal 8 3 3 3 4 3 3" xfId="25758" xr:uid="{00000000-0005-0000-0000-0000ECAC0000}"/>
    <cellStyle name="Normal 8 3 3 3 4 4" xfId="35969" xr:uid="{00000000-0005-0000-0000-0000EDAC0000}"/>
    <cellStyle name="Normal 8 3 3 3 4 5" xfId="20745" xr:uid="{00000000-0005-0000-0000-0000EEAC0000}"/>
    <cellStyle name="Normal 8 3 3 3 5" xfId="12335" xr:uid="{00000000-0005-0000-0000-0000EFAC0000}"/>
    <cellStyle name="Normal 8 3 3 3 5 2" xfId="42657" xr:uid="{00000000-0005-0000-0000-0000F0AC0000}"/>
    <cellStyle name="Normal 8 3 3 3 5 3" xfId="27433" xr:uid="{00000000-0005-0000-0000-0000F1AC0000}"/>
    <cellStyle name="Normal 8 3 3 3 6" xfId="7314" xr:uid="{00000000-0005-0000-0000-0000F2AC0000}"/>
    <cellStyle name="Normal 8 3 3 3 6 2" xfId="37640" xr:uid="{00000000-0005-0000-0000-0000F3AC0000}"/>
    <cellStyle name="Normal 8 3 3 3 6 3" xfId="22416" xr:uid="{00000000-0005-0000-0000-0000F4AC0000}"/>
    <cellStyle name="Normal 8 3 3 3 7" xfId="32628" xr:uid="{00000000-0005-0000-0000-0000F5AC0000}"/>
    <cellStyle name="Normal 8 3 3 3 8" xfId="17403" xr:uid="{00000000-0005-0000-0000-0000F6AC0000}"/>
    <cellStyle name="Normal 8 3 3 4" xfId="2661" xr:uid="{00000000-0005-0000-0000-0000F7AC0000}"/>
    <cellStyle name="Normal 8 3 3 4 2" xfId="4351" xr:uid="{00000000-0005-0000-0000-0000F8AC0000}"/>
    <cellStyle name="Normal 8 3 3 4 2 2" xfId="14424" xr:uid="{00000000-0005-0000-0000-0000F9AC0000}"/>
    <cellStyle name="Normal 8 3 3 4 2 2 2" xfId="44746" xr:uid="{00000000-0005-0000-0000-0000FAAC0000}"/>
    <cellStyle name="Normal 8 3 3 4 2 2 3" xfId="29522" xr:uid="{00000000-0005-0000-0000-0000FBAC0000}"/>
    <cellStyle name="Normal 8 3 3 4 2 3" xfId="9404" xr:uid="{00000000-0005-0000-0000-0000FCAC0000}"/>
    <cellStyle name="Normal 8 3 3 4 2 3 2" xfId="39729" xr:uid="{00000000-0005-0000-0000-0000FDAC0000}"/>
    <cellStyle name="Normal 8 3 3 4 2 3 3" xfId="24505" xr:uid="{00000000-0005-0000-0000-0000FEAC0000}"/>
    <cellStyle name="Normal 8 3 3 4 2 4" xfId="34716" xr:uid="{00000000-0005-0000-0000-0000FFAC0000}"/>
    <cellStyle name="Normal 8 3 3 4 2 5" xfId="19492" xr:uid="{00000000-0005-0000-0000-000000AD0000}"/>
    <cellStyle name="Normal 8 3 3 4 3" xfId="6043" xr:uid="{00000000-0005-0000-0000-000001AD0000}"/>
    <cellStyle name="Normal 8 3 3 4 3 2" xfId="16095" xr:uid="{00000000-0005-0000-0000-000002AD0000}"/>
    <cellStyle name="Normal 8 3 3 4 3 2 2" xfId="46417" xr:uid="{00000000-0005-0000-0000-000003AD0000}"/>
    <cellStyle name="Normal 8 3 3 4 3 2 3" xfId="31193" xr:uid="{00000000-0005-0000-0000-000004AD0000}"/>
    <cellStyle name="Normal 8 3 3 4 3 3" xfId="11075" xr:uid="{00000000-0005-0000-0000-000005AD0000}"/>
    <cellStyle name="Normal 8 3 3 4 3 3 2" xfId="41400" xr:uid="{00000000-0005-0000-0000-000006AD0000}"/>
    <cellStyle name="Normal 8 3 3 4 3 3 3" xfId="26176" xr:uid="{00000000-0005-0000-0000-000007AD0000}"/>
    <cellStyle name="Normal 8 3 3 4 3 4" xfId="36387" xr:uid="{00000000-0005-0000-0000-000008AD0000}"/>
    <cellStyle name="Normal 8 3 3 4 3 5" xfId="21163" xr:uid="{00000000-0005-0000-0000-000009AD0000}"/>
    <cellStyle name="Normal 8 3 3 4 4" xfId="12753" xr:uid="{00000000-0005-0000-0000-00000AAD0000}"/>
    <cellStyle name="Normal 8 3 3 4 4 2" xfId="43075" xr:uid="{00000000-0005-0000-0000-00000BAD0000}"/>
    <cellStyle name="Normal 8 3 3 4 4 3" xfId="27851" xr:uid="{00000000-0005-0000-0000-00000CAD0000}"/>
    <cellStyle name="Normal 8 3 3 4 5" xfId="7732" xr:uid="{00000000-0005-0000-0000-00000DAD0000}"/>
    <cellStyle name="Normal 8 3 3 4 5 2" xfId="38058" xr:uid="{00000000-0005-0000-0000-00000EAD0000}"/>
    <cellStyle name="Normal 8 3 3 4 5 3" xfId="22834" xr:uid="{00000000-0005-0000-0000-00000FAD0000}"/>
    <cellStyle name="Normal 8 3 3 4 6" xfId="33046" xr:uid="{00000000-0005-0000-0000-000010AD0000}"/>
    <cellStyle name="Normal 8 3 3 4 7" xfId="17821" xr:uid="{00000000-0005-0000-0000-000011AD0000}"/>
    <cellStyle name="Normal 8 3 3 5" xfId="3514" xr:uid="{00000000-0005-0000-0000-000012AD0000}"/>
    <cellStyle name="Normal 8 3 3 5 2" xfId="13588" xr:uid="{00000000-0005-0000-0000-000013AD0000}"/>
    <cellStyle name="Normal 8 3 3 5 2 2" xfId="43910" xr:uid="{00000000-0005-0000-0000-000014AD0000}"/>
    <cellStyle name="Normal 8 3 3 5 2 3" xfId="28686" xr:uid="{00000000-0005-0000-0000-000015AD0000}"/>
    <cellStyle name="Normal 8 3 3 5 3" xfId="8568" xr:uid="{00000000-0005-0000-0000-000016AD0000}"/>
    <cellStyle name="Normal 8 3 3 5 3 2" xfId="38893" xr:uid="{00000000-0005-0000-0000-000017AD0000}"/>
    <cellStyle name="Normal 8 3 3 5 3 3" xfId="23669" xr:uid="{00000000-0005-0000-0000-000018AD0000}"/>
    <cellStyle name="Normal 8 3 3 5 4" xfId="33880" xr:uid="{00000000-0005-0000-0000-000019AD0000}"/>
    <cellStyle name="Normal 8 3 3 5 5" xfId="18656" xr:uid="{00000000-0005-0000-0000-00001AAD0000}"/>
    <cellStyle name="Normal 8 3 3 6" xfId="5207" xr:uid="{00000000-0005-0000-0000-00001BAD0000}"/>
    <cellStyle name="Normal 8 3 3 6 2" xfId="15259" xr:uid="{00000000-0005-0000-0000-00001CAD0000}"/>
    <cellStyle name="Normal 8 3 3 6 2 2" xfId="45581" xr:uid="{00000000-0005-0000-0000-00001DAD0000}"/>
    <cellStyle name="Normal 8 3 3 6 2 3" xfId="30357" xr:uid="{00000000-0005-0000-0000-00001EAD0000}"/>
    <cellStyle name="Normal 8 3 3 6 3" xfId="10239" xr:uid="{00000000-0005-0000-0000-00001FAD0000}"/>
    <cellStyle name="Normal 8 3 3 6 3 2" xfId="40564" xr:uid="{00000000-0005-0000-0000-000020AD0000}"/>
    <cellStyle name="Normal 8 3 3 6 3 3" xfId="25340" xr:uid="{00000000-0005-0000-0000-000021AD0000}"/>
    <cellStyle name="Normal 8 3 3 6 4" xfId="35551" xr:uid="{00000000-0005-0000-0000-000022AD0000}"/>
    <cellStyle name="Normal 8 3 3 6 5" xfId="20327" xr:uid="{00000000-0005-0000-0000-000023AD0000}"/>
    <cellStyle name="Normal 8 3 3 7" xfId="11917" xr:uid="{00000000-0005-0000-0000-000024AD0000}"/>
    <cellStyle name="Normal 8 3 3 7 2" xfId="42239" xr:uid="{00000000-0005-0000-0000-000025AD0000}"/>
    <cellStyle name="Normal 8 3 3 7 3" xfId="27015" xr:uid="{00000000-0005-0000-0000-000026AD0000}"/>
    <cellStyle name="Normal 8 3 3 8" xfId="6896" xr:uid="{00000000-0005-0000-0000-000027AD0000}"/>
    <cellStyle name="Normal 8 3 3 8 2" xfId="37222" xr:uid="{00000000-0005-0000-0000-000028AD0000}"/>
    <cellStyle name="Normal 8 3 3 8 3" xfId="21998" xr:uid="{00000000-0005-0000-0000-000029AD0000}"/>
    <cellStyle name="Normal 8 3 3 9" xfId="32211" xr:uid="{00000000-0005-0000-0000-00002AAD0000}"/>
    <cellStyle name="Normal 8 3 4" xfId="1921" xr:uid="{00000000-0005-0000-0000-00002BAD0000}"/>
    <cellStyle name="Normal 8 3 4 2" xfId="2344" xr:uid="{00000000-0005-0000-0000-00002CAD0000}"/>
    <cellStyle name="Normal 8 3 4 2 2" xfId="3183" xr:uid="{00000000-0005-0000-0000-00002DAD0000}"/>
    <cellStyle name="Normal 8 3 4 2 2 2" xfId="4873" xr:uid="{00000000-0005-0000-0000-00002EAD0000}"/>
    <cellStyle name="Normal 8 3 4 2 2 2 2" xfId="14946" xr:uid="{00000000-0005-0000-0000-00002FAD0000}"/>
    <cellStyle name="Normal 8 3 4 2 2 2 2 2" xfId="45268" xr:uid="{00000000-0005-0000-0000-000030AD0000}"/>
    <cellStyle name="Normal 8 3 4 2 2 2 2 3" xfId="30044" xr:uid="{00000000-0005-0000-0000-000031AD0000}"/>
    <cellStyle name="Normal 8 3 4 2 2 2 3" xfId="9926" xr:uid="{00000000-0005-0000-0000-000032AD0000}"/>
    <cellStyle name="Normal 8 3 4 2 2 2 3 2" xfId="40251" xr:uid="{00000000-0005-0000-0000-000033AD0000}"/>
    <cellStyle name="Normal 8 3 4 2 2 2 3 3" xfId="25027" xr:uid="{00000000-0005-0000-0000-000034AD0000}"/>
    <cellStyle name="Normal 8 3 4 2 2 2 4" xfId="35238" xr:uid="{00000000-0005-0000-0000-000035AD0000}"/>
    <cellStyle name="Normal 8 3 4 2 2 2 5" xfId="20014" xr:uid="{00000000-0005-0000-0000-000036AD0000}"/>
    <cellStyle name="Normal 8 3 4 2 2 3" xfId="6565" xr:uid="{00000000-0005-0000-0000-000037AD0000}"/>
    <cellStyle name="Normal 8 3 4 2 2 3 2" xfId="16617" xr:uid="{00000000-0005-0000-0000-000038AD0000}"/>
    <cellStyle name="Normal 8 3 4 2 2 3 2 2" xfId="46939" xr:uid="{00000000-0005-0000-0000-000039AD0000}"/>
    <cellStyle name="Normal 8 3 4 2 2 3 2 3" xfId="31715" xr:uid="{00000000-0005-0000-0000-00003AAD0000}"/>
    <cellStyle name="Normal 8 3 4 2 2 3 3" xfId="11597" xr:uid="{00000000-0005-0000-0000-00003BAD0000}"/>
    <cellStyle name="Normal 8 3 4 2 2 3 3 2" xfId="41922" xr:uid="{00000000-0005-0000-0000-00003CAD0000}"/>
    <cellStyle name="Normal 8 3 4 2 2 3 3 3" xfId="26698" xr:uid="{00000000-0005-0000-0000-00003DAD0000}"/>
    <cellStyle name="Normal 8 3 4 2 2 3 4" xfId="36909" xr:uid="{00000000-0005-0000-0000-00003EAD0000}"/>
    <cellStyle name="Normal 8 3 4 2 2 3 5" xfId="21685" xr:uid="{00000000-0005-0000-0000-00003FAD0000}"/>
    <cellStyle name="Normal 8 3 4 2 2 4" xfId="13275" xr:uid="{00000000-0005-0000-0000-000040AD0000}"/>
    <cellStyle name="Normal 8 3 4 2 2 4 2" xfId="43597" xr:uid="{00000000-0005-0000-0000-000041AD0000}"/>
    <cellStyle name="Normal 8 3 4 2 2 4 3" xfId="28373" xr:uid="{00000000-0005-0000-0000-000042AD0000}"/>
    <cellStyle name="Normal 8 3 4 2 2 5" xfId="8254" xr:uid="{00000000-0005-0000-0000-000043AD0000}"/>
    <cellStyle name="Normal 8 3 4 2 2 5 2" xfId="38580" xr:uid="{00000000-0005-0000-0000-000044AD0000}"/>
    <cellStyle name="Normal 8 3 4 2 2 5 3" xfId="23356" xr:uid="{00000000-0005-0000-0000-000045AD0000}"/>
    <cellStyle name="Normal 8 3 4 2 2 6" xfId="33568" xr:uid="{00000000-0005-0000-0000-000046AD0000}"/>
    <cellStyle name="Normal 8 3 4 2 2 7" xfId="18343" xr:uid="{00000000-0005-0000-0000-000047AD0000}"/>
    <cellStyle name="Normal 8 3 4 2 3" xfId="4036" xr:uid="{00000000-0005-0000-0000-000048AD0000}"/>
    <cellStyle name="Normal 8 3 4 2 3 2" xfId="14110" xr:uid="{00000000-0005-0000-0000-000049AD0000}"/>
    <cellStyle name="Normal 8 3 4 2 3 2 2" xfId="44432" xr:uid="{00000000-0005-0000-0000-00004AAD0000}"/>
    <cellStyle name="Normal 8 3 4 2 3 2 3" xfId="29208" xr:uid="{00000000-0005-0000-0000-00004BAD0000}"/>
    <cellStyle name="Normal 8 3 4 2 3 3" xfId="9090" xr:uid="{00000000-0005-0000-0000-00004CAD0000}"/>
    <cellStyle name="Normal 8 3 4 2 3 3 2" xfId="39415" xr:uid="{00000000-0005-0000-0000-00004DAD0000}"/>
    <cellStyle name="Normal 8 3 4 2 3 3 3" xfId="24191" xr:uid="{00000000-0005-0000-0000-00004EAD0000}"/>
    <cellStyle name="Normal 8 3 4 2 3 4" xfId="34402" xr:uid="{00000000-0005-0000-0000-00004FAD0000}"/>
    <cellStyle name="Normal 8 3 4 2 3 5" xfId="19178" xr:uid="{00000000-0005-0000-0000-000050AD0000}"/>
    <cellStyle name="Normal 8 3 4 2 4" xfId="5729" xr:uid="{00000000-0005-0000-0000-000051AD0000}"/>
    <cellStyle name="Normal 8 3 4 2 4 2" xfId="15781" xr:uid="{00000000-0005-0000-0000-000052AD0000}"/>
    <cellStyle name="Normal 8 3 4 2 4 2 2" xfId="46103" xr:uid="{00000000-0005-0000-0000-000053AD0000}"/>
    <cellStyle name="Normal 8 3 4 2 4 2 3" xfId="30879" xr:uid="{00000000-0005-0000-0000-000054AD0000}"/>
    <cellStyle name="Normal 8 3 4 2 4 3" xfId="10761" xr:uid="{00000000-0005-0000-0000-000055AD0000}"/>
    <cellStyle name="Normal 8 3 4 2 4 3 2" xfId="41086" xr:uid="{00000000-0005-0000-0000-000056AD0000}"/>
    <cellStyle name="Normal 8 3 4 2 4 3 3" xfId="25862" xr:uid="{00000000-0005-0000-0000-000057AD0000}"/>
    <cellStyle name="Normal 8 3 4 2 4 4" xfId="36073" xr:uid="{00000000-0005-0000-0000-000058AD0000}"/>
    <cellStyle name="Normal 8 3 4 2 4 5" xfId="20849" xr:uid="{00000000-0005-0000-0000-000059AD0000}"/>
    <cellStyle name="Normal 8 3 4 2 5" xfId="12439" xr:uid="{00000000-0005-0000-0000-00005AAD0000}"/>
    <cellStyle name="Normal 8 3 4 2 5 2" xfId="42761" xr:uid="{00000000-0005-0000-0000-00005BAD0000}"/>
    <cellStyle name="Normal 8 3 4 2 5 3" xfId="27537" xr:uid="{00000000-0005-0000-0000-00005CAD0000}"/>
    <cellStyle name="Normal 8 3 4 2 6" xfId="7418" xr:uid="{00000000-0005-0000-0000-00005DAD0000}"/>
    <cellStyle name="Normal 8 3 4 2 6 2" xfId="37744" xr:uid="{00000000-0005-0000-0000-00005EAD0000}"/>
    <cellStyle name="Normal 8 3 4 2 6 3" xfId="22520" xr:uid="{00000000-0005-0000-0000-00005FAD0000}"/>
    <cellStyle name="Normal 8 3 4 2 7" xfId="32732" xr:uid="{00000000-0005-0000-0000-000060AD0000}"/>
    <cellStyle name="Normal 8 3 4 2 8" xfId="17507" xr:uid="{00000000-0005-0000-0000-000061AD0000}"/>
    <cellStyle name="Normal 8 3 4 3" xfId="2765" xr:uid="{00000000-0005-0000-0000-000062AD0000}"/>
    <cellStyle name="Normal 8 3 4 3 2" xfId="4455" xr:uid="{00000000-0005-0000-0000-000063AD0000}"/>
    <cellStyle name="Normal 8 3 4 3 2 2" xfId="14528" xr:uid="{00000000-0005-0000-0000-000064AD0000}"/>
    <cellStyle name="Normal 8 3 4 3 2 2 2" xfId="44850" xr:uid="{00000000-0005-0000-0000-000065AD0000}"/>
    <cellStyle name="Normal 8 3 4 3 2 2 3" xfId="29626" xr:uid="{00000000-0005-0000-0000-000066AD0000}"/>
    <cellStyle name="Normal 8 3 4 3 2 3" xfId="9508" xr:uid="{00000000-0005-0000-0000-000067AD0000}"/>
    <cellStyle name="Normal 8 3 4 3 2 3 2" xfId="39833" xr:uid="{00000000-0005-0000-0000-000068AD0000}"/>
    <cellStyle name="Normal 8 3 4 3 2 3 3" xfId="24609" xr:uid="{00000000-0005-0000-0000-000069AD0000}"/>
    <cellStyle name="Normal 8 3 4 3 2 4" xfId="34820" xr:uid="{00000000-0005-0000-0000-00006AAD0000}"/>
    <cellStyle name="Normal 8 3 4 3 2 5" xfId="19596" xr:uid="{00000000-0005-0000-0000-00006BAD0000}"/>
    <cellStyle name="Normal 8 3 4 3 3" xfId="6147" xr:uid="{00000000-0005-0000-0000-00006CAD0000}"/>
    <cellStyle name="Normal 8 3 4 3 3 2" xfId="16199" xr:uid="{00000000-0005-0000-0000-00006DAD0000}"/>
    <cellStyle name="Normal 8 3 4 3 3 2 2" xfId="46521" xr:uid="{00000000-0005-0000-0000-00006EAD0000}"/>
    <cellStyle name="Normal 8 3 4 3 3 2 3" xfId="31297" xr:uid="{00000000-0005-0000-0000-00006FAD0000}"/>
    <cellStyle name="Normal 8 3 4 3 3 3" xfId="11179" xr:uid="{00000000-0005-0000-0000-000070AD0000}"/>
    <cellStyle name="Normal 8 3 4 3 3 3 2" xfId="41504" xr:uid="{00000000-0005-0000-0000-000071AD0000}"/>
    <cellStyle name="Normal 8 3 4 3 3 3 3" xfId="26280" xr:uid="{00000000-0005-0000-0000-000072AD0000}"/>
    <cellStyle name="Normal 8 3 4 3 3 4" xfId="36491" xr:uid="{00000000-0005-0000-0000-000073AD0000}"/>
    <cellStyle name="Normal 8 3 4 3 3 5" xfId="21267" xr:uid="{00000000-0005-0000-0000-000074AD0000}"/>
    <cellStyle name="Normal 8 3 4 3 4" xfId="12857" xr:uid="{00000000-0005-0000-0000-000075AD0000}"/>
    <cellStyle name="Normal 8 3 4 3 4 2" xfId="43179" xr:uid="{00000000-0005-0000-0000-000076AD0000}"/>
    <cellStyle name="Normal 8 3 4 3 4 3" xfId="27955" xr:uid="{00000000-0005-0000-0000-000077AD0000}"/>
    <cellStyle name="Normal 8 3 4 3 5" xfId="7836" xr:uid="{00000000-0005-0000-0000-000078AD0000}"/>
    <cellStyle name="Normal 8 3 4 3 5 2" xfId="38162" xr:uid="{00000000-0005-0000-0000-000079AD0000}"/>
    <cellStyle name="Normal 8 3 4 3 5 3" xfId="22938" xr:uid="{00000000-0005-0000-0000-00007AAD0000}"/>
    <cellStyle name="Normal 8 3 4 3 6" xfId="33150" xr:uid="{00000000-0005-0000-0000-00007BAD0000}"/>
    <cellStyle name="Normal 8 3 4 3 7" xfId="17925" xr:uid="{00000000-0005-0000-0000-00007CAD0000}"/>
    <cellStyle name="Normal 8 3 4 4" xfId="3618" xr:uid="{00000000-0005-0000-0000-00007DAD0000}"/>
    <cellStyle name="Normal 8 3 4 4 2" xfId="13692" xr:uid="{00000000-0005-0000-0000-00007EAD0000}"/>
    <cellStyle name="Normal 8 3 4 4 2 2" xfId="44014" xr:uid="{00000000-0005-0000-0000-00007FAD0000}"/>
    <cellStyle name="Normal 8 3 4 4 2 3" xfId="28790" xr:uid="{00000000-0005-0000-0000-000080AD0000}"/>
    <cellStyle name="Normal 8 3 4 4 3" xfId="8672" xr:uid="{00000000-0005-0000-0000-000081AD0000}"/>
    <cellStyle name="Normal 8 3 4 4 3 2" xfId="38997" xr:uid="{00000000-0005-0000-0000-000082AD0000}"/>
    <cellStyle name="Normal 8 3 4 4 3 3" xfId="23773" xr:uid="{00000000-0005-0000-0000-000083AD0000}"/>
    <cellStyle name="Normal 8 3 4 4 4" xfId="33984" xr:uid="{00000000-0005-0000-0000-000084AD0000}"/>
    <cellStyle name="Normal 8 3 4 4 5" xfId="18760" xr:uid="{00000000-0005-0000-0000-000085AD0000}"/>
    <cellStyle name="Normal 8 3 4 5" xfId="5311" xr:uid="{00000000-0005-0000-0000-000086AD0000}"/>
    <cellStyle name="Normal 8 3 4 5 2" xfId="15363" xr:uid="{00000000-0005-0000-0000-000087AD0000}"/>
    <cellStyle name="Normal 8 3 4 5 2 2" xfId="45685" xr:uid="{00000000-0005-0000-0000-000088AD0000}"/>
    <cellStyle name="Normal 8 3 4 5 2 3" xfId="30461" xr:uid="{00000000-0005-0000-0000-000089AD0000}"/>
    <cellStyle name="Normal 8 3 4 5 3" xfId="10343" xr:uid="{00000000-0005-0000-0000-00008AAD0000}"/>
    <cellStyle name="Normal 8 3 4 5 3 2" xfId="40668" xr:uid="{00000000-0005-0000-0000-00008BAD0000}"/>
    <cellStyle name="Normal 8 3 4 5 3 3" xfId="25444" xr:uid="{00000000-0005-0000-0000-00008CAD0000}"/>
    <cellStyle name="Normal 8 3 4 5 4" xfId="35655" xr:uid="{00000000-0005-0000-0000-00008DAD0000}"/>
    <cellStyle name="Normal 8 3 4 5 5" xfId="20431" xr:uid="{00000000-0005-0000-0000-00008EAD0000}"/>
    <cellStyle name="Normal 8 3 4 6" xfId="12021" xr:uid="{00000000-0005-0000-0000-00008FAD0000}"/>
    <cellStyle name="Normal 8 3 4 6 2" xfId="42343" xr:uid="{00000000-0005-0000-0000-000090AD0000}"/>
    <cellStyle name="Normal 8 3 4 6 3" xfId="27119" xr:uid="{00000000-0005-0000-0000-000091AD0000}"/>
    <cellStyle name="Normal 8 3 4 7" xfId="7000" xr:uid="{00000000-0005-0000-0000-000092AD0000}"/>
    <cellStyle name="Normal 8 3 4 7 2" xfId="37326" xr:uid="{00000000-0005-0000-0000-000093AD0000}"/>
    <cellStyle name="Normal 8 3 4 7 3" xfId="22102" xr:uid="{00000000-0005-0000-0000-000094AD0000}"/>
    <cellStyle name="Normal 8 3 4 8" xfId="32314" xr:uid="{00000000-0005-0000-0000-000095AD0000}"/>
    <cellStyle name="Normal 8 3 4 9" xfId="17089" xr:uid="{00000000-0005-0000-0000-000096AD0000}"/>
    <cellStyle name="Normal 8 3 5" xfId="2134" xr:uid="{00000000-0005-0000-0000-000097AD0000}"/>
    <cellStyle name="Normal 8 3 5 2" xfId="2975" xr:uid="{00000000-0005-0000-0000-000098AD0000}"/>
    <cellStyle name="Normal 8 3 5 2 2" xfId="4665" xr:uid="{00000000-0005-0000-0000-000099AD0000}"/>
    <cellStyle name="Normal 8 3 5 2 2 2" xfId="14738" xr:uid="{00000000-0005-0000-0000-00009AAD0000}"/>
    <cellStyle name="Normal 8 3 5 2 2 2 2" xfId="45060" xr:uid="{00000000-0005-0000-0000-00009BAD0000}"/>
    <cellStyle name="Normal 8 3 5 2 2 2 3" xfId="29836" xr:uid="{00000000-0005-0000-0000-00009CAD0000}"/>
    <cellStyle name="Normal 8 3 5 2 2 3" xfId="9718" xr:uid="{00000000-0005-0000-0000-00009DAD0000}"/>
    <cellStyle name="Normal 8 3 5 2 2 3 2" xfId="40043" xr:uid="{00000000-0005-0000-0000-00009EAD0000}"/>
    <cellStyle name="Normal 8 3 5 2 2 3 3" xfId="24819" xr:uid="{00000000-0005-0000-0000-00009FAD0000}"/>
    <cellStyle name="Normal 8 3 5 2 2 4" xfId="35030" xr:uid="{00000000-0005-0000-0000-0000A0AD0000}"/>
    <cellStyle name="Normal 8 3 5 2 2 5" xfId="19806" xr:uid="{00000000-0005-0000-0000-0000A1AD0000}"/>
    <cellStyle name="Normal 8 3 5 2 3" xfId="6357" xr:uid="{00000000-0005-0000-0000-0000A2AD0000}"/>
    <cellStyle name="Normal 8 3 5 2 3 2" xfId="16409" xr:uid="{00000000-0005-0000-0000-0000A3AD0000}"/>
    <cellStyle name="Normal 8 3 5 2 3 2 2" xfId="46731" xr:uid="{00000000-0005-0000-0000-0000A4AD0000}"/>
    <cellStyle name="Normal 8 3 5 2 3 2 3" xfId="31507" xr:uid="{00000000-0005-0000-0000-0000A5AD0000}"/>
    <cellStyle name="Normal 8 3 5 2 3 3" xfId="11389" xr:uid="{00000000-0005-0000-0000-0000A6AD0000}"/>
    <cellStyle name="Normal 8 3 5 2 3 3 2" xfId="41714" xr:uid="{00000000-0005-0000-0000-0000A7AD0000}"/>
    <cellStyle name="Normal 8 3 5 2 3 3 3" xfId="26490" xr:uid="{00000000-0005-0000-0000-0000A8AD0000}"/>
    <cellStyle name="Normal 8 3 5 2 3 4" xfId="36701" xr:uid="{00000000-0005-0000-0000-0000A9AD0000}"/>
    <cellStyle name="Normal 8 3 5 2 3 5" xfId="21477" xr:uid="{00000000-0005-0000-0000-0000AAAD0000}"/>
    <cellStyle name="Normal 8 3 5 2 4" xfId="13067" xr:uid="{00000000-0005-0000-0000-0000ABAD0000}"/>
    <cellStyle name="Normal 8 3 5 2 4 2" xfId="43389" xr:uid="{00000000-0005-0000-0000-0000ACAD0000}"/>
    <cellStyle name="Normal 8 3 5 2 4 3" xfId="28165" xr:uid="{00000000-0005-0000-0000-0000ADAD0000}"/>
    <cellStyle name="Normal 8 3 5 2 5" xfId="8046" xr:uid="{00000000-0005-0000-0000-0000AEAD0000}"/>
    <cellStyle name="Normal 8 3 5 2 5 2" xfId="38372" xr:uid="{00000000-0005-0000-0000-0000AFAD0000}"/>
    <cellStyle name="Normal 8 3 5 2 5 3" xfId="23148" xr:uid="{00000000-0005-0000-0000-0000B0AD0000}"/>
    <cellStyle name="Normal 8 3 5 2 6" xfId="33360" xr:uid="{00000000-0005-0000-0000-0000B1AD0000}"/>
    <cellStyle name="Normal 8 3 5 2 7" xfId="18135" xr:uid="{00000000-0005-0000-0000-0000B2AD0000}"/>
    <cellStyle name="Normal 8 3 5 3" xfId="3828" xr:uid="{00000000-0005-0000-0000-0000B3AD0000}"/>
    <cellStyle name="Normal 8 3 5 3 2" xfId="13902" xr:uid="{00000000-0005-0000-0000-0000B4AD0000}"/>
    <cellStyle name="Normal 8 3 5 3 2 2" xfId="44224" xr:uid="{00000000-0005-0000-0000-0000B5AD0000}"/>
    <cellStyle name="Normal 8 3 5 3 2 3" xfId="29000" xr:uid="{00000000-0005-0000-0000-0000B6AD0000}"/>
    <cellStyle name="Normal 8 3 5 3 3" xfId="8882" xr:uid="{00000000-0005-0000-0000-0000B7AD0000}"/>
    <cellStyle name="Normal 8 3 5 3 3 2" xfId="39207" xr:uid="{00000000-0005-0000-0000-0000B8AD0000}"/>
    <cellStyle name="Normal 8 3 5 3 3 3" xfId="23983" xr:uid="{00000000-0005-0000-0000-0000B9AD0000}"/>
    <cellStyle name="Normal 8 3 5 3 4" xfId="34194" xr:uid="{00000000-0005-0000-0000-0000BAAD0000}"/>
    <cellStyle name="Normal 8 3 5 3 5" xfId="18970" xr:uid="{00000000-0005-0000-0000-0000BBAD0000}"/>
    <cellStyle name="Normal 8 3 5 4" xfId="5521" xr:uid="{00000000-0005-0000-0000-0000BCAD0000}"/>
    <cellStyle name="Normal 8 3 5 4 2" xfId="15573" xr:uid="{00000000-0005-0000-0000-0000BDAD0000}"/>
    <cellStyle name="Normal 8 3 5 4 2 2" xfId="45895" xr:uid="{00000000-0005-0000-0000-0000BEAD0000}"/>
    <cellStyle name="Normal 8 3 5 4 2 3" xfId="30671" xr:uid="{00000000-0005-0000-0000-0000BFAD0000}"/>
    <cellStyle name="Normal 8 3 5 4 3" xfId="10553" xr:uid="{00000000-0005-0000-0000-0000C0AD0000}"/>
    <cellStyle name="Normal 8 3 5 4 3 2" xfId="40878" xr:uid="{00000000-0005-0000-0000-0000C1AD0000}"/>
    <cellStyle name="Normal 8 3 5 4 3 3" xfId="25654" xr:uid="{00000000-0005-0000-0000-0000C2AD0000}"/>
    <cellStyle name="Normal 8 3 5 4 4" xfId="35865" xr:uid="{00000000-0005-0000-0000-0000C3AD0000}"/>
    <cellStyle name="Normal 8 3 5 4 5" xfId="20641" xr:uid="{00000000-0005-0000-0000-0000C4AD0000}"/>
    <cellStyle name="Normal 8 3 5 5" xfId="12231" xr:uid="{00000000-0005-0000-0000-0000C5AD0000}"/>
    <cellStyle name="Normal 8 3 5 5 2" xfId="42553" xr:uid="{00000000-0005-0000-0000-0000C6AD0000}"/>
    <cellStyle name="Normal 8 3 5 5 3" xfId="27329" xr:uid="{00000000-0005-0000-0000-0000C7AD0000}"/>
    <cellStyle name="Normal 8 3 5 6" xfId="7210" xr:uid="{00000000-0005-0000-0000-0000C8AD0000}"/>
    <cellStyle name="Normal 8 3 5 6 2" xfId="37536" xr:uid="{00000000-0005-0000-0000-0000C9AD0000}"/>
    <cellStyle name="Normal 8 3 5 6 3" xfId="22312" xr:uid="{00000000-0005-0000-0000-0000CAAD0000}"/>
    <cellStyle name="Normal 8 3 5 7" xfId="32524" xr:uid="{00000000-0005-0000-0000-0000CBAD0000}"/>
    <cellStyle name="Normal 8 3 5 8" xfId="17299" xr:uid="{00000000-0005-0000-0000-0000CCAD0000}"/>
    <cellStyle name="Normal 8 3 6" xfId="2555" xr:uid="{00000000-0005-0000-0000-0000CDAD0000}"/>
    <cellStyle name="Normal 8 3 6 2" xfId="4247" xr:uid="{00000000-0005-0000-0000-0000CEAD0000}"/>
    <cellStyle name="Normal 8 3 6 2 2" xfId="14320" xr:uid="{00000000-0005-0000-0000-0000CFAD0000}"/>
    <cellStyle name="Normal 8 3 6 2 2 2" xfId="44642" xr:uid="{00000000-0005-0000-0000-0000D0AD0000}"/>
    <cellStyle name="Normal 8 3 6 2 2 3" xfId="29418" xr:uid="{00000000-0005-0000-0000-0000D1AD0000}"/>
    <cellStyle name="Normal 8 3 6 2 3" xfId="9300" xr:uid="{00000000-0005-0000-0000-0000D2AD0000}"/>
    <cellStyle name="Normal 8 3 6 2 3 2" xfId="39625" xr:uid="{00000000-0005-0000-0000-0000D3AD0000}"/>
    <cellStyle name="Normal 8 3 6 2 3 3" xfId="24401" xr:uid="{00000000-0005-0000-0000-0000D4AD0000}"/>
    <cellStyle name="Normal 8 3 6 2 4" xfId="34612" xr:uid="{00000000-0005-0000-0000-0000D5AD0000}"/>
    <cellStyle name="Normal 8 3 6 2 5" xfId="19388" xr:uid="{00000000-0005-0000-0000-0000D6AD0000}"/>
    <cellStyle name="Normal 8 3 6 3" xfId="5939" xr:uid="{00000000-0005-0000-0000-0000D7AD0000}"/>
    <cellStyle name="Normal 8 3 6 3 2" xfId="15991" xr:uid="{00000000-0005-0000-0000-0000D8AD0000}"/>
    <cellStyle name="Normal 8 3 6 3 2 2" xfId="46313" xr:uid="{00000000-0005-0000-0000-0000D9AD0000}"/>
    <cellStyle name="Normal 8 3 6 3 2 3" xfId="31089" xr:uid="{00000000-0005-0000-0000-0000DAAD0000}"/>
    <cellStyle name="Normal 8 3 6 3 3" xfId="10971" xr:uid="{00000000-0005-0000-0000-0000DBAD0000}"/>
    <cellStyle name="Normal 8 3 6 3 3 2" xfId="41296" xr:uid="{00000000-0005-0000-0000-0000DCAD0000}"/>
    <cellStyle name="Normal 8 3 6 3 3 3" xfId="26072" xr:uid="{00000000-0005-0000-0000-0000DDAD0000}"/>
    <cellStyle name="Normal 8 3 6 3 4" xfId="36283" xr:uid="{00000000-0005-0000-0000-0000DEAD0000}"/>
    <cellStyle name="Normal 8 3 6 3 5" xfId="21059" xr:uid="{00000000-0005-0000-0000-0000DFAD0000}"/>
    <cellStyle name="Normal 8 3 6 4" xfId="12649" xr:uid="{00000000-0005-0000-0000-0000E0AD0000}"/>
    <cellStyle name="Normal 8 3 6 4 2" xfId="42971" xr:uid="{00000000-0005-0000-0000-0000E1AD0000}"/>
    <cellStyle name="Normal 8 3 6 4 3" xfId="27747" xr:uid="{00000000-0005-0000-0000-0000E2AD0000}"/>
    <cellStyle name="Normal 8 3 6 5" xfId="7628" xr:uid="{00000000-0005-0000-0000-0000E3AD0000}"/>
    <cellStyle name="Normal 8 3 6 5 2" xfId="37954" xr:uid="{00000000-0005-0000-0000-0000E4AD0000}"/>
    <cellStyle name="Normal 8 3 6 5 3" xfId="22730" xr:uid="{00000000-0005-0000-0000-0000E5AD0000}"/>
    <cellStyle name="Normal 8 3 6 6" xfId="32942" xr:uid="{00000000-0005-0000-0000-0000E6AD0000}"/>
    <cellStyle name="Normal 8 3 6 7" xfId="17717" xr:uid="{00000000-0005-0000-0000-0000E7AD0000}"/>
    <cellStyle name="Normal 8 3 7" xfId="3407" xr:uid="{00000000-0005-0000-0000-0000E8AD0000}"/>
    <cellStyle name="Normal 8 3 7 2" xfId="13484" xr:uid="{00000000-0005-0000-0000-0000E9AD0000}"/>
    <cellStyle name="Normal 8 3 7 2 2" xfId="43806" xr:uid="{00000000-0005-0000-0000-0000EAAD0000}"/>
    <cellStyle name="Normal 8 3 7 2 3" xfId="28582" xr:uid="{00000000-0005-0000-0000-0000EBAD0000}"/>
    <cellStyle name="Normal 8 3 7 3" xfId="8464" xr:uid="{00000000-0005-0000-0000-0000ECAD0000}"/>
    <cellStyle name="Normal 8 3 7 3 2" xfId="38789" xr:uid="{00000000-0005-0000-0000-0000EDAD0000}"/>
    <cellStyle name="Normal 8 3 7 3 3" xfId="23565" xr:uid="{00000000-0005-0000-0000-0000EEAD0000}"/>
    <cellStyle name="Normal 8 3 7 4" xfId="33776" xr:uid="{00000000-0005-0000-0000-0000EFAD0000}"/>
    <cellStyle name="Normal 8 3 7 5" xfId="18552" xr:uid="{00000000-0005-0000-0000-0000F0AD0000}"/>
    <cellStyle name="Normal 8 3 8" xfId="5101" xr:uid="{00000000-0005-0000-0000-0000F1AD0000}"/>
    <cellStyle name="Normal 8 3 8 2" xfId="15155" xr:uid="{00000000-0005-0000-0000-0000F2AD0000}"/>
    <cellStyle name="Normal 8 3 8 2 2" xfId="45477" xr:uid="{00000000-0005-0000-0000-0000F3AD0000}"/>
    <cellStyle name="Normal 8 3 8 2 3" xfId="30253" xr:uid="{00000000-0005-0000-0000-0000F4AD0000}"/>
    <cellStyle name="Normal 8 3 8 3" xfId="10135" xr:uid="{00000000-0005-0000-0000-0000F5AD0000}"/>
    <cellStyle name="Normal 8 3 8 3 2" xfId="40460" xr:uid="{00000000-0005-0000-0000-0000F6AD0000}"/>
    <cellStyle name="Normal 8 3 8 3 3" xfId="25236" xr:uid="{00000000-0005-0000-0000-0000F7AD0000}"/>
    <cellStyle name="Normal 8 3 8 4" xfId="35447" xr:uid="{00000000-0005-0000-0000-0000F8AD0000}"/>
    <cellStyle name="Normal 8 3 8 5" xfId="20223" xr:uid="{00000000-0005-0000-0000-0000F9AD0000}"/>
    <cellStyle name="Normal 8 3 9" xfId="11811" xr:uid="{00000000-0005-0000-0000-0000FAAD0000}"/>
    <cellStyle name="Normal 8 3 9 2" xfId="42135" xr:uid="{00000000-0005-0000-0000-0000FBAD0000}"/>
    <cellStyle name="Normal 8 3 9 3" xfId="26911" xr:uid="{00000000-0005-0000-0000-0000FCAD0000}"/>
    <cellStyle name="Normal 8 4" xfId="514" xr:uid="{00000000-0005-0000-0000-0000FDAD0000}"/>
    <cellStyle name="Normal 8 5" xfId="31970" xr:uid="{00000000-0005-0000-0000-0000FEAD0000}"/>
    <cellStyle name="Normal 8 6" xfId="974" xr:uid="{00000000-0005-0000-0000-0000FFAD0000}"/>
    <cellStyle name="Normal 8 7" xfId="413" xr:uid="{00000000-0005-0000-0000-000000AE0000}"/>
    <cellStyle name="Normal 80" xfId="1099" xr:uid="{00000000-0005-0000-0000-000001AE0000}"/>
    <cellStyle name="Normal 80 10" xfId="6741" xr:uid="{00000000-0005-0000-0000-000002AE0000}"/>
    <cellStyle name="Normal 80 10 2" xfId="37070" xr:uid="{00000000-0005-0000-0000-000003AE0000}"/>
    <cellStyle name="Normal 80 10 3" xfId="21846" xr:uid="{00000000-0005-0000-0000-000004AE0000}"/>
    <cellStyle name="Normal 80 11" xfId="32061" xr:uid="{00000000-0005-0000-0000-000005AE0000}"/>
    <cellStyle name="Normal 80 12" xfId="16831" xr:uid="{00000000-0005-0000-0000-000006AE0000}"/>
    <cellStyle name="Normal 80 13" xfId="47324" xr:uid="{00000000-0005-0000-0000-000007AE0000}"/>
    <cellStyle name="Normal 80 2" xfId="1705" xr:uid="{00000000-0005-0000-0000-000008AE0000}"/>
    <cellStyle name="Normal 80 2 10" xfId="32114" xr:uid="{00000000-0005-0000-0000-000009AE0000}"/>
    <cellStyle name="Normal 80 2 11" xfId="16885" xr:uid="{00000000-0005-0000-0000-00000AAE0000}"/>
    <cellStyle name="Normal 80 2 2" xfId="1814" xr:uid="{00000000-0005-0000-0000-00000BAE0000}"/>
    <cellStyle name="Normal 80 2 2 10" xfId="16989" xr:uid="{00000000-0005-0000-0000-00000CAE0000}"/>
    <cellStyle name="Normal 80 2 2 2" xfId="2031" xr:uid="{00000000-0005-0000-0000-00000DAE0000}"/>
    <cellStyle name="Normal 80 2 2 2 2" xfId="2452" xr:uid="{00000000-0005-0000-0000-00000EAE0000}"/>
    <cellStyle name="Normal 80 2 2 2 2 2" xfId="3291" xr:uid="{00000000-0005-0000-0000-00000FAE0000}"/>
    <cellStyle name="Normal 80 2 2 2 2 2 2" xfId="4981" xr:uid="{00000000-0005-0000-0000-000010AE0000}"/>
    <cellStyle name="Normal 80 2 2 2 2 2 2 2" xfId="15054" xr:uid="{00000000-0005-0000-0000-000011AE0000}"/>
    <cellStyle name="Normal 80 2 2 2 2 2 2 2 2" xfId="45376" xr:uid="{00000000-0005-0000-0000-000012AE0000}"/>
    <cellStyle name="Normal 80 2 2 2 2 2 2 2 3" xfId="30152" xr:uid="{00000000-0005-0000-0000-000013AE0000}"/>
    <cellStyle name="Normal 80 2 2 2 2 2 2 3" xfId="10034" xr:uid="{00000000-0005-0000-0000-000014AE0000}"/>
    <cellStyle name="Normal 80 2 2 2 2 2 2 3 2" xfId="40359" xr:uid="{00000000-0005-0000-0000-000015AE0000}"/>
    <cellStyle name="Normal 80 2 2 2 2 2 2 3 3" xfId="25135" xr:uid="{00000000-0005-0000-0000-000016AE0000}"/>
    <cellStyle name="Normal 80 2 2 2 2 2 2 4" xfId="35346" xr:uid="{00000000-0005-0000-0000-000017AE0000}"/>
    <cellStyle name="Normal 80 2 2 2 2 2 2 5" xfId="20122" xr:uid="{00000000-0005-0000-0000-000018AE0000}"/>
    <cellStyle name="Normal 80 2 2 2 2 2 3" xfId="6673" xr:uid="{00000000-0005-0000-0000-000019AE0000}"/>
    <cellStyle name="Normal 80 2 2 2 2 2 3 2" xfId="16725" xr:uid="{00000000-0005-0000-0000-00001AAE0000}"/>
    <cellStyle name="Normal 80 2 2 2 2 2 3 2 2" xfId="47047" xr:uid="{00000000-0005-0000-0000-00001BAE0000}"/>
    <cellStyle name="Normal 80 2 2 2 2 2 3 2 3" xfId="31823" xr:uid="{00000000-0005-0000-0000-00001CAE0000}"/>
    <cellStyle name="Normal 80 2 2 2 2 2 3 3" xfId="11705" xr:uid="{00000000-0005-0000-0000-00001DAE0000}"/>
    <cellStyle name="Normal 80 2 2 2 2 2 3 3 2" xfId="42030" xr:uid="{00000000-0005-0000-0000-00001EAE0000}"/>
    <cellStyle name="Normal 80 2 2 2 2 2 3 3 3" xfId="26806" xr:uid="{00000000-0005-0000-0000-00001FAE0000}"/>
    <cellStyle name="Normal 80 2 2 2 2 2 3 4" xfId="37017" xr:uid="{00000000-0005-0000-0000-000020AE0000}"/>
    <cellStyle name="Normal 80 2 2 2 2 2 3 5" xfId="21793" xr:uid="{00000000-0005-0000-0000-000021AE0000}"/>
    <cellStyle name="Normal 80 2 2 2 2 2 4" xfId="13383" xr:uid="{00000000-0005-0000-0000-000022AE0000}"/>
    <cellStyle name="Normal 80 2 2 2 2 2 4 2" xfId="43705" xr:uid="{00000000-0005-0000-0000-000023AE0000}"/>
    <cellStyle name="Normal 80 2 2 2 2 2 4 3" xfId="28481" xr:uid="{00000000-0005-0000-0000-000024AE0000}"/>
    <cellStyle name="Normal 80 2 2 2 2 2 5" xfId="8362" xr:uid="{00000000-0005-0000-0000-000025AE0000}"/>
    <cellStyle name="Normal 80 2 2 2 2 2 5 2" xfId="38688" xr:uid="{00000000-0005-0000-0000-000026AE0000}"/>
    <cellStyle name="Normal 80 2 2 2 2 2 5 3" xfId="23464" xr:uid="{00000000-0005-0000-0000-000027AE0000}"/>
    <cellStyle name="Normal 80 2 2 2 2 2 6" xfId="33676" xr:uid="{00000000-0005-0000-0000-000028AE0000}"/>
    <cellStyle name="Normal 80 2 2 2 2 2 7" xfId="18451" xr:uid="{00000000-0005-0000-0000-000029AE0000}"/>
    <cellStyle name="Normal 80 2 2 2 2 3" xfId="4144" xr:uid="{00000000-0005-0000-0000-00002AAE0000}"/>
    <cellStyle name="Normal 80 2 2 2 2 3 2" xfId="14218" xr:uid="{00000000-0005-0000-0000-00002BAE0000}"/>
    <cellStyle name="Normal 80 2 2 2 2 3 2 2" xfId="44540" xr:uid="{00000000-0005-0000-0000-00002CAE0000}"/>
    <cellStyle name="Normal 80 2 2 2 2 3 2 3" xfId="29316" xr:uid="{00000000-0005-0000-0000-00002DAE0000}"/>
    <cellStyle name="Normal 80 2 2 2 2 3 3" xfId="9198" xr:uid="{00000000-0005-0000-0000-00002EAE0000}"/>
    <cellStyle name="Normal 80 2 2 2 2 3 3 2" xfId="39523" xr:uid="{00000000-0005-0000-0000-00002FAE0000}"/>
    <cellStyle name="Normal 80 2 2 2 2 3 3 3" xfId="24299" xr:uid="{00000000-0005-0000-0000-000030AE0000}"/>
    <cellStyle name="Normal 80 2 2 2 2 3 4" xfId="34510" xr:uid="{00000000-0005-0000-0000-000031AE0000}"/>
    <cellStyle name="Normal 80 2 2 2 2 3 5" xfId="19286" xr:uid="{00000000-0005-0000-0000-000032AE0000}"/>
    <cellStyle name="Normal 80 2 2 2 2 4" xfId="5837" xr:uid="{00000000-0005-0000-0000-000033AE0000}"/>
    <cellStyle name="Normal 80 2 2 2 2 4 2" xfId="15889" xr:uid="{00000000-0005-0000-0000-000034AE0000}"/>
    <cellStyle name="Normal 80 2 2 2 2 4 2 2" xfId="46211" xr:uid="{00000000-0005-0000-0000-000035AE0000}"/>
    <cellStyle name="Normal 80 2 2 2 2 4 2 3" xfId="30987" xr:uid="{00000000-0005-0000-0000-000036AE0000}"/>
    <cellStyle name="Normal 80 2 2 2 2 4 3" xfId="10869" xr:uid="{00000000-0005-0000-0000-000037AE0000}"/>
    <cellStyle name="Normal 80 2 2 2 2 4 3 2" xfId="41194" xr:uid="{00000000-0005-0000-0000-000038AE0000}"/>
    <cellStyle name="Normal 80 2 2 2 2 4 3 3" xfId="25970" xr:uid="{00000000-0005-0000-0000-000039AE0000}"/>
    <cellStyle name="Normal 80 2 2 2 2 4 4" xfId="36181" xr:uid="{00000000-0005-0000-0000-00003AAE0000}"/>
    <cellStyle name="Normal 80 2 2 2 2 4 5" xfId="20957" xr:uid="{00000000-0005-0000-0000-00003BAE0000}"/>
    <cellStyle name="Normal 80 2 2 2 2 5" xfId="12547" xr:uid="{00000000-0005-0000-0000-00003CAE0000}"/>
    <cellStyle name="Normal 80 2 2 2 2 5 2" xfId="42869" xr:uid="{00000000-0005-0000-0000-00003DAE0000}"/>
    <cellStyle name="Normal 80 2 2 2 2 5 3" xfId="27645" xr:uid="{00000000-0005-0000-0000-00003EAE0000}"/>
    <cellStyle name="Normal 80 2 2 2 2 6" xfId="7526" xr:uid="{00000000-0005-0000-0000-00003FAE0000}"/>
    <cellStyle name="Normal 80 2 2 2 2 6 2" xfId="37852" xr:uid="{00000000-0005-0000-0000-000040AE0000}"/>
    <cellStyle name="Normal 80 2 2 2 2 6 3" xfId="22628" xr:uid="{00000000-0005-0000-0000-000041AE0000}"/>
    <cellStyle name="Normal 80 2 2 2 2 7" xfId="32840" xr:uid="{00000000-0005-0000-0000-000042AE0000}"/>
    <cellStyle name="Normal 80 2 2 2 2 8" xfId="17615" xr:uid="{00000000-0005-0000-0000-000043AE0000}"/>
    <cellStyle name="Normal 80 2 2 2 3" xfId="2873" xr:uid="{00000000-0005-0000-0000-000044AE0000}"/>
    <cellStyle name="Normal 80 2 2 2 3 2" xfId="4563" xr:uid="{00000000-0005-0000-0000-000045AE0000}"/>
    <cellStyle name="Normal 80 2 2 2 3 2 2" xfId="14636" xr:uid="{00000000-0005-0000-0000-000046AE0000}"/>
    <cellStyle name="Normal 80 2 2 2 3 2 2 2" xfId="44958" xr:uid="{00000000-0005-0000-0000-000047AE0000}"/>
    <cellStyle name="Normal 80 2 2 2 3 2 2 3" xfId="29734" xr:uid="{00000000-0005-0000-0000-000048AE0000}"/>
    <cellStyle name="Normal 80 2 2 2 3 2 3" xfId="9616" xr:uid="{00000000-0005-0000-0000-000049AE0000}"/>
    <cellStyle name="Normal 80 2 2 2 3 2 3 2" xfId="39941" xr:uid="{00000000-0005-0000-0000-00004AAE0000}"/>
    <cellStyle name="Normal 80 2 2 2 3 2 3 3" xfId="24717" xr:uid="{00000000-0005-0000-0000-00004BAE0000}"/>
    <cellStyle name="Normal 80 2 2 2 3 2 4" xfId="34928" xr:uid="{00000000-0005-0000-0000-00004CAE0000}"/>
    <cellStyle name="Normal 80 2 2 2 3 2 5" xfId="19704" xr:uid="{00000000-0005-0000-0000-00004DAE0000}"/>
    <cellStyle name="Normal 80 2 2 2 3 3" xfId="6255" xr:uid="{00000000-0005-0000-0000-00004EAE0000}"/>
    <cellStyle name="Normal 80 2 2 2 3 3 2" xfId="16307" xr:uid="{00000000-0005-0000-0000-00004FAE0000}"/>
    <cellStyle name="Normal 80 2 2 2 3 3 2 2" xfId="46629" xr:uid="{00000000-0005-0000-0000-000050AE0000}"/>
    <cellStyle name="Normal 80 2 2 2 3 3 2 3" xfId="31405" xr:uid="{00000000-0005-0000-0000-000051AE0000}"/>
    <cellStyle name="Normal 80 2 2 2 3 3 3" xfId="11287" xr:uid="{00000000-0005-0000-0000-000052AE0000}"/>
    <cellStyle name="Normal 80 2 2 2 3 3 3 2" xfId="41612" xr:uid="{00000000-0005-0000-0000-000053AE0000}"/>
    <cellStyle name="Normal 80 2 2 2 3 3 3 3" xfId="26388" xr:uid="{00000000-0005-0000-0000-000054AE0000}"/>
    <cellStyle name="Normal 80 2 2 2 3 3 4" xfId="36599" xr:uid="{00000000-0005-0000-0000-000055AE0000}"/>
    <cellStyle name="Normal 80 2 2 2 3 3 5" xfId="21375" xr:uid="{00000000-0005-0000-0000-000056AE0000}"/>
    <cellStyle name="Normal 80 2 2 2 3 4" xfId="12965" xr:uid="{00000000-0005-0000-0000-000057AE0000}"/>
    <cellStyle name="Normal 80 2 2 2 3 4 2" xfId="43287" xr:uid="{00000000-0005-0000-0000-000058AE0000}"/>
    <cellStyle name="Normal 80 2 2 2 3 4 3" xfId="28063" xr:uid="{00000000-0005-0000-0000-000059AE0000}"/>
    <cellStyle name="Normal 80 2 2 2 3 5" xfId="7944" xr:uid="{00000000-0005-0000-0000-00005AAE0000}"/>
    <cellStyle name="Normal 80 2 2 2 3 5 2" xfId="38270" xr:uid="{00000000-0005-0000-0000-00005BAE0000}"/>
    <cellStyle name="Normal 80 2 2 2 3 5 3" xfId="23046" xr:uid="{00000000-0005-0000-0000-00005CAE0000}"/>
    <cellStyle name="Normal 80 2 2 2 3 6" xfId="33258" xr:uid="{00000000-0005-0000-0000-00005DAE0000}"/>
    <cellStyle name="Normal 80 2 2 2 3 7" xfId="18033" xr:uid="{00000000-0005-0000-0000-00005EAE0000}"/>
    <cellStyle name="Normal 80 2 2 2 4" xfId="3726" xr:uid="{00000000-0005-0000-0000-00005FAE0000}"/>
    <cellStyle name="Normal 80 2 2 2 4 2" xfId="13800" xr:uid="{00000000-0005-0000-0000-000060AE0000}"/>
    <cellStyle name="Normal 80 2 2 2 4 2 2" xfId="44122" xr:uid="{00000000-0005-0000-0000-000061AE0000}"/>
    <cellStyle name="Normal 80 2 2 2 4 2 3" xfId="28898" xr:uid="{00000000-0005-0000-0000-000062AE0000}"/>
    <cellStyle name="Normal 80 2 2 2 4 3" xfId="8780" xr:uid="{00000000-0005-0000-0000-000063AE0000}"/>
    <cellStyle name="Normal 80 2 2 2 4 3 2" xfId="39105" xr:uid="{00000000-0005-0000-0000-000064AE0000}"/>
    <cellStyle name="Normal 80 2 2 2 4 3 3" xfId="23881" xr:uid="{00000000-0005-0000-0000-000065AE0000}"/>
    <cellStyle name="Normal 80 2 2 2 4 4" xfId="34092" xr:uid="{00000000-0005-0000-0000-000066AE0000}"/>
    <cellStyle name="Normal 80 2 2 2 4 5" xfId="18868" xr:uid="{00000000-0005-0000-0000-000067AE0000}"/>
    <cellStyle name="Normal 80 2 2 2 5" xfId="5419" xr:uid="{00000000-0005-0000-0000-000068AE0000}"/>
    <cellStyle name="Normal 80 2 2 2 5 2" xfId="15471" xr:uid="{00000000-0005-0000-0000-000069AE0000}"/>
    <cellStyle name="Normal 80 2 2 2 5 2 2" xfId="45793" xr:uid="{00000000-0005-0000-0000-00006AAE0000}"/>
    <cellStyle name="Normal 80 2 2 2 5 2 3" xfId="30569" xr:uid="{00000000-0005-0000-0000-00006BAE0000}"/>
    <cellStyle name="Normal 80 2 2 2 5 3" xfId="10451" xr:uid="{00000000-0005-0000-0000-00006CAE0000}"/>
    <cellStyle name="Normal 80 2 2 2 5 3 2" xfId="40776" xr:uid="{00000000-0005-0000-0000-00006DAE0000}"/>
    <cellStyle name="Normal 80 2 2 2 5 3 3" xfId="25552" xr:uid="{00000000-0005-0000-0000-00006EAE0000}"/>
    <cellStyle name="Normal 80 2 2 2 5 4" xfId="35763" xr:uid="{00000000-0005-0000-0000-00006FAE0000}"/>
    <cellStyle name="Normal 80 2 2 2 5 5" xfId="20539" xr:uid="{00000000-0005-0000-0000-000070AE0000}"/>
    <cellStyle name="Normal 80 2 2 2 6" xfId="12129" xr:uid="{00000000-0005-0000-0000-000071AE0000}"/>
    <cellStyle name="Normal 80 2 2 2 6 2" xfId="42451" xr:uid="{00000000-0005-0000-0000-000072AE0000}"/>
    <cellStyle name="Normal 80 2 2 2 6 3" xfId="27227" xr:uid="{00000000-0005-0000-0000-000073AE0000}"/>
    <cellStyle name="Normal 80 2 2 2 7" xfId="7108" xr:uid="{00000000-0005-0000-0000-000074AE0000}"/>
    <cellStyle name="Normal 80 2 2 2 7 2" xfId="37434" xr:uid="{00000000-0005-0000-0000-000075AE0000}"/>
    <cellStyle name="Normal 80 2 2 2 7 3" xfId="22210" xr:uid="{00000000-0005-0000-0000-000076AE0000}"/>
    <cellStyle name="Normal 80 2 2 2 8" xfId="32422" xr:uid="{00000000-0005-0000-0000-000077AE0000}"/>
    <cellStyle name="Normal 80 2 2 2 9" xfId="17197" xr:uid="{00000000-0005-0000-0000-000078AE0000}"/>
    <cellStyle name="Normal 80 2 2 3" xfId="2244" xr:uid="{00000000-0005-0000-0000-000079AE0000}"/>
    <cellStyle name="Normal 80 2 2 3 2" xfId="3083" xr:uid="{00000000-0005-0000-0000-00007AAE0000}"/>
    <cellStyle name="Normal 80 2 2 3 2 2" xfId="4773" xr:uid="{00000000-0005-0000-0000-00007BAE0000}"/>
    <cellStyle name="Normal 80 2 2 3 2 2 2" xfId="14846" xr:uid="{00000000-0005-0000-0000-00007CAE0000}"/>
    <cellStyle name="Normal 80 2 2 3 2 2 2 2" xfId="45168" xr:uid="{00000000-0005-0000-0000-00007DAE0000}"/>
    <cellStyle name="Normal 80 2 2 3 2 2 2 3" xfId="29944" xr:uid="{00000000-0005-0000-0000-00007EAE0000}"/>
    <cellStyle name="Normal 80 2 2 3 2 2 3" xfId="9826" xr:uid="{00000000-0005-0000-0000-00007FAE0000}"/>
    <cellStyle name="Normal 80 2 2 3 2 2 3 2" xfId="40151" xr:uid="{00000000-0005-0000-0000-000080AE0000}"/>
    <cellStyle name="Normal 80 2 2 3 2 2 3 3" xfId="24927" xr:uid="{00000000-0005-0000-0000-000081AE0000}"/>
    <cellStyle name="Normal 80 2 2 3 2 2 4" xfId="35138" xr:uid="{00000000-0005-0000-0000-000082AE0000}"/>
    <cellStyle name="Normal 80 2 2 3 2 2 5" xfId="19914" xr:uid="{00000000-0005-0000-0000-000083AE0000}"/>
    <cellStyle name="Normal 80 2 2 3 2 3" xfId="6465" xr:uid="{00000000-0005-0000-0000-000084AE0000}"/>
    <cellStyle name="Normal 80 2 2 3 2 3 2" xfId="16517" xr:uid="{00000000-0005-0000-0000-000085AE0000}"/>
    <cellStyle name="Normal 80 2 2 3 2 3 2 2" xfId="46839" xr:uid="{00000000-0005-0000-0000-000086AE0000}"/>
    <cellStyle name="Normal 80 2 2 3 2 3 2 3" xfId="31615" xr:uid="{00000000-0005-0000-0000-000087AE0000}"/>
    <cellStyle name="Normal 80 2 2 3 2 3 3" xfId="11497" xr:uid="{00000000-0005-0000-0000-000088AE0000}"/>
    <cellStyle name="Normal 80 2 2 3 2 3 3 2" xfId="41822" xr:uid="{00000000-0005-0000-0000-000089AE0000}"/>
    <cellStyle name="Normal 80 2 2 3 2 3 3 3" xfId="26598" xr:uid="{00000000-0005-0000-0000-00008AAE0000}"/>
    <cellStyle name="Normal 80 2 2 3 2 3 4" xfId="36809" xr:uid="{00000000-0005-0000-0000-00008BAE0000}"/>
    <cellStyle name="Normal 80 2 2 3 2 3 5" xfId="21585" xr:uid="{00000000-0005-0000-0000-00008CAE0000}"/>
    <cellStyle name="Normal 80 2 2 3 2 4" xfId="13175" xr:uid="{00000000-0005-0000-0000-00008DAE0000}"/>
    <cellStyle name="Normal 80 2 2 3 2 4 2" xfId="43497" xr:uid="{00000000-0005-0000-0000-00008EAE0000}"/>
    <cellStyle name="Normal 80 2 2 3 2 4 3" xfId="28273" xr:uid="{00000000-0005-0000-0000-00008FAE0000}"/>
    <cellStyle name="Normal 80 2 2 3 2 5" xfId="8154" xr:uid="{00000000-0005-0000-0000-000090AE0000}"/>
    <cellStyle name="Normal 80 2 2 3 2 5 2" xfId="38480" xr:uid="{00000000-0005-0000-0000-000091AE0000}"/>
    <cellStyle name="Normal 80 2 2 3 2 5 3" xfId="23256" xr:uid="{00000000-0005-0000-0000-000092AE0000}"/>
    <cellStyle name="Normal 80 2 2 3 2 6" xfId="33468" xr:uid="{00000000-0005-0000-0000-000093AE0000}"/>
    <cellStyle name="Normal 80 2 2 3 2 7" xfId="18243" xr:uid="{00000000-0005-0000-0000-000094AE0000}"/>
    <cellStyle name="Normal 80 2 2 3 3" xfId="3936" xr:uid="{00000000-0005-0000-0000-000095AE0000}"/>
    <cellStyle name="Normal 80 2 2 3 3 2" xfId="14010" xr:uid="{00000000-0005-0000-0000-000096AE0000}"/>
    <cellStyle name="Normal 80 2 2 3 3 2 2" xfId="44332" xr:uid="{00000000-0005-0000-0000-000097AE0000}"/>
    <cellStyle name="Normal 80 2 2 3 3 2 3" xfId="29108" xr:uid="{00000000-0005-0000-0000-000098AE0000}"/>
    <cellStyle name="Normal 80 2 2 3 3 3" xfId="8990" xr:uid="{00000000-0005-0000-0000-000099AE0000}"/>
    <cellStyle name="Normal 80 2 2 3 3 3 2" xfId="39315" xr:uid="{00000000-0005-0000-0000-00009AAE0000}"/>
    <cellStyle name="Normal 80 2 2 3 3 3 3" xfId="24091" xr:uid="{00000000-0005-0000-0000-00009BAE0000}"/>
    <cellStyle name="Normal 80 2 2 3 3 4" xfId="34302" xr:uid="{00000000-0005-0000-0000-00009CAE0000}"/>
    <cellStyle name="Normal 80 2 2 3 3 5" xfId="19078" xr:uid="{00000000-0005-0000-0000-00009DAE0000}"/>
    <cellStyle name="Normal 80 2 2 3 4" xfId="5629" xr:uid="{00000000-0005-0000-0000-00009EAE0000}"/>
    <cellStyle name="Normal 80 2 2 3 4 2" xfId="15681" xr:uid="{00000000-0005-0000-0000-00009FAE0000}"/>
    <cellStyle name="Normal 80 2 2 3 4 2 2" xfId="46003" xr:uid="{00000000-0005-0000-0000-0000A0AE0000}"/>
    <cellStyle name="Normal 80 2 2 3 4 2 3" xfId="30779" xr:uid="{00000000-0005-0000-0000-0000A1AE0000}"/>
    <cellStyle name="Normal 80 2 2 3 4 3" xfId="10661" xr:uid="{00000000-0005-0000-0000-0000A2AE0000}"/>
    <cellStyle name="Normal 80 2 2 3 4 3 2" xfId="40986" xr:uid="{00000000-0005-0000-0000-0000A3AE0000}"/>
    <cellStyle name="Normal 80 2 2 3 4 3 3" xfId="25762" xr:uid="{00000000-0005-0000-0000-0000A4AE0000}"/>
    <cellStyle name="Normal 80 2 2 3 4 4" xfId="35973" xr:uid="{00000000-0005-0000-0000-0000A5AE0000}"/>
    <cellStyle name="Normal 80 2 2 3 4 5" xfId="20749" xr:uid="{00000000-0005-0000-0000-0000A6AE0000}"/>
    <cellStyle name="Normal 80 2 2 3 5" xfId="12339" xr:uid="{00000000-0005-0000-0000-0000A7AE0000}"/>
    <cellStyle name="Normal 80 2 2 3 5 2" xfId="42661" xr:uid="{00000000-0005-0000-0000-0000A8AE0000}"/>
    <cellStyle name="Normal 80 2 2 3 5 3" xfId="27437" xr:uid="{00000000-0005-0000-0000-0000A9AE0000}"/>
    <cellStyle name="Normal 80 2 2 3 6" xfId="7318" xr:uid="{00000000-0005-0000-0000-0000AAAE0000}"/>
    <cellStyle name="Normal 80 2 2 3 6 2" xfId="37644" xr:uid="{00000000-0005-0000-0000-0000ABAE0000}"/>
    <cellStyle name="Normal 80 2 2 3 6 3" xfId="22420" xr:uid="{00000000-0005-0000-0000-0000ACAE0000}"/>
    <cellStyle name="Normal 80 2 2 3 7" xfId="32632" xr:uid="{00000000-0005-0000-0000-0000ADAE0000}"/>
    <cellStyle name="Normal 80 2 2 3 8" xfId="17407" xr:uid="{00000000-0005-0000-0000-0000AEAE0000}"/>
    <cellStyle name="Normal 80 2 2 4" xfId="2665" xr:uid="{00000000-0005-0000-0000-0000AFAE0000}"/>
    <cellStyle name="Normal 80 2 2 4 2" xfId="4355" xr:uid="{00000000-0005-0000-0000-0000B0AE0000}"/>
    <cellStyle name="Normal 80 2 2 4 2 2" xfId="14428" xr:uid="{00000000-0005-0000-0000-0000B1AE0000}"/>
    <cellStyle name="Normal 80 2 2 4 2 2 2" xfId="44750" xr:uid="{00000000-0005-0000-0000-0000B2AE0000}"/>
    <cellStyle name="Normal 80 2 2 4 2 2 3" xfId="29526" xr:uid="{00000000-0005-0000-0000-0000B3AE0000}"/>
    <cellStyle name="Normal 80 2 2 4 2 3" xfId="9408" xr:uid="{00000000-0005-0000-0000-0000B4AE0000}"/>
    <cellStyle name="Normal 80 2 2 4 2 3 2" xfId="39733" xr:uid="{00000000-0005-0000-0000-0000B5AE0000}"/>
    <cellStyle name="Normal 80 2 2 4 2 3 3" xfId="24509" xr:uid="{00000000-0005-0000-0000-0000B6AE0000}"/>
    <cellStyle name="Normal 80 2 2 4 2 4" xfId="34720" xr:uid="{00000000-0005-0000-0000-0000B7AE0000}"/>
    <cellStyle name="Normal 80 2 2 4 2 5" xfId="19496" xr:uid="{00000000-0005-0000-0000-0000B8AE0000}"/>
    <cellStyle name="Normal 80 2 2 4 3" xfId="6047" xr:uid="{00000000-0005-0000-0000-0000B9AE0000}"/>
    <cellStyle name="Normal 80 2 2 4 3 2" xfId="16099" xr:uid="{00000000-0005-0000-0000-0000BAAE0000}"/>
    <cellStyle name="Normal 80 2 2 4 3 2 2" xfId="46421" xr:uid="{00000000-0005-0000-0000-0000BBAE0000}"/>
    <cellStyle name="Normal 80 2 2 4 3 2 3" xfId="31197" xr:uid="{00000000-0005-0000-0000-0000BCAE0000}"/>
    <cellStyle name="Normal 80 2 2 4 3 3" xfId="11079" xr:uid="{00000000-0005-0000-0000-0000BDAE0000}"/>
    <cellStyle name="Normal 80 2 2 4 3 3 2" xfId="41404" xr:uid="{00000000-0005-0000-0000-0000BEAE0000}"/>
    <cellStyle name="Normal 80 2 2 4 3 3 3" xfId="26180" xr:uid="{00000000-0005-0000-0000-0000BFAE0000}"/>
    <cellStyle name="Normal 80 2 2 4 3 4" xfId="36391" xr:uid="{00000000-0005-0000-0000-0000C0AE0000}"/>
    <cellStyle name="Normal 80 2 2 4 3 5" xfId="21167" xr:uid="{00000000-0005-0000-0000-0000C1AE0000}"/>
    <cellStyle name="Normal 80 2 2 4 4" xfId="12757" xr:uid="{00000000-0005-0000-0000-0000C2AE0000}"/>
    <cellStyle name="Normal 80 2 2 4 4 2" xfId="43079" xr:uid="{00000000-0005-0000-0000-0000C3AE0000}"/>
    <cellStyle name="Normal 80 2 2 4 4 3" xfId="27855" xr:uid="{00000000-0005-0000-0000-0000C4AE0000}"/>
    <cellStyle name="Normal 80 2 2 4 5" xfId="7736" xr:uid="{00000000-0005-0000-0000-0000C5AE0000}"/>
    <cellStyle name="Normal 80 2 2 4 5 2" xfId="38062" xr:uid="{00000000-0005-0000-0000-0000C6AE0000}"/>
    <cellStyle name="Normal 80 2 2 4 5 3" xfId="22838" xr:uid="{00000000-0005-0000-0000-0000C7AE0000}"/>
    <cellStyle name="Normal 80 2 2 4 6" xfId="33050" xr:uid="{00000000-0005-0000-0000-0000C8AE0000}"/>
    <cellStyle name="Normal 80 2 2 4 7" xfId="17825" xr:uid="{00000000-0005-0000-0000-0000C9AE0000}"/>
    <cellStyle name="Normal 80 2 2 5" xfId="3518" xr:uid="{00000000-0005-0000-0000-0000CAAE0000}"/>
    <cellStyle name="Normal 80 2 2 5 2" xfId="13592" xr:uid="{00000000-0005-0000-0000-0000CBAE0000}"/>
    <cellStyle name="Normal 80 2 2 5 2 2" xfId="43914" xr:uid="{00000000-0005-0000-0000-0000CCAE0000}"/>
    <cellStyle name="Normal 80 2 2 5 2 3" xfId="28690" xr:uid="{00000000-0005-0000-0000-0000CDAE0000}"/>
    <cellStyle name="Normal 80 2 2 5 3" xfId="8572" xr:uid="{00000000-0005-0000-0000-0000CEAE0000}"/>
    <cellStyle name="Normal 80 2 2 5 3 2" xfId="38897" xr:uid="{00000000-0005-0000-0000-0000CFAE0000}"/>
    <cellStyle name="Normal 80 2 2 5 3 3" xfId="23673" xr:uid="{00000000-0005-0000-0000-0000D0AE0000}"/>
    <cellStyle name="Normal 80 2 2 5 4" xfId="33884" xr:uid="{00000000-0005-0000-0000-0000D1AE0000}"/>
    <cellStyle name="Normal 80 2 2 5 5" xfId="18660" xr:uid="{00000000-0005-0000-0000-0000D2AE0000}"/>
    <cellStyle name="Normal 80 2 2 6" xfId="5211" xr:uid="{00000000-0005-0000-0000-0000D3AE0000}"/>
    <cellStyle name="Normal 80 2 2 6 2" xfId="15263" xr:uid="{00000000-0005-0000-0000-0000D4AE0000}"/>
    <cellStyle name="Normal 80 2 2 6 2 2" xfId="45585" xr:uid="{00000000-0005-0000-0000-0000D5AE0000}"/>
    <cellStyle name="Normal 80 2 2 6 2 3" xfId="30361" xr:uid="{00000000-0005-0000-0000-0000D6AE0000}"/>
    <cellStyle name="Normal 80 2 2 6 3" xfId="10243" xr:uid="{00000000-0005-0000-0000-0000D7AE0000}"/>
    <cellStyle name="Normal 80 2 2 6 3 2" xfId="40568" xr:uid="{00000000-0005-0000-0000-0000D8AE0000}"/>
    <cellStyle name="Normal 80 2 2 6 3 3" xfId="25344" xr:uid="{00000000-0005-0000-0000-0000D9AE0000}"/>
    <cellStyle name="Normal 80 2 2 6 4" xfId="35555" xr:uid="{00000000-0005-0000-0000-0000DAAE0000}"/>
    <cellStyle name="Normal 80 2 2 6 5" xfId="20331" xr:uid="{00000000-0005-0000-0000-0000DBAE0000}"/>
    <cellStyle name="Normal 80 2 2 7" xfId="11921" xr:uid="{00000000-0005-0000-0000-0000DCAE0000}"/>
    <cellStyle name="Normal 80 2 2 7 2" xfId="42243" xr:uid="{00000000-0005-0000-0000-0000DDAE0000}"/>
    <cellStyle name="Normal 80 2 2 7 3" xfId="27019" xr:uid="{00000000-0005-0000-0000-0000DEAE0000}"/>
    <cellStyle name="Normal 80 2 2 8" xfId="6900" xr:uid="{00000000-0005-0000-0000-0000DFAE0000}"/>
    <cellStyle name="Normal 80 2 2 8 2" xfId="37226" xr:uid="{00000000-0005-0000-0000-0000E0AE0000}"/>
    <cellStyle name="Normal 80 2 2 8 3" xfId="22002" xr:uid="{00000000-0005-0000-0000-0000E1AE0000}"/>
    <cellStyle name="Normal 80 2 2 9" xfId="32215" xr:uid="{00000000-0005-0000-0000-0000E2AE0000}"/>
    <cellStyle name="Normal 80 2 3" xfId="1927" xr:uid="{00000000-0005-0000-0000-0000E3AE0000}"/>
    <cellStyle name="Normal 80 2 3 2" xfId="2348" xr:uid="{00000000-0005-0000-0000-0000E4AE0000}"/>
    <cellStyle name="Normal 80 2 3 2 2" xfId="3187" xr:uid="{00000000-0005-0000-0000-0000E5AE0000}"/>
    <cellStyle name="Normal 80 2 3 2 2 2" xfId="4877" xr:uid="{00000000-0005-0000-0000-0000E6AE0000}"/>
    <cellStyle name="Normal 80 2 3 2 2 2 2" xfId="14950" xr:uid="{00000000-0005-0000-0000-0000E7AE0000}"/>
    <cellStyle name="Normal 80 2 3 2 2 2 2 2" xfId="45272" xr:uid="{00000000-0005-0000-0000-0000E8AE0000}"/>
    <cellStyle name="Normal 80 2 3 2 2 2 2 3" xfId="30048" xr:uid="{00000000-0005-0000-0000-0000E9AE0000}"/>
    <cellStyle name="Normal 80 2 3 2 2 2 3" xfId="9930" xr:uid="{00000000-0005-0000-0000-0000EAAE0000}"/>
    <cellStyle name="Normal 80 2 3 2 2 2 3 2" xfId="40255" xr:uid="{00000000-0005-0000-0000-0000EBAE0000}"/>
    <cellStyle name="Normal 80 2 3 2 2 2 3 3" xfId="25031" xr:uid="{00000000-0005-0000-0000-0000ECAE0000}"/>
    <cellStyle name="Normal 80 2 3 2 2 2 4" xfId="35242" xr:uid="{00000000-0005-0000-0000-0000EDAE0000}"/>
    <cellStyle name="Normal 80 2 3 2 2 2 5" xfId="20018" xr:uid="{00000000-0005-0000-0000-0000EEAE0000}"/>
    <cellStyle name="Normal 80 2 3 2 2 3" xfId="6569" xr:uid="{00000000-0005-0000-0000-0000EFAE0000}"/>
    <cellStyle name="Normal 80 2 3 2 2 3 2" xfId="16621" xr:uid="{00000000-0005-0000-0000-0000F0AE0000}"/>
    <cellStyle name="Normal 80 2 3 2 2 3 2 2" xfId="46943" xr:uid="{00000000-0005-0000-0000-0000F1AE0000}"/>
    <cellStyle name="Normal 80 2 3 2 2 3 2 3" xfId="31719" xr:uid="{00000000-0005-0000-0000-0000F2AE0000}"/>
    <cellStyle name="Normal 80 2 3 2 2 3 3" xfId="11601" xr:uid="{00000000-0005-0000-0000-0000F3AE0000}"/>
    <cellStyle name="Normal 80 2 3 2 2 3 3 2" xfId="41926" xr:uid="{00000000-0005-0000-0000-0000F4AE0000}"/>
    <cellStyle name="Normal 80 2 3 2 2 3 3 3" xfId="26702" xr:uid="{00000000-0005-0000-0000-0000F5AE0000}"/>
    <cellStyle name="Normal 80 2 3 2 2 3 4" xfId="36913" xr:uid="{00000000-0005-0000-0000-0000F6AE0000}"/>
    <cellStyle name="Normal 80 2 3 2 2 3 5" xfId="21689" xr:uid="{00000000-0005-0000-0000-0000F7AE0000}"/>
    <cellStyle name="Normal 80 2 3 2 2 4" xfId="13279" xr:uid="{00000000-0005-0000-0000-0000F8AE0000}"/>
    <cellStyle name="Normal 80 2 3 2 2 4 2" xfId="43601" xr:uid="{00000000-0005-0000-0000-0000F9AE0000}"/>
    <cellStyle name="Normal 80 2 3 2 2 4 3" xfId="28377" xr:uid="{00000000-0005-0000-0000-0000FAAE0000}"/>
    <cellStyle name="Normal 80 2 3 2 2 5" xfId="8258" xr:uid="{00000000-0005-0000-0000-0000FBAE0000}"/>
    <cellStyle name="Normal 80 2 3 2 2 5 2" xfId="38584" xr:uid="{00000000-0005-0000-0000-0000FCAE0000}"/>
    <cellStyle name="Normal 80 2 3 2 2 5 3" xfId="23360" xr:uid="{00000000-0005-0000-0000-0000FDAE0000}"/>
    <cellStyle name="Normal 80 2 3 2 2 6" xfId="33572" xr:uid="{00000000-0005-0000-0000-0000FEAE0000}"/>
    <cellStyle name="Normal 80 2 3 2 2 7" xfId="18347" xr:uid="{00000000-0005-0000-0000-0000FFAE0000}"/>
    <cellStyle name="Normal 80 2 3 2 3" xfId="4040" xr:uid="{00000000-0005-0000-0000-000000AF0000}"/>
    <cellStyle name="Normal 80 2 3 2 3 2" xfId="14114" xr:uid="{00000000-0005-0000-0000-000001AF0000}"/>
    <cellStyle name="Normal 80 2 3 2 3 2 2" xfId="44436" xr:uid="{00000000-0005-0000-0000-000002AF0000}"/>
    <cellStyle name="Normal 80 2 3 2 3 2 3" xfId="29212" xr:uid="{00000000-0005-0000-0000-000003AF0000}"/>
    <cellStyle name="Normal 80 2 3 2 3 3" xfId="9094" xr:uid="{00000000-0005-0000-0000-000004AF0000}"/>
    <cellStyle name="Normal 80 2 3 2 3 3 2" xfId="39419" xr:uid="{00000000-0005-0000-0000-000005AF0000}"/>
    <cellStyle name="Normal 80 2 3 2 3 3 3" xfId="24195" xr:uid="{00000000-0005-0000-0000-000006AF0000}"/>
    <cellStyle name="Normal 80 2 3 2 3 4" xfId="34406" xr:uid="{00000000-0005-0000-0000-000007AF0000}"/>
    <cellStyle name="Normal 80 2 3 2 3 5" xfId="19182" xr:uid="{00000000-0005-0000-0000-000008AF0000}"/>
    <cellStyle name="Normal 80 2 3 2 4" xfId="5733" xr:uid="{00000000-0005-0000-0000-000009AF0000}"/>
    <cellStyle name="Normal 80 2 3 2 4 2" xfId="15785" xr:uid="{00000000-0005-0000-0000-00000AAF0000}"/>
    <cellStyle name="Normal 80 2 3 2 4 2 2" xfId="46107" xr:uid="{00000000-0005-0000-0000-00000BAF0000}"/>
    <cellStyle name="Normal 80 2 3 2 4 2 3" xfId="30883" xr:uid="{00000000-0005-0000-0000-00000CAF0000}"/>
    <cellStyle name="Normal 80 2 3 2 4 3" xfId="10765" xr:uid="{00000000-0005-0000-0000-00000DAF0000}"/>
    <cellStyle name="Normal 80 2 3 2 4 3 2" xfId="41090" xr:uid="{00000000-0005-0000-0000-00000EAF0000}"/>
    <cellStyle name="Normal 80 2 3 2 4 3 3" xfId="25866" xr:uid="{00000000-0005-0000-0000-00000FAF0000}"/>
    <cellStyle name="Normal 80 2 3 2 4 4" xfId="36077" xr:uid="{00000000-0005-0000-0000-000010AF0000}"/>
    <cellStyle name="Normal 80 2 3 2 4 5" xfId="20853" xr:uid="{00000000-0005-0000-0000-000011AF0000}"/>
    <cellStyle name="Normal 80 2 3 2 5" xfId="12443" xr:uid="{00000000-0005-0000-0000-000012AF0000}"/>
    <cellStyle name="Normal 80 2 3 2 5 2" xfId="42765" xr:uid="{00000000-0005-0000-0000-000013AF0000}"/>
    <cellStyle name="Normal 80 2 3 2 5 3" xfId="27541" xr:uid="{00000000-0005-0000-0000-000014AF0000}"/>
    <cellStyle name="Normal 80 2 3 2 6" xfId="7422" xr:uid="{00000000-0005-0000-0000-000015AF0000}"/>
    <cellStyle name="Normal 80 2 3 2 6 2" xfId="37748" xr:uid="{00000000-0005-0000-0000-000016AF0000}"/>
    <cellStyle name="Normal 80 2 3 2 6 3" xfId="22524" xr:uid="{00000000-0005-0000-0000-000017AF0000}"/>
    <cellStyle name="Normal 80 2 3 2 7" xfId="32736" xr:uid="{00000000-0005-0000-0000-000018AF0000}"/>
    <cellStyle name="Normal 80 2 3 2 8" xfId="17511" xr:uid="{00000000-0005-0000-0000-000019AF0000}"/>
    <cellStyle name="Normal 80 2 3 3" xfId="2769" xr:uid="{00000000-0005-0000-0000-00001AAF0000}"/>
    <cellStyle name="Normal 80 2 3 3 2" xfId="4459" xr:uid="{00000000-0005-0000-0000-00001BAF0000}"/>
    <cellStyle name="Normal 80 2 3 3 2 2" xfId="14532" xr:uid="{00000000-0005-0000-0000-00001CAF0000}"/>
    <cellStyle name="Normal 80 2 3 3 2 2 2" xfId="44854" xr:uid="{00000000-0005-0000-0000-00001DAF0000}"/>
    <cellStyle name="Normal 80 2 3 3 2 2 3" xfId="29630" xr:uid="{00000000-0005-0000-0000-00001EAF0000}"/>
    <cellStyle name="Normal 80 2 3 3 2 3" xfId="9512" xr:uid="{00000000-0005-0000-0000-00001FAF0000}"/>
    <cellStyle name="Normal 80 2 3 3 2 3 2" xfId="39837" xr:uid="{00000000-0005-0000-0000-000020AF0000}"/>
    <cellStyle name="Normal 80 2 3 3 2 3 3" xfId="24613" xr:uid="{00000000-0005-0000-0000-000021AF0000}"/>
    <cellStyle name="Normal 80 2 3 3 2 4" xfId="34824" xr:uid="{00000000-0005-0000-0000-000022AF0000}"/>
    <cellStyle name="Normal 80 2 3 3 2 5" xfId="19600" xr:uid="{00000000-0005-0000-0000-000023AF0000}"/>
    <cellStyle name="Normal 80 2 3 3 3" xfId="6151" xr:uid="{00000000-0005-0000-0000-000024AF0000}"/>
    <cellStyle name="Normal 80 2 3 3 3 2" xfId="16203" xr:uid="{00000000-0005-0000-0000-000025AF0000}"/>
    <cellStyle name="Normal 80 2 3 3 3 2 2" xfId="46525" xr:uid="{00000000-0005-0000-0000-000026AF0000}"/>
    <cellStyle name="Normal 80 2 3 3 3 2 3" xfId="31301" xr:uid="{00000000-0005-0000-0000-000027AF0000}"/>
    <cellStyle name="Normal 80 2 3 3 3 3" xfId="11183" xr:uid="{00000000-0005-0000-0000-000028AF0000}"/>
    <cellStyle name="Normal 80 2 3 3 3 3 2" xfId="41508" xr:uid="{00000000-0005-0000-0000-000029AF0000}"/>
    <cellStyle name="Normal 80 2 3 3 3 3 3" xfId="26284" xr:uid="{00000000-0005-0000-0000-00002AAF0000}"/>
    <cellStyle name="Normal 80 2 3 3 3 4" xfId="36495" xr:uid="{00000000-0005-0000-0000-00002BAF0000}"/>
    <cellStyle name="Normal 80 2 3 3 3 5" xfId="21271" xr:uid="{00000000-0005-0000-0000-00002CAF0000}"/>
    <cellStyle name="Normal 80 2 3 3 4" xfId="12861" xr:uid="{00000000-0005-0000-0000-00002DAF0000}"/>
    <cellStyle name="Normal 80 2 3 3 4 2" xfId="43183" xr:uid="{00000000-0005-0000-0000-00002EAF0000}"/>
    <cellStyle name="Normal 80 2 3 3 4 3" xfId="27959" xr:uid="{00000000-0005-0000-0000-00002FAF0000}"/>
    <cellStyle name="Normal 80 2 3 3 5" xfId="7840" xr:uid="{00000000-0005-0000-0000-000030AF0000}"/>
    <cellStyle name="Normal 80 2 3 3 5 2" xfId="38166" xr:uid="{00000000-0005-0000-0000-000031AF0000}"/>
    <cellStyle name="Normal 80 2 3 3 5 3" xfId="22942" xr:uid="{00000000-0005-0000-0000-000032AF0000}"/>
    <cellStyle name="Normal 80 2 3 3 6" xfId="33154" xr:uid="{00000000-0005-0000-0000-000033AF0000}"/>
    <cellStyle name="Normal 80 2 3 3 7" xfId="17929" xr:uid="{00000000-0005-0000-0000-000034AF0000}"/>
    <cellStyle name="Normal 80 2 3 4" xfId="3622" xr:uid="{00000000-0005-0000-0000-000035AF0000}"/>
    <cellStyle name="Normal 80 2 3 4 2" xfId="13696" xr:uid="{00000000-0005-0000-0000-000036AF0000}"/>
    <cellStyle name="Normal 80 2 3 4 2 2" xfId="44018" xr:uid="{00000000-0005-0000-0000-000037AF0000}"/>
    <cellStyle name="Normal 80 2 3 4 2 3" xfId="28794" xr:uid="{00000000-0005-0000-0000-000038AF0000}"/>
    <cellStyle name="Normal 80 2 3 4 3" xfId="8676" xr:uid="{00000000-0005-0000-0000-000039AF0000}"/>
    <cellStyle name="Normal 80 2 3 4 3 2" xfId="39001" xr:uid="{00000000-0005-0000-0000-00003AAF0000}"/>
    <cellStyle name="Normal 80 2 3 4 3 3" xfId="23777" xr:uid="{00000000-0005-0000-0000-00003BAF0000}"/>
    <cellStyle name="Normal 80 2 3 4 4" xfId="33988" xr:uid="{00000000-0005-0000-0000-00003CAF0000}"/>
    <cellStyle name="Normal 80 2 3 4 5" xfId="18764" xr:uid="{00000000-0005-0000-0000-00003DAF0000}"/>
    <cellStyle name="Normal 80 2 3 5" xfId="5315" xr:uid="{00000000-0005-0000-0000-00003EAF0000}"/>
    <cellStyle name="Normal 80 2 3 5 2" xfId="15367" xr:uid="{00000000-0005-0000-0000-00003FAF0000}"/>
    <cellStyle name="Normal 80 2 3 5 2 2" xfId="45689" xr:uid="{00000000-0005-0000-0000-000040AF0000}"/>
    <cellStyle name="Normal 80 2 3 5 2 3" xfId="30465" xr:uid="{00000000-0005-0000-0000-000041AF0000}"/>
    <cellStyle name="Normal 80 2 3 5 3" xfId="10347" xr:uid="{00000000-0005-0000-0000-000042AF0000}"/>
    <cellStyle name="Normal 80 2 3 5 3 2" xfId="40672" xr:uid="{00000000-0005-0000-0000-000043AF0000}"/>
    <cellStyle name="Normal 80 2 3 5 3 3" xfId="25448" xr:uid="{00000000-0005-0000-0000-000044AF0000}"/>
    <cellStyle name="Normal 80 2 3 5 4" xfId="35659" xr:uid="{00000000-0005-0000-0000-000045AF0000}"/>
    <cellStyle name="Normal 80 2 3 5 5" xfId="20435" xr:uid="{00000000-0005-0000-0000-000046AF0000}"/>
    <cellStyle name="Normal 80 2 3 6" xfId="12025" xr:uid="{00000000-0005-0000-0000-000047AF0000}"/>
    <cellStyle name="Normal 80 2 3 6 2" xfId="42347" xr:uid="{00000000-0005-0000-0000-000048AF0000}"/>
    <cellStyle name="Normal 80 2 3 6 3" xfId="27123" xr:uid="{00000000-0005-0000-0000-000049AF0000}"/>
    <cellStyle name="Normal 80 2 3 7" xfId="7004" xr:uid="{00000000-0005-0000-0000-00004AAF0000}"/>
    <cellStyle name="Normal 80 2 3 7 2" xfId="37330" xr:uid="{00000000-0005-0000-0000-00004BAF0000}"/>
    <cellStyle name="Normal 80 2 3 7 3" xfId="22106" xr:uid="{00000000-0005-0000-0000-00004CAF0000}"/>
    <cellStyle name="Normal 80 2 3 8" xfId="32318" xr:uid="{00000000-0005-0000-0000-00004DAF0000}"/>
    <cellStyle name="Normal 80 2 3 9" xfId="17093" xr:uid="{00000000-0005-0000-0000-00004EAF0000}"/>
    <cellStyle name="Normal 80 2 4" xfId="2140" xr:uid="{00000000-0005-0000-0000-00004FAF0000}"/>
    <cellStyle name="Normal 80 2 4 2" xfId="2979" xr:uid="{00000000-0005-0000-0000-000050AF0000}"/>
    <cellStyle name="Normal 80 2 4 2 2" xfId="4669" xr:uid="{00000000-0005-0000-0000-000051AF0000}"/>
    <cellStyle name="Normal 80 2 4 2 2 2" xfId="14742" xr:uid="{00000000-0005-0000-0000-000052AF0000}"/>
    <cellStyle name="Normal 80 2 4 2 2 2 2" xfId="45064" xr:uid="{00000000-0005-0000-0000-000053AF0000}"/>
    <cellStyle name="Normal 80 2 4 2 2 2 3" xfId="29840" xr:uid="{00000000-0005-0000-0000-000054AF0000}"/>
    <cellStyle name="Normal 80 2 4 2 2 3" xfId="9722" xr:uid="{00000000-0005-0000-0000-000055AF0000}"/>
    <cellStyle name="Normal 80 2 4 2 2 3 2" xfId="40047" xr:uid="{00000000-0005-0000-0000-000056AF0000}"/>
    <cellStyle name="Normal 80 2 4 2 2 3 3" xfId="24823" xr:uid="{00000000-0005-0000-0000-000057AF0000}"/>
    <cellStyle name="Normal 80 2 4 2 2 4" xfId="35034" xr:uid="{00000000-0005-0000-0000-000058AF0000}"/>
    <cellStyle name="Normal 80 2 4 2 2 5" xfId="19810" xr:uid="{00000000-0005-0000-0000-000059AF0000}"/>
    <cellStyle name="Normal 80 2 4 2 3" xfId="6361" xr:uid="{00000000-0005-0000-0000-00005AAF0000}"/>
    <cellStyle name="Normal 80 2 4 2 3 2" xfId="16413" xr:uid="{00000000-0005-0000-0000-00005BAF0000}"/>
    <cellStyle name="Normal 80 2 4 2 3 2 2" xfId="46735" xr:uid="{00000000-0005-0000-0000-00005CAF0000}"/>
    <cellStyle name="Normal 80 2 4 2 3 2 3" xfId="31511" xr:uid="{00000000-0005-0000-0000-00005DAF0000}"/>
    <cellStyle name="Normal 80 2 4 2 3 3" xfId="11393" xr:uid="{00000000-0005-0000-0000-00005EAF0000}"/>
    <cellStyle name="Normal 80 2 4 2 3 3 2" xfId="41718" xr:uid="{00000000-0005-0000-0000-00005FAF0000}"/>
    <cellStyle name="Normal 80 2 4 2 3 3 3" xfId="26494" xr:uid="{00000000-0005-0000-0000-000060AF0000}"/>
    <cellStyle name="Normal 80 2 4 2 3 4" xfId="36705" xr:uid="{00000000-0005-0000-0000-000061AF0000}"/>
    <cellStyle name="Normal 80 2 4 2 3 5" xfId="21481" xr:uid="{00000000-0005-0000-0000-000062AF0000}"/>
    <cellStyle name="Normal 80 2 4 2 4" xfId="13071" xr:uid="{00000000-0005-0000-0000-000063AF0000}"/>
    <cellStyle name="Normal 80 2 4 2 4 2" xfId="43393" xr:uid="{00000000-0005-0000-0000-000064AF0000}"/>
    <cellStyle name="Normal 80 2 4 2 4 3" xfId="28169" xr:uid="{00000000-0005-0000-0000-000065AF0000}"/>
    <cellStyle name="Normal 80 2 4 2 5" xfId="8050" xr:uid="{00000000-0005-0000-0000-000066AF0000}"/>
    <cellStyle name="Normal 80 2 4 2 5 2" xfId="38376" xr:uid="{00000000-0005-0000-0000-000067AF0000}"/>
    <cellStyle name="Normal 80 2 4 2 5 3" xfId="23152" xr:uid="{00000000-0005-0000-0000-000068AF0000}"/>
    <cellStyle name="Normal 80 2 4 2 6" xfId="33364" xr:uid="{00000000-0005-0000-0000-000069AF0000}"/>
    <cellStyle name="Normal 80 2 4 2 7" xfId="18139" xr:uid="{00000000-0005-0000-0000-00006AAF0000}"/>
    <cellStyle name="Normal 80 2 4 3" xfId="3832" xr:uid="{00000000-0005-0000-0000-00006BAF0000}"/>
    <cellStyle name="Normal 80 2 4 3 2" xfId="13906" xr:uid="{00000000-0005-0000-0000-00006CAF0000}"/>
    <cellStyle name="Normal 80 2 4 3 2 2" xfId="44228" xr:uid="{00000000-0005-0000-0000-00006DAF0000}"/>
    <cellStyle name="Normal 80 2 4 3 2 3" xfId="29004" xr:uid="{00000000-0005-0000-0000-00006EAF0000}"/>
    <cellStyle name="Normal 80 2 4 3 3" xfId="8886" xr:uid="{00000000-0005-0000-0000-00006FAF0000}"/>
    <cellStyle name="Normal 80 2 4 3 3 2" xfId="39211" xr:uid="{00000000-0005-0000-0000-000070AF0000}"/>
    <cellStyle name="Normal 80 2 4 3 3 3" xfId="23987" xr:uid="{00000000-0005-0000-0000-000071AF0000}"/>
    <cellStyle name="Normal 80 2 4 3 4" xfId="34198" xr:uid="{00000000-0005-0000-0000-000072AF0000}"/>
    <cellStyle name="Normal 80 2 4 3 5" xfId="18974" xr:uid="{00000000-0005-0000-0000-000073AF0000}"/>
    <cellStyle name="Normal 80 2 4 4" xfId="5525" xr:uid="{00000000-0005-0000-0000-000074AF0000}"/>
    <cellStyle name="Normal 80 2 4 4 2" xfId="15577" xr:uid="{00000000-0005-0000-0000-000075AF0000}"/>
    <cellStyle name="Normal 80 2 4 4 2 2" xfId="45899" xr:uid="{00000000-0005-0000-0000-000076AF0000}"/>
    <cellStyle name="Normal 80 2 4 4 2 3" xfId="30675" xr:uid="{00000000-0005-0000-0000-000077AF0000}"/>
    <cellStyle name="Normal 80 2 4 4 3" xfId="10557" xr:uid="{00000000-0005-0000-0000-000078AF0000}"/>
    <cellStyle name="Normal 80 2 4 4 3 2" xfId="40882" xr:uid="{00000000-0005-0000-0000-000079AF0000}"/>
    <cellStyle name="Normal 80 2 4 4 3 3" xfId="25658" xr:uid="{00000000-0005-0000-0000-00007AAF0000}"/>
    <cellStyle name="Normal 80 2 4 4 4" xfId="35869" xr:uid="{00000000-0005-0000-0000-00007BAF0000}"/>
    <cellStyle name="Normal 80 2 4 4 5" xfId="20645" xr:uid="{00000000-0005-0000-0000-00007CAF0000}"/>
    <cellStyle name="Normal 80 2 4 5" xfId="12235" xr:uid="{00000000-0005-0000-0000-00007DAF0000}"/>
    <cellStyle name="Normal 80 2 4 5 2" xfId="42557" xr:uid="{00000000-0005-0000-0000-00007EAF0000}"/>
    <cellStyle name="Normal 80 2 4 5 3" xfId="27333" xr:uid="{00000000-0005-0000-0000-00007FAF0000}"/>
    <cellStyle name="Normal 80 2 4 6" xfId="7214" xr:uid="{00000000-0005-0000-0000-000080AF0000}"/>
    <cellStyle name="Normal 80 2 4 6 2" xfId="37540" xr:uid="{00000000-0005-0000-0000-000081AF0000}"/>
    <cellStyle name="Normal 80 2 4 6 3" xfId="22316" xr:uid="{00000000-0005-0000-0000-000082AF0000}"/>
    <cellStyle name="Normal 80 2 4 7" xfId="32528" xr:uid="{00000000-0005-0000-0000-000083AF0000}"/>
    <cellStyle name="Normal 80 2 4 8" xfId="17303" xr:uid="{00000000-0005-0000-0000-000084AF0000}"/>
    <cellStyle name="Normal 80 2 5" xfId="2561" xr:uid="{00000000-0005-0000-0000-000085AF0000}"/>
    <cellStyle name="Normal 80 2 5 2" xfId="4251" xr:uid="{00000000-0005-0000-0000-000086AF0000}"/>
    <cellStyle name="Normal 80 2 5 2 2" xfId="14324" xr:uid="{00000000-0005-0000-0000-000087AF0000}"/>
    <cellStyle name="Normal 80 2 5 2 2 2" xfId="44646" xr:uid="{00000000-0005-0000-0000-000088AF0000}"/>
    <cellStyle name="Normal 80 2 5 2 2 3" xfId="29422" xr:uid="{00000000-0005-0000-0000-000089AF0000}"/>
    <cellStyle name="Normal 80 2 5 2 3" xfId="9304" xr:uid="{00000000-0005-0000-0000-00008AAF0000}"/>
    <cellStyle name="Normal 80 2 5 2 3 2" xfId="39629" xr:uid="{00000000-0005-0000-0000-00008BAF0000}"/>
    <cellStyle name="Normal 80 2 5 2 3 3" xfId="24405" xr:uid="{00000000-0005-0000-0000-00008CAF0000}"/>
    <cellStyle name="Normal 80 2 5 2 4" xfId="34616" xr:uid="{00000000-0005-0000-0000-00008DAF0000}"/>
    <cellStyle name="Normal 80 2 5 2 5" xfId="19392" xr:uid="{00000000-0005-0000-0000-00008EAF0000}"/>
    <cellStyle name="Normal 80 2 5 3" xfId="5943" xr:uid="{00000000-0005-0000-0000-00008FAF0000}"/>
    <cellStyle name="Normal 80 2 5 3 2" xfId="15995" xr:uid="{00000000-0005-0000-0000-000090AF0000}"/>
    <cellStyle name="Normal 80 2 5 3 2 2" xfId="46317" xr:uid="{00000000-0005-0000-0000-000091AF0000}"/>
    <cellStyle name="Normal 80 2 5 3 2 3" xfId="31093" xr:uid="{00000000-0005-0000-0000-000092AF0000}"/>
    <cellStyle name="Normal 80 2 5 3 3" xfId="10975" xr:uid="{00000000-0005-0000-0000-000093AF0000}"/>
    <cellStyle name="Normal 80 2 5 3 3 2" xfId="41300" xr:uid="{00000000-0005-0000-0000-000094AF0000}"/>
    <cellStyle name="Normal 80 2 5 3 3 3" xfId="26076" xr:uid="{00000000-0005-0000-0000-000095AF0000}"/>
    <cellStyle name="Normal 80 2 5 3 4" xfId="36287" xr:uid="{00000000-0005-0000-0000-000096AF0000}"/>
    <cellStyle name="Normal 80 2 5 3 5" xfId="21063" xr:uid="{00000000-0005-0000-0000-000097AF0000}"/>
    <cellStyle name="Normal 80 2 5 4" xfId="12653" xr:uid="{00000000-0005-0000-0000-000098AF0000}"/>
    <cellStyle name="Normal 80 2 5 4 2" xfId="42975" xr:uid="{00000000-0005-0000-0000-000099AF0000}"/>
    <cellStyle name="Normal 80 2 5 4 3" xfId="27751" xr:uid="{00000000-0005-0000-0000-00009AAF0000}"/>
    <cellStyle name="Normal 80 2 5 5" xfId="7632" xr:uid="{00000000-0005-0000-0000-00009BAF0000}"/>
    <cellStyle name="Normal 80 2 5 5 2" xfId="37958" xr:uid="{00000000-0005-0000-0000-00009CAF0000}"/>
    <cellStyle name="Normal 80 2 5 5 3" xfId="22734" xr:uid="{00000000-0005-0000-0000-00009DAF0000}"/>
    <cellStyle name="Normal 80 2 5 6" xfId="32946" xr:uid="{00000000-0005-0000-0000-00009EAF0000}"/>
    <cellStyle name="Normal 80 2 5 7" xfId="17721" xr:uid="{00000000-0005-0000-0000-00009FAF0000}"/>
    <cellStyle name="Normal 80 2 6" xfId="3414" xr:uid="{00000000-0005-0000-0000-0000A0AF0000}"/>
    <cellStyle name="Normal 80 2 6 2" xfId="13488" xr:uid="{00000000-0005-0000-0000-0000A1AF0000}"/>
    <cellStyle name="Normal 80 2 6 2 2" xfId="43810" xr:uid="{00000000-0005-0000-0000-0000A2AF0000}"/>
    <cellStyle name="Normal 80 2 6 2 3" xfId="28586" xr:uid="{00000000-0005-0000-0000-0000A3AF0000}"/>
    <cellStyle name="Normal 80 2 6 3" xfId="8468" xr:uid="{00000000-0005-0000-0000-0000A4AF0000}"/>
    <cellStyle name="Normal 80 2 6 3 2" xfId="38793" xr:uid="{00000000-0005-0000-0000-0000A5AF0000}"/>
    <cellStyle name="Normal 80 2 6 3 3" xfId="23569" xr:uid="{00000000-0005-0000-0000-0000A6AF0000}"/>
    <cellStyle name="Normal 80 2 6 4" xfId="33780" xr:uid="{00000000-0005-0000-0000-0000A7AF0000}"/>
    <cellStyle name="Normal 80 2 6 5" xfId="18556" xr:uid="{00000000-0005-0000-0000-0000A8AF0000}"/>
    <cellStyle name="Normal 80 2 7" xfId="5107" xr:uid="{00000000-0005-0000-0000-0000A9AF0000}"/>
    <cellStyle name="Normal 80 2 7 2" xfId="15159" xr:uid="{00000000-0005-0000-0000-0000AAAF0000}"/>
    <cellStyle name="Normal 80 2 7 2 2" xfId="45481" xr:uid="{00000000-0005-0000-0000-0000ABAF0000}"/>
    <cellStyle name="Normal 80 2 7 2 3" xfId="30257" xr:uid="{00000000-0005-0000-0000-0000ACAF0000}"/>
    <cellStyle name="Normal 80 2 7 3" xfId="10139" xr:uid="{00000000-0005-0000-0000-0000ADAF0000}"/>
    <cellStyle name="Normal 80 2 7 3 2" xfId="40464" xr:uid="{00000000-0005-0000-0000-0000AEAF0000}"/>
    <cellStyle name="Normal 80 2 7 3 3" xfId="25240" xr:uid="{00000000-0005-0000-0000-0000AFAF0000}"/>
    <cellStyle name="Normal 80 2 7 4" xfId="35451" xr:uid="{00000000-0005-0000-0000-0000B0AF0000}"/>
    <cellStyle name="Normal 80 2 7 5" xfId="20227" xr:uid="{00000000-0005-0000-0000-0000B1AF0000}"/>
    <cellStyle name="Normal 80 2 8" xfId="11817" xr:uid="{00000000-0005-0000-0000-0000B2AF0000}"/>
    <cellStyle name="Normal 80 2 8 2" xfId="42139" xr:uid="{00000000-0005-0000-0000-0000B3AF0000}"/>
    <cellStyle name="Normal 80 2 8 3" xfId="26915" xr:uid="{00000000-0005-0000-0000-0000B4AF0000}"/>
    <cellStyle name="Normal 80 2 9" xfId="6796" xr:uid="{00000000-0005-0000-0000-0000B5AF0000}"/>
    <cellStyle name="Normal 80 2 9 2" xfId="37122" xr:uid="{00000000-0005-0000-0000-0000B6AF0000}"/>
    <cellStyle name="Normal 80 2 9 3" xfId="21898" xr:uid="{00000000-0005-0000-0000-0000B7AF0000}"/>
    <cellStyle name="Normal 80 3" xfId="1760" xr:uid="{00000000-0005-0000-0000-0000B8AF0000}"/>
    <cellStyle name="Normal 80 3 10" xfId="16937" xr:uid="{00000000-0005-0000-0000-0000B9AF0000}"/>
    <cellStyle name="Normal 80 3 2" xfId="1979" xr:uid="{00000000-0005-0000-0000-0000BAAF0000}"/>
    <cellStyle name="Normal 80 3 2 2" xfId="2400" xr:uid="{00000000-0005-0000-0000-0000BBAF0000}"/>
    <cellStyle name="Normal 80 3 2 2 2" xfId="3239" xr:uid="{00000000-0005-0000-0000-0000BCAF0000}"/>
    <cellStyle name="Normal 80 3 2 2 2 2" xfId="4929" xr:uid="{00000000-0005-0000-0000-0000BDAF0000}"/>
    <cellStyle name="Normal 80 3 2 2 2 2 2" xfId="15002" xr:uid="{00000000-0005-0000-0000-0000BEAF0000}"/>
    <cellStyle name="Normal 80 3 2 2 2 2 2 2" xfId="45324" xr:uid="{00000000-0005-0000-0000-0000BFAF0000}"/>
    <cellStyle name="Normal 80 3 2 2 2 2 2 3" xfId="30100" xr:uid="{00000000-0005-0000-0000-0000C0AF0000}"/>
    <cellStyle name="Normal 80 3 2 2 2 2 3" xfId="9982" xr:uid="{00000000-0005-0000-0000-0000C1AF0000}"/>
    <cellStyle name="Normal 80 3 2 2 2 2 3 2" xfId="40307" xr:uid="{00000000-0005-0000-0000-0000C2AF0000}"/>
    <cellStyle name="Normal 80 3 2 2 2 2 3 3" xfId="25083" xr:uid="{00000000-0005-0000-0000-0000C3AF0000}"/>
    <cellStyle name="Normal 80 3 2 2 2 2 4" xfId="35294" xr:uid="{00000000-0005-0000-0000-0000C4AF0000}"/>
    <cellStyle name="Normal 80 3 2 2 2 2 5" xfId="20070" xr:uid="{00000000-0005-0000-0000-0000C5AF0000}"/>
    <cellStyle name="Normal 80 3 2 2 2 3" xfId="6621" xr:uid="{00000000-0005-0000-0000-0000C6AF0000}"/>
    <cellStyle name="Normal 80 3 2 2 2 3 2" xfId="16673" xr:uid="{00000000-0005-0000-0000-0000C7AF0000}"/>
    <cellStyle name="Normal 80 3 2 2 2 3 2 2" xfId="46995" xr:uid="{00000000-0005-0000-0000-0000C8AF0000}"/>
    <cellStyle name="Normal 80 3 2 2 2 3 2 3" xfId="31771" xr:uid="{00000000-0005-0000-0000-0000C9AF0000}"/>
    <cellStyle name="Normal 80 3 2 2 2 3 3" xfId="11653" xr:uid="{00000000-0005-0000-0000-0000CAAF0000}"/>
    <cellStyle name="Normal 80 3 2 2 2 3 3 2" xfId="41978" xr:uid="{00000000-0005-0000-0000-0000CBAF0000}"/>
    <cellStyle name="Normal 80 3 2 2 2 3 3 3" xfId="26754" xr:uid="{00000000-0005-0000-0000-0000CCAF0000}"/>
    <cellStyle name="Normal 80 3 2 2 2 3 4" xfId="36965" xr:uid="{00000000-0005-0000-0000-0000CDAF0000}"/>
    <cellStyle name="Normal 80 3 2 2 2 3 5" xfId="21741" xr:uid="{00000000-0005-0000-0000-0000CEAF0000}"/>
    <cellStyle name="Normal 80 3 2 2 2 4" xfId="13331" xr:uid="{00000000-0005-0000-0000-0000CFAF0000}"/>
    <cellStyle name="Normal 80 3 2 2 2 4 2" xfId="43653" xr:uid="{00000000-0005-0000-0000-0000D0AF0000}"/>
    <cellStyle name="Normal 80 3 2 2 2 4 3" xfId="28429" xr:uid="{00000000-0005-0000-0000-0000D1AF0000}"/>
    <cellStyle name="Normal 80 3 2 2 2 5" xfId="8310" xr:uid="{00000000-0005-0000-0000-0000D2AF0000}"/>
    <cellStyle name="Normal 80 3 2 2 2 5 2" xfId="38636" xr:uid="{00000000-0005-0000-0000-0000D3AF0000}"/>
    <cellStyle name="Normal 80 3 2 2 2 5 3" xfId="23412" xr:uid="{00000000-0005-0000-0000-0000D4AF0000}"/>
    <cellStyle name="Normal 80 3 2 2 2 6" xfId="33624" xr:uid="{00000000-0005-0000-0000-0000D5AF0000}"/>
    <cellStyle name="Normal 80 3 2 2 2 7" xfId="18399" xr:uid="{00000000-0005-0000-0000-0000D6AF0000}"/>
    <cellStyle name="Normal 80 3 2 2 3" xfId="4092" xr:uid="{00000000-0005-0000-0000-0000D7AF0000}"/>
    <cellStyle name="Normal 80 3 2 2 3 2" xfId="14166" xr:uid="{00000000-0005-0000-0000-0000D8AF0000}"/>
    <cellStyle name="Normal 80 3 2 2 3 2 2" xfId="44488" xr:uid="{00000000-0005-0000-0000-0000D9AF0000}"/>
    <cellStyle name="Normal 80 3 2 2 3 2 3" xfId="29264" xr:uid="{00000000-0005-0000-0000-0000DAAF0000}"/>
    <cellStyle name="Normal 80 3 2 2 3 3" xfId="9146" xr:uid="{00000000-0005-0000-0000-0000DBAF0000}"/>
    <cellStyle name="Normal 80 3 2 2 3 3 2" xfId="39471" xr:uid="{00000000-0005-0000-0000-0000DCAF0000}"/>
    <cellStyle name="Normal 80 3 2 2 3 3 3" xfId="24247" xr:uid="{00000000-0005-0000-0000-0000DDAF0000}"/>
    <cellStyle name="Normal 80 3 2 2 3 4" xfId="34458" xr:uid="{00000000-0005-0000-0000-0000DEAF0000}"/>
    <cellStyle name="Normal 80 3 2 2 3 5" xfId="19234" xr:uid="{00000000-0005-0000-0000-0000DFAF0000}"/>
    <cellStyle name="Normal 80 3 2 2 4" xfId="5785" xr:uid="{00000000-0005-0000-0000-0000E0AF0000}"/>
    <cellStyle name="Normal 80 3 2 2 4 2" xfId="15837" xr:uid="{00000000-0005-0000-0000-0000E1AF0000}"/>
    <cellStyle name="Normal 80 3 2 2 4 2 2" xfId="46159" xr:uid="{00000000-0005-0000-0000-0000E2AF0000}"/>
    <cellStyle name="Normal 80 3 2 2 4 2 3" xfId="30935" xr:uid="{00000000-0005-0000-0000-0000E3AF0000}"/>
    <cellStyle name="Normal 80 3 2 2 4 3" xfId="10817" xr:uid="{00000000-0005-0000-0000-0000E4AF0000}"/>
    <cellStyle name="Normal 80 3 2 2 4 3 2" xfId="41142" xr:uid="{00000000-0005-0000-0000-0000E5AF0000}"/>
    <cellStyle name="Normal 80 3 2 2 4 3 3" xfId="25918" xr:uid="{00000000-0005-0000-0000-0000E6AF0000}"/>
    <cellStyle name="Normal 80 3 2 2 4 4" xfId="36129" xr:uid="{00000000-0005-0000-0000-0000E7AF0000}"/>
    <cellStyle name="Normal 80 3 2 2 4 5" xfId="20905" xr:uid="{00000000-0005-0000-0000-0000E8AF0000}"/>
    <cellStyle name="Normal 80 3 2 2 5" xfId="12495" xr:uid="{00000000-0005-0000-0000-0000E9AF0000}"/>
    <cellStyle name="Normal 80 3 2 2 5 2" xfId="42817" xr:uid="{00000000-0005-0000-0000-0000EAAF0000}"/>
    <cellStyle name="Normal 80 3 2 2 5 3" xfId="27593" xr:uid="{00000000-0005-0000-0000-0000EBAF0000}"/>
    <cellStyle name="Normal 80 3 2 2 6" xfId="7474" xr:uid="{00000000-0005-0000-0000-0000ECAF0000}"/>
    <cellStyle name="Normal 80 3 2 2 6 2" xfId="37800" xr:uid="{00000000-0005-0000-0000-0000EDAF0000}"/>
    <cellStyle name="Normal 80 3 2 2 6 3" xfId="22576" xr:uid="{00000000-0005-0000-0000-0000EEAF0000}"/>
    <cellStyle name="Normal 80 3 2 2 7" xfId="32788" xr:uid="{00000000-0005-0000-0000-0000EFAF0000}"/>
    <cellStyle name="Normal 80 3 2 2 8" xfId="17563" xr:uid="{00000000-0005-0000-0000-0000F0AF0000}"/>
    <cellStyle name="Normal 80 3 2 3" xfId="2821" xr:uid="{00000000-0005-0000-0000-0000F1AF0000}"/>
    <cellStyle name="Normal 80 3 2 3 2" xfId="4511" xr:uid="{00000000-0005-0000-0000-0000F2AF0000}"/>
    <cellStyle name="Normal 80 3 2 3 2 2" xfId="14584" xr:uid="{00000000-0005-0000-0000-0000F3AF0000}"/>
    <cellStyle name="Normal 80 3 2 3 2 2 2" xfId="44906" xr:uid="{00000000-0005-0000-0000-0000F4AF0000}"/>
    <cellStyle name="Normal 80 3 2 3 2 2 3" xfId="29682" xr:uid="{00000000-0005-0000-0000-0000F5AF0000}"/>
    <cellStyle name="Normal 80 3 2 3 2 3" xfId="9564" xr:uid="{00000000-0005-0000-0000-0000F6AF0000}"/>
    <cellStyle name="Normal 80 3 2 3 2 3 2" xfId="39889" xr:uid="{00000000-0005-0000-0000-0000F7AF0000}"/>
    <cellStyle name="Normal 80 3 2 3 2 3 3" xfId="24665" xr:uid="{00000000-0005-0000-0000-0000F8AF0000}"/>
    <cellStyle name="Normal 80 3 2 3 2 4" xfId="34876" xr:uid="{00000000-0005-0000-0000-0000F9AF0000}"/>
    <cellStyle name="Normal 80 3 2 3 2 5" xfId="19652" xr:uid="{00000000-0005-0000-0000-0000FAAF0000}"/>
    <cellStyle name="Normal 80 3 2 3 3" xfId="6203" xr:uid="{00000000-0005-0000-0000-0000FBAF0000}"/>
    <cellStyle name="Normal 80 3 2 3 3 2" xfId="16255" xr:uid="{00000000-0005-0000-0000-0000FCAF0000}"/>
    <cellStyle name="Normal 80 3 2 3 3 2 2" xfId="46577" xr:uid="{00000000-0005-0000-0000-0000FDAF0000}"/>
    <cellStyle name="Normal 80 3 2 3 3 2 3" xfId="31353" xr:uid="{00000000-0005-0000-0000-0000FEAF0000}"/>
    <cellStyle name="Normal 80 3 2 3 3 3" xfId="11235" xr:uid="{00000000-0005-0000-0000-0000FFAF0000}"/>
    <cellStyle name="Normal 80 3 2 3 3 3 2" xfId="41560" xr:uid="{00000000-0005-0000-0000-000000B00000}"/>
    <cellStyle name="Normal 80 3 2 3 3 3 3" xfId="26336" xr:uid="{00000000-0005-0000-0000-000001B00000}"/>
    <cellStyle name="Normal 80 3 2 3 3 4" xfId="36547" xr:uid="{00000000-0005-0000-0000-000002B00000}"/>
    <cellStyle name="Normal 80 3 2 3 3 5" xfId="21323" xr:uid="{00000000-0005-0000-0000-000003B00000}"/>
    <cellStyle name="Normal 80 3 2 3 4" xfId="12913" xr:uid="{00000000-0005-0000-0000-000004B00000}"/>
    <cellStyle name="Normal 80 3 2 3 4 2" xfId="43235" xr:uid="{00000000-0005-0000-0000-000005B00000}"/>
    <cellStyle name="Normal 80 3 2 3 4 3" xfId="28011" xr:uid="{00000000-0005-0000-0000-000006B00000}"/>
    <cellStyle name="Normal 80 3 2 3 5" xfId="7892" xr:uid="{00000000-0005-0000-0000-000007B00000}"/>
    <cellStyle name="Normal 80 3 2 3 5 2" xfId="38218" xr:uid="{00000000-0005-0000-0000-000008B00000}"/>
    <cellStyle name="Normal 80 3 2 3 5 3" xfId="22994" xr:uid="{00000000-0005-0000-0000-000009B00000}"/>
    <cellStyle name="Normal 80 3 2 3 6" xfId="33206" xr:uid="{00000000-0005-0000-0000-00000AB00000}"/>
    <cellStyle name="Normal 80 3 2 3 7" xfId="17981" xr:uid="{00000000-0005-0000-0000-00000BB00000}"/>
    <cellStyle name="Normal 80 3 2 4" xfId="3674" xr:uid="{00000000-0005-0000-0000-00000CB00000}"/>
    <cellStyle name="Normal 80 3 2 4 2" xfId="13748" xr:uid="{00000000-0005-0000-0000-00000DB00000}"/>
    <cellStyle name="Normal 80 3 2 4 2 2" xfId="44070" xr:uid="{00000000-0005-0000-0000-00000EB00000}"/>
    <cellStyle name="Normal 80 3 2 4 2 3" xfId="28846" xr:uid="{00000000-0005-0000-0000-00000FB00000}"/>
    <cellStyle name="Normal 80 3 2 4 3" xfId="8728" xr:uid="{00000000-0005-0000-0000-000010B00000}"/>
    <cellStyle name="Normal 80 3 2 4 3 2" xfId="39053" xr:uid="{00000000-0005-0000-0000-000011B00000}"/>
    <cellStyle name="Normal 80 3 2 4 3 3" xfId="23829" xr:uid="{00000000-0005-0000-0000-000012B00000}"/>
    <cellStyle name="Normal 80 3 2 4 4" xfId="34040" xr:uid="{00000000-0005-0000-0000-000013B00000}"/>
    <cellStyle name="Normal 80 3 2 4 5" xfId="18816" xr:uid="{00000000-0005-0000-0000-000014B00000}"/>
    <cellStyle name="Normal 80 3 2 5" xfId="5367" xr:uid="{00000000-0005-0000-0000-000015B00000}"/>
    <cellStyle name="Normal 80 3 2 5 2" xfId="15419" xr:uid="{00000000-0005-0000-0000-000016B00000}"/>
    <cellStyle name="Normal 80 3 2 5 2 2" xfId="45741" xr:uid="{00000000-0005-0000-0000-000017B00000}"/>
    <cellStyle name="Normal 80 3 2 5 2 3" xfId="30517" xr:uid="{00000000-0005-0000-0000-000018B00000}"/>
    <cellStyle name="Normal 80 3 2 5 3" xfId="10399" xr:uid="{00000000-0005-0000-0000-000019B00000}"/>
    <cellStyle name="Normal 80 3 2 5 3 2" xfId="40724" xr:uid="{00000000-0005-0000-0000-00001AB00000}"/>
    <cellStyle name="Normal 80 3 2 5 3 3" xfId="25500" xr:uid="{00000000-0005-0000-0000-00001BB00000}"/>
    <cellStyle name="Normal 80 3 2 5 4" xfId="35711" xr:uid="{00000000-0005-0000-0000-00001CB00000}"/>
    <cellStyle name="Normal 80 3 2 5 5" xfId="20487" xr:uid="{00000000-0005-0000-0000-00001DB00000}"/>
    <cellStyle name="Normal 80 3 2 6" xfId="12077" xr:uid="{00000000-0005-0000-0000-00001EB00000}"/>
    <cellStyle name="Normal 80 3 2 6 2" xfId="42399" xr:uid="{00000000-0005-0000-0000-00001FB00000}"/>
    <cellStyle name="Normal 80 3 2 6 3" xfId="27175" xr:uid="{00000000-0005-0000-0000-000020B00000}"/>
    <cellStyle name="Normal 80 3 2 7" xfId="7056" xr:uid="{00000000-0005-0000-0000-000021B00000}"/>
    <cellStyle name="Normal 80 3 2 7 2" xfId="37382" xr:uid="{00000000-0005-0000-0000-000022B00000}"/>
    <cellStyle name="Normal 80 3 2 7 3" xfId="22158" xr:uid="{00000000-0005-0000-0000-000023B00000}"/>
    <cellStyle name="Normal 80 3 2 8" xfId="32370" xr:uid="{00000000-0005-0000-0000-000024B00000}"/>
    <cellStyle name="Normal 80 3 2 9" xfId="17145" xr:uid="{00000000-0005-0000-0000-000025B00000}"/>
    <cellStyle name="Normal 80 3 3" xfId="2192" xr:uid="{00000000-0005-0000-0000-000026B00000}"/>
    <cellStyle name="Normal 80 3 3 2" xfId="3031" xr:uid="{00000000-0005-0000-0000-000027B00000}"/>
    <cellStyle name="Normal 80 3 3 2 2" xfId="4721" xr:uid="{00000000-0005-0000-0000-000028B00000}"/>
    <cellStyle name="Normal 80 3 3 2 2 2" xfId="14794" xr:uid="{00000000-0005-0000-0000-000029B00000}"/>
    <cellStyle name="Normal 80 3 3 2 2 2 2" xfId="45116" xr:uid="{00000000-0005-0000-0000-00002AB00000}"/>
    <cellStyle name="Normal 80 3 3 2 2 2 3" xfId="29892" xr:uid="{00000000-0005-0000-0000-00002BB00000}"/>
    <cellStyle name="Normal 80 3 3 2 2 3" xfId="9774" xr:uid="{00000000-0005-0000-0000-00002CB00000}"/>
    <cellStyle name="Normal 80 3 3 2 2 3 2" xfId="40099" xr:uid="{00000000-0005-0000-0000-00002DB00000}"/>
    <cellStyle name="Normal 80 3 3 2 2 3 3" xfId="24875" xr:uid="{00000000-0005-0000-0000-00002EB00000}"/>
    <cellStyle name="Normal 80 3 3 2 2 4" xfId="35086" xr:uid="{00000000-0005-0000-0000-00002FB00000}"/>
    <cellStyle name="Normal 80 3 3 2 2 5" xfId="19862" xr:uid="{00000000-0005-0000-0000-000030B00000}"/>
    <cellStyle name="Normal 80 3 3 2 3" xfId="6413" xr:uid="{00000000-0005-0000-0000-000031B00000}"/>
    <cellStyle name="Normal 80 3 3 2 3 2" xfId="16465" xr:uid="{00000000-0005-0000-0000-000032B00000}"/>
    <cellStyle name="Normal 80 3 3 2 3 2 2" xfId="46787" xr:uid="{00000000-0005-0000-0000-000033B00000}"/>
    <cellStyle name="Normal 80 3 3 2 3 2 3" xfId="31563" xr:uid="{00000000-0005-0000-0000-000034B00000}"/>
    <cellStyle name="Normal 80 3 3 2 3 3" xfId="11445" xr:uid="{00000000-0005-0000-0000-000035B00000}"/>
    <cellStyle name="Normal 80 3 3 2 3 3 2" xfId="41770" xr:uid="{00000000-0005-0000-0000-000036B00000}"/>
    <cellStyle name="Normal 80 3 3 2 3 3 3" xfId="26546" xr:uid="{00000000-0005-0000-0000-000037B00000}"/>
    <cellStyle name="Normal 80 3 3 2 3 4" xfId="36757" xr:uid="{00000000-0005-0000-0000-000038B00000}"/>
    <cellStyle name="Normal 80 3 3 2 3 5" xfId="21533" xr:uid="{00000000-0005-0000-0000-000039B00000}"/>
    <cellStyle name="Normal 80 3 3 2 4" xfId="13123" xr:uid="{00000000-0005-0000-0000-00003AB00000}"/>
    <cellStyle name="Normal 80 3 3 2 4 2" xfId="43445" xr:uid="{00000000-0005-0000-0000-00003BB00000}"/>
    <cellStyle name="Normal 80 3 3 2 4 3" xfId="28221" xr:uid="{00000000-0005-0000-0000-00003CB00000}"/>
    <cellStyle name="Normal 80 3 3 2 5" xfId="8102" xr:uid="{00000000-0005-0000-0000-00003DB00000}"/>
    <cellStyle name="Normal 80 3 3 2 5 2" xfId="38428" xr:uid="{00000000-0005-0000-0000-00003EB00000}"/>
    <cellStyle name="Normal 80 3 3 2 5 3" xfId="23204" xr:uid="{00000000-0005-0000-0000-00003FB00000}"/>
    <cellStyle name="Normal 80 3 3 2 6" xfId="33416" xr:uid="{00000000-0005-0000-0000-000040B00000}"/>
    <cellStyle name="Normal 80 3 3 2 7" xfId="18191" xr:uid="{00000000-0005-0000-0000-000041B00000}"/>
    <cellStyle name="Normal 80 3 3 3" xfId="3884" xr:uid="{00000000-0005-0000-0000-000042B00000}"/>
    <cellStyle name="Normal 80 3 3 3 2" xfId="13958" xr:uid="{00000000-0005-0000-0000-000043B00000}"/>
    <cellStyle name="Normal 80 3 3 3 2 2" xfId="44280" xr:uid="{00000000-0005-0000-0000-000044B00000}"/>
    <cellStyle name="Normal 80 3 3 3 2 3" xfId="29056" xr:uid="{00000000-0005-0000-0000-000045B00000}"/>
    <cellStyle name="Normal 80 3 3 3 3" xfId="8938" xr:uid="{00000000-0005-0000-0000-000046B00000}"/>
    <cellStyle name="Normal 80 3 3 3 3 2" xfId="39263" xr:uid="{00000000-0005-0000-0000-000047B00000}"/>
    <cellStyle name="Normal 80 3 3 3 3 3" xfId="24039" xr:uid="{00000000-0005-0000-0000-000048B00000}"/>
    <cellStyle name="Normal 80 3 3 3 4" xfId="34250" xr:uid="{00000000-0005-0000-0000-000049B00000}"/>
    <cellStyle name="Normal 80 3 3 3 5" xfId="19026" xr:uid="{00000000-0005-0000-0000-00004AB00000}"/>
    <cellStyle name="Normal 80 3 3 4" xfId="5577" xr:uid="{00000000-0005-0000-0000-00004BB00000}"/>
    <cellStyle name="Normal 80 3 3 4 2" xfId="15629" xr:uid="{00000000-0005-0000-0000-00004CB00000}"/>
    <cellStyle name="Normal 80 3 3 4 2 2" xfId="45951" xr:uid="{00000000-0005-0000-0000-00004DB00000}"/>
    <cellStyle name="Normal 80 3 3 4 2 3" xfId="30727" xr:uid="{00000000-0005-0000-0000-00004EB00000}"/>
    <cellStyle name="Normal 80 3 3 4 3" xfId="10609" xr:uid="{00000000-0005-0000-0000-00004FB00000}"/>
    <cellStyle name="Normal 80 3 3 4 3 2" xfId="40934" xr:uid="{00000000-0005-0000-0000-000050B00000}"/>
    <cellStyle name="Normal 80 3 3 4 3 3" xfId="25710" xr:uid="{00000000-0005-0000-0000-000051B00000}"/>
    <cellStyle name="Normal 80 3 3 4 4" xfId="35921" xr:uid="{00000000-0005-0000-0000-000052B00000}"/>
    <cellStyle name="Normal 80 3 3 4 5" xfId="20697" xr:uid="{00000000-0005-0000-0000-000053B00000}"/>
    <cellStyle name="Normal 80 3 3 5" xfId="12287" xr:uid="{00000000-0005-0000-0000-000054B00000}"/>
    <cellStyle name="Normal 80 3 3 5 2" xfId="42609" xr:uid="{00000000-0005-0000-0000-000055B00000}"/>
    <cellStyle name="Normal 80 3 3 5 3" xfId="27385" xr:uid="{00000000-0005-0000-0000-000056B00000}"/>
    <cellStyle name="Normal 80 3 3 6" xfId="7266" xr:uid="{00000000-0005-0000-0000-000057B00000}"/>
    <cellStyle name="Normal 80 3 3 6 2" xfId="37592" xr:uid="{00000000-0005-0000-0000-000058B00000}"/>
    <cellStyle name="Normal 80 3 3 6 3" xfId="22368" xr:uid="{00000000-0005-0000-0000-000059B00000}"/>
    <cellStyle name="Normal 80 3 3 7" xfId="32580" xr:uid="{00000000-0005-0000-0000-00005AB00000}"/>
    <cellStyle name="Normal 80 3 3 8" xfId="17355" xr:uid="{00000000-0005-0000-0000-00005BB00000}"/>
    <cellStyle name="Normal 80 3 4" xfId="2613" xr:uid="{00000000-0005-0000-0000-00005CB00000}"/>
    <cellStyle name="Normal 80 3 4 2" xfId="4303" xr:uid="{00000000-0005-0000-0000-00005DB00000}"/>
    <cellStyle name="Normal 80 3 4 2 2" xfId="14376" xr:uid="{00000000-0005-0000-0000-00005EB00000}"/>
    <cellStyle name="Normal 80 3 4 2 2 2" xfId="44698" xr:uid="{00000000-0005-0000-0000-00005FB00000}"/>
    <cellStyle name="Normal 80 3 4 2 2 3" xfId="29474" xr:uid="{00000000-0005-0000-0000-000060B00000}"/>
    <cellStyle name="Normal 80 3 4 2 3" xfId="9356" xr:uid="{00000000-0005-0000-0000-000061B00000}"/>
    <cellStyle name="Normal 80 3 4 2 3 2" xfId="39681" xr:uid="{00000000-0005-0000-0000-000062B00000}"/>
    <cellStyle name="Normal 80 3 4 2 3 3" xfId="24457" xr:uid="{00000000-0005-0000-0000-000063B00000}"/>
    <cellStyle name="Normal 80 3 4 2 4" xfId="34668" xr:uid="{00000000-0005-0000-0000-000064B00000}"/>
    <cellStyle name="Normal 80 3 4 2 5" xfId="19444" xr:uid="{00000000-0005-0000-0000-000065B00000}"/>
    <cellStyle name="Normal 80 3 4 3" xfId="5995" xr:uid="{00000000-0005-0000-0000-000066B00000}"/>
    <cellStyle name="Normal 80 3 4 3 2" xfId="16047" xr:uid="{00000000-0005-0000-0000-000067B00000}"/>
    <cellStyle name="Normal 80 3 4 3 2 2" xfId="46369" xr:uid="{00000000-0005-0000-0000-000068B00000}"/>
    <cellStyle name="Normal 80 3 4 3 2 3" xfId="31145" xr:uid="{00000000-0005-0000-0000-000069B00000}"/>
    <cellStyle name="Normal 80 3 4 3 3" xfId="11027" xr:uid="{00000000-0005-0000-0000-00006AB00000}"/>
    <cellStyle name="Normal 80 3 4 3 3 2" xfId="41352" xr:uid="{00000000-0005-0000-0000-00006BB00000}"/>
    <cellStyle name="Normal 80 3 4 3 3 3" xfId="26128" xr:uid="{00000000-0005-0000-0000-00006CB00000}"/>
    <cellStyle name="Normal 80 3 4 3 4" xfId="36339" xr:uid="{00000000-0005-0000-0000-00006DB00000}"/>
    <cellStyle name="Normal 80 3 4 3 5" xfId="21115" xr:uid="{00000000-0005-0000-0000-00006EB00000}"/>
    <cellStyle name="Normal 80 3 4 4" xfId="12705" xr:uid="{00000000-0005-0000-0000-00006FB00000}"/>
    <cellStyle name="Normal 80 3 4 4 2" xfId="43027" xr:uid="{00000000-0005-0000-0000-000070B00000}"/>
    <cellStyle name="Normal 80 3 4 4 3" xfId="27803" xr:uid="{00000000-0005-0000-0000-000071B00000}"/>
    <cellStyle name="Normal 80 3 4 5" xfId="7684" xr:uid="{00000000-0005-0000-0000-000072B00000}"/>
    <cellStyle name="Normal 80 3 4 5 2" xfId="38010" xr:uid="{00000000-0005-0000-0000-000073B00000}"/>
    <cellStyle name="Normal 80 3 4 5 3" xfId="22786" xr:uid="{00000000-0005-0000-0000-000074B00000}"/>
    <cellStyle name="Normal 80 3 4 6" xfId="32998" xr:uid="{00000000-0005-0000-0000-000075B00000}"/>
    <cellStyle name="Normal 80 3 4 7" xfId="17773" xr:uid="{00000000-0005-0000-0000-000076B00000}"/>
    <cellStyle name="Normal 80 3 5" xfId="3466" xr:uid="{00000000-0005-0000-0000-000077B00000}"/>
    <cellStyle name="Normal 80 3 5 2" xfId="13540" xr:uid="{00000000-0005-0000-0000-000078B00000}"/>
    <cellStyle name="Normal 80 3 5 2 2" xfId="43862" xr:uid="{00000000-0005-0000-0000-000079B00000}"/>
    <cellStyle name="Normal 80 3 5 2 3" xfId="28638" xr:uid="{00000000-0005-0000-0000-00007AB00000}"/>
    <cellStyle name="Normal 80 3 5 3" xfId="8520" xr:uid="{00000000-0005-0000-0000-00007BB00000}"/>
    <cellStyle name="Normal 80 3 5 3 2" xfId="38845" xr:uid="{00000000-0005-0000-0000-00007CB00000}"/>
    <cellStyle name="Normal 80 3 5 3 3" xfId="23621" xr:uid="{00000000-0005-0000-0000-00007DB00000}"/>
    <cellStyle name="Normal 80 3 5 4" xfId="33832" xr:uid="{00000000-0005-0000-0000-00007EB00000}"/>
    <cellStyle name="Normal 80 3 5 5" xfId="18608" xr:uid="{00000000-0005-0000-0000-00007FB00000}"/>
    <cellStyle name="Normal 80 3 6" xfId="5159" xr:uid="{00000000-0005-0000-0000-000080B00000}"/>
    <cellStyle name="Normal 80 3 6 2" xfId="15211" xr:uid="{00000000-0005-0000-0000-000081B00000}"/>
    <cellStyle name="Normal 80 3 6 2 2" xfId="45533" xr:uid="{00000000-0005-0000-0000-000082B00000}"/>
    <cellStyle name="Normal 80 3 6 2 3" xfId="30309" xr:uid="{00000000-0005-0000-0000-000083B00000}"/>
    <cellStyle name="Normal 80 3 6 3" xfId="10191" xr:uid="{00000000-0005-0000-0000-000084B00000}"/>
    <cellStyle name="Normal 80 3 6 3 2" xfId="40516" xr:uid="{00000000-0005-0000-0000-000085B00000}"/>
    <cellStyle name="Normal 80 3 6 3 3" xfId="25292" xr:uid="{00000000-0005-0000-0000-000086B00000}"/>
    <cellStyle name="Normal 80 3 6 4" xfId="35503" xr:uid="{00000000-0005-0000-0000-000087B00000}"/>
    <cellStyle name="Normal 80 3 6 5" xfId="20279" xr:uid="{00000000-0005-0000-0000-000088B00000}"/>
    <cellStyle name="Normal 80 3 7" xfId="11869" xr:uid="{00000000-0005-0000-0000-000089B00000}"/>
    <cellStyle name="Normal 80 3 7 2" xfId="42191" xr:uid="{00000000-0005-0000-0000-00008AB00000}"/>
    <cellStyle name="Normal 80 3 7 3" xfId="26967" xr:uid="{00000000-0005-0000-0000-00008BB00000}"/>
    <cellStyle name="Normal 80 3 8" xfId="6848" xr:uid="{00000000-0005-0000-0000-00008CB00000}"/>
    <cellStyle name="Normal 80 3 8 2" xfId="37174" xr:uid="{00000000-0005-0000-0000-00008DB00000}"/>
    <cellStyle name="Normal 80 3 8 3" xfId="21950" xr:uid="{00000000-0005-0000-0000-00008EB00000}"/>
    <cellStyle name="Normal 80 3 9" xfId="32164" xr:uid="{00000000-0005-0000-0000-00008FB00000}"/>
    <cellStyle name="Normal 80 4" xfId="1873" xr:uid="{00000000-0005-0000-0000-000090B00000}"/>
    <cellStyle name="Normal 80 4 2" xfId="2296" xr:uid="{00000000-0005-0000-0000-000091B00000}"/>
    <cellStyle name="Normal 80 4 2 2" xfId="3135" xr:uid="{00000000-0005-0000-0000-000092B00000}"/>
    <cellStyle name="Normal 80 4 2 2 2" xfId="4825" xr:uid="{00000000-0005-0000-0000-000093B00000}"/>
    <cellStyle name="Normal 80 4 2 2 2 2" xfId="14898" xr:uid="{00000000-0005-0000-0000-000094B00000}"/>
    <cellStyle name="Normal 80 4 2 2 2 2 2" xfId="45220" xr:uid="{00000000-0005-0000-0000-000095B00000}"/>
    <cellStyle name="Normal 80 4 2 2 2 2 3" xfId="29996" xr:uid="{00000000-0005-0000-0000-000096B00000}"/>
    <cellStyle name="Normal 80 4 2 2 2 3" xfId="9878" xr:uid="{00000000-0005-0000-0000-000097B00000}"/>
    <cellStyle name="Normal 80 4 2 2 2 3 2" xfId="40203" xr:uid="{00000000-0005-0000-0000-000098B00000}"/>
    <cellStyle name="Normal 80 4 2 2 2 3 3" xfId="24979" xr:uid="{00000000-0005-0000-0000-000099B00000}"/>
    <cellStyle name="Normal 80 4 2 2 2 4" xfId="35190" xr:uid="{00000000-0005-0000-0000-00009AB00000}"/>
    <cellStyle name="Normal 80 4 2 2 2 5" xfId="19966" xr:uid="{00000000-0005-0000-0000-00009BB00000}"/>
    <cellStyle name="Normal 80 4 2 2 3" xfId="6517" xr:uid="{00000000-0005-0000-0000-00009CB00000}"/>
    <cellStyle name="Normal 80 4 2 2 3 2" xfId="16569" xr:uid="{00000000-0005-0000-0000-00009DB00000}"/>
    <cellStyle name="Normal 80 4 2 2 3 2 2" xfId="46891" xr:uid="{00000000-0005-0000-0000-00009EB00000}"/>
    <cellStyle name="Normal 80 4 2 2 3 2 3" xfId="31667" xr:uid="{00000000-0005-0000-0000-00009FB00000}"/>
    <cellStyle name="Normal 80 4 2 2 3 3" xfId="11549" xr:uid="{00000000-0005-0000-0000-0000A0B00000}"/>
    <cellStyle name="Normal 80 4 2 2 3 3 2" xfId="41874" xr:uid="{00000000-0005-0000-0000-0000A1B00000}"/>
    <cellStyle name="Normal 80 4 2 2 3 3 3" xfId="26650" xr:uid="{00000000-0005-0000-0000-0000A2B00000}"/>
    <cellStyle name="Normal 80 4 2 2 3 4" xfId="36861" xr:uid="{00000000-0005-0000-0000-0000A3B00000}"/>
    <cellStyle name="Normal 80 4 2 2 3 5" xfId="21637" xr:uid="{00000000-0005-0000-0000-0000A4B00000}"/>
    <cellStyle name="Normal 80 4 2 2 4" xfId="13227" xr:uid="{00000000-0005-0000-0000-0000A5B00000}"/>
    <cellStyle name="Normal 80 4 2 2 4 2" xfId="43549" xr:uid="{00000000-0005-0000-0000-0000A6B00000}"/>
    <cellStyle name="Normal 80 4 2 2 4 3" xfId="28325" xr:uid="{00000000-0005-0000-0000-0000A7B00000}"/>
    <cellStyle name="Normal 80 4 2 2 5" xfId="8206" xr:uid="{00000000-0005-0000-0000-0000A8B00000}"/>
    <cellStyle name="Normal 80 4 2 2 5 2" xfId="38532" xr:uid="{00000000-0005-0000-0000-0000A9B00000}"/>
    <cellStyle name="Normal 80 4 2 2 5 3" xfId="23308" xr:uid="{00000000-0005-0000-0000-0000AAB00000}"/>
    <cellStyle name="Normal 80 4 2 2 6" xfId="33520" xr:uid="{00000000-0005-0000-0000-0000ABB00000}"/>
    <cellStyle name="Normal 80 4 2 2 7" xfId="18295" xr:uid="{00000000-0005-0000-0000-0000ACB00000}"/>
    <cellStyle name="Normal 80 4 2 3" xfId="3988" xr:uid="{00000000-0005-0000-0000-0000ADB00000}"/>
    <cellStyle name="Normal 80 4 2 3 2" xfId="14062" xr:uid="{00000000-0005-0000-0000-0000AEB00000}"/>
    <cellStyle name="Normal 80 4 2 3 2 2" xfId="44384" xr:uid="{00000000-0005-0000-0000-0000AFB00000}"/>
    <cellStyle name="Normal 80 4 2 3 2 3" xfId="29160" xr:uid="{00000000-0005-0000-0000-0000B0B00000}"/>
    <cellStyle name="Normal 80 4 2 3 3" xfId="9042" xr:uid="{00000000-0005-0000-0000-0000B1B00000}"/>
    <cellStyle name="Normal 80 4 2 3 3 2" xfId="39367" xr:uid="{00000000-0005-0000-0000-0000B2B00000}"/>
    <cellStyle name="Normal 80 4 2 3 3 3" xfId="24143" xr:uid="{00000000-0005-0000-0000-0000B3B00000}"/>
    <cellStyle name="Normal 80 4 2 3 4" xfId="34354" xr:uid="{00000000-0005-0000-0000-0000B4B00000}"/>
    <cellStyle name="Normal 80 4 2 3 5" xfId="19130" xr:uid="{00000000-0005-0000-0000-0000B5B00000}"/>
    <cellStyle name="Normal 80 4 2 4" xfId="5681" xr:uid="{00000000-0005-0000-0000-0000B6B00000}"/>
    <cellStyle name="Normal 80 4 2 4 2" xfId="15733" xr:uid="{00000000-0005-0000-0000-0000B7B00000}"/>
    <cellStyle name="Normal 80 4 2 4 2 2" xfId="46055" xr:uid="{00000000-0005-0000-0000-0000B8B00000}"/>
    <cellStyle name="Normal 80 4 2 4 2 3" xfId="30831" xr:uid="{00000000-0005-0000-0000-0000B9B00000}"/>
    <cellStyle name="Normal 80 4 2 4 3" xfId="10713" xr:uid="{00000000-0005-0000-0000-0000BAB00000}"/>
    <cellStyle name="Normal 80 4 2 4 3 2" xfId="41038" xr:uid="{00000000-0005-0000-0000-0000BBB00000}"/>
    <cellStyle name="Normal 80 4 2 4 3 3" xfId="25814" xr:uid="{00000000-0005-0000-0000-0000BCB00000}"/>
    <cellStyle name="Normal 80 4 2 4 4" xfId="36025" xr:uid="{00000000-0005-0000-0000-0000BDB00000}"/>
    <cellStyle name="Normal 80 4 2 4 5" xfId="20801" xr:uid="{00000000-0005-0000-0000-0000BEB00000}"/>
    <cellStyle name="Normal 80 4 2 5" xfId="12391" xr:uid="{00000000-0005-0000-0000-0000BFB00000}"/>
    <cellStyle name="Normal 80 4 2 5 2" xfId="42713" xr:uid="{00000000-0005-0000-0000-0000C0B00000}"/>
    <cellStyle name="Normal 80 4 2 5 3" xfId="27489" xr:uid="{00000000-0005-0000-0000-0000C1B00000}"/>
    <cellStyle name="Normal 80 4 2 6" xfId="7370" xr:uid="{00000000-0005-0000-0000-0000C2B00000}"/>
    <cellStyle name="Normal 80 4 2 6 2" xfId="37696" xr:uid="{00000000-0005-0000-0000-0000C3B00000}"/>
    <cellStyle name="Normal 80 4 2 6 3" xfId="22472" xr:uid="{00000000-0005-0000-0000-0000C4B00000}"/>
    <cellStyle name="Normal 80 4 2 7" xfId="32684" xr:uid="{00000000-0005-0000-0000-0000C5B00000}"/>
    <cellStyle name="Normal 80 4 2 8" xfId="17459" xr:uid="{00000000-0005-0000-0000-0000C6B00000}"/>
    <cellStyle name="Normal 80 4 3" xfId="2717" xr:uid="{00000000-0005-0000-0000-0000C7B00000}"/>
    <cellStyle name="Normal 80 4 3 2" xfId="4407" xr:uid="{00000000-0005-0000-0000-0000C8B00000}"/>
    <cellStyle name="Normal 80 4 3 2 2" xfId="14480" xr:uid="{00000000-0005-0000-0000-0000C9B00000}"/>
    <cellStyle name="Normal 80 4 3 2 2 2" xfId="44802" xr:uid="{00000000-0005-0000-0000-0000CAB00000}"/>
    <cellStyle name="Normal 80 4 3 2 2 3" xfId="29578" xr:uid="{00000000-0005-0000-0000-0000CBB00000}"/>
    <cellStyle name="Normal 80 4 3 2 3" xfId="9460" xr:uid="{00000000-0005-0000-0000-0000CCB00000}"/>
    <cellStyle name="Normal 80 4 3 2 3 2" xfId="39785" xr:uid="{00000000-0005-0000-0000-0000CDB00000}"/>
    <cellStyle name="Normal 80 4 3 2 3 3" xfId="24561" xr:uid="{00000000-0005-0000-0000-0000CEB00000}"/>
    <cellStyle name="Normal 80 4 3 2 4" xfId="34772" xr:uid="{00000000-0005-0000-0000-0000CFB00000}"/>
    <cellStyle name="Normal 80 4 3 2 5" xfId="19548" xr:uid="{00000000-0005-0000-0000-0000D0B00000}"/>
    <cellStyle name="Normal 80 4 3 3" xfId="6099" xr:uid="{00000000-0005-0000-0000-0000D1B00000}"/>
    <cellStyle name="Normal 80 4 3 3 2" xfId="16151" xr:uid="{00000000-0005-0000-0000-0000D2B00000}"/>
    <cellStyle name="Normal 80 4 3 3 2 2" xfId="46473" xr:uid="{00000000-0005-0000-0000-0000D3B00000}"/>
    <cellStyle name="Normal 80 4 3 3 2 3" xfId="31249" xr:uid="{00000000-0005-0000-0000-0000D4B00000}"/>
    <cellStyle name="Normal 80 4 3 3 3" xfId="11131" xr:uid="{00000000-0005-0000-0000-0000D5B00000}"/>
    <cellStyle name="Normal 80 4 3 3 3 2" xfId="41456" xr:uid="{00000000-0005-0000-0000-0000D6B00000}"/>
    <cellStyle name="Normal 80 4 3 3 3 3" xfId="26232" xr:uid="{00000000-0005-0000-0000-0000D7B00000}"/>
    <cellStyle name="Normal 80 4 3 3 4" xfId="36443" xr:uid="{00000000-0005-0000-0000-0000D8B00000}"/>
    <cellStyle name="Normal 80 4 3 3 5" xfId="21219" xr:uid="{00000000-0005-0000-0000-0000D9B00000}"/>
    <cellStyle name="Normal 80 4 3 4" xfId="12809" xr:uid="{00000000-0005-0000-0000-0000DAB00000}"/>
    <cellStyle name="Normal 80 4 3 4 2" xfId="43131" xr:uid="{00000000-0005-0000-0000-0000DBB00000}"/>
    <cellStyle name="Normal 80 4 3 4 3" xfId="27907" xr:uid="{00000000-0005-0000-0000-0000DCB00000}"/>
    <cellStyle name="Normal 80 4 3 5" xfId="7788" xr:uid="{00000000-0005-0000-0000-0000DDB00000}"/>
    <cellStyle name="Normal 80 4 3 5 2" xfId="38114" xr:uid="{00000000-0005-0000-0000-0000DEB00000}"/>
    <cellStyle name="Normal 80 4 3 5 3" xfId="22890" xr:uid="{00000000-0005-0000-0000-0000DFB00000}"/>
    <cellStyle name="Normal 80 4 3 6" xfId="33102" xr:uid="{00000000-0005-0000-0000-0000E0B00000}"/>
    <cellStyle name="Normal 80 4 3 7" xfId="17877" xr:uid="{00000000-0005-0000-0000-0000E1B00000}"/>
    <cellStyle name="Normal 80 4 4" xfId="3570" xr:uid="{00000000-0005-0000-0000-0000E2B00000}"/>
    <cellStyle name="Normal 80 4 4 2" xfId="13644" xr:uid="{00000000-0005-0000-0000-0000E3B00000}"/>
    <cellStyle name="Normal 80 4 4 2 2" xfId="43966" xr:uid="{00000000-0005-0000-0000-0000E4B00000}"/>
    <cellStyle name="Normal 80 4 4 2 3" xfId="28742" xr:uid="{00000000-0005-0000-0000-0000E5B00000}"/>
    <cellStyle name="Normal 80 4 4 3" xfId="8624" xr:uid="{00000000-0005-0000-0000-0000E6B00000}"/>
    <cellStyle name="Normal 80 4 4 3 2" xfId="38949" xr:uid="{00000000-0005-0000-0000-0000E7B00000}"/>
    <cellStyle name="Normal 80 4 4 3 3" xfId="23725" xr:uid="{00000000-0005-0000-0000-0000E8B00000}"/>
    <cellStyle name="Normal 80 4 4 4" xfId="33936" xr:uid="{00000000-0005-0000-0000-0000E9B00000}"/>
    <cellStyle name="Normal 80 4 4 5" xfId="18712" xr:uid="{00000000-0005-0000-0000-0000EAB00000}"/>
    <cellStyle name="Normal 80 4 5" xfId="5263" xr:uid="{00000000-0005-0000-0000-0000EBB00000}"/>
    <cellStyle name="Normal 80 4 5 2" xfId="15315" xr:uid="{00000000-0005-0000-0000-0000ECB00000}"/>
    <cellStyle name="Normal 80 4 5 2 2" xfId="45637" xr:uid="{00000000-0005-0000-0000-0000EDB00000}"/>
    <cellStyle name="Normal 80 4 5 2 3" xfId="30413" xr:uid="{00000000-0005-0000-0000-0000EEB00000}"/>
    <cellStyle name="Normal 80 4 5 3" xfId="10295" xr:uid="{00000000-0005-0000-0000-0000EFB00000}"/>
    <cellStyle name="Normal 80 4 5 3 2" xfId="40620" xr:uid="{00000000-0005-0000-0000-0000F0B00000}"/>
    <cellStyle name="Normal 80 4 5 3 3" xfId="25396" xr:uid="{00000000-0005-0000-0000-0000F1B00000}"/>
    <cellStyle name="Normal 80 4 5 4" xfId="35607" xr:uid="{00000000-0005-0000-0000-0000F2B00000}"/>
    <cellStyle name="Normal 80 4 5 5" xfId="20383" xr:uid="{00000000-0005-0000-0000-0000F3B00000}"/>
    <cellStyle name="Normal 80 4 6" xfId="11973" xr:uid="{00000000-0005-0000-0000-0000F4B00000}"/>
    <cellStyle name="Normal 80 4 6 2" xfId="42295" xr:uid="{00000000-0005-0000-0000-0000F5B00000}"/>
    <cellStyle name="Normal 80 4 6 3" xfId="27071" xr:uid="{00000000-0005-0000-0000-0000F6B00000}"/>
    <cellStyle name="Normal 80 4 7" xfId="6952" xr:uid="{00000000-0005-0000-0000-0000F7B00000}"/>
    <cellStyle name="Normal 80 4 7 2" xfId="37278" xr:uid="{00000000-0005-0000-0000-0000F8B00000}"/>
    <cellStyle name="Normal 80 4 7 3" xfId="22054" xr:uid="{00000000-0005-0000-0000-0000F9B00000}"/>
    <cellStyle name="Normal 80 4 8" xfId="32266" xr:uid="{00000000-0005-0000-0000-0000FAB00000}"/>
    <cellStyle name="Normal 80 4 9" xfId="17041" xr:uid="{00000000-0005-0000-0000-0000FBB00000}"/>
    <cellStyle name="Normal 80 5" xfId="2086" xr:uid="{00000000-0005-0000-0000-0000FCB00000}"/>
    <cellStyle name="Normal 80 5 2" xfId="2927" xr:uid="{00000000-0005-0000-0000-0000FDB00000}"/>
    <cellStyle name="Normal 80 5 2 2" xfId="4617" xr:uid="{00000000-0005-0000-0000-0000FEB00000}"/>
    <cellStyle name="Normal 80 5 2 2 2" xfId="14690" xr:uid="{00000000-0005-0000-0000-0000FFB00000}"/>
    <cellStyle name="Normal 80 5 2 2 2 2" xfId="45012" xr:uid="{00000000-0005-0000-0000-000000B10000}"/>
    <cellStyle name="Normal 80 5 2 2 2 3" xfId="29788" xr:uid="{00000000-0005-0000-0000-000001B10000}"/>
    <cellStyle name="Normal 80 5 2 2 3" xfId="9670" xr:uid="{00000000-0005-0000-0000-000002B10000}"/>
    <cellStyle name="Normal 80 5 2 2 3 2" xfId="39995" xr:uid="{00000000-0005-0000-0000-000003B10000}"/>
    <cellStyle name="Normal 80 5 2 2 3 3" xfId="24771" xr:uid="{00000000-0005-0000-0000-000004B10000}"/>
    <cellStyle name="Normal 80 5 2 2 4" xfId="34982" xr:uid="{00000000-0005-0000-0000-000005B10000}"/>
    <cellStyle name="Normal 80 5 2 2 5" xfId="19758" xr:uid="{00000000-0005-0000-0000-000006B10000}"/>
    <cellStyle name="Normal 80 5 2 3" xfId="6309" xr:uid="{00000000-0005-0000-0000-000007B10000}"/>
    <cellStyle name="Normal 80 5 2 3 2" xfId="16361" xr:uid="{00000000-0005-0000-0000-000008B10000}"/>
    <cellStyle name="Normal 80 5 2 3 2 2" xfId="46683" xr:uid="{00000000-0005-0000-0000-000009B10000}"/>
    <cellStyle name="Normal 80 5 2 3 2 3" xfId="31459" xr:uid="{00000000-0005-0000-0000-00000AB10000}"/>
    <cellStyle name="Normal 80 5 2 3 3" xfId="11341" xr:uid="{00000000-0005-0000-0000-00000BB10000}"/>
    <cellStyle name="Normal 80 5 2 3 3 2" xfId="41666" xr:uid="{00000000-0005-0000-0000-00000CB10000}"/>
    <cellStyle name="Normal 80 5 2 3 3 3" xfId="26442" xr:uid="{00000000-0005-0000-0000-00000DB10000}"/>
    <cellStyle name="Normal 80 5 2 3 4" xfId="36653" xr:uid="{00000000-0005-0000-0000-00000EB10000}"/>
    <cellStyle name="Normal 80 5 2 3 5" xfId="21429" xr:uid="{00000000-0005-0000-0000-00000FB10000}"/>
    <cellStyle name="Normal 80 5 2 4" xfId="13019" xr:uid="{00000000-0005-0000-0000-000010B10000}"/>
    <cellStyle name="Normal 80 5 2 4 2" xfId="43341" xr:uid="{00000000-0005-0000-0000-000011B10000}"/>
    <cellStyle name="Normal 80 5 2 4 3" xfId="28117" xr:uid="{00000000-0005-0000-0000-000012B10000}"/>
    <cellStyle name="Normal 80 5 2 5" xfId="7998" xr:uid="{00000000-0005-0000-0000-000013B10000}"/>
    <cellStyle name="Normal 80 5 2 5 2" xfId="38324" xr:uid="{00000000-0005-0000-0000-000014B10000}"/>
    <cellStyle name="Normal 80 5 2 5 3" xfId="23100" xr:uid="{00000000-0005-0000-0000-000015B10000}"/>
    <cellStyle name="Normal 80 5 2 6" xfId="33312" xr:uid="{00000000-0005-0000-0000-000016B10000}"/>
    <cellStyle name="Normal 80 5 2 7" xfId="18087" xr:uid="{00000000-0005-0000-0000-000017B10000}"/>
    <cellStyle name="Normal 80 5 3" xfId="3780" xr:uid="{00000000-0005-0000-0000-000018B10000}"/>
    <cellStyle name="Normal 80 5 3 2" xfId="13854" xr:uid="{00000000-0005-0000-0000-000019B10000}"/>
    <cellStyle name="Normal 80 5 3 2 2" xfId="44176" xr:uid="{00000000-0005-0000-0000-00001AB10000}"/>
    <cellStyle name="Normal 80 5 3 2 3" xfId="28952" xr:uid="{00000000-0005-0000-0000-00001BB10000}"/>
    <cellStyle name="Normal 80 5 3 3" xfId="8834" xr:uid="{00000000-0005-0000-0000-00001CB10000}"/>
    <cellStyle name="Normal 80 5 3 3 2" xfId="39159" xr:uid="{00000000-0005-0000-0000-00001DB10000}"/>
    <cellStyle name="Normal 80 5 3 3 3" xfId="23935" xr:uid="{00000000-0005-0000-0000-00001EB10000}"/>
    <cellStyle name="Normal 80 5 3 4" xfId="34146" xr:uid="{00000000-0005-0000-0000-00001FB10000}"/>
    <cellStyle name="Normal 80 5 3 5" xfId="18922" xr:uid="{00000000-0005-0000-0000-000020B10000}"/>
    <cellStyle name="Normal 80 5 4" xfId="5473" xr:uid="{00000000-0005-0000-0000-000021B10000}"/>
    <cellStyle name="Normal 80 5 4 2" xfId="15525" xr:uid="{00000000-0005-0000-0000-000022B10000}"/>
    <cellStyle name="Normal 80 5 4 2 2" xfId="45847" xr:uid="{00000000-0005-0000-0000-000023B10000}"/>
    <cellStyle name="Normal 80 5 4 2 3" xfId="30623" xr:uid="{00000000-0005-0000-0000-000024B10000}"/>
    <cellStyle name="Normal 80 5 4 3" xfId="10505" xr:uid="{00000000-0005-0000-0000-000025B10000}"/>
    <cellStyle name="Normal 80 5 4 3 2" xfId="40830" xr:uid="{00000000-0005-0000-0000-000026B10000}"/>
    <cellStyle name="Normal 80 5 4 3 3" xfId="25606" xr:uid="{00000000-0005-0000-0000-000027B10000}"/>
    <cellStyle name="Normal 80 5 4 4" xfId="35817" xr:uid="{00000000-0005-0000-0000-000028B10000}"/>
    <cellStyle name="Normal 80 5 4 5" xfId="20593" xr:uid="{00000000-0005-0000-0000-000029B10000}"/>
    <cellStyle name="Normal 80 5 5" xfId="12183" xr:uid="{00000000-0005-0000-0000-00002AB10000}"/>
    <cellStyle name="Normal 80 5 5 2" xfId="42505" xr:uid="{00000000-0005-0000-0000-00002BB10000}"/>
    <cellStyle name="Normal 80 5 5 3" xfId="27281" xr:uid="{00000000-0005-0000-0000-00002CB10000}"/>
    <cellStyle name="Normal 80 5 6" xfId="7162" xr:uid="{00000000-0005-0000-0000-00002DB10000}"/>
    <cellStyle name="Normal 80 5 6 2" xfId="37488" xr:uid="{00000000-0005-0000-0000-00002EB10000}"/>
    <cellStyle name="Normal 80 5 6 3" xfId="22264" xr:uid="{00000000-0005-0000-0000-00002FB10000}"/>
    <cellStyle name="Normal 80 5 7" xfId="32476" xr:uid="{00000000-0005-0000-0000-000030B10000}"/>
    <cellStyle name="Normal 80 5 8" xfId="17251" xr:uid="{00000000-0005-0000-0000-000031B10000}"/>
    <cellStyle name="Normal 80 6" xfId="2507" xr:uid="{00000000-0005-0000-0000-000032B10000}"/>
    <cellStyle name="Normal 80 6 2" xfId="4199" xr:uid="{00000000-0005-0000-0000-000033B10000}"/>
    <cellStyle name="Normal 80 6 2 2" xfId="14272" xr:uid="{00000000-0005-0000-0000-000034B10000}"/>
    <cellStyle name="Normal 80 6 2 2 2" xfId="44594" xr:uid="{00000000-0005-0000-0000-000035B10000}"/>
    <cellStyle name="Normal 80 6 2 2 3" xfId="29370" xr:uid="{00000000-0005-0000-0000-000036B10000}"/>
    <cellStyle name="Normal 80 6 2 3" xfId="9252" xr:uid="{00000000-0005-0000-0000-000037B10000}"/>
    <cellStyle name="Normal 80 6 2 3 2" xfId="39577" xr:uid="{00000000-0005-0000-0000-000038B10000}"/>
    <cellStyle name="Normal 80 6 2 3 3" xfId="24353" xr:uid="{00000000-0005-0000-0000-000039B10000}"/>
    <cellStyle name="Normal 80 6 2 4" xfId="34564" xr:uid="{00000000-0005-0000-0000-00003AB10000}"/>
    <cellStyle name="Normal 80 6 2 5" xfId="19340" xr:uid="{00000000-0005-0000-0000-00003BB10000}"/>
    <cellStyle name="Normal 80 6 3" xfId="5891" xr:uid="{00000000-0005-0000-0000-00003CB10000}"/>
    <cellStyle name="Normal 80 6 3 2" xfId="15943" xr:uid="{00000000-0005-0000-0000-00003DB10000}"/>
    <cellStyle name="Normal 80 6 3 2 2" xfId="46265" xr:uid="{00000000-0005-0000-0000-00003EB10000}"/>
    <cellStyle name="Normal 80 6 3 2 3" xfId="31041" xr:uid="{00000000-0005-0000-0000-00003FB10000}"/>
    <cellStyle name="Normal 80 6 3 3" xfId="10923" xr:uid="{00000000-0005-0000-0000-000040B10000}"/>
    <cellStyle name="Normal 80 6 3 3 2" xfId="41248" xr:uid="{00000000-0005-0000-0000-000041B10000}"/>
    <cellStyle name="Normal 80 6 3 3 3" xfId="26024" xr:uid="{00000000-0005-0000-0000-000042B10000}"/>
    <cellStyle name="Normal 80 6 3 4" xfId="36235" xr:uid="{00000000-0005-0000-0000-000043B10000}"/>
    <cellStyle name="Normal 80 6 3 5" xfId="21011" xr:uid="{00000000-0005-0000-0000-000044B10000}"/>
    <cellStyle name="Normal 80 6 4" xfId="12601" xr:uid="{00000000-0005-0000-0000-000045B10000}"/>
    <cellStyle name="Normal 80 6 4 2" xfId="42923" xr:uid="{00000000-0005-0000-0000-000046B10000}"/>
    <cellStyle name="Normal 80 6 4 3" xfId="27699" xr:uid="{00000000-0005-0000-0000-000047B10000}"/>
    <cellStyle name="Normal 80 6 5" xfId="7580" xr:uid="{00000000-0005-0000-0000-000048B10000}"/>
    <cellStyle name="Normal 80 6 5 2" xfId="37906" xr:uid="{00000000-0005-0000-0000-000049B10000}"/>
    <cellStyle name="Normal 80 6 5 3" xfId="22682" xr:uid="{00000000-0005-0000-0000-00004AB10000}"/>
    <cellStyle name="Normal 80 6 6" xfId="32894" xr:uid="{00000000-0005-0000-0000-00004BB10000}"/>
    <cellStyle name="Normal 80 6 7" xfId="17669" xr:uid="{00000000-0005-0000-0000-00004CB10000}"/>
    <cellStyle name="Normal 80 7" xfId="3353" xr:uid="{00000000-0005-0000-0000-00004DB10000}"/>
    <cellStyle name="Normal 80 7 2" xfId="13436" xr:uid="{00000000-0005-0000-0000-00004EB10000}"/>
    <cellStyle name="Normal 80 7 2 2" xfId="43758" xr:uid="{00000000-0005-0000-0000-00004FB10000}"/>
    <cellStyle name="Normal 80 7 2 3" xfId="28534" xr:uid="{00000000-0005-0000-0000-000050B10000}"/>
    <cellStyle name="Normal 80 7 3" xfId="8415" xr:uid="{00000000-0005-0000-0000-000051B10000}"/>
    <cellStyle name="Normal 80 7 3 2" xfId="38741" xr:uid="{00000000-0005-0000-0000-000052B10000}"/>
    <cellStyle name="Normal 80 7 3 3" xfId="23517" xr:uid="{00000000-0005-0000-0000-000053B10000}"/>
    <cellStyle name="Normal 80 7 4" xfId="33728" xr:uid="{00000000-0005-0000-0000-000054B10000}"/>
    <cellStyle name="Normal 80 7 5" xfId="18504" xr:uid="{00000000-0005-0000-0000-000055B10000}"/>
    <cellStyle name="Normal 80 8" xfId="5051" xr:uid="{00000000-0005-0000-0000-000056B10000}"/>
    <cellStyle name="Normal 80 8 2" xfId="15107" xr:uid="{00000000-0005-0000-0000-000057B10000}"/>
    <cellStyle name="Normal 80 8 2 2" xfId="45429" xr:uid="{00000000-0005-0000-0000-000058B10000}"/>
    <cellStyle name="Normal 80 8 2 3" xfId="30205" xr:uid="{00000000-0005-0000-0000-000059B10000}"/>
    <cellStyle name="Normal 80 8 3" xfId="10087" xr:uid="{00000000-0005-0000-0000-00005AB10000}"/>
    <cellStyle name="Normal 80 8 3 2" xfId="40412" xr:uid="{00000000-0005-0000-0000-00005BB10000}"/>
    <cellStyle name="Normal 80 8 3 3" xfId="25188" xr:uid="{00000000-0005-0000-0000-00005CB10000}"/>
    <cellStyle name="Normal 80 8 4" xfId="35399" xr:uid="{00000000-0005-0000-0000-00005DB10000}"/>
    <cellStyle name="Normal 80 8 5" xfId="20175" xr:uid="{00000000-0005-0000-0000-00005EB10000}"/>
    <cellStyle name="Normal 80 9" xfId="11763" xr:uid="{00000000-0005-0000-0000-00005FB10000}"/>
    <cellStyle name="Normal 80 9 2" xfId="42087" xr:uid="{00000000-0005-0000-0000-000060B10000}"/>
    <cellStyle name="Normal 80 9 3" xfId="26863" xr:uid="{00000000-0005-0000-0000-000061B10000}"/>
    <cellStyle name="Normal 81" xfId="1701" xr:uid="{00000000-0005-0000-0000-000062B10000}"/>
    <cellStyle name="Normal 81 10" xfId="6791" xr:uid="{00000000-0005-0000-0000-000063B10000}"/>
    <cellStyle name="Normal 81 10 2" xfId="37119" xr:uid="{00000000-0005-0000-0000-000064B10000}"/>
    <cellStyle name="Normal 81 10 3" xfId="21895" xr:uid="{00000000-0005-0000-0000-000065B10000}"/>
    <cellStyle name="Normal 81 11" xfId="32111" xr:uid="{00000000-0005-0000-0000-000066B10000}"/>
    <cellStyle name="Normal 81 12" xfId="16880" xr:uid="{00000000-0005-0000-0000-000067B10000}"/>
    <cellStyle name="Normal 81 13" xfId="47325" xr:uid="{00000000-0005-0000-0000-000068B10000}"/>
    <cellStyle name="Normal 81 2" xfId="1755" xr:uid="{00000000-0005-0000-0000-000069B10000}"/>
    <cellStyle name="Normal 81 2 10" xfId="32161" xr:uid="{00000000-0005-0000-0000-00006AB10000}"/>
    <cellStyle name="Normal 81 2 11" xfId="16934" xr:uid="{00000000-0005-0000-0000-00006BB10000}"/>
    <cellStyle name="Normal 81 2 2" xfId="1863" xr:uid="{00000000-0005-0000-0000-00006CB10000}"/>
    <cellStyle name="Normal 81 2 2 10" xfId="17038" xr:uid="{00000000-0005-0000-0000-00006DB10000}"/>
    <cellStyle name="Normal 81 2 2 2" xfId="2080" xr:uid="{00000000-0005-0000-0000-00006EB10000}"/>
    <cellStyle name="Normal 81 2 2 2 2" xfId="2501" xr:uid="{00000000-0005-0000-0000-00006FB10000}"/>
    <cellStyle name="Normal 81 2 2 2 2 2" xfId="3340" xr:uid="{00000000-0005-0000-0000-000070B10000}"/>
    <cellStyle name="Normal 81 2 2 2 2 2 2" xfId="5030" xr:uid="{00000000-0005-0000-0000-000071B10000}"/>
    <cellStyle name="Normal 81 2 2 2 2 2 2 2" xfId="15103" xr:uid="{00000000-0005-0000-0000-000072B10000}"/>
    <cellStyle name="Normal 81 2 2 2 2 2 2 2 2" xfId="45425" xr:uid="{00000000-0005-0000-0000-000073B10000}"/>
    <cellStyle name="Normal 81 2 2 2 2 2 2 2 3" xfId="30201" xr:uid="{00000000-0005-0000-0000-000074B10000}"/>
    <cellStyle name="Normal 81 2 2 2 2 2 2 3" xfId="10083" xr:uid="{00000000-0005-0000-0000-000075B10000}"/>
    <cellStyle name="Normal 81 2 2 2 2 2 2 3 2" xfId="40408" xr:uid="{00000000-0005-0000-0000-000076B10000}"/>
    <cellStyle name="Normal 81 2 2 2 2 2 2 3 3" xfId="25184" xr:uid="{00000000-0005-0000-0000-000077B10000}"/>
    <cellStyle name="Normal 81 2 2 2 2 2 2 4" xfId="35395" xr:uid="{00000000-0005-0000-0000-000078B10000}"/>
    <cellStyle name="Normal 81 2 2 2 2 2 2 5" xfId="20171" xr:uid="{00000000-0005-0000-0000-000079B10000}"/>
    <cellStyle name="Normal 81 2 2 2 2 2 3" xfId="6722" xr:uid="{00000000-0005-0000-0000-00007AB10000}"/>
    <cellStyle name="Normal 81 2 2 2 2 2 3 2" xfId="16774" xr:uid="{00000000-0005-0000-0000-00007BB10000}"/>
    <cellStyle name="Normal 81 2 2 2 2 2 3 2 2" xfId="47096" xr:uid="{00000000-0005-0000-0000-00007CB10000}"/>
    <cellStyle name="Normal 81 2 2 2 2 2 3 2 3" xfId="31872" xr:uid="{00000000-0005-0000-0000-00007DB10000}"/>
    <cellStyle name="Normal 81 2 2 2 2 2 3 3" xfId="11754" xr:uid="{00000000-0005-0000-0000-00007EB10000}"/>
    <cellStyle name="Normal 81 2 2 2 2 2 3 3 2" xfId="42079" xr:uid="{00000000-0005-0000-0000-00007FB10000}"/>
    <cellStyle name="Normal 81 2 2 2 2 2 3 3 3" xfId="26855" xr:uid="{00000000-0005-0000-0000-000080B10000}"/>
    <cellStyle name="Normal 81 2 2 2 2 2 3 4" xfId="37066" xr:uid="{00000000-0005-0000-0000-000081B10000}"/>
    <cellStyle name="Normal 81 2 2 2 2 2 3 5" xfId="21842" xr:uid="{00000000-0005-0000-0000-000082B10000}"/>
    <cellStyle name="Normal 81 2 2 2 2 2 4" xfId="13432" xr:uid="{00000000-0005-0000-0000-000083B10000}"/>
    <cellStyle name="Normal 81 2 2 2 2 2 4 2" xfId="43754" xr:uid="{00000000-0005-0000-0000-000084B10000}"/>
    <cellStyle name="Normal 81 2 2 2 2 2 4 3" xfId="28530" xr:uid="{00000000-0005-0000-0000-000085B10000}"/>
    <cellStyle name="Normal 81 2 2 2 2 2 5" xfId="8411" xr:uid="{00000000-0005-0000-0000-000086B10000}"/>
    <cellStyle name="Normal 81 2 2 2 2 2 5 2" xfId="38737" xr:uid="{00000000-0005-0000-0000-000087B10000}"/>
    <cellStyle name="Normal 81 2 2 2 2 2 5 3" xfId="23513" xr:uid="{00000000-0005-0000-0000-000088B10000}"/>
    <cellStyle name="Normal 81 2 2 2 2 2 6" xfId="33725" xr:uid="{00000000-0005-0000-0000-000089B10000}"/>
    <cellStyle name="Normal 81 2 2 2 2 2 7" xfId="18500" xr:uid="{00000000-0005-0000-0000-00008AB10000}"/>
    <cellStyle name="Normal 81 2 2 2 2 3" xfId="4193" xr:uid="{00000000-0005-0000-0000-00008BB10000}"/>
    <cellStyle name="Normal 81 2 2 2 2 3 2" xfId="14267" xr:uid="{00000000-0005-0000-0000-00008CB10000}"/>
    <cellStyle name="Normal 81 2 2 2 2 3 2 2" xfId="44589" xr:uid="{00000000-0005-0000-0000-00008DB10000}"/>
    <cellStyle name="Normal 81 2 2 2 2 3 2 3" xfId="29365" xr:uid="{00000000-0005-0000-0000-00008EB10000}"/>
    <cellStyle name="Normal 81 2 2 2 2 3 3" xfId="9247" xr:uid="{00000000-0005-0000-0000-00008FB10000}"/>
    <cellStyle name="Normal 81 2 2 2 2 3 3 2" xfId="39572" xr:uid="{00000000-0005-0000-0000-000090B10000}"/>
    <cellStyle name="Normal 81 2 2 2 2 3 3 3" xfId="24348" xr:uid="{00000000-0005-0000-0000-000091B10000}"/>
    <cellStyle name="Normal 81 2 2 2 2 3 4" xfId="34559" xr:uid="{00000000-0005-0000-0000-000092B10000}"/>
    <cellStyle name="Normal 81 2 2 2 2 3 5" xfId="19335" xr:uid="{00000000-0005-0000-0000-000093B10000}"/>
    <cellStyle name="Normal 81 2 2 2 2 4" xfId="5886" xr:uid="{00000000-0005-0000-0000-000094B10000}"/>
    <cellStyle name="Normal 81 2 2 2 2 4 2" xfId="15938" xr:uid="{00000000-0005-0000-0000-000095B10000}"/>
    <cellStyle name="Normal 81 2 2 2 2 4 2 2" xfId="46260" xr:uid="{00000000-0005-0000-0000-000096B10000}"/>
    <cellStyle name="Normal 81 2 2 2 2 4 2 3" xfId="31036" xr:uid="{00000000-0005-0000-0000-000097B10000}"/>
    <cellStyle name="Normal 81 2 2 2 2 4 3" xfId="10918" xr:uid="{00000000-0005-0000-0000-000098B10000}"/>
    <cellStyle name="Normal 81 2 2 2 2 4 3 2" xfId="41243" xr:uid="{00000000-0005-0000-0000-000099B10000}"/>
    <cellStyle name="Normal 81 2 2 2 2 4 3 3" xfId="26019" xr:uid="{00000000-0005-0000-0000-00009AB10000}"/>
    <cellStyle name="Normal 81 2 2 2 2 4 4" xfId="36230" xr:uid="{00000000-0005-0000-0000-00009BB10000}"/>
    <cellStyle name="Normal 81 2 2 2 2 4 5" xfId="21006" xr:uid="{00000000-0005-0000-0000-00009CB10000}"/>
    <cellStyle name="Normal 81 2 2 2 2 5" xfId="12596" xr:uid="{00000000-0005-0000-0000-00009DB10000}"/>
    <cellStyle name="Normal 81 2 2 2 2 5 2" xfId="42918" xr:uid="{00000000-0005-0000-0000-00009EB10000}"/>
    <cellStyle name="Normal 81 2 2 2 2 5 3" xfId="27694" xr:uid="{00000000-0005-0000-0000-00009FB10000}"/>
    <cellStyle name="Normal 81 2 2 2 2 6" xfId="7575" xr:uid="{00000000-0005-0000-0000-0000A0B10000}"/>
    <cellStyle name="Normal 81 2 2 2 2 6 2" xfId="37901" xr:uid="{00000000-0005-0000-0000-0000A1B10000}"/>
    <cellStyle name="Normal 81 2 2 2 2 6 3" xfId="22677" xr:uid="{00000000-0005-0000-0000-0000A2B10000}"/>
    <cellStyle name="Normal 81 2 2 2 2 7" xfId="32889" xr:uid="{00000000-0005-0000-0000-0000A3B10000}"/>
    <cellStyle name="Normal 81 2 2 2 2 8" xfId="17664" xr:uid="{00000000-0005-0000-0000-0000A4B10000}"/>
    <cellStyle name="Normal 81 2 2 2 3" xfId="2922" xr:uid="{00000000-0005-0000-0000-0000A5B10000}"/>
    <cellStyle name="Normal 81 2 2 2 3 2" xfId="4612" xr:uid="{00000000-0005-0000-0000-0000A6B10000}"/>
    <cellStyle name="Normal 81 2 2 2 3 2 2" xfId="14685" xr:uid="{00000000-0005-0000-0000-0000A7B10000}"/>
    <cellStyle name="Normal 81 2 2 2 3 2 2 2" xfId="45007" xr:uid="{00000000-0005-0000-0000-0000A8B10000}"/>
    <cellStyle name="Normal 81 2 2 2 3 2 2 3" xfId="29783" xr:uid="{00000000-0005-0000-0000-0000A9B10000}"/>
    <cellStyle name="Normal 81 2 2 2 3 2 3" xfId="9665" xr:uid="{00000000-0005-0000-0000-0000AAB10000}"/>
    <cellStyle name="Normal 81 2 2 2 3 2 3 2" xfId="39990" xr:uid="{00000000-0005-0000-0000-0000ABB10000}"/>
    <cellStyle name="Normal 81 2 2 2 3 2 3 3" xfId="24766" xr:uid="{00000000-0005-0000-0000-0000ACB10000}"/>
    <cellStyle name="Normal 81 2 2 2 3 2 4" xfId="34977" xr:uid="{00000000-0005-0000-0000-0000ADB10000}"/>
    <cellStyle name="Normal 81 2 2 2 3 2 5" xfId="19753" xr:uid="{00000000-0005-0000-0000-0000AEB10000}"/>
    <cellStyle name="Normal 81 2 2 2 3 3" xfId="6304" xr:uid="{00000000-0005-0000-0000-0000AFB10000}"/>
    <cellStyle name="Normal 81 2 2 2 3 3 2" xfId="16356" xr:uid="{00000000-0005-0000-0000-0000B0B10000}"/>
    <cellStyle name="Normal 81 2 2 2 3 3 2 2" xfId="46678" xr:uid="{00000000-0005-0000-0000-0000B1B10000}"/>
    <cellStyle name="Normal 81 2 2 2 3 3 2 3" xfId="31454" xr:uid="{00000000-0005-0000-0000-0000B2B10000}"/>
    <cellStyle name="Normal 81 2 2 2 3 3 3" xfId="11336" xr:uid="{00000000-0005-0000-0000-0000B3B10000}"/>
    <cellStyle name="Normal 81 2 2 2 3 3 3 2" xfId="41661" xr:uid="{00000000-0005-0000-0000-0000B4B10000}"/>
    <cellStyle name="Normal 81 2 2 2 3 3 3 3" xfId="26437" xr:uid="{00000000-0005-0000-0000-0000B5B10000}"/>
    <cellStyle name="Normal 81 2 2 2 3 3 4" xfId="36648" xr:uid="{00000000-0005-0000-0000-0000B6B10000}"/>
    <cellStyle name="Normal 81 2 2 2 3 3 5" xfId="21424" xr:uid="{00000000-0005-0000-0000-0000B7B10000}"/>
    <cellStyle name="Normal 81 2 2 2 3 4" xfId="13014" xr:uid="{00000000-0005-0000-0000-0000B8B10000}"/>
    <cellStyle name="Normal 81 2 2 2 3 4 2" xfId="43336" xr:uid="{00000000-0005-0000-0000-0000B9B10000}"/>
    <cellStyle name="Normal 81 2 2 2 3 4 3" xfId="28112" xr:uid="{00000000-0005-0000-0000-0000BAB10000}"/>
    <cellStyle name="Normal 81 2 2 2 3 5" xfId="7993" xr:uid="{00000000-0005-0000-0000-0000BBB10000}"/>
    <cellStyle name="Normal 81 2 2 2 3 5 2" xfId="38319" xr:uid="{00000000-0005-0000-0000-0000BCB10000}"/>
    <cellStyle name="Normal 81 2 2 2 3 5 3" xfId="23095" xr:uid="{00000000-0005-0000-0000-0000BDB10000}"/>
    <cellStyle name="Normal 81 2 2 2 3 6" xfId="33307" xr:uid="{00000000-0005-0000-0000-0000BEB10000}"/>
    <cellStyle name="Normal 81 2 2 2 3 7" xfId="18082" xr:uid="{00000000-0005-0000-0000-0000BFB10000}"/>
    <cellStyle name="Normal 81 2 2 2 4" xfId="3775" xr:uid="{00000000-0005-0000-0000-0000C0B10000}"/>
    <cellStyle name="Normal 81 2 2 2 4 2" xfId="13849" xr:uid="{00000000-0005-0000-0000-0000C1B10000}"/>
    <cellStyle name="Normal 81 2 2 2 4 2 2" xfId="44171" xr:uid="{00000000-0005-0000-0000-0000C2B10000}"/>
    <cellStyle name="Normal 81 2 2 2 4 2 3" xfId="28947" xr:uid="{00000000-0005-0000-0000-0000C3B10000}"/>
    <cellStyle name="Normal 81 2 2 2 4 3" xfId="8829" xr:uid="{00000000-0005-0000-0000-0000C4B10000}"/>
    <cellStyle name="Normal 81 2 2 2 4 3 2" xfId="39154" xr:uid="{00000000-0005-0000-0000-0000C5B10000}"/>
    <cellStyle name="Normal 81 2 2 2 4 3 3" xfId="23930" xr:uid="{00000000-0005-0000-0000-0000C6B10000}"/>
    <cellStyle name="Normal 81 2 2 2 4 4" xfId="34141" xr:uid="{00000000-0005-0000-0000-0000C7B10000}"/>
    <cellStyle name="Normal 81 2 2 2 4 5" xfId="18917" xr:uid="{00000000-0005-0000-0000-0000C8B10000}"/>
    <cellStyle name="Normal 81 2 2 2 5" xfId="5468" xr:uid="{00000000-0005-0000-0000-0000C9B10000}"/>
    <cellStyle name="Normal 81 2 2 2 5 2" xfId="15520" xr:uid="{00000000-0005-0000-0000-0000CAB10000}"/>
    <cellStyle name="Normal 81 2 2 2 5 2 2" xfId="45842" xr:uid="{00000000-0005-0000-0000-0000CBB10000}"/>
    <cellStyle name="Normal 81 2 2 2 5 2 3" xfId="30618" xr:uid="{00000000-0005-0000-0000-0000CCB10000}"/>
    <cellStyle name="Normal 81 2 2 2 5 3" xfId="10500" xr:uid="{00000000-0005-0000-0000-0000CDB10000}"/>
    <cellStyle name="Normal 81 2 2 2 5 3 2" xfId="40825" xr:uid="{00000000-0005-0000-0000-0000CEB10000}"/>
    <cellStyle name="Normal 81 2 2 2 5 3 3" xfId="25601" xr:uid="{00000000-0005-0000-0000-0000CFB10000}"/>
    <cellStyle name="Normal 81 2 2 2 5 4" xfId="35812" xr:uid="{00000000-0005-0000-0000-0000D0B10000}"/>
    <cellStyle name="Normal 81 2 2 2 5 5" xfId="20588" xr:uid="{00000000-0005-0000-0000-0000D1B10000}"/>
    <cellStyle name="Normal 81 2 2 2 6" xfId="12178" xr:uid="{00000000-0005-0000-0000-0000D2B10000}"/>
    <cellStyle name="Normal 81 2 2 2 6 2" xfId="42500" xr:uid="{00000000-0005-0000-0000-0000D3B10000}"/>
    <cellStyle name="Normal 81 2 2 2 6 3" xfId="27276" xr:uid="{00000000-0005-0000-0000-0000D4B10000}"/>
    <cellStyle name="Normal 81 2 2 2 7" xfId="7157" xr:uid="{00000000-0005-0000-0000-0000D5B10000}"/>
    <cellStyle name="Normal 81 2 2 2 7 2" xfId="37483" xr:uid="{00000000-0005-0000-0000-0000D6B10000}"/>
    <cellStyle name="Normal 81 2 2 2 7 3" xfId="22259" xr:uid="{00000000-0005-0000-0000-0000D7B10000}"/>
    <cellStyle name="Normal 81 2 2 2 8" xfId="32471" xr:uid="{00000000-0005-0000-0000-0000D8B10000}"/>
    <cellStyle name="Normal 81 2 2 2 9" xfId="17246" xr:uid="{00000000-0005-0000-0000-0000D9B10000}"/>
    <cellStyle name="Normal 81 2 2 3" xfId="2293" xr:uid="{00000000-0005-0000-0000-0000DAB10000}"/>
    <cellStyle name="Normal 81 2 2 3 2" xfId="3132" xr:uid="{00000000-0005-0000-0000-0000DBB10000}"/>
    <cellStyle name="Normal 81 2 2 3 2 2" xfId="4822" xr:uid="{00000000-0005-0000-0000-0000DCB10000}"/>
    <cellStyle name="Normal 81 2 2 3 2 2 2" xfId="14895" xr:uid="{00000000-0005-0000-0000-0000DDB10000}"/>
    <cellStyle name="Normal 81 2 2 3 2 2 2 2" xfId="45217" xr:uid="{00000000-0005-0000-0000-0000DEB10000}"/>
    <cellStyle name="Normal 81 2 2 3 2 2 2 3" xfId="29993" xr:uid="{00000000-0005-0000-0000-0000DFB10000}"/>
    <cellStyle name="Normal 81 2 2 3 2 2 3" xfId="9875" xr:uid="{00000000-0005-0000-0000-0000E0B10000}"/>
    <cellStyle name="Normal 81 2 2 3 2 2 3 2" xfId="40200" xr:uid="{00000000-0005-0000-0000-0000E1B10000}"/>
    <cellStyle name="Normal 81 2 2 3 2 2 3 3" xfId="24976" xr:uid="{00000000-0005-0000-0000-0000E2B10000}"/>
    <cellStyle name="Normal 81 2 2 3 2 2 4" xfId="35187" xr:uid="{00000000-0005-0000-0000-0000E3B10000}"/>
    <cellStyle name="Normal 81 2 2 3 2 2 5" xfId="19963" xr:uid="{00000000-0005-0000-0000-0000E4B10000}"/>
    <cellStyle name="Normal 81 2 2 3 2 3" xfId="6514" xr:uid="{00000000-0005-0000-0000-0000E5B10000}"/>
    <cellStyle name="Normal 81 2 2 3 2 3 2" xfId="16566" xr:uid="{00000000-0005-0000-0000-0000E6B10000}"/>
    <cellStyle name="Normal 81 2 2 3 2 3 2 2" xfId="46888" xr:uid="{00000000-0005-0000-0000-0000E7B10000}"/>
    <cellStyle name="Normal 81 2 2 3 2 3 2 3" xfId="31664" xr:uid="{00000000-0005-0000-0000-0000E8B10000}"/>
    <cellStyle name="Normal 81 2 2 3 2 3 3" xfId="11546" xr:uid="{00000000-0005-0000-0000-0000E9B10000}"/>
    <cellStyle name="Normal 81 2 2 3 2 3 3 2" xfId="41871" xr:uid="{00000000-0005-0000-0000-0000EAB10000}"/>
    <cellStyle name="Normal 81 2 2 3 2 3 3 3" xfId="26647" xr:uid="{00000000-0005-0000-0000-0000EBB10000}"/>
    <cellStyle name="Normal 81 2 2 3 2 3 4" xfId="36858" xr:uid="{00000000-0005-0000-0000-0000ECB10000}"/>
    <cellStyle name="Normal 81 2 2 3 2 3 5" xfId="21634" xr:uid="{00000000-0005-0000-0000-0000EDB10000}"/>
    <cellStyle name="Normal 81 2 2 3 2 4" xfId="13224" xr:uid="{00000000-0005-0000-0000-0000EEB10000}"/>
    <cellStyle name="Normal 81 2 2 3 2 4 2" xfId="43546" xr:uid="{00000000-0005-0000-0000-0000EFB10000}"/>
    <cellStyle name="Normal 81 2 2 3 2 4 3" xfId="28322" xr:uid="{00000000-0005-0000-0000-0000F0B10000}"/>
    <cellStyle name="Normal 81 2 2 3 2 5" xfId="8203" xr:uid="{00000000-0005-0000-0000-0000F1B10000}"/>
    <cellStyle name="Normal 81 2 2 3 2 5 2" xfId="38529" xr:uid="{00000000-0005-0000-0000-0000F2B10000}"/>
    <cellStyle name="Normal 81 2 2 3 2 5 3" xfId="23305" xr:uid="{00000000-0005-0000-0000-0000F3B10000}"/>
    <cellStyle name="Normal 81 2 2 3 2 6" xfId="33517" xr:uid="{00000000-0005-0000-0000-0000F4B10000}"/>
    <cellStyle name="Normal 81 2 2 3 2 7" xfId="18292" xr:uid="{00000000-0005-0000-0000-0000F5B10000}"/>
    <cellStyle name="Normal 81 2 2 3 3" xfId="3985" xr:uid="{00000000-0005-0000-0000-0000F6B10000}"/>
    <cellStyle name="Normal 81 2 2 3 3 2" xfId="14059" xr:uid="{00000000-0005-0000-0000-0000F7B10000}"/>
    <cellStyle name="Normal 81 2 2 3 3 2 2" xfId="44381" xr:uid="{00000000-0005-0000-0000-0000F8B10000}"/>
    <cellStyle name="Normal 81 2 2 3 3 2 3" xfId="29157" xr:uid="{00000000-0005-0000-0000-0000F9B10000}"/>
    <cellStyle name="Normal 81 2 2 3 3 3" xfId="9039" xr:uid="{00000000-0005-0000-0000-0000FAB10000}"/>
    <cellStyle name="Normal 81 2 2 3 3 3 2" xfId="39364" xr:uid="{00000000-0005-0000-0000-0000FBB10000}"/>
    <cellStyle name="Normal 81 2 2 3 3 3 3" xfId="24140" xr:uid="{00000000-0005-0000-0000-0000FCB10000}"/>
    <cellStyle name="Normal 81 2 2 3 3 4" xfId="34351" xr:uid="{00000000-0005-0000-0000-0000FDB10000}"/>
    <cellStyle name="Normal 81 2 2 3 3 5" xfId="19127" xr:uid="{00000000-0005-0000-0000-0000FEB10000}"/>
    <cellStyle name="Normal 81 2 2 3 4" xfId="5678" xr:uid="{00000000-0005-0000-0000-0000FFB10000}"/>
    <cellStyle name="Normal 81 2 2 3 4 2" xfId="15730" xr:uid="{00000000-0005-0000-0000-000000B20000}"/>
    <cellStyle name="Normal 81 2 2 3 4 2 2" xfId="46052" xr:uid="{00000000-0005-0000-0000-000001B20000}"/>
    <cellStyle name="Normal 81 2 2 3 4 2 3" xfId="30828" xr:uid="{00000000-0005-0000-0000-000002B20000}"/>
    <cellStyle name="Normal 81 2 2 3 4 3" xfId="10710" xr:uid="{00000000-0005-0000-0000-000003B20000}"/>
    <cellStyle name="Normal 81 2 2 3 4 3 2" xfId="41035" xr:uid="{00000000-0005-0000-0000-000004B20000}"/>
    <cellStyle name="Normal 81 2 2 3 4 3 3" xfId="25811" xr:uid="{00000000-0005-0000-0000-000005B20000}"/>
    <cellStyle name="Normal 81 2 2 3 4 4" xfId="36022" xr:uid="{00000000-0005-0000-0000-000006B20000}"/>
    <cellStyle name="Normal 81 2 2 3 4 5" xfId="20798" xr:uid="{00000000-0005-0000-0000-000007B20000}"/>
    <cellStyle name="Normal 81 2 2 3 5" xfId="12388" xr:uid="{00000000-0005-0000-0000-000008B20000}"/>
    <cellStyle name="Normal 81 2 2 3 5 2" xfId="42710" xr:uid="{00000000-0005-0000-0000-000009B20000}"/>
    <cellStyle name="Normal 81 2 2 3 5 3" xfId="27486" xr:uid="{00000000-0005-0000-0000-00000AB20000}"/>
    <cellStyle name="Normal 81 2 2 3 6" xfId="7367" xr:uid="{00000000-0005-0000-0000-00000BB20000}"/>
    <cellStyle name="Normal 81 2 2 3 6 2" xfId="37693" xr:uid="{00000000-0005-0000-0000-00000CB20000}"/>
    <cellStyle name="Normal 81 2 2 3 6 3" xfId="22469" xr:uid="{00000000-0005-0000-0000-00000DB20000}"/>
    <cellStyle name="Normal 81 2 2 3 7" xfId="32681" xr:uid="{00000000-0005-0000-0000-00000EB20000}"/>
    <cellStyle name="Normal 81 2 2 3 8" xfId="17456" xr:uid="{00000000-0005-0000-0000-00000FB20000}"/>
    <cellStyle name="Normal 81 2 2 4" xfId="2714" xr:uid="{00000000-0005-0000-0000-000010B20000}"/>
    <cellStyle name="Normal 81 2 2 4 2" xfId="4404" xr:uid="{00000000-0005-0000-0000-000011B20000}"/>
    <cellStyle name="Normal 81 2 2 4 2 2" xfId="14477" xr:uid="{00000000-0005-0000-0000-000012B20000}"/>
    <cellStyle name="Normal 81 2 2 4 2 2 2" xfId="44799" xr:uid="{00000000-0005-0000-0000-000013B20000}"/>
    <cellStyle name="Normal 81 2 2 4 2 2 3" xfId="29575" xr:uid="{00000000-0005-0000-0000-000014B20000}"/>
    <cellStyle name="Normal 81 2 2 4 2 3" xfId="9457" xr:uid="{00000000-0005-0000-0000-000015B20000}"/>
    <cellStyle name="Normal 81 2 2 4 2 3 2" xfId="39782" xr:uid="{00000000-0005-0000-0000-000016B20000}"/>
    <cellStyle name="Normal 81 2 2 4 2 3 3" xfId="24558" xr:uid="{00000000-0005-0000-0000-000017B20000}"/>
    <cellStyle name="Normal 81 2 2 4 2 4" xfId="34769" xr:uid="{00000000-0005-0000-0000-000018B20000}"/>
    <cellStyle name="Normal 81 2 2 4 2 5" xfId="19545" xr:uid="{00000000-0005-0000-0000-000019B20000}"/>
    <cellStyle name="Normal 81 2 2 4 3" xfId="6096" xr:uid="{00000000-0005-0000-0000-00001AB20000}"/>
    <cellStyle name="Normal 81 2 2 4 3 2" xfId="16148" xr:uid="{00000000-0005-0000-0000-00001BB20000}"/>
    <cellStyle name="Normal 81 2 2 4 3 2 2" xfId="46470" xr:uid="{00000000-0005-0000-0000-00001CB20000}"/>
    <cellStyle name="Normal 81 2 2 4 3 2 3" xfId="31246" xr:uid="{00000000-0005-0000-0000-00001DB20000}"/>
    <cellStyle name="Normal 81 2 2 4 3 3" xfId="11128" xr:uid="{00000000-0005-0000-0000-00001EB20000}"/>
    <cellStyle name="Normal 81 2 2 4 3 3 2" xfId="41453" xr:uid="{00000000-0005-0000-0000-00001FB20000}"/>
    <cellStyle name="Normal 81 2 2 4 3 3 3" xfId="26229" xr:uid="{00000000-0005-0000-0000-000020B20000}"/>
    <cellStyle name="Normal 81 2 2 4 3 4" xfId="36440" xr:uid="{00000000-0005-0000-0000-000021B20000}"/>
    <cellStyle name="Normal 81 2 2 4 3 5" xfId="21216" xr:uid="{00000000-0005-0000-0000-000022B20000}"/>
    <cellStyle name="Normal 81 2 2 4 4" xfId="12806" xr:uid="{00000000-0005-0000-0000-000023B20000}"/>
    <cellStyle name="Normal 81 2 2 4 4 2" xfId="43128" xr:uid="{00000000-0005-0000-0000-000024B20000}"/>
    <cellStyle name="Normal 81 2 2 4 4 3" xfId="27904" xr:uid="{00000000-0005-0000-0000-000025B20000}"/>
    <cellStyle name="Normal 81 2 2 4 5" xfId="7785" xr:uid="{00000000-0005-0000-0000-000026B20000}"/>
    <cellStyle name="Normal 81 2 2 4 5 2" xfId="38111" xr:uid="{00000000-0005-0000-0000-000027B20000}"/>
    <cellStyle name="Normal 81 2 2 4 5 3" xfId="22887" xr:uid="{00000000-0005-0000-0000-000028B20000}"/>
    <cellStyle name="Normal 81 2 2 4 6" xfId="33099" xr:uid="{00000000-0005-0000-0000-000029B20000}"/>
    <cellStyle name="Normal 81 2 2 4 7" xfId="17874" xr:uid="{00000000-0005-0000-0000-00002AB20000}"/>
    <cellStyle name="Normal 81 2 2 5" xfId="3567" xr:uid="{00000000-0005-0000-0000-00002BB20000}"/>
    <cellStyle name="Normal 81 2 2 5 2" xfId="13641" xr:uid="{00000000-0005-0000-0000-00002CB20000}"/>
    <cellStyle name="Normal 81 2 2 5 2 2" xfId="43963" xr:uid="{00000000-0005-0000-0000-00002DB20000}"/>
    <cellStyle name="Normal 81 2 2 5 2 3" xfId="28739" xr:uid="{00000000-0005-0000-0000-00002EB20000}"/>
    <cellStyle name="Normal 81 2 2 5 3" xfId="8621" xr:uid="{00000000-0005-0000-0000-00002FB20000}"/>
    <cellStyle name="Normal 81 2 2 5 3 2" xfId="38946" xr:uid="{00000000-0005-0000-0000-000030B20000}"/>
    <cellStyle name="Normal 81 2 2 5 3 3" xfId="23722" xr:uid="{00000000-0005-0000-0000-000031B20000}"/>
    <cellStyle name="Normal 81 2 2 5 4" xfId="33933" xr:uid="{00000000-0005-0000-0000-000032B20000}"/>
    <cellStyle name="Normal 81 2 2 5 5" xfId="18709" xr:uid="{00000000-0005-0000-0000-000033B20000}"/>
    <cellStyle name="Normal 81 2 2 6" xfId="5260" xr:uid="{00000000-0005-0000-0000-000034B20000}"/>
    <cellStyle name="Normal 81 2 2 6 2" xfId="15312" xr:uid="{00000000-0005-0000-0000-000035B20000}"/>
    <cellStyle name="Normal 81 2 2 6 2 2" xfId="45634" xr:uid="{00000000-0005-0000-0000-000036B20000}"/>
    <cellStyle name="Normal 81 2 2 6 2 3" xfId="30410" xr:uid="{00000000-0005-0000-0000-000037B20000}"/>
    <cellStyle name="Normal 81 2 2 6 3" xfId="10292" xr:uid="{00000000-0005-0000-0000-000038B20000}"/>
    <cellStyle name="Normal 81 2 2 6 3 2" xfId="40617" xr:uid="{00000000-0005-0000-0000-000039B20000}"/>
    <cellStyle name="Normal 81 2 2 6 3 3" xfId="25393" xr:uid="{00000000-0005-0000-0000-00003AB20000}"/>
    <cellStyle name="Normal 81 2 2 6 4" xfId="35604" xr:uid="{00000000-0005-0000-0000-00003BB20000}"/>
    <cellStyle name="Normal 81 2 2 6 5" xfId="20380" xr:uid="{00000000-0005-0000-0000-00003CB20000}"/>
    <cellStyle name="Normal 81 2 2 7" xfId="11970" xr:uid="{00000000-0005-0000-0000-00003DB20000}"/>
    <cellStyle name="Normal 81 2 2 7 2" xfId="42292" xr:uid="{00000000-0005-0000-0000-00003EB20000}"/>
    <cellStyle name="Normal 81 2 2 7 3" xfId="27068" xr:uid="{00000000-0005-0000-0000-00003FB20000}"/>
    <cellStyle name="Normal 81 2 2 8" xfId="6949" xr:uid="{00000000-0005-0000-0000-000040B20000}"/>
    <cellStyle name="Normal 81 2 2 8 2" xfId="37275" xr:uid="{00000000-0005-0000-0000-000041B20000}"/>
    <cellStyle name="Normal 81 2 2 8 3" xfId="22051" xr:uid="{00000000-0005-0000-0000-000042B20000}"/>
    <cellStyle name="Normal 81 2 2 9" xfId="32263" xr:uid="{00000000-0005-0000-0000-000043B20000}"/>
    <cellStyle name="Normal 81 2 3" xfId="1976" xr:uid="{00000000-0005-0000-0000-000044B20000}"/>
    <cellStyle name="Normal 81 2 3 2" xfId="2397" xr:uid="{00000000-0005-0000-0000-000045B20000}"/>
    <cellStyle name="Normal 81 2 3 2 2" xfId="3236" xr:uid="{00000000-0005-0000-0000-000046B20000}"/>
    <cellStyle name="Normal 81 2 3 2 2 2" xfId="4926" xr:uid="{00000000-0005-0000-0000-000047B20000}"/>
    <cellStyle name="Normal 81 2 3 2 2 2 2" xfId="14999" xr:uid="{00000000-0005-0000-0000-000048B20000}"/>
    <cellStyle name="Normal 81 2 3 2 2 2 2 2" xfId="45321" xr:uid="{00000000-0005-0000-0000-000049B20000}"/>
    <cellStyle name="Normal 81 2 3 2 2 2 2 3" xfId="30097" xr:uid="{00000000-0005-0000-0000-00004AB20000}"/>
    <cellStyle name="Normal 81 2 3 2 2 2 3" xfId="9979" xr:uid="{00000000-0005-0000-0000-00004BB20000}"/>
    <cellStyle name="Normal 81 2 3 2 2 2 3 2" xfId="40304" xr:uid="{00000000-0005-0000-0000-00004CB20000}"/>
    <cellStyle name="Normal 81 2 3 2 2 2 3 3" xfId="25080" xr:uid="{00000000-0005-0000-0000-00004DB20000}"/>
    <cellStyle name="Normal 81 2 3 2 2 2 4" xfId="35291" xr:uid="{00000000-0005-0000-0000-00004EB20000}"/>
    <cellStyle name="Normal 81 2 3 2 2 2 5" xfId="20067" xr:uid="{00000000-0005-0000-0000-00004FB20000}"/>
    <cellStyle name="Normal 81 2 3 2 2 3" xfId="6618" xr:uid="{00000000-0005-0000-0000-000050B20000}"/>
    <cellStyle name="Normal 81 2 3 2 2 3 2" xfId="16670" xr:uid="{00000000-0005-0000-0000-000051B20000}"/>
    <cellStyle name="Normal 81 2 3 2 2 3 2 2" xfId="46992" xr:uid="{00000000-0005-0000-0000-000052B20000}"/>
    <cellStyle name="Normal 81 2 3 2 2 3 2 3" xfId="31768" xr:uid="{00000000-0005-0000-0000-000053B20000}"/>
    <cellStyle name="Normal 81 2 3 2 2 3 3" xfId="11650" xr:uid="{00000000-0005-0000-0000-000054B20000}"/>
    <cellStyle name="Normal 81 2 3 2 2 3 3 2" xfId="41975" xr:uid="{00000000-0005-0000-0000-000055B20000}"/>
    <cellStyle name="Normal 81 2 3 2 2 3 3 3" xfId="26751" xr:uid="{00000000-0005-0000-0000-000056B20000}"/>
    <cellStyle name="Normal 81 2 3 2 2 3 4" xfId="36962" xr:uid="{00000000-0005-0000-0000-000057B20000}"/>
    <cellStyle name="Normal 81 2 3 2 2 3 5" xfId="21738" xr:uid="{00000000-0005-0000-0000-000058B20000}"/>
    <cellStyle name="Normal 81 2 3 2 2 4" xfId="13328" xr:uid="{00000000-0005-0000-0000-000059B20000}"/>
    <cellStyle name="Normal 81 2 3 2 2 4 2" xfId="43650" xr:uid="{00000000-0005-0000-0000-00005AB20000}"/>
    <cellStyle name="Normal 81 2 3 2 2 4 3" xfId="28426" xr:uid="{00000000-0005-0000-0000-00005BB20000}"/>
    <cellStyle name="Normal 81 2 3 2 2 5" xfId="8307" xr:uid="{00000000-0005-0000-0000-00005CB20000}"/>
    <cellStyle name="Normal 81 2 3 2 2 5 2" xfId="38633" xr:uid="{00000000-0005-0000-0000-00005DB20000}"/>
    <cellStyle name="Normal 81 2 3 2 2 5 3" xfId="23409" xr:uid="{00000000-0005-0000-0000-00005EB20000}"/>
    <cellStyle name="Normal 81 2 3 2 2 6" xfId="33621" xr:uid="{00000000-0005-0000-0000-00005FB20000}"/>
    <cellStyle name="Normal 81 2 3 2 2 7" xfId="18396" xr:uid="{00000000-0005-0000-0000-000060B20000}"/>
    <cellStyle name="Normal 81 2 3 2 3" xfId="4089" xr:uid="{00000000-0005-0000-0000-000061B20000}"/>
    <cellStyle name="Normal 81 2 3 2 3 2" xfId="14163" xr:uid="{00000000-0005-0000-0000-000062B20000}"/>
    <cellStyle name="Normal 81 2 3 2 3 2 2" xfId="44485" xr:uid="{00000000-0005-0000-0000-000063B20000}"/>
    <cellStyle name="Normal 81 2 3 2 3 2 3" xfId="29261" xr:uid="{00000000-0005-0000-0000-000064B20000}"/>
    <cellStyle name="Normal 81 2 3 2 3 3" xfId="9143" xr:uid="{00000000-0005-0000-0000-000065B20000}"/>
    <cellStyle name="Normal 81 2 3 2 3 3 2" xfId="39468" xr:uid="{00000000-0005-0000-0000-000066B20000}"/>
    <cellStyle name="Normal 81 2 3 2 3 3 3" xfId="24244" xr:uid="{00000000-0005-0000-0000-000067B20000}"/>
    <cellStyle name="Normal 81 2 3 2 3 4" xfId="34455" xr:uid="{00000000-0005-0000-0000-000068B20000}"/>
    <cellStyle name="Normal 81 2 3 2 3 5" xfId="19231" xr:uid="{00000000-0005-0000-0000-000069B20000}"/>
    <cellStyle name="Normal 81 2 3 2 4" xfId="5782" xr:uid="{00000000-0005-0000-0000-00006AB20000}"/>
    <cellStyle name="Normal 81 2 3 2 4 2" xfId="15834" xr:uid="{00000000-0005-0000-0000-00006BB20000}"/>
    <cellStyle name="Normal 81 2 3 2 4 2 2" xfId="46156" xr:uid="{00000000-0005-0000-0000-00006CB20000}"/>
    <cellStyle name="Normal 81 2 3 2 4 2 3" xfId="30932" xr:uid="{00000000-0005-0000-0000-00006DB20000}"/>
    <cellStyle name="Normal 81 2 3 2 4 3" xfId="10814" xr:uid="{00000000-0005-0000-0000-00006EB20000}"/>
    <cellStyle name="Normal 81 2 3 2 4 3 2" xfId="41139" xr:uid="{00000000-0005-0000-0000-00006FB20000}"/>
    <cellStyle name="Normal 81 2 3 2 4 3 3" xfId="25915" xr:uid="{00000000-0005-0000-0000-000070B20000}"/>
    <cellStyle name="Normal 81 2 3 2 4 4" xfId="36126" xr:uid="{00000000-0005-0000-0000-000071B20000}"/>
    <cellStyle name="Normal 81 2 3 2 4 5" xfId="20902" xr:uid="{00000000-0005-0000-0000-000072B20000}"/>
    <cellStyle name="Normal 81 2 3 2 5" xfId="12492" xr:uid="{00000000-0005-0000-0000-000073B20000}"/>
    <cellStyle name="Normal 81 2 3 2 5 2" xfId="42814" xr:uid="{00000000-0005-0000-0000-000074B20000}"/>
    <cellStyle name="Normal 81 2 3 2 5 3" xfId="27590" xr:uid="{00000000-0005-0000-0000-000075B20000}"/>
    <cellStyle name="Normal 81 2 3 2 6" xfId="7471" xr:uid="{00000000-0005-0000-0000-000076B20000}"/>
    <cellStyle name="Normal 81 2 3 2 6 2" xfId="37797" xr:uid="{00000000-0005-0000-0000-000077B20000}"/>
    <cellStyle name="Normal 81 2 3 2 6 3" xfId="22573" xr:uid="{00000000-0005-0000-0000-000078B20000}"/>
    <cellStyle name="Normal 81 2 3 2 7" xfId="32785" xr:uid="{00000000-0005-0000-0000-000079B20000}"/>
    <cellStyle name="Normal 81 2 3 2 8" xfId="17560" xr:uid="{00000000-0005-0000-0000-00007AB20000}"/>
    <cellStyle name="Normal 81 2 3 3" xfId="2818" xr:uid="{00000000-0005-0000-0000-00007BB20000}"/>
    <cellStyle name="Normal 81 2 3 3 2" xfId="4508" xr:uid="{00000000-0005-0000-0000-00007CB20000}"/>
    <cellStyle name="Normal 81 2 3 3 2 2" xfId="14581" xr:uid="{00000000-0005-0000-0000-00007DB20000}"/>
    <cellStyle name="Normal 81 2 3 3 2 2 2" xfId="44903" xr:uid="{00000000-0005-0000-0000-00007EB20000}"/>
    <cellStyle name="Normal 81 2 3 3 2 2 3" xfId="29679" xr:uid="{00000000-0005-0000-0000-00007FB20000}"/>
    <cellStyle name="Normal 81 2 3 3 2 3" xfId="9561" xr:uid="{00000000-0005-0000-0000-000080B20000}"/>
    <cellStyle name="Normal 81 2 3 3 2 3 2" xfId="39886" xr:uid="{00000000-0005-0000-0000-000081B20000}"/>
    <cellStyle name="Normal 81 2 3 3 2 3 3" xfId="24662" xr:uid="{00000000-0005-0000-0000-000082B20000}"/>
    <cellStyle name="Normal 81 2 3 3 2 4" xfId="34873" xr:uid="{00000000-0005-0000-0000-000083B20000}"/>
    <cellStyle name="Normal 81 2 3 3 2 5" xfId="19649" xr:uid="{00000000-0005-0000-0000-000084B20000}"/>
    <cellStyle name="Normal 81 2 3 3 3" xfId="6200" xr:uid="{00000000-0005-0000-0000-000085B20000}"/>
    <cellStyle name="Normal 81 2 3 3 3 2" xfId="16252" xr:uid="{00000000-0005-0000-0000-000086B20000}"/>
    <cellStyle name="Normal 81 2 3 3 3 2 2" xfId="46574" xr:uid="{00000000-0005-0000-0000-000087B20000}"/>
    <cellStyle name="Normal 81 2 3 3 3 2 3" xfId="31350" xr:uid="{00000000-0005-0000-0000-000088B20000}"/>
    <cellStyle name="Normal 81 2 3 3 3 3" xfId="11232" xr:uid="{00000000-0005-0000-0000-000089B20000}"/>
    <cellStyle name="Normal 81 2 3 3 3 3 2" xfId="41557" xr:uid="{00000000-0005-0000-0000-00008AB20000}"/>
    <cellStyle name="Normal 81 2 3 3 3 3 3" xfId="26333" xr:uid="{00000000-0005-0000-0000-00008BB20000}"/>
    <cellStyle name="Normal 81 2 3 3 3 4" xfId="36544" xr:uid="{00000000-0005-0000-0000-00008CB20000}"/>
    <cellStyle name="Normal 81 2 3 3 3 5" xfId="21320" xr:uid="{00000000-0005-0000-0000-00008DB20000}"/>
    <cellStyle name="Normal 81 2 3 3 4" xfId="12910" xr:uid="{00000000-0005-0000-0000-00008EB20000}"/>
    <cellStyle name="Normal 81 2 3 3 4 2" xfId="43232" xr:uid="{00000000-0005-0000-0000-00008FB20000}"/>
    <cellStyle name="Normal 81 2 3 3 4 3" xfId="28008" xr:uid="{00000000-0005-0000-0000-000090B20000}"/>
    <cellStyle name="Normal 81 2 3 3 5" xfId="7889" xr:uid="{00000000-0005-0000-0000-000091B20000}"/>
    <cellStyle name="Normal 81 2 3 3 5 2" xfId="38215" xr:uid="{00000000-0005-0000-0000-000092B20000}"/>
    <cellStyle name="Normal 81 2 3 3 5 3" xfId="22991" xr:uid="{00000000-0005-0000-0000-000093B20000}"/>
    <cellStyle name="Normal 81 2 3 3 6" xfId="33203" xr:uid="{00000000-0005-0000-0000-000094B20000}"/>
    <cellStyle name="Normal 81 2 3 3 7" xfId="17978" xr:uid="{00000000-0005-0000-0000-000095B20000}"/>
    <cellStyle name="Normal 81 2 3 4" xfId="3671" xr:uid="{00000000-0005-0000-0000-000096B20000}"/>
    <cellStyle name="Normal 81 2 3 4 2" xfId="13745" xr:uid="{00000000-0005-0000-0000-000097B20000}"/>
    <cellStyle name="Normal 81 2 3 4 2 2" xfId="44067" xr:uid="{00000000-0005-0000-0000-000098B20000}"/>
    <cellStyle name="Normal 81 2 3 4 2 3" xfId="28843" xr:uid="{00000000-0005-0000-0000-000099B20000}"/>
    <cellStyle name="Normal 81 2 3 4 3" xfId="8725" xr:uid="{00000000-0005-0000-0000-00009AB20000}"/>
    <cellStyle name="Normal 81 2 3 4 3 2" xfId="39050" xr:uid="{00000000-0005-0000-0000-00009BB20000}"/>
    <cellStyle name="Normal 81 2 3 4 3 3" xfId="23826" xr:uid="{00000000-0005-0000-0000-00009CB20000}"/>
    <cellStyle name="Normal 81 2 3 4 4" xfId="34037" xr:uid="{00000000-0005-0000-0000-00009DB20000}"/>
    <cellStyle name="Normal 81 2 3 4 5" xfId="18813" xr:uid="{00000000-0005-0000-0000-00009EB20000}"/>
    <cellStyle name="Normal 81 2 3 5" xfId="5364" xr:uid="{00000000-0005-0000-0000-00009FB20000}"/>
    <cellStyle name="Normal 81 2 3 5 2" xfId="15416" xr:uid="{00000000-0005-0000-0000-0000A0B20000}"/>
    <cellStyle name="Normal 81 2 3 5 2 2" xfId="45738" xr:uid="{00000000-0005-0000-0000-0000A1B20000}"/>
    <cellStyle name="Normal 81 2 3 5 2 3" xfId="30514" xr:uid="{00000000-0005-0000-0000-0000A2B20000}"/>
    <cellStyle name="Normal 81 2 3 5 3" xfId="10396" xr:uid="{00000000-0005-0000-0000-0000A3B20000}"/>
    <cellStyle name="Normal 81 2 3 5 3 2" xfId="40721" xr:uid="{00000000-0005-0000-0000-0000A4B20000}"/>
    <cellStyle name="Normal 81 2 3 5 3 3" xfId="25497" xr:uid="{00000000-0005-0000-0000-0000A5B20000}"/>
    <cellStyle name="Normal 81 2 3 5 4" xfId="35708" xr:uid="{00000000-0005-0000-0000-0000A6B20000}"/>
    <cellStyle name="Normal 81 2 3 5 5" xfId="20484" xr:uid="{00000000-0005-0000-0000-0000A7B20000}"/>
    <cellStyle name="Normal 81 2 3 6" xfId="12074" xr:uid="{00000000-0005-0000-0000-0000A8B20000}"/>
    <cellStyle name="Normal 81 2 3 6 2" xfId="42396" xr:uid="{00000000-0005-0000-0000-0000A9B20000}"/>
    <cellStyle name="Normal 81 2 3 6 3" xfId="27172" xr:uid="{00000000-0005-0000-0000-0000AAB20000}"/>
    <cellStyle name="Normal 81 2 3 7" xfId="7053" xr:uid="{00000000-0005-0000-0000-0000ABB20000}"/>
    <cellStyle name="Normal 81 2 3 7 2" xfId="37379" xr:uid="{00000000-0005-0000-0000-0000ACB20000}"/>
    <cellStyle name="Normal 81 2 3 7 3" xfId="22155" xr:uid="{00000000-0005-0000-0000-0000ADB20000}"/>
    <cellStyle name="Normal 81 2 3 8" xfId="32367" xr:uid="{00000000-0005-0000-0000-0000AEB20000}"/>
    <cellStyle name="Normal 81 2 3 9" xfId="17142" xr:uid="{00000000-0005-0000-0000-0000AFB20000}"/>
    <cellStyle name="Normal 81 2 4" xfId="2189" xr:uid="{00000000-0005-0000-0000-0000B0B20000}"/>
    <cellStyle name="Normal 81 2 4 2" xfId="3028" xr:uid="{00000000-0005-0000-0000-0000B1B20000}"/>
    <cellStyle name="Normal 81 2 4 2 2" xfId="4718" xr:uid="{00000000-0005-0000-0000-0000B2B20000}"/>
    <cellStyle name="Normal 81 2 4 2 2 2" xfId="14791" xr:uid="{00000000-0005-0000-0000-0000B3B20000}"/>
    <cellStyle name="Normal 81 2 4 2 2 2 2" xfId="45113" xr:uid="{00000000-0005-0000-0000-0000B4B20000}"/>
    <cellStyle name="Normal 81 2 4 2 2 2 3" xfId="29889" xr:uid="{00000000-0005-0000-0000-0000B5B20000}"/>
    <cellStyle name="Normal 81 2 4 2 2 3" xfId="9771" xr:uid="{00000000-0005-0000-0000-0000B6B20000}"/>
    <cellStyle name="Normal 81 2 4 2 2 3 2" xfId="40096" xr:uid="{00000000-0005-0000-0000-0000B7B20000}"/>
    <cellStyle name="Normal 81 2 4 2 2 3 3" xfId="24872" xr:uid="{00000000-0005-0000-0000-0000B8B20000}"/>
    <cellStyle name="Normal 81 2 4 2 2 4" xfId="35083" xr:uid="{00000000-0005-0000-0000-0000B9B20000}"/>
    <cellStyle name="Normal 81 2 4 2 2 5" xfId="19859" xr:uid="{00000000-0005-0000-0000-0000BAB20000}"/>
    <cellStyle name="Normal 81 2 4 2 3" xfId="6410" xr:uid="{00000000-0005-0000-0000-0000BBB20000}"/>
    <cellStyle name="Normal 81 2 4 2 3 2" xfId="16462" xr:uid="{00000000-0005-0000-0000-0000BCB20000}"/>
    <cellStyle name="Normal 81 2 4 2 3 2 2" xfId="46784" xr:uid="{00000000-0005-0000-0000-0000BDB20000}"/>
    <cellStyle name="Normal 81 2 4 2 3 2 3" xfId="31560" xr:uid="{00000000-0005-0000-0000-0000BEB20000}"/>
    <cellStyle name="Normal 81 2 4 2 3 3" xfId="11442" xr:uid="{00000000-0005-0000-0000-0000BFB20000}"/>
    <cellStyle name="Normal 81 2 4 2 3 3 2" xfId="41767" xr:uid="{00000000-0005-0000-0000-0000C0B20000}"/>
    <cellStyle name="Normal 81 2 4 2 3 3 3" xfId="26543" xr:uid="{00000000-0005-0000-0000-0000C1B20000}"/>
    <cellStyle name="Normal 81 2 4 2 3 4" xfId="36754" xr:uid="{00000000-0005-0000-0000-0000C2B20000}"/>
    <cellStyle name="Normal 81 2 4 2 3 5" xfId="21530" xr:uid="{00000000-0005-0000-0000-0000C3B20000}"/>
    <cellStyle name="Normal 81 2 4 2 4" xfId="13120" xr:uid="{00000000-0005-0000-0000-0000C4B20000}"/>
    <cellStyle name="Normal 81 2 4 2 4 2" xfId="43442" xr:uid="{00000000-0005-0000-0000-0000C5B20000}"/>
    <cellStyle name="Normal 81 2 4 2 4 3" xfId="28218" xr:uid="{00000000-0005-0000-0000-0000C6B20000}"/>
    <cellStyle name="Normal 81 2 4 2 5" xfId="8099" xr:uid="{00000000-0005-0000-0000-0000C7B20000}"/>
    <cellStyle name="Normal 81 2 4 2 5 2" xfId="38425" xr:uid="{00000000-0005-0000-0000-0000C8B20000}"/>
    <cellStyle name="Normal 81 2 4 2 5 3" xfId="23201" xr:uid="{00000000-0005-0000-0000-0000C9B20000}"/>
    <cellStyle name="Normal 81 2 4 2 6" xfId="33413" xr:uid="{00000000-0005-0000-0000-0000CAB20000}"/>
    <cellStyle name="Normal 81 2 4 2 7" xfId="18188" xr:uid="{00000000-0005-0000-0000-0000CBB20000}"/>
    <cellStyle name="Normal 81 2 4 3" xfId="3881" xr:uid="{00000000-0005-0000-0000-0000CCB20000}"/>
    <cellStyle name="Normal 81 2 4 3 2" xfId="13955" xr:uid="{00000000-0005-0000-0000-0000CDB20000}"/>
    <cellStyle name="Normal 81 2 4 3 2 2" xfId="44277" xr:uid="{00000000-0005-0000-0000-0000CEB20000}"/>
    <cellStyle name="Normal 81 2 4 3 2 3" xfId="29053" xr:uid="{00000000-0005-0000-0000-0000CFB20000}"/>
    <cellStyle name="Normal 81 2 4 3 3" xfId="8935" xr:uid="{00000000-0005-0000-0000-0000D0B20000}"/>
    <cellStyle name="Normal 81 2 4 3 3 2" xfId="39260" xr:uid="{00000000-0005-0000-0000-0000D1B20000}"/>
    <cellStyle name="Normal 81 2 4 3 3 3" xfId="24036" xr:uid="{00000000-0005-0000-0000-0000D2B20000}"/>
    <cellStyle name="Normal 81 2 4 3 4" xfId="34247" xr:uid="{00000000-0005-0000-0000-0000D3B20000}"/>
    <cellStyle name="Normal 81 2 4 3 5" xfId="19023" xr:uid="{00000000-0005-0000-0000-0000D4B20000}"/>
    <cellStyle name="Normal 81 2 4 4" xfId="5574" xr:uid="{00000000-0005-0000-0000-0000D5B20000}"/>
    <cellStyle name="Normal 81 2 4 4 2" xfId="15626" xr:uid="{00000000-0005-0000-0000-0000D6B20000}"/>
    <cellStyle name="Normal 81 2 4 4 2 2" xfId="45948" xr:uid="{00000000-0005-0000-0000-0000D7B20000}"/>
    <cellStyle name="Normal 81 2 4 4 2 3" xfId="30724" xr:uid="{00000000-0005-0000-0000-0000D8B20000}"/>
    <cellStyle name="Normal 81 2 4 4 3" xfId="10606" xr:uid="{00000000-0005-0000-0000-0000D9B20000}"/>
    <cellStyle name="Normal 81 2 4 4 3 2" xfId="40931" xr:uid="{00000000-0005-0000-0000-0000DAB20000}"/>
    <cellStyle name="Normal 81 2 4 4 3 3" xfId="25707" xr:uid="{00000000-0005-0000-0000-0000DBB20000}"/>
    <cellStyle name="Normal 81 2 4 4 4" xfId="35918" xr:uid="{00000000-0005-0000-0000-0000DCB20000}"/>
    <cellStyle name="Normal 81 2 4 4 5" xfId="20694" xr:uid="{00000000-0005-0000-0000-0000DDB20000}"/>
    <cellStyle name="Normal 81 2 4 5" xfId="12284" xr:uid="{00000000-0005-0000-0000-0000DEB20000}"/>
    <cellStyle name="Normal 81 2 4 5 2" xfId="42606" xr:uid="{00000000-0005-0000-0000-0000DFB20000}"/>
    <cellStyle name="Normal 81 2 4 5 3" xfId="27382" xr:uid="{00000000-0005-0000-0000-0000E0B20000}"/>
    <cellStyle name="Normal 81 2 4 6" xfId="7263" xr:uid="{00000000-0005-0000-0000-0000E1B20000}"/>
    <cellStyle name="Normal 81 2 4 6 2" xfId="37589" xr:uid="{00000000-0005-0000-0000-0000E2B20000}"/>
    <cellStyle name="Normal 81 2 4 6 3" xfId="22365" xr:uid="{00000000-0005-0000-0000-0000E3B20000}"/>
    <cellStyle name="Normal 81 2 4 7" xfId="32577" xr:uid="{00000000-0005-0000-0000-0000E4B20000}"/>
    <cellStyle name="Normal 81 2 4 8" xfId="17352" xr:uid="{00000000-0005-0000-0000-0000E5B20000}"/>
    <cellStyle name="Normal 81 2 5" xfId="2610" xr:uid="{00000000-0005-0000-0000-0000E6B20000}"/>
    <cellStyle name="Normal 81 2 5 2" xfId="4300" xr:uid="{00000000-0005-0000-0000-0000E7B20000}"/>
    <cellStyle name="Normal 81 2 5 2 2" xfId="14373" xr:uid="{00000000-0005-0000-0000-0000E8B20000}"/>
    <cellStyle name="Normal 81 2 5 2 2 2" xfId="44695" xr:uid="{00000000-0005-0000-0000-0000E9B20000}"/>
    <cellStyle name="Normal 81 2 5 2 2 3" xfId="29471" xr:uid="{00000000-0005-0000-0000-0000EAB20000}"/>
    <cellStyle name="Normal 81 2 5 2 3" xfId="9353" xr:uid="{00000000-0005-0000-0000-0000EBB20000}"/>
    <cellStyle name="Normal 81 2 5 2 3 2" xfId="39678" xr:uid="{00000000-0005-0000-0000-0000ECB20000}"/>
    <cellStyle name="Normal 81 2 5 2 3 3" xfId="24454" xr:uid="{00000000-0005-0000-0000-0000EDB20000}"/>
    <cellStyle name="Normal 81 2 5 2 4" xfId="34665" xr:uid="{00000000-0005-0000-0000-0000EEB20000}"/>
    <cellStyle name="Normal 81 2 5 2 5" xfId="19441" xr:uid="{00000000-0005-0000-0000-0000EFB20000}"/>
    <cellStyle name="Normal 81 2 5 3" xfId="5992" xr:uid="{00000000-0005-0000-0000-0000F0B20000}"/>
    <cellStyle name="Normal 81 2 5 3 2" xfId="16044" xr:uid="{00000000-0005-0000-0000-0000F1B20000}"/>
    <cellStyle name="Normal 81 2 5 3 2 2" xfId="46366" xr:uid="{00000000-0005-0000-0000-0000F2B20000}"/>
    <cellStyle name="Normal 81 2 5 3 2 3" xfId="31142" xr:uid="{00000000-0005-0000-0000-0000F3B20000}"/>
    <cellStyle name="Normal 81 2 5 3 3" xfId="11024" xr:uid="{00000000-0005-0000-0000-0000F4B20000}"/>
    <cellStyle name="Normal 81 2 5 3 3 2" xfId="41349" xr:uid="{00000000-0005-0000-0000-0000F5B20000}"/>
    <cellStyle name="Normal 81 2 5 3 3 3" xfId="26125" xr:uid="{00000000-0005-0000-0000-0000F6B20000}"/>
    <cellStyle name="Normal 81 2 5 3 4" xfId="36336" xr:uid="{00000000-0005-0000-0000-0000F7B20000}"/>
    <cellStyle name="Normal 81 2 5 3 5" xfId="21112" xr:uid="{00000000-0005-0000-0000-0000F8B20000}"/>
    <cellStyle name="Normal 81 2 5 4" xfId="12702" xr:uid="{00000000-0005-0000-0000-0000F9B20000}"/>
    <cellStyle name="Normal 81 2 5 4 2" xfId="43024" xr:uid="{00000000-0005-0000-0000-0000FAB20000}"/>
    <cellStyle name="Normal 81 2 5 4 3" xfId="27800" xr:uid="{00000000-0005-0000-0000-0000FBB20000}"/>
    <cellStyle name="Normal 81 2 5 5" xfId="7681" xr:uid="{00000000-0005-0000-0000-0000FCB20000}"/>
    <cellStyle name="Normal 81 2 5 5 2" xfId="38007" xr:uid="{00000000-0005-0000-0000-0000FDB20000}"/>
    <cellStyle name="Normal 81 2 5 5 3" xfId="22783" xr:uid="{00000000-0005-0000-0000-0000FEB20000}"/>
    <cellStyle name="Normal 81 2 5 6" xfId="32995" xr:uid="{00000000-0005-0000-0000-0000FFB20000}"/>
    <cellStyle name="Normal 81 2 5 7" xfId="17770" xr:uid="{00000000-0005-0000-0000-000000B30000}"/>
    <cellStyle name="Normal 81 2 6" xfId="3463" xr:uid="{00000000-0005-0000-0000-000001B30000}"/>
    <cellStyle name="Normal 81 2 6 2" xfId="13537" xr:uid="{00000000-0005-0000-0000-000002B30000}"/>
    <cellStyle name="Normal 81 2 6 2 2" xfId="43859" xr:uid="{00000000-0005-0000-0000-000003B30000}"/>
    <cellStyle name="Normal 81 2 6 2 3" xfId="28635" xr:uid="{00000000-0005-0000-0000-000004B30000}"/>
    <cellStyle name="Normal 81 2 6 3" xfId="8517" xr:uid="{00000000-0005-0000-0000-000005B30000}"/>
    <cellStyle name="Normal 81 2 6 3 2" xfId="38842" xr:uid="{00000000-0005-0000-0000-000006B30000}"/>
    <cellStyle name="Normal 81 2 6 3 3" xfId="23618" xr:uid="{00000000-0005-0000-0000-000007B30000}"/>
    <cellStyle name="Normal 81 2 6 4" xfId="33829" xr:uid="{00000000-0005-0000-0000-000008B30000}"/>
    <cellStyle name="Normal 81 2 6 5" xfId="18605" xr:uid="{00000000-0005-0000-0000-000009B30000}"/>
    <cellStyle name="Normal 81 2 7" xfId="5156" xr:uid="{00000000-0005-0000-0000-00000AB30000}"/>
    <cellStyle name="Normal 81 2 7 2" xfId="15208" xr:uid="{00000000-0005-0000-0000-00000BB30000}"/>
    <cellStyle name="Normal 81 2 7 2 2" xfId="45530" xr:uid="{00000000-0005-0000-0000-00000CB30000}"/>
    <cellStyle name="Normal 81 2 7 2 3" xfId="30306" xr:uid="{00000000-0005-0000-0000-00000DB30000}"/>
    <cellStyle name="Normal 81 2 7 3" xfId="10188" xr:uid="{00000000-0005-0000-0000-00000EB30000}"/>
    <cellStyle name="Normal 81 2 7 3 2" xfId="40513" xr:uid="{00000000-0005-0000-0000-00000FB30000}"/>
    <cellStyle name="Normal 81 2 7 3 3" xfId="25289" xr:uid="{00000000-0005-0000-0000-000010B30000}"/>
    <cellStyle name="Normal 81 2 7 4" xfId="35500" xr:uid="{00000000-0005-0000-0000-000011B30000}"/>
    <cellStyle name="Normal 81 2 7 5" xfId="20276" xr:uid="{00000000-0005-0000-0000-000012B30000}"/>
    <cellStyle name="Normal 81 2 8" xfId="11866" xr:uid="{00000000-0005-0000-0000-000013B30000}"/>
    <cellStyle name="Normal 81 2 8 2" xfId="42188" xr:uid="{00000000-0005-0000-0000-000014B30000}"/>
    <cellStyle name="Normal 81 2 8 3" xfId="26964" xr:uid="{00000000-0005-0000-0000-000015B30000}"/>
    <cellStyle name="Normal 81 2 9" xfId="6845" xr:uid="{00000000-0005-0000-0000-000016B30000}"/>
    <cellStyle name="Normal 81 2 9 2" xfId="37171" xr:uid="{00000000-0005-0000-0000-000017B30000}"/>
    <cellStyle name="Normal 81 2 9 3" xfId="21947" xr:uid="{00000000-0005-0000-0000-000018B30000}"/>
    <cellStyle name="Normal 81 3" xfId="1809" xr:uid="{00000000-0005-0000-0000-000019B30000}"/>
    <cellStyle name="Normal 81 3 10" xfId="16986" xr:uid="{00000000-0005-0000-0000-00001AB30000}"/>
    <cellStyle name="Normal 81 3 2" xfId="2028" xr:uid="{00000000-0005-0000-0000-00001BB30000}"/>
    <cellStyle name="Normal 81 3 2 2" xfId="2449" xr:uid="{00000000-0005-0000-0000-00001CB30000}"/>
    <cellStyle name="Normal 81 3 2 2 2" xfId="3288" xr:uid="{00000000-0005-0000-0000-00001DB30000}"/>
    <cellStyle name="Normal 81 3 2 2 2 2" xfId="4978" xr:uid="{00000000-0005-0000-0000-00001EB30000}"/>
    <cellStyle name="Normal 81 3 2 2 2 2 2" xfId="15051" xr:uid="{00000000-0005-0000-0000-00001FB30000}"/>
    <cellStyle name="Normal 81 3 2 2 2 2 2 2" xfId="45373" xr:uid="{00000000-0005-0000-0000-000020B30000}"/>
    <cellStyle name="Normal 81 3 2 2 2 2 2 3" xfId="30149" xr:uid="{00000000-0005-0000-0000-000021B30000}"/>
    <cellStyle name="Normal 81 3 2 2 2 2 3" xfId="10031" xr:uid="{00000000-0005-0000-0000-000022B30000}"/>
    <cellStyle name="Normal 81 3 2 2 2 2 3 2" xfId="40356" xr:uid="{00000000-0005-0000-0000-000023B30000}"/>
    <cellStyle name="Normal 81 3 2 2 2 2 3 3" xfId="25132" xr:uid="{00000000-0005-0000-0000-000024B30000}"/>
    <cellStyle name="Normal 81 3 2 2 2 2 4" xfId="35343" xr:uid="{00000000-0005-0000-0000-000025B30000}"/>
    <cellStyle name="Normal 81 3 2 2 2 2 5" xfId="20119" xr:uid="{00000000-0005-0000-0000-000026B30000}"/>
    <cellStyle name="Normal 81 3 2 2 2 3" xfId="6670" xr:uid="{00000000-0005-0000-0000-000027B30000}"/>
    <cellStyle name="Normal 81 3 2 2 2 3 2" xfId="16722" xr:uid="{00000000-0005-0000-0000-000028B30000}"/>
    <cellStyle name="Normal 81 3 2 2 2 3 2 2" xfId="47044" xr:uid="{00000000-0005-0000-0000-000029B30000}"/>
    <cellStyle name="Normal 81 3 2 2 2 3 2 3" xfId="31820" xr:uid="{00000000-0005-0000-0000-00002AB30000}"/>
    <cellStyle name="Normal 81 3 2 2 2 3 3" xfId="11702" xr:uid="{00000000-0005-0000-0000-00002BB30000}"/>
    <cellStyle name="Normal 81 3 2 2 2 3 3 2" xfId="42027" xr:uid="{00000000-0005-0000-0000-00002CB30000}"/>
    <cellStyle name="Normal 81 3 2 2 2 3 3 3" xfId="26803" xr:uid="{00000000-0005-0000-0000-00002DB30000}"/>
    <cellStyle name="Normal 81 3 2 2 2 3 4" xfId="37014" xr:uid="{00000000-0005-0000-0000-00002EB30000}"/>
    <cellStyle name="Normal 81 3 2 2 2 3 5" xfId="21790" xr:uid="{00000000-0005-0000-0000-00002FB30000}"/>
    <cellStyle name="Normal 81 3 2 2 2 4" xfId="13380" xr:uid="{00000000-0005-0000-0000-000030B30000}"/>
    <cellStyle name="Normal 81 3 2 2 2 4 2" xfId="43702" xr:uid="{00000000-0005-0000-0000-000031B30000}"/>
    <cellStyle name="Normal 81 3 2 2 2 4 3" xfId="28478" xr:uid="{00000000-0005-0000-0000-000032B30000}"/>
    <cellStyle name="Normal 81 3 2 2 2 5" xfId="8359" xr:uid="{00000000-0005-0000-0000-000033B30000}"/>
    <cellStyle name="Normal 81 3 2 2 2 5 2" xfId="38685" xr:uid="{00000000-0005-0000-0000-000034B30000}"/>
    <cellStyle name="Normal 81 3 2 2 2 5 3" xfId="23461" xr:uid="{00000000-0005-0000-0000-000035B30000}"/>
    <cellStyle name="Normal 81 3 2 2 2 6" xfId="33673" xr:uid="{00000000-0005-0000-0000-000036B30000}"/>
    <cellStyle name="Normal 81 3 2 2 2 7" xfId="18448" xr:uid="{00000000-0005-0000-0000-000037B30000}"/>
    <cellStyle name="Normal 81 3 2 2 3" xfId="4141" xr:uid="{00000000-0005-0000-0000-000038B30000}"/>
    <cellStyle name="Normal 81 3 2 2 3 2" xfId="14215" xr:uid="{00000000-0005-0000-0000-000039B30000}"/>
    <cellStyle name="Normal 81 3 2 2 3 2 2" xfId="44537" xr:uid="{00000000-0005-0000-0000-00003AB30000}"/>
    <cellStyle name="Normal 81 3 2 2 3 2 3" xfId="29313" xr:uid="{00000000-0005-0000-0000-00003BB30000}"/>
    <cellStyle name="Normal 81 3 2 2 3 3" xfId="9195" xr:uid="{00000000-0005-0000-0000-00003CB30000}"/>
    <cellStyle name="Normal 81 3 2 2 3 3 2" xfId="39520" xr:uid="{00000000-0005-0000-0000-00003DB30000}"/>
    <cellStyle name="Normal 81 3 2 2 3 3 3" xfId="24296" xr:uid="{00000000-0005-0000-0000-00003EB30000}"/>
    <cellStyle name="Normal 81 3 2 2 3 4" xfId="34507" xr:uid="{00000000-0005-0000-0000-00003FB30000}"/>
    <cellStyle name="Normal 81 3 2 2 3 5" xfId="19283" xr:uid="{00000000-0005-0000-0000-000040B30000}"/>
    <cellStyle name="Normal 81 3 2 2 4" xfId="5834" xr:uid="{00000000-0005-0000-0000-000041B30000}"/>
    <cellStyle name="Normal 81 3 2 2 4 2" xfId="15886" xr:uid="{00000000-0005-0000-0000-000042B30000}"/>
    <cellStyle name="Normal 81 3 2 2 4 2 2" xfId="46208" xr:uid="{00000000-0005-0000-0000-000043B30000}"/>
    <cellStyle name="Normal 81 3 2 2 4 2 3" xfId="30984" xr:uid="{00000000-0005-0000-0000-000044B30000}"/>
    <cellStyle name="Normal 81 3 2 2 4 3" xfId="10866" xr:uid="{00000000-0005-0000-0000-000045B30000}"/>
    <cellStyle name="Normal 81 3 2 2 4 3 2" xfId="41191" xr:uid="{00000000-0005-0000-0000-000046B30000}"/>
    <cellStyle name="Normal 81 3 2 2 4 3 3" xfId="25967" xr:uid="{00000000-0005-0000-0000-000047B30000}"/>
    <cellStyle name="Normal 81 3 2 2 4 4" xfId="36178" xr:uid="{00000000-0005-0000-0000-000048B30000}"/>
    <cellStyle name="Normal 81 3 2 2 4 5" xfId="20954" xr:uid="{00000000-0005-0000-0000-000049B30000}"/>
    <cellStyle name="Normal 81 3 2 2 5" xfId="12544" xr:uid="{00000000-0005-0000-0000-00004AB30000}"/>
    <cellStyle name="Normal 81 3 2 2 5 2" xfId="42866" xr:uid="{00000000-0005-0000-0000-00004BB30000}"/>
    <cellStyle name="Normal 81 3 2 2 5 3" xfId="27642" xr:uid="{00000000-0005-0000-0000-00004CB30000}"/>
    <cellStyle name="Normal 81 3 2 2 6" xfId="7523" xr:uid="{00000000-0005-0000-0000-00004DB30000}"/>
    <cellStyle name="Normal 81 3 2 2 6 2" xfId="37849" xr:uid="{00000000-0005-0000-0000-00004EB30000}"/>
    <cellStyle name="Normal 81 3 2 2 6 3" xfId="22625" xr:uid="{00000000-0005-0000-0000-00004FB30000}"/>
    <cellStyle name="Normal 81 3 2 2 7" xfId="32837" xr:uid="{00000000-0005-0000-0000-000050B30000}"/>
    <cellStyle name="Normal 81 3 2 2 8" xfId="17612" xr:uid="{00000000-0005-0000-0000-000051B30000}"/>
    <cellStyle name="Normal 81 3 2 3" xfId="2870" xr:uid="{00000000-0005-0000-0000-000052B30000}"/>
    <cellStyle name="Normal 81 3 2 3 2" xfId="4560" xr:uid="{00000000-0005-0000-0000-000053B30000}"/>
    <cellStyle name="Normal 81 3 2 3 2 2" xfId="14633" xr:uid="{00000000-0005-0000-0000-000054B30000}"/>
    <cellStyle name="Normal 81 3 2 3 2 2 2" xfId="44955" xr:uid="{00000000-0005-0000-0000-000055B30000}"/>
    <cellStyle name="Normal 81 3 2 3 2 2 3" xfId="29731" xr:uid="{00000000-0005-0000-0000-000056B30000}"/>
    <cellStyle name="Normal 81 3 2 3 2 3" xfId="9613" xr:uid="{00000000-0005-0000-0000-000057B30000}"/>
    <cellStyle name="Normal 81 3 2 3 2 3 2" xfId="39938" xr:uid="{00000000-0005-0000-0000-000058B30000}"/>
    <cellStyle name="Normal 81 3 2 3 2 3 3" xfId="24714" xr:uid="{00000000-0005-0000-0000-000059B30000}"/>
    <cellStyle name="Normal 81 3 2 3 2 4" xfId="34925" xr:uid="{00000000-0005-0000-0000-00005AB30000}"/>
    <cellStyle name="Normal 81 3 2 3 2 5" xfId="19701" xr:uid="{00000000-0005-0000-0000-00005BB30000}"/>
    <cellStyle name="Normal 81 3 2 3 3" xfId="6252" xr:uid="{00000000-0005-0000-0000-00005CB30000}"/>
    <cellStyle name="Normal 81 3 2 3 3 2" xfId="16304" xr:uid="{00000000-0005-0000-0000-00005DB30000}"/>
    <cellStyle name="Normal 81 3 2 3 3 2 2" xfId="46626" xr:uid="{00000000-0005-0000-0000-00005EB30000}"/>
    <cellStyle name="Normal 81 3 2 3 3 2 3" xfId="31402" xr:uid="{00000000-0005-0000-0000-00005FB30000}"/>
    <cellStyle name="Normal 81 3 2 3 3 3" xfId="11284" xr:uid="{00000000-0005-0000-0000-000060B30000}"/>
    <cellStyle name="Normal 81 3 2 3 3 3 2" xfId="41609" xr:uid="{00000000-0005-0000-0000-000061B30000}"/>
    <cellStyle name="Normal 81 3 2 3 3 3 3" xfId="26385" xr:uid="{00000000-0005-0000-0000-000062B30000}"/>
    <cellStyle name="Normal 81 3 2 3 3 4" xfId="36596" xr:uid="{00000000-0005-0000-0000-000063B30000}"/>
    <cellStyle name="Normal 81 3 2 3 3 5" xfId="21372" xr:uid="{00000000-0005-0000-0000-000064B30000}"/>
    <cellStyle name="Normal 81 3 2 3 4" xfId="12962" xr:uid="{00000000-0005-0000-0000-000065B30000}"/>
    <cellStyle name="Normal 81 3 2 3 4 2" xfId="43284" xr:uid="{00000000-0005-0000-0000-000066B30000}"/>
    <cellStyle name="Normal 81 3 2 3 4 3" xfId="28060" xr:uid="{00000000-0005-0000-0000-000067B30000}"/>
    <cellStyle name="Normal 81 3 2 3 5" xfId="7941" xr:uid="{00000000-0005-0000-0000-000068B30000}"/>
    <cellStyle name="Normal 81 3 2 3 5 2" xfId="38267" xr:uid="{00000000-0005-0000-0000-000069B30000}"/>
    <cellStyle name="Normal 81 3 2 3 5 3" xfId="23043" xr:uid="{00000000-0005-0000-0000-00006AB30000}"/>
    <cellStyle name="Normal 81 3 2 3 6" xfId="33255" xr:uid="{00000000-0005-0000-0000-00006BB30000}"/>
    <cellStyle name="Normal 81 3 2 3 7" xfId="18030" xr:uid="{00000000-0005-0000-0000-00006CB30000}"/>
    <cellStyle name="Normal 81 3 2 4" xfId="3723" xr:uid="{00000000-0005-0000-0000-00006DB30000}"/>
    <cellStyle name="Normal 81 3 2 4 2" xfId="13797" xr:uid="{00000000-0005-0000-0000-00006EB30000}"/>
    <cellStyle name="Normal 81 3 2 4 2 2" xfId="44119" xr:uid="{00000000-0005-0000-0000-00006FB30000}"/>
    <cellStyle name="Normal 81 3 2 4 2 3" xfId="28895" xr:uid="{00000000-0005-0000-0000-000070B30000}"/>
    <cellStyle name="Normal 81 3 2 4 3" xfId="8777" xr:uid="{00000000-0005-0000-0000-000071B30000}"/>
    <cellStyle name="Normal 81 3 2 4 3 2" xfId="39102" xr:uid="{00000000-0005-0000-0000-000072B30000}"/>
    <cellStyle name="Normal 81 3 2 4 3 3" xfId="23878" xr:uid="{00000000-0005-0000-0000-000073B30000}"/>
    <cellStyle name="Normal 81 3 2 4 4" xfId="34089" xr:uid="{00000000-0005-0000-0000-000074B30000}"/>
    <cellStyle name="Normal 81 3 2 4 5" xfId="18865" xr:uid="{00000000-0005-0000-0000-000075B30000}"/>
    <cellStyle name="Normal 81 3 2 5" xfId="5416" xr:uid="{00000000-0005-0000-0000-000076B30000}"/>
    <cellStyle name="Normal 81 3 2 5 2" xfId="15468" xr:uid="{00000000-0005-0000-0000-000077B30000}"/>
    <cellStyle name="Normal 81 3 2 5 2 2" xfId="45790" xr:uid="{00000000-0005-0000-0000-000078B30000}"/>
    <cellStyle name="Normal 81 3 2 5 2 3" xfId="30566" xr:uid="{00000000-0005-0000-0000-000079B30000}"/>
    <cellStyle name="Normal 81 3 2 5 3" xfId="10448" xr:uid="{00000000-0005-0000-0000-00007AB30000}"/>
    <cellStyle name="Normal 81 3 2 5 3 2" xfId="40773" xr:uid="{00000000-0005-0000-0000-00007BB30000}"/>
    <cellStyle name="Normal 81 3 2 5 3 3" xfId="25549" xr:uid="{00000000-0005-0000-0000-00007CB30000}"/>
    <cellStyle name="Normal 81 3 2 5 4" xfId="35760" xr:uid="{00000000-0005-0000-0000-00007DB30000}"/>
    <cellStyle name="Normal 81 3 2 5 5" xfId="20536" xr:uid="{00000000-0005-0000-0000-00007EB30000}"/>
    <cellStyle name="Normal 81 3 2 6" xfId="12126" xr:uid="{00000000-0005-0000-0000-00007FB30000}"/>
    <cellStyle name="Normal 81 3 2 6 2" xfId="42448" xr:uid="{00000000-0005-0000-0000-000080B30000}"/>
    <cellStyle name="Normal 81 3 2 6 3" xfId="27224" xr:uid="{00000000-0005-0000-0000-000081B30000}"/>
    <cellStyle name="Normal 81 3 2 7" xfId="7105" xr:uid="{00000000-0005-0000-0000-000082B30000}"/>
    <cellStyle name="Normal 81 3 2 7 2" xfId="37431" xr:uid="{00000000-0005-0000-0000-000083B30000}"/>
    <cellStyle name="Normal 81 3 2 7 3" xfId="22207" xr:uid="{00000000-0005-0000-0000-000084B30000}"/>
    <cellStyle name="Normal 81 3 2 8" xfId="32419" xr:uid="{00000000-0005-0000-0000-000085B30000}"/>
    <cellStyle name="Normal 81 3 2 9" xfId="17194" xr:uid="{00000000-0005-0000-0000-000086B30000}"/>
    <cellStyle name="Normal 81 3 3" xfId="2241" xr:uid="{00000000-0005-0000-0000-000087B30000}"/>
    <cellStyle name="Normal 81 3 3 2" xfId="3080" xr:uid="{00000000-0005-0000-0000-000088B30000}"/>
    <cellStyle name="Normal 81 3 3 2 2" xfId="4770" xr:uid="{00000000-0005-0000-0000-000089B30000}"/>
    <cellStyle name="Normal 81 3 3 2 2 2" xfId="14843" xr:uid="{00000000-0005-0000-0000-00008AB30000}"/>
    <cellStyle name="Normal 81 3 3 2 2 2 2" xfId="45165" xr:uid="{00000000-0005-0000-0000-00008BB30000}"/>
    <cellStyle name="Normal 81 3 3 2 2 2 3" xfId="29941" xr:uid="{00000000-0005-0000-0000-00008CB30000}"/>
    <cellStyle name="Normal 81 3 3 2 2 3" xfId="9823" xr:uid="{00000000-0005-0000-0000-00008DB30000}"/>
    <cellStyle name="Normal 81 3 3 2 2 3 2" xfId="40148" xr:uid="{00000000-0005-0000-0000-00008EB30000}"/>
    <cellStyle name="Normal 81 3 3 2 2 3 3" xfId="24924" xr:uid="{00000000-0005-0000-0000-00008FB30000}"/>
    <cellStyle name="Normal 81 3 3 2 2 4" xfId="35135" xr:uid="{00000000-0005-0000-0000-000090B30000}"/>
    <cellStyle name="Normal 81 3 3 2 2 5" xfId="19911" xr:uid="{00000000-0005-0000-0000-000091B30000}"/>
    <cellStyle name="Normal 81 3 3 2 3" xfId="6462" xr:uid="{00000000-0005-0000-0000-000092B30000}"/>
    <cellStyle name="Normal 81 3 3 2 3 2" xfId="16514" xr:uid="{00000000-0005-0000-0000-000093B30000}"/>
    <cellStyle name="Normal 81 3 3 2 3 2 2" xfId="46836" xr:uid="{00000000-0005-0000-0000-000094B30000}"/>
    <cellStyle name="Normal 81 3 3 2 3 2 3" xfId="31612" xr:uid="{00000000-0005-0000-0000-000095B30000}"/>
    <cellStyle name="Normal 81 3 3 2 3 3" xfId="11494" xr:uid="{00000000-0005-0000-0000-000096B30000}"/>
    <cellStyle name="Normal 81 3 3 2 3 3 2" xfId="41819" xr:uid="{00000000-0005-0000-0000-000097B30000}"/>
    <cellStyle name="Normal 81 3 3 2 3 3 3" xfId="26595" xr:uid="{00000000-0005-0000-0000-000098B30000}"/>
    <cellStyle name="Normal 81 3 3 2 3 4" xfId="36806" xr:uid="{00000000-0005-0000-0000-000099B30000}"/>
    <cellStyle name="Normal 81 3 3 2 3 5" xfId="21582" xr:uid="{00000000-0005-0000-0000-00009AB30000}"/>
    <cellStyle name="Normal 81 3 3 2 4" xfId="13172" xr:uid="{00000000-0005-0000-0000-00009BB30000}"/>
    <cellStyle name="Normal 81 3 3 2 4 2" xfId="43494" xr:uid="{00000000-0005-0000-0000-00009CB30000}"/>
    <cellStyle name="Normal 81 3 3 2 4 3" xfId="28270" xr:uid="{00000000-0005-0000-0000-00009DB30000}"/>
    <cellStyle name="Normal 81 3 3 2 5" xfId="8151" xr:uid="{00000000-0005-0000-0000-00009EB30000}"/>
    <cellStyle name="Normal 81 3 3 2 5 2" xfId="38477" xr:uid="{00000000-0005-0000-0000-00009FB30000}"/>
    <cellStyle name="Normal 81 3 3 2 5 3" xfId="23253" xr:uid="{00000000-0005-0000-0000-0000A0B30000}"/>
    <cellStyle name="Normal 81 3 3 2 6" xfId="33465" xr:uid="{00000000-0005-0000-0000-0000A1B30000}"/>
    <cellStyle name="Normal 81 3 3 2 7" xfId="18240" xr:uid="{00000000-0005-0000-0000-0000A2B30000}"/>
    <cellStyle name="Normal 81 3 3 3" xfId="3933" xr:uid="{00000000-0005-0000-0000-0000A3B30000}"/>
    <cellStyle name="Normal 81 3 3 3 2" xfId="14007" xr:uid="{00000000-0005-0000-0000-0000A4B30000}"/>
    <cellStyle name="Normal 81 3 3 3 2 2" xfId="44329" xr:uid="{00000000-0005-0000-0000-0000A5B30000}"/>
    <cellStyle name="Normal 81 3 3 3 2 3" xfId="29105" xr:uid="{00000000-0005-0000-0000-0000A6B30000}"/>
    <cellStyle name="Normal 81 3 3 3 3" xfId="8987" xr:uid="{00000000-0005-0000-0000-0000A7B30000}"/>
    <cellStyle name="Normal 81 3 3 3 3 2" xfId="39312" xr:uid="{00000000-0005-0000-0000-0000A8B30000}"/>
    <cellStyle name="Normal 81 3 3 3 3 3" xfId="24088" xr:uid="{00000000-0005-0000-0000-0000A9B30000}"/>
    <cellStyle name="Normal 81 3 3 3 4" xfId="34299" xr:uid="{00000000-0005-0000-0000-0000AAB30000}"/>
    <cellStyle name="Normal 81 3 3 3 5" xfId="19075" xr:uid="{00000000-0005-0000-0000-0000ABB30000}"/>
    <cellStyle name="Normal 81 3 3 4" xfId="5626" xr:uid="{00000000-0005-0000-0000-0000ACB30000}"/>
    <cellStyle name="Normal 81 3 3 4 2" xfId="15678" xr:uid="{00000000-0005-0000-0000-0000ADB30000}"/>
    <cellStyle name="Normal 81 3 3 4 2 2" xfId="46000" xr:uid="{00000000-0005-0000-0000-0000AEB30000}"/>
    <cellStyle name="Normal 81 3 3 4 2 3" xfId="30776" xr:uid="{00000000-0005-0000-0000-0000AFB30000}"/>
    <cellStyle name="Normal 81 3 3 4 3" xfId="10658" xr:uid="{00000000-0005-0000-0000-0000B0B30000}"/>
    <cellStyle name="Normal 81 3 3 4 3 2" xfId="40983" xr:uid="{00000000-0005-0000-0000-0000B1B30000}"/>
    <cellStyle name="Normal 81 3 3 4 3 3" xfId="25759" xr:uid="{00000000-0005-0000-0000-0000B2B30000}"/>
    <cellStyle name="Normal 81 3 3 4 4" xfId="35970" xr:uid="{00000000-0005-0000-0000-0000B3B30000}"/>
    <cellStyle name="Normal 81 3 3 4 5" xfId="20746" xr:uid="{00000000-0005-0000-0000-0000B4B30000}"/>
    <cellStyle name="Normal 81 3 3 5" xfId="12336" xr:uid="{00000000-0005-0000-0000-0000B5B30000}"/>
    <cellStyle name="Normal 81 3 3 5 2" xfId="42658" xr:uid="{00000000-0005-0000-0000-0000B6B30000}"/>
    <cellStyle name="Normal 81 3 3 5 3" xfId="27434" xr:uid="{00000000-0005-0000-0000-0000B7B30000}"/>
    <cellStyle name="Normal 81 3 3 6" xfId="7315" xr:uid="{00000000-0005-0000-0000-0000B8B30000}"/>
    <cellStyle name="Normal 81 3 3 6 2" xfId="37641" xr:uid="{00000000-0005-0000-0000-0000B9B30000}"/>
    <cellStyle name="Normal 81 3 3 6 3" xfId="22417" xr:uid="{00000000-0005-0000-0000-0000BAB30000}"/>
    <cellStyle name="Normal 81 3 3 7" xfId="32629" xr:uid="{00000000-0005-0000-0000-0000BBB30000}"/>
    <cellStyle name="Normal 81 3 3 8" xfId="17404" xr:uid="{00000000-0005-0000-0000-0000BCB30000}"/>
    <cellStyle name="Normal 81 3 4" xfId="2662" xr:uid="{00000000-0005-0000-0000-0000BDB30000}"/>
    <cellStyle name="Normal 81 3 4 2" xfId="4352" xr:uid="{00000000-0005-0000-0000-0000BEB30000}"/>
    <cellStyle name="Normal 81 3 4 2 2" xfId="14425" xr:uid="{00000000-0005-0000-0000-0000BFB30000}"/>
    <cellStyle name="Normal 81 3 4 2 2 2" xfId="44747" xr:uid="{00000000-0005-0000-0000-0000C0B30000}"/>
    <cellStyle name="Normal 81 3 4 2 2 3" xfId="29523" xr:uid="{00000000-0005-0000-0000-0000C1B30000}"/>
    <cellStyle name="Normal 81 3 4 2 3" xfId="9405" xr:uid="{00000000-0005-0000-0000-0000C2B30000}"/>
    <cellStyle name="Normal 81 3 4 2 3 2" xfId="39730" xr:uid="{00000000-0005-0000-0000-0000C3B30000}"/>
    <cellStyle name="Normal 81 3 4 2 3 3" xfId="24506" xr:uid="{00000000-0005-0000-0000-0000C4B30000}"/>
    <cellStyle name="Normal 81 3 4 2 4" xfId="34717" xr:uid="{00000000-0005-0000-0000-0000C5B30000}"/>
    <cellStyle name="Normal 81 3 4 2 5" xfId="19493" xr:uid="{00000000-0005-0000-0000-0000C6B30000}"/>
    <cellStyle name="Normal 81 3 4 3" xfId="6044" xr:uid="{00000000-0005-0000-0000-0000C7B30000}"/>
    <cellStyle name="Normal 81 3 4 3 2" xfId="16096" xr:uid="{00000000-0005-0000-0000-0000C8B30000}"/>
    <cellStyle name="Normal 81 3 4 3 2 2" xfId="46418" xr:uid="{00000000-0005-0000-0000-0000C9B30000}"/>
    <cellStyle name="Normal 81 3 4 3 2 3" xfId="31194" xr:uid="{00000000-0005-0000-0000-0000CAB30000}"/>
    <cellStyle name="Normal 81 3 4 3 3" xfId="11076" xr:uid="{00000000-0005-0000-0000-0000CBB30000}"/>
    <cellStyle name="Normal 81 3 4 3 3 2" xfId="41401" xr:uid="{00000000-0005-0000-0000-0000CCB30000}"/>
    <cellStyle name="Normal 81 3 4 3 3 3" xfId="26177" xr:uid="{00000000-0005-0000-0000-0000CDB30000}"/>
    <cellStyle name="Normal 81 3 4 3 4" xfId="36388" xr:uid="{00000000-0005-0000-0000-0000CEB30000}"/>
    <cellStyle name="Normal 81 3 4 3 5" xfId="21164" xr:uid="{00000000-0005-0000-0000-0000CFB30000}"/>
    <cellStyle name="Normal 81 3 4 4" xfId="12754" xr:uid="{00000000-0005-0000-0000-0000D0B30000}"/>
    <cellStyle name="Normal 81 3 4 4 2" xfId="43076" xr:uid="{00000000-0005-0000-0000-0000D1B30000}"/>
    <cellStyle name="Normal 81 3 4 4 3" xfId="27852" xr:uid="{00000000-0005-0000-0000-0000D2B30000}"/>
    <cellStyle name="Normal 81 3 4 5" xfId="7733" xr:uid="{00000000-0005-0000-0000-0000D3B30000}"/>
    <cellStyle name="Normal 81 3 4 5 2" xfId="38059" xr:uid="{00000000-0005-0000-0000-0000D4B30000}"/>
    <cellStyle name="Normal 81 3 4 5 3" xfId="22835" xr:uid="{00000000-0005-0000-0000-0000D5B30000}"/>
    <cellStyle name="Normal 81 3 4 6" xfId="33047" xr:uid="{00000000-0005-0000-0000-0000D6B30000}"/>
    <cellStyle name="Normal 81 3 4 7" xfId="17822" xr:uid="{00000000-0005-0000-0000-0000D7B30000}"/>
    <cellStyle name="Normal 81 3 5" xfId="3515" xr:uid="{00000000-0005-0000-0000-0000D8B30000}"/>
    <cellStyle name="Normal 81 3 5 2" xfId="13589" xr:uid="{00000000-0005-0000-0000-0000D9B30000}"/>
    <cellStyle name="Normal 81 3 5 2 2" xfId="43911" xr:uid="{00000000-0005-0000-0000-0000DAB30000}"/>
    <cellStyle name="Normal 81 3 5 2 3" xfId="28687" xr:uid="{00000000-0005-0000-0000-0000DBB30000}"/>
    <cellStyle name="Normal 81 3 5 3" xfId="8569" xr:uid="{00000000-0005-0000-0000-0000DCB30000}"/>
    <cellStyle name="Normal 81 3 5 3 2" xfId="38894" xr:uid="{00000000-0005-0000-0000-0000DDB30000}"/>
    <cellStyle name="Normal 81 3 5 3 3" xfId="23670" xr:uid="{00000000-0005-0000-0000-0000DEB30000}"/>
    <cellStyle name="Normal 81 3 5 4" xfId="33881" xr:uid="{00000000-0005-0000-0000-0000DFB30000}"/>
    <cellStyle name="Normal 81 3 5 5" xfId="18657" xr:uid="{00000000-0005-0000-0000-0000E0B30000}"/>
    <cellStyle name="Normal 81 3 6" xfId="5208" xr:uid="{00000000-0005-0000-0000-0000E1B30000}"/>
    <cellStyle name="Normal 81 3 6 2" xfId="15260" xr:uid="{00000000-0005-0000-0000-0000E2B30000}"/>
    <cellStyle name="Normal 81 3 6 2 2" xfId="45582" xr:uid="{00000000-0005-0000-0000-0000E3B30000}"/>
    <cellStyle name="Normal 81 3 6 2 3" xfId="30358" xr:uid="{00000000-0005-0000-0000-0000E4B30000}"/>
    <cellStyle name="Normal 81 3 6 3" xfId="10240" xr:uid="{00000000-0005-0000-0000-0000E5B30000}"/>
    <cellStyle name="Normal 81 3 6 3 2" xfId="40565" xr:uid="{00000000-0005-0000-0000-0000E6B30000}"/>
    <cellStyle name="Normal 81 3 6 3 3" xfId="25341" xr:uid="{00000000-0005-0000-0000-0000E7B30000}"/>
    <cellStyle name="Normal 81 3 6 4" xfId="35552" xr:uid="{00000000-0005-0000-0000-0000E8B30000}"/>
    <cellStyle name="Normal 81 3 6 5" xfId="20328" xr:uid="{00000000-0005-0000-0000-0000E9B30000}"/>
    <cellStyle name="Normal 81 3 7" xfId="11918" xr:uid="{00000000-0005-0000-0000-0000EAB30000}"/>
    <cellStyle name="Normal 81 3 7 2" xfId="42240" xr:uid="{00000000-0005-0000-0000-0000EBB30000}"/>
    <cellStyle name="Normal 81 3 7 3" xfId="27016" xr:uid="{00000000-0005-0000-0000-0000ECB30000}"/>
    <cellStyle name="Normal 81 3 8" xfId="6897" xr:uid="{00000000-0005-0000-0000-0000EDB30000}"/>
    <cellStyle name="Normal 81 3 8 2" xfId="37223" xr:uid="{00000000-0005-0000-0000-0000EEB30000}"/>
    <cellStyle name="Normal 81 3 8 3" xfId="21999" xr:uid="{00000000-0005-0000-0000-0000EFB30000}"/>
    <cellStyle name="Normal 81 3 9" xfId="32212" xr:uid="{00000000-0005-0000-0000-0000F0B30000}"/>
    <cellStyle name="Normal 81 4" xfId="1922" xr:uid="{00000000-0005-0000-0000-0000F1B30000}"/>
    <cellStyle name="Normal 81 4 2" xfId="2345" xr:uid="{00000000-0005-0000-0000-0000F2B30000}"/>
    <cellStyle name="Normal 81 4 2 2" xfId="3184" xr:uid="{00000000-0005-0000-0000-0000F3B30000}"/>
    <cellStyle name="Normal 81 4 2 2 2" xfId="4874" xr:uid="{00000000-0005-0000-0000-0000F4B30000}"/>
    <cellStyle name="Normal 81 4 2 2 2 2" xfId="14947" xr:uid="{00000000-0005-0000-0000-0000F5B30000}"/>
    <cellStyle name="Normal 81 4 2 2 2 2 2" xfId="45269" xr:uid="{00000000-0005-0000-0000-0000F6B30000}"/>
    <cellStyle name="Normal 81 4 2 2 2 2 3" xfId="30045" xr:uid="{00000000-0005-0000-0000-0000F7B30000}"/>
    <cellStyle name="Normal 81 4 2 2 2 3" xfId="9927" xr:uid="{00000000-0005-0000-0000-0000F8B30000}"/>
    <cellStyle name="Normal 81 4 2 2 2 3 2" xfId="40252" xr:uid="{00000000-0005-0000-0000-0000F9B30000}"/>
    <cellStyle name="Normal 81 4 2 2 2 3 3" xfId="25028" xr:uid="{00000000-0005-0000-0000-0000FAB30000}"/>
    <cellStyle name="Normal 81 4 2 2 2 4" xfId="35239" xr:uid="{00000000-0005-0000-0000-0000FBB30000}"/>
    <cellStyle name="Normal 81 4 2 2 2 5" xfId="20015" xr:uid="{00000000-0005-0000-0000-0000FCB30000}"/>
    <cellStyle name="Normal 81 4 2 2 3" xfId="6566" xr:uid="{00000000-0005-0000-0000-0000FDB30000}"/>
    <cellStyle name="Normal 81 4 2 2 3 2" xfId="16618" xr:uid="{00000000-0005-0000-0000-0000FEB30000}"/>
    <cellStyle name="Normal 81 4 2 2 3 2 2" xfId="46940" xr:uid="{00000000-0005-0000-0000-0000FFB30000}"/>
    <cellStyle name="Normal 81 4 2 2 3 2 3" xfId="31716" xr:uid="{00000000-0005-0000-0000-000000B40000}"/>
    <cellStyle name="Normal 81 4 2 2 3 3" xfId="11598" xr:uid="{00000000-0005-0000-0000-000001B40000}"/>
    <cellStyle name="Normal 81 4 2 2 3 3 2" xfId="41923" xr:uid="{00000000-0005-0000-0000-000002B40000}"/>
    <cellStyle name="Normal 81 4 2 2 3 3 3" xfId="26699" xr:uid="{00000000-0005-0000-0000-000003B40000}"/>
    <cellStyle name="Normal 81 4 2 2 3 4" xfId="36910" xr:uid="{00000000-0005-0000-0000-000004B40000}"/>
    <cellStyle name="Normal 81 4 2 2 3 5" xfId="21686" xr:uid="{00000000-0005-0000-0000-000005B40000}"/>
    <cellStyle name="Normal 81 4 2 2 4" xfId="13276" xr:uid="{00000000-0005-0000-0000-000006B40000}"/>
    <cellStyle name="Normal 81 4 2 2 4 2" xfId="43598" xr:uid="{00000000-0005-0000-0000-000007B40000}"/>
    <cellStyle name="Normal 81 4 2 2 4 3" xfId="28374" xr:uid="{00000000-0005-0000-0000-000008B40000}"/>
    <cellStyle name="Normal 81 4 2 2 5" xfId="8255" xr:uid="{00000000-0005-0000-0000-000009B40000}"/>
    <cellStyle name="Normal 81 4 2 2 5 2" xfId="38581" xr:uid="{00000000-0005-0000-0000-00000AB40000}"/>
    <cellStyle name="Normal 81 4 2 2 5 3" xfId="23357" xr:uid="{00000000-0005-0000-0000-00000BB40000}"/>
    <cellStyle name="Normal 81 4 2 2 6" xfId="33569" xr:uid="{00000000-0005-0000-0000-00000CB40000}"/>
    <cellStyle name="Normal 81 4 2 2 7" xfId="18344" xr:uid="{00000000-0005-0000-0000-00000DB40000}"/>
    <cellStyle name="Normal 81 4 2 3" xfId="4037" xr:uid="{00000000-0005-0000-0000-00000EB40000}"/>
    <cellStyle name="Normal 81 4 2 3 2" xfId="14111" xr:uid="{00000000-0005-0000-0000-00000FB40000}"/>
    <cellStyle name="Normal 81 4 2 3 2 2" xfId="44433" xr:uid="{00000000-0005-0000-0000-000010B40000}"/>
    <cellStyle name="Normal 81 4 2 3 2 3" xfId="29209" xr:uid="{00000000-0005-0000-0000-000011B40000}"/>
    <cellStyle name="Normal 81 4 2 3 3" xfId="9091" xr:uid="{00000000-0005-0000-0000-000012B40000}"/>
    <cellStyle name="Normal 81 4 2 3 3 2" xfId="39416" xr:uid="{00000000-0005-0000-0000-000013B40000}"/>
    <cellStyle name="Normal 81 4 2 3 3 3" xfId="24192" xr:uid="{00000000-0005-0000-0000-000014B40000}"/>
    <cellStyle name="Normal 81 4 2 3 4" xfId="34403" xr:uid="{00000000-0005-0000-0000-000015B40000}"/>
    <cellStyle name="Normal 81 4 2 3 5" xfId="19179" xr:uid="{00000000-0005-0000-0000-000016B40000}"/>
    <cellStyle name="Normal 81 4 2 4" xfId="5730" xr:uid="{00000000-0005-0000-0000-000017B40000}"/>
    <cellStyle name="Normal 81 4 2 4 2" xfId="15782" xr:uid="{00000000-0005-0000-0000-000018B40000}"/>
    <cellStyle name="Normal 81 4 2 4 2 2" xfId="46104" xr:uid="{00000000-0005-0000-0000-000019B40000}"/>
    <cellStyle name="Normal 81 4 2 4 2 3" xfId="30880" xr:uid="{00000000-0005-0000-0000-00001AB40000}"/>
    <cellStyle name="Normal 81 4 2 4 3" xfId="10762" xr:uid="{00000000-0005-0000-0000-00001BB40000}"/>
    <cellStyle name="Normal 81 4 2 4 3 2" xfId="41087" xr:uid="{00000000-0005-0000-0000-00001CB40000}"/>
    <cellStyle name="Normal 81 4 2 4 3 3" xfId="25863" xr:uid="{00000000-0005-0000-0000-00001DB40000}"/>
    <cellStyle name="Normal 81 4 2 4 4" xfId="36074" xr:uid="{00000000-0005-0000-0000-00001EB40000}"/>
    <cellStyle name="Normal 81 4 2 4 5" xfId="20850" xr:uid="{00000000-0005-0000-0000-00001FB40000}"/>
    <cellStyle name="Normal 81 4 2 5" xfId="12440" xr:uid="{00000000-0005-0000-0000-000020B40000}"/>
    <cellStyle name="Normal 81 4 2 5 2" xfId="42762" xr:uid="{00000000-0005-0000-0000-000021B40000}"/>
    <cellStyle name="Normal 81 4 2 5 3" xfId="27538" xr:uid="{00000000-0005-0000-0000-000022B40000}"/>
    <cellStyle name="Normal 81 4 2 6" xfId="7419" xr:uid="{00000000-0005-0000-0000-000023B40000}"/>
    <cellStyle name="Normal 81 4 2 6 2" xfId="37745" xr:uid="{00000000-0005-0000-0000-000024B40000}"/>
    <cellStyle name="Normal 81 4 2 6 3" xfId="22521" xr:uid="{00000000-0005-0000-0000-000025B40000}"/>
    <cellStyle name="Normal 81 4 2 7" xfId="32733" xr:uid="{00000000-0005-0000-0000-000026B40000}"/>
    <cellStyle name="Normal 81 4 2 8" xfId="17508" xr:uid="{00000000-0005-0000-0000-000027B40000}"/>
    <cellStyle name="Normal 81 4 3" xfId="2766" xr:uid="{00000000-0005-0000-0000-000028B40000}"/>
    <cellStyle name="Normal 81 4 3 2" xfId="4456" xr:uid="{00000000-0005-0000-0000-000029B40000}"/>
    <cellStyle name="Normal 81 4 3 2 2" xfId="14529" xr:uid="{00000000-0005-0000-0000-00002AB40000}"/>
    <cellStyle name="Normal 81 4 3 2 2 2" xfId="44851" xr:uid="{00000000-0005-0000-0000-00002BB40000}"/>
    <cellStyle name="Normal 81 4 3 2 2 3" xfId="29627" xr:uid="{00000000-0005-0000-0000-00002CB40000}"/>
    <cellStyle name="Normal 81 4 3 2 3" xfId="9509" xr:uid="{00000000-0005-0000-0000-00002DB40000}"/>
    <cellStyle name="Normal 81 4 3 2 3 2" xfId="39834" xr:uid="{00000000-0005-0000-0000-00002EB40000}"/>
    <cellStyle name="Normal 81 4 3 2 3 3" xfId="24610" xr:uid="{00000000-0005-0000-0000-00002FB40000}"/>
    <cellStyle name="Normal 81 4 3 2 4" xfId="34821" xr:uid="{00000000-0005-0000-0000-000030B40000}"/>
    <cellStyle name="Normal 81 4 3 2 5" xfId="19597" xr:uid="{00000000-0005-0000-0000-000031B40000}"/>
    <cellStyle name="Normal 81 4 3 3" xfId="6148" xr:uid="{00000000-0005-0000-0000-000032B40000}"/>
    <cellStyle name="Normal 81 4 3 3 2" xfId="16200" xr:uid="{00000000-0005-0000-0000-000033B40000}"/>
    <cellStyle name="Normal 81 4 3 3 2 2" xfId="46522" xr:uid="{00000000-0005-0000-0000-000034B40000}"/>
    <cellStyle name="Normal 81 4 3 3 2 3" xfId="31298" xr:uid="{00000000-0005-0000-0000-000035B40000}"/>
    <cellStyle name="Normal 81 4 3 3 3" xfId="11180" xr:uid="{00000000-0005-0000-0000-000036B40000}"/>
    <cellStyle name="Normal 81 4 3 3 3 2" xfId="41505" xr:uid="{00000000-0005-0000-0000-000037B40000}"/>
    <cellStyle name="Normal 81 4 3 3 3 3" xfId="26281" xr:uid="{00000000-0005-0000-0000-000038B40000}"/>
    <cellStyle name="Normal 81 4 3 3 4" xfId="36492" xr:uid="{00000000-0005-0000-0000-000039B40000}"/>
    <cellStyle name="Normal 81 4 3 3 5" xfId="21268" xr:uid="{00000000-0005-0000-0000-00003AB40000}"/>
    <cellStyle name="Normal 81 4 3 4" xfId="12858" xr:uid="{00000000-0005-0000-0000-00003BB40000}"/>
    <cellStyle name="Normal 81 4 3 4 2" xfId="43180" xr:uid="{00000000-0005-0000-0000-00003CB40000}"/>
    <cellStyle name="Normal 81 4 3 4 3" xfId="27956" xr:uid="{00000000-0005-0000-0000-00003DB40000}"/>
    <cellStyle name="Normal 81 4 3 5" xfId="7837" xr:uid="{00000000-0005-0000-0000-00003EB40000}"/>
    <cellStyle name="Normal 81 4 3 5 2" xfId="38163" xr:uid="{00000000-0005-0000-0000-00003FB40000}"/>
    <cellStyle name="Normal 81 4 3 5 3" xfId="22939" xr:uid="{00000000-0005-0000-0000-000040B40000}"/>
    <cellStyle name="Normal 81 4 3 6" xfId="33151" xr:uid="{00000000-0005-0000-0000-000041B40000}"/>
    <cellStyle name="Normal 81 4 3 7" xfId="17926" xr:uid="{00000000-0005-0000-0000-000042B40000}"/>
    <cellStyle name="Normal 81 4 4" xfId="3619" xr:uid="{00000000-0005-0000-0000-000043B40000}"/>
    <cellStyle name="Normal 81 4 4 2" xfId="13693" xr:uid="{00000000-0005-0000-0000-000044B40000}"/>
    <cellStyle name="Normal 81 4 4 2 2" xfId="44015" xr:uid="{00000000-0005-0000-0000-000045B40000}"/>
    <cellStyle name="Normal 81 4 4 2 3" xfId="28791" xr:uid="{00000000-0005-0000-0000-000046B40000}"/>
    <cellStyle name="Normal 81 4 4 3" xfId="8673" xr:uid="{00000000-0005-0000-0000-000047B40000}"/>
    <cellStyle name="Normal 81 4 4 3 2" xfId="38998" xr:uid="{00000000-0005-0000-0000-000048B40000}"/>
    <cellStyle name="Normal 81 4 4 3 3" xfId="23774" xr:uid="{00000000-0005-0000-0000-000049B40000}"/>
    <cellStyle name="Normal 81 4 4 4" xfId="33985" xr:uid="{00000000-0005-0000-0000-00004AB40000}"/>
    <cellStyle name="Normal 81 4 4 5" xfId="18761" xr:uid="{00000000-0005-0000-0000-00004BB40000}"/>
    <cellStyle name="Normal 81 4 5" xfId="5312" xr:uid="{00000000-0005-0000-0000-00004CB40000}"/>
    <cellStyle name="Normal 81 4 5 2" xfId="15364" xr:uid="{00000000-0005-0000-0000-00004DB40000}"/>
    <cellStyle name="Normal 81 4 5 2 2" xfId="45686" xr:uid="{00000000-0005-0000-0000-00004EB40000}"/>
    <cellStyle name="Normal 81 4 5 2 3" xfId="30462" xr:uid="{00000000-0005-0000-0000-00004FB40000}"/>
    <cellStyle name="Normal 81 4 5 3" xfId="10344" xr:uid="{00000000-0005-0000-0000-000050B40000}"/>
    <cellStyle name="Normal 81 4 5 3 2" xfId="40669" xr:uid="{00000000-0005-0000-0000-000051B40000}"/>
    <cellStyle name="Normal 81 4 5 3 3" xfId="25445" xr:uid="{00000000-0005-0000-0000-000052B40000}"/>
    <cellStyle name="Normal 81 4 5 4" xfId="35656" xr:uid="{00000000-0005-0000-0000-000053B40000}"/>
    <cellStyle name="Normal 81 4 5 5" xfId="20432" xr:uid="{00000000-0005-0000-0000-000054B40000}"/>
    <cellStyle name="Normal 81 4 6" xfId="12022" xr:uid="{00000000-0005-0000-0000-000055B40000}"/>
    <cellStyle name="Normal 81 4 6 2" xfId="42344" xr:uid="{00000000-0005-0000-0000-000056B40000}"/>
    <cellStyle name="Normal 81 4 6 3" xfId="27120" xr:uid="{00000000-0005-0000-0000-000057B40000}"/>
    <cellStyle name="Normal 81 4 7" xfId="7001" xr:uid="{00000000-0005-0000-0000-000058B40000}"/>
    <cellStyle name="Normal 81 4 7 2" xfId="37327" xr:uid="{00000000-0005-0000-0000-000059B40000}"/>
    <cellStyle name="Normal 81 4 7 3" xfId="22103" xr:uid="{00000000-0005-0000-0000-00005AB40000}"/>
    <cellStyle name="Normal 81 4 8" xfId="32315" xr:uid="{00000000-0005-0000-0000-00005BB40000}"/>
    <cellStyle name="Normal 81 4 9" xfId="17090" xr:uid="{00000000-0005-0000-0000-00005CB40000}"/>
    <cellStyle name="Normal 81 5" xfId="2135" xr:uid="{00000000-0005-0000-0000-00005DB40000}"/>
    <cellStyle name="Normal 81 5 2" xfId="2976" xr:uid="{00000000-0005-0000-0000-00005EB40000}"/>
    <cellStyle name="Normal 81 5 2 2" xfId="4666" xr:uid="{00000000-0005-0000-0000-00005FB40000}"/>
    <cellStyle name="Normal 81 5 2 2 2" xfId="14739" xr:uid="{00000000-0005-0000-0000-000060B40000}"/>
    <cellStyle name="Normal 81 5 2 2 2 2" xfId="45061" xr:uid="{00000000-0005-0000-0000-000061B40000}"/>
    <cellStyle name="Normal 81 5 2 2 2 3" xfId="29837" xr:uid="{00000000-0005-0000-0000-000062B40000}"/>
    <cellStyle name="Normal 81 5 2 2 3" xfId="9719" xr:uid="{00000000-0005-0000-0000-000063B40000}"/>
    <cellStyle name="Normal 81 5 2 2 3 2" xfId="40044" xr:uid="{00000000-0005-0000-0000-000064B40000}"/>
    <cellStyle name="Normal 81 5 2 2 3 3" xfId="24820" xr:uid="{00000000-0005-0000-0000-000065B40000}"/>
    <cellStyle name="Normal 81 5 2 2 4" xfId="35031" xr:uid="{00000000-0005-0000-0000-000066B40000}"/>
    <cellStyle name="Normal 81 5 2 2 5" xfId="19807" xr:uid="{00000000-0005-0000-0000-000067B40000}"/>
    <cellStyle name="Normal 81 5 2 3" xfId="6358" xr:uid="{00000000-0005-0000-0000-000068B40000}"/>
    <cellStyle name="Normal 81 5 2 3 2" xfId="16410" xr:uid="{00000000-0005-0000-0000-000069B40000}"/>
    <cellStyle name="Normal 81 5 2 3 2 2" xfId="46732" xr:uid="{00000000-0005-0000-0000-00006AB40000}"/>
    <cellStyle name="Normal 81 5 2 3 2 3" xfId="31508" xr:uid="{00000000-0005-0000-0000-00006BB40000}"/>
    <cellStyle name="Normal 81 5 2 3 3" xfId="11390" xr:uid="{00000000-0005-0000-0000-00006CB40000}"/>
    <cellStyle name="Normal 81 5 2 3 3 2" xfId="41715" xr:uid="{00000000-0005-0000-0000-00006DB40000}"/>
    <cellStyle name="Normal 81 5 2 3 3 3" xfId="26491" xr:uid="{00000000-0005-0000-0000-00006EB40000}"/>
    <cellStyle name="Normal 81 5 2 3 4" xfId="36702" xr:uid="{00000000-0005-0000-0000-00006FB40000}"/>
    <cellStyle name="Normal 81 5 2 3 5" xfId="21478" xr:uid="{00000000-0005-0000-0000-000070B40000}"/>
    <cellStyle name="Normal 81 5 2 4" xfId="13068" xr:uid="{00000000-0005-0000-0000-000071B40000}"/>
    <cellStyle name="Normal 81 5 2 4 2" xfId="43390" xr:uid="{00000000-0005-0000-0000-000072B40000}"/>
    <cellStyle name="Normal 81 5 2 4 3" xfId="28166" xr:uid="{00000000-0005-0000-0000-000073B40000}"/>
    <cellStyle name="Normal 81 5 2 5" xfId="8047" xr:uid="{00000000-0005-0000-0000-000074B40000}"/>
    <cellStyle name="Normal 81 5 2 5 2" xfId="38373" xr:uid="{00000000-0005-0000-0000-000075B40000}"/>
    <cellStyle name="Normal 81 5 2 5 3" xfId="23149" xr:uid="{00000000-0005-0000-0000-000076B40000}"/>
    <cellStyle name="Normal 81 5 2 6" xfId="33361" xr:uid="{00000000-0005-0000-0000-000077B40000}"/>
    <cellStyle name="Normal 81 5 2 7" xfId="18136" xr:uid="{00000000-0005-0000-0000-000078B40000}"/>
    <cellStyle name="Normal 81 5 3" xfId="3829" xr:uid="{00000000-0005-0000-0000-000079B40000}"/>
    <cellStyle name="Normal 81 5 3 2" xfId="13903" xr:uid="{00000000-0005-0000-0000-00007AB40000}"/>
    <cellStyle name="Normal 81 5 3 2 2" xfId="44225" xr:uid="{00000000-0005-0000-0000-00007BB40000}"/>
    <cellStyle name="Normal 81 5 3 2 3" xfId="29001" xr:uid="{00000000-0005-0000-0000-00007CB40000}"/>
    <cellStyle name="Normal 81 5 3 3" xfId="8883" xr:uid="{00000000-0005-0000-0000-00007DB40000}"/>
    <cellStyle name="Normal 81 5 3 3 2" xfId="39208" xr:uid="{00000000-0005-0000-0000-00007EB40000}"/>
    <cellStyle name="Normal 81 5 3 3 3" xfId="23984" xr:uid="{00000000-0005-0000-0000-00007FB40000}"/>
    <cellStyle name="Normal 81 5 3 4" xfId="34195" xr:uid="{00000000-0005-0000-0000-000080B40000}"/>
    <cellStyle name="Normal 81 5 3 5" xfId="18971" xr:uid="{00000000-0005-0000-0000-000081B40000}"/>
    <cellStyle name="Normal 81 5 4" xfId="5522" xr:uid="{00000000-0005-0000-0000-000082B40000}"/>
    <cellStyle name="Normal 81 5 4 2" xfId="15574" xr:uid="{00000000-0005-0000-0000-000083B40000}"/>
    <cellStyle name="Normal 81 5 4 2 2" xfId="45896" xr:uid="{00000000-0005-0000-0000-000084B40000}"/>
    <cellStyle name="Normal 81 5 4 2 3" xfId="30672" xr:uid="{00000000-0005-0000-0000-000085B40000}"/>
    <cellStyle name="Normal 81 5 4 3" xfId="10554" xr:uid="{00000000-0005-0000-0000-000086B40000}"/>
    <cellStyle name="Normal 81 5 4 3 2" xfId="40879" xr:uid="{00000000-0005-0000-0000-000087B40000}"/>
    <cellStyle name="Normal 81 5 4 3 3" xfId="25655" xr:uid="{00000000-0005-0000-0000-000088B40000}"/>
    <cellStyle name="Normal 81 5 4 4" xfId="35866" xr:uid="{00000000-0005-0000-0000-000089B40000}"/>
    <cellStyle name="Normal 81 5 4 5" xfId="20642" xr:uid="{00000000-0005-0000-0000-00008AB40000}"/>
    <cellStyle name="Normal 81 5 5" xfId="12232" xr:uid="{00000000-0005-0000-0000-00008BB40000}"/>
    <cellStyle name="Normal 81 5 5 2" xfId="42554" xr:uid="{00000000-0005-0000-0000-00008CB40000}"/>
    <cellStyle name="Normal 81 5 5 3" xfId="27330" xr:uid="{00000000-0005-0000-0000-00008DB40000}"/>
    <cellStyle name="Normal 81 5 6" xfId="7211" xr:uid="{00000000-0005-0000-0000-00008EB40000}"/>
    <cellStyle name="Normal 81 5 6 2" xfId="37537" xr:uid="{00000000-0005-0000-0000-00008FB40000}"/>
    <cellStyle name="Normal 81 5 6 3" xfId="22313" xr:uid="{00000000-0005-0000-0000-000090B40000}"/>
    <cellStyle name="Normal 81 5 7" xfId="32525" xr:uid="{00000000-0005-0000-0000-000091B40000}"/>
    <cellStyle name="Normal 81 5 8" xfId="17300" xr:uid="{00000000-0005-0000-0000-000092B40000}"/>
    <cellStyle name="Normal 81 6" xfId="2556" xr:uid="{00000000-0005-0000-0000-000093B40000}"/>
    <cellStyle name="Normal 81 6 2" xfId="4248" xr:uid="{00000000-0005-0000-0000-000094B40000}"/>
    <cellStyle name="Normal 81 6 2 2" xfId="14321" xr:uid="{00000000-0005-0000-0000-000095B40000}"/>
    <cellStyle name="Normal 81 6 2 2 2" xfId="44643" xr:uid="{00000000-0005-0000-0000-000096B40000}"/>
    <cellStyle name="Normal 81 6 2 2 3" xfId="29419" xr:uid="{00000000-0005-0000-0000-000097B40000}"/>
    <cellStyle name="Normal 81 6 2 3" xfId="9301" xr:uid="{00000000-0005-0000-0000-000098B40000}"/>
    <cellStyle name="Normal 81 6 2 3 2" xfId="39626" xr:uid="{00000000-0005-0000-0000-000099B40000}"/>
    <cellStyle name="Normal 81 6 2 3 3" xfId="24402" xr:uid="{00000000-0005-0000-0000-00009AB40000}"/>
    <cellStyle name="Normal 81 6 2 4" xfId="34613" xr:uid="{00000000-0005-0000-0000-00009BB40000}"/>
    <cellStyle name="Normal 81 6 2 5" xfId="19389" xr:uid="{00000000-0005-0000-0000-00009CB40000}"/>
    <cellStyle name="Normal 81 6 3" xfId="5940" xr:uid="{00000000-0005-0000-0000-00009DB40000}"/>
    <cellStyle name="Normal 81 6 3 2" xfId="15992" xr:uid="{00000000-0005-0000-0000-00009EB40000}"/>
    <cellStyle name="Normal 81 6 3 2 2" xfId="46314" xr:uid="{00000000-0005-0000-0000-00009FB40000}"/>
    <cellStyle name="Normal 81 6 3 2 3" xfId="31090" xr:uid="{00000000-0005-0000-0000-0000A0B40000}"/>
    <cellStyle name="Normal 81 6 3 3" xfId="10972" xr:uid="{00000000-0005-0000-0000-0000A1B40000}"/>
    <cellStyle name="Normal 81 6 3 3 2" xfId="41297" xr:uid="{00000000-0005-0000-0000-0000A2B40000}"/>
    <cellStyle name="Normal 81 6 3 3 3" xfId="26073" xr:uid="{00000000-0005-0000-0000-0000A3B40000}"/>
    <cellStyle name="Normal 81 6 3 4" xfId="36284" xr:uid="{00000000-0005-0000-0000-0000A4B40000}"/>
    <cellStyle name="Normal 81 6 3 5" xfId="21060" xr:uid="{00000000-0005-0000-0000-0000A5B40000}"/>
    <cellStyle name="Normal 81 6 4" xfId="12650" xr:uid="{00000000-0005-0000-0000-0000A6B40000}"/>
    <cellStyle name="Normal 81 6 4 2" xfId="42972" xr:uid="{00000000-0005-0000-0000-0000A7B40000}"/>
    <cellStyle name="Normal 81 6 4 3" xfId="27748" xr:uid="{00000000-0005-0000-0000-0000A8B40000}"/>
    <cellStyle name="Normal 81 6 5" xfId="7629" xr:uid="{00000000-0005-0000-0000-0000A9B40000}"/>
    <cellStyle name="Normal 81 6 5 2" xfId="37955" xr:uid="{00000000-0005-0000-0000-0000AAB40000}"/>
    <cellStyle name="Normal 81 6 5 3" xfId="22731" xr:uid="{00000000-0005-0000-0000-0000ABB40000}"/>
    <cellStyle name="Normal 81 6 6" xfId="32943" xr:uid="{00000000-0005-0000-0000-0000ACB40000}"/>
    <cellStyle name="Normal 81 6 7" xfId="17718" xr:uid="{00000000-0005-0000-0000-0000ADB40000}"/>
    <cellStyle name="Normal 81 7" xfId="3409" xr:uid="{00000000-0005-0000-0000-0000AEB40000}"/>
    <cellStyle name="Normal 81 7 2" xfId="13485" xr:uid="{00000000-0005-0000-0000-0000AFB40000}"/>
    <cellStyle name="Normal 81 7 2 2" xfId="43807" xr:uid="{00000000-0005-0000-0000-0000B0B40000}"/>
    <cellStyle name="Normal 81 7 2 3" xfId="28583" xr:uid="{00000000-0005-0000-0000-0000B1B40000}"/>
    <cellStyle name="Normal 81 7 3" xfId="8465" xr:uid="{00000000-0005-0000-0000-0000B2B40000}"/>
    <cellStyle name="Normal 81 7 3 2" xfId="38790" xr:uid="{00000000-0005-0000-0000-0000B3B40000}"/>
    <cellStyle name="Normal 81 7 3 3" xfId="23566" xr:uid="{00000000-0005-0000-0000-0000B4B40000}"/>
    <cellStyle name="Normal 81 7 4" xfId="33777" xr:uid="{00000000-0005-0000-0000-0000B5B40000}"/>
    <cellStyle name="Normal 81 7 5" xfId="18553" xr:uid="{00000000-0005-0000-0000-0000B6B40000}"/>
    <cellStyle name="Normal 81 8" xfId="5102" xr:uid="{00000000-0005-0000-0000-0000B7B40000}"/>
    <cellStyle name="Normal 81 8 2" xfId="15156" xr:uid="{00000000-0005-0000-0000-0000B8B40000}"/>
    <cellStyle name="Normal 81 8 2 2" xfId="45478" xr:uid="{00000000-0005-0000-0000-0000B9B40000}"/>
    <cellStyle name="Normal 81 8 2 3" xfId="30254" xr:uid="{00000000-0005-0000-0000-0000BAB40000}"/>
    <cellStyle name="Normal 81 8 3" xfId="10136" xr:uid="{00000000-0005-0000-0000-0000BBB40000}"/>
    <cellStyle name="Normal 81 8 3 2" xfId="40461" xr:uid="{00000000-0005-0000-0000-0000BCB40000}"/>
    <cellStyle name="Normal 81 8 3 3" xfId="25237" xr:uid="{00000000-0005-0000-0000-0000BDB40000}"/>
    <cellStyle name="Normal 81 8 4" xfId="35448" xr:uid="{00000000-0005-0000-0000-0000BEB40000}"/>
    <cellStyle name="Normal 81 8 5" xfId="20224" xr:uid="{00000000-0005-0000-0000-0000BFB40000}"/>
    <cellStyle name="Normal 81 9" xfId="11812" xr:uid="{00000000-0005-0000-0000-0000C0B40000}"/>
    <cellStyle name="Normal 81 9 2" xfId="42136" xr:uid="{00000000-0005-0000-0000-0000C1B40000}"/>
    <cellStyle name="Normal 81 9 3" xfId="26912" xr:uid="{00000000-0005-0000-0000-0000C2B40000}"/>
    <cellStyle name="Normal 82" xfId="1702" xr:uid="{00000000-0005-0000-0000-0000C3B40000}"/>
    <cellStyle name="Normal 83" xfId="1709" xr:uid="{00000000-0005-0000-0000-0000C4B40000}"/>
    <cellStyle name="Normal 84" xfId="1757" xr:uid="{00000000-0005-0000-0000-0000C5B40000}"/>
    <cellStyle name="Normal 85" xfId="1756" xr:uid="{00000000-0005-0000-0000-0000C6B40000}"/>
    <cellStyle name="Normal 86" xfId="1864" xr:uid="{00000000-0005-0000-0000-0000C7B40000}"/>
    <cellStyle name="Normal 87" xfId="1866" xr:uid="{00000000-0005-0000-0000-0000C8B40000}"/>
    <cellStyle name="Normal 88" xfId="1865" xr:uid="{00000000-0005-0000-0000-0000C9B40000}"/>
    <cellStyle name="Normal 89" xfId="2082" xr:uid="{00000000-0005-0000-0000-0000CAB40000}"/>
    <cellStyle name="Normal 9" xfId="132" xr:uid="{00000000-0005-0000-0000-0000CBB40000}"/>
    <cellStyle name="Normal 9 2" xfId="727" xr:uid="{00000000-0005-0000-0000-0000CCB40000}"/>
    <cellStyle name="Normal 9 2 2" xfId="1495" xr:uid="{00000000-0005-0000-0000-0000CDB40000}"/>
    <cellStyle name="Normal 9 3" xfId="748" xr:uid="{00000000-0005-0000-0000-0000CEB40000}"/>
    <cellStyle name="Normal 9 3 2" xfId="1496" xr:uid="{00000000-0005-0000-0000-0000CFB40000}"/>
    <cellStyle name="Normal 9 4" xfId="784" xr:uid="{00000000-0005-0000-0000-0000D0B40000}"/>
    <cellStyle name="Normal 9 4 2" xfId="1497" xr:uid="{00000000-0005-0000-0000-0000D1B40000}"/>
    <cellStyle name="Normal 9 5" xfId="662" xr:uid="{00000000-0005-0000-0000-0000D2B40000}"/>
    <cellStyle name="Normal 9 5 2" xfId="32015" xr:uid="{00000000-0005-0000-0000-0000D3B40000}"/>
    <cellStyle name="Normal 9 6" xfId="31924" xr:uid="{00000000-0005-0000-0000-0000D4B40000}"/>
    <cellStyle name="Normal 9 7" xfId="975" xr:uid="{00000000-0005-0000-0000-0000D5B40000}"/>
    <cellStyle name="Normal 9 8" xfId="414" xr:uid="{00000000-0005-0000-0000-0000D6B40000}"/>
    <cellStyle name="Normal 90" xfId="2081" xr:uid="{00000000-0005-0000-0000-0000D7B40000}"/>
    <cellStyle name="Normal 90 2" xfId="2923" xr:uid="{00000000-0005-0000-0000-0000D8B40000}"/>
    <cellStyle name="Normal 90 2 2" xfId="4613" xr:uid="{00000000-0005-0000-0000-0000D9B40000}"/>
    <cellStyle name="Normal 90 2 2 2" xfId="14686" xr:uid="{00000000-0005-0000-0000-0000DAB40000}"/>
    <cellStyle name="Normal 90 2 2 2 2" xfId="45008" xr:uid="{00000000-0005-0000-0000-0000DBB40000}"/>
    <cellStyle name="Normal 90 2 2 2 3" xfId="29784" xr:uid="{00000000-0005-0000-0000-0000DCB40000}"/>
    <cellStyle name="Normal 90 2 2 3" xfId="9666" xr:uid="{00000000-0005-0000-0000-0000DDB40000}"/>
    <cellStyle name="Normal 90 2 2 3 2" xfId="39991" xr:uid="{00000000-0005-0000-0000-0000DEB40000}"/>
    <cellStyle name="Normal 90 2 2 3 3" xfId="24767" xr:uid="{00000000-0005-0000-0000-0000DFB40000}"/>
    <cellStyle name="Normal 90 2 2 4" xfId="34978" xr:uid="{00000000-0005-0000-0000-0000E0B40000}"/>
    <cellStyle name="Normal 90 2 2 5" xfId="19754" xr:uid="{00000000-0005-0000-0000-0000E1B40000}"/>
    <cellStyle name="Normal 90 2 3" xfId="6305" xr:uid="{00000000-0005-0000-0000-0000E2B40000}"/>
    <cellStyle name="Normal 90 2 3 2" xfId="16357" xr:uid="{00000000-0005-0000-0000-0000E3B40000}"/>
    <cellStyle name="Normal 90 2 3 2 2" xfId="46679" xr:uid="{00000000-0005-0000-0000-0000E4B40000}"/>
    <cellStyle name="Normal 90 2 3 2 3" xfId="31455" xr:uid="{00000000-0005-0000-0000-0000E5B40000}"/>
    <cellStyle name="Normal 90 2 3 3" xfId="11337" xr:uid="{00000000-0005-0000-0000-0000E6B40000}"/>
    <cellStyle name="Normal 90 2 3 3 2" xfId="41662" xr:uid="{00000000-0005-0000-0000-0000E7B40000}"/>
    <cellStyle name="Normal 90 2 3 3 3" xfId="26438" xr:uid="{00000000-0005-0000-0000-0000E8B40000}"/>
    <cellStyle name="Normal 90 2 3 4" xfId="36649" xr:uid="{00000000-0005-0000-0000-0000E9B40000}"/>
    <cellStyle name="Normal 90 2 3 5" xfId="21425" xr:uid="{00000000-0005-0000-0000-0000EAB40000}"/>
    <cellStyle name="Normal 90 2 4" xfId="13015" xr:uid="{00000000-0005-0000-0000-0000EBB40000}"/>
    <cellStyle name="Normal 90 2 4 2" xfId="43337" xr:uid="{00000000-0005-0000-0000-0000ECB40000}"/>
    <cellStyle name="Normal 90 2 4 3" xfId="28113" xr:uid="{00000000-0005-0000-0000-0000EDB40000}"/>
    <cellStyle name="Normal 90 2 5" xfId="7994" xr:uid="{00000000-0005-0000-0000-0000EEB40000}"/>
    <cellStyle name="Normal 90 2 5 2" xfId="38320" xr:uid="{00000000-0005-0000-0000-0000EFB40000}"/>
    <cellStyle name="Normal 90 2 5 3" xfId="23096" xr:uid="{00000000-0005-0000-0000-0000F0B40000}"/>
    <cellStyle name="Normal 90 2 6" xfId="33308" xr:uid="{00000000-0005-0000-0000-0000F1B40000}"/>
    <cellStyle name="Normal 90 2 7" xfId="18083" xr:uid="{00000000-0005-0000-0000-0000F2B40000}"/>
    <cellStyle name="Normal 90 3" xfId="3776" xr:uid="{00000000-0005-0000-0000-0000F3B40000}"/>
    <cellStyle name="Normal 90 3 2" xfId="13850" xr:uid="{00000000-0005-0000-0000-0000F4B40000}"/>
    <cellStyle name="Normal 90 3 2 2" xfId="44172" xr:uid="{00000000-0005-0000-0000-0000F5B40000}"/>
    <cellStyle name="Normal 90 3 2 3" xfId="28948" xr:uid="{00000000-0005-0000-0000-0000F6B40000}"/>
    <cellStyle name="Normal 90 3 3" xfId="8830" xr:uid="{00000000-0005-0000-0000-0000F7B40000}"/>
    <cellStyle name="Normal 90 3 3 2" xfId="39155" xr:uid="{00000000-0005-0000-0000-0000F8B40000}"/>
    <cellStyle name="Normal 90 3 3 3" xfId="23931" xr:uid="{00000000-0005-0000-0000-0000F9B40000}"/>
    <cellStyle name="Normal 90 3 4" xfId="34142" xr:uid="{00000000-0005-0000-0000-0000FAB40000}"/>
    <cellStyle name="Normal 90 3 5" xfId="18918" xr:uid="{00000000-0005-0000-0000-0000FBB40000}"/>
    <cellStyle name="Normal 90 4" xfId="5469" xr:uid="{00000000-0005-0000-0000-0000FCB40000}"/>
    <cellStyle name="Normal 90 4 2" xfId="15521" xr:uid="{00000000-0005-0000-0000-0000FDB40000}"/>
    <cellStyle name="Normal 90 4 2 2" xfId="45843" xr:uid="{00000000-0005-0000-0000-0000FEB40000}"/>
    <cellStyle name="Normal 90 4 2 3" xfId="30619" xr:uid="{00000000-0005-0000-0000-0000FFB40000}"/>
    <cellStyle name="Normal 90 4 3" xfId="10501" xr:uid="{00000000-0005-0000-0000-000000B50000}"/>
    <cellStyle name="Normal 90 4 3 2" xfId="40826" xr:uid="{00000000-0005-0000-0000-000001B50000}"/>
    <cellStyle name="Normal 90 4 3 3" xfId="25602" xr:uid="{00000000-0005-0000-0000-000002B50000}"/>
    <cellStyle name="Normal 90 4 4" xfId="35813" xr:uid="{00000000-0005-0000-0000-000003B50000}"/>
    <cellStyle name="Normal 90 4 5" xfId="20589" xr:uid="{00000000-0005-0000-0000-000004B50000}"/>
    <cellStyle name="Normal 90 5" xfId="12179" xr:uid="{00000000-0005-0000-0000-000005B50000}"/>
    <cellStyle name="Normal 90 5 2" xfId="42501" xr:uid="{00000000-0005-0000-0000-000006B50000}"/>
    <cellStyle name="Normal 90 5 3" xfId="27277" xr:uid="{00000000-0005-0000-0000-000007B50000}"/>
    <cellStyle name="Normal 90 6" xfId="7158" xr:uid="{00000000-0005-0000-0000-000008B50000}"/>
    <cellStyle name="Normal 90 6 2" xfId="37484" xr:uid="{00000000-0005-0000-0000-000009B50000}"/>
    <cellStyle name="Normal 90 6 3" xfId="22260" xr:uid="{00000000-0005-0000-0000-00000AB50000}"/>
    <cellStyle name="Normal 90 7" xfId="32472" xr:uid="{00000000-0005-0000-0000-00000BB50000}"/>
    <cellStyle name="Normal 90 8" xfId="17247" xr:uid="{00000000-0005-0000-0000-00000CB50000}"/>
    <cellStyle name="Normal 91" xfId="2084" xr:uid="{00000000-0005-0000-0000-00000DB50000}"/>
    <cellStyle name="Normal 91 2" xfId="2925" xr:uid="{00000000-0005-0000-0000-00000EB50000}"/>
    <cellStyle name="Normal 91 2 2" xfId="4615" xr:uid="{00000000-0005-0000-0000-00000FB50000}"/>
    <cellStyle name="Normal 91 2 2 2" xfId="14688" xr:uid="{00000000-0005-0000-0000-000010B50000}"/>
    <cellStyle name="Normal 91 2 2 2 2" xfId="45010" xr:uid="{00000000-0005-0000-0000-000011B50000}"/>
    <cellStyle name="Normal 91 2 2 2 3" xfId="29786" xr:uid="{00000000-0005-0000-0000-000012B50000}"/>
    <cellStyle name="Normal 91 2 2 2 4" xfId="47254" xr:uid="{00000000-0005-0000-0000-000013B50000}"/>
    <cellStyle name="Normal 91 2 2 3" xfId="9668" xr:uid="{00000000-0005-0000-0000-000014B50000}"/>
    <cellStyle name="Normal 91 2 2 3 2" xfId="39993" xr:uid="{00000000-0005-0000-0000-000015B50000}"/>
    <cellStyle name="Normal 91 2 2 3 3" xfId="24769" xr:uid="{00000000-0005-0000-0000-000016B50000}"/>
    <cellStyle name="Normal 91 2 2 4" xfId="34980" xr:uid="{00000000-0005-0000-0000-000017B50000}"/>
    <cellStyle name="Normal 91 2 2 5" xfId="19756" xr:uid="{00000000-0005-0000-0000-000018B50000}"/>
    <cellStyle name="Normal 91 2 3" xfId="6307" xr:uid="{00000000-0005-0000-0000-000019B50000}"/>
    <cellStyle name="Normal 91 2 3 2" xfId="16359" xr:uid="{00000000-0005-0000-0000-00001AB50000}"/>
    <cellStyle name="Normal 91 2 3 2 2" xfId="46681" xr:uid="{00000000-0005-0000-0000-00001BB50000}"/>
    <cellStyle name="Normal 91 2 3 2 3" xfId="31457" xr:uid="{00000000-0005-0000-0000-00001CB50000}"/>
    <cellStyle name="Normal 91 2 3 3" xfId="11339" xr:uid="{00000000-0005-0000-0000-00001DB50000}"/>
    <cellStyle name="Normal 91 2 3 3 2" xfId="41664" xr:uid="{00000000-0005-0000-0000-00001EB50000}"/>
    <cellStyle name="Normal 91 2 3 3 3" xfId="26440" xr:uid="{00000000-0005-0000-0000-00001FB50000}"/>
    <cellStyle name="Normal 91 2 3 4" xfId="36651" xr:uid="{00000000-0005-0000-0000-000020B50000}"/>
    <cellStyle name="Normal 91 2 3 5" xfId="21427" xr:uid="{00000000-0005-0000-0000-000021B50000}"/>
    <cellStyle name="Normal 91 2 4" xfId="13017" xr:uid="{00000000-0005-0000-0000-000022B50000}"/>
    <cellStyle name="Normal 91 2 4 2" xfId="43339" xr:uid="{00000000-0005-0000-0000-000023B50000}"/>
    <cellStyle name="Normal 91 2 4 3" xfId="28115" xr:uid="{00000000-0005-0000-0000-000024B50000}"/>
    <cellStyle name="Normal 91 2 5" xfId="7996" xr:uid="{00000000-0005-0000-0000-000025B50000}"/>
    <cellStyle name="Normal 91 2 5 2" xfId="38322" xr:uid="{00000000-0005-0000-0000-000026B50000}"/>
    <cellStyle name="Normal 91 2 5 3" xfId="23098" xr:uid="{00000000-0005-0000-0000-000027B50000}"/>
    <cellStyle name="Normal 91 2 6" xfId="33310" xr:uid="{00000000-0005-0000-0000-000028B50000}"/>
    <cellStyle name="Normal 91 2 7" xfId="18085" xr:uid="{00000000-0005-0000-0000-000029B50000}"/>
    <cellStyle name="Normal 91 3" xfId="3778" xr:uid="{00000000-0005-0000-0000-00002AB50000}"/>
    <cellStyle name="Normal 91 3 2" xfId="13852" xr:uid="{00000000-0005-0000-0000-00002BB50000}"/>
    <cellStyle name="Normal 91 3 2 2" xfId="44174" xr:uid="{00000000-0005-0000-0000-00002CB50000}"/>
    <cellStyle name="Normal 91 3 2 3" xfId="28950" xr:uid="{00000000-0005-0000-0000-00002DB50000}"/>
    <cellStyle name="Normal 91 3 3" xfId="8832" xr:uid="{00000000-0005-0000-0000-00002EB50000}"/>
    <cellStyle name="Normal 91 3 3 2" xfId="39157" xr:uid="{00000000-0005-0000-0000-00002FB50000}"/>
    <cellStyle name="Normal 91 3 3 3" xfId="23933" xr:uid="{00000000-0005-0000-0000-000030B50000}"/>
    <cellStyle name="Normal 91 3 4" xfId="34144" xr:uid="{00000000-0005-0000-0000-000031B50000}"/>
    <cellStyle name="Normal 91 3 5" xfId="18920" xr:uid="{00000000-0005-0000-0000-000032B50000}"/>
    <cellStyle name="Normal 91 4" xfId="5471" xr:uid="{00000000-0005-0000-0000-000033B50000}"/>
    <cellStyle name="Normal 91 4 2" xfId="15523" xr:uid="{00000000-0005-0000-0000-000034B50000}"/>
    <cellStyle name="Normal 91 4 2 2" xfId="45845" xr:uid="{00000000-0005-0000-0000-000035B50000}"/>
    <cellStyle name="Normal 91 4 2 3" xfId="30621" xr:uid="{00000000-0005-0000-0000-000036B50000}"/>
    <cellStyle name="Normal 91 4 3" xfId="10503" xr:uid="{00000000-0005-0000-0000-000037B50000}"/>
    <cellStyle name="Normal 91 4 3 2" xfId="40828" xr:uid="{00000000-0005-0000-0000-000038B50000}"/>
    <cellStyle name="Normal 91 4 3 3" xfId="25604" xr:uid="{00000000-0005-0000-0000-000039B50000}"/>
    <cellStyle name="Normal 91 4 4" xfId="35815" xr:uid="{00000000-0005-0000-0000-00003AB50000}"/>
    <cellStyle name="Normal 91 4 5" xfId="20591" xr:uid="{00000000-0005-0000-0000-00003BB50000}"/>
    <cellStyle name="Normal 91 5" xfId="12181" xr:uid="{00000000-0005-0000-0000-00003CB50000}"/>
    <cellStyle name="Normal 91 5 2" xfId="42503" xr:uid="{00000000-0005-0000-0000-00003DB50000}"/>
    <cellStyle name="Normal 91 5 3" xfId="27279" xr:uid="{00000000-0005-0000-0000-00003EB50000}"/>
    <cellStyle name="Normal 91 6" xfId="7160" xr:uid="{00000000-0005-0000-0000-00003FB50000}"/>
    <cellStyle name="Normal 91 6 2" xfId="37486" xr:uid="{00000000-0005-0000-0000-000040B50000}"/>
    <cellStyle name="Normal 91 6 3" xfId="22262" xr:uid="{00000000-0005-0000-0000-000041B50000}"/>
    <cellStyle name="Normal 91 7" xfId="32474" xr:uid="{00000000-0005-0000-0000-000042B50000}"/>
    <cellStyle name="Normal 91 8" xfId="17249" xr:uid="{00000000-0005-0000-0000-000043B50000}"/>
    <cellStyle name="Normal 92" xfId="2503" xr:uid="{00000000-0005-0000-0000-000044B50000}"/>
    <cellStyle name="Normal 92 2" xfId="4195" xr:uid="{00000000-0005-0000-0000-000045B50000}"/>
    <cellStyle name="Normal 93" xfId="3341" xr:uid="{00000000-0005-0000-0000-000046B50000}"/>
    <cellStyle name="Normal 93 2" xfId="5031" xr:uid="{00000000-0005-0000-0000-000047B50000}"/>
    <cellStyle name="Normal 94" xfId="3346" xr:uid="{00000000-0005-0000-0000-000048B50000}"/>
    <cellStyle name="Normal 95" xfId="2502" xr:uid="{00000000-0005-0000-0000-000049B50000}"/>
    <cellStyle name="Normal 95 2" xfId="4194" xr:uid="{00000000-0005-0000-0000-00004AB50000}"/>
    <cellStyle name="Normal 95 2 2" xfId="14268" xr:uid="{00000000-0005-0000-0000-00004BB50000}"/>
    <cellStyle name="Normal 95 2 2 2" xfId="44590" xr:uid="{00000000-0005-0000-0000-00004CB50000}"/>
    <cellStyle name="Normal 95 2 2 3" xfId="29366" xr:uid="{00000000-0005-0000-0000-00004DB50000}"/>
    <cellStyle name="Normal 95 2 3" xfId="9248" xr:uid="{00000000-0005-0000-0000-00004EB50000}"/>
    <cellStyle name="Normal 95 2 3 2" xfId="39573" xr:uid="{00000000-0005-0000-0000-00004FB50000}"/>
    <cellStyle name="Normal 95 2 3 3" xfId="24349" xr:uid="{00000000-0005-0000-0000-000050B50000}"/>
    <cellStyle name="Normal 95 2 4" xfId="34560" xr:uid="{00000000-0005-0000-0000-000051B50000}"/>
    <cellStyle name="Normal 95 2 5" xfId="19336" xr:uid="{00000000-0005-0000-0000-000052B50000}"/>
    <cellStyle name="Normal 95 3" xfId="5887" xr:uid="{00000000-0005-0000-0000-000053B50000}"/>
    <cellStyle name="Normal 95 3 2" xfId="15939" xr:uid="{00000000-0005-0000-0000-000054B50000}"/>
    <cellStyle name="Normal 95 3 2 2" xfId="46261" xr:uid="{00000000-0005-0000-0000-000055B50000}"/>
    <cellStyle name="Normal 95 3 2 3" xfId="31037" xr:uid="{00000000-0005-0000-0000-000056B50000}"/>
    <cellStyle name="Normal 95 3 3" xfId="10919" xr:uid="{00000000-0005-0000-0000-000057B50000}"/>
    <cellStyle name="Normal 95 3 3 2" xfId="41244" xr:uid="{00000000-0005-0000-0000-000058B50000}"/>
    <cellStyle name="Normal 95 3 3 3" xfId="26020" xr:uid="{00000000-0005-0000-0000-000059B50000}"/>
    <cellStyle name="Normal 95 3 4" xfId="36231" xr:uid="{00000000-0005-0000-0000-00005AB50000}"/>
    <cellStyle name="Normal 95 3 5" xfId="21007" xr:uid="{00000000-0005-0000-0000-00005BB50000}"/>
    <cellStyle name="Normal 95 4" xfId="12597" xr:uid="{00000000-0005-0000-0000-00005CB50000}"/>
    <cellStyle name="Normal 95 4 2" xfId="42919" xr:uid="{00000000-0005-0000-0000-00005DB50000}"/>
    <cellStyle name="Normal 95 4 3" xfId="27695" xr:uid="{00000000-0005-0000-0000-00005EB50000}"/>
    <cellStyle name="Normal 95 5" xfId="7576" xr:uid="{00000000-0005-0000-0000-00005FB50000}"/>
    <cellStyle name="Normal 95 5 2" xfId="37902" xr:uid="{00000000-0005-0000-0000-000060B50000}"/>
    <cellStyle name="Normal 95 5 3" xfId="22678" xr:uid="{00000000-0005-0000-0000-000061B50000}"/>
    <cellStyle name="Normal 95 6" xfId="32890" xr:uid="{00000000-0005-0000-0000-000062B50000}"/>
    <cellStyle name="Normal 95 7" xfId="17665" xr:uid="{00000000-0005-0000-0000-000063B50000}"/>
    <cellStyle name="Normal 96" xfId="2505" xr:uid="{00000000-0005-0000-0000-000064B50000}"/>
    <cellStyle name="Normal 96 2" xfId="4197" xr:uid="{00000000-0005-0000-0000-000065B50000}"/>
    <cellStyle name="Normal 96 2 2" xfId="14270" xr:uid="{00000000-0005-0000-0000-000066B50000}"/>
    <cellStyle name="Normal 96 2 2 2" xfId="44592" xr:uid="{00000000-0005-0000-0000-000067B50000}"/>
    <cellStyle name="Normal 96 2 2 3" xfId="29368" xr:uid="{00000000-0005-0000-0000-000068B50000}"/>
    <cellStyle name="Normal 96 2 3" xfId="9250" xr:uid="{00000000-0005-0000-0000-000069B50000}"/>
    <cellStyle name="Normal 96 2 3 2" xfId="39575" xr:uid="{00000000-0005-0000-0000-00006AB50000}"/>
    <cellStyle name="Normal 96 2 3 3" xfId="24351" xr:uid="{00000000-0005-0000-0000-00006BB50000}"/>
    <cellStyle name="Normal 96 2 4" xfId="34562" xr:uid="{00000000-0005-0000-0000-00006CB50000}"/>
    <cellStyle name="Normal 96 2 5" xfId="19338" xr:uid="{00000000-0005-0000-0000-00006DB50000}"/>
    <cellStyle name="Normal 96 3" xfId="5889" xr:uid="{00000000-0005-0000-0000-00006EB50000}"/>
    <cellStyle name="Normal 96 3 2" xfId="15941" xr:uid="{00000000-0005-0000-0000-00006FB50000}"/>
    <cellStyle name="Normal 96 3 2 2" xfId="46263" xr:uid="{00000000-0005-0000-0000-000070B50000}"/>
    <cellStyle name="Normal 96 3 2 3" xfId="31039" xr:uid="{00000000-0005-0000-0000-000071B50000}"/>
    <cellStyle name="Normal 96 3 3" xfId="10921" xr:uid="{00000000-0005-0000-0000-000072B50000}"/>
    <cellStyle name="Normal 96 3 3 2" xfId="41246" xr:uid="{00000000-0005-0000-0000-000073B50000}"/>
    <cellStyle name="Normal 96 3 3 3" xfId="26022" xr:uid="{00000000-0005-0000-0000-000074B50000}"/>
    <cellStyle name="Normal 96 3 4" xfId="36233" xr:uid="{00000000-0005-0000-0000-000075B50000}"/>
    <cellStyle name="Normal 96 3 5" xfId="21009" xr:uid="{00000000-0005-0000-0000-000076B50000}"/>
    <cellStyle name="Normal 96 4" xfId="12599" xr:uid="{00000000-0005-0000-0000-000077B50000}"/>
    <cellStyle name="Normal 96 4 2" xfId="42921" xr:uid="{00000000-0005-0000-0000-000078B50000}"/>
    <cellStyle name="Normal 96 4 3" xfId="27697" xr:uid="{00000000-0005-0000-0000-000079B50000}"/>
    <cellStyle name="Normal 96 5" xfId="7578" xr:uid="{00000000-0005-0000-0000-00007AB50000}"/>
    <cellStyle name="Normal 96 5 2" xfId="37904" xr:uid="{00000000-0005-0000-0000-00007BB50000}"/>
    <cellStyle name="Normal 96 5 3" xfId="22680" xr:uid="{00000000-0005-0000-0000-00007CB50000}"/>
    <cellStyle name="Normal 96 6" xfId="32892" xr:uid="{00000000-0005-0000-0000-00007DB50000}"/>
    <cellStyle name="Normal 96 7" xfId="17667" xr:uid="{00000000-0005-0000-0000-00007EB50000}"/>
    <cellStyle name="Normal 97" xfId="11757" xr:uid="{00000000-0005-0000-0000-00007FB50000}"/>
    <cellStyle name="Normal 98" xfId="16776" xr:uid="{00000000-0005-0000-0000-000080B50000}"/>
    <cellStyle name="Normal 99" xfId="3349" xr:uid="{00000000-0005-0000-0000-000081B50000}"/>
    <cellStyle name="Normal_New Summary Tables 2" xfId="47403" xr:uid="{00000000-0005-0000-0000-000082B50000}"/>
    <cellStyle name="Normal_Revised CARE Table 5C_033107" xfId="328" xr:uid="{00000000-0005-0000-0000-000083B50000}"/>
    <cellStyle name="Normal_Revised CARE Table 5C_033107 2" xfId="47402" xr:uid="{00000000-0005-0000-0000-000084B50000}"/>
    <cellStyle name="Normal_RRM tables" xfId="133" xr:uid="{00000000-0005-0000-0000-000085B50000}"/>
    <cellStyle name="Normal_Sheet2" xfId="47404" xr:uid="{00000000-0005-0000-0000-000086B50000}"/>
    <cellStyle name="Normal_table 3-6-7 worksheet June2009" xfId="47405" xr:uid="{00000000-0005-0000-0000-000087B50000}"/>
    <cellStyle name="Note" xfId="134" builtinId="10" customBuiltin="1"/>
    <cellStyle name="Note 2" xfId="135" xr:uid="{00000000-0005-0000-0000-000089B50000}"/>
    <cellStyle name="Note 2 10" xfId="976" xr:uid="{00000000-0005-0000-0000-00008AB50000}"/>
    <cellStyle name="Note 2 11" xfId="415" xr:uid="{00000000-0005-0000-0000-00008BB50000}"/>
    <cellStyle name="Note 2 2" xfId="786" xr:uid="{00000000-0005-0000-0000-00008CB50000}"/>
    <cellStyle name="Note 2 2 2" xfId="47190" xr:uid="{00000000-0005-0000-0000-00008DB50000}"/>
    <cellStyle name="Note 2 3" xfId="701" xr:uid="{00000000-0005-0000-0000-00008EB50000}"/>
    <cellStyle name="Note 2 4" xfId="1499" xr:uid="{00000000-0005-0000-0000-00008FB50000}"/>
    <cellStyle name="Note 2 5" xfId="1500" xr:uid="{00000000-0005-0000-0000-000090B50000}"/>
    <cellStyle name="Note 2 6" xfId="1501" xr:uid="{00000000-0005-0000-0000-000091B50000}"/>
    <cellStyle name="Note 2 7" xfId="1498" xr:uid="{00000000-0005-0000-0000-000092B50000}"/>
    <cellStyle name="Note 2 8" xfId="1091" xr:uid="{00000000-0005-0000-0000-000093B50000}"/>
    <cellStyle name="Note 2 9" xfId="32016" xr:uid="{00000000-0005-0000-0000-000094B50000}"/>
    <cellStyle name="Note 3" xfId="785" xr:uid="{00000000-0005-0000-0000-000095B50000}"/>
    <cellStyle name="Note 3 2" xfId="47243" xr:uid="{00000000-0005-0000-0000-000096B50000}"/>
    <cellStyle name="Note 3 3" xfId="31911" xr:uid="{00000000-0005-0000-0000-000097B50000}"/>
    <cellStyle name="Note 4" xfId="484" xr:uid="{00000000-0005-0000-0000-000098B50000}"/>
    <cellStyle name="Note 4 2" xfId="47199" xr:uid="{00000000-0005-0000-0000-000099B50000}"/>
    <cellStyle name="Note 5" xfId="47363" xr:uid="{00000000-0005-0000-0000-00009AB50000}"/>
    <cellStyle name="Output" xfId="136" builtinId="21" customBuiltin="1"/>
    <cellStyle name="Output 2" xfId="702" xr:uid="{00000000-0005-0000-0000-00009CB50000}"/>
    <cellStyle name="Output 2 10" xfId="977" xr:uid="{00000000-0005-0000-0000-00009DB50000}"/>
    <cellStyle name="Output 2 2" xfId="1503" xr:uid="{00000000-0005-0000-0000-00009EB50000}"/>
    <cellStyle name="Output 2 2 2" xfId="47181" xr:uid="{00000000-0005-0000-0000-00009FB50000}"/>
    <cellStyle name="Output 2 3" xfId="1504" xr:uid="{00000000-0005-0000-0000-0000A0B50000}"/>
    <cellStyle name="Output 2 4" xfId="1505" xr:uid="{00000000-0005-0000-0000-0000A1B50000}"/>
    <cellStyle name="Output 2 5" xfId="1506" xr:uid="{00000000-0005-0000-0000-0000A2B50000}"/>
    <cellStyle name="Output 2 6" xfId="1507" xr:uid="{00000000-0005-0000-0000-0000A3B50000}"/>
    <cellStyle name="Output 2 7" xfId="1502" xr:uid="{00000000-0005-0000-0000-0000A4B50000}"/>
    <cellStyle name="Output 2 8" xfId="1092" xr:uid="{00000000-0005-0000-0000-0000A5B50000}"/>
    <cellStyle name="Output 2 9" xfId="31969" xr:uid="{00000000-0005-0000-0000-0000A6B50000}"/>
    <cellStyle name="Output 3" xfId="31912" xr:uid="{00000000-0005-0000-0000-0000A7B50000}"/>
    <cellStyle name="Output 3 2" xfId="47124" xr:uid="{00000000-0005-0000-0000-0000A8B50000}"/>
    <cellStyle name="Percent" xfId="137" builtinId="5"/>
    <cellStyle name="Percent [2]" xfId="138" xr:uid="{00000000-0005-0000-0000-0000AAB50000}"/>
    <cellStyle name="Percent [2] 10" xfId="1509" xr:uid="{00000000-0005-0000-0000-0000ABB50000}"/>
    <cellStyle name="Percent [2] 10 2" xfId="1510" xr:uid="{00000000-0005-0000-0000-0000ACB50000}"/>
    <cellStyle name="Percent [2] 11" xfId="1508" xr:uid="{00000000-0005-0000-0000-0000ADB50000}"/>
    <cellStyle name="Percent [2] 11 2" xfId="47326" xr:uid="{00000000-0005-0000-0000-0000AEB50000}"/>
    <cellStyle name="Percent [2] 12" xfId="47327" xr:uid="{00000000-0005-0000-0000-0000AFB50000}"/>
    <cellStyle name="Percent [2] 13" xfId="47367" xr:uid="{00000000-0005-0000-0000-0000B0B50000}"/>
    <cellStyle name="Percent [2] 2" xfId="139" xr:uid="{00000000-0005-0000-0000-0000B1B50000}"/>
    <cellStyle name="Percent [2] 2 2" xfId="140" xr:uid="{00000000-0005-0000-0000-0000B2B50000}"/>
    <cellStyle name="Percent [2] 2 2 2" xfId="620" xr:uid="{00000000-0005-0000-0000-0000B3B50000}"/>
    <cellStyle name="Percent [2] 2 2 3" xfId="517" xr:uid="{00000000-0005-0000-0000-0000B4B50000}"/>
    <cellStyle name="Percent [2] 2 2 4" xfId="417" xr:uid="{00000000-0005-0000-0000-0000B5B50000}"/>
    <cellStyle name="Percent [2] 2 3" xfId="141" xr:uid="{00000000-0005-0000-0000-0000B6B50000}"/>
    <cellStyle name="Percent [2] 2 3 2" xfId="619" xr:uid="{00000000-0005-0000-0000-0000B7B50000}"/>
    <cellStyle name="Percent [2] 2 3 3" xfId="418" xr:uid="{00000000-0005-0000-0000-0000B8B50000}"/>
    <cellStyle name="Percent [2] 2 4" xfId="516" xr:uid="{00000000-0005-0000-0000-0000B9B50000}"/>
    <cellStyle name="Percent [2] 2 5" xfId="416" xr:uid="{00000000-0005-0000-0000-0000BAB50000}"/>
    <cellStyle name="Percent [2] 3" xfId="142" xr:uid="{00000000-0005-0000-0000-0000BBB50000}"/>
    <cellStyle name="Percent [2] 3 2" xfId="143" xr:uid="{00000000-0005-0000-0000-0000BCB50000}"/>
    <cellStyle name="Percent [2] 3 2 2" xfId="621" xr:uid="{00000000-0005-0000-0000-0000BDB50000}"/>
    <cellStyle name="Percent [2] 3 2 3" xfId="420" xr:uid="{00000000-0005-0000-0000-0000BEB50000}"/>
    <cellStyle name="Percent [2] 3 3" xfId="518" xr:uid="{00000000-0005-0000-0000-0000BFB50000}"/>
    <cellStyle name="Percent [2] 3 4" xfId="419" xr:uid="{00000000-0005-0000-0000-0000C0B50000}"/>
    <cellStyle name="Percent [2] 4" xfId="144" xr:uid="{00000000-0005-0000-0000-0000C1B50000}"/>
    <cellStyle name="Percent [2] 4 2" xfId="788" xr:uid="{00000000-0005-0000-0000-0000C2B50000}"/>
    <cellStyle name="Percent [2] 4 3" xfId="421" xr:uid="{00000000-0005-0000-0000-0000C3B50000}"/>
    <cellStyle name="Percent [2] 5" xfId="1511" xr:uid="{00000000-0005-0000-0000-0000C4B50000}"/>
    <cellStyle name="Percent [2] 5 2" xfId="1512" xr:uid="{00000000-0005-0000-0000-0000C5B50000}"/>
    <cellStyle name="Percent [2] 5 3" xfId="1513" xr:uid="{00000000-0005-0000-0000-0000C6B50000}"/>
    <cellStyle name="Percent [2] 6" xfId="1514" xr:uid="{00000000-0005-0000-0000-0000C7B50000}"/>
    <cellStyle name="Percent [2] 6 2" xfId="1515" xr:uid="{00000000-0005-0000-0000-0000C8B50000}"/>
    <cellStyle name="Percent [2] 7" xfId="1516" xr:uid="{00000000-0005-0000-0000-0000C9B50000}"/>
    <cellStyle name="Percent [2] 7 2" xfId="1517" xr:uid="{00000000-0005-0000-0000-0000CAB50000}"/>
    <cellStyle name="Percent [2] 8" xfId="1518" xr:uid="{00000000-0005-0000-0000-0000CBB50000}"/>
    <cellStyle name="Percent [2] 9" xfId="1519" xr:uid="{00000000-0005-0000-0000-0000CCB50000}"/>
    <cellStyle name="Percent [2] 9 2" xfId="1520" xr:uid="{00000000-0005-0000-0000-0000CDB50000}"/>
    <cellStyle name="Percent 10" xfId="145" xr:uid="{00000000-0005-0000-0000-0000CEB50000}"/>
    <cellStyle name="Percent 10 2" xfId="622" xr:uid="{00000000-0005-0000-0000-0000CFB50000}"/>
    <cellStyle name="Percent 10 3" xfId="519" xr:uid="{00000000-0005-0000-0000-0000D0B50000}"/>
    <cellStyle name="Percent 10 4" xfId="422" xr:uid="{00000000-0005-0000-0000-0000D1B50000}"/>
    <cellStyle name="Percent 100" xfId="16807" xr:uid="{00000000-0005-0000-0000-0000D2B50000}"/>
    <cellStyle name="Percent 101" xfId="16791" xr:uid="{00000000-0005-0000-0000-0000D3B50000}"/>
    <cellStyle name="Percent 102" xfId="16796" xr:uid="{00000000-0005-0000-0000-0000D4B50000}"/>
    <cellStyle name="Percent 103" xfId="16789" xr:uid="{00000000-0005-0000-0000-0000D5B50000}"/>
    <cellStyle name="Percent 104" xfId="16809" xr:uid="{00000000-0005-0000-0000-0000D6B50000}"/>
    <cellStyle name="Percent 105" xfId="16822" xr:uid="{00000000-0005-0000-0000-0000D7B50000}"/>
    <cellStyle name="Percent 106" xfId="16787" xr:uid="{00000000-0005-0000-0000-0000D8B50000}"/>
    <cellStyle name="Percent 107" xfId="16795" xr:uid="{00000000-0005-0000-0000-0000D9B50000}"/>
    <cellStyle name="Percent 108" xfId="16819" xr:uid="{00000000-0005-0000-0000-0000DAB50000}"/>
    <cellStyle name="Percent 109" xfId="6737" xr:uid="{00000000-0005-0000-0000-0000DBB50000}"/>
    <cellStyle name="Percent 11" xfId="787" xr:uid="{00000000-0005-0000-0000-0000DCB50000}"/>
    <cellStyle name="Percent 110" xfId="16826" xr:uid="{00000000-0005-0000-0000-0000DDB50000}"/>
    <cellStyle name="Percent 111" xfId="32112" xr:uid="{00000000-0005-0000-0000-0000DEB50000}"/>
    <cellStyle name="Percent 112" xfId="47107" xr:uid="{00000000-0005-0000-0000-0000DFB50000}"/>
    <cellStyle name="Percent 113" xfId="47101" xr:uid="{00000000-0005-0000-0000-0000E0B50000}"/>
    <cellStyle name="Percent 114" xfId="47109" xr:uid="{00000000-0005-0000-0000-0000E1B50000}"/>
    <cellStyle name="Percent 115" xfId="47110" xr:uid="{00000000-0005-0000-0000-0000E2B50000}"/>
    <cellStyle name="Percent 116" xfId="47103" xr:uid="{00000000-0005-0000-0000-0000E3B50000}"/>
    <cellStyle name="Percent 117" xfId="16882" xr:uid="{00000000-0005-0000-0000-0000E4B50000}"/>
    <cellStyle name="Percent 118" xfId="47115" xr:uid="{00000000-0005-0000-0000-0000E5B50000}"/>
    <cellStyle name="Percent 119" xfId="47366" xr:uid="{00000000-0005-0000-0000-0000E6B50000}"/>
    <cellStyle name="Percent 12" xfId="485" xr:uid="{00000000-0005-0000-0000-0000E7B50000}"/>
    <cellStyle name="Percent 12 2" xfId="978" xr:uid="{00000000-0005-0000-0000-0000E8B50000}"/>
    <cellStyle name="Percent 120" xfId="47370" xr:uid="{00000000-0005-0000-0000-0000E9B50000}"/>
    <cellStyle name="Percent 121" xfId="47364" xr:uid="{00000000-0005-0000-0000-0000EAB50000}"/>
    <cellStyle name="Percent 122" xfId="47374" xr:uid="{00000000-0005-0000-0000-0000EBB50000}"/>
    <cellStyle name="Percent 123" xfId="47360" xr:uid="{00000000-0005-0000-0000-0000ECB50000}"/>
    <cellStyle name="Percent 124" xfId="47371" xr:uid="{00000000-0005-0000-0000-0000EDB50000}"/>
    <cellStyle name="Percent 125" xfId="47365" xr:uid="{00000000-0005-0000-0000-0000EEB50000}"/>
    <cellStyle name="Percent 126" xfId="47372" xr:uid="{00000000-0005-0000-0000-0000EFB50000}"/>
    <cellStyle name="Percent 127" xfId="47368" xr:uid="{00000000-0005-0000-0000-0000F0B50000}"/>
    <cellStyle name="Percent 128" xfId="47373" xr:uid="{00000000-0005-0000-0000-0000F1B50000}"/>
    <cellStyle name="Percent 129" xfId="47375" xr:uid="{00000000-0005-0000-0000-0000F2B50000}"/>
    <cellStyle name="Percent 13" xfId="793" xr:uid="{00000000-0005-0000-0000-0000F3B50000}"/>
    <cellStyle name="Percent 13 2" xfId="979" xr:uid="{00000000-0005-0000-0000-0000F4B50000}"/>
    <cellStyle name="Percent 130" xfId="47341" xr:uid="{00000000-0005-0000-0000-0000F5B50000}"/>
    <cellStyle name="Percent 131" xfId="47382" xr:uid="{00000000-0005-0000-0000-0000F6B50000}"/>
    <cellStyle name="Percent 132" xfId="47377" xr:uid="{00000000-0005-0000-0000-0000F7B50000}"/>
    <cellStyle name="Percent 133" xfId="47388" xr:uid="{00000000-0005-0000-0000-0000F8B50000}"/>
    <cellStyle name="Percent 134" xfId="47383" xr:uid="{00000000-0005-0000-0000-0000F9B50000}"/>
    <cellStyle name="Percent 14" xfId="854" xr:uid="{00000000-0005-0000-0000-0000FAB50000}"/>
    <cellStyle name="Percent 14 2" xfId="980" xr:uid="{00000000-0005-0000-0000-0000FBB50000}"/>
    <cellStyle name="Percent 146" xfId="47445" xr:uid="{D6478F01-EC4A-49B2-B667-1E6C00A97144}"/>
    <cellStyle name="Percent 15" xfId="981" xr:uid="{00000000-0005-0000-0000-0000FCB50000}"/>
    <cellStyle name="Percent 16" xfId="982" xr:uid="{00000000-0005-0000-0000-0000FDB50000}"/>
    <cellStyle name="Percent 17" xfId="1521" xr:uid="{00000000-0005-0000-0000-0000FEB50000}"/>
    <cellStyle name="Percent 18" xfId="1522" xr:uid="{00000000-0005-0000-0000-0000FFB50000}"/>
    <cellStyle name="Percent 19" xfId="1523" xr:uid="{00000000-0005-0000-0000-000000B60000}"/>
    <cellStyle name="Percent 19 2" xfId="1524" xr:uid="{00000000-0005-0000-0000-000001B60000}"/>
    <cellStyle name="Percent 19 3" xfId="1525" xr:uid="{00000000-0005-0000-0000-000002B60000}"/>
    <cellStyle name="Percent 2" xfId="146" xr:uid="{00000000-0005-0000-0000-000003B60000}"/>
    <cellStyle name="Percent 2 2" xfId="147" xr:uid="{00000000-0005-0000-0000-000004B60000}"/>
    <cellStyle name="Percent 2 2 2" xfId="624" xr:uid="{00000000-0005-0000-0000-000005B60000}"/>
    <cellStyle name="Percent 2 2 3" xfId="521" xr:uid="{00000000-0005-0000-0000-000006B60000}"/>
    <cellStyle name="Percent 2 2 4" xfId="424" xr:uid="{00000000-0005-0000-0000-000007B60000}"/>
    <cellStyle name="Percent 2 3" xfId="148" xr:uid="{00000000-0005-0000-0000-000008B60000}"/>
    <cellStyle name="Percent 2 3 2" xfId="623" xr:uid="{00000000-0005-0000-0000-000009B60000}"/>
    <cellStyle name="Percent 2 3 3" xfId="425" xr:uid="{00000000-0005-0000-0000-00000AB60000}"/>
    <cellStyle name="Percent 2 4" xfId="520" xr:uid="{00000000-0005-0000-0000-00000BB60000}"/>
    <cellStyle name="Percent 2 5" xfId="423" xr:uid="{00000000-0005-0000-0000-00000CB60000}"/>
    <cellStyle name="Percent 2 6" xfId="47394" xr:uid="{00000000-0005-0000-0000-00000DB60000}"/>
    <cellStyle name="Percent 20" xfId="1526" xr:uid="{00000000-0005-0000-0000-00000EB60000}"/>
    <cellStyle name="Percent 21" xfId="1527" xr:uid="{00000000-0005-0000-0000-00000FB60000}"/>
    <cellStyle name="Percent 22" xfId="1528" xr:uid="{00000000-0005-0000-0000-000010B60000}"/>
    <cellStyle name="Percent 23" xfId="1529" xr:uid="{00000000-0005-0000-0000-000011B60000}"/>
    <cellStyle name="Percent 24" xfId="1530" xr:uid="{00000000-0005-0000-0000-000012B60000}"/>
    <cellStyle name="Percent 25" xfId="1531" xr:uid="{00000000-0005-0000-0000-000013B60000}"/>
    <cellStyle name="Percent 26" xfId="1532" xr:uid="{00000000-0005-0000-0000-000014B60000}"/>
    <cellStyle name="Percent 27" xfId="1533" xr:uid="{00000000-0005-0000-0000-000015B60000}"/>
    <cellStyle name="Percent 28" xfId="1534" xr:uid="{00000000-0005-0000-0000-000016B60000}"/>
    <cellStyle name="Percent 28 2" xfId="1535" xr:uid="{00000000-0005-0000-0000-000017B60000}"/>
    <cellStyle name="Percent 29" xfId="1536" xr:uid="{00000000-0005-0000-0000-000018B60000}"/>
    <cellStyle name="Percent 3" xfId="149" xr:uid="{00000000-0005-0000-0000-000019B60000}"/>
    <cellStyle name="Percent 3 2" xfId="150" xr:uid="{00000000-0005-0000-0000-00001AB60000}"/>
    <cellStyle name="Percent 3 2 2" xfId="626" xr:uid="{00000000-0005-0000-0000-00001BB60000}"/>
    <cellStyle name="Percent 3 2 3" xfId="523" xr:uid="{00000000-0005-0000-0000-00001CB60000}"/>
    <cellStyle name="Percent 3 2 4" xfId="427" xr:uid="{00000000-0005-0000-0000-00001DB60000}"/>
    <cellStyle name="Percent 3 3" xfId="151" xr:uid="{00000000-0005-0000-0000-00001EB60000}"/>
    <cellStyle name="Percent 3 3 2" xfId="625" xr:uid="{00000000-0005-0000-0000-00001FB60000}"/>
    <cellStyle name="Percent 3 3 3" xfId="428" xr:uid="{00000000-0005-0000-0000-000020B60000}"/>
    <cellStyle name="Percent 3 4" xfId="522" xr:uid="{00000000-0005-0000-0000-000021B60000}"/>
    <cellStyle name="Percent 3 5" xfId="426" xr:uid="{00000000-0005-0000-0000-000022B60000}"/>
    <cellStyle name="Percent 30" xfId="1537" xr:uid="{00000000-0005-0000-0000-000023B60000}"/>
    <cellStyle name="Percent 31" xfId="1538" xr:uid="{00000000-0005-0000-0000-000024B60000}"/>
    <cellStyle name="Percent 32" xfId="1539" xr:uid="{00000000-0005-0000-0000-000025B60000}"/>
    <cellStyle name="Percent 33" xfId="1540" xr:uid="{00000000-0005-0000-0000-000026B60000}"/>
    <cellStyle name="Percent 34" xfId="1541" xr:uid="{00000000-0005-0000-0000-000027B60000}"/>
    <cellStyle name="Percent 35" xfId="1542" xr:uid="{00000000-0005-0000-0000-000028B60000}"/>
    <cellStyle name="Percent 36" xfId="1543" xr:uid="{00000000-0005-0000-0000-000029B60000}"/>
    <cellStyle name="Percent 37" xfId="1544" xr:uid="{00000000-0005-0000-0000-00002AB60000}"/>
    <cellStyle name="Percent 38" xfId="1545" xr:uid="{00000000-0005-0000-0000-00002BB60000}"/>
    <cellStyle name="Percent 38 2" xfId="1546" xr:uid="{00000000-0005-0000-0000-00002CB60000}"/>
    <cellStyle name="Percent 39" xfId="1547" xr:uid="{00000000-0005-0000-0000-00002DB60000}"/>
    <cellStyle name="Percent 39 2" xfId="1548" xr:uid="{00000000-0005-0000-0000-00002EB60000}"/>
    <cellStyle name="Percent 4" xfId="152" xr:uid="{00000000-0005-0000-0000-00002FB60000}"/>
    <cellStyle name="Percent 4 2" xfId="525" xr:uid="{00000000-0005-0000-0000-000030B60000}"/>
    <cellStyle name="Percent 4 2 2" xfId="628" xr:uid="{00000000-0005-0000-0000-000031B60000}"/>
    <cellStyle name="Percent 4 3" xfId="627" xr:uid="{00000000-0005-0000-0000-000032B60000}"/>
    <cellStyle name="Percent 4 4" xfId="524" xr:uid="{00000000-0005-0000-0000-000033B60000}"/>
    <cellStyle name="Percent 4 5" xfId="429" xr:uid="{00000000-0005-0000-0000-000034B60000}"/>
    <cellStyle name="Percent 40" xfId="1549" xr:uid="{00000000-0005-0000-0000-000035B60000}"/>
    <cellStyle name="Percent 40 2" xfId="1550" xr:uid="{00000000-0005-0000-0000-000036B60000}"/>
    <cellStyle name="Percent 41" xfId="1551" xr:uid="{00000000-0005-0000-0000-000037B60000}"/>
    <cellStyle name="Percent 41 2" xfId="1552" xr:uid="{00000000-0005-0000-0000-000038B60000}"/>
    <cellStyle name="Percent 42" xfId="1553" xr:uid="{00000000-0005-0000-0000-000039B60000}"/>
    <cellStyle name="Percent 42 2" xfId="1554" xr:uid="{00000000-0005-0000-0000-00003AB60000}"/>
    <cellStyle name="Percent 43" xfId="1555" xr:uid="{00000000-0005-0000-0000-00003BB60000}"/>
    <cellStyle name="Percent 43 2" xfId="1556" xr:uid="{00000000-0005-0000-0000-00003CB60000}"/>
    <cellStyle name="Percent 44" xfId="1557" xr:uid="{00000000-0005-0000-0000-00003DB60000}"/>
    <cellStyle name="Percent 44 2" xfId="1558" xr:uid="{00000000-0005-0000-0000-00003EB60000}"/>
    <cellStyle name="Percent 45" xfId="1559" xr:uid="{00000000-0005-0000-0000-00003FB60000}"/>
    <cellStyle name="Percent 45 2" xfId="1560" xr:uid="{00000000-0005-0000-0000-000040B60000}"/>
    <cellStyle name="Percent 46" xfId="1561" xr:uid="{00000000-0005-0000-0000-000041B60000}"/>
    <cellStyle name="Percent 47" xfId="1562" xr:uid="{00000000-0005-0000-0000-000042B60000}"/>
    <cellStyle name="Percent 48" xfId="1563" xr:uid="{00000000-0005-0000-0000-000043B60000}"/>
    <cellStyle name="Percent 49" xfId="1564" xr:uid="{00000000-0005-0000-0000-000044B60000}"/>
    <cellStyle name="Percent 49 2" xfId="1565" xr:uid="{00000000-0005-0000-0000-000045B60000}"/>
    <cellStyle name="Percent 5" xfId="153" xr:uid="{00000000-0005-0000-0000-000046B60000}"/>
    <cellStyle name="Percent 5 2" xfId="629" xr:uid="{00000000-0005-0000-0000-000047B60000}"/>
    <cellStyle name="Percent 5 3" xfId="526" xr:uid="{00000000-0005-0000-0000-000048B60000}"/>
    <cellStyle name="Percent 5 4" xfId="430" xr:uid="{00000000-0005-0000-0000-000049B60000}"/>
    <cellStyle name="Percent 50" xfId="1566" xr:uid="{00000000-0005-0000-0000-00004AB60000}"/>
    <cellStyle name="Percent 51" xfId="1567" xr:uid="{00000000-0005-0000-0000-00004BB60000}"/>
    <cellStyle name="Percent 52" xfId="1568" xr:uid="{00000000-0005-0000-0000-00004CB60000}"/>
    <cellStyle name="Percent 53" xfId="1569" xr:uid="{00000000-0005-0000-0000-00004DB60000}"/>
    <cellStyle name="Percent 53 2" xfId="1570" xr:uid="{00000000-0005-0000-0000-00004EB60000}"/>
    <cellStyle name="Percent 54" xfId="1571" xr:uid="{00000000-0005-0000-0000-00004FB60000}"/>
    <cellStyle name="Percent 54 2" xfId="1572" xr:uid="{00000000-0005-0000-0000-000050B60000}"/>
    <cellStyle name="Percent 55" xfId="1573" xr:uid="{00000000-0005-0000-0000-000051B60000}"/>
    <cellStyle name="Percent 55 2" xfId="1574" xr:uid="{00000000-0005-0000-0000-000052B60000}"/>
    <cellStyle name="Percent 56" xfId="1575" xr:uid="{00000000-0005-0000-0000-000053B60000}"/>
    <cellStyle name="Percent 56 2" xfId="1576" xr:uid="{00000000-0005-0000-0000-000054B60000}"/>
    <cellStyle name="Percent 57" xfId="1577" xr:uid="{00000000-0005-0000-0000-000055B60000}"/>
    <cellStyle name="Percent 58" xfId="1578" xr:uid="{00000000-0005-0000-0000-000056B60000}"/>
    <cellStyle name="Percent 59" xfId="1579" xr:uid="{00000000-0005-0000-0000-000057B60000}"/>
    <cellStyle name="Percent 6" xfId="154" xr:uid="{00000000-0005-0000-0000-000058B60000}"/>
    <cellStyle name="Percent 6 2" xfId="515" xr:uid="{00000000-0005-0000-0000-000059B60000}"/>
    <cellStyle name="Percent 6 3" xfId="431" xr:uid="{00000000-0005-0000-0000-00005AB60000}"/>
    <cellStyle name="Percent 60" xfId="1580" xr:uid="{00000000-0005-0000-0000-00005BB60000}"/>
    <cellStyle name="Percent 61" xfId="331" xr:uid="{00000000-0005-0000-0000-00005CB60000}"/>
    <cellStyle name="Percent 61 2" xfId="47328" xr:uid="{00000000-0005-0000-0000-00005DB60000}"/>
    <cellStyle name="Percent 62" xfId="1811" xr:uid="{00000000-0005-0000-0000-00005EB60000}"/>
    <cellStyle name="Percent 62 2" xfId="47329" xr:uid="{00000000-0005-0000-0000-00005FB60000}"/>
    <cellStyle name="Percent 63" xfId="1868" xr:uid="{00000000-0005-0000-0000-000060B60000}"/>
    <cellStyle name="Percent 63 2" xfId="47330" xr:uid="{00000000-0005-0000-0000-000061B60000}"/>
    <cellStyle name="Percent 64" xfId="1870" xr:uid="{00000000-0005-0000-0000-000062B60000}"/>
    <cellStyle name="Percent 64 2" xfId="47331" xr:uid="{00000000-0005-0000-0000-000063B60000}"/>
    <cellStyle name="Percent 65" xfId="1924" xr:uid="{00000000-0005-0000-0000-000064B60000}"/>
    <cellStyle name="Percent 65 2" xfId="47332" xr:uid="{00000000-0005-0000-0000-000065B60000}"/>
    <cellStyle name="Percent 66" xfId="2137" xr:uid="{00000000-0005-0000-0000-000066B60000}"/>
    <cellStyle name="Percent 67" xfId="2558" xr:uid="{00000000-0005-0000-0000-000067B60000}"/>
    <cellStyle name="Percent 68" xfId="3348" xr:uid="{00000000-0005-0000-0000-000068B60000}"/>
    <cellStyle name="Percent 69" xfId="3343" xr:uid="{00000000-0005-0000-0000-000069B60000}"/>
    <cellStyle name="Percent 69 2" xfId="47333" xr:uid="{00000000-0005-0000-0000-00006AB60000}"/>
    <cellStyle name="Percent 7" xfId="155" xr:uid="{00000000-0005-0000-0000-00006BB60000}"/>
    <cellStyle name="Percent 7 10" xfId="432" xr:uid="{00000000-0005-0000-0000-00006CB60000}"/>
    <cellStyle name="Percent 7 2" xfId="789" xr:uid="{00000000-0005-0000-0000-00006DB60000}"/>
    <cellStyle name="Percent 7 3" xfId="703" xr:uid="{00000000-0005-0000-0000-00006EB60000}"/>
    <cellStyle name="Percent 7 4" xfId="1582" xr:uid="{00000000-0005-0000-0000-00006FB60000}"/>
    <cellStyle name="Percent 7 5" xfId="1583" xr:uid="{00000000-0005-0000-0000-000070B60000}"/>
    <cellStyle name="Percent 7 6" xfId="1584" xr:uid="{00000000-0005-0000-0000-000071B60000}"/>
    <cellStyle name="Percent 7 7" xfId="1581" xr:uid="{00000000-0005-0000-0000-000072B60000}"/>
    <cellStyle name="Percent 7 8" xfId="1093" xr:uid="{00000000-0005-0000-0000-000073B60000}"/>
    <cellStyle name="Percent 7 9" xfId="31968" xr:uid="{00000000-0005-0000-0000-000074B60000}"/>
    <cellStyle name="Percent 70" xfId="3411" xr:uid="{00000000-0005-0000-0000-000075B60000}"/>
    <cellStyle name="Percent 71" xfId="5034" xr:uid="{00000000-0005-0000-0000-000076B60000}"/>
    <cellStyle name="Percent 72" xfId="5037" xr:uid="{00000000-0005-0000-0000-000077B60000}"/>
    <cellStyle name="Percent 73" xfId="5045" xr:uid="{00000000-0005-0000-0000-000078B60000}"/>
    <cellStyle name="Percent 74" xfId="3363" xr:uid="{00000000-0005-0000-0000-000079B60000}"/>
    <cellStyle name="Percent 75" xfId="5048" xr:uid="{00000000-0005-0000-0000-00007AB60000}"/>
    <cellStyle name="Percent 76" xfId="3396" xr:uid="{00000000-0005-0000-0000-00007BB60000}"/>
    <cellStyle name="Percent 77" xfId="5047" xr:uid="{00000000-0005-0000-0000-00007CB60000}"/>
    <cellStyle name="Percent 78" xfId="3355" xr:uid="{00000000-0005-0000-0000-00007DB60000}"/>
    <cellStyle name="Percent 79" xfId="3359" xr:uid="{00000000-0005-0000-0000-00007EB60000}"/>
    <cellStyle name="Percent 8" xfId="156" xr:uid="{00000000-0005-0000-0000-00007FB60000}"/>
    <cellStyle name="Percent 8 2" xfId="790" xr:uid="{00000000-0005-0000-0000-000080B60000}"/>
    <cellStyle name="Percent 8 3" xfId="1585" xr:uid="{00000000-0005-0000-0000-000081B60000}"/>
    <cellStyle name="Percent 8 4" xfId="1586" xr:uid="{00000000-0005-0000-0000-000082B60000}"/>
    <cellStyle name="Percent 8 5" xfId="32014" xr:uid="{00000000-0005-0000-0000-000083B60000}"/>
    <cellStyle name="Percent 8 6" xfId="433" xr:uid="{00000000-0005-0000-0000-000084B60000}"/>
    <cellStyle name="Percent 80" xfId="3350" xr:uid="{00000000-0005-0000-0000-000085B60000}"/>
    <cellStyle name="Percent 81" xfId="3356" xr:uid="{00000000-0005-0000-0000-000086B60000}"/>
    <cellStyle name="Percent 82" xfId="3408" xr:uid="{00000000-0005-0000-0000-000087B60000}"/>
    <cellStyle name="Percent 83" xfId="5104" xr:uid="{00000000-0005-0000-0000-000088B60000}"/>
    <cellStyle name="Percent 84" xfId="6725" xr:uid="{00000000-0005-0000-0000-000089B60000}"/>
    <cellStyle name="Percent 85" xfId="6726" xr:uid="{00000000-0005-0000-0000-00008AB60000}"/>
    <cellStyle name="Percent 86" xfId="6732" xr:uid="{00000000-0005-0000-0000-00008BB60000}"/>
    <cellStyle name="Percent 87" xfId="5058" xr:uid="{00000000-0005-0000-0000-00008CB60000}"/>
    <cellStyle name="Percent 88" xfId="6733" xr:uid="{00000000-0005-0000-0000-00008DB60000}"/>
    <cellStyle name="Percent 89" xfId="5090" xr:uid="{00000000-0005-0000-0000-00008EB60000}"/>
    <cellStyle name="Percent 9" xfId="157" xr:uid="{00000000-0005-0000-0000-00008FB60000}"/>
    <cellStyle name="Percent 9 2" xfId="791" xr:uid="{00000000-0005-0000-0000-000090B60000}"/>
    <cellStyle name="Percent 9 3" xfId="1587" xr:uid="{00000000-0005-0000-0000-000091B60000}"/>
    <cellStyle name="Percent 9 4" xfId="31967" xr:uid="{00000000-0005-0000-0000-000092B60000}"/>
    <cellStyle name="Percent 9 5" xfId="434" xr:uid="{00000000-0005-0000-0000-000093B60000}"/>
    <cellStyle name="Percent 90" xfId="11814" xr:uid="{00000000-0005-0000-0000-000094B60000}"/>
    <cellStyle name="Percent 91" xfId="16786" xr:uid="{00000000-0005-0000-0000-000095B60000}"/>
    <cellStyle name="Percent 92" xfId="16780" xr:uid="{00000000-0005-0000-0000-000096B60000}"/>
    <cellStyle name="Percent 93" xfId="16777" xr:uid="{00000000-0005-0000-0000-000097B60000}"/>
    <cellStyle name="Percent 94" xfId="6793" xr:uid="{00000000-0005-0000-0000-000098B60000}"/>
    <cellStyle name="Percent 95" xfId="6735" xr:uid="{00000000-0005-0000-0000-000099B60000}"/>
    <cellStyle name="Percent 96" xfId="16823" xr:uid="{00000000-0005-0000-0000-00009AB60000}"/>
    <cellStyle name="Percent 97" xfId="16797" xr:uid="{00000000-0005-0000-0000-00009BB60000}"/>
    <cellStyle name="Percent 98" xfId="16827" xr:uid="{00000000-0005-0000-0000-00009CB60000}"/>
    <cellStyle name="Percent 99" xfId="16793" xr:uid="{00000000-0005-0000-0000-00009DB60000}"/>
    <cellStyle name="SAPBEXaggData" xfId="158" xr:uid="{00000000-0005-0000-0000-00009EB60000}"/>
    <cellStyle name="SAPBEXaggData 2" xfId="159" xr:uid="{00000000-0005-0000-0000-00009FB60000}"/>
    <cellStyle name="SAPBEXaggData 2 2" xfId="160" xr:uid="{00000000-0005-0000-0000-0000A0B60000}"/>
    <cellStyle name="SAPBEXaggData 3" xfId="161" xr:uid="{00000000-0005-0000-0000-0000A1B60000}"/>
    <cellStyle name="SAPBEXaggData 4" xfId="162" xr:uid="{00000000-0005-0000-0000-0000A2B60000}"/>
    <cellStyle name="SAPBEXaggData 4 2" xfId="47198" xr:uid="{00000000-0005-0000-0000-0000A3B60000}"/>
    <cellStyle name="SAPBEXaggData 4 3" xfId="1110" xr:uid="{00000000-0005-0000-0000-0000A4B60000}"/>
    <cellStyle name="SAPBEXaggData 5" xfId="792" xr:uid="{00000000-0005-0000-0000-0000A5B60000}"/>
    <cellStyle name="SAPBEXaggData 6" xfId="527" xr:uid="{00000000-0005-0000-0000-0000A6B60000}"/>
    <cellStyle name="SAPBEXaggData_Sept 2011 Total BW Data" xfId="163" xr:uid="{00000000-0005-0000-0000-0000A7B60000}"/>
    <cellStyle name="SAPBEXaggDataEmph" xfId="164" xr:uid="{00000000-0005-0000-0000-0000A8B60000}"/>
    <cellStyle name="SAPBEXaggDataEmph 2" xfId="794" xr:uid="{00000000-0005-0000-0000-0000A9B60000}"/>
    <cellStyle name="SAPBEXaggDataEmph 2 2" xfId="47239" xr:uid="{00000000-0005-0000-0000-0000AAB60000}"/>
    <cellStyle name="SAPBEXaggDataEmph 2 3" xfId="1111" xr:uid="{00000000-0005-0000-0000-0000ABB60000}"/>
    <cellStyle name="SAPBEXaggDataEmph 3" xfId="528" xr:uid="{00000000-0005-0000-0000-0000ACB60000}"/>
    <cellStyle name="SAPBEXaggDataEmph 3 2" xfId="32041" xr:uid="{00000000-0005-0000-0000-0000ADB60000}"/>
    <cellStyle name="SAPBEXaggExc1" xfId="165" xr:uid="{00000000-0005-0000-0000-0000AEB60000}"/>
    <cellStyle name="SAPBEXaggExc1Emph" xfId="166" xr:uid="{00000000-0005-0000-0000-0000AFB60000}"/>
    <cellStyle name="SAPBEXaggExc2" xfId="167" xr:uid="{00000000-0005-0000-0000-0000B0B60000}"/>
    <cellStyle name="SAPBEXaggExc2Emph" xfId="168" xr:uid="{00000000-0005-0000-0000-0000B1B60000}"/>
    <cellStyle name="SAPBEXaggItem" xfId="169" xr:uid="{00000000-0005-0000-0000-0000B2B60000}"/>
    <cellStyle name="SAPBEXaggItem 2" xfId="170" xr:uid="{00000000-0005-0000-0000-0000B3B60000}"/>
    <cellStyle name="SAPBEXaggItem 2 2" xfId="171" xr:uid="{00000000-0005-0000-0000-0000B4B60000}"/>
    <cellStyle name="SAPBEXaggItem 3" xfId="172" xr:uid="{00000000-0005-0000-0000-0000B5B60000}"/>
    <cellStyle name="SAPBEXaggItem 4" xfId="173" xr:uid="{00000000-0005-0000-0000-0000B6B60000}"/>
    <cellStyle name="SAPBEXaggItem 4 2" xfId="47138" xr:uid="{00000000-0005-0000-0000-0000B7B60000}"/>
    <cellStyle name="SAPBEXaggItem 4 3" xfId="1112" xr:uid="{00000000-0005-0000-0000-0000B8B60000}"/>
    <cellStyle name="SAPBEXaggItem 5" xfId="795" xr:uid="{00000000-0005-0000-0000-0000B9B60000}"/>
    <cellStyle name="SAPBEXaggItem 6" xfId="529" xr:uid="{00000000-0005-0000-0000-0000BAB60000}"/>
    <cellStyle name="SAPBEXaggItem_Sept 2011 Total BW Data" xfId="174" xr:uid="{00000000-0005-0000-0000-0000BBB60000}"/>
    <cellStyle name="SAPBEXaggItemX" xfId="175" xr:uid="{00000000-0005-0000-0000-0000BCB60000}"/>
    <cellStyle name="SAPBEXaggItemX 2" xfId="1113" xr:uid="{00000000-0005-0000-0000-0000BDB60000}"/>
    <cellStyle name="SAPBEXaggItemX 2 2" xfId="47197" xr:uid="{00000000-0005-0000-0000-0000BEB60000}"/>
    <cellStyle name="SAPBEXaggItemX 3" xfId="31952" xr:uid="{00000000-0005-0000-0000-0000BFB60000}"/>
    <cellStyle name="SAPBEXaggItemX 4" xfId="983" xr:uid="{00000000-0005-0000-0000-0000C0B60000}"/>
    <cellStyle name="SAPBEXchaText" xfId="176" xr:uid="{00000000-0005-0000-0000-0000C1B60000}"/>
    <cellStyle name="SAPBEXchaText 2" xfId="177" xr:uid="{00000000-0005-0000-0000-0000C2B60000}"/>
    <cellStyle name="SAPBEXchaText 2 2" xfId="47196" xr:uid="{00000000-0005-0000-0000-0000C3B60000}"/>
    <cellStyle name="SAPBEXchaText 2 3" xfId="1114" xr:uid="{00000000-0005-0000-0000-0000C4B60000}"/>
    <cellStyle name="SAPBEXchaText 3" xfId="796" xr:uid="{00000000-0005-0000-0000-0000C5B60000}"/>
    <cellStyle name="SAPBEXchaText 4" xfId="530" xr:uid="{00000000-0005-0000-0000-0000C6B60000}"/>
    <cellStyle name="SAPBEXColoum_Header_SA" xfId="178" xr:uid="{00000000-0005-0000-0000-0000C7B60000}"/>
    <cellStyle name="SAPBEXexcBad" xfId="531" xr:uid="{00000000-0005-0000-0000-0000C8B60000}"/>
    <cellStyle name="SAPBEXexcBad7" xfId="179" xr:uid="{00000000-0005-0000-0000-0000C9B60000}"/>
    <cellStyle name="SAPBEXexcBad7 2" xfId="180" xr:uid="{00000000-0005-0000-0000-0000CAB60000}"/>
    <cellStyle name="SAPBEXexcBad8" xfId="181" xr:uid="{00000000-0005-0000-0000-0000CBB60000}"/>
    <cellStyle name="SAPBEXexcBad8 2" xfId="182" xr:uid="{00000000-0005-0000-0000-0000CCB60000}"/>
    <cellStyle name="SAPBEXexcBad9" xfId="183" xr:uid="{00000000-0005-0000-0000-0000CDB60000}"/>
    <cellStyle name="SAPBEXexcBad9 2" xfId="184" xr:uid="{00000000-0005-0000-0000-0000CEB60000}"/>
    <cellStyle name="SAPBEXexcCritical" xfId="532" xr:uid="{00000000-0005-0000-0000-0000CFB60000}"/>
    <cellStyle name="SAPBEXexcCritical4" xfId="185" xr:uid="{00000000-0005-0000-0000-0000D0B60000}"/>
    <cellStyle name="SAPBEXexcCritical4 2" xfId="186" xr:uid="{00000000-0005-0000-0000-0000D1B60000}"/>
    <cellStyle name="SAPBEXexcCritical5" xfId="187" xr:uid="{00000000-0005-0000-0000-0000D2B60000}"/>
    <cellStyle name="SAPBEXexcCritical5 2" xfId="188" xr:uid="{00000000-0005-0000-0000-0000D3B60000}"/>
    <cellStyle name="SAPBEXexcCritical6" xfId="189" xr:uid="{00000000-0005-0000-0000-0000D4B60000}"/>
    <cellStyle name="SAPBEXexcCritical6 2" xfId="190" xr:uid="{00000000-0005-0000-0000-0000D5B60000}"/>
    <cellStyle name="SAPBEXexcGood" xfId="533" xr:uid="{00000000-0005-0000-0000-0000D6B60000}"/>
    <cellStyle name="SAPBEXexcGood1" xfId="191" xr:uid="{00000000-0005-0000-0000-0000D7B60000}"/>
    <cellStyle name="SAPBEXexcGood1 2" xfId="192" xr:uid="{00000000-0005-0000-0000-0000D8B60000}"/>
    <cellStyle name="SAPBEXexcGood2" xfId="193" xr:uid="{00000000-0005-0000-0000-0000D9B60000}"/>
    <cellStyle name="SAPBEXexcGood2 2" xfId="194" xr:uid="{00000000-0005-0000-0000-0000DAB60000}"/>
    <cellStyle name="SAPBEXexcGood3" xfId="195" xr:uid="{00000000-0005-0000-0000-0000DBB60000}"/>
    <cellStyle name="SAPBEXexcGood3 2" xfId="196" xr:uid="{00000000-0005-0000-0000-0000DCB60000}"/>
    <cellStyle name="SAPBEXexcVeryBad" xfId="534" xr:uid="{00000000-0005-0000-0000-0000DDB60000}"/>
    <cellStyle name="SAPBEXfilterDrill" xfId="197" xr:uid="{00000000-0005-0000-0000-0000DEB60000}"/>
    <cellStyle name="SAPBEXfilterDrill 2" xfId="198" xr:uid="{00000000-0005-0000-0000-0000DFB60000}"/>
    <cellStyle name="SAPBEXfilterDrill 2 2" xfId="47195" xr:uid="{00000000-0005-0000-0000-0000E0B60000}"/>
    <cellStyle name="SAPBEXfilterDrill 2 3" xfId="1115" xr:uid="{00000000-0005-0000-0000-0000E1B60000}"/>
    <cellStyle name="SAPBEXfilterDrill 3" xfId="798" xr:uid="{00000000-0005-0000-0000-0000E2B60000}"/>
    <cellStyle name="SAPBEXfilterDrill 4" xfId="535" xr:uid="{00000000-0005-0000-0000-0000E3B60000}"/>
    <cellStyle name="SAPBEXfilterItem" xfId="199" xr:uid="{00000000-0005-0000-0000-0000E4B60000}"/>
    <cellStyle name="SAPBEXfilterItem 2" xfId="200" xr:uid="{00000000-0005-0000-0000-0000E5B60000}"/>
    <cellStyle name="SAPBEXfilterItem 3" xfId="201" xr:uid="{00000000-0005-0000-0000-0000E6B60000}"/>
    <cellStyle name="SAPBEXfilterItem 3 2" xfId="47194" xr:uid="{00000000-0005-0000-0000-0000E7B60000}"/>
    <cellStyle name="SAPBEXfilterItem 3 3" xfId="1116" xr:uid="{00000000-0005-0000-0000-0000E8B60000}"/>
    <cellStyle name="SAPBEXfilterItem 4" xfId="799" xr:uid="{00000000-0005-0000-0000-0000E9B60000}"/>
    <cellStyle name="SAPBEXfilterItem 5" xfId="536" xr:uid="{00000000-0005-0000-0000-0000EAB60000}"/>
    <cellStyle name="SAPBEXfilterItem_2011-10 LIEE Table 6 (2)" xfId="202" xr:uid="{00000000-0005-0000-0000-0000EBB60000}"/>
    <cellStyle name="SAPBEXfilterText" xfId="203" xr:uid="{00000000-0005-0000-0000-0000ECB60000}"/>
    <cellStyle name="SAPBEXfilterText 2" xfId="204" xr:uid="{00000000-0005-0000-0000-0000EDB60000}"/>
    <cellStyle name="SAPBEXfilterText 2 2" xfId="984" xr:uid="{00000000-0005-0000-0000-0000EEB60000}"/>
    <cellStyle name="SAPBEXfilterText 3" xfId="205" xr:uid="{00000000-0005-0000-0000-0000EFB60000}"/>
    <cellStyle name="SAPBEXfilterText 3 2" xfId="801" xr:uid="{00000000-0005-0000-0000-0000F0B60000}"/>
    <cellStyle name="SAPBEXfilterText 3 2 2" xfId="47146" xr:uid="{00000000-0005-0000-0000-0000F1B60000}"/>
    <cellStyle name="SAPBEXfilterText 3 3" xfId="1117" xr:uid="{00000000-0005-0000-0000-0000F2B60000}"/>
    <cellStyle name="SAPBEXfilterText 3 4" xfId="435" xr:uid="{00000000-0005-0000-0000-0000F3B60000}"/>
    <cellStyle name="SAPBEXfilterText 4" xfId="800" xr:uid="{00000000-0005-0000-0000-0000F4B60000}"/>
    <cellStyle name="SAPBEXfilterText 5" xfId="537" xr:uid="{00000000-0005-0000-0000-0000F5B60000}"/>
    <cellStyle name="SAPBEXfilterText_2011-12 LIEE Table 1 Updated budget" xfId="206" xr:uid="{00000000-0005-0000-0000-0000F6B60000}"/>
    <cellStyle name="SAPBEXformats" xfId="207" xr:uid="{00000000-0005-0000-0000-0000F7B60000}"/>
    <cellStyle name="SAPBEXformats 2" xfId="208" xr:uid="{00000000-0005-0000-0000-0000F8B60000}"/>
    <cellStyle name="SAPBEXformats 2 2" xfId="47139" xr:uid="{00000000-0005-0000-0000-0000F9B60000}"/>
    <cellStyle name="SAPBEXformats 2 3" xfId="1118" xr:uid="{00000000-0005-0000-0000-0000FAB60000}"/>
    <cellStyle name="SAPBEXformats 3" xfId="802" xr:uid="{00000000-0005-0000-0000-0000FBB60000}"/>
    <cellStyle name="SAPBEXformats 4" xfId="538" xr:uid="{00000000-0005-0000-0000-0000FCB60000}"/>
    <cellStyle name="SAPBEXheaderData" xfId="209" xr:uid="{00000000-0005-0000-0000-0000FDB60000}"/>
    <cellStyle name="SAPBEXheaderData 2" xfId="803" xr:uid="{00000000-0005-0000-0000-0000FEB60000}"/>
    <cellStyle name="SAPBEXheaderData 2 2" xfId="1119" xr:uid="{00000000-0005-0000-0000-0000FFB60000}"/>
    <cellStyle name="SAPBEXheaderData 3" xfId="539" xr:uid="{00000000-0005-0000-0000-000000B70000}"/>
    <cellStyle name="SAPBEXheaderData 3 2" xfId="31966" xr:uid="{00000000-0005-0000-0000-000001B70000}"/>
    <cellStyle name="SAPBEXheaderItem" xfId="210" xr:uid="{00000000-0005-0000-0000-000002B70000}"/>
    <cellStyle name="SAPBEXheaderItem 2" xfId="211" xr:uid="{00000000-0005-0000-0000-000003B70000}"/>
    <cellStyle name="SAPBEXheaderItem 2 2" xfId="212" xr:uid="{00000000-0005-0000-0000-000004B70000}"/>
    <cellStyle name="SAPBEXheaderItem 3" xfId="213" xr:uid="{00000000-0005-0000-0000-000005B70000}"/>
    <cellStyle name="SAPBEXheaderItem 3 2" xfId="806" xr:uid="{00000000-0005-0000-0000-000006B70000}"/>
    <cellStyle name="SAPBEXheaderItem 3 2 2" xfId="47193" xr:uid="{00000000-0005-0000-0000-000007B70000}"/>
    <cellStyle name="SAPBEXheaderItem 3 3" xfId="1120" xr:uid="{00000000-0005-0000-0000-000008B70000}"/>
    <cellStyle name="SAPBEXheaderItem 3 4" xfId="436" xr:uid="{00000000-0005-0000-0000-000009B70000}"/>
    <cellStyle name="SAPBEXheaderItem 4" xfId="804" xr:uid="{00000000-0005-0000-0000-00000AB70000}"/>
    <cellStyle name="SAPBEXheaderItem 5" xfId="540" xr:uid="{00000000-0005-0000-0000-00000BB70000}"/>
    <cellStyle name="SAPBEXheaderItem_2011-10 LIEE Table 6 (2)" xfId="214" xr:uid="{00000000-0005-0000-0000-00000CB70000}"/>
    <cellStyle name="SAPBEXheaderText" xfId="215" xr:uid="{00000000-0005-0000-0000-00000DB70000}"/>
    <cellStyle name="SAPBEXheaderText 2" xfId="216" xr:uid="{00000000-0005-0000-0000-00000EB70000}"/>
    <cellStyle name="SAPBEXheaderText 2 2" xfId="217" xr:uid="{00000000-0005-0000-0000-00000FB70000}"/>
    <cellStyle name="SAPBEXheaderText 3" xfId="218" xr:uid="{00000000-0005-0000-0000-000010B70000}"/>
    <cellStyle name="SAPBEXheaderText 3 2" xfId="808" xr:uid="{00000000-0005-0000-0000-000011B70000}"/>
    <cellStyle name="SAPBEXheaderText 3 2 2" xfId="47133" xr:uid="{00000000-0005-0000-0000-000012B70000}"/>
    <cellStyle name="SAPBEXheaderText 3 3" xfId="1121" xr:uid="{00000000-0005-0000-0000-000013B70000}"/>
    <cellStyle name="SAPBEXheaderText 3 4" xfId="437" xr:uid="{00000000-0005-0000-0000-000014B70000}"/>
    <cellStyle name="SAPBEXheaderText 4" xfId="807" xr:uid="{00000000-0005-0000-0000-000015B70000}"/>
    <cellStyle name="SAPBEXheaderText 5" xfId="541" xr:uid="{00000000-0005-0000-0000-000016B70000}"/>
    <cellStyle name="SAPBEXheaderText_2011-10 LIEE Table 6 (2)" xfId="219" xr:uid="{00000000-0005-0000-0000-000017B70000}"/>
    <cellStyle name="SAPBEXHLevel0" xfId="220" xr:uid="{00000000-0005-0000-0000-000018B70000}"/>
    <cellStyle name="SAPBEXHLevel0 10" xfId="1589" xr:uid="{00000000-0005-0000-0000-000019B70000}"/>
    <cellStyle name="SAPBEXHLevel0 10 2" xfId="1590" xr:uid="{00000000-0005-0000-0000-00001AB70000}"/>
    <cellStyle name="SAPBEXHLevel0 11" xfId="1588" xr:uid="{00000000-0005-0000-0000-00001BB70000}"/>
    <cellStyle name="SAPBEXHLevel0 12" xfId="1122" xr:uid="{00000000-0005-0000-0000-00001CB70000}"/>
    <cellStyle name="SAPBEXHLevel0 13" xfId="31965" xr:uid="{00000000-0005-0000-0000-00001DB70000}"/>
    <cellStyle name="SAPBEXHLevel0 14" xfId="985" xr:uid="{00000000-0005-0000-0000-00001EB70000}"/>
    <cellStyle name="SAPBEXHLevel0 2" xfId="221" xr:uid="{00000000-0005-0000-0000-00001FB70000}"/>
    <cellStyle name="SAPBEXHLevel0 2 2" xfId="222" xr:uid="{00000000-0005-0000-0000-000020B70000}"/>
    <cellStyle name="SAPBEXHLevel0 2 2 2" xfId="631" xr:uid="{00000000-0005-0000-0000-000021B70000}"/>
    <cellStyle name="SAPBEXHLevel0 2 2 3" xfId="811" xr:uid="{00000000-0005-0000-0000-000022B70000}"/>
    <cellStyle name="SAPBEXHLevel0 2 2 3 2" xfId="1124" xr:uid="{00000000-0005-0000-0000-000023B70000}"/>
    <cellStyle name="SAPBEXHLevel0 2 2 4" xfId="544" xr:uid="{00000000-0005-0000-0000-000024B70000}"/>
    <cellStyle name="SAPBEXHLevel0 2 2 4 2" xfId="32013" xr:uid="{00000000-0005-0000-0000-000025B70000}"/>
    <cellStyle name="SAPBEXHLevel0 2 2 5" xfId="987" xr:uid="{00000000-0005-0000-0000-000026B70000}"/>
    <cellStyle name="SAPBEXHLevel0 2 3" xfId="630" xr:uid="{00000000-0005-0000-0000-000027B70000}"/>
    <cellStyle name="SAPBEXHLevel0 2 4" xfId="810" xr:uid="{00000000-0005-0000-0000-000028B70000}"/>
    <cellStyle name="SAPBEXHLevel0 2 4 2" xfId="1123" xr:uid="{00000000-0005-0000-0000-000029B70000}"/>
    <cellStyle name="SAPBEXHLevel0 2 5" xfId="543" xr:uid="{00000000-0005-0000-0000-00002AB70000}"/>
    <cellStyle name="SAPBEXHLevel0 2 5 2" xfId="32012" xr:uid="{00000000-0005-0000-0000-00002BB70000}"/>
    <cellStyle name="SAPBEXHLevel0 2 6" xfId="986" xr:uid="{00000000-0005-0000-0000-00002CB70000}"/>
    <cellStyle name="SAPBEXHLevel0 3" xfId="223" xr:uid="{00000000-0005-0000-0000-00002DB70000}"/>
    <cellStyle name="SAPBEXHLevel0 3 2" xfId="632" xr:uid="{00000000-0005-0000-0000-00002EB70000}"/>
    <cellStyle name="SAPBEXHLevel0 3 3" xfId="812" xr:uid="{00000000-0005-0000-0000-00002FB70000}"/>
    <cellStyle name="SAPBEXHLevel0 3 3 2" xfId="47152" xr:uid="{00000000-0005-0000-0000-000030B70000}"/>
    <cellStyle name="SAPBEXHLevel0 3 4" xfId="545" xr:uid="{00000000-0005-0000-0000-000031B70000}"/>
    <cellStyle name="SAPBEXHLevel0 3 5" xfId="438" xr:uid="{00000000-0005-0000-0000-000032B70000}"/>
    <cellStyle name="SAPBEXHLevel0 4" xfId="809" xr:uid="{00000000-0005-0000-0000-000033B70000}"/>
    <cellStyle name="SAPBEXHLevel0 4 2" xfId="1591" xr:uid="{00000000-0005-0000-0000-000034B70000}"/>
    <cellStyle name="SAPBEXHLevel0 5" xfId="542" xr:uid="{00000000-0005-0000-0000-000035B70000}"/>
    <cellStyle name="SAPBEXHLevel0 5 2" xfId="1592" xr:uid="{00000000-0005-0000-0000-000036B70000}"/>
    <cellStyle name="SAPBEXHLevel0 5 3" xfId="1593" xr:uid="{00000000-0005-0000-0000-000037B70000}"/>
    <cellStyle name="SAPBEXHLevel0 6" xfId="1594" xr:uid="{00000000-0005-0000-0000-000038B70000}"/>
    <cellStyle name="SAPBEXHLevel0 6 2" xfId="1595" xr:uid="{00000000-0005-0000-0000-000039B70000}"/>
    <cellStyle name="SAPBEXHLevel0 7" xfId="1596" xr:uid="{00000000-0005-0000-0000-00003AB70000}"/>
    <cellStyle name="SAPBEXHLevel0 7 2" xfId="1597" xr:uid="{00000000-0005-0000-0000-00003BB70000}"/>
    <cellStyle name="SAPBEXHLevel0 8" xfId="1598" xr:uid="{00000000-0005-0000-0000-00003CB70000}"/>
    <cellStyle name="SAPBEXHLevel0 9" xfId="1599" xr:uid="{00000000-0005-0000-0000-00003DB70000}"/>
    <cellStyle name="SAPBEXHLevel0 9 2" xfId="1600" xr:uid="{00000000-0005-0000-0000-00003EB70000}"/>
    <cellStyle name="SAPBEXHLevel0_2011-10 LIEE Table 6 (2)" xfId="224" xr:uid="{00000000-0005-0000-0000-00003FB70000}"/>
    <cellStyle name="SAPBEXHLevel0X" xfId="225" xr:uid="{00000000-0005-0000-0000-000040B70000}"/>
    <cellStyle name="SAPBEXHLevel0X 10" xfId="1602" xr:uid="{00000000-0005-0000-0000-000041B70000}"/>
    <cellStyle name="SAPBEXHLevel0X 10 2" xfId="1603" xr:uid="{00000000-0005-0000-0000-000042B70000}"/>
    <cellStyle name="SAPBEXHLevel0X 11" xfId="1601" xr:uid="{00000000-0005-0000-0000-000043B70000}"/>
    <cellStyle name="SAPBEXHLevel0X 12" xfId="1125" xr:uid="{00000000-0005-0000-0000-000044B70000}"/>
    <cellStyle name="SAPBEXHLevel0X 13" xfId="31964" xr:uid="{00000000-0005-0000-0000-000045B70000}"/>
    <cellStyle name="SAPBEXHLevel0X 14" xfId="988" xr:uid="{00000000-0005-0000-0000-000046B70000}"/>
    <cellStyle name="SAPBEXHLevel0X 15" xfId="439" xr:uid="{00000000-0005-0000-0000-000047B70000}"/>
    <cellStyle name="SAPBEXHLevel0X 2" xfId="226" xr:uid="{00000000-0005-0000-0000-000048B70000}"/>
    <cellStyle name="SAPBEXHLevel0X 2 2" xfId="227" xr:uid="{00000000-0005-0000-0000-000049B70000}"/>
    <cellStyle name="SAPBEXHLevel0X 2 2 2" xfId="634" xr:uid="{00000000-0005-0000-0000-00004AB70000}"/>
    <cellStyle name="SAPBEXHLevel0X 2 2 3" xfId="548" xr:uid="{00000000-0005-0000-0000-00004BB70000}"/>
    <cellStyle name="SAPBEXHLevel0X 2 2 4" xfId="32040" xr:uid="{00000000-0005-0000-0000-00004CB70000}"/>
    <cellStyle name="SAPBEXHLevel0X 2 2 5" xfId="990" xr:uid="{00000000-0005-0000-0000-00004DB70000}"/>
    <cellStyle name="SAPBEXHLevel0X 2 2 6" xfId="441" xr:uid="{00000000-0005-0000-0000-00004EB70000}"/>
    <cellStyle name="SAPBEXHLevel0X 2 3" xfId="633" xr:uid="{00000000-0005-0000-0000-00004FB70000}"/>
    <cellStyle name="SAPBEXHLevel0X 2 4" xfId="547" xr:uid="{00000000-0005-0000-0000-000050B70000}"/>
    <cellStyle name="SAPBEXHLevel0X 2 5" xfId="31963" xr:uid="{00000000-0005-0000-0000-000051B70000}"/>
    <cellStyle name="SAPBEXHLevel0X 2 6" xfId="989" xr:uid="{00000000-0005-0000-0000-000052B70000}"/>
    <cellStyle name="SAPBEXHLevel0X 2 7" xfId="440" xr:uid="{00000000-0005-0000-0000-000053B70000}"/>
    <cellStyle name="SAPBEXHLevel0X 3" xfId="228" xr:uid="{00000000-0005-0000-0000-000054B70000}"/>
    <cellStyle name="SAPBEXHLevel0X 3 2" xfId="635" xr:uid="{00000000-0005-0000-0000-000055B70000}"/>
    <cellStyle name="SAPBEXHLevel0X 3 2 2" xfId="1157" xr:uid="{00000000-0005-0000-0000-000056B70000}"/>
    <cellStyle name="SAPBEXHLevel0X 3 2 3" xfId="32011" xr:uid="{00000000-0005-0000-0000-000057B70000}"/>
    <cellStyle name="SAPBEXHLevel0X 3 2 4" xfId="992" xr:uid="{00000000-0005-0000-0000-000058B70000}"/>
    <cellStyle name="SAPBEXHLevel0X 3 3" xfId="549" xr:uid="{00000000-0005-0000-0000-000059B70000}"/>
    <cellStyle name="SAPBEXHLevel0X 3 4" xfId="31960" xr:uid="{00000000-0005-0000-0000-00005AB70000}"/>
    <cellStyle name="SAPBEXHLevel0X 3 5" xfId="991" xr:uid="{00000000-0005-0000-0000-00005BB70000}"/>
    <cellStyle name="SAPBEXHLevel0X 3 6" xfId="442" xr:uid="{00000000-0005-0000-0000-00005CB70000}"/>
    <cellStyle name="SAPBEXHLevel0X 4" xfId="229" xr:uid="{00000000-0005-0000-0000-00005DB70000}"/>
    <cellStyle name="SAPBEXHLevel0X 4 2" xfId="813" xr:uid="{00000000-0005-0000-0000-00005EB70000}"/>
    <cellStyle name="SAPBEXHLevel0X 4 3" xfId="993" xr:uid="{00000000-0005-0000-0000-00005FB70000}"/>
    <cellStyle name="SAPBEXHLevel0X 4 4" xfId="443" xr:uid="{00000000-0005-0000-0000-000060B70000}"/>
    <cellStyle name="SAPBEXHLevel0X 5" xfId="230" xr:uid="{00000000-0005-0000-0000-000061B70000}"/>
    <cellStyle name="SAPBEXHLevel0X 5 2" xfId="814" xr:uid="{00000000-0005-0000-0000-000062B70000}"/>
    <cellStyle name="SAPBEXHLevel0X 5 3" xfId="1604" xr:uid="{00000000-0005-0000-0000-000063B70000}"/>
    <cellStyle name="SAPBEXHLevel0X 5 4" xfId="47126" xr:uid="{00000000-0005-0000-0000-000064B70000}"/>
    <cellStyle name="SAPBEXHLevel0X 5 5" xfId="444" xr:uid="{00000000-0005-0000-0000-000065B70000}"/>
    <cellStyle name="SAPBEXHLevel0X 6" xfId="231" xr:uid="{00000000-0005-0000-0000-000066B70000}"/>
    <cellStyle name="SAPBEXHLevel0X 6 2" xfId="815" xr:uid="{00000000-0005-0000-0000-000067B70000}"/>
    <cellStyle name="SAPBEXHLevel0X 6 3" xfId="445" xr:uid="{00000000-0005-0000-0000-000068B70000}"/>
    <cellStyle name="SAPBEXHLevel0X 7" xfId="546" xr:uid="{00000000-0005-0000-0000-000069B70000}"/>
    <cellStyle name="SAPBEXHLevel0X 7 2" xfId="1605" xr:uid="{00000000-0005-0000-0000-00006AB70000}"/>
    <cellStyle name="SAPBEXHLevel0X 8" xfId="1606" xr:uid="{00000000-0005-0000-0000-00006BB70000}"/>
    <cellStyle name="SAPBEXHLevel0X 9" xfId="1607" xr:uid="{00000000-0005-0000-0000-00006CB70000}"/>
    <cellStyle name="SAPBEXHLevel0X 9 2" xfId="1608" xr:uid="{00000000-0005-0000-0000-00006DB70000}"/>
    <cellStyle name="SAPBEXHLevel1" xfId="232" xr:uid="{00000000-0005-0000-0000-00006EB70000}"/>
    <cellStyle name="SAPBEXHLevel1 10" xfId="1610" xr:uid="{00000000-0005-0000-0000-00006FB70000}"/>
    <cellStyle name="SAPBEXHLevel1 10 2" xfId="1611" xr:uid="{00000000-0005-0000-0000-000070B70000}"/>
    <cellStyle name="SAPBEXHLevel1 11" xfId="1609" xr:uid="{00000000-0005-0000-0000-000071B70000}"/>
    <cellStyle name="SAPBEXHLevel1 12" xfId="1126" xr:uid="{00000000-0005-0000-0000-000072B70000}"/>
    <cellStyle name="SAPBEXHLevel1 13" xfId="31962" xr:uid="{00000000-0005-0000-0000-000073B70000}"/>
    <cellStyle name="SAPBEXHLevel1 14" xfId="994" xr:uid="{00000000-0005-0000-0000-000074B70000}"/>
    <cellStyle name="SAPBEXHLevel1 2" xfId="233" xr:uid="{00000000-0005-0000-0000-000075B70000}"/>
    <cellStyle name="SAPBEXHLevel1 2 2" xfId="552" xr:uid="{00000000-0005-0000-0000-000076B70000}"/>
    <cellStyle name="SAPBEXHLevel1 2 2 2" xfId="637" xr:uid="{00000000-0005-0000-0000-000077B70000}"/>
    <cellStyle name="SAPBEXHLevel1 2 2 3" xfId="1128" xr:uid="{00000000-0005-0000-0000-000078B70000}"/>
    <cellStyle name="SAPBEXHLevel1 2 2 4" xfId="31951" xr:uid="{00000000-0005-0000-0000-000079B70000}"/>
    <cellStyle name="SAPBEXHLevel1 2 2 5" xfId="996" xr:uid="{00000000-0005-0000-0000-00007AB70000}"/>
    <cellStyle name="SAPBEXHLevel1 2 3" xfId="636" xr:uid="{00000000-0005-0000-0000-00007BB70000}"/>
    <cellStyle name="SAPBEXHLevel1 2 4" xfId="817" xr:uid="{00000000-0005-0000-0000-00007CB70000}"/>
    <cellStyle name="SAPBEXHLevel1 2 4 2" xfId="1127" xr:uid="{00000000-0005-0000-0000-00007DB70000}"/>
    <cellStyle name="SAPBEXHLevel1 2 5" xfId="551" xr:uid="{00000000-0005-0000-0000-00007EB70000}"/>
    <cellStyle name="SAPBEXHLevel1 2 5 2" xfId="31961" xr:uid="{00000000-0005-0000-0000-00007FB70000}"/>
    <cellStyle name="SAPBEXHLevel1 2 6" xfId="995" xr:uid="{00000000-0005-0000-0000-000080B70000}"/>
    <cellStyle name="SAPBEXHLevel1 3" xfId="234" xr:uid="{00000000-0005-0000-0000-000081B70000}"/>
    <cellStyle name="SAPBEXHLevel1 3 2" xfId="638" xr:uid="{00000000-0005-0000-0000-000082B70000}"/>
    <cellStyle name="SAPBEXHLevel1 3 3" xfId="818" xr:uid="{00000000-0005-0000-0000-000083B70000}"/>
    <cellStyle name="SAPBEXHLevel1 3 3 2" xfId="47119" xr:uid="{00000000-0005-0000-0000-000084B70000}"/>
    <cellStyle name="SAPBEXHLevel1 3 4" xfId="553" xr:uid="{00000000-0005-0000-0000-000085B70000}"/>
    <cellStyle name="SAPBEXHLevel1 3 5" xfId="446" xr:uid="{00000000-0005-0000-0000-000086B70000}"/>
    <cellStyle name="SAPBEXHLevel1 4" xfId="816" xr:uid="{00000000-0005-0000-0000-000087B70000}"/>
    <cellStyle name="SAPBEXHLevel1 4 2" xfId="1612" xr:uid="{00000000-0005-0000-0000-000088B70000}"/>
    <cellStyle name="SAPBEXHLevel1 5" xfId="550" xr:uid="{00000000-0005-0000-0000-000089B70000}"/>
    <cellStyle name="SAPBEXHLevel1 5 2" xfId="1613" xr:uid="{00000000-0005-0000-0000-00008AB70000}"/>
    <cellStyle name="SAPBEXHLevel1 5 3" xfId="1614" xr:uid="{00000000-0005-0000-0000-00008BB70000}"/>
    <cellStyle name="SAPBEXHLevel1 6" xfId="1615" xr:uid="{00000000-0005-0000-0000-00008CB70000}"/>
    <cellStyle name="SAPBEXHLevel1 6 2" xfId="1616" xr:uid="{00000000-0005-0000-0000-00008DB70000}"/>
    <cellStyle name="SAPBEXHLevel1 7" xfId="1617" xr:uid="{00000000-0005-0000-0000-00008EB70000}"/>
    <cellStyle name="SAPBEXHLevel1 7 2" xfId="1618" xr:uid="{00000000-0005-0000-0000-00008FB70000}"/>
    <cellStyle name="SAPBEXHLevel1 8" xfId="1619" xr:uid="{00000000-0005-0000-0000-000090B70000}"/>
    <cellStyle name="SAPBEXHLevel1 9" xfId="1620" xr:uid="{00000000-0005-0000-0000-000091B70000}"/>
    <cellStyle name="SAPBEXHLevel1 9 2" xfId="1621" xr:uid="{00000000-0005-0000-0000-000092B70000}"/>
    <cellStyle name="SAPBEXHLevel1_2011-12 LIEE Table 1 Updated budget" xfId="235" xr:uid="{00000000-0005-0000-0000-000093B70000}"/>
    <cellStyle name="SAPBEXHLevel1X" xfId="236" xr:uid="{00000000-0005-0000-0000-000094B70000}"/>
    <cellStyle name="SAPBEXHLevel1X 10" xfId="1623" xr:uid="{00000000-0005-0000-0000-000095B70000}"/>
    <cellStyle name="SAPBEXHLevel1X 10 2" xfId="1624" xr:uid="{00000000-0005-0000-0000-000096B70000}"/>
    <cellStyle name="SAPBEXHLevel1X 11" xfId="1622" xr:uid="{00000000-0005-0000-0000-000097B70000}"/>
    <cellStyle name="SAPBEXHLevel1X 12" xfId="1129" xr:uid="{00000000-0005-0000-0000-000098B70000}"/>
    <cellStyle name="SAPBEXHLevel1X 13" xfId="31950" xr:uid="{00000000-0005-0000-0000-000099B70000}"/>
    <cellStyle name="SAPBEXHLevel1X 14" xfId="997" xr:uid="{00000000-0005-0000-0000-00009AB70000}"/>
    <cellStyle name="SAPBEXHLevel1X 15" xfId="447" xr:uid="{00000000-0005-0000-0000-00009BB70000}"/>
    <cellStyle name="SAPBEXHLevel1X 2" xfId="237" xr:uid="{00000000-0005-0000-0000-00009CB70000}"/>
    <cellStyle name="SAPBEXHLevel1X 2 2" xfId="238" xr:uid="{00000000-0005-0000-0000-00009DB70000}"/>
    <cellStyle name="SAPBEXHLevel1X 2 2 2" xfId="640" xr:uid="{00000000-0005-0000-0000-00009EB70000}"/>
    <cellStyle name="SAPBEXHLevel1X 2 2 3" xfId="556" xr:uid="{00000000-0005-0000-0000-00009FB70000}"/>
    <cellStyle name="SAPBEXHLevel1X 2 2 4" xfId="31949" xr:uid="{00000000-0005-0000-0000-0000A0B70000}"/>
    <cellStyle name="SAPBEXHLevel1X 2 2 5" xfId="999" xr:uid="{00000000-0005-0000-0000-0000A1B70000}"/>
    <cellStyle name="SAPBEXHLevel1X 2 2 6" xfId="449" xr:uid="{00000000-0005-0000-0000-0000A2B70000}"/>
    <cellStyle name="SAPBEXHLevel1X 2 3" xfId="639" xr:uid="{00000000-0005-0000-0000-0000A3B70000}"/>
    <cellStyle name="SAPBEXHLevel1X 2 4" xfId="555" xr:uid="{00000000-0005-0000-0000-0000A4B70000}"/>
    <cellStyle name="SAPBEXHLevel1X 2 5" xfId="32039" xr:uid="{00000000-0005-0000-0000-0000A5B70000}"/>
    <cellStyle name="SAPBEXHLevel1X 2 6" xfId="998" xr:uid="{00000000-0005-0000-0000-0000A6B70000}"/>
    <cellStyle name="SAPBEXHLevel1X 2 7" xfId="448" xr:uid="{00000000-0005-0000-0000-0000A7B70000}"/>
    <cellStyle name="SAPBEXHLevel1X 3" xfId="239" xr:uid="{00000000-0005-0000-0000-0000A8B70000}"/>
    <cellStyle name="SAPBEXHLevel1X 3 2" xfId="641" xr:uid="{00000000-0005-0000-0000-0000A9B70000}"/>
    <cellStyle name="SAPBEXHLevel1X 3 2 2" xfId="1158" xr:uid="{00000000-0005-0000-0000-0000AAB70000}"/>
    <cellStyle name="SAPBEXHLevel1X 3 2 3" xfId="31948" xr:uid="{00000000-0005-0000-0000-0000ABB70000}"/>
    <cellStyle name="SAPBEXHLevel1X 3 2 4" xfId="1001" xr:uid="{00000000-0005-0000-0000-0000ACB70000}"/>
    <cellStyle name="SAPBEXHLevel1X 3 3" xfId="557" xr:uid="{00000000-0005-0000-0000-0000ADB70000}"/>
    <cellStyle name="SAPBEXHLevel1X 3 4" xfId="32038" xr:uid="{00000000-0005-0000-0000-0000AEB70000}"/>
    <cellStyle name="SAPBEXHLevel1X 3 5" xfId="1000" xr:uid="{00000000-0005-0000-0000-0000AFB70000}"/>
    <cellStyle name="SAPBEXHLevel1X 3 6" xfId="450" xr:uid="{00000000-0005-0000-0000-0000B0B70000}"/>
    <cellStyle name="SAPBEXHLevel1X 4" xfId="240" xr:uid="{00000000-0005-0000-0000-0000B1B70000}"/>
    <cellStyle name="SAPBEXHLevel1X 4 2" xfId="819" xr:uid="{00000000-0005-0000-0000-0000B2B70000}"/>
    <cellStyle name="SAPBEXHLevel1X 4 3" xfId="1002" xr:uid="{00000000-0005-0000-0000-0000B3B70000}"/>
    <cellStyle name="SAPBEXHLevel1X 4 4" xfId="451" xr:uid="{00000000-0005-0000-0000-0000B4B70000}"/>
    <cellStyle name="SAPBEXHLevel1X 5" xfId="241" xr:uid="{00000000-0005-0000-0000-0000B5B70000}"/>
    <cellStyle name="SAPBEXHLevel1X 5 2" xfId="820" xr:uid="{00000000-0005-0000-0000-0000B6B70000}"/>
    <cellStyle name="SAPBEXHLevel1X 5 3" xfId="1625" xr:uid="{00000000-0005-0000-0000-0000B7B70000}"/>
    <cellStyle name="SAPBEXHLevel1X 5 4" xfId="47153" xr:uid="{00000000-0005-0000-0000-0000B8B70000}"/>
    <cellStyle name="SAPBEXHLevel1X 5 5" xfId="452" xr:uid="{00000000-0005-0000-0000-0000B9B70000}"/>
    <cellStyle name="SAPBEXHLevel1X 6" xfId="242" xr:uid="{00000000-0005-0000-0000-0000BAB70000}"/>
    <cellStyle name="SAPBEXHLevel1X 6 2" xfId="821" xr:uid="{00000000-0005-0000-0000-0000BBB70000}"/>
    <cellStyle name="SAPBEXHLevel1X 6 3" xfId="453" xr:uid="{00000000-0005-0000-0000-0000BCB70000}"/>
    <cellStyle name="SAPBEXHLevel1X 7" xfId="554" xr:uid="{00000000-0005-0000-0000-0000BDB70000}"/>
    <cellStyle name="SAPBEXHLevel1X 7 2" xfId="1626" xr:uid="{00000000-0005-0000-0000-0000BEB70000}"/>
    <cellStyle name="SAPBEXHLevel1X 8" xfId="1627" xr:uid="{00000000-0005-0000-0000-0000BFB70000}"/>
    <cellStyle name="SAPBEXHLevel1X 9" xfId="1628" xr:uid="{00000000-0005-0000-0000-0000C0B70000}"/>
    <cellStyle name="SAPBEXHLevel1X 9 2" xfId="1629" xr:uid="{00000000-0005-0000-0000-0000C1B70000}"/>
    <cellStyle name="SAPBEXHLevel2" xfId="243" xr:uid="{00000000-0005-0000-0000-0000C2B70000}"/>
    <cellStyle name="SAPBEXHLevel2 10" xfId="1631" xr:uid="{00000000-0005-0000-0000-0000C3B70000}"/>
    <cellStyle name="SAPBEXHLevel2 10 2" xfId="1632" xr:uid="{00000000-0005-0000-0000-0000C4B70000}"/>
    <cellStyle name="SAPBEXHLevel2 11" xfId="1630" xr:uid="{00000000-0005-0000-0000-0000C5B70000}"/>
    <cellStyle name="SAPBEXHLevel2 12" xfId="1130" xr:uid="{00000000-0005-0000-0000-0000C6B70000}"/>
    <cellStyle name="SAPBEXHLevel2 13" xfId="31959" xr:uid="{00000000-0005-0000-0000-0000C7B70000}"/>
    <cellStyle name="SAPBEXHLevel2 14" xfId="1003" xr:uid="{00000000-0005-0000-0000-0000C8B70000}"/>
    <cellStyle name="SAPBEXHLevel2 2" xfId="244" xr:uid="{00000000-0005-0000-0000-0000C9B70000}"/>
    <cellStyle name="SAPBEXHLevel2 2 2" xfId="560" xr:uid="{00000000-0005-0000-0000-0000CAB70000}"/>
    <cellStyle name="SAPBEXHLevel2 2 2 2" xfId="643" xr:uid="{00000000-0005-0000-0000-0000CBB70000}"/>
    <cellStyle name="SAPBEXHLevel2 2 2 3" xfId="1132" xr:uid="{00000000-0005-0000-0000-0000CCB70000}"/>
    <cellStyle name="SAPBEXHLevel2 2 2 4" xfId="31947" xr:uid="{00000000-0005-0000-0000-0000CDB70000}"/>
    <cellStyle name="SAPBEXHLevel2 2 2 5" xfId="1005" xr:uid="{00000000-0005-0000-0000-0000CEB70000}"/>
    <cellStyle name="SAPBEXHLevel2 2 3" xfId="642" xr:uid="{00000000-0005-0000-0000-0000CFB70000}"/>
    <cellStyle name="SAPBEXHLevel2 2 4" xfId="823" xr:uid="{00000000-0005-0000-0000-0000D0B70000}"/>
    <cellStyle name="SAPBEXHLevel2 2 4 2" xfId="1131" xr:uid="{00000000-0005-0000-0000-0000D1B70000}"/>
    <cellStyle name="SAPBEXHLevel2 2 5" xfId="559" xr:uid="{00000000-0005-0000-0000-0000D2B70000}"/>
    <cellStyle name="SAPBEXHLevel2 2 5 2" xfId="32037" xr:uid="{00000000-0005-0000-0000-0000D3B70000}"/>
    <cellStyle name="SAPBEXHLevel2 2 6" xfId="1004" xr:uid="{00000000-0005-0000-0000-0000D4B70000}"/>
    <cellStyle name="SAPBEXHLevel2 3" xfId="245" xr:uid="{00000000-0005-0000-0000-0000D5B70000}"/>
    <cellStyle name="SAPBEXHLevel2 3 2" xfId="644" xr:uid="{00000000-0005-0000-0000-0000D6B70000}"/>
    <cellStyle name="SAPBEXHLevel2 3 3" xfId="824" xr:uid="{00000000-0005-0000-0000-0000D7B70000}"/>
    <cellStyle name="SAPBEXHLevel2 3 3 2" xfId="47118" xr:uid="{00000000-0005-0000-0000-0000D8B70000}"/>
    <cellStyle name="SAPBEXHLevel2 3 4" xfId="561" xr:uid="{00000000-0005-0000-0000-0000D9B70000}"/>
    <cellStyle name="SAPBEXHLevel2 3 5" xfId="454" xr:uid="{00000000-0005-0000-0000-0000DAB70000}"/>
    <cellStyle name="SAPBEXHLevel2 4" xfId="822" xr:uid="{00000000-0005-0000-0000-0000DBB70000}"/>
    <cellStyle name="SAPBEXHLevel2 4 2" xfId="1633" xr:uid="{00000000-0005-0000-0000-0000DCB70000}"/>
    <cellStyle name="SAPBEXHLevel2 5" xfId="558" xr:uid="{00000000-0005-0000-0000-0000DDB70000}"/>
    <cellStyle name="SAPBEXHLevel2 5 2" xfId="1634" xr:uid="{00000000-0005-0000-0000-0000DEB70000}"/>
    <cellStyle name="SAPBEXHLevel2 5 3" xfId="1635" xr:uid="{00000000-0005-0000-0000-0000DFB70000}"/>
    <cellStyle name="SAPBEXHLevel2 6" xfId="1636" xr:uid="{00000000-0005-0000-0000-0000E0B70000}"/>
    <cellStyle name="SAPBEXHLevel2 6 2" xfId="1637" xr:uid="{00000000-0005-0000-0000-0000E1B70000}"/>
    <cellStyle name="SAPBEXHLevel2 7" xfId="1638" xr:uid="{00000000-0005-0000-0000-0000E2B70000}"/>
    <cellStyle name="SAPBEXHLevel2 7 2" xfId="1639" xr:uid="{00000000-0005-0000-0000-0000E3B70000}"/>
    <cellStyle name="SAPBEXHLevel2 8" xfId="1640" xr:uid="{00000000-0005-0000-0000-0000E4B70000}"/>
    <cellStyle name="SAPBEXHLevel2 9" xfId="1641" xr:uid="{00000000-0005-0000-0000-0000E5B70000}"/>
    <cellStyle name="SAPBEXHLevel2 9 2" xfId="1642" xr:uid="{00000000-0005-0000-0000-0000E6B70000}"/>
    <cellStyle name="SAPBEXHLevel2_2011-12 LIEE Table 1 Updated budget" xfId="246" xr:uid="{00000000-0005-0000-0000-0000E7B70000}"/>
    <cellStyle name="SAPBEXHLevel2X" xfId="247" xr:uid="{00000000-0005-0000-0000-0000E8B70000}"/>
    <cellStyle name="SAPBEXHLevel2X 10" xfId="1644" xr:uid="{00000000-0005-0000-0000-0000E9B70000}"/>
    <cellStyle name="SAPBEXHLevel2X 10 2" xfId="1645" xr:uid="{00000000-0005-0000-0000-0000EAB70000}"/>
    <cellStyle name="SAPBEXHLevel2X 11" xfId="1643" xr:uid="{00000000-0005-0000-0000-0000EBB70000}"/>
    <cellStyle name="SAPBEXHLevel2X 12" xfId="1133" xr:uid="{00000000-0005-0000-0000-0000ECB70000}"/>
    <cellStyle name="SAPBEXHLevel2X 13" xfId="31946" xr:uid="{00000000-0005-0000-0000-0000EDB70000}"/>
    <cellStyle name="SAPBEXHLevel2X 14" xfId="1006" xr:uid="{00000000-0005-0000-0000-0000EEB70000}"/>
    <cellStyle name="SAPBEXHLevel2X 15" xfId="455" xr:uid="{00000000-0005-0000-0000-0000EFB70000}"/>
    <cellStyle name="SAPBEXHLevel2X 2" xfId="248" xr:uid="{00000000-0005-0000-0000-0000F0B70000}"/>
    <cellStyle name="SAPBEXHLevel2X 2 2" xfId="249" xr:uid="{00000000-0005-0000-0000-0000F1B70000}"/>
    <cellStyle name="SAPBEXHLevel2X 2 2 2" xfId="646" xr:uid="{00000000-0005-0000-0000-0000F2B70000}"/>
    <cellStyle name="SAPBEXHLevel2X 2 2 3" xfId="564" xr:uid="{00000000-0005-0000-0000-0000F3B70000}"/>
    <cellStyle name="SAPBEXHLevel2X 2 2 4" xfId="31945" xr:uid="{00000000-0005-0000-0000-0000F4B70000}"/>
    <cellStyle name="SAPBEXHLevel2X 2 2 5" xfId="1008" xr:uid="{00000000-0005-0000-0000-0000F5B70000}"/>
    <cellStyle name="SAPBEXHLevel2X 2 2 6" xfId="457" xr:uid="{00000000-0005-0000-0000-0000F6B70000}"/>
    <cellStyle name="SAPBEXHLevel2X 2 3" xfId="645" xr:uid="{00000000-0005-0000-0000-0000F7B70000}"/>
    <cellStyle name="SAPBEXHLevel2X 2 4" xfId="563" xr:uid="{00000000-0005-0000-0000-0000F8B70000}"/>
    <cellStyle name="SAPBEXHLevel2X 2 5" xfId="32036" xr:uid="{00000000-0005-0000-0000-0000F9B70000}"/>
    <cellStyle name="SAPBEXHLevel2X 2 6" xfId="1007" xr:uid="{00000000-0005-0000-0000-0000FAB70000}"/>
    <cellStyle name="SAPBEXHLevel2X 2 7" xfId="456" xr:uid="{00000000-0005-0000-0000-0000FBB70000}"/>
    <cellStyle name="SAPBEXHLevel2X 3" xfId="250" xr:uid="{00000000-0005-0000-0000-0000FCB70000}"/>
    <cellStyle name="SAPBEXHLevel2X 3 2" xfId="647" xr:uid="{00000000-0005-0000-0000-0000FDB70000}"/>
    <cellStyle name="SAPBEXHLevel2X 3 2 2" xfId="1159" xr:uid="{00000000-0005-0000-0000-0000FEB70000}"/>
    <cellStyle name="SAPBEXHLevel2X 3 2 3" xfId="31944" xr:uid="{00000000-0005-0000-0000-0000FFB70000}"/>
    <cellStyle name="SAPBEXHLevel2X 3 2 4" xfId="1010" xr:uid="{00000000-0005-0000-0000-000000B80000}"/>
    <cellStyle name="SAPBEXHLevel2X 3 3" xfId="565" xr:uid="{00000000-0005-0000-0000-000001B80000}"/>
    <cellStyle name="SAPBEXHLevel2X 3 4" xfId="32035" xr:uid="{00000000-0005-0000-0000-000002B80000}"/>
    <cellStyle name="SAPBEXHLevel2X 3 5" xfId="1009" xr:uid="{00000000-0005-0000-0000-000003B80000}"/>
    <cellStyle name="SAPBEXHLevel2X 3 6" xfId="458" xr:uid="{00000000-0005-0000-0000-000004B80000}"/>
    <cellStyle name="SAPBEXHLevel2X 4" xfId="251" xr:uid="{00000000-0005-0000-0000-000005B80000}"/>
    <cellStyle name="SAPBEXHLevel2X 4 2" xfId="825" xr:uid="{00000000-0005-0000-0000-000006B80000}"/>
    <cellStyle name="SAPBEXHLevel2X 4 3" xfId="1011" xr:uid="{00000000-0005-0000-0000-000007B80000}"/>
    <cellStyle name="SAPBEXHLevel2X 4 4" xfId="459" xr:uid="{00000000-0005-0000-0000-000008B80000}"/>
    <cellStyle name="SAPBEXHLevel2X 5" xfId="252" xr:uid="{00000000-0005-0000-0000-000009B80000}"/>
    <cellStyle name="SAPBEXHLevel2X 5 2" xfId="826" xr:uid="{00000000-0005-0000-0000-00000AB80000}"/>
    <cellStyle name="SAPBEXHLevel2X 5 3" xfId="1646" xr:uid="{00000000-0005-0000-0000-00000BB80000}"/>
    <cellStyle name="SAPBEXHLevel2X 5 4" xfId="47125" xr:uid="{00000000-0005-0000-0000-00000CB80000}"/>
    <cellStyle name="SAPBEXHLevel2X 5 5" xfId="460" xr:uid="{00000000-0005-0000-0000-00000DB80000}"/>
    <cellStyle name="SAPBEXHLevel2X 6" xfId="253" xr:uid="{00000000-0005-0000-0000-00000EB80000}"/>
    <cellStyle name="SAPBEXHLevel2X 6 2" xfId="827" xr:uid="{00000000-0005-0000-0000-00000FB80000}"/>
    <cellStyle name="SAPBEXHLevel2X 6 3" xfId="461" xr:uid="{00000000-0005-0000-0000-000010B80000}"/>
    <cellStyle name="SAPBEXHLevel2X 7" xfId="562" xr:uid="{00000000-0005-0000-0000-000011B80000}"/>
    <cellStyle name="SAPBEXHLevel2X 7 2" xfId="1647" xr:uid="{00000000-0005-0000-0000-000012B80000}"/>
    <cellStyle name="SAPBEXHLevel2X 8" xfId="1648" xr:uid="{00000000-0005-0000-0000-000013B80000}"/>
    <cellStyle name="SAPBEXHLevel2X 9" xfId="1649" xr:uid="{00000000-0005-0000-0000-000014B80000}"/>
    <cellStyle name="SAPBEXHLevel2X 9 2" xfId="1650" xr:uid="{00000000-0005-0000-0000-000015B80000}"/>
    <cellStyle name="SAPBEXHLevel3" xfId="254" xr:uid="{00000000-0005-0000-0000-000016B80000}"/>
    <cellStyle name="SAPBEXHLevel3 10" xfId="1652" xr:uid="{00000000-0005-0000-0000-000017B80000}"/>
    <cellStyle name="SAPBEXHLevel3 10 2" xfId="1653" xr:uid="{00000000-0005-0000-0000-000018B80000}"/>
    <cellStyle name="SAPBEXHLevel3 11" xfId="1651" xr:uid="{00000000-0005-0000-0000-000019B80000}"/>
    <cellStyle name="SAPBEXHLevel3 12" xfId="1134" xr:uid="{00000000-0005-0000-0000-00001AB80000}"/>
    <cellStyle name="SAPBEXHLevel3 13" xfId="31943" xr:uid="{00000000-0005-0000-0000-00001BB80000}"/>
    <cellStyle name="SAPBEXHLevel3 14" xfId="1012" xr:uid="{00000000-0005-0000-0000-00001CB80000}"/>
    <cellStyle name="SAPBEXHLevel3 2" xfId="255" xr:uid="{00000000-0005-0000-0000-00001DB80000}"/>
    <cellStyle name="SAPBEXHLevel3 2 2" xfId="568" xr:uid="{00000000-0005-0000-0000-00001EB80000}"/>
    <cellStyle name="SAPBEXHLevel3 2 2 2" xfId="649" xr:uid="{00000000-0005-0000-0000-00001FB80000}"/>
    <cellStyle name="SAPBEXHLevel3 2 2 3" xfId="1136" xr:uid="{00000000-0005-0000-0000-000020B80000}"/>
    <cellStyle name="SAPBEXHLevel3 2 2 4" xfId="31942" xr:uid="{00000000-0005-0000-0000-000021B80000}"/>
    <cellStyle name="SAPBEXHLevel3 2 2 5" xfId="1014" xr:uid="{00000000-0005-0000-0000-000022B80000}"/>
    <cellStyle name="SAPBEXHLevel3 2 3" xfId="648" xr:uid="{00000000-0005-0000-0000-000023B80000}"/>
    <cellStyle name="SAPBEXHLevel3 2 4" xfId="829" xr:uid="{00000000-0005-0000-0000-000024B80000}"/>
    <cellStyle name="SAPBEXHLevel3 2 4 2" xfId="1135" xr:uid="{00000000-0005-0000-0000-000025B80000}"/>
    <cellStyle name="SAPBEXHLevel3 2 5" xfId="567" xr:uid="{00000000-0005-0000-0000-000026B80000}"/>
    <cellStyle name="SAPBEXHLevel3 2 5 2" xfId="32034" xr:uid="{00000000-0005-0000-0000-000027B80000}"/>
    <cellStyle name="SAPBEXHLevel3 2 6" xfId="1013" xr:uid="{00000000-0005-0000-0000-000028B80000}"/>
    <cellStyle name="SAPBEXHLevel3 3" xfId="256" xr:uid="{00000000-0005-0000-0000-000029B80000}"/>
    <cellStyle name="SAPBEXHLevel3 3 2" xfId="650" xr:uid="{00000000-0005-0000-0000-00002AB80000}"/>
    <cellStyle name="SAPBEXHLevel3 3 3" xfId="830" xr:uid="{00000000-0005-0000-0000-00002BB80000}"/>
    <cellStyle name="SAPBEXHLevel3 3 3 2" xfId="47236" xr:uid="{00000000-0005-0000-0000-00002CB80000}"/>
    <cellStyle name="SAPBEXHLevel3 3 4" xfId="569" xr:uid="{00000000-0005-0000-0000-00002DB80000}"/>
    <cellStyle name="SAPBEXHLevel3 3 5" xfId="462" xr:uid="{00000000-0005-0000-0000-00002EB80000}"/>
    <cellStyle name="SAPBEXHLevel3 4" xfId="828" xr:uid="{00000000-0005-0000-0000-00002FB80000}"/>
    <cellStyle name="SAPBEXHLevel3 4 2" xfId="1654" xr:uid="{00000000-0005-0000-0000-000030B80000}"/>
    <cellStyle name="SAPBEXHLevel3 5" xfId="566" xr:uid="{00000000-0005-0000-0000-000031B80000}"/>
    <cellStyle name="SAPBEXHLevel3 5 2" xfId="1655" xr:uid="{00000000-0005-0000-0000-000032B80000}"/>
    <cellStyle name="SAPBEXHLevel3 5 3" xfId="1656" xr:uid="{00000000-0005-0000-0000-000033B80000}"/>
    <cellStyle name="SAPBEXHLevel3 6" xfId="1657" xr:uid="{00000000-0005-0000-0000-000034B80000}"/>
    <cellStyle name="SAPBEXHLevel3 6 2" xfId="1658" xr:uid="{00000000-0005-0000-0000-000035B80000}"/>
    <cellStyle name="SAPBEXHLevel3 7" xfId="1659" xr:uid="{00000000-0005-0000-0000-000036B80000}"/>
    <cellStyle name="SAPBEXHLevel3 7 2" xfId="1660" xr:uid="{00000000-0005-0000-0000-000037B80000}"/>
    <cellStyle name="SAPBEXHLevel3 8" xfId="1661" xr:uid="{00000000-0005-0000-0000-000038B80000}"/>
    <cellStyle name="SAPBEXHLevel3 9" xfId="1662" xr:uid="{00000000-0005-0000-0000-000039B80000}"/>
    <cellStyle name="SAPBEXHLevel3 9 2" xfId="1663" xr:uid="{00000000-0005-0000-0000-00003AB80000}"/>
    <cellStyle name="SAPBEXHLevel3_2011-12 LIEE Table 1 Updated budget" xfId="257" xr:uid="{00000000-0005-0000-0000-00003BB80000}"/>
    <cellStyle name="SAPBEXHLevel3X" xfId="258" xr:uid="{00000000-0005-0000-0000-00003CB80000}"/>
    <cellStyle name="SAPBEXHLevel3X 10" xfId="1665" xr:uid="{00000000-0005-0000-0000-00003DB80000}"/>
    <cellStyle name="SAPBEXHLevel3X 10 2" xfId="1666" xr:uid="{00000000-0005-0000-0000-00003EB80000}"/>
    <cellStyle name="SAPBEXHLevel3X 11" xfId="1664" xr:uid="{00000000-0005-0000-0000-00003FB80000}"/>
    <cellStyle name="SAPBEXHLevel3X 12" xfId="1137" xr:uid="{00000000-0005-0000-0000-000040B80000}"/>
    <cellStyle name="SAPBEXHLevel3X 13" xfId="31941" xr:uid="{00000000-0005-0000-0000-000041B80000}"/>
    <cellStyle name="SAPBEXHLevel3X 14" xfId="1015" xr:uid="{00000000-0005-0000-0000-000042B80000}"/>
    <cellStyle name="SAPBEXHLevel3X 15" xfId="463" xr:uid="{00000000-0005-0000-0000-000043B80000}"/>
    <cellStyle name="SAPBEXHLevel3X 2" xfId="259" xr:uid="{00000000-0005-0000-0000-000044B80000}"/>
    <cellStyle name="SAPBEXHLevel3X 2 2" xfId="260" xr:uid="{00000000-0005-0000-0000-000045B80000}"/>
    <cellStyle name="SAPBEXHLevel3X 2 2 2" xfId="652" xr:uid="{00000000-0005-0000-0000-000046B80000}"/>
    <cellStyle name="SAPBEXHLevel3X 2 2 3" xfId="572" xr:uid="{00000000-0005-0000-0000-000047B80000}"/>
    <cellStyle name="SAPBEXHLevel3X 2 2 4" xfId="31940" xr:uid="{00000000-0005-0000-0000-000048B80000}"/>
    <cellStyle name="SAPBEXHLevel3X 2 2 5" xfId="1017" xr:uid="{00000000-0005-0000-0000-000049B80000}"/>
    <cellStyle name="SAPBEXHLevel3X 2 2 6" xfId="465" xr:uid="{00000000-0005-0000-0000-00004AB80000}"/>
    <cellStyle name="SAPBEXHLevel3X 2 3" xfId="651" xr:uid="{00000000-0005-0000-0000-00004BB80000}"/>
    <cellStyle name="SAPBEXHLevel3X 2 4" xfId="571" xr:uid="{00000000-0005-0000-0000-00004CB80000}"/>
    <cellStyle name="SAPBEXHLevel3X 2 5" xfId="32033" xr:uid="{00000000-0005-0000-0000-00004DB80000}"/>
    <cellStyle name="SAPBEXHLevel3X 2 6" xfId="1016" xr:uid="{00000000-0005-0000-0000-00004EB80000}"/>
    <cellStyle name="SAPBEXHLevel3X 2 7" xfId="464" xr:uid="{00000000-0005-0000-0000-00004FB80000}"/>
    <cellStyle name="SAPBEXHLevel3X 3" xfId="261" xr:uid="{00000000-0005-0000-0000-000050B80000}"/>
    <cellStyle name="SAPBEXHLevel3X 3 2" xfId="653" xr:uid="{00000000-0005-0000-0000-000051B80000}"/>
    <cellStyle name="SAPBEXHLevel3X 3 2 2" xfId="1160" xr:uid="{00000000-0005-0000-0000-000052B80000}"/>
    <cellStyle name="SAPBEXHLevel3X 3 2 3" xfId="31939" xr:uid="{00000000-0005-0000-0000-000053B80000}"/>
    <cellStyle name="SAPBEXHLevel3X 3 2 4" xfId="1019" xr:uid="{00000000-0005-0000-0000-000054B80000}"/>
    <cellStyle name="SAPBEXHLevel3X 3 3" xfId="573" xr:uid="{00000000-0005-0000-0000-000055B80000}"/>
    <cellStyle name="SAPBEXHLevel3X 3 4" xfId="32032" xr:uid="{00000000-0005-0000-0000-000056B80000}"/>
    <cellStyle name="SAPBEXHLevel3X 3 5" xfId="1018" xr:uid="{00000000-0005-0000-0000-000057B80000}"/>
    <cellStyle name="SAPBEXHLevel3X 3 6" xfId="466" xr:uid="{00000000-0005-0000-0000-000058B80000}"/>
    <cellStyle name="SAPBEXHLevel3X 4" xfId="262" xr:uid="{00000000-0005-0000-0000-000059B80000}"/>
    <cellStyle name="SAPBEXHLevel3X 4 2" xfId="831" xr:uid="{00000000-0005-0000-0000-00005AB80000}"/>
    <cellStyle name="SAPBEXHLevel3X 4 3" xfId="1020" xr:uid="{00000000-0005-0000-0000-00005BB80000}"/>
    <cellStyle name="SAPBEXHLevel3X 4 4" xfId="467" xr:uid="{00000000-0005-0000-0000-00005CB80000}"/>
    <cellStyle name="SAPBEXHLevel3X 5" xfId="263" xr:uid="{00000000-0005-0000-0000-00005DB80000}"/>
    <cellStyle name="SAPBEXHLevel3X 5 2" xfId="832" xr:uid="{00000000-0005-0000-0000-00005EB80000}"/>
    <cellStyle name="SAPBEXHLevel3X 5 3" xfId="1667" xr:uid="{00000000-0005-0000-0000-00005FB80000}"/>
    <cellStyle name="SAPBEXHLevel3X 5 4" xfId="47154" xr:uid="{00000000-0005-0000-0000-000060B80000}"/>
    <cellStyle name="SAPBEXHLevel3X 5 5" xfId="468" xr:uid="{00000000-0005-0000-0000-000061B80000}"/>
    <cellStyle name="SAPBEXHLevel3X 6" xfId="264" xr:uid="{00000000-0005-0000-0000-000062B80000}"/>
    <cellStyle name="SAPBEXHLevel3X 6 2" xfId="833" xr:uid="{00000000-0005-0000-0000-000063B80000}"/>
    <cellStyle name="SAPBEXHLevel3X 6 3" xfId="469" xr:uid="{00000000-0005-0000-0000-000064B80000}"/>
    <cellStyle name="SAPBEXHLevel3X 7" xfId="570" xr:uid="{00000000-0005-0000-0000-000065B80000}"/>
    <cellStyle name="SAPBEXHLevel3X 7 2" xfId="1668" xr:uid="{00000000-0005-0000-0000-000066B80000}"/>
    <cellStyle name="SAPBEXHLevel3X 8" xfId="1669" xr:uid="{00000000-0005-0000-0000-000067B80000}"/>
    <cellStyle name="SAPBEXHLevel3X 9" xfId="1670" xr:uid="{00000000-0005-0000-0000-000068B80000}"/>
    <cellStyle name="SAPBEXHLevel3X 9 2" xfId="1671" xr:uid="{00000000-0005-0000-0000-000069B80000}"/>
    <cellStyle name="SAPBEXinputData" xfId="356" xr:uid="{00000000-0005-0000-0000-00006AB80000}"/>
    <cellStyle name="SAPBEXresData" xfId="265" xr:uid="{00000000-0005-0000-0000-00006BB80000}"/>
    <cellStyle name="SAPBEXresData 2" xfId="266" xr:uid="{00000000-0005-0000-0000-00006CB80000}"/>
    <cellStyle name="SAPBEXresData 3" xfId="834" xr:uid="{00000000-0005-0000-0000-00006DB80000}"/>
    <cellStyle name="SAPBEXresData 3 2" xfId="47192" xr:uid="{00000000-0005-0000-0000-00006EB80000}"/>
    <cellStyle name="SAPBEXresData 3 3" xfId="1138" xr:uid="{00000000-0005-0000-0000-00006FB80000}"/>
    <cellStyle name="SAPBEXresData 4" xfId="574" xr:uid="{00000000-0005-0000-0000-000070B80000}"/>
    <cellStyle name="SAPBEXresData 4 2" xfId="31938" xr:uid="{00000000-0005-0000-0000-000071B80000}"/>
    <cellStyle name="SAPBEXresDataEmph" xfId="267" xr:uid="{00000000-0005-0000-0000-000072B80000}"/>
    <cellStyle name="SAPBEXresDataEmph 2" xfId="835" xr:uid="{00000000-0005-0000-0000-000073B80000}"/>
    <cellStyle name="SAPBEXresDataEmph 2 2" xfId="47140" xr:uid="{00000000-0005-0000-0000-000074B80000}"/>
    <cellStyle name="SAPBEXresDataEmph 2 3" xfId="1139" xr:uid="{00000000-0005-0000-0000-000075B80000}"/>
    <cellStyle name="SAPBEXresDataEmph 3" xfId="575" xr:uid="{00000000-0005-0000-0000-000076B80000}"/>
    <cellStyle name="SAPBEXresDataEmph 3 2" xfId="31937" xr:uid="{00000000-0005-0000-0000-000077B80000}"/>
    <cellStyle name="SAPBEXresExc1" xfId="268" xr:uid="{00000000-0005-0000-0000-000078B80000}"/>
    <cellStyle name="SAPBEXresExc1Emph" xfId="269" xr:uid="{00000000-0005-0000-0000-000079B80000}"/>
    <cellStyle name="SAPBEXresExc2" xfId="270" xr:uid="{00000000-0005-0000-0000-00007AB80000}"/>
    <cellStyle name="SAPBEXresExc2Emph" xfId="271" xr:uid="{00000000-0005-0000-0000-00007BB80000}"/>
    <cellStyle name="SAPBEXresItem" xfId="272" xr:uid="{00000000-0005-0000-0000-00007CB80000}"/>
    <cellStyle name="SAPBEXresItem 2" xfId="836" xr:uid="{00000000-0005-0000-0000-00007DB80000}"/>
    <cellStyle name="SAPBEXresItem 2 2" xfId="47162" xr:uid="{00000000-0005-0000-0000-00007EB80000}"/>
    <cellStyle name="SAPBEXresItem 2 3" xfId="1140" xr:uid="{00000000-0005-0000-0000-00007FB80000}"/>
    <cellStyle name="SAPBEXresItem 3" xfId="576" xr:uid="{00000000-0005-0000-0000-000080B80000}"/>
    <cellStyle name="SAPBEXresItem 3 2" xfId="32031" xr:uid="{00000000-0005-0000-0000-000081B80000}"/>
    <cellStyle name="SAPBEXresItemX" xfId="273" xr:uid="{00000000-0005-0000-0000-000082B80000}"/>
    <cellStyle name="SAPBEXresItemX 2" xfId="274" xr:uid="{00000000-0005-0000-0000-000083B80000}"/>
    <cellStyle name="SAPBEXresItemX 2 2" xfId="1142" xr:uid="{00000000-0005-0000-0000-000084B80000}"/>
    <cellStyle name="SAPBEXresItemX 2 3" xfId="32030" xr:uid="{00000000-0005-0000-0000-000085B80000}"/>
    <cellStyle name="SAPBEXresItemX 2 4" xfId="1022" xr:uid="{00000000-0005-0000-0000-000086B80000}"/>
    <cellStyle name="SAPBEXresItemX 3" xfId="1141" xr:uid="{00000000-0005-0000-0000-000087B80000}"/>
    <cellStyle name="SAPBEXresItemX 3 2" xfId="47131" xr:uid="{00000000-0005-0000-0000-000088B80000}"/>
    <cellStyle name="SAPBEXresItemX 4" xfId="31936" xr:uid="{00000000-0005-0000-0000-000089B80000}"/>
    <cellStyle name="SAPBEXresItemX 5" xfId="1021" xr:uid="{00000000-0005-0000-0000-00008AB80000}"/>
    <cellStyle name="SAPBEXRow_Headings_SA" xfId="275" xr:uid="{00000000-0005-0000-0000-00008BB80000}"/>
    <cellStyle name="SAPBEXRowResults_SA" xfId="276" xr:uid="{00000000-0005-0000-0000-00008CB80000}"/>
    <cellStyle name="SAPBEXstdData" xfId="277" xr:uid="{00000000-0005-0000-0000-00008DB80000}"/>
    <cellStyle name="SAPBEXstdData 2" xfId="278" xr:uid="{00000000-0005-0000-0000-00008EB80000}"/>
    <cellStyle name="SAPBEXstdData 2 2" xfId="279" xr:uid="{00000000-0005-0000-0000-00008FB80000}"/>
    <cellStyle name="SAPBEXstdData 3" xfId="280" xr:uid="{00000000-0005-0000-0000-000090B80000}"/>
    <cellStyle name="SAPBEXstdData 4" xfId="837" xr:uid="{00000000-0005-0000-0000-000091B80000}"/>
    <cellStyle name="SAPBEXstdData 4 2" xfId="47129" xr:uid="{00000000-0005-0000-0000-000092B80000}"/>
    <cellStyle name="SAPBEXstdData 4 3" xfId="1143" xr:uid="{00000000-0005-0000-0000-000093B80000}"/>
    <cellStyle name="SAPBEXstdData 5" xfId="577" xr:uid="{00000000-0005-0000-0000-000094B80000}"/>
    <cellStyle name="SAPBEXstdData 5 2" xfId="31935" xr:uid="{00000000-0005-0000-0000-000095B80000}"/>
    <cellStyle name="SAPBEXstdData_Sept 2011 Total BW Data" xfId="281" xr:uid="{00000000-0005-0000-0000-000096B80000}"/>
    <cellStyle name="SAPBEXstdDataEmph" xfId="282" xr:uid="{00000000-0005-0000-0000-000097B80000}"/>
    <cellStyle name="SAPBEXstdDataEmph 2" xfId="838" xr:uid="{00000000-0005-0000-0000-000098B80000}"/>
    <cellStyle name="SAPBEXstdDataEmph 2 2" xfId="1144" xr:uid="{00000000-0005-0000-0000-000099B80000}"/>
    <cellStyle name="SAPBEXstdDataEmph 3" xfId="578" xr:uid="{00000000-0005-0000-0000-00009AB80000}"/>
    <cellStyle name="SAPBEXstdDataEmph 3 2" xfId="32029" xr:uid="{00000000-0005-0000-0000-00009BB80000}"/>
    <cellStyle name="SAPBEXstdExc1" xfId="283" xr:uid="{00000000-0005-0000-0000-00009CB80000}"/>
    <cellStyle name="SAPBEXstdExc1Emph" xfId="284" xr:uid="{00000000-0005-0000-0000-00009DB80000}"/>
    <cellStyle name="SAPBEXstdExc2" xfId="285" xr:uid="{00000000-0005-0000-0000-00009EB80000}"/>
    <cellStyle name="SAPBEXstdExc2Emph" xfId="286" xr:uid="{00000000-0005-0000-0000-00009FB80000}"/>
    <cellStyle name="SAPBEXstdItem" xfId="287" xr:uid="{00000000-0005-0000-0000-0000A0B80000}"/>
    <cellStyle name="SAPBEXstdItem 2" xfId="288" xr:uid="{00000000-0005-0000-0000-0000A1B80000}"/>
    <cellStyle name="SAPBEXstdItem 2 2" xfId="289" xr:uid="{00000000-0005-0000-0000-0000A2B80000}"/>
    <cellStyle name="SAPBEXstdItem 2 3" xfId="840" xr:uid="{00000000-0005-0000-0000-0000A3B80000}"/>
    <cellStyle name="SAPBEXstdItem 2 4" xfId="1024" xr:uid="{00000000-0005-0000-0000-0000A4B80000}"/>
    <cellStyle name="SAPBEXstdItem 2 5" xfId="471" xr:uid="{00000000-0005-0000-0000-0000A5B80000}"/>
    <cellStyle name="SAPBEXstdItem 3" xfId="290" xr:uid="{00000000-0005-0000-0000-0000A6B80000}"/>
    <cellStyle name="SAPBEXstdItem 3 2" xfId="841" xr:uid="{00000000-0005-0000-0000-0000A7B80000}"/>
    <cellStyle name="SAPBEXstdItem 3 2 2" xfId="1026" xr:uid="{00000000-0005-0000-0000-0000A8B80000}"/>
    <cellStyle name="SAPBEXstdItem 3 3" xfId="1025" xr:uid="{00000000-0005-0000-0000-0000A9B80000}"/>
    <cellStyle name="SAPBEXstdItem 3 4" xfId="472" xr:uid="{00000000-0005-0000-0000-0000AAB80000}"/>
    <cellStyle name="SAPBEXstdItem 4" xfId="291" xr:uid="{00000000-0005-0000-0000-0000ABB80000}"/>
    <cellStyle name="SAPBEXstdItem 4 2" xfId="842" xr:uid="{00000000-0005-0000-0000-0000ACB80000}"/>
    <cellStyle name="SAPBEXstdItem 4 3" xfId="1027" xr:uid="{00000000-0005-0000-0000-0000ADB80000}"/>
    <cellStyle name="SAPBEXstdItem 4 4" xfId="473" xr:uid="{00000000-0005-0000-0000-0000AEB80000}"/>
    <cellStyle name="SAPBEXstdItem 5" xfId="292" xr:uid="{00000000-0005-0000-0000-0000AFB80000}"/>
    <cellStyle name="SAPBEXstdItem 5 2" xfId="843" xr:uid="{00000000-0005-0000-0000-0000B0B80000}"/>
    <cellStyle name="SAPBEXstdItem 5 2 2" xfId="47128" xr:uid="{00000000-0005-0000-0000-0000B1B80000}"/>
    <cellStyle name="SAPBEXstdItem 5 3" xfId="1145" xr:uid="{00000000-0005-0000-0000-0000B2B80000}"/>
    <cellStyle name="SAPBEXstdItem 5 4" xfId="474" xr:uid="{00000000-0005-0000-0000-0000B3B80000}"/>
    <cellStyle name="SAPBEXstdItem 6" xfId="839" xr:uid="{00000000-0005-0000-0000-0000B4B80000}"/>
    <cellStyle name="SAPBEXstdItem 6 2" xfId="31934" xr:uid="{00000000-0005-0000-0000-0000B5B80000}"/>
    <cellStyle name="SAPBEXstdItem 7" xfId="579" xr:uid="{00000000-0005-0000-0000-0000B6B80000}"/>
    <cellStyle name="SAPBEXstdItem 8" xfId="1023" xr:uid="{00000000-0005-0000-0000-0000B7B80000}"/>
    <cellStyle name="SAPBEXstdItem 9" xfId="470" xr:uid="{00000000-0005-0000-0000-0000B8B80000}"/>
    <cellStyle name="SAPBEXstdItem_Sept 2011 Total BW Data" xfId="293" xr:uid="{00000000-0005-0000-0000-0000B9B80000}"/>
    <cellStyle name="SAPBEXstdItemX" xfId="294" xr:uid="{00000000-0005-0000-0000-0000BAB80000}"/>
    <cellStyle name="SAPBEXstdItemX 2" xfId="295" xr:uid="{00000000-0005-0000-0000-0000BBB80000}"/>
    <cellStyle name="SAPBEXstdItemX 2 2" xfId="845" xr:uid="{00000000-0005-0000-0000-0000BCB80000}"/>
    <cellStyle name="SAPBEXstdItemX 2 2 2" xfId="47130" xr:uid="{00000000-0005-0000-0000-0000BDB80000}"/>
    <cellStyle name="SAPBEXstdItemX 2 3" xfId="581" xr:uid="{00000000-0005-0000-0000-0000BEB80000}"/>
    <cellStyle name="SAPBEXstdItemX 3" xfId="844" xr:uid="{00000000-0005-0000-0000-0000BFB80000}"/>
    <cellStyle name="SAPBEXstdItemX 3 2" xfId="1146" xr:uid="{00000000-0005-0000-0000-0000C0B80000}"/>
    <cellStyle name="SAPBEXstdItemX 4" xfId="580" xr:uid="{00000000-0005-0000-0000-0000C1B80000}"/>
    <cellStyle name="SAPBEXstdItemX 4 2" xfId="32046" xr:uid="{00000000-0005-0000-0000-0000C2B80000}"/>
    <cellStyle name="SAPBEXstdItemX 5" xfId="1028" xr:uid="{00000000-0005-0000-0000-0000C3B80000}"/>
    <cellStyle name="SAPBEXsubData" xfId="296" xr:uid="{00000000-0005-0000-0000-0000C4B80000}"/>
    <cellStyle name="SAPBEXsubData 2" xfId="846" xr:uid="{00000000-0005-0000-0000-0000C5B80000}"/>
    <cellStyle name="SAPBEXsubData 2 2" xfId="1147" xr:uid="{00000000-0005-0000-0000-0000C6B80000}"/>
    <cellStyle name="SAPBEXsubData 3" xfId="582" xr:uid="{00000000-0005-0000-0000-0000C7B80000}"/>
    <cellStyle name="SAPBEXsubData 3 2" xfId="32047" xr:uid="{00000000-0005-0000-0000-0000C8B80000}"/>
    <cellStyle name="SAPBEXsubDataEmph" xfId="297" xr:uid="{00000000-0005-0000-0000-0000C9B80000}"/>
    <cellStyle name="SAPBEXsubDataEmph 2" xfId="847" xr:uid="{00000000-0005-0000-0000-0000CAB80000}"/>
    <cellStyle name="SAPBEXsubDataEmph 2 2" xfId="1148" xr:uid="{00000000-0005-0000-0000-0000CBB80000}"/>
    <cellStyle name="SAPBEXsubDataEmph 3" xfId="583" xr:uid="{00000000-0005-0000-0000-0000CCB80000}"/>
    <cellStyle name="SAPBEXsubDataEmph 3 2" xfId="32048" xr:uid="{00000000-0005-0000-0000-0000CDB80000}"/>
    <cellStyle name="SAPBEXsubExc1" xfId="298" xr:uid="{00000000-0005-0000-0000-0000CEB80000}"/>
    <cellStyle name="SAPBEXsubExc1Emph" xfId="299" xr:uid="{00000000-0005-0000-0000-0000CFB80000}"/>
    <cellStyle name="SAPBEXsubExc2" xfId="300" xr:uid="{00000000-0005-0000-0000-0000D0B80000}"/>
    <cellStyle name="SAPBEXsubExc2Emph" xfId="301" xr:uid="{00000000-0005-0000-0000-0000D1B80000}"/>
    <cellStyle name="SAPBEXsubItem" xfId="302" xr:uid="{00000000-0005-0000-0000-0000D2B80000}"/>
    <cellStyle name="SAPBEXsubItem 2" xfId="848" xr:uid="{00000000-0005-0000-0000-0000D3B80000}"/>
    <cellStyle name="SAPBEXsubItem 2 2" xfId="1149" xr:uid="{00000000-0005-0000-0000-0000D4B80000}"/>
    <cellStyle name="SAPBEXsubItem 3" xfId="584" xr:uid="{00000000-0005-0000-0000-0000D5B80000}"/>
    <cellStyle name="SAPBEXsubItem 3 2" xfId="32049" xr:uid="{00000000-0005-0000-0000-0000D6B80000}"/>
    <cellStyle name="SAPBEXtitle" xfId="303" xr:uid="{00000000-0005-0000-0000-0000D7B80000}"/>
    <cellStyle name="SAPBEXtitle 2" xfId="849" xr:uid="{00000000-0005-0000-0000-0000D8B80000}"/>
    <cellStyle name="SAPBEXtitle 2 2" xfId="47163" xr:uid="{00000000-0005-0000-0000-0000D9B80000}"/>
    <cellStyle name="SAPBEXtitle 2 3" xfId="1150" xr:uid="{00000000-0005-0000-0000-0000DAB80000}"/>
    <cellStyle name="SAPBEXtitle 3" xfId="585" xr:uid="{00000000-0005-0000-0000-0000DBB80000}"/>
    <cellStyle name="SAPBEXtitle 3 2" xfId="32050" xr:uid="{00000000-0005-0000-0000-0000DCB80000}"/>
    <cellStyle name="SAPBEXundefined" xfId="304" xr:uid="{00000000-0005-0000-0000-0000DDB80000}"/>
    <cellStyle name="SAPBEXundefined 2" xfId="305" xr:uid="{00000000-0005-0000-0000-0000DEB80000}"/>
    <cellStyle name="SAPBEXundefined 2 2" xfId="1029" xr:uid="{00000000-0005-0000-0000-0000DFB80000}"/>
    <cellStyle name="SAPBEXundefined 3" xfId="850" xr:uid="{00000000-0005-0000-0000-0000E0B80000}"/>
    <cellStyle name="SAPBEXundefined 3 2" xfId="47155" xr:uid="{00000000-0005-0000-0000-0000E1B80000}"/>
    <cellStyle name="SAPBEXundefined 3 3" xfId="1151" xr:uid="{00000000-0005-0000-0000-0000E2B80000}"/>
    <cellStyle name="SAPBEXundefined 4" xfId="586" xr:uid="{00000000-0005-0000-0000-0000E3B80000}"/>
    <cellStyle name="SAPBEXundefined 4 2" xfId="32051" xr:uid="{00000000-0005-0000-0000-0000E4B80000}"/>
    <cellStyle name="SAPBEXundefined_Sheet2" xfId="1044" xr:uid="{00000000-0005-0000-0000-0000E5B80000}"/>
    <cellStyle name="SEM-BPS-input-on" xfId="306" xr:uid="{00000000-0005-0000-0000-0000E6B80000}"/>
    <cellStyle name="SEM-BPS-input-on 2" xfId="1030" xr:uid="{00000000-0005-0000-0000-0000E7B80000}"/>
    <cellStyle name="SEM-BPS-key" xfId="307" xr:uid="{00000000-0005-0000-0000-0000E8B80000}"/>
    <cellStyle name="SEM-BPS-key 2" xfId="1031" xr:uid="{00000000-0005-0000-0000-0000E9B80000}"/>
    <cellStyle name="Sheet Title" xfId="357" xr:uid="{00000000-0005-0000-0000-0000EAB80000}"/>
    <cellStyle name="Style 1" xfId="308" xr:uid="{00000000-0005-0000-0000-0000EBB80000}"/>
    <cellStyle name="Style 1 2" xfId="1032" xr:uid="{00000000-0005-0000-0000-0000ECB80000}"/>
    <cellStyle name="Style 26" xfId="309" xr:uid="{00000000-0005-0000-0000-0000EDB80000}"/>
    <cellStyle name="Style 26 2" xfId="310" xr:uid="{00000000-0005-0000-0000-0000EEB80000}"/>
    <cellStyle name="Style 26 2 2" xfId="1035" xr:uid="{00000000-0005-0000-0000-0000EFB80000}"/>
    <cellStyle name="Style 26 2 3" xfId="1034" xr:uid="{00000000-0005-0000-0000-0000F0B80000}"/>
    <cellStyle name="Style 26 3" xfId="1152" xr:uid="{00000000-0005-0000-0000-0000F1B80000}"/>
    <cellStyle name="Style 26 4" xfId="32052" xr:uid="{00000000-0005-0000-0000-0000F2B80000}"/>
    <cellStyle name="Style 26 5" xfId="1033" xr:uid="{00000000-0005-0000-0000-0000F3B80000}"/>
    <cellStyle name="Title" xfId="311" builtinId="15" customBuiltin="1"/>
    <cellStyle name="Title 2" xfId="704" xr:uid="{00000000-0005-0000-0000-0000F5B80000}"/>
    <cellStyle name="Title 2 10" xfId="1036" xr:uid="{00000000-0005-0000-0000-0000F6B80000}"/>
    <cellStyle name="Title 2 2" xfId="1673" xr:uid="{00000000-0005-0000-0000-0000F7B80000}"/>
    <cellStyle name="Title 2 2 2" xfId="47247" xr:uid="{00000000-0005-0000-0000-0000F8B80000}"/>
    <cellStyle name="Title 2 3" xfId="1674" xr:uid="{00000000-0005-0000-0000-0000F9B80000}"/>
    <cellStyle name="Title 2 4" xfId="1675" xr:uid="{00000000-0005-0000-0000-0000FAB80000}"/>
    <cellStyle name="Title 2 5" xfId="1676" xr:uid="{00000000-0005-0000-0000-0000FBB80000}"/>
    <cellStyle name="Title 2 6" xfId="1677" xr:uid="{00000000-0005-0000-0000-0000FCB80000}"/>
    <cellStyle name="Title 2 7" xfId="1672" xr:uid="{00000000-0005-0000-0000-0000FDB80000}"/>
    <cellStyle name="Title 2 8" xfId="1094" xr:uid="{00000000-0005-0000-0000-0000FEB80000}"/>
    <cellStyle name="Title 2 9" xfId="32053" xr:uid="{00000000-0005-0000-0000-0000FFB80000}"/>
    <cellStyle name="Title 3" xfId="31913" xr:uid="{00000000-0005-0000-0000-000000B90000}"/>
    <cellStyle name="Title 3 2" xfId="47171" xr:uid="{00000000-0005-0000-0000-000001B90000}"/>
    <cellStyle name="Total" xfId="312" builtinId="25" customBuiltin="1"/>
    <cellStyle name="Total 10" xfId="1679" xr:uid="{00000000-0005-0000-0000-000003B90000}"/>
    <cellStyle name="Total 11" xfId="1680" xr:uid="{00000000-0005-0000-0000-000004B90000}"/>
    <cellStyle name="Total 11 2" xfId="1681" xr:uid="{00000000-0005-0000-0000-000005B90000}"/>
    <cellStyle name="Total 12" xfId="1682" xr:uid="{00000000-0005-0000-0000-000006B90000}"/>
    <cellStyle name="Total 12 2" xfId="1683" xr:uid="{00000000-0005-0000-0000-000007B90000}"/>
    <cellStyle name="Total 13" xfId="1684" xr:uid="{00000000-0005-0000-0000-000008B90000}"/>
    <cellStyle name="Total 14" xfId="1685" xr:uid="{00000000-0005-0000-0000-000009B90000}"/>
    <cellStyle name="Total 15" xfId="1678" xr:uid="{00000000-0005-0000-0000-00000AB90000}"/>
    <cellStyle name="Total 15 2" xfId="47334" xr:uid="{00000000-0005-0000-0000-00000BB90000}"/>
    <cellStyle name="Total 16" xfId="47335" xr:uid="{00000000-0005-0000-0000-00000CB90000}"/>
    <cellStyle name="Total 17" xfId="47369" xr:uid="{00000000-0005-0000-0000-00000DB90000}"/>
    <cellStyle name="Total 2" xfId="313" xr:uid="{00000000-0005-0000-0000-00000EB90000}"/>
    <cellStyle name="Total 2 2" xfId="314" xr:uid="{00000000-0005-0000-0000-00000FB90000}"/>
    <cellStyle name="Total 2 2 2" xfId="655" xr:uid="{00000000-0005-0000-0000-000010B90000}"/>
    <cellStyle name="Total 2 2 3" xfId="589" xr:uid="{00000000-0005-0000-0000-000011B90000}"/>
    <cellStyle name="Total 2 2 4" xfId="32055" xr:uid="{00000000-0005-0000-0000-000012B90000}"/>
    <cellStyle name="Total 2 2 5" xfId="1038" xr:uid="{00000000-0005-0000-0000-000013B90000}"/>
    <cellStyle name="Total 2 2 6" xfId="476" xr:uid="{00000000-0005-0000-0000-000014B90000}"/>
    <cellStyle name="Total 2 3" xfId="315" xr:uid="{00000000-0005-0000-0000-000015B90000}"/>
    <cellStyle name="Total 2 3 2" xfId="654" xr:uid="{00000000-0005-0000-0000-000016B90000}"/>
    <cellStyle name="Total 2 3 2 2" xfId="47248" xr:uid="{00000000-0005-0000-0000-000017B90000}"/>
    <cellStyle name="Total 2 3 3" xfId="477" xr:uid="{00000000-0005-0000-0000-000018B90000}"/>
    <cellStyle name="Total 2 4" xfId="588" xr:uid="{00000000-0005-0000-0000-000019B90000}"/>
    <cellStyle name="Total 2 5" xfId="32054" xr:uid="{00000000-0005-0000-0000-00001AB90000}"/>
    <cellStyle name="Total 2 6" xfId="1037" xr:uid="{00000000-0005-0000-0000-00001BB90000}"/>
    <cellStyle name="Total 2 7" xfId="475" xr:uid="{00000000-0005-0000-0000-00001CB90000}"/>
    <cellStyle name="Total 3" xfId="316" xr:uid="{00000000-0005-0000-0000-00001DB90000}"/>
    <cellStyle name="Total 3 2" xfId="317" xr:uid="{00000000-0005-0000-0000-00001EB90000}"/>
    <cellStyle name="Total 3 2 2" xfId="656" xr:uid="{00000000-0005-0000-0000-00001FB90000}"/>
    <cellStyle name="Total 3 2 3" xfId="479" xr:uid="{00000000-0005-0000-0000-000020B90000}"/>
    <cellStyle name="Total 3 3" xfId="590" xr:uid="{00000000-0005-0000-0000-000021B90000}"/>
    <cellStyle name="Total 3 4" xfId="32056" xr:uid="{00000000-0005-0000-0000-000022B90000}"/>
    <cellStyle name="Total 3 5" xfId="1039" xr:uid="{00000000-0005-0000-0000-000023B90000}"/>
    <cellStyle name="Total 3 6" xfId="478" xr:uid="{00000000-0005-0000-0000-000024B90000}"/>
    <cellStyle name="Total 4" xfId="587" xr:uid="{00000000-0005-0000-0000-000025B90000}"/>
    <cellStyle name="Total 4 2" xfId="1153" xr:uid="{00000000-0005-0000-0000-000026B90000}"/>
    <cellStyle name="Total 4 3" xfId="32057" xr:uid="{00000000-0005-0000-0000-000027B90000}"/>
    <cellStyle name="Total 4 4" xfId="1040" xr:uid="{00000000-0005-0000-0000-000028B90000}"/>
    <cellStyle name="Total 5" xfId="705" xr:uid="{00000000-0005-0000-0000-000029B90000}"/>
    <cellStyle name="Total 5 2" xfId="1687" xr:uid="{00000000-0005-0000-0000-00002AB90000}"/>
    <cellStyle name="Total 5 3" xfId="1688" xr:uid="{00000000-0005-0000-0000-00002BB90000}"/>
    <cellStyle name="Total 5 4" xfId="1689" xr:uid="{00000000-0005-0000-0000-00002CB90000}"/>
    <cellStyle name="Total 5 5" xfId="1690" xr:uid="{00000000-0005-0000-0000-00002DB90000}"/>
    <cellStyle name="Total 5 6" xfId="1691" xr:uid="{00000000-0005-0000-0000-00002EB90000}"/>
    <cellStyle name="Total 5 7" xfId="1686" xr:uid="{00000000-0005-0000-0000-00002FB90000}"/>
    <cellStyle name="Total 5 8" xfId="47134" xr:uid="{00000000-0005-0000-0000-000030B90000}"/>
    <cellStyle name="Total 6" xfId="486" xr:uid="{00000000-0005-0000-0000-000031B90000}"/>
    <cellStyle name="Total 6 2" xfId="1693" xr:uid="{00000000-0005-0000-0000-000032B90000}"/>
    <cellStyle name="Total 6 3" xfId="1694" xr:uid="{00000000-0005-0000-0000-000033B90000}"/>
    <cellStyle name="Total 6 4" xfId="32110" xr:uid="{00000000-0005-0000-0000-000034B90000}"/>
    <cellStyle name="Total 6 5" xfId="31914" xr:uid="{00000000-0005-0000-0000-000035B90000}"/>
    <cellStyle name="Total 6 6" xfId="1692" xr:uid="{00000000-0005-0000-0000-000036B90000}"/>
    <cellStyle name="Total 7" xfId="1695" xr:uid="{00000000-0005-0000-0000-000037B90000}"/>
    <cellStyle name="Total 7 2" xfId="1696" xr:uid="{00000000-0005-0000-0000-000038B90000}"/>
    <cellStyle name="Total 8" xfId="1697" xr:uid="{00000000-0005-0000-0000-000039B90000}"/>
    <cellStyle name="Total 8 2" xfId="1698" xr:uid="{00000000-0005-0000-0000-00003AB90000}"/>
    <cellStyle name="Total 9" xfId="1699" xr:uid="{00000000-0005-0000-0000-00003BB90000}"/>
    <cellStyle name="Total 9 2" xfId="1700" xr:uid="{00000000-0005-0000-0000-00003CB90000}"/>
    <cellStyle name="Unprot" xfId="318" xr:uid="{00000000-0005-0000-0000-00003DB90000}"/>
    <cellStyle name="Unprot 2" xfId="319" xr:uid="{00000000-0005-0000-0000-00003EB90000}"/>
    <cellStyle name="Unprot 3" xfId="320" xr:uid="{00000000-0005-0000-0000-00003FB90000}"/>
    <cellStyle name="Unprot 4" xfId="47336" xr:uid="{00000000-0005-0000-0000-000040B90000}"/>
    <cellStyle name="Unprot$" xfId="321" xr:uid="{00000000-0005-0000-0000-000041B90000}"/>
    <cellStyle name="Unprot$ 2" xfId="322" xr:uid="{00000000-0005-0000-0000-000042B90000}"/>
    <cellStyle name="Unprot$ 2 2" xfId="323" xr:uid="{00000000-0005-0000-0000-000043B90000}"/>
    <cellStyle name="Unprot$_2011-10 LIEE Table 6 (2)" xfId="324" xr:uid="{00000000-0005-0000-0000-000044B90000}"/>
    <cellStyle name="Unprotect" xfId="325" xr:uid="{00000000-0005-0000-0000-000045B90000}"/>
    <cellStyle name="Warning Text" xfId="326" builtinId="11" customBuiltin="1"/>
    <cellStyle name="Warning Text 2" xfId="706" xr:uid="{00000000-0005-0000-0000-000047B90000}"/>
    <cellStyle name="Warning Text 2 2" xfId="1095" xr:uid="{00000000-0005-0000-0000-000048B90000}"/>
    <cellStyle name="Warning Text 2 2 2" xfId="47180" xr:uid="{00000000-0005-0000-0000-000049B90000}"/>
    <cellStyle name="Warning Text 2 3" xfId="32059" xr:uid="{00000000-0005-0000-0000-00004AB90000}"/>
    <cellStyle name="Warning Text 2 4" xfId="1041" xr:uid="{00000000-0005-0000-0000-00004BB90000}"/>
    <cellStyle name="Warning Text 3" xfId="31915" xr:uid="{00000000-0005-0000-0000-00004CB90000}"/>
  </cellStyles>
  <dxfs count="0"/>
  <tableStyles count="0" defaultTableStyle="TableStyleMedium2" defaultPivotStyle="PivotStyleLight16"/>
  <colors>
    <mruColors>
      <color rgb="FF538022"/>
      <color rgb="FFFFD1D1"/>
      <color rgb="FF060A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externalLink" Target="externalLinks/externalLink50.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6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externalLink" Target="externalLinks/externalLink27.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87" Type="http://schemas.openxmlformats.org/officeDocument/2006/relationships/externalLink" Target="externalLinks/externalLink48.xml"/><Relationship Id="rId102" Type="http://schemas.openxmlformats.org/officeDocument/2006/relationships/externalLink" Target="externalLinks/externalLink63.xml"/><Relationship Id="rId110" Type="http://schemas.openxmlformats.org/officeDocument/2006/relationships/theme" Target="theme/theme1.xml"/><Relationship Id="rId115"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105" Type="http://schemas.openxmlformats.org/officeDocument/2006/relationships/externalLink" Target="externalLinks/externalLink66.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103" Type="http://schemas.openxmlformats.org/officeDocument/2006/relationships/externalLink" Target="externalLinks/externalLink64.xml"/><Relationship Id="rId108" Type="http://schemas.openxmlformats.org/officeDocument/2006/relationships/externalLink" Target="externalLinks/externalLink69.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6" Type="http://schemas.openxmlformats.org/officeDocument/2006/relationships/externalLink" Target="externalLinks/externalLink67.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0.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externalLink" Target="externalLinks/externalLink65.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o301\RAS\TEMP\BillSavingsSep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apuc.sharepoint.com/Users/rramos/AppData/Local/Microsoft/Windows/INetCache/Content.Outlook/1274YXK2/CARE%20PPP%20Exemption%20(June%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capuc.sharepoint.com/Users/DYThomas/Desktop/JEs/2016/2016-08/TIMP/TIMP%20-%202016%20GRC%20-%20Post%202015%20Activity_07-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empra.sharepoint.com/ACTG/DATA/CORPACCT/DPLUCIEN/ACCTREC/SCG%20Acct%20Rec%20List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Tables%204%20&amp;%205%20Updated%20for%20October.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BillSavingsJuly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WINDOWS\DESKTOP\Eco%20Unit%20to%20Integ%20Team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sempra.sharepoint.com/SDGE/ROR/2002/6-02/RB060212BU.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SDGE\ROR\2002\6-02\RB060212BU.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BillSavingsJune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windows\TEMP\Athens%20Model%2009-13-00%20Jan%202003%20CO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CTG\DATA\CORPACCT\EDALEY\ELECT%20MARGIN\ELECMARGIN19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pge-my.sharepoint.com/personal/rom9_pge_com/Documents/DESKTOP/2022%20AR%20FINAL/Worksheet%20in%205300%20Cuentas%20por%20Cobrar%20Combined%20Leadsheet"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pge-my.sharepoint.com/personal/rom9_pge_com/Documents/DESKTOP/2022%20AR%20FINAL/Worksheet%20in%205635%20Papel%20de%20Trabajo%20de%20Activo%20Fijo"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BillSavingsAug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empra.sharepoint.com/ACTG/DATA/CORPACCT/EDALEY/ELECT%20MARGIN/ELECMARGIN19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 val="2A-PAN001 P&amp;L Bud (2013-15)"/>
      <sheetName val="Full Legal Na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tatement"/>
      <sheetName val="CFWS-Mgmt"/>
      <sheetName val="Account Balances"/>
      <sheetName val="Non Cash Transactions"/>
      <sheetName val="CC Allocations"/>
      <sheetName val="expense"/>
    </sheetNames>
    <sheetDataSet>
      <sheetData sheetId="0"/>
      <sheetData sheetId="1"/>
      <sheetData sheetId="2" refreshError="1"/>
      <sheetData sheetId="3"/>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Data"/>
      <sheetName val="Email Details"/>
    </sheetNames>
    <sheetDataSet>
      <sheetData sheetId="0" refreshError="1"/>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kt Share Calculator"/>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t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 val="Internal Order-Plan Category"/>
      <sheetName val="Internal Order-Plan Category V2"/>
      <sheetName val="Internal Order-Plan Cat GRC"/>
      <sheetName val="Cost Element by Category"/>
      <sheetName val="Customer Care CCTR Hierarchy"/>
      <sheetName val="2019 Customer Care CCTR Hier"/>
      <sheetName val="2020 Customer Care CCTR Hier"/>
      <sheetName val="HR Workforce Details 1-31-2018"/>
      <sheetName val="CS GRC WP - CCTR"/>
      <sheetName val="CS TY2019 WP - CCTR"/>
      <sheetName val="All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G&amp;A Assumption Rates"/>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s"/>
      <sheetName val="GasServices"/>
      <sheetName val="PhyGasTerm"/>
      <sheetName val="Spot&amp;Imbalance"/>
      <sheetName val="BasisSwap"/>
      <sheetName val="FFSw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sheetData sheetId="1"/>
      <sheetData sheetId="2"/>
      <sheetData sheetId="3"/>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 val="Internal Order-Plan Category"/>
      <sheetName val="Internal Order-Plan Category V2"/>
      <sheetName val="Internal Order-Plan Cat GRC"/>
      <sheetName val="Cost Element by Category"/>
      <sheetName val="Customer Care CCTR Hierarchy"/>
      <sheetName val="2019 Customer Care CCTR Hier"/>
      <sheetName val="2020 Customer Care CCTR Hier"/>
      <sheetName val="HR Workforce Details 1-31-2018"/>
      <sheetName val="CS GRC WP - CCTR"/>
      <sheetName val="CS TY2019 WP - CCTR"/>
      <sheetName val="All Data"/>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 Detail"/>
      <sheetName val="BA Variances"/>
      <sheetName val="BS Dwnld"/>
    </sheetNames>
    <sheetDataSet>
      <sheetData sheetId="0" refreshError="1"/>
      <sheetData sheetId="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Freeze"/>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 val="Terreno"/>
      <sheetName val="Edo. Cto."/>
      <sheetName val="ISR"/>
      <sheetName val="Resumen altas y bajas "/>
      <sheetName val="IMSS"/>
      <sheetName val="RETIRO-INFO"/>
      <sheetName val="1.80% ESTADO"/>
      <sheetName val="VARI CAMB"/>
      <sheetName val="Depreciación Fiscal"/>
      <sheetName val="TC APLICABLE 2004"/>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FF33-1&amp;"/>
      <sheetName val="PRIMERO"/>
      <sheetName val="AF Extranjeros"/>
      <sheetName val="Salary"/>
      <sheetName val="salesmay"/>
      <sheetName val="Resultado Fiscal 2005"/>
      <sheetName val="Conciliación"/>
      <sheetName val="Concil ISR"/>
      <sheetName val="ISR Diferido"/>
      <sheetName val="Conc"/>
      <sheetName val="TABLAS DE CALCULO"/>
      <sheetName val="Reconciliation"/>
      <sheetName val="BS1 Display"/>
      <sheetName val="EY USE ONLY"/>
      <sheetName val="DEPRECIACION"/>
      <sheetName val="FCCREDITOS"/>
      <sheetName val="cédula 5"/>
      <sheetName val="Sheet2"/>
      <sheetName val="03172016 Allocations"/>
      <sheetName val="Data Valid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 val="FF-32"/>
      <sheetName val="Lists"/>
      <sheetName val=".1 Lead"/>
      <sheetName val="EIGPC"/>
      <sheetName val="Edo. Cto."/>
      <sheetName val="2A VERSION "/>
      <sheetName val="Resumen"/>
      <sheetName val="ISR"/>
      <sheetName val="IVA"/>
      <sheetName val="Retenciones"/>
      <sheetName val="POLIZA SAP"/>
      <sheetName val="Balanzas"/>
      <sheetName val="P&amp;L"/>
      <sheetName val="Maquila"/>
      <sheetName val="ISR Sueldos"/>
      <sheetName val="PTU"/>
      <sheetName val="Acum"/>
      <sheetName val="Analisis de CYG Properties"/>
      <sheetName val="IVA acreditable"/>
      <sheetName val="Ingresos cobrados"/>
      <sheetName val="DATOS"/>
      <sheetName val="Compensacion"/>
      <sheetName val="Fluctuaciones"/>
      <sheetName val="Sheet6"/>
      <sheetName val="Cotejo P&amp;L"/>
      <sheetName val="INP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CALC"/>
      <sheetName val="Amarre de la obra al 31.12.01"/>
      <sheetName val="D-1"/>
      <sheetName val="VENDAS_P_SUBSIDIÁRIA"/>
      <sheetName val="Altas 2001"/>
      <sheetName val="Bs agotados"/>
      <sheetName val="Pruebas Globales nov"/>
      <sheetName val="VARI CAMB"/>
      <sheetName val="M&amp;E"/>
      <sheetName val="Catalogo"/>
      <sheetName val="FF33-1&amp;"/>
      <sheetName val="PRUEBA DE INGRESOS"/>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 val="NptSclr"/>
      <sheetName val="Npt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J1272"/>
  <sheetViews>
    <sheetView tabSelected="1" zoomScaleNormal="100" workbookViewId="0">
      <selection activeCell="A4" sqref="A4:D4"/>
    </sheetView>
  </sheetViews>
  <sheetFormatPr defaultRowHeight="12.75"/>
  <cols>
    <col min="1" max="2" width="36.5703125" customWidth="1"/>
    <col min="3" max="4" width="25.5703125" customWidth="1"/>
    <col min="5" max="5" width="26" style="20" customWidth="1"/>
    <col min="6" max="6" width="12.5703125" style="20" bestFit="1" customWidth="1"/>
    <col min="7" max="8" width="8.5703125" style="20"/>
  </cols>
  <sheetData>
    <row r="1" spans="1:5" s="19" customFormat="1" ht="18">
      <c r="A1" s="1871" t="s">
        <v>0</v>
      </c>
      <c r="B1" s="1871"/>
      <c r="C1" s="1871"/>
      <c r="D1" s="1871"/>
    </row>
    <row r="2" spans="1:5" s="19" customFormat="1" ht="18">
      <c r="A2" s="1871" t="s">
        <v>1</v>
      </c>
      <c r="B2" s="1871"/>
      <c r="C2" s="1871"/>
      <c r="D2" s="1871"/>
    </row>
    <row r="3" spans="1:5" ht="18">
      <c r="A3" s="1871" t="s">
        <v>2</v>
      </c>
      <c r="B3" s="1871"/>
      <c r="C3" s="1871"/>
      <c r="D3" s="1871"/>
    </row>
    <row r="4" spans="1:5" ht="18">
      <c r="A4" s="1871" t="s">
        <v>3</v>
      </c>
      <c r="B4" s="1871"/>
      <c r="C4" s="1871"/>
      <c r="D4" s="1871"/>
    </row>
    <row r="5" spans="1:5" ht="18">
      <c r="A5" s="1871" t="s">
        <v>4</v>
      </c>
      <c r="B5" s="1871"/>
      <c r="C5" s="1871"/>
      <c r="D5" s="1871"/>
    </row>
    <row r="6" spans="1:5" ht="15">
      <c r="A6" s="1740" t="s">
        <v>1571</v>
      </c>
      <c r="B6" s="1114"/>
      <c r="C6" s="251"/>
      <c r="D6" s="88"/>
    </row>
    <row r="7" spans="1:5" ht="6.75" customHeight="1" thickBot="1">
      <c r="A7" s="29"/>
    </row>
    <row r="8" spans="1:5" ht="16.5" thickBot="1">
      <c r="A8" s="1872" t="s">
        <v>5</v>
      </c>
      <c r="B8" s="1872"/>
      <c r="C8" s="1873"/>
      <c r="D8" s="1874"/>
    </row>
    <row r="9" spans="1:5" ht="15.75" thickBot="1">
      <c r="A9" s="959">
        <v>2023</v>
      </c>
      <c r="B9" s="1041" t="s">
        <v>6</v>
      </c>
      <c r="C9" s="1041" t="s">
        <v>7</v>
      </c>
      <c r="D9" s="1041" t="s">
        <v>8</v>
      </c>
    </row>
    <row r="10" spans="1:5" ht="15.75" thickBot="1">
      <c r="A10" s="960" t="s">
        <v>9</v>
      </c>
      <c r="B10" s="1042">
        <v>122824704</v>
      </c>
      <c r="C10" s="1741">
        <v>80121166.939999893</v>
      </c>
      <c r="D10" s="1743">
        <f>C10/B10</f>
        <v>0.65232127032034115</v>
      </c>
      <c r="E10" s="115"/>
    </row>
    <row r="11" spans="1:5" ht="15.75" thickBot="1">
      <c r="A11" s="960" t="s">
        <v>10</v>
      </c>
      <c r="B11" s="1042">
        <v>8001130.3900000006</v>
      </c>
      <c r="C11" s="1741">
        <v>4008224.6100000003</v>
      </c>
      <c r="D11" s="1043">
        <f>C11/B11</f>
        <v>0.50095729161089197</v>
      </c>
      <c r="E11" s="115"/>
    </row>
    <row r="12" spans="1:5" ht="15.75" thickBot="1">
      <c r="A12" s="960" t="s">
        <v>11</v>
      </c>
      <c r="B12" s="1044">
        <v>69837</v>
      </c>
      <c r="C12" s="1742">
        <v>56058</v>
      </c>
      <c r="D12" s="1743">
        <f>C12/B12</f>
        <v>0.8026977103827484</v>
      </c>
    </row>
    <row r="13" spans="1:5" ht="13.5" thickBot="1">
      <c r="A13" s="960" t="s">
        <v>12</v>
      </c>
      <c r="B13" s="1045" t="s">
        <v>13</v>
      </c>
      <c r="C13" s="1046" t="s">
        <v>13</v>
      </c>
      <c r="D13" s="1045" t="s">
        <v>13</v>
      </c>
    </row>
    <row r="14" spans="1:5" ht="13.5" thickBot="1">
      <c r="A14" s="960" t="s">
        <v>14</v>
      </c>
      <c r="B14" s="1045" t="s">
        <v>13</v>
      </c>
      <c r="C14" s="1046" t="s">
        <v>13</v>
      </c>
      <c r="D14" s="1045" t="s">
        <v>13</v>
      </c>
    </row>
    <row r="15" spans="1:5" ht="15.75" thickBot="1">
      <c r="A15" s="960" t="s">
        <v>15</v>
      </c>
      <c r="B15" s="1047">
        <v>1435220</v>
      </c>
      <c r="C15" s="1742">
        <v>1223807</v>
      </c>
      <c r="D15" s="1743">
        <f>C15/B15</f>
        <v>0.85269645071835676</v>
      </c>
      <c r="E15" s="106"/>
    </row>
    <row r="16" spans="1:5">
      <c r="A16" s="102"/>
      <c r="B16" s="193"/>
      <c r="C16" s="250"/>
      <c r="D16" s="194"/>
    </row>
    <row r="17" spans="1:7" ht="39" customHeight="1">
      <c r="A17" s="1877" t="s">
        <v>16</v>
      </c>
      <c r="B17" s="1877"/>
      <c r="C17" s="1877"/>
      <c r="D17" s="1877"/>
    </row>
    <row r="18" spans="1:7">
      <c r="A18" s="718"/>
      <c r="B18" s="718"/>
      <c r="C18" s="718"/>
      <c r="D18" s="718"/>
    </row>
    <row r="19" spans="1:7" ht="15" customHeight="1">
      <c r="A19" s="1875" t="s">
        <v>17</v>
      </c>
      <c r="B19" s="1875"/>
      <c r="C19" s="1876"/>
      <c r="D19" s="1875"/>
    </row>
    <row r="20" spans="1:7" ht="39.75" customHeight="1">
      <c r="A20" s="1876" t="s">
        <v>18</v>
      </c>
      <c r="B20" s="1876"/>
      <c r="C20" s="1876"/>
      <c r="D20" s="1876"/>
    </row>
    <row r="21" spans="1:7" ht="15" customHeight="1">
      <c r="A21" s="1875" t="s">
        <v>19</v>
      </c>
      <c r="B21" s="1875"/>
      <c r="C21" s="1875"/>
      <c r="D21" s="1875"/>
    </row>
    <row r="22" spans="1:7" ht="16.5" thickBot="1">
      <c r="A22" s="29"/>
    </row>
    <row r="23" spans="1:7" ht="16.5" thickBot="1">
      <c r="A23" s="1872" t="s">
        <v>20</v>
      </c>
      <c r="B23" s="1872"/>
      <c r="C23" s="1873"/>
      <c r="D23" s="1874"/>
    </row>
    <row r="24" spans="1:7" ht="15.75" thickBot="1">
      <c r="A24" s="959">
        <v>2023</v>
      </c>
      <c r="B24" s="1041" t="s">
        <v>21</v>
      </c>
      <c r="C24" s="1041" t="s">
        <v>7</v>
      </c>
      <c r="D24" s="1041" t="s">
        <v>8</v>
      </c>
    </row>
    <row r="25" spans="1:7" ht="13.5" thickBot="1">
      <c r="A25" s="960" t="s">
        <v>22</v>
      </c>
      <c r="B25" s="1048">
        <v>10181364</v>
      </c>
      <c r="C25" s="1048">
        <v>9062389</v>
      </c>
      <c r="D25" s="1043">
        <f>C25/B25</f>
        <v>0.89009576712904082</v>
      </c>
    </row>
    <row r="26" spans="1:7" ht="13.5" thickBot="1">
      <c r="A26" s="960" t="s">
        <v>23</v>
      </c>
      <c r="B26" s="670">
        <v>136819016</v>
      </c>
      <c r="C26" s="670">
        <v>263781436</v>
      </c>
      <c r="D26" s="1043">
        <f>C26/B26</f>
        <v>1.9279588737869595</v>
      </c>
    </row>
    <row r="27" spans="1:7" ht="13.5" thickBot="1">
      <c r="A27" s="960" t="s">
        <v>24</v>
      </c>
      <c r="B27" s="670">
        <v>3982900</v>
      </c>
      <c r="C27" s="670">
        <v>2523721</v>
      </c>
      <c r="D27" s="1043">
        <f>C27/B27</f>
        <v>0.6336390569685405</v>
      </c>
    </row>
    <row r="28" spans="1:7" ht="13.5" thickBot="1">
      <c r="A28" s="961" t="s">
        <v>25</v>
      </c>
      <c r="B28" s="1049">
        <f>SUM(B25:B27)</f>
        <v>150983280</v>
      </c>
      <c r="C28" s="1049">
        <f>SUM(C25:C27)</f>
        <v>275367546</v>
      </c>
      <c r="D28" s="1043">
        <f>C28/B28</f>
        <v>1.8238280821558519</v>
      </c>
    </row>
    <row r="29" spans="1:7" ht="54" customHeight="1" thickBot="1">
      <c r="A29" s="168" t="s">
        <v>26</v>
      </c>
      <c r="B29" s="169" t="s">
        <v>27</v>
      </c>
      <c r="C29" s="169" t="s">
        <v>28</v>
      </c>
      <c r="D29" s="169" t="s">
        <v>29</v>
      </c>
      <c r="G29" s="19"/>
    </row>
    <row r="30" spans="1:7" ht="13.5" thickBot="1">
      <c r="A30" s="170" t="s">
        <v>30</v>
      </c>
      <c r="B30" s="684">
        <v>75648</v>
      </c>
      <c r="C30" s="685">
        <v>155645</v>
      </c>
      <c r="D30" s="686">
        <v>111460</v>
      </c>
      <c r="E30" s="25"/>
    </row>
    <row r="31" spans="1:7" ht="15.75" thickBot="1">
      <c r="A31" s="171" t="s">
        <v>31</v>
      </c>
      <c r="B31" s="172" t="s">
        <v>32</v>
      </c>
      <c r="C31" s="172" t="s">
        <v>33</v>
      </c>
      <c r="D31" s="172" t="s">
        <v>34</v>
      </c>
    </row>
    <row r="32" spans="1:7" ht="13.5" thickBot="1">
      <c r="A32" s="961" t="s">
        <v>35</v>
      </c>
      <c r="B32" s="1045">
        <v>1675824</v>
      </c>
      <c r="C32" s="1046">
        <v>1836582</v>
      </c>
      <c r="D32" s="1043">
        <v>1.1000000000000001</v>
      </c>
    </row>
    <row r="34" spans="1:10" ht="19.5" customHeight="1">
      <c r="A34" s="1869" t="s">
        <v>36</v>
      </c>
      <c r="B34" s="1869"/>
      <c r="C34" s="1870"/>
      <c r="D34" s="1869"/>
    </row>
    <row r="35" spans="1:10" ht="20.25">
      <c r="A35" s="249"/>
      <c r="B35" s="87"/>
      <c r="F35" s="116"/>
    </row>
    <row r="36" spans="1:10">
      <c r="E36" s="74"/>
      <c r="F36" s="116"/>
      <c r="J36" s="21"/>
    </row>
    <row r="37" spans="1:10">
      <c r="A37" s="74"/>
      <c r="F37" s="116"/>
    </row>
    <row r="38" spans="1:10">
      <c r="F38" s="116"/>
    </row>
    <row r="39" spans="1:10">
      <c r="E39" s="74"/>
      <c r="F39" s="116"/>
    </row>
    <row r="40" spans="1:10">
      <c r="F40" s="116"/>
    </row>
    <row r="41" spans="1:10">
      <c r="F41" s="116"/>
    </row>
    <row r="42" spans="1:10">
      <c r="F42" s="116"/>
    </row>
    <row r="68" spans="3:8">
      <c r="E68"/>
      <c r="F68"/>
      <c r="G68"/>
      <c r="H68"/>
    </row>
    <row r="69" spans="3:8">
      <c r="E69"/>
      <c r="F69"/>
      <c r="G69"/>
      <c r="H69"/>
    </row>
    <row r="70" spans="3:8">
      <c r="E70"/>
      <c r="F70"/>
      <c r="G70"/>
      <c r="H70"/>
    </row>
    <row r="71" spans="3:8">
      <c r="E71"/>
      <c r="F71"/>
      <c r="G71"/>
      <c r="H71"/>
    </row>
    <row r="72" spans="3:8">
      <c r="E72"/>
      <c r="F72"/>
      <c r="G72"/>
      <c r="H72"/>
    </row>
    <row r="73" spans="3:8">
      <c r="E73"/>
      <c r="F73"/>
      <c r="G73"/>
      <c r="H73"/>
    </row>
    <row r="74" spans="3:8" s="20" customFormat="1">
      <c r="C74"/>
    </row>
    <row r="75" spans="3:8" s="20" customFormat="1">
      <c r="C75"/>
    </row>
    <row r="76" spans="3:8" s="20" customFormat="1">
      <c r="C76"/>
    </row>
    <row r="77" spans="3:8" s="20" customFormat="1">
      <c r="C77"/>
    </row>
    <row r="78" spans="3:8" s="20" customFormat="1">
      <c r="C78"/>
    </row>
    <row r="79" spans="3:8" s="20" customFormat="1">
      <c r="C79"/>
    </row>
    <row r="80" spans="3:8" s="20" customFormat="1">
      <c r="C80"/>
    </row>
    <row r="81" spans="3:3" s="20" customFormat="1">
      <c r="C81"/>
    </row>
    <row r="82" spans="3:3" s="20" customFormat="1">
      <c r="C82"/>
    </row>
    <row r="83" spans="3:3" s="20" customFormat="1">
      <c r="C83"/>
    </row>
    <row r="84" spans="3:3" s="20" customFormat="1">
      <c r="C84"/>
    </row>
    <row r="85" spans="3:3" s="20" customFormat="1">
      <c r="C85"/>
    </row>
    <row r="86" spans="3:3" s="20" customFormat="1">
      <c r="C86"/>
    </row>
    <row r="87" spans="3:3" s="20" customFormat="1">
      <c r="C87"/>
    </row>
    <row r="88" spans="3:3" s="20" customFormat="1">
      <c r="C88"/>
    </row>
    <row r="89" spans="3:3" s="20" customFormat="1">
      <c r="C89"/>
    </row>
    <row r="90" spans="3:3" s="20" customFormat="1">
      <c r="C90"/>
    </row>
    <row r="91" spans="3:3" s="20" customFormat="1">
      <c r="C91"/>
    </row>
    <row r="92" spans="3:3" s="20" customFormat="1">
      <c r="C92"/>
    </row>
    <row r="93" spans="3:3" s="20" customFormat="1">
      <c r="C93"/>
    </row>
    <row r="94" spans="3:3" s="20" customFormat="1">
      <c r="C94"/>
    </row>
    <row r="95" spans="3:3" s="20" customFormat="1">
      <c r="C95"/>
    </row>
    <row r="96" spans="3:3" s="20" customFormat="1">
      <c r="C96"/>
    </row>
    <row r="97" spans="3:5" s="20" customFormat="1">
      <c r="C97"/>
    </row>
    <row r="98" spans="3:5" s="20" customFormat="1">
      <c r="C98"/>
    </row>
    <row r="99" spans="3:5" s="20" customFormat="1">
      <c r="C99"/>
    </row>
    <row r="100" spans="3:5" s="20" customFormat="1">
      <c r="C100"/>
    </row>
    <row r="101" spans="3:5" s="20" customFormat="1">
      <c r="C101"/>
    </row>
    <row r="102" spans="3:5" s="20" customFormat="1">
      <c r="C102"/>
    </row>
    <row r="103" spans="3:5" s="20" customFormat="1">
      <c r="C103"/>
      <c r="E103"/>
    </row>
    <row r="104" spans="3:5" s="20" customFormat="1">
      <c r="C104"/>
    </row>
    <row r="105" spans="3:5" s="20" customFormat="1">
      <c r="C105"/>
    </row>
    <row r="106" spans="3:5" s="20" customFormat="1">
      <c r="C106"/>
    </row>
    <row r="107" spans="3:5" s="20" customFormat="1">
      <c r="C107"/>
    </row>
    <row r="108" spans="3:5" s="20" customFormat="1">
      <c r="C108"/>
    </row>
    <row r="109" spans="3:5" s="20" customFormat="1">
      <c r="C109"/>
    </row>
    <row r="110" spans="3:5" s="20" customFormat="1">
      <c r="C110"/>
    </row>
    <row r="111" spans="3:5" s="20" customFormat="1">
      <c r="C111"/>
    </row>
    <row r="112" spans="3:5" s="20" customFormat="1">
      <c r="C112"/>
    </row>
    <row r="113" spans="3:3" s="20" customFormat="1">
      <c r="C113"/>
    </row>
    <row r="114" spans="3:3" s="20" customFormat="1">
      <c r="C114"/>
    </row>
    <row r="115" spans="3:3" s="20" customFormat="1">
      <c r="C115"/>
    </row>
    <row r="116" spans="3:3" s="20" customFormat="1">
      <c r="C116"/>
    </row>
    <row r="117" spans="3:3" s="20" customFormat="1">
      <c r="C117"/>
    </row>
    <row r="118" spans="3:3" s="20" customFormat="1">
      <c r="C118"/>
    </row>
    <row r="119" spans="3:3" s="20" customFormat="1">
      <c r="C119"/>
    </row>
    <row r="120" spans="3:3" s="20" customFormat="1">
      <c r="C120"/>
    </row>
    <row r="121" spans="3:3" s="20" customFormat="1">
      <c r="C121"/>
    </row>
    <row r="122" spans="3:3" s="20" customFormat="1">
      <c r="C122"/>
    </row>
    <row r="123" spans="3:3" s="20" customFormat="1">
      <c r="C123"/>
    </row>
    <row r="124" spans="3:3" s="20" customFormat="1">
      <c r="C124"/>
    </row>
    <row r="125" spans="3:3" s="20" customFormat="1">
      <c r="C125"/>
    </row>
    <row r="126" spans="3:3" s="20" customFormat="1">
      <c r="C126"/>
    </row>
    <row r="127" spans="3:3" s="20" customFormat="1">
      <c r="C127"/>
    </row>
    <row r="128" spans="3:3" s="20" customFormat="1">
      <c r="C128"/>
    </row>
    <row r="129" spans="1:3" s="20" customFormat="1">
      <c r="C129"/>
    </row>
    <row r="130" spans="1:3" s="20" customFormat="1">
      <c r="C130"/>
    </row>
    <row r="131" spans="1:3" s="20" customFormat="1">
      <c r="C131" s="107"/>
    </row>
    <row r="132" spans="1:3" s="20" customFormat="1">
      <c r="C132" s="107"/>
    </row>
    <row r="133" spans="1:3" s="20" customFormat="1">
      <c r="C133" s="107"/>
    </row>
    <row r="134" spans="1:3" s="20" customFormat="1">
      <c r="C134" s="107"/>
    </row>
    <row r="135" spans="1:3" s="20" customFormat="1">
      <c r="C135" s="107"/>
    </row>
    <row r="136" spans="1:3" s="20" customFormat="1">
      <c r="C136" s="107"/>
    </row>
    <row r="137" spans="1:3" s="20" customFormat="1">
      <c r="C137" s="107"/>
    </row>
    <row r="138" spans="1:3" s="20" customFormat="1">
      <c r="C138" s="107"/>
    </row>
    <row r="139" spans="1:3" s="20" customFormat="1">
      <c r="C139" s="107"/>
    </row>
    <row r="140" spans="1:3" s="20" customFormat="1">
      <c r="C140"/>
    </row>
    <row r="141" spans="1:3" s="20" customFormat="1">
      <c r="C141"/>
    </row>
    <row r="142" spans="1:3" s="20" customFormat="1">
      <c r="C142"/>
    </row>
    <row r="143" spans="1:3" s="20" customFormat="1">
      <c r="C143"/>
    </row>
    <row r="144" spans="1:3" s="20" customFormat="1" hidden="1">
      <c r="A144" s="118" t="s">
        <v>37</v>
      </c>
      <c r="B144" s="118" t="s">
        <v>8</v>
      </c>
      <c r="C144"/>
    </row>
    <row r="145" spans="1:3" s="20" customFormat="1" hidden="1">
      <c r="A145" s="1222" t="s">
        <v>38</v>
      </c>
      <c r="B145" s="1551" t="e">
        <f>B170</f>
        <v>#REF!</v>
      </c>
      <c r="C145"/>
    </row>
    <row r="146" spans="1:3" s="20" customFormat="1" hidden="1">
      <c r="A146" s="1222" t="s">
        <v>39</v>
      </c>
      <c r="B146" s="1551" t="e">
        <f>B175</f>
        <v>#REF!</v>
      </c>
      <c r="C146"/>
    </row>
    <row r="147" spans="1:3" s="20" customFormat="1" hidden="1">
      <c r="A147" s="1222" t="s">
        <v>40</v>
      </c>
      <c r="B147" s="1551" t="e">
        <f>B177</f>
        <v>#REF!</v>
      </c>
      <c r="C147"/>
    </row>
    <row r="148" spans="1:3" s="20" customFormat="1" hidden="1">
      <c r="A148" s="1222" t="s">
        <v>41</v>
      </c>
      <c r="B148" s="1551" t="e">
        <f>B178</f>
        <v>#REF!</v>
      </c>
      <c r="C148"/>
    </row>
    <row r="149" spans="1:3" s="20" customFormat="1" hidden="1">
      <c r="A149" s="1222" t="s">
        <v>42</v>
      </c>
      <c r="B149" s="1551" t="e">
        <f>B183</f>
        <v>#REF!</v>
      </c>
      <c r="C149"/>
    </row>
    <row r="150" spans="1:3" s="20" customFormat="1" hidden="1">
      <c r="A150" s="1552" t="s">
        <v>43</v>
      </c>
      <c r="B150" s="1551" t="e">
        <f>B184</f>
        <v>#REF!</v>
      </c>
      <c r="C150"/>
    </row>
    <row r="151" spans="1:3" s="20" customFormat="1" hidden="1">
      <c r="A151" s="1222" t="s">
        <v>44</v>
      </c>
      <c r="B151" s="1551" t="e">
        <f>B186</f>
        <v>#REF!</v>
      </c>
      <c r="C151"/>
    </row>
    <row r="152" spans="1:3" s="20" customFormat="1" hidden="1">
      <c r="A152" s="1222" t="s">
        <v>45</v>
      </c>
      <c r="B152" s="1551" t="e">
        <f>B214</f>
        <v>#REF!</v>
      </c>
      <c r="C152"/>
    </row>
    <row r="153" spans="1:3" hidden="1">
      <c r="A153" s="220" t="s">
        <v>46</v>
      </c>
      <c r="B153" s="1553" t="e">
        <f>B165</f>
        <v>#REF!</v>
      </c>
    </row>
    <row r="154" spans="1:3" s="20" customFormat="1" hidden="1">
      <c r="A154" s="1554" t="s">
        <v>47</v>
      </c>
      <c r="B154" s="1434" t="e">
        <f>SUM(B145:B153)</f>
        <v>#REF!</v>
      </c>
      <c r="C154"/>
    </row>
    <row r="155" spans="1:3" s="20" customFormat="1" hidden="1">
      <c r="C155"/>
    </row>
    <row r="156" spans="1:3" s="20" customFormat="1" hidden="1">
      <c r="C156"/>
    </row>
    <row r="157" spans="1:3" s="20" customFormat="1" hidden="1">
      <c r="C157"/>
    </row>
    <row r="158" spans="1:3" s="20" customFormat="1" ht="14.25" hidden="1">
      <c r="A158" s="1222" t="s">
        <v>48</v>
      </c>
      <c r="B158" s="1555" t="e">
        <f>B176</f>
        <v>#REF!</v>
      </c>
      <c r="C158"/>
    </row>
    <row r="159" spans="1:3" s="20" customFormat="1" hidden="1">
      <c r="A159" s="1222" t="s">
        <v>49</v>
      </c>
      <c r="B159" s="1555" t="e">
        <f>B181</f>
        <v>#REF!</v>
      </c>
      <c r="C159"/>
    </row>
    <row r="160" spans="1:3" s="20" customFormat="1" hidden="1">
      <c r="A160" s="1222" t="s">
        <v>50</v>
      </c>
      <c r="B160" s="1555" t="e">
        <f>B191</f>
        <v>#REF!</v>
      </c>
      <c r="C160"/>
    </row>
    <row r="161" spans="1:3" s="20" customFormat="1" hidden="1">
      <c r="A161" s="1222" t="s">
        <v>51</v>
      </c>
      <c r="B161" s="1555" t="e">
        <f>B193</f>
        <v>#REF!</v>
      </c>
      <c r="C161"/>
    </row>
    <row r="162" spans="1:3" s="20" customFormat="1" hidden="1">
      <c r="A162" s="1222" t="s">
        <v>52</v>
      </c>
      <c r="B162" s="1555" t="e">
        <f>B197</f>
        <v>#REF!</v>
      </c>
      <c r="C162"/>
    </row>
    <row r="163" spans="1:3" s="20" customFormat="1" hidden="1">
      <c r="A163" s="1222" t="s">
        <v>53</v>
      </c>
      <c r="B163" s="1555" t="e">
        <f>B212</f>
        <v>#REF!</v>
      </c>
      <c r="C163"/>
    </row>
    <row r="164" spans="1:3" s="20" customFormat="1" hidden="1">
      <c r="A164" s="1222" t="s">
        <v>54</v>
      </c>
      <c r="B164" s="1555" t="e">
        <f>B215</f>
        <v>#REF!</v>
      </c>
      <c r="C164"/>
    </row>
    <row r="165" spans="1:3" s="20" customFormat="1" hidden="1">
      <c r="A165" s="1554" t="s">
        <v>55</v>
      </c>
      <c r="B165" s="1556" t="e">
        <f>SUM(B158:B164)</f>
        <v>#REF!</v>
      </c>
      <c r="C165"/>
    </row>
    <row r="166" spans="1:3" s="20" customFormat="1" hidden="1">
      <c r="C166"/>
    </row>
    <row r="167" spans="1:3" s="20" customFormat="1" hidden="1">
      <c r="C167"/>
    </row>
    <row r="168" spans="1:3" s="20" customFormat="1" hidden="1">
      <c r="A168" s="118" t="s">
        <v>37</v>
      </c>
      <c r="B168" s="118" t="s">
        <v>56</v>
      </c>
      <c r="C168" s="221" t="s">
        <v>57</v>
      </c>
    </row>
    <row r="169" spans="1:3" s="20" customFormat="1" hidden="1">
      <c r="A169" s="222" t="s">
        <v>58</v>
      </c>
      <c r="B169" s="1311"/>
      <c r="C169" s="1312"/>
    </row>
    <row r="170" spans="1:3" s="20" customFormat="1" hidden="1">
      <c r="A170" s="1153" t="s">
        <v>38</v>
      </c>
      <c r="B170" s="1434" t="e">
        <f t="shared" ref="B170:B217" si="0">C170/C$217</f>
        <v>#REF!</v>
      </c>
      <c r="C170" s="1557" t="e">
        <f>#REF!</f>
        <v>#REF!</v>
      </c>
    </row>
    <row r="171" spans="1:3" s="20" customFormat="1" ht="14.25" hidden="1">
      <c r="A171" s="1153" t="s">
        <v>59</v>
      </c>
      <c r="B171" s="1434" t="e">
        <f t="shared" si="0"/>
        <v>#REF!</v>
      </c>
      <c r="C171" s="1557" t="e">
        <f>#REF!</f>
        <v>#REF!</v>
      </c>
    </row>
    <row r="172" spans="1:3" s="20" customFormat="1" hidden="1">
      <c r="A172" s="94" t="s">
        <v>60</v>
      </c>
      <c r="B172" s="1434" t="e">
        <f t="shared" si="0"/>
        <v>#REF!</v>
      </c>
      <c r="C172" s="1557" t="e">
        <f>#REF!</f>
        <v>#REF!</v>
      </c>
    </row>
    <row r="173" spans="1:3" s="20" customFormat="1" hidden="1">
      <c r="A173" s="1153" t="s">
        <v>61</v>
      </c>
      <c r="B173" s="1434" t="e">
        <f t="shared" si="0"/>
        <v>#REF!</v>
      </c>
      <c r="C173" s="1557" t="e">
        <f>#REF!</f>
        <v>#REF!</v>
      </c>
    </row>
    <row r="174" spans="1:3" s="20" customFormat="1" hidden="1">
      <c r="A174" s="1558" t="s">
        <v>62</v>
      </c>
      <c r="B174" s="1434" t="e">
        <f t="shared" si="0"/>
        <v>#REF!</v>
      </c>
      <c r="C174" s="1557" t="e">
        <f>#REF!</f>
        <v>#REF!</v>
      </c>
    </row>
    <row r="175" spans="1:3" s="20" customFormat="1" ht="14.25" hidden="1">
      <c r="A175" s="1153" t="s">
        <v>63</v>
      </c>
      <c r="B175" s="1434" t="e">
        <f t="shared" si="0"/>
        <v>#REF!</v>
      </c>
      <c r="C175" s="1557" t="e">
        <f>#REF!</f>
        <v>#REF!</v>
      </c>
    </row>
    <row r="176" spans="1:3" s="20" customFormat="1" ht="14.25" hidden="1">
      <c r="A176" s="1153" t="s">
        <v>48</v>
      </c>
      <c r="B176" s="1434" t="e">
        <f t="shared" si="0"/>
        <v>#REF!</v>
      </c>
      <c r="C176" s="1557" t="e">
        <f>#REF!</f>
        <v>#REF!</v>
      </c>
    </row>
    <row r="177" spans="1:3" s="20" customFormat="1" hidden="1">
      <c r="A177" s="1153" t="s">
        <v>40</v>
      </c>
      <c r="B177" s="1434" t="e">
        <f t="shared" si="0"/>
        <v>#REF!</v>
      </c>
      <c r="C177" s="1557" t="e">
        <f>#REF!</f>
        <v>#REF!</v>
      </c>
    </row>
    <row r="178" spans="1:3" s="20" customFormat="1" hidden="1">
      <c r="A178" s="1153" t="s">
        <v>41</v>
      </c>
      <c r="B178" s="1434" t="e">
        <f t="shared" si="0"/>
        <v>#REF!</v>
      </c>
      <c r="C178" s="1557" t="e">
        <f>#REF!</f>
        <v>#REF!</v>
      </c>
    </row>
    <row r="179" spans="1:3" s="20" customFormat="1" hidden="1">
      <c r="A179" s="1153" t="s">
        <v>64</v>
      </c>
      <c r="B179" s="1434" t="e">
        <f t="shared" si="0"/>
        <v>#REF!</v>
      </c>
      <c r="C179" s="1557" t="e">
        <f>#REF!</f>
        <v>#REF!</v>
      </c>
    </row>
    <row r="180" spans="1:3" s="20" customFormat="1" hidden="1">
      <c r="A180" s="1153" t="s">
        <v>65</v>
      </c>
      <c r="B180" s="1434" t="e">
        <f t="shared" si="0"/>
        <v>#REF!</v>
      </c>
      <c r="C180" s="1557" t="e">
        <f>#REF!</f>
        <v>#REF!</v>
      </c>
    </row>
    <row r="181" spans="1:3" s="20" customFormat="1" hidden="1">
      <c r="A181" s="1153" t="s">
        <v>49</v>
      </c>
      <c r="B181" s="1434" t="e">
        <f t="shared" si="0"/>
        <v>#REF!</v>
      </c>
      <c r="C181" s="1557" t="e">
        <f>#REF!</f>
        <v>#REF!</v>
      </c>
    </row>
    <row r="182" spans="1:3" s="20" customFormat="1" hidden="1">
      <c r="A182" s="1558" t="s">
        <v>66</v>
      </c>
      <c r="B182" s="1434" t="e">
        <f t="shared" si="0"/>
        <v>#REF!</v>
      </c>
      <c r="C182" s="1557" t="e">
        <f>#REF!</f>
        <v>#REF!</v>
      </c>
    </row>
    <row r="183" spans="1:3" s="20" customFormat="1" ht="14.25" hidden="1">
      <c r="A183" s="1153" t="s">
        <v>67</v>
      </c>
      <c r="B183" s="1434" t="e">
        <f t="shared" si="0"/>
        <v>#REF!</v>
      </c>
      <c r="C183" s="1557" t="e">
        <f>#REF!</f>
        <v>#REF!</v>
      </c>
    </row>
    <row r="184" spans="1:3" s="20" customFormat="1" hidden="1">
      <c r="A184" s="1137" t="s">
        <v>43</v>
      </c>
      <c r="B184" s="1434" t="e">
        <f t="shared" si="0"/>
        <v>#REF!</v>
      </c>
      <c r="C184" s="1557" t="e">
        <f>#REF!</f>
        <v>#REF!</v>
      </c>
    </row>
    <row r="185" spans="1:3" s="20" customFormat="1" hidden="1">
      <c r="A185" s="1558" t="s">
        <v>68</v>
      </c>
      <c r="B185" s="1434" t="e">
        <f t="shared" si="0"/>
        <v>#REF!</v>
      </c>
      <c r="C185" s="1557" t="e">
        <f>#REF!</f>
        <v>#REF!</v>
      </c>
    </row>
    <row r="186" spans="1:3" s="20" customFormat="1" hidden="1">
      <c r="A186" s="1153" t="s">
        <v>44</v>
      </c>
      <c r="B186" s="1434" t="e">
        <f t="shared" si="0"/>
        <v>#REF!</v>
      </c>
      <c r="C186" s="1557" t="e">
        <f>#REF!</f>
        <v>#REF!</v>
      </c>
    </row>
    <row r="187" spans="1:3" s="20" customFormat="1" hidden="1">
      <c r="A187" s="1153" t="s">
        <v>69</v>
      </c>
      <c r="B187" s="1434" t="e">
        <f t="shared" si="0"/>
        <v>#REF!</v>
      </c>
      <c r="C187" s="1557" t="e">
        <f>#REF!</f>
        <v>#REF!</v>
      </c>
    </row>
    <row r="188" spans="1:3" s="20" customFormat="1" hidden="1">
      <c r="A188" s="1153" t="s">
        <v>70</v>
      </c>
      <c r="B188" s="1434" t="e">
        <f t="shared" si="0"/>
        <v>#REF!</v>
      </c>
      <c r="C188" s="1557" t="e">
        <f>#REF!</f>
        <v>#REF!</v>
      </c>
    </row>
    <row r="189" spans="1:3" s="20" customFormat="1" hidden="1">
      <c r="A189" s="1153" t="s">
        <v>71</v>
      </c>
      <c r="B189" s="1434" t="e">
        <f t="shared" si="0"/>
        <v>#REF!</v>
      </c>
      <c r="C189" s="1557" t="e">
        <f>#REF!</f>
        <v>#REF!</v>
      </c>
    </row>
    <row r="190" spans="1:3" s="20" customFormat="1" hidden="1">
      <c r="A190" s="1153" t="s">
        <v>72</v>
      </c>
      <c r="B190" s="1434" t="e">
        <f t="shared" si="0"/>
        <v>#REF!</v>
      </c>
      <c r="C190" s="1557" t="e">
        <f>#REF!</f>
        <v>#REF!</v>
      </c>
    </row>
    <row r="191" spans="1:3" s="20" customFormat="1" hidden="1">
      <c r="A191" s="1153" t="s">
        <v>50</v>
      </c>
      <c r="B191" s="1434" t="e">
        <f t="shared" si="0"/>
        <v>#REF!</v>
      </c>
      <c r="C191" s="1557" t="e">
        <f>#REF!</f>
        <v>#REF!</v>
      </c>
    </row>
    <row r="192" spans="1:3" s="20" customFormat="1" hidden="1">
      <c r="A192" s="1153" t="s">
        <v>73</v>
      </c>
      <c r="B192" s="1434" t="e">
        <f t="shared" si="0"/>
        <v>#REF!</v>
      </c>
      <c r="C192" s="1557" t="e">
        <f>#REF!</f>
        <v>#REF!</v>
      </c>
    </row>
    <row r="193" spans="1:3" s="20" customFormat="1" hidden="1">
      <c r="A193" s="1153" t="s">
        <v>51</v>
      </c>
      <c r="B193" s="1434" t="e">
        <f t="shared" si="0"/>
        <v>#REF!</v>
      </c>
      <c r="C193" s="1557" t="e">
        <f>#REF!</f>
        <v>#REF!</v>
      </c>
    </row>
    <row r="194" spans="1:3" s="20" customFormat="1" hidden="1">
      <c r="A194" s="1153" t="s">
        <v>74</v>
      </c>
      <c r="B194" s="1434" t="e">
        <f t="shared" si="0"/>
        <v>#REF!</v>
      </c>
      <c r="C194" s="1557" t="e">
        <f>#REF!</f>
        <v>#REF!</v>
      </c>
    </row>
    <row r="195" spans="1:3" s="20" customFormat="1" hidden="1">
      <c r="A195" s="1153" t="s">
        <v>75</v>
      </c>
      <c r="B195" s="1434" t="e">
        <f t="shared" si="0"/>
        <v>#REF!</v>
      </c>
      <c r="C195" s="1557" t="e">
        <f>#REF!</f>
        <v>#REF!</v>
      </c>
    </row>
    <row r="196" spans="1:3" s="20" customFormat="1" hidden="1">
      <c r="A196" s="1558" t="s">
        <v>76</v>
      </c>
      <c r="B196" s="1434" t="e">
        <f t="shared" si="0"/>
        <v>#REF!</v>
      </c>
      <c r="C196" s="1557" t="e">
        <f>#REF!</f>
        <v>#REF!</v>
      </c>
    </row>
    <row r="197" spans="1:3" s="20" customFormat="1" hidden="1">
      <c r="A197" s="1153" t="s">
        <v>52</v>
      </c>
      <c r="B197" s="1434" t="e">
        <f t="shared" si="0"/>
        <v>#REF!</v>
      </c>
      <c r="C197" s="1557" t="e">
        <f>#REF!</f>
        <v>#REF!</v>
      </c>
    </row>
    <row r="198" spans="1:3" s="20" customFormat="1" hidden="1">
      <c r="A198" s="1153" t="s">
        <v>77</v>
      </c>
      <c r="B198" s="1434" t="e">
        <f t="shared" si="0"/>
        <v>#REF!</v>
      </c>
      <c r="C198" s="1557" t="e">
        <f>#REF!</f>
        <v>#REF!</v>
      </c>
    </row>
    <row r="199" spans="1:3" s="20" customFormat="1" hidden="1">
      <c r="A199" s="1558" t="s">
        <v>78</v>
      </c>
      <c r="B199" s="1434" t="e">
        <f t="shared" si="0"/>
        <v>#REF!</v>
      </c>
      <c r="C199" s="1557" t="e">
        <f>#REF!</f>
        <v>#REF!</v>
      </c>
    </row>
    <row r="200" spans="1:3" s="20" customFormat="1" hidden="1">
      <c r="A200" s="1153" t="s">
        <v>79</v>
      </c>
      <c r="B200" s="1434" t="e">
        <f t="shared" si="0"/>
        <v>#REF!</v>
      </c>
      <c r="C200" s="1557" t="e">
        <f>#REF!</f>
        <v>#REF!</v>
      </c>
    </row>
    <row r="201" spans="1:3" s="20" customFormat="1" hidden="1">
      <c r="A201" s="1153"/>
      <c r="B201" s="1434" t="e">
        <f t="shared" si="0"/>
        <v>#REF!</v>
      </c>
      <c r="C201" s="1557" t="e">
        <f>#REF!</f>
        <v>#REF!</v>
      </c>
    </row>
    <row r="202" spans="1:3" s="20" customFormat="1" hidden="1">
      <c r="A202" s="1153" t="s">
        <v>80</v>
      </c>
      <c r="B202" s="1434" t="e">
        <f t="shared" si="0"/>
        <v>#REF!</v>
      </c>
      <c r="C202" s="1557" t="e">
        <f>#REF!</f>
        <v>#REF!</v>
      </c>
    </row>
    <row r="203" spans="1:3" s="20" customFormat="1" hidden="1">
      <c r="A203" s="1153" t="s">
        <v>81</v>
      </c>
      <c r="B203" s="1434" t="e">
        <f t="shared" si="0"/>
        <v>#REF!</v>
      </c>
      <c r="C203" s="1557" t="e">
        <f>#REF!</f>
        <v>#REF!</v>
      </c>
    </row>
    <row r="204" spans="1:3" s="20" customFormat="1" hidden="1">
      <c r="A204" s="1153" t="s">
        <v>82</v>
      </c>
      <c r="B204" s="1434" t="e">
        <f t="shared" si="0"/>
        <v>#REF!</v>
      </c>
      <c r="C204" s="1557" t="e">
        <f>#REF!</f>
        <v>#REF!</v>
      </c>
    </row>
    <row r="205" spans="1:3" s="20" customFormat="1" hidden="1">
      <c r="A205" s="1153" t="s">
        <v>83</v>
      </c>
      <c r="B205" s="1434" t="e">
        <f t="shared" si="0"/>
        <v>#REF!</v>
      </c>
      <c r="C205" s="1557" t="e">
        <f>#REF!</f>
        <v>#REF!</v>
      </c>
    </row>
    <row r="206" spans="1:3" s="20" customFormat="1" hidden="1">
      <c r="A206" s="1153" t="s">
        <v>84</v>
      </c>
      <c r="B206" s="1434" t="e">
        <f t="shared" si="0"/>
        <v>#REF!</v>
      </c>
      <c r="C206" s="1557" t="e">
        <f>#REF!</f>
        <v>#REF!</v>
      </c>
    </row>
    <row r="207" spans="1:3" s="20" customFormat="1" hidden="1">
      <c r="A207" s="1558" t="s">
        <v>85</v>
      </c>
      <c r="B207" s="1434" t="e">
        <f t="shared" si="0"/>
        <v>#REF!</v>
      </c>
      <c r="C207" s="1557" t="e">
        <f>#REF!</f>
        <v>#REF!</v>
      </c>
    </row>
    <row r="208" spans="1:3" s="20" customFormat="1" hidden="1">
      <c r="A208" s="1153" t="s">
        <v>86</v>
      </c>
      <c r="B208" s="1434" t="e">
        <f t="shared" si="0"/>
        <v>#REF!</v>
      </c>
      <c r="C208" s="1557" t="e">
        <f>#REF!</f>
        <v>#REF!</v>
      </c>
    </row>
    <row r="209" spans="1:3" s="20" customFormat="1" hidden="1">
      <c r="A209" s="1153" t="s">
        <v>87</v>
      </c>
      <c r="B209" s="1434" t="e">
        <f t="shared" si="0"/>
        <v>#REF!</v>
      </c>
      <c r="C209" s="1557" t="e">
        <f>#REF!</f>
        <v>#REF!</v>
      </c>
    </row>
    <row r="210" spans="1:3" s="20" customFormat="1" hidden="1">
      <c r="A210" s="1153" t="s">
        <v>88</v>
      </c>
      <c r="B210" s="1434" t="e">
        <f t="shared" si="0"/>
        <v>#REF!</v>
      </c>
      <c r="C210" s="1557" t="e">
        <f>#REF!</f>
        <v>#REF!</v>
      </c>
    </row>
    <row r="211" spans="1:3" s="20" customFormat="1" hidden="1">
      <c r="A211" s="1558" t="s">
        <v>89</v>
      </c>
      <c r="B211" s="1434" t="e">
        <f t="shared" si="0"/>
        <v>#REF!</v>
      </c>
      <c r="C211" s="1557" t="e">
        <f>#REF!</f>
        <v>#REF!</v>
      </c>
    </row>
    <row r="212" spans="1:3" s="20" customFormat="1" hidden="1">
      <c r="A212" s="1153" t="s">
        <v>53</v>
      </c>
      <c r="B212" s="1434" t="e">
        <f t="shared" si="0"/>
        <v>#REF!</v>
      </c>
      <c r="C212" s="1557" t="e">
        <f>#REF!</f>
        <v>#REF!</v>
      </c>
    </row>
    <row r="213" spans="1:3" s="20" customFormat="1" hidden="1">
      <c r="A213" s="1558" t="s">
        <v>90</v>
      </c>
      <c r="B213" s="1434" t="e">
        <f t="shared" si="0"/>
        <v>#REF!</v>
      </c>
      <c r="C213" s="1557" t="e">
        <f>#REF!</f>
        <v>#REF!</v>
      </c>
    </row>
    <row r="214" spans="1:3" s="20" customFormat="1" hidden="1">
      <c r="A214" s="1153" t="s">
        <v>45</v>
      </c>
      <c r="B214" s="1434" t="e">
        <f t="shared" si="0"/>
        <v>#REF!</v>
      </c>
      <c r="C214" s="1557" t="e">
        <f>#REF!</f>
        <v>#REF!</v>
      </c>
    </row>
    <row r="215" spans="1:3" s="20" customFormat="1" hidden="1">
      <c r="A215" s="1153" t="s">
        <v>54</v>
      </c>
      <c r="B215" s="1434" t="e">
        <f t="shared" si="0"/>
        <v>#REF!</v>
      </c>
      <c r="C215" s="1557" t="e">
        <f>#REF!</f>
        <v>#REF!</v>
      </c>
    </row>
    <row r="216" spans="1:3" s="20" customFormat="1" hidden="1">
      <c r="A216" s="1559"/>
      <c r="B216" s="1434" t="e">
        <f t="shared" si="0"/>
        <v>#REF!</v>
      </c>
      <c r="C216" s="1557" t="e">
        <f>#REF!</f>
        <v>#REF!</v>
      </c>
    </row>
    <row r="217" spans="1:3" s="20" customFormat="1" hidden="1">
      <c r="A217" s="1560" t="s">
        <v>47</v>
      </c>
      <c r="B217" s="1561" t="e">
        <f t="shared" si="0"/>
        <v>#REF!</v>
      </c>
      <c r="C217" s="1562" t="e">
        <f>#REF!</f>
        <v>#REF!</v>
      </c>
    </row>
    <row r="218" spans="1:3" s="20" customFormat="1" hidden="1">
      <c r="C218"/>
    </row>
    <row r="219" spans="1:3" s="20" customFormat="1">
      <c r="C219"/>
    </row>
    <row r="220" spans="1:3" s="20" customFormat="1">
      <c r="C220"/>
    </row>
    <row r="221" spans="1:3" s="20" customFormat="1">
      <c r="C221"/>
    </row>
    <row r="222" spans="1:3" s="20" customFormat="1">
      <c r="C222"/>
    </row>
    <row r="223" spans="1:3" s="20" customFormat="1">
      <c r="C223"/>
    </row>
    <row r="224" spans="1:3" s="20" customFormat="1">
      <c r="C224"/>
    </row>
    <row r="225" spans="3:3" s="20" customFormat="1">
      <c r="C225"/>
    </row>
    <row r="226" spans="3:3" s="20" customFormat="1">
      <c r="C226"/>
    </row>
    <row r="227" spans="3:3" s="20" customFormat="1">
      <c r="C227"/>
    </row>
    <row r="228" spans="3:3" s="20" customFormat="1">
      <c r="C228"/>
    </row>
    <row r="229" spans="3:3" s="20" customFormat="1">
      <c r="C229"/>
    </row>
    <row r="230" spans="3:3" s="20" customFormat="1">
      <c r="C230"/>
    </row>
    <row r="231" spans="3:3" s="20" customFormat="1">
      <c r="C231"/>
    </row>
    <row r="232" spans="3:3" s="20" customFormat="1">
      <c r="C232"/>
    </row>
    <row r="233" spans="3:3" s="20" customFormat="1">
      <c r="C233"/>
    </row>
    <row r="234" spans="3:3" s="20" customFormat="1">
      <c r="C234"/>
    </row>
    <row r="235" spans="3:3" s="20" customFormat="1">
      <c r="C235"/>
    </row>
    <row r="236" spans="3:3" s="20" customFormat="1">
      <c r="C236"/>
    </row>
    <row r="237" spans="3:3" s="20" customFormat="1">
      <c r="C237"/>
    </row>
    <row r="238" spans="3:3" s="20" customFormat="1">
      <c r="C238"/>
    </row>
    <row r="239" spans="3:3" s="20" customFormat="1">
      <c r="C239"/>
    </row>
    <row r="240" spans="3:3" s="20" customFormat="1">
      <c r="C240"/>
    </row>
    <row r="241" spans="3:3" s="20" customFormat="1">
      <c r="C241"/>
    </row>
    <row r="242" spans="3:3" s="20" customFormat="1">
      <c r="C242"/>
    </row>
    <row r="243" spans="3:3" s="20" customFormat="1">
      <c r="C243"/>
    </row>
    <row r="244" spans="3:3" s="20" customFormat="1">
      <c r="C244"/>
    </row>
    <row r="245" spans="3:3" s="20" customFormat="1">
      <c r="C245"/>
    </row>
    <row r="246" spans="3:3" s="20" customFormat="1">
      <c r="C246"/>
    </row>
    <row r="247" spans="3:3" s="20" customFormat="1">
      <c r="C247"/>
    </row>
    <row r="248" spans="3:3" s="20" customFormat="1">
      <c r="C248"/>
    </row>
    <row r="249" spans="3:3" s="20" customFormat="1">
      <c r="C249"/>
    </row>
    <row r="250" spans="3:3" s="20" customFormat="1">
      <c r="C250"/>
    </row>
    <row r="251" spans="3:3" s="20" customFormat="1">
      <c r="C251"/>
    </row>
    <row r="252" spans="3:3" s="20" customFormat="1">
      <c r="C252"/>
    </row>
    <row r="253" spans="3:3" s="20" customFormat="1">
      <c r="C253"/>
    </row>
    <row r="254" spans="3:3" s="20" customFormat="1">
      <c r="C254"/>
    </row>
    <row r="255" spans="3:3" s="20" customFormat="1">
      <c r="C255"/>
    </row>
    <row r="256" spans="3:3" s="20" customFormat="1">
      <c r="C256"/>
    </row>
    <row r="257" spans="3:3" s="20" customFormat="1">
      <c r="C257"/>
    </row>
    <row r="258" spans="3:3" s="20" customFormat="1">
      <c r="C258"/>
    </row>
    <row r="259" spans="3:3" s="20" customFormat="1">
      <c r="C259"/>
    </row>
    <row r="260" spans="3:3" s="20" customFormat="1">
      <c r="C260"/>
    </row>
    <row r="261" spans="3:3" s="20" customFormat="1">
      <c r="C261"/>
    </row>
    <row r="262" spans="3:3" s="20" customFormat="1">
      <c r="C262"/>
    </row>
    <row r="263" spans="3:3" s="20" customFormat="1">
      <c r="C263"/>
    </row>
    <row r="264" spans="3:3" s="20" customFormat="1">
      <c r="C264"/>
    </row>
    <row r="265" spans="3:3" s="20" customFormat="1">
      <c r="C265"/>
    </row>
    <row r="266" spans="3:3" s="20" customFormat="1">
      <c r="C266"/>
    </row>
    <row r="267" spans="3:3" s="20" customFormat="1">
      <c r="C267"/>
    </row>
    <row r="268" spans="3:3" s="20" customFormat="1">
      <c r="C268"/>
    </row>
    <row r="269" spans="3:3" s="20" customFormat="1">
      <c r="C269"/>
    </row>
    <row r="270" spans="3:3" s="20" customFormat="1">
      <c r="C270"/>
    </row>
    <row r="271" spans="3:3" s="20" customFormat="1">
      <c r="C271"/>
    </row>
    <row r="272" spans="3:3" s="20" customFormat="1">
      <c r="C272"/>
    </row>
    <row r="273" spans="3:3" s="20" customFormat="1">
      <c r="C273"/>
    </row>
    <row r="274" spans="3:3" s="20" customFormat="1">
      <c r="C274"/>
    </row>
    <row r="275" spans="3:3" s="20" customFormat="1">
      <c r="C275"/>
    </row>
    <row r="276" spans="3:3" s="20" customFormat="1">
      <c r="C276"/>
    </row>
    <row r="277" spans="3:3" s="20" customFormat="1">
      <c r="C277"/>
    </row>
    <row r="278" spans="3:3" s="20" customFormat="1">
      <c r="C278"/>
    </row>
    <row r="279" spans="3:3" s="20" customFormat="1">
      <c r="C279"/>
    </row>
    <row r="280" spans="3:3" s="20" customFormat="1">
      <c r="C280"/>
    </row>
    <row r="281" spans="3:3" s="20" customFormat="1">
      <c r="C281"/>
    </row>
    <row r="282" spans="3:3" s="20" customFormat="1">
      <c r="C282"/>
    </row>
    <row r="283" spans="3:3" s="20" customFormat="1">
      <c r="C283"/>
    </row>
    <row r="284" spans="3:3" s="20" customFormat="1">
      <c r="C284"/>
    </row>
    <row r="285" spans="3:3" s="20" customFormat="1">
      <c r="C285"/>
    </row>
    <row r="286" spans="3:3" s="20" customFormat="1">
      <c r="C286"/>
    </row>
    <row r="287" spans="3:3" s="20" customFormat="1">
      <c r="C287"/>
    </row>
    <row r="288" spans="3:3" s="20" customFormat="1">
      <c r="C288"/>
    </row>
    <row r="289" spans="3:3" s="20" customFormat="1">
      <c r="C289"/>
    </row>
    <row r="290" spans="3:3" s="20" customFormat="1">
      <c r="C290"/>
    </row>
    <row r="291" spans="3:3" s="20" customFormat="1">
      <c r="C291"/>
    </row>
    <row r="292" spans="3:3" s="20" customFormat="1">
      <c r="C292"/>
    </row>
    <row r="293" spans="3:3" s="20" customFormat="1">
      <c r="C293"/>
    </row>
    <row r="294" spans="3:3" s="20" customFormat="1">
      <c r="C294"/>
    </row>
    <row r="295" spans="3:3" s="20" customFormat="1">
      <c r="C295"/>
    </row>
    <row r="296" spans="3:3" s="20" customFormat="1">
      <c r="C296"/>
    </row>
    <row r="297" spans="3:3" s="20" customFormat="1">
      <c r="C297"/>
    </row>
    <row r="298" spans="3:3" s="20" customFormat="1">
      <c r="C298"/>
    </row>
    <row r="299" spans="3:3" s="20" customFormat="1">
      <c r="C299"/>
    </row>
    <row r="300" spans="3:3" s="20" customFormat="1">
      <c r="C300"/>
    </row>
    <row r="301" spans="3:3" s="20" customFormat="1">
      <c r="C301"/>
    </row>
    <row r="302" spans="3:3" s="20" customFormat="1">
      <c r="C302"/>
    </row>
    <row r="303" spans="3:3" s="20" customFormat="1">
      <c r="C303"/>
    </row>
    <row r="304" spans="3:3" s="20" customFormat="1">
      <c r="C304"/>
    </row>
    <row r="305" spans="3:3" s="20" customFormat="1">
      <c r="C305"/>
    </row>
    <row r="306" spans="3:3" s="20" customFormat="1">
      <c r="C306"/>
    </row>
    <row r="307" spans="3:3" s="20" customFormat="1">
      <c r="C307"/>
    </row>
    <row r="308" spans="3:3" s="20" customFormat="1">
      <c r="C308"/>
    </row>
    <row r="309" spans="3:3" s="20" customFormat="1">
      <c r="C309"/>
    </row>
    <row r="310" spans="3:3" s="20" customFormat="1">
      <c r="C310"/>
    </row>
    <row r="311" spans="3:3" s="20" customFormat="1">
      <c r="C311"/>
    </row>
    <row r="312" spans="3:3" s="20" customFormat="1">
      <c r="C312"/>
    </row>
    <row r="313" spans="3:3" s="20" customFormat="1">
      <c r="C313"/>
    </row>
    <row r="314" spans="3:3" s="20" customFormat="1">
      <c r="C314"/>
    </row>
    <row r="315" spans="3:3" s="20" customFormat="1">
      <c r="C315"/>
    </row>
    <row r="316" spans="3:3" s="20" customFormat="1">
      <c r="C316"/>
    </row>
    <row r="317" spans="3:3" s="20" customFormat="1">
      <c r="C317"/>
    </row>
    <row r="318" spans="3:3" s="20" customFormat="1">
      <c r="C318"/>
    </row>
    <row r="319" spans="3:3" s="20" customFormat="1">
      <c r="C319"/>
    </row>
    <row r="320" spans="3:3" s="20" customFormat="1">
      <c r="C320"/>
    </row>
    <row r="321" spans="3:3" s="20" customFormat="1">
      <c r="C321"/>
    </row>
    <row r="322" spans="3:3" s="20" customFormat="1">
      <c r="C322"/>
    </row>
    <row r="323" spans="3:3" s="20" customFormat="1">
      <c r="C323"/>
    </row>
    <row r="324" spans="3:3" s="20" customFormat="1">
      <c r="C324"/>
    </row>
    <row r="325" spans="3:3" s="20" customFormat="1">
      <c r="C325"/>
    </row>
    <row r="326" spans="3:3" s="20" customFormat="1">
      <c r="C326"/>
    </row>
    <row r="327" spans="3:3" s="20" customFormat="1">
      <c r="C327"/>
    </row>
    <row r="328" spans="3:3" s="20" customFormat="1">
      <c r="C328"/>
    </row>
    <row r="329" spans="3:3" s="20" customFormat="1">
      <c r="C329"/>
    </row>
    <row r="330" spans="3:3" s="20" customFormat="1">
      <c r="C330"/>
    </row>
    <row r="331" spans="3:3" s="20" customFormat="1">
      <c r="C331"/>
    </row>
    <row r="332" spans="3:3" s="20" customFormat="1">
      <c r="C332"/>
    </row>
    <row r="333" spans="3:3" s="20" customFormat="1">
      <c r="C333"/>
    </row>
    <row r="334" spans="3:3" s="20" customFormat="1">
      <c r="C334"/>
    </row>
    <row r="335" spans="3:3" s="20" customFormat="1">
      <c r="C335"/>
    </row>
    <row r="336" spans="3:3" s="20" customFormat="1">
      <c r="C336"/>
    </row>
    <row r="337" spans="3:3" s="20" customFormat="1">
      <c r="C337"/>
    </row>
    <row r="338" spans="3:3" s="20" customFormat="1">
      <c r="C338"/>
    </row>
    <row r="339" spans="3:3" s="20" customFormat="1">
      <c r="C339"/>
    </row>
    <row r="340" spans="3:3" s="20" customFormat="1">
      <c r="C340"/>
    </row>
    <row r="341" spans="3:3" s="20" customFormat="1">
      <c r="C341"/>
    </row>
    <row r="342" spans="3:3" s="20" customFormat="1">
      <c r="C342"/>
    </row>
    <row r="343" spans="3:3" s="20" customFormat="1">
      <c r="C343"/>
    </row>
    <row r="344" spans="3:3" s="20" customFormat="1">
      <c r="C344"/>
    </row>
    <row r="345" spans="3:3" s="20" customFormat="1">
      <c r="C345"/>
    </row>
    <row r="346" spans="3:3" s="20" customFormat="1">
      <c r="C346"/>
    </row>
    <row r="347" spans="3:3" s="20" customFormat="1">
      <c r="C347"/>
    </row>
    <row r="348" spans="3:3" s="20" customFormat="1">
      <c r="C348"/>
    </row>
    <row r="349" spans="3:3" s="20" customFormat="1">
      <c r="C349"/>
    </row>
    <row r="350" spans="3:3" s="20" customFormat="1">
      <c r="C350"/>
    </row>
    <row r="351" spans="3:3" s="20" customFormat="1">
      <c r="C351"/>
    </row>
    <row r="352" spans="3:3" s="20" customFormat="1">
      <c r="C352"/>
    </row>
    <row r="353" spans="3:3" s="20" customFormat="1">
      <c r="C353"/>
    </row>
    <row r="354" spans="3:3" s="20" customFormat="1">
      <c r="C354"/>
    </row>
    <row r="355" spans="3:3" s="20" customFormat="1">
      <c r="C355"/>
    </row>
    <row r="356" spans="3:3" s="20" customFormat="1">
      <c r="C356"/>
    </row>
    <row r="357" spans="3:3" s="20" customFormat="1">
      <c r="C357"/>
    </row>
    <row r="358" spans="3:3" s="20" customFormat="1">
      <c r="C358"/>
    </row>
    <row r="359" spans="3:3" s="20" customFormat="1">
      <c r="C359"/>
    </row>
    <row r="360" spans="3:3" s="20" customFormat="1">
      <c r="C360"/>
    </row>
    <row r="361" spans="3:3" s="20" customFormat="1">
      <c r="C361"/>
    </row>
    <row r="362" spans="3:3" s="20" customFormat="1">
      <c r="C362"/>
    </row>
    <row r="363" spans="3:3" s="20" customFormat="1">
      <c r="C363"/>
    </row>
    <row r="364" spans="3:3" s="20" customFormat="1">
      <c r="C364"/>
    </row>
    <row r="365" spans="3:3" s="20" customFormat="1">
      <c r="C365"/>
    </row>
    <row r="366" spans="3:3" s="20" customFormat="1">
      <c r="C366"/>
    </row>
    <row r="367" spans="3:3" s="20" customFormat="1">
      <c r="C367"/>
    </row>
    <row r="368" spans="3:3" s="20" customFormat="1">
      <c r="C368"/>
    </row>
    <row r="369" spans="3:3" s="20" customFormat="1">
      <c r="C369"/>
    </row>
    <row r="370" spans="3:3" s="20" customFormat="1">
      <c r="C370"/>
    </row>
    <row r="371" spans="3:3" s="20" customFormat="1">
      <c r="C371"/>
    </row>
    <row r="372" spans="3:3" s="20" customFormat="1">
      <c r="C372"/>
    </row>
    <row r="373" spans="3:3" s="20" customFormat="1">
      <c r="C373"/>
    </row>
    <row r="374" spans="3:3" s="20" customFormat="1">
      <c r="C374"/>
    </row>
    <row r="375" spans="3:3" s="20" customFormat="1">
      <c r="C375"/>
    </row>
    <row r="376" spans="3:3" s="20" customFormat="1">
      <c r="C376"/>
    </row>
    <row r="377" spans="3:3" s="20" customFormat="1">
      <c r="C377"/>
    </row>
    <row r="378" spans="3:3" s="20" customFormat="1">
      <c r="C378"/>
    </row>
    <row r="379" spans="3:3" s="20" customFormat="1">
      <c r="C379"/>
    </row>
    <row r="380" spans="3:3" s="20" customFormat="1">
      <c r="C380"/>
    </row>
    <row r="381" spans="3:3" s="20" customFormat="1">
      <c r="C381"/>
    </row>
    <row r="382" spans="3:3" s="20" customFormat="1">
      <c r="C382"/>
    </row>
    <row r="383" spans="3:3" s="20" customFormat="1">
      <c r="C383"/>
    </row>
    <row r="384" spans="3:3" s="20" customFormat="1">
      <c r="C384"/>
    </row>
    <row r="385" spans="3:3" s="20" customFormat="1">
      <c r="C385"/>
    </row>
    <row r="386" spans="3:3" s="20" customFormat="1">
      <c r="C386"/>
    </row>
    <row r="387" spans="3:3" s="20" customFormat="1">
      <c r="C387"/>
    </row>
    <row r="388" spans="3:3" s="20" customFormat="1">
      <c r="C388"/>
    </row>
    <row r="389" spans="3:3" s="20" customFormat="1">
      <c r="C389"/>
    </row>
    <row r="390" spans="3:3" s="20" customFormat="1">
      <c r="C390"/>
    </row>
    <row r="391" spans="3:3" s="20" customFormat="1">
      <c r="C391"/>
    </row>
    <row r="392" spans="3:3" s="20" customFormat="1">
      <c r="C392"/>
    </row>
    <row r="393" spans="3:3" s="20" customFormat="1">
      <c r="C393"/>
    </row>
    <row r="394" spans="3:3" s="20" customFormat="1">
      <c r="C394"/>
    </row>
    <row r="395" spans="3:3" s="20" customFormat="1">
      <c r="C395"/>
    </row>
    <row r="396" spans="3:3" s="20" customFormat="1">
      <c r="C396"/>
    </row>
    <row r="397" spans="3:3" s="20" customFormat="1">
      <c r="C397"/>
    </row>
    <row r="398" spans="3:3" s="20" customFormat="1">
      <c r="C398"/>
    </row>
    <row r="399" spans="3:3" s="20" customFormat="1">
      <c r="C399"/>
    </row>
    <row r="400" spans="3:3" s="20" customFormat="1">
      <c r="C400"/>
    </row>
    <row r="401" spans="3:3" s="20" customFormat="1">
      <c r="C401"/>
    </row>
    <row r="402" spans="3:3" s="20" customFormat="1">
      <c r="C402"/>
    </row>
    <row r="403" spans="3:3" s="20" customFormat="1">
      <c r="C403"/>
    </row>
    <row r="404" spans="3:3" s="20" customFormat="1">
      <c r="C404"/>
    </row>
    <row r="405" spans="3:3" s="20" customFormat="1">
      <c r="C405"/>
    </row>
    <row r="406" spans="3:3" s="20" customFormat="1">
      <c r="C406"/>
    </row>
    <row r="407" spans="3:3" s="20" customFormat="1">
      <c r="C407"/>
    </row>
    <row r="408" spans="3:3" s="20" customFormat="1">
      <c r="C408"/>
    </row>
    <row r="409" spans="3:3" s="20" customFormat="1">
      <c r="C409"/>
    </row>
    <row r="410" spans="3:3" s="20" customFormat="1">
      <c r="C410"/>
    </row>
    <row r="411" spans="3:3" s="20" customFormat="1">
      <c r="C411"/>
    </row>
    <row r="412" spans="3:3" s="20" customFormat="1">
      <c r="C412"/>
    </row>
    <row r="413" spans="3:3" s="20" customFormat="1">
      <c r="C413"/>
    </row>
    <row r="414" spans="3:3" s="20" customFormat="1">
      <c r="C414"/>
    </row>
    <row r="415" spans="3:3" s="20" customFormat="1">
      <c r="C415"/>
    </row>
    <row r="416" spans="3:3" s="20" customFormat="1">
      <c r="C416"/>
    </row>
    <row r="417" spans="3:3" s="20" customFormat="1">
      <c r="C417"/>
    </row>
    <row r="418" spans="3:3" s="20" customFormat="1">
      <c r="C418"/>
    </row>
    <row r="419" spans="3:3" s="20" customFormat="1">
      <c r="C419"/>
    </row>
    <row r="420" spans="3:3" s="20" customFormat="1">
      <c r="C420"/>
    </row>
    <row r="421" spans="3:3" s="20" customFormat="1">
      <c r="C421"/>
    </row>
    <row r="422" spans="3:3" s="20" customFormat="1">
      <c r="C422"/>
    </row>
    <row r="423" spans="3:3" s="20" customFormat="1">
      <c r="C423"/>
    </row>
    <row r="424" spans="3:3" s="20" customFormat="1">
      <c r="C424"/>
    </row>
    <row r="425" spans="3:3" s="20" customFormat="1">
      <c r="C425"/>
    </row>
    <row r="426" spans="3:3" s="20" customFormat="1">
      <c r="C426"/>
    </row>
    <row r="427" spans="3:3" s="20" customFormat="1">
      <c r="C427"/>
    </row>
    <row r="428" spans="3:3" s="20" customFormat="1">
      <c r="C428"/>
    </row>
    <row r="429" spans="3:3" s="20" customFormat="1">
      <c r="C429"/>
    </row>
    <row r="430" spans="3:3" s="20" customFormat="1">
      <c r="C430"/>
    </row>
    <row r="431" spans="3:3" s="20" customFormat="1">
      <c r="C431"/>
    </row>
    <row r="432" spans="3:3" s="20" customFormat="1">
      <c r="C432"/>
    </row>
    <row r="433" spans="3:3" s="20" customFormat="1">
      <c r="C433"/>
    </row>
    <row r="434" spans="3:3" s="20" customFormat="1">
      <c r="C434"/>
    </row>
    <row r="435" spans="3:3" s="20" customFormat="1">
      <c r="C435"/>
    </row>
    <row r="436" spans="3:3" s="20" customFormat="1">
      <c r="C436"/>
    </row>
    <row r="437" spans="3:3" s="20" customFormat="1">
      <c r="C437"/>
    </row>
    <row r="438" spans="3:3" s="20" customFormat="1">
      <c r="C438"/>
    </row>
    <row r="439" spans="3:3" s="20" customFormat="1">
      <c r="C439"/>
    </row>
    <row r="440" spans="3:3" s="20" customFormat="1">
      <c r="C440"/>
    </row>
    <row r="441" spans="3:3" s="20" customFormat="1">
      <c r="C441"/>
    </row>
    <row r="442" spans="3:3" s="20" customFormat="1">
      <c r="C442"/>
    </row>
    <row r="443" spans="3:3" s="20" customFormat="1">
      <c r="C443"/>
    </row>
    <row r="444" spans="3:3" s="20" customFormat="1">
      <c r="C444"/>
    </row>
    <row r="445" spans="3:3" s="20" customFormat="1">
      <c r="C445"/>
    </row>
    <row r="446" spans="3:3" s="20" customFormat="1">
      <c r="C446"/>
    </row>
    <row r="447" spans="3:3" s="20" customFormat="1">
      <c r="C447"/>
    </row>
    <row r="448" spans="3:3" s="20" customFormat="1">
      <c r="C448"/>
    </row>
    <row r="449" spans="3:3" s="20" customFormat="1">
      <c r="C449"/>
    </row>
    <row r="450" spans="3:3" s="20" customFormat="1">
      <c r="C450"/>
    </row>
    <row r="451" spans="3:3" s="20" customFormat="1">
      <c r="C451"/>
    </row>
    <row r="452" spans="3:3" s="20" customFormat="1">
      <c r="C452"/>
    </row>
    <row r="453" spans="3:3" s="20" customFormat="1">
      <c r="C453"/>
    </row>
    <row r="454" spans="3:3" s="20" customFormat="1">
      <c r="C454"/>
    </row>
    <row r="455" spans="3:3" s="20" customFormat="1">
      <c r="C455"/>
    </row>
    <row r="456" spans="3:3" s="20" customFormat="1">
      <c r="C456"/>
    </row>
    <row r="457" spans="3:3" s="20" customFormat="1">
      <c r="C457"/>
    </row>
    <row r="458" spans="3:3" s="20" customFormat="1">
      <c r="C458"/>
    </row>
    <row r="459" spans="3:3" s="20" customFormat="1">
      <c r="C459"/>
    </row>
    <row r="460" spans="3:3" s="20" customFormat="1">
      <c r="C460"/>
    </row>
    <row r="461" spans="3:3" s="20" customFormat="1">
      <c r="C461"/>
    </row>
    <row r="462" spans="3:3" s="20" customFormat="1">
      <c r="C462"/>
    </row>
    <row r="463" spans="3:3" s="20" customFormat="1">
      <c r="C463"/>
    </row>
    <row r="464" spans="3:3" s="20" customFormat="1">
      <c r="C464"/>
    </row>
    <row r="465" spans="3:3" s="20" customFormat="1">
      <c r="C465"/>
    </row>
    <row r="466" spans="3:3" s="20" customFormat="1">
      <c r="C466"/>
    </row>
    <row r="467" spans="3:3" s="20" customFormat="1">
      <c r="C467"/>
    </row>
    <row r="468" spans="3:3" s="20" customFormat="1">
      <c r="C468"/>
    </row>
    <row r="469" spans="3:3" s="20" customFormat="1">
      <c r="C469"/>
    </row>
    <row r="470" spans="3:3" s="20" customFormat="1">
      <c r="C470"/>
    </row>
    <row r="471" spans="3:3" s="20" customFormat="1">
      <c r="C471"/>
    </row>
    <row r="472" spans="3:3" s="20" customFormat="1">
      <c r="C472"/>
    </row>
    <row r="473" spans="3:3" s="20" customFormat="1">
      <c r="C473"/>
    </row>
    <row r="474" spans="3:3" s="20" customFormat="1">
      <c r="C474"/>
    </row>
    <row r="475" spans="3:3" s="20" customFormat="1">
      <c r="C475"/>
    </row>
    <row r="476" spans="3:3" s="20" customFormat="1">
      <c r="C476"/>
    </row>
    <row r="477" spans="3:3" s="20" customFormat="1">
      <c r="C477"/>
    </row>
    <row r="478" spans="3:3" s="20" customFormat="1">
      <c r="C478"/>
    </row>
    <row r="479" spans="3:3" s="20" customFormat="1">
      <c r="C479"/>
    </row>
    <row r="480" spans="3:3" s="20" customFormat="1">
      <c r="C480"/>
    </row>
    <row r="481" spans="3:3" s="20" customFormat="1">
      <c r="C481"/>
    </row>
    <row r="482" spans="3:3" s="20" customFormat="1">
      <c r="C482"/>
    </row>
    <row r="483" spans="3:3" s="20" customFormat="1">
      <c r="C483"/>
    </row>
    <row r="484" spans="3:3" s="20" customFormat="1">
      <c r="C484"/>
    </row>
    <row r="485" spans="3:3" s="20" customFormat="1">
      <c r="C485"/>
    </row>
    <row r="486" spans="3:3" s="20" customFormat="1">
      <c r="C486"/>
    </row>
    <row r="487" spans="3:3" s="20" customFormat="1">
      <c r="C487"/>
    </row>
    <row r="488" spans="3:3" s="20" customFormat="1">
      <c r="C488"/>
    </row>
    <row r="489" spans="3:3" s="20" customFormat="1">
      <c r="C489"/>
    </row>
    <row r="490" spans="3:3" s="20" customFormat="1">
      <c r="C490"/>
    </row>
    <row r="491" spans="3:3" s="20" customFormat="1">
      <c r="C491"/>
    </row>
    <row r="492" spans="3:3" s="20" customFormat="1">
      <c r="C492"/>
    </row>
    <row r="493" spans="3:3" s="20" customFormat="1">
      <c r="C493"/>
    </row>
    <row r="494" spans="3:3" s="20" customFormat="1">
      <c r="C494"/>
    </row>
    <row r="495" spans="3:3" s="20" customFormat="1">
      <c r="C495"/>
    </row>
    <row r="496" spans="3:3" s="20" customFormat="1">
      <c r="C496"/>
    </row>
    <row r="497" spans="3:3" s="20" customFormat="1">
      <c r="C497"/>
    </row>
    <row r="498" spans="3:3" s="20" customFormat="1">
      <c r="C498"/>
    </row>
    <row r="499" spans="3:3" s="20" customFormat="1">
      <c r="C499"/>
    </row>
    <row r="500" spans="3:3" s="20" customFormat="1">
      <c r="C500"/>
    </row>
    <row r="501" spans="3:3" s="20" customFormat="1">
      <c r="C501"/>
    </row>
    <row r="502" spans="3:3" s="20" customFormat="1">
      <c r="C502"/>
    </row>
    <row r="503" spans="3:3" s="20" customFormat="1">
      <c r="C503"/>
    </row>
    <row r="504" spans="3:3" s="20" customFormat="1">
      <c r="C504"/>
    </row>
    <row r="505" spans="3:3" s="20" customFormat="1">
      <c r="C505"/>
    </row>
    <row r="506" spans="3:3" s="20" customFormat="1">
      <c r="C506"/>
    </row>
    <row r="507" spans="3:3" s="20" customFormat="1">
      <c r="C507"/>
    </row>
    <row r="508" spans="3:3" s="20" customFormat="1">
      <c r="C508"/>
    </row>
    <row r="509" spans="3:3" s="20" customFormat="1">
      <c r="C509"/>
    </row>
    <row r="510" spans="3:3" s="20" customFormat="1">
      <c r="C510"/>
    </row>
    <row r="511" spans="3:3" s="20" customFormat="1">
      <c r="C511"/>
    </row>
    <row r="512" spans="3:3" s="20" customFormat="1">
      <c r="C512"/>
    </row>
    <row r="513" spans="3:3" s="20" customFormat="1">
      <c r="C513"/>
    </row>
    <row r="514" spans="3:3" s="20" customFormat="1">
      <c r="C514"/>
    </row>
    <row r="515" spans="3:3" s="20" customFormat="1">
      <c r="C515"/>
    </row>
    <row r="516" spans="3:3" s="20" customFormat="1">
      <c r="C516"/>
    </row>
    <row r="517" spans="3:3" s="20" customFormat="1">
      <c r="C517"/>
    </row>
    <row r="518" spans="3:3" s="20" customFormat="1">
      <c r="C518"/>
    </row>
    <row r="519" spans="3:3" s="20" customFormat="1">
      <c r="C519"/>
    </row>
    <row r="520" spans="3:3" s="20" customFormat="1">
      <c r="C520"/>
    </row>
    <row r="521" spans="3:3" s="20" customFormat="1">
      <c r="C521"/>
    </row>
    <row r="522" spans="3:3" s="20" customFormat="1">
      <c r="C522"/>
    </row>
    <row r="523" spans="3:3" s="20" customFormat="1">
      <c r="C523"/>
    </row>
    <row r="524" spans="3:3" s="20" customFormat="1">
      <c r="C524"/>
    </row>
    <row r="525" spans="3:3" s="20" customFormat="1">
      <c r="C525"/>
    </row>
    <row r="526" spans="3:3" s="20" customFormat="1">
      <c r="C526"/>
    </row>
    <row r="527" spans="3:3" s="20" customFormat="1">
      <c r="C527"/>
    </row>
    <row r="528" spans="3:3" s="20" customFormat="1">
      <c r="C528"/>
    </row>
    <row r="529" spans="3:3" s="20" customFormat="1">
      <c r="C529"/>
    </row>
    <row r="530" spans="3:3" s="20" customFormat="1">
      <c r="C530"/>
    </row>
    <row r="531" spans="3:3" s="20" customFormat="1">
      <c r="C531"/>
    </row>
    <row r="532" spans="3:3" s="20" customFormat="1">
      <c r="C532"/>
    </row>
    <row r="533" spans="3:3" s="20" customFormat="1">
      <c r="C533"/>
    </row>
    <row r="534" spans="3:3" s="20" customFormat="1">
      <c r="C534"/>
    </row>
    <row r="535" spans="3:3" s="20" customFormat="1">
      <c r="C535"/>
    </row>
    <row r="536" spans="3:3" s="20" customFormat="1">
      <c r="C536"/>
    </row>
    <row r="537" spans="3:3" s="20" customFormat="1">
      <c r="C537"/>
    </row>
    <row r="538" spans="3:3" s="20" customFormat="1">
      <c r="C538"/>
    </row>
    <row r="539" spans="3:3" s="20" customFormat="1">
      <c r="C539"/>
    </row>
    <row r="540" spans="3:3" s="20" customFormat="1">
      <c r="C540"/>
    </row>
    <row r="541" spans="3:3" s="20" customFormat="1">
      <c r="C541"/>
    </row>
    <row r="542" spans="3:3" s="20" customFormat="1">
      <c r="C542"/>
    </row>
    <row r="543" spans="3:3" s="20" customFormat="1">
      <c r="C543"/>
    </row>
    <row r="544" spans="3:3" s="20" customFormat="1">
      <c r="C544"/>
    </row>
    <row r="545" spans="3:3" s="20" customFormat="1">
      <c r="C545"/>
    </row>
    <row r="546" spans="3:3" s="20" customFormat="1">
      <c r="C546"/>
    </row>
    <row r="547" spans="3:3" s="20" customFormat="1">
      <c r="C547"/>
    </row>
    <row r="548" spans="3:3" s="20" customFormat="1">
      <c r="C548"/>
    </row>
    <row r="549" spans="3:3" s="20" customFormat="1">
      <c r="C549"/>
    </row>
    <row r="550" spans="3:3" s="20" customFormat="1">
      <c r="C550"/>
    </row>
    <row r="551" spans="3:3" s="20" customFormat="1">
      <c r="C551"/>
    </row>
    <row r="552" spans="3:3" s="20" customFormat="1">
      <c r="C552"/>
    </row>
    <row r="553" spans="3:3" s="20" customFormat="1">
      <c r="C553"/>
    </row>
    <row r="554" spans="3:3" s="20" customFormat="1">
      <c r="C554"/>
    </row>
    <row r="555" spans="3:3" s="20" customFormat="1">
      <c r="C555"/>
    </row>
    <row r="556" spans="3:3" s="20" customFormat="1">
      <c r="C556"/>
    </row>
    <row r="557" spans="3:3" s="20" customFormat="1">
      <c r="C557"/>
    </row>
    <row r="558" spans="3:3" s="20" customFormat="1">
      <c r="C558"/>
    </row>
    <row r="559" spans="3:3" s="20" customFormat="1">
      <c r="C559"/>
    </row>
    <row r="560" spans="3:3" s="20" customFormat="1">
      <c r="C560"/>
    </row>
    <row r="561" spans="3:3" s="20" customFormat="1">
      <c r="C561"/>
    </row>
    <row r="562" spans="3:3" s="20" customFormat="1">
      <c r="C562"/>
    </row>
    <row r="563" spans="3:3" s="20" customFormat="1">
      <c r="C563"/>
    </row>
    <row r="564" spans="3:3" s="20" customFormat="1">
      <c r="C564"/>
    </row>
    <row r="565" spans="3:3" s="20" customFormat="1">
      <c r="C565"/>
    </row>
    <row r="566" spans="3:3" s="20" customFormat="1">
      <c r="C566"/>
    </row>
    <row r="567" spans="3:3" s="20" customFormat="1">
      <c r="C567"/>
    </row>
    <row r="568" spans="3:3" s="20" customFormat="1">
      <c r="C568"/>
    </row>
    <row r="569" spans="3:3" s="20" customFormat="1">
      <c r="C569"/>
    </row>
    <row r="570" spans="3:3" s="20" customFormat="1">
      <c r="C570"/>
    </row>
    <row r="571" spans="3:3" s="20" customFormat="1">
      <c r="C571"/>
    </row>
    <row r="572" spans="3:3" s="20" customFormat="1">
      <c r="C572"/>
    </row>
    <row r="573" spans="3:3" s="20" customFormat="1">
      <c r="C573"/>
    </row>
    <row r="574" spans="3:3" s="20" customFormat="1">
      <c r="C574"/>
    </row>
    <row r="575" spans="3:3" s="20" customFormat="1">
      <c r="C575"/>
    </row>
    <row r="576" spans="3:3" s="20" customFormat="1">
      <c r="C576"/>
    </row>
    <row r="577" spans="3:3" s="20" customFormat="1">
      <c r="C577"/>
    </row>
    <row r="578" spans="3:3" s="20" customFormat="1">
      <c r="C578"/>
    </row>
    <row r="579" spans="3:3" s="20" customFormat="1">
      <c r="C579"/>
    </row>
    <row r="580" spans="3:3" s="20" customFormat="1">
      <c r="C580"/>
    </row>
    <row r="581" spans="3:3" s="20" customFormat="1">
      <c r="C581"/>
    </row>
    <row r="582" spans="3:3" s="20" customFormat="1">
      <c r="C582"/>
    </row>
    <row r="583" spans="3:3" s="20" customFormat="1">
      <c r="C583"/>
    </row>
    <row r="584" spans="3:3" s="20" customFormat="1">
      <c r="C584"/>
    </row>
    <row r="585" spans="3:3" s="20" customFormat="1">
      <c r="C585"/>
    </row>
    <row r="586" spans="3:3" s="20" customFormat="1">
      <c r="C586"/>
    </row>
    <row r="587" spans="3:3" s="20" customFormat="1">
      <c r="C587"/>
    </row>
    <row r="588" spans="3:3" s="20" customFormat="1">
      <c r="C588"/>
    </row>
    <row r="589" spans="3:3" s="20" customFormat="1">
      <c r="C589"/>
    </row>
    <row r="590" spans="3:3" s="20" customFormat="1">
      <c r="C590"/>
    </row>
    <row r="591" spans="3:3" s="20" customFormat="1">
      <c r="C591"/>
    </row>
    <row r="592" spans="3:3" s="20" customFormat="1">
      <c r="C592"/>
    </row>
    <row r="593" spans="3:3" s="20" customFormat="1">
      <c r="C593"/>
    </row>
    <row r="594" spans="3:3" s="20" customFormat="1">
      <c r="C594"/>
    </row>
    <row r="595" spans="3:3" s="20" customFormat="1">
      <c r="C595"/>
    </row>
    <row r="596" spans="3:3" s="20" customFormat="1">
      <c r="C596"/>
    </row>
    <row r="597" spans="3:3" s="20" customFormat="1">
      <c r="C597"/>
    </row>
    <row r="598" spans="3:3" s="20" customFormat="1">
      <c r="C598"/>
    </row>
    <row r="599" spans="3:3" s="20" customFormat="1">
      <c r="C599"/>
    </row>
    <row r="600" spans="3:3" s="20" customFormat="1">
      <c r="C600"/>
    </row>
    <row r="601" spans="3:3" s="20" customFormat="1">
      <c r="C601"/>
    </row>
    <row r="602" spans="3:3" s="20" customFormat="1">
      <c r="C602"/>
    </row>
    <row r="603" spans="3:3" s="20" customFormat="1">
      <c r="C603"/>
    </row>
    <row r="604" spans="3:3" s="20" customFormat="1">
      <c r="C604"/>
    </row>
    <row r="605" spans="3:3" s="20" customFormat="1">
      <c r="C605"/>
    </row>
    <row r="606" spans="3:3" s="20" customFormat="1">
      <c r="C606"/>
    </row>
    <row r="607" spans="3:3" s="20" customFormat="1">
      <c r="C607"/>
    </row>
    <row r="608" spans="3:3" s="20" customFormat="1">
      <c r="C608"/>
    </row>
    <row r="609" spans="3:3" s="20" customFormat="1">
      <c r="C609"/>
    </row>
    <row r="610" spans="3:3" s="20" customFormat="1">
      <c r="C610"/>
    </row>
    <row r="611" spans="3:3" s="20" customFormat="1">
      <c r="C611"/>
    </row>
    <row r="612" spans="3:3" s="20" customFormat="1">
      <c r="C612"/>
    </row>
    <row r="613" spans="3:3" s="20" customFormat="1">
      <c r="C613"/>
    </row>
    <row r="614" spans="3:3" s="20" customFormat="1">
      <c r="C614"/>
    </row>
    <row r="615" spans="3:3" s="20" customFormat="1">
      <c r="C615"/>
    </row>
    <row r="616" spans="3:3" s="20" customFormat="1">
      <c r="C616"/>
    </row>
    <row r="617" spans="3:3" s="20" customFormat="1">
      <c r="C617"/>
    </row>
    <row r="618" spans="3:3" s="20" customFormat="1">
      <c r="C618"/>
    </row>
    <row r="619" spans="3:3" s="20" customFormat="1">
      <c r="C619"/>
    </row>
    <row r="620" spans="3:3" s="20" customFormat="1">
      <c r="C620"/>
    </row>
    <row r="621" spans="3:3" s="20" customFormat="1">
      <c r="C621"/>
    </row>
    <row r="622" spans="3:3" s="20" customFormat="1">
      <c r="C622"/>
    </row>
    <row r="623" spans="3:3" s="20" customFormat="1">
      <c r="C623"/>
    </row>
    <row r="624" spans="3:3" s="20" customFormat="1">
      <c r="C624"/>
    </row>
    <row r="625" spans="3:3" s="20" customFormat="1">
      <c r="C625"/>
    </row>
    <row r="626" spans="3:3" s="20" customFormat="1">
      <c r="C626"/>
    </row>
    <row r="627" spans="3:3" s="20" customFormat="1">
      <c r="C627"/>
    </row>
    <row r="628" spans="3:3" s="20" customFormat="1">
      <c r="C628"/>
    </row>
    <row r="629" spans="3:3" s="20" customFormat="1">
      <c r="C629"/>
    </row>
    <row r="630" spans="3:3" s="20" customFormat="1">
      <c r="C630"/>
    </row>
    <row r="631" spans="3:3" s="20" customFormat="1">
      <c r="C631"/>
    </row>
    <row r="632" spans="3:3" s="20" customFormat="1">
      <c r="C632"/>
    </row>
    <row r="633" spans="3:3" s="20" customFormat="1">
      <c r="C633"/>
    </row>
    <row r="634" spans="3:3" s="20" customFormat="1">
      <c r="C634"/>
    </row>
    <row r="635" spans="3:3" s="20" customFormat="1">
      <c r="C635"/>
    </row>
    <row r="636" spans="3:3" s="20" customFormat="1">
      <c r="C636"/>
    </row>
    <row r="637" spans="3:3" s="20" customFormat="1">
      <c r="C637"/>
    </row>
    <row r="638" spans="3:3" s="20" customFormat="1">
      <c r="C638"/>
    </row>
    <row r="639" spans="3:3" s="20" customFormat="1">
      <c r="C639"/>
    </row>
    <row r="640" spans="3:3" s="20" customFormat="1">
      <c r="C640"/>
    </row>
    <row r="641" spans="3:3" s="20" customFormat="1">
      <c r="C641"/>
    </row>
    <row r="642" spans="3:3" s="20" customFormat="1">
      <c r="C642"/>
    </row>
    <row r="643" spans="3:3" s="20" customFormat="1">
      <c r="C643"/>
    </row>
    <row r="644" spans="3:3" s="20" customFormat="1">
      <c r="C644"/>
    </row>
    <row r="645" spans="3:3" s="20" customFormat="1">
      <c r="C645"/>
    </row>
    <row r="646" spans="3:3" s="20" customFormat="1">
      <c r="C646"/>
    </row>
    <row r="647" spans="3:3" s="20" customFormat="1">
      <c r="C647"/>
    </row>
    <row r="648" spans="3:3" s="20" customFormat="1">
      <c r="C648"/>
    </row>
    <row r="649" spans="3:3" s="20" customFormat="1">
      <c r="C649"/>
    </row>
    <row r="650" spans="3:3" s="20" customFormat="1">
      <c r="C650"/>
    </row>
    <row r="651" spans="3:3" s="20" customFormat="1">
      <c r="C651"/>
    </row>
    <row r="652" spans="3:3" s="20" customFormat="1">
      <c r="C652"/>
    </row>
    <row r="653" spans="3:3" s="20" customFormat="1">
      <c r="C653"/>
    </row>
    <row r="654" spans="3:3" s="20" customFormat="1">
      <c r="C654"/>
    </row>
    <row r="655" spans="3:3" s="20" customFormat="1">
      <c r="C655"/>
    </row>
    <row r="656" spans="3:3" s="20" customFormat="1">
      <c r="C656"/>
    </row>
    <row r="657" spans="3:3" s="20" customFormat="1">
      <c r="C657"/>
    </row>
    <row r="658" spans="3:3" s="20" customFormat="1">
      <c r="C658"/>
    </row>
    <row r="659" spans="3:3" s="20" customFormat="1">
      <c r="C659"/>
    </row>
    <row r="660" spans="3:3" s="20" customFormat="1">
      <c r="C660"/>
    </row>
    <row r="661" spans="3:3" s="20" customFormat="1">
      <c r="C661"/>
    </row>
    <row r="662" spans="3:3" s="20" customFormat="1">
      <c r="C662"/>
    </row>
    <row r="663" spans="3:3" s="20" customFormat="1">
      <c r="C663"/>
    </row>
    <row r="664" spans="3:3" s="20" customFormat="1">
      <c r="C664"/>
    </row>
    <row r="665" spans="3:3" s="20" customFormat="1">
      <c r="C665"/>
    </row>
    <row r="666" spans="3:3" s="20" customFormat="1">
      <c r="C666"/>
    </row>
    <row r="667" spans="3:3" s="20" customFormat="1">
      <c r="C667"/>
    </row>
    <row r="668" spans="3:3" s="20" customFormat="1">
      <c r="C668"/>
    </row>
    <row r="669" spans="3:3" s="20" customFormat="1">
      <c r="C669"/>
    </row>
    <row r="670" spans="3:3" s="20" customFormat="1">
      <c r="C670"/>
    </row>
    <row r="671" spans="3:3" s="20" customFormat="1">
      <c r="C671"/>
    </row>
    <row r="672" spans="3:3" s="20" customFormat="1">
      <c r="C672"/>
    </row>
    <row r="673" spans="3:3" s="20" customFormat="1">
      <c r="C673"/>
    </row>
    <row r="674" spans="3:3" s="20" customFormat="1">
      <c r="C674"/>
    </row>
    <row r="675" spans="3:3" s="20" customFormat="1">
      <c r="C675"/>
    </row>
    <row r="676" spans="3:3" s="20" customFormat="1">
      <c r="C676"/>
    </row>
    <row r="677" spans="3:3" s="20" customFormat="1">
      <c r="C677"/>
    </row>
    <row r="678" spans="3:3" s="20" customFormat="1">
      <c r="C678"/>
    </row>
    <row r="679" spans="3:3" s="20" customFormat="1">
      <c r="C679"/>
    </row>
    <row r="680" spans="3:3" s="20" customFormat="1">
      <c r="C680"/>
    </row>
    <row r="681" spans="3:3" s="20" customFormat="1">
      <c r="C681"/>
    </row>
    <row r="682" spans="3:3" s="20" customFormat="1">
      <c r="C682"/>
    </row>
    <row r="683" spans="3:3" s="20" customFormat="1">
      <c r="C683"/>
    </row>
    <row r="684" spans="3:3" s="20" customFormat="1">
      <c r="C684"/>
    </row>
    <row r="685" spans="3:3" s="20" customFormat="1">
      <c r="C685"/>
    </row>
    <row r="686" spans="3:3" s="20" customFormat="1">
      <c r="C686"/>
    </row>
    <row r="687" spans="3:3" s="20" customFormat="1">
      <c r="C687"/>
    </row>
    <row r="688" spans="3:3" s="20" customFormat="1">
      <c r="C688"/>
    </row>
    <row r="689" spans="3:3" s="20" customFormat="1">
      <c r="C689"/>
    </row>
    <row r="690" spans="3:3" s="20" customFormat="1">
      <c r="C690"/>
    </row>
    <row r="691" spans="3:3" s="20" customFormat="1">
      <c r="C691"/>
    </row>
    <row r="692" spans="3:3" s="20" customFormat="1">
      <c r="C692"/>
    </row>
    <row r="693" spans="3:3" s="20" customFormat="1">
      <c r="C693"/>
    </row>
    <row r="694" spans="3:3" s="20" customFormat="1">
      <c r="C694"/>
    </row>
    <row r="695" spans="3:3" s="20" customFormat="1">
      <c r="C695"/>
    </row>
    <row r="696" spans="3:3" s="20" customFormat="1">
      <c r="C696"/>
    </row>
    <row r="697" spans="3:3" s="20" customFormat="1">
      <c r="C697"/>
    </row>
    <row r="698" spans="3:3" s="20" customFormat="1">
      <c r="C698"/>
    </row>
    <row r="699" spans="3:3" s="20" customFormat="1">
      <c r="C699"/>
    </row>
    <row r="700" spans="3:3" s="20" customFormat="1">
      <c r="C700"/>
    </row>
    <row r="701" spans="3:3" s="20" customFormat="1">
      <c r="C701"/>
    </row>
    <row r="702" spans="3:3" s="20" customFormat="1">
      <c r="C702"/>
    </row>
    <row r="703" spans="3:3" s="20" customFormat="1">
      <c r="C703"/>
    </row>
    <row r="704" spans="3:3" s="20" customFormat="1">
      <c r="C704"/>
    </row>
    <row r="705" spans="3:3" s="20" customFormat="1">
      <c r="C705"/>
    </row>
    <row r="706" spans="3:3" s="20" customFormat="1">
      <c r="C706"/>
    </row>
    <row r="707" spans="3:3" s="20" customFormat="1">
      <c r="C707"/>
    </row>
    <row r="708" spans="3:3" s="20" customFormat="1">
      <c r="C708"/>
    </row>
    <row r="709" spans="3:3" s="20" customFormat="1">
      <c r="C709"/>
    </row>
    <row r="710" spans="3:3" s="20" customFormat="1">
      <c r="C710"/>
    </row>
    <row r="711" spans="3:3" s="20" customFormat="1">
      <c r="C711"/>
    </row>
    <row r="712" spans="3:3" s="20" customFormat="1">
      <c r="C712"/>
    </row>
    <row r="713" spans="3:3" s="20" customFormat="1">
      <c r="C713"/>
    </row>
    <row r="714" spans="3:3" s="20" customFormat="1">
      <c r="C714"/>
    </row>
    <row r="715" spans="3:3" s="20" customFormat="1">
      <c r="C715"/>
    </row>
    <row r="716" spans="3:3" s="20" customFormat="1">
      <c r="C716"/>
    </row>
    <row r="717" spans="3:3" s="20" customFormat="1">
      <c r="C717"/>
    </row>
    <row r="718" spans="3:3" s="20" customFormat="1">
      <c r="C718"/>
    </row>
    <row r="719" spans="3:3" s="20" customFormat="1">
      <c r="C719"/>
    </row>
    <row r="720" spans="3:3" s="20" customFormat="1">
      <c r="C720"/>
    </row>
    <row r="721" spans="3:3" s="20" customFormat="1">
      <c r="C721"/>
    </row>
    <row r="722" spans="3:3" s="20" customFormat="1">
      <c r="C722"/>
    </row>
    <row r="723" spans="3:3" s="20" customFormat="1">
      <c r="C723"/>
    </row>
    <row r="724" spans="3:3" s="20" customFormat="1">
      <c r="C724"/>
    </row>
    <row r="725" spans="3:3" s="20" customFormat="1">
      <c r="C725"/>
    </row>
    <row r="726" spans="3:3" s="20" customFormat="1">
      <c r="C726"/>
    </row>
    <row r="727" spans="3:3" s="20" customFormat="1">
      <c r="C727"/>
    </row>
    <row r="728" spans="3:3" s="20" customFormat="1">
      <c r="C728"/>
    </row>
    <row r="729" spans="3:3" s="20" customFormat="1">
      <c r="C729"/>
    </row>
    <row r="730" spans="3:3" s="20" customFormat="1">
      <c r="C730"/>
    </row>
    <row r="731" spans="3:3" s="20" customFormat="1">
      <c r="C731"/>
    </row>
    <row r="732" spans="3:3" s="20" customFormat="1">
      <c r="C732"/>
    </row>
    <row r="733" spans="3:3" s="20" customFormat="1">
      <c r="C733"/>
    </row>
    <row r="734" spans="3:3" s="20" customFormat="1">
      <c r="C734"/>
    </row>
    <row r="735" spans="3:3" s="20" customFormat="1">
      <c r="C735"/>
    </row>
    <row r="736" spans="3:3" s="20" customFormat="1">
      <c r="C736"/>
    </row>
    <row r="737" spans="3:3" s="20" customFormat="1">
      <c r="C737"/>
    </row>
    <row r="738" spans="3:3" s="20" customFormat="1">
      <c r="C738"/>
    </row>
    <row r="739" spans="3:3" s="20" customFormat="1">
      <c r="C739"/>
    </row>
    <row r="740" spans="3:3" s="20" customFormat="1">
      <c r="C740"/>
    </row>
    <row r="741" spans="3:3" s="20" customFormat="1">
      <c r="C741"/>
    </row>
    <row r="742" spans="3:3" s="20" customFormat="1">
      <c r="C742"/>
    </row>
    <row r="743" spans="3:3" s="20" customFormat="1">
      <c r="C743"/>
    </row>
    <row r="744" spans="3:3" s="20" customFormat="1">
      <c r="C744"/>
    </row>
    <row r="745" spans="3:3" s="20" customFormat="1">
      <c r="C745"/>
    </row>
    <row r="746" spans="3:3" s="20" customFormat="1">
      <c r="C746"/>
    </row>
    <row r="747" spans="3:3" s="20" customFormat="1">
      <c r="C747"/>
    </row>
    <row r="748" spans="3:3" s="20" customFormat="1">
      <c r="C748"/>
    </row>
    <row r="749" spans="3:3" s="20" customFormat="1">
      <c r="C749"/>
    </row>
    <row r="750" spans="3:3" s="20" customFormat="1">
      <c r="C750"/>
    </row>
    <row r="751" spans="3:3" s="20" customFormat="1">
      <c r="C751"/>
    </row>
    <row r="752" spans="3:3" s="20" customFormat="1">
      <c r="C752"/>
    </row>
    <row r="753" spans="3:3" s="20" customFormat="1">
      <c r="C753"/>
    </row>
    <row r="754" spans="3:3" s="20" customFormat="1">
      <c r="C754"/>
    </row>
    <row r="755" spans="3:3" s="20" customFormat="1">
      <c r="C755"/>
    </row>
    <row r="756" spans="3:3" s="20" customFormat="1">
      <c r="C756"/>
    </row>
    <row r="757" spans="3:3" s="20" customFormat="1">
      <c r="C757"/>
    </row>
    <row r="758" spans="3:3" s="20" customFormat="1">
      <c r="C758"/>
    </row>
    <row r="759" spans="3:3" s="20" customFormat="1">
      <c r="C759"/>
    </row>
    <row r="760" spans="3:3" s="20" customFormat="1">
      <c r="C760"/>
    </row>
    <row r="761" spans="3:3" s="20" customFormat="1">
      <c r="C761"/>
    </row>
    <row r="762" spans="3:3" s="20" customFormat="1">
      <c r="C762"/>
    </row>
    <row r="763" spans="3:3" s="20" customFormat="1">
      <c r="C763"/>
    </row>
    <row r="764" spans="3:3" s="20" customFormat="1">
      <c r="C764"/>
    </row>
    <row r="765" spans="3:3" s="20" customFormat="1">
      <c r="C765"/>
    </row>
    <row r="766" spans="3:3" s="20" customFormat="1">
      <c r="C766"/>
    </row>
    <row r="767" spans="3:3" s="20" customFormat="1">
      <c r="C767"/>
    </row>
    <row r="768" spans="3:3" s="20" customFormat="1">
      <c r="C768"/>
    </row>
    <row r="769" spans="3:3" s="20" customFormat="1">
      <c r="C769"/>
    </row>
    <row r="770" spans="3:3" s="20" customFormat="1">
      <c r="C770"/>
    </row>
    <row r="771" spans="3:3" s="20" customFormat="1">
      <c r="C771"/>
    </row>
    <row r="772" spans="3:3" s="20" customFormat="1">
      <c r="C772"/>
    </row>
    <row r="773" spans="3:3" s="20" customFormat="1">
      <c r="C773"/>
    </row>
    <row r="774" spans="3:3" s="20" customFormat="1">
      <c r="C774"/>
    </row>
    <row r="775" spans="3:3" s="20" customFormat="1">
      <c r="C775"/>
    </row>
    <row r="776" spans="3:3" s="20" customFormat="1">
      <c r="C776"/>
    </row>
    <row r="777" spans="3:3" s="20" customFormat="1">
      <c r="C777"/>
    </row>
    <row r="778" spans="3:3" s="20" customFormat="1">
      <c r="C778"/>
    </row>
    <row r="779" spans="3:3" s="20" customFormat="1">
      <c r="C779"/>
    </row>
    <row r="780" spans="3:3" s="20" customFormat="1">
      <c r="C780"/>
    </row>
    <row r="781" spans="3:3" s="20" customFormat="1">
      <c r="C781"/>
    </row>
    <row r="782" spans="3:3" s="20" customFormat="1">
      <c r="C782"/>
    </row>
    <row r="783" spans="3:3" s="20" customFormat="1">
      <c r="C783"/>
    </row>
    <row r="784" spans="3:3" s="20" customFormat="1">
      <c r="C784"/>
    </row>
    <row r="785" spans="3:3" s="20" customFormat="1">
      <c r="C785"/>
    </row>
    <row r="786" spans="3:3" s="20" customFormat="1">
      <c r="C786"/>
    </row>
    <row r="787" spans="3:3" s="20" customFormat="1">
      <c r="C787"/>
    </row>
    <row r="788" spans="3:3" s="20" customFormat="1">
      <c r="C788"/>
    </row>
    <row r="789" spans="3:3" s="20" customFormat="1">
      <c r="C789"/>
    </row>
    <row r="790" spans="3:3" s="20" customFormat="1">
      <c r="C790"/>
    </row>
    <row r="791" spans="3:3" s="20" customFormat="1">
      <c r="C791"/>
    </row>
    <row r="792" spans="3:3" s="20" customFormat="1">
      <c r="C792"/>
    </row>
    <row r="793" spans="3:3" s="20" customFormat="1">
      <c r="C793"/>
    </row>
    <row r="794" spans="3:3" s="20" customFormat="1">
      <c r="C794"/>
    </row>
    <row r="795" spans="3:3" s="20" customFormat="1">
      <c r="C795"/>
    </row>
    <row r="796" spans="3:3" s="20" customFormat="1">
      <c r="C796"/>
    </row>
    <row r="797" spans="3:3" s="20" customFormat="1">
      <c r="C797"/>
    </row>
    <row r="798" spans="3:3" s="20" customFormat="1">
      <c r="C798"/>
    </row>
    <row r="799" spans="3:3" s="20" customFormat="1">
      <c r="C799"/>
    </row>
    <row r="800" spans="3:3" s="20" customFormat="1">
      <c r="C800"/>
    </row>
    <row r="801" spans="3:3" s="20" customFormat="1">
      <c r="C801"/>
    </row>
    <row r="802" spans="3:3" s="20" customFormat="1">
      <c r="C802"/>
    </row>
    <row r="803" spans="3:3" s="20" customFormat="1">
      <c r="C803"/>
    </row>
    <row r="804" spans="3:3" s="20" customFormat="1">
      <c r="C804"/>
    </row>
    <row r="805" spans="3:3" s="20" customFormat="1">
      <c r="C805"/>
    </row>
    <row r="806" spans="3:3" s="20" customFormat="1">
      <c r="C806"/>
    </row>
    <row r="807" spans="3:3" s="20" customFormat="1">
      <c r="C807"/>
    </row>
    <row r="808" spans="3:3" s="20" customFormat="1">
      <c r="C808"/>
    </row>
    <row r="809" spans="3:3" s="20" customFormat="1">
      <c r="C809"/>
    </row>
    <row r="810" spans="3:3" s="20" customFormat="1">
      <c r="C810"/>
    </row>
    <row r="811" spans="3:3" s="20" customFormat="1">
      <c r="C811"/>
    </row>
    <row r="812" spans="3:3" s="20" customFormat="1">
      <c r="C812"/>
    </row>
    <row r="813" spans="3:3" s="20" customFormat="1">
      <c r="C813"/>
    </row>
    <row r="814" spans="3:3" s="20" customFormat="1">
      <c r="C814"/>
    </row>
    <row r="815" spans="3:3" s="20" customFormat="1">
      <c r="C815"/>
    </row>
    <row r="816" spans="3:3" s="20" customFormat="1">
      <c r="C816"/>
    </row>
    <row r="817" spans="3:3" s="20" customFormat="1">
      <c r="C817"/>
    </row>
    <row r="818" spans="3:3" s="20" customFormat="1">
      <c r="C818"/>
    </row>
    <row r="819" spans="3:3" s="20" customFormat="1">
      <c r="C819"/>
    </row>
    <row r="820" spans="3:3" s="20" customFormat="1">
      <c r="C820"/>
    </row>
    <row r="821" spans="3:3" s="20" customFormat="1">
      <c r="C821"/>
    </row>
    <row r="822" spans="3:3" s="20" customFormat="1">
      <c r="C822"/>
    </row>
    <row r="823" spans="3:3" s="20" customFormat="1">
      <c r="C823"/>
    </row>
    <row r="824" spans="3:3" s="20" customFormat="1">
      <c r="C824"/>
    </row>
    <row r="825" spans="3:3" s="20" customFormat="1">
      <c r="C825"/>
    </row>
    <row r="826" spans="3:3" s="20" customFormat="1">
      <c r="C826"/>
    </row>
    <row r="827" spans="3:3" s="20" customFormat="1">
      <c r="C827"/>
    </row>
    <row r="828" spans="3:3" s="20" customFormat="1">
      <c r="C828"/>
    </row>
    <row r="829" spans="3:3" s="20" customFormat="1">
      <c r="C829"/>
    </row>
    <row r="830" spans="3:3" s="20" customFormat="1">
      <c r="C830"/>
    </row>
    <row r="831" spans="3:3" s="20" customFormat="1">
      <c r="C831"/>
    </row>
    <row r="832" spans="3:3" s="20" customFormat="1">
      <c r="C832"/>
    </row>
    <row r="833" spans="3:3" s="20" customFormat="1">
      <c r="C833"/>
    </row>
    <row r="834" spans="3:3" s="20" customFormat="1">
      <c r="C834"/>
    </row>
    <row r="835" spans="3:3" s="20" customFormat="1">
      <c r="C835"/>
    </row>
    <row r="836" spans="3:3" s="20" customFormat="1">
      <c r="C836"/>
    </row>
    <row r="837" spans="3:3" s="20" customFormat="1">
      <c r="C837"/>
    </row>
    <row r="838" spans="3:3" s="20" customFormat="1">
      <c r="C838"/>
    </row>
    <row r="839" spans="3:3" s="20" customFormat="1">
      <c r="C839"/>
    </row>
    <row r="840" spans="3:3" s="20" customFormat="1">
      <c r="C840"/>
    </row>
    <row r="841" spans="3:3" s="20" customFormat="1">
      <c r="C841"/>
    </row>
    <row r="842" spans="3:3" s="20" customFormat="1">
      <c r="C842"/>
    </row>
    <row r="843" spans="3:3" s="20" customFormat="1">
      <c r="C843"/>
    </row>
    <row r="844" spans="3:3" s="20" customFormat="1">
      <c r="C844"/>
    </row>
    <row r="845" spans="3:3" s="20" customFormat="1">
      <c r="C845"/>
    </row>
    <row r="846" spans="3:3" s="20" customFormat="1">
      <c r="C846"/>
    </row>
    <row r="847" spans="3:3" s="20" customFormat="1">
      <c r="C847"/>
    </row>
    <row r="848" spans="3:3" s="20" customFormat="1">
      <c r="C848"/>
    </row>
    <row r="849" spans="3:3" s="20" customFormat="1">
      <c r="C849"/>
    </row>
    <row r="850" spans="3:3" s="20" customFormat="1">
      <c r="C850"/>
    </row>
    <row r="851" spans="3:3" s="20" customFormat="1">
      <c r="C851"/>
    </row>
    <row r="852" spans="3:3" s="20" customFormat="1">
      <c r="C852"/>
    </row>
    <row r="853" spans="3:3" s="20" customFormat="1">
      <c r="C853"/>
    </row>
    <row r="854" spans="3:3" s="20" customFormat="1">
      <c r="C854"/>
    </row>
    <row r="855" spans="3:3" s="20" customFormat="1">
      <c r="C855"/>
    </row>
    <row r="856" spans="3:3" s="20" customFormat="1">
      <c r="C856"/>
    </row>
    <row r="857" spans="3:3" s="20" customFormat="1">
      <c r="C857"/>
    </row>
    <row r="858" spans="3:3" s="20" customFormat="1">
      <c r="C858"/>
    </row>
    <row r="859" spans="3:3" s="20" customFormat="1">
      <c r="C859"/>
    </row>
    <row r="860" spans="3:3" s="20" customFormat="1">
      <c r="C860"/>
    </row>
    <row r="861" spans="3:3" s="20" customFormat="1">
      <c r="C861"/>
    </row>
    <row r="862" spans="3:3" s="20" customFormat="1">
      <c r="C862"/>
    </row>
    <row r="863" spans="3:3" s="20" customFormat="1">
      <c r="C863"/>
    </row>
    <row r="864" spans="3:3" s="20" customFormat="1">
      <c r="C864"/>
    </row>
    <row r="865" spans="3:3" s="20" customFormat="1">
      <c r="C865"/>
    </row>
    <row r="866" spans="3:3" s="20" customFormat="1">
      <c r="C866"/>
    </row>
    <row r="867" spans="3:3" s="20" customFormat="1">
      <c r="C867"/>
    </row>
    <row r="868" spans="3:3" s="20" customFormat="1">
      <c r="C868"/>
    </row>
    <row r="869" spans="3:3" s="20" customFormat="1">
      <c r="C869"/>
    </row>
    <row r="870" spans="3:3" s="20" customFormat="1">
      <c r="C870"/>
    </row>
    <row r="871" spans="3:3" s="20" customFormat="1">
      <c r="C871"/>
    </row>
    <row r="872" spans="3:3" s="20" customFormat="1">
      <c r="C872"/>
    </row>
    <row r="873" spans="3:3" s="20" customFormat="1">
      <c r="C873"/>
    </row>
    <row r="874" spans="3:3" s="20" customFormat="1">
      <c r="C874"/>
    </row>
    <row r="875" spans="3:3" s="20" customFormat="1">
      <c r="C875"/>
    </row>
    <row r="876" spans="3:3" s="20" customFormat="1">
      <c r="C876"/>
    </row>
    <row r="877" spans="3:3" s="20" customFormat="1">
      <c r="C877"/>
    </row>
    <row r="878" spans="3:3" s="20" customFormat="1">
      <c r="C878"/>
    </row>
    <row r="879" spans="3:3" s="20" customFormat="1">
      <c r="C879"/>
    </row>
    <row r="880" spans="3:3" s="20" customFormat="1">
      <c r="C880"/>
    </row>
    <row r="881" spans="3:3" s="20" customFormat="1">
      <c r="C881"/>
    </row>
    <row r="882" spans="3:3" s="20" customFormat="1">
      <c r="C882"/>
    </row>
    <row r="883" spans="3:3" s="20" customFormat="1">
      <c r="C883"/>
    </row>
    <row r="884" spans="3:3" s="20" customFormat="1">
      <c r="C884"/>
    </row>
    <row r="885" spans="3:3" s="20" customFormat="1">
      <c r="C885"/>
    </row>
    <row r="886" spans="3:3" s="20" customFormat="1">
      <c r="C886"/>
    </row>
    <row r="887" spans="3:3" s="20" customFormat="1">
      <c r="C887"/>
    </row>
    <row r="888" spans="3:3" s="20" customFormat="1">
      <c r="C888"/>
    </row>
    <row r="889" spans="3:3" s="20" customFormat="1">
      <c r="C889"/>
    </row>
    <row r="890" spans="3:3" s="20" customFormat="1">
      <c r="C890"/>
    </row>
    <row r="891" spans="3:3" s="20" customFormat="1">
      <c r="C891"/>
    </row>
    <row r="892" spans="3:3" s="20" customFormat="1">
      <c r="C892"/>
    </row>
    <row r="893" spans="3:3" s="20" customFormat="1">
      <c r="C893"/>
    </row>
    <row r="894" spans="3:3" s="20" customFormat="1">
      <c r="C894"/>
    </row>
    <row r="895" spans="3:3" s="20" customFormat="1">
      <c r="C895"/>
    </row>
    <row r="896" spans="3:3" s="20" customFormat="1">
      <c r="C896"/>
    </row>
    <row r="897" spans="3:3" s="20" customFormat="1">
      <c r="C897"/>
    </row>
    <row r="898" spans="3:3" s="20" customFormat="1">
      <c r="C898"/>
    </row>
    <row r="899" spans="3:3" s="20" customFormat="1">
      <c r="C899"/>
    </row>
    <row r="900" spans="3:3" s="20" customFormat="1">
      <c r="C900"/>
    </row>
    <row r="901" spans="3:3" s="20" customFormat="1">
      <c r="C901"/>
    </row>
    <row r="902" spans="3:3" s="20" customFormat="1">
      <c r="C902"/>
    </row>
    <row r="903" spans="3:3" s="20" customFormat="1">
      <c r="C903"/>
    </row>
    <row r="904" spans="3:3" s="20" customFormat="1">
      <c r="C904"/>
    </row>
    <row r="905" spans="3:3" s="20" customFormat="1">
      <c r="C905"/>
    </row>
    <row r="906" spans="3:3" s="20" customFormat="1">
      <c r="C906"/>
    </row>
    <row r="907" spans="3:3" s="20" customFormat="1">
      <c r="C907"/>
    </row>
    <row r="908" spans="3:3" s="20" customFormat="1">
      <c r="C908"/>
    </row>
    <row r="909" spans="3:3" s="20" customFormat="1">
      <c r="C909"/>
    </row>
    <row r="910" spans="3:3" s="20" customFormat="1">
      <c r="C910"/>
    </row>
    <row r="911" spans="3:3" s="20" customFormat="1">
      <c r="C911"/>
    </row>
    <row r="912" spans="3:3" s="20" customFormat="1">
      <c r="C912"/>
    </row>
    <row r="913" spans="3:3" s="20" customFormat="1">
      <c r="C913"/>
    </row>
    <row r="914" spans="3:3" s="20" customFormat="1">
      <c r="C914"/>
    </row>
    <row r="915" spans="3:3" s="20" customFormat="1">
      <c r="C915"/>
    </row>
    <row r="916" spans="3:3" s="20" customFormat="1">
      <c r="C916"/>
    </row>
    <row r="917" spans="3:3" s="20" customFormat="1">
      <c r="C917"/>
    </row>
    <row r="918" spans="3:3" s="20" customFormat="1">
      <c r="C918"/>
    </row>
    <row r="919" spans="3:3" s="20" customFormat="1">
      <c r="C919"/>
    </row>
    <row r="920" spans="3:3" s="20" customFormat="1">
      <c r="C920"/>
    </row>
    <row r="921" spans="3:3" s="20" customFormat="1">
      <c r="C921"/>
    </row>
    <row r="922" spans="3:3" s="20" customFormat="1">
      <c r="C922"/>
    </row>
    <row r="923" spans="3:3" s="20" customFormat="1">
      <c r="C923"/>
    </row>
    <row r="924" spans="3:3" s="20" customFormat="1">
      <c r="C924"/>
    </row>
    <row r="925" spans="3:3" s="20" customFormat="1">
      <c r="C925"/>
    </row>
    <row r="926" spans="3:3" s="20" customFormat="1">
      <c r="C926"/>
    </row>
    <row r="927" spans="3:3" s="20" customFormat="1">
      <c r="C927"/>
    </row>
    <row r="928" spans="3:3" s="20" customFormat="1">
      <c r="C928"/>
    </row>
    <row r="929" spans="3:3" s="20" customFormat="1">
      <c r="C929"/>
    </row>
    <row r="930" spans="3:3" s="20" customFormat="1">
      <c r="C930"/>
    </row>
    <row r="931" spans="3:3" s="20" customFormat="1">
      <c r="C931"/>
    </row>
    <row r="932" spans="3:3" s="20" customFormat="1">
      <c r="C932"/>
    </row>
    <row r="933" spans="3:3" s="20" customFormat="1">
      <c r="C933"/>
    </row>
    <row r="934" spans="3:3" s="20" customFormat="1">
      <c r="C934"/>
    </row>
    <row r="935" spans="3:3" s="20" customFormat="1">
      <c r="C935"/>
    </row>
    <row r="936" spans="3:3" s="20" customFormat="1">
      <c r="C936"/>
    </row>
    <row r="937" spans="3:3" s="20" customFormat="1">
      <c r="C937"/>
    </row>
    <row r="938" spans="3:3" s="20" customFormat="1">
      <c r="C938"/>
    </row>
    <row r="939" spans="3:3" s="20" customFormat="1">
      <c r="C939"/>
    </row>
    <row r="940" spans="3:3" s="20" customFormat="1">
      <c r="C940"/>
    </row>
    <row r="941" spans="3:3" s="20" customFormat="1">
      <c r="C941"/>
    </row>
    <row r="942" spans="3:3" s="20" customFormat="1">
      <c r="C942"/>
    </row>
    <row r="943" spans="3:3" s="20" customFormat="1">
      <c r="C943"/>
    </row>
    <row r="944" spans="3:3" s="20" customFormat="1">
      <c r="C944"/>
    </row>
    <row r="945" spans="3:3" s="20" customFormat="1">
      <c r="C945"/>
    </row>
    <row r="946" spans="3:3" s="20" customFormat="1">
      <c r="C946"/>
    </row>
    <row r="947" spans="3:3" s="20" customFormat="1">
      <c r="C947"/>
    </row>
    <row r="948" spans="3:3" s="20" customFormat="1">
      <c r="C948"/>
    </row>
    <row r="949" spans="3:3" s="20" customFormat="1">
      <c r="C949"/>
    </row>
    <row r="950" spans="3:3" s="20" customFormat="1">
      <c r="C950"/>
    </row>
    <row r="951" spans="3:3" s="20" customFormat="1">
      <c r="C951"/>
    </row>
    <row r="952" spans="3:3" s="20" customFormat="1">
      <c r="C952"/>
    </row>
    <row r="953" spans="3:3" s="20" customFormat="1">
      <c r="C953"/>
    </row>
    <row r="954" spans="3:3" s="20" customFormat="1">
      <c r="C954"/>
    </row>
    <row r="955" spans="3:3" s="20" customFormat="1">
      <c r="C955"/>
    </row>
    <row r="956" spans="3:3" s="20" customFormat="1">
      <c r="C956"/>
    </row>
    <row r="957" spans="3:3" s="20" customFormat="1">
      <c r="C957"/>
    </row>
    <row r="958" spans="3:3" s="20" customFormat="1">
      <c r="C958"/>
    </row>
    <row r="959" spans="3:3" s="20" customFormat="1">
      <c r="C959"/>
    </row>
    <row r="960" spans="3:3" s="20" customFormat="1">
      <c r="C960"/>
    </row>
    <row r="961" spans="3:3" s="20" customFormat="1">
      <c r="C961"/>
    </row>
    <row r="962" spans="3:3" s="20" customFormat="1">
      <c r="C962"/>
    </row>
    <row r="963" spans="3:3" s="20" customFormat="1">
      <c r="C963"/>
    </row>
    <row r="964" spans="3:3" s="20" customFormat="1">
      <c r="C964"/>
    </row>
    <row r="965" spans="3:3" s="20" customFormat="1">
      <c r="C965"/>
    </row>
    <row r="966" spans="3:3" s="20" customFormat="1">
      <c r="C966"/>
    </row>
    <row r="967" spans="3:3" s="20" customFormat="1">
      <c r="C967"/>
    </row>
    <row r="968" spans="3:3" s="20" customFormat="1">
      <c r="C968"/>
    </row>
    <row r="969" spans="3:3" s="20" customFormat="1">
      <c r="C969"/>
    </row>
    <row r="970" spans="3:3" s="20" customFormat="1">
      <c r="C970"/>
    </row>
    <row r="971" spans="3:3" s="20" customFormat="1">
      <c r="C971"/>
    </row>
    <row r="972" spans="3:3" s="20" customFormat="1">
      <c r="C972"/>
    </row>
    <row r="973" spans="3:3" s="20" customFormat="1">
      <c r="C973"/>
    </row>
    <row r="974" spans="3:3" s="20" customFormat="1">
      <c r="C974"/>
    </row>
    <row r="975" spans="3:3" s="20" customFormat="1">
      <c r="C975"/>
    </row>
    <row r="976" spans="3:3" s="20" customFormat="1">
      <c r="C976"/>
    </row>
    <row r="977" spans="3:3" s="20" customFormat="1">
      <c r="C977"/>
    </row>
    <row r="978" spans="3:3" s="20" customFormat="1">
      <c r="C978"/>
    </row>
    <row r="979" spans="3:3" s="20" customFormat="1">
      <c r="C979"/>
    </row>
    <row r="980" spans="3:3" s="20" customFormat="1">
      <c r="C980"/>
    </row>
    <row r="981" spans="3:3" s="20" customFormat="1">
      <c r="C981"/>
    </row>
    <row r="982" spans="3:3" s="20" customFormat="1">
      <c r="C982"/>
    </row>
    <row r="983" spans="3:3" s="20" customFormat="1">
      <c r="C983"/>
    </row>
    <row r="984" spans="3:3" s="20" customFormat="1">
      <c r="C984"/>
    </row>
    <row r="985" spans="3:3" s="20" customFormat="1">
      <c r="C985"/>
    </row>
    <row r="986" spans="3:3" s="20" customFormat="1">
      <c r="C986"/>
    </row>
    <row r="987" spans="3:3" s="20" customFormat="1">
      <c r="C987"/>
    </row>
    <row r="988" spans="3:3" s="20" customFormat="1">
      <c r="C988"/>
    </row>
    <row r="989" spans="3:3" s="20" customFormat="1">
      <c r="C989"/>
    </row>
    <row r="990" spans="3:3" s="20" customFormat="1">
      <c r="C990"/>
    </row>
    <row r="991" spans="3:3" s="20" customFormat="1">
      <c r="C991"/>
    </row>
    <row r="992" spans="3:3" s="20" customFormat="1">
      <c r="C992"/>
    </row>
    <row r="993" spans="3:3" s="20" customFormat="1">
      <c r="C993"/>
    </row>
    <row r="994" spans="3:3" s="20" customFormat="1">
      <c r="C994"/>
    </row>
    <row r="995" spans="3:3" s="20" customFormat="1">
      <c r="C995"/>
    </row>
    <row r="996" spans="3:3" s="20" customFormat="1">
      <c r="C996"/>
    </row>
    <row r="997" spans="3:3" s="20" customFormat="1">
      <c r="C997"/>
    </row>
    <row r="998" spans="3:3" s="20" customFormat="1">
      <c r="C998"/>
    </row>
    <row r="999" spans="3:3" s="20" customFormat="1">
      <c r="C999"/>
    </row>
    <row r="1000" spans="3:3" s="20" customFormat="1">
      <c r="C1000"/>
    </row>
    <row r="1001" spans="3:3" s="20" customFormat="1">
      <c r="C1001"/>
    </row>
    <row r="1002" spans="3:3" s="20" customFormat="1">
      <c r="C1002"/>
    </row>
    <row r="1003" spans="3:3" s="20" customFormat="1">
      <c r="C1003"/>
    </row>
    <row r="1004" spans="3:3" s="20" customFormat="1">
      <c r="C1004"/>
    </row>
    <row r="1005" spans="3:3" s="20" customFormat="1">
      <c r="C1005"/>
    </row>
    <row r="1006" spans="3:3" s="20" customFormat="1">
      <c r="C1006"/>
    </row>
    <row r="1007" spans="3:3" s="20" customFormat="1">
      <c r="C1007"/>
    </row>
    <row r="1008" spans="3:3" s="20" customFormat="1">
      <c r="C1008"/>
    </row>
    <row r="1009" spans="1:3" s="20" customFormat="1">
      <c r="C1009"/>
    </row>
    <row r="1010" spans="1:3" s="20" customFormat="1">
      <c r="C1010"/>
    </row>
    <row r="1011" spans="1:3" s="20" customFormat="1">
      <c r="C1011"/>
    </row>
    <row r="1012" spans="1:3" s="20" customFormat="1">
      <c r="C1012"/>
    </row>
    <row r="1013" spans="1:3" s="20" customFormat="1">
      <c r="C1013"/>
    </row>
    <row r="1014" spans="1:3" s="20" customFormat="1">
      <c r="C1014"/>
    </row>
    <row r="1015" spans="1:3" s="20" customFormat="1">
      <c r="C1015"/>
    </row>
    <row r="1016" spans="1:3" s="20" customFormat="1">
      <c r="C1016"/>
    </row>
    <row r="1017" spans="1:3" s="20" customFormat="1">
      <c r="C1017"/>
    </row>
    <row r="1018" spans="1:3" s="20" customFormat="1">
      <c r="A1018" s="118" t="s">
        <v>91</v>
      </c>
      <c r="B1018" s="119" t="s">
        <v>8</v>
      </c>
      <c r="C1018"/>
    </row>
    <row r="1019" spans="1:3" s="20" customFormat="1">
      <c r="A1019" s="20" t="e">
        <f>#REF!</f>
        <v>#REF!</v>
      </c>
      <c r="B1019" s="114" t="e">
        <f>#REF!</f>
        <v>#REF!</v>
      </c>
      <c r="C1019"/>
    </row>
    <row r="1020" spans="1:3" s="20" customFormat="1">
      <c r="A1020" s="20" t="e">
        <f>#REF!</f>
        <v>#REF!</v>
      </c>
      <c r="B1020" s="114" t="e">
        <f>#REF!</f>
        <v>#REF!</v>
      </c>
      <c r="C1020"/>
    </row>
    <row r="1021" spans="1:3" s="20" customFormat="1">
      <c r="A1021" s="20" t="e">
        <f>#REF!</f>
        <v>#REF!</v>
      </c>
      <c r="B1021" s="114" t="e">
        <f>#REF!</f>
        <v>#REF!</v>
      </c>
      <c r="C1021"/>
    </row>
    <row r="1022" spans="1:3" s="20" customFormat="1">
      <c r="A1022" s="20" t="e">
        <f>#REF!</f>
        <v>#REF!</v>
      </c>
      <c r="B1022" s="114" t="e">
        <f>#REF!</f>
        <v>#REF!</v>
      </c>
      <c r="C1022"/>
    </row>
    <row r="1023" spans="1:3" s="20" customFormat="1">
      <c r="A1023" s="20" t="e">
        <f>#REF!</f>
        <v>#REF!</v>
      </c>
      <c r="B1023" s="114" t="e">
        <f>#REF!</f>
        <v>#REF!</v>
      </c>
      <c r="C1023"/>
    </row>
    <row r="1024" spans="1:3" s="20" customFormat="1">
      <c r="A1024" s="20" t="e">
        <f>#REF!</f>
        <v>#REF!</v>
      </c>
      <c r="B1024" s="114" t="e">
        <f>#REF!</f>
        <v>#REF!</v>
      </c>
      <c r="C1024"/>
    </row>
    <row r="1025" spans="1:3" s="20" customFormat="1">
      <c r="A1025" s="20" t="e">
        <f>#REF!</f>
        <v>#REF!</v>
      </c>
      <c r="B1025" s="114" t="e">
        <f>#REF!</f>
        <v>#REF!</v>
      </c>
      <c r="C1025"/>
    </row>
    <row r="1026" spans="1:3" s="20" customFormat="1">
      <c r="A1026" s="20" t="e">
        <f>#REF!</f>
        <v>#REF!</v>
      </c>
      <c r="B1026" s="114" t="e">
        <f>#REF!</f>
        <v>#REF!</v>
      </c>
      <c r="C1026"/>
    </row>
    <row r="1027" spans="1:3" s="20" customFormat="1">
      <c r="A1027" s="20" t="e">
        <f>#REF!</f>
        <v>#REF!</v>
      </c>
      <c r="B1027" s="114" t="e">
        <f>#REF!</f>
        <v>#REF!</v>
      </c>
      <c r="C1027"/>
    </row>
    <row r="1028" spans="1:3" s="20" customFormat="1">
      <c r="A1028" s="20" t="e">
        <f>#REF!</f>
        <v>#REF!</v>
      </c>
      <c r="B1028" s="114" t="e">
        <f>#REF!</f>
        <v>#REF!</v>
      </c>
      <c r="C1028"/>
    </row>
    <row r="1029" spans="1:3" s="20" customFormat="1">
      <c r="A1029" s="20" t="e">
        <f>#REF!</f>
        <v>#REF!</v>
      </c>
      <c r="B1029" s="114" t="e">
        <f>#REF!</f>
        <v>#REF!</v>
      </c>
      <c r="C1029"/>
    </row>
    <row r="1030" spans="1:3" s="20" customFormat="1">
      <c r="A1030" s="20" t="e">
        <f>#REF!</f>
        <v>#REF!</v>
      </c>
      <c r="B1030" s="114" t="e">
        <f>#REF!</f>
        <v>#REF!</v>
      </c>
      <c r="C1030"/>
    </row>
    <row r="1031" spans="1:3" s="20" customFormat="1">
      <c r="A1031" s="20" t="e">
        <f>#REF!</f>
        <v>#REF!</v>
      </c>
      <c r="B1031" s="114" t="e">
        <f>#REF!</f>
        <v>#REF!</v>
      </c>
      <c r="C1031"/>
    </row>
    <row r="1032" spans="1:3" s="20" customFormat="1">
      <c r="A1032" s="20" t="e">
        <f>#REF!</f>
        <v>#REF!</v>
      </c>
      <c r="B1032" s="114" t="e">
        <f>#REF!</f>
        <v>#REF!</v>
      </c>
      <c r="C1032"/>
    </row>
    <row r="1033" spans="1:3" s="20" customFormat="1">
      <c r="A1033" s="20" t="e">
        <f>#REF!</f>
        <v>#REF!</v>
      </c>
      <c r="B1033" s="114" t="e">
        <f>#REF!</f>
        <v>#REF!</v>
      </c>
      <c r="C1033"/>
    </row>
    <row r="1034" spans="1:3" s="20" customFormat="1">
      <c r="A1034" s="20" t="e">
        <f>#REF!</f>
        <v>#REF!</v>
      </c>
      <c r="B1034" s="114" t="e">
        <f>#REF!</f>
        <v>#REF!</v>
      </c>
      <c r="C1034"/>
    </row>
    <row r="1035" spans="1:3" s="20" customFormat="1">
      <c r="B1035" s="117"/>
      <c r="C1035"/>
    </row>
    <row r="1036" spans="1:3" s="20" customFormat="1">
      <c r="A1036" s="20" t="s">
        <v>92</v>
      </c>
      <c r="B1036" s="117" t="e">
        <f>SUM(B1019:B1035)</f>
        <v>#REF!</v>
      </c>
      <c r="C1036"/>
    </row>
    <row r="1037" spans="1:3" s="20" customFormat="1">
      <c r="B1037" s="117"/>
      <c r="C1037"/>
    </row>
    <row r="1038" spans="1:3" s="20" customFormat="1">
      <c r="B1038" s="117"/>
      <c r="C1038"/>
    </row>
    <row r="1039" spans="1:3" s="20" customFormat="1">
      <c r="B1039" s="117"/>
      <c r="C1039"/>
    </row>
    <row r="1040" spans="1:3" s="20" customFormat="1">
      <c r="B1040" s="117"/>
      <c r="C1040"/>
    </row>
    <row r="1041" spans="2:3" s="20" customFormat="1">
      <c r="B1041" s="117"/>
      <c r="C1041"/>
    </row>
    <row r="1042" spans="2:3" s="20" customFormat="1">
      <c r="B1042" s="117"/>
      <c r="C1042"/>
    </row>
    <row r="1043" spans="2:3" s="20" customFormat="1">
      <c r="B1043" s="117"/>
      <c r="C1043"/>
    </row>
    <row r="1044" spans="2:3" s="20" customFormat="1">
      <c r="B1044" s="117"/>
      <c r="C1044"/>
    </row>
    <row r="1045" spans="2:3" s="20" customFormat="1">
      <c r="B1045" s="117"/>
      <c r="C1045"/>
    </row>
    <row r="1046" spans="2:3" s="20" customFormat="1">
      <c r="B1046" s="117"/>
      <c r="C1046"/>
    </row>
    <row r="1047" spans="2:3" s="20" customFormat="1">
      <c r="B1047" s="117"/>
      <c r="C1047"/>
    </row>
    <row r="1048" spans="2:3" s="20" customFormat="1">
      <c r="B1048" s="117"/>
      <c r="C1048"/>
    </row>
    <row r="1049" spans="2:3" s="20" customFormat="1">
      <c r="B1049" s="117"/>
      <c r="C1049"/>
    </row>
    <row r="1050" spans="2:3" s="20" customFormat="1">
      <c r="B1050" s="117"/>
      <c r="C1050"/>
    </row>
    <row r="1051" spans="2:3" s="20" customFormat="1">
      <c r="B1051" s="117"/>
      <c r="C1051"/>
    </row>
    <row r="1052" spans="2:3" s="20" customFormat="1">
      <c r="B1052" s="117"/>
      <c r="C1052"/>
    </row>
    <row r="1053" spans="2:3" s="20" customFormat="1">
      <c r="B1053" s="117"/>
      <c r="C1053"/>
    </row>
    <row r="1054" spans="2:3" s="20" customFormat="1">
      <c r="B1054" s="117"/>
      <c r="C1054"/>
    </row>
    <row r="1055" spans="2:3" s="20" customFormat="1">
      <c r="B1055" s="117"/>
      <c r="C1055"/>
    </row>
    <row r="1056" spans="2:3" s="20" customFormat="1">
      <c r="B1056" s="117"/>
      <c r="C1056"/>
    </row>
    <row r="1057" spans="2:3" s="20" customFormat="1">
      <c r="B1057" s="117"/>
      <c r="C1057"/>
    </row>
    <row r="1058" spans="2:3" s="20" customFormat="1">
      <c r="B1058" s="117"/>
      <c r="C1058"/>
    </row>
    <row r="1059" spans="2:3" s="20" customFormat="1">
      <c r="C1059"/>
    </row>
    <row r="1060" spans="2:3" s="20" customFormat="1">
      <c r="C1060"/>
    </row>
    <row r="1061" spans="2:3" s="20" customFormat="1">
      <c r="C1061"/>
    </row>
    <row r="1062" spans="2:3" s="20" customFormat="1">
      <c r="C1062"/>
    </row>
    <row r="1063" spans="2:3" s="20" customFormat="1">
      <c r="C1063"/>
    </row>
    <row r="1064" spans="2:3" s="20" customFormat="1">
      <c r="C1064"/>
    </row>
    <row r="1065" spans="2:3" s="20" customFormat="1">
      <c r="C1065"/>
    </row>
    <row r="1066" spans="2:3" s="20" customFormat="1">
      <c r="C1066"/>
    </row>
    <row r="1067" spans="2:3" s="20" customFormat="1">
      <c r="C1067"/>
    </row>
    <row r="1068" spans="2:3" s="20" customFormat="1">
      <c r="C1068"/>
    </row>
    <row r="1069" spans="2:3" s="20" customFormat="1">
      <c r="C1069"/>
    </row>
    <row r="1070" spans="2:3" s="20" customFormat="1">
      <c r="C1070"/>
    </row>
    <row r="1071" spans="2:3" s="20" customFormat="1">
      <c r="C1071"/>
    </row>
    <row r="1072" spans="2:3" s="20" customFormat="1">
      <c r="C1072"/>
    </row>
    <row r="1073" spans="3:3" s="20" customFormat="1">
      <c r="C1073"/>
    </row>
    <row r="1074" spans="3:3" s="20" customFormat="1">
      <c r="C1074"/>
    </row>
    <row r="1075" spans="3:3" s="20" customFormat="1">
      <c r="C1075"/>
    </row>
    <row r="1076" spans="3:3" s="20" customFormat="1">
      <c r="C1076"/>
    </row>
    <row r="1077" spans="3:3" s="20" customFormat="1">
      <c r="C1077"/>
    </row>
    <row r="1078" spans="3:3" s="20" customFormat="1">
      <c r="C1078"/>
    </row>
    <row r="1079" spans="3:3" s="20" customFormat="1">
      <c r="C1079"/>
    </row>
    <row r="1080" spans="3:3" s="20" customFormat="1">
      <c r="C1080"/>
    </row>
    <row r="1081" spans="3:3" s="20" customFormat="1">
      <c r="C1081"/>
    </row>
    <row r="1082" spans="3:3" s="20" customFormat="1">
      <c r="C1082"/>
    </row>
    <row r="1083" spans="3:3" s="20" customFormat="1">
      <c r="C1083"/>
    </row>
    <row r="1084" spans="3:3" s="20" customFormat="1">
      <c r="C1084"/>
    </row>
    <row r="1085" spans="3:3" s="20" customFormat="1">
      <c r="C1085"/>
    </row>
    <row r="1086" spans="3:3" s="20" customFormat="1">
      <c r="C1086"/>
    </row>
    <row r="1087" spans="3:3" s="20" customFormat="1">
      <c r="C1087"/>
    </row>
    <row r="1088" spans="3:3" s="20" customFormat="1">
      <c r="C1088"/>
    </row>
    <row r="1089" spans="3:3" s="20" customFormat="1">
      <c r="C1089"/>
    </row>
    <row r="1090" spans="3:3" s="20" customFormat="1">
      <c r="C1090"/>
    </row>
    <row r="1091" spans="3:3" s="20" customFormat="1">
      <c r="C1091"/>
    </row>
    <row r="1092" spans="3:3" s="20" customFormat="1">
      <c r="C1092"/>
    </row>
    <row r="1093" spans="3:3" s="20" customFormat="1">
      <c r="C1093"/>
    </row>
    <row r="1094" spans="3:3" s="20" customFormat="1">
      <c r="C1094"/>
    </row>
    <row r="1095" spans="3:3" s="20" customFormat="1">
      <c r="C1095"/>
    </row>
    <row r="1096" spans="3:3" s="20" customFormat="1">
      <c r="C1096"/>
    </row>
    <row r="1097" spans="3:3" s="20" customFormat="1">
      <c r="C1097"/>
    </row>
    <row r="1098" spans="3:3" s="20" customFormat="1">
      <c r="C1098"/>
    </row>
    <row r="1099" spans="3:3" s="20" customFormat="1">
      <c r="C1099"/>
    </row>
    <row r="1100" spans="3:3" s="20" customFormat="1">
      <c r="C1100"/>
    </row>
    <row r="1101" spans="3:3" s="20" customFormat="1">
      <c r="C1101"/>
    </row>
    <row r="1102" spans="3:3" s="20" customFormat="1">
      <c r="C1102"/>
    </row>
    <row r="1103" spans="3:3" s="20" customFormat="1">
      <c r="C1103"/>
    </row>
    <row r="1104" spans="3:3" s="20" customFormat="1">
      <c r="C1104"/>
    </row>
    <row r="1105" spans="3:3" s="20" customFormat="1">
      <c r="C1105"/>
    </row>
    <row r="1106" spans="3:3" s="20" customFormat="1">
      <c r="C1106"/>
    </row>
    <row r="1107" spans="3:3" s="20" customFormat="1">
      <c r="C1107"/>
    </row>
    <row r="1108" spans="3:3" s="20" customFormat="1">
      <c r="C1108"/>
    </row>
    <row r="1109" spans="3:3" s="20" customFormat="1">
      <c r="C1109"/>
    </row>
    <row r="1110" spans="3:3" s="20" customFormat="1">
      <c r="C1110"/>
    </row>
    <row r="1111" spans="3:3" s="20" customFormat="1">
      <c r="C1111"/>
    </row>
    <row r="1112" spans="3:3" s="20" customFormat="1">
      <c r="C1112"/>
    </row>
    <row r="1113" spans="3:3" s="20" customFormat="1">
      <c r="C1113"/>
    </row>
    <row r="1114" spans="3:3" s="20" customFormat="1">
      <c r="C1114"/>
    </row>
    <row r="1115" spans="3:3" s="20" customFormat="1">
      <c r="C1115"/>
    </row>
    <row r="1116" spans="3:3" s="20" customFormat="1">
      <c r="C1116"/>
    </row>
    <row r="1117" spans="3:3" s="20" customFormat="1">
      <c r="C1117"/>
    </row>
    <row r="1118" spans="3:3" s="20" customFormat="1">
      <c r="C1118"/>
    </row>
    <row r="1119" spans="3:3" s="20" customFormat="1">
      <c r="C1119"/>
    </row>
    <row r="1120" spans="3:3" s="20" customFormat="1">
      <c r="C1120"/>
    </row>
    <row r="1121" spans="3:3" s="20" customFormat="1">
      <c r="C1121"/>
    </row>
    <row r="1122" spans="3:3" s="20" customFormat="1">
      <c r="C1122"/>
    </row>
    <row r="1123" spans="3:3" s="20" customFormat="1">
      <c r="C1123"/>
    </row>
    <row r="1124" spans="3:3" s="20" customFormat="1">
      <c r="C1124"/>
    </row>
    <row r="1125" spans="3:3" s="20" customFormat="1">
      <c r="C1125"/>
    </row>
    <row r="1126" spans="3:3" s="20" customFormat="1">
      <c r="C1126"/>
    </row>
    <row r="1127" spans="3:3" s="20" customFormat="1">
      <c r="C1127"/>
    </row>
    <row r="1128" spans="3:3" s="20" customFormat="1">
      <c r="C1128"/>
    </row>
    <row r="1129" spans="3:3" s="20" customFormat="1">
      <c r="C1129"/>
    </row>
    <row r="1130" spans="3:3" s="20" customFormat="1">
      <c r="C1130"/>
    </row>
    <row r="1131" spans="3:3" s="20" customFormat="1">
      <c r="C1131"/>
    </row>
    <row r="1132" spans="3:3" s="20" customFormat="1">
      <c r="C1132"/>
    </row>
    <row r="1133" spans="3:3" s="20" customFormat="1">
      <c r="C1133"/>
    </row>
    <row r="1134" spans="3:3" s="20" customFormat="1">
      <c r="C1134"/>
    </row>
    <row r="1135" spans="3:3" s="20" customFormat="1">
      <c r="C1135"/>
    </row>
    <row r="1136" spans="3:3" s="20" customFormat="1">
      <c r="C1136"/>
    </row>
    <row r="1137" spans="3:3" s="20" customFormat="1">
      <c r="C1137"/>
    </row>
    <row r="1138" spans="3:3" s="20" customFormat="1">
      <c r="C1138"/>
    </row>
    <row r="1139" spans="3:3" s="20" customFormat="1">
      <c r="C1139"/>
    </row>
    <row r="1140" spans="3:3" s="20" customFormat="1">
      <c r="C1140"/>
    </row>
    <row r="1141" spans="3:3" s="20" customFormat="1">
      <c r="C1141"/>
    </row>
    <row r="1142" spans="3:3" s="20" customFormat="1">
      <c r="C1142"/>
    </row>
    <row r="1143" spans="3:3" s="20" customFormat="1">
      <c r="C1143"/>
    </row>
    <row r="1144" spans="3:3" s="20" customFormat="1">
      <c r="C1144"/>
    </row>
    <row r="1145" spans="3:3" s="20" customFormat="1">
      <c r="C1145"/>
    </row>
    <row r="1146" spans="3:3" s="20" customFormat="1">
      <c r="C1146"/>
    </row>
    <row r="1147" spans="3:3" s="20" customFormat="1">
      <c r="C1147"/>
    </row>
    <row r="1148" spans="3:3" s="20" customFormat="1">
      <c r="C1148"/>
    </row>
    <row r="1149" spans="3:3" s="20" customFormat="1">
      <c r="C1149"/>
    </row>
    <row r="1150" spans="3:3" s="20" customFormat="1">
      <c r="C1150"/>
    </row>
    <row r="1151" spans="3:3" s="20" customFormat="1">
      <c r="C1151"/>
    </row>
    <row r="1152" spans="3:3" s="20" customFormat="1">
      <c r="C1152"/>
    </row>
    <row r="1153" spans="3:3" s="20" customFormat="1">
      <c r="C1153"/>
    </row>
    <row r="1154" spans="3:3" s="20" customFormat="1">
      <c r="C1154"/>
    </row>
    <row r="1155" spans="3:3" s="20" customFormat="1">
      <c r="C1155"/>
    </row>
    <row r="1156" spans="3:3" s="20" customFormat="1">
      <c r="C1156"/>
    </row>
    <row r="1157" spans="3:3" s="20" customFormat="1">
      <c r="C1157"/>
    </row>
    <row r="1158" spans="3:3" s="20" customFormat="1">
      <c r="C1158"/>
    </row>
    <row r="1159" spans="3:3" s="20" customFormat="1">
      <c r="C1159"/>
    </row>
    <row r="1160" spans="3:3" s="20" customFormat="1">
      <c r="C1160"/>
    </row>
    <row r="1161" spans="3:3" s="20" customFormat="1">
      <c r="C1161"/>
    </row>
    <row r="1162" spans="3:3" s="20" customFormat="1">
      <c r="C1162"/>
    </row>
    <row r="1163" spans="3:3" s="20" customFormat="1">
      <c r="C1163"/>
    </row>
    <row r="1164" spans="3:3" s="20" customFormat="1">
      <c r="C1164"/>
    </row>
    <row r="1165" spans="3:3" s="20" customFormat="1">
      <c r="C1165"/>
    </row>
    <row r="1166" spans="3:3" s="20" customFormat="1">
      <c r="C1166"/>
    </row>
    <row r="1167" spans="3:3" s="20" customFormat="1">
      <c r="C1167"/>
    </row>
    <row r="1168" spans="3:3" s="20" customFormat="1">
      <c r="C1168"/>
    </row>
    <row r="1169" spans="3:3" s="20" customFormat="1">
      <c r="C1169"/>
    </row>
    <row r="1170" spans="3:3" s="20" customFormat="1">
      <c r="C1170"/>
    </row>
    <row r="1171" spans="3:3" s="20" customFormat="1">
      <c r="C1171"/>
    </row>
    <row r="1172" spans="3:3" s="20" customFormat="1">
      <c r="C1172"/>
    </row>
    <row r="1173" spans="3:3" s="20" customFormat="1">
      <c r="C1173"/>
    </row>
    <row r="1174" spans="3:3" s="20" customFormat="1">
      <c r="C1174"/>
    </row>
    <row r="1175" spans="3:3" s="20" customFormat="1">
      <c r="C1175"/>
    </row>
    <row r="1176" spans="3:3" s="20" customFormat="1">
      <c r="C1176"/>
    </row>
    <row r="1177" spans="3:3" s="20" customFormat="1">
      <c r="C1177"/>
    </row>
    <row r="1178" spans="3:3" s="20" customFormat="1">
      <c r="C1178"/>
    </row>
    <row r="1179" spans="3:3" s="20" customFormat="1">
      <c r="C1179"/>
    </row>
    <row r="1180" spans="3:3" s="20" customFormat="1">
      <c r="C1180"/>
    </row>
    <row r="1181" spans="3:3" s="20" customFormat="1">
      <c r="C1181"/>
    </row>
    <row r="1182" spans="3:3" s="20" customFormat="1">
      <c r="C1182"/>
    </row>
    <row r="1183" spans="3:3" s="20" customFormat="1">
      <c r="C1183"/>
    </row>
    <row r="1184" spans="3:3" s="20" customFormat="1">
      <c r="C1184"/>
    </row>
    <row r="1185" spans="3:3" s="20" customFormat="1">
      <c r="C1185"/>
    </row>
    <row r="1186" spans="3:3" s="20" customFormat="1">
      <c r="C1186"/>
    </row>
    <row r="1187" spans="3:3" s="20" customFormat="1">
      <c r="C1187"/>
    </row>
    <row r="1188" spans="3:3" s="20" customFormat="1">
      <c r="C1188"/>
    </row>
    <row r="1189" spans="3:3" s="20" customFormat="1">
      <c r="C1189"/>
    </row>
    <row r="1190" spans="3:3" s="20" customFormat="1">
      <c r="C1190"/>
    </row>
    <row r="1191" spans="3:3" s="20" customFormat="1">
      <c r="C1191"/>
    </row>
    <row r="1192" spans="3:3" s="20" customFormat="1">
      <c r="C1192"/>
    </row>
    <row r="1193" spans="3:3" s="20" customFormat="1">
      <c r="C1193"/>
    </row>
    <row r="1194" spans="3:3" s="20" customFormat="1">
      <c r="C1194"/>
    </row>
    <row r="1195" spans="3:3" s="20" customFormat="1">
      <c r="C1195"/>
    </row>
    <row r="1196" spans="3:3" s="20" customFormat="1">
      <c r="C1196"/>
    </row>
    <row r="1197" spans="3:3" s="20" customFormat="1">
      <c r="C1197"/>
    </row>
    <row r="1198" spans="3:3" s="20" customFormat="1">
      <c r="C1198"/>
    </row>
    <row r="1199" spans="3:3" s="20" customFormat="1">
      <c r="C1199"/>
    </row>
    <row r="1200" spans="3:3" s="20" customFormat="1">
      <c r="C1200"/>
    </row>
    <row r="1201" spans="3:3" s="20" customFormat="1">
      <c r="C1201"/>
    </row>
    <row r="1202" spans="3:3" s="20" customFormat="1">
      <c r="C1202"/>
    </row>
    <row r="1203" spans="3:3" s="20" customFormat="1">
      <c r="C1203"/>
    </row>
    <row r="1204" spans="3:3" s="20" customFormat="1">
      <c r="C1204"/>
    </row>
    <row r="1205" spans="3:3" s="20" customFormat="1">
      <c r="C1205"/>
    </row>
    <row r="1206" spans="3:3" s="20" customFormat="1">
      <c r="C1206"/>
    </row>
    <row r="1207" spans="3:3" s="20" customFormat="1">
      <c r="C1207"/>
    </row>
    <row r="1208" spans="3:3" s="20" customFormat="1">
      <c r="C1208"/>
    </row>
    <row r="1209" spans="3:3" s="20" customFormat="1">
      <c r="C1209"/>
    </row>
    <row r="1210" spans="3:3" s="20" customFormat="1">
      <c r="C1210"/>
    </row>
    <row r="1211" spans="3:3" s="20" customFormat="1">
      <c r="C1211"/>
    </row>
    <row r="1212" spans="3:3" s="20" customFormat="1">
      <c r="C1212"/>
    </row>
    <row r="1213" spans="3:3" s="20" customFormat="1">
      <c r="C1213"/>
    </row>
    <row r="1214" spans="3:3" s="20" customFormat="1">
      <c r="C1214"/>
    </row>
    <row r="1215" spans="3:3" s="20" customFormat="1">
      <c r="C1215"/>
    </row>
    <row r="1216" spans="3:3" s="20" customFormat="1">
      <c r="C1216"/>
    </row>
    <row r="1217" spans="3:3" s="20" customFormat="1">
      <c r="C1217"/>
    </row>
    <row r="1218" spans="3:3" s="20" customFormat="1">
      <c r="C1218"/>
    </row>
    <row r="1219" spans="3:3" s="20" customFormat="1">
      <c r="C1219"/>
    </row>
    <row r="1220" spans="3:3" s="20" customFormat="1">
      <c r="C1220"/>
    </row>
    <row r="1221" spans="3:3" s="20" customFormat="1">
      <c r="C1221"/>
    </row>
    <row r="1222" spans="3:3" s="20" customFormat="1">
      <c r="C1222"/>
    </row>
    <row r="1223" spans="3:3" s="20" customFormat="1">
      <c r="C1223"/>
    </row>
    <row r="1224" spans="3:3" s="20" customFormat="1">
      <c r="C1224"/>
    </row>
    <row r="1225" spans="3:3" s="20" customFormat="1">
      <c r="C1225"/>
    </row>
    <row r="1226" spans="3:3" s="20" customFormat="1">
      <c r="C1226"/>
    </row>
    <row r="1227" spans="3:3" s="20" customFormat="1">
      <c r="C1227"/>
    </row>
    <row r="1228" spans="3:3" s="20" customFormat="1">
      <c r="C1228"/>
    </row>
    <row r="1229" spans="3:3" s="20" customFormat="1">
      <c r="C1229"/>
    </row>
    <row r="1230" spans="3:3" s="20" customFormat="1">
      <c r="C1230"/>
    </row>
    <row r="1231" spans="3:3" s="20" customFormat="1">
      <c r="C1231"/>
    </row>
    <row r="1232" spans="3:3" s="20" customFormat="1">
      <c r="C1232"/>
    </row>
    <row r="1233" spans="3:3" s="20" customFormat="1">
      <c r="C1233"/>
    </row>
    <row r="1234" spans="3:3" s="20" customFormat="1">
      <c r="C1234"/>
    </row>
    <row r="1235" spans="3:3" s="20" customFormat="1">
      <c r="C1235"/>
    </row>
    <row r="1236" spans="3:3" s="20" customFormat="1">
      <c r="C1236"/>
    </row>
    <row r="1237" spans="3:3" s="20" customFormat="1">
      <c r="C1237"/>
    </row>
    <row r="1238" spans="3:3" s="20" customFormat="1">
      <c r="C1238"/>
    </row>
    <row r="1239" spans="3:3" s="20" customFormat="1">
      <c r="C1239"/>
    </row>
    <row r="1240" spans="3:3" s="20" customFormat="1">
      <c r="C1240"/>
    </row>
    <row r="1241" spans="3:3" s="20" customFormat="1">
      <c r="C1241"/>
    </row>
    <row r="1242" spans="3:3" s="20" customFormat="1">
      <c r="C1242"/>
    </row>
    <row r="1243" spans="3:3" s="20" customFormat="1">
      <c r="C1243"/>
    </row>
    <row r="1244" spans="3:3" s="20" customFormat="1">
      <c r="C1244"/>
    </row>
    <row r="1245" spans="3:3" s="20" customFormat="1">
      <c r="C1245"/>
    </row>
    <row r="1246" spans="3:3" s="20" customFormat="1">
      <c r="C1246"/>
    </row>
    <row r="1247" spans="3:3" s="20" customFormat="1">
      <c r="C1247"/>
    </row>
    <row r="1248" spans="3:3" s="20" customFormat="1">
      <c r="C1248"/>
    </row>
    <row r="1249" spans="3:3" s="20" customFormat="1">
      <c r="C1249"/>
    </row>
    <row r="1250" spans="3:3" s="20" customFormat="1">
      <c r="C1250"/>
    </row>
    <row r="1251" spans="3:3" s="20" customFormat="1">
      <c r="C1251"/>
    </row>
    <row r="1252" spans="3:3" s="20" customFormat="1">
      <c r="C1252"/>
    </row>
    <row r="1253" spans="3:3" s="20" customFormat="1">
      <c r="C1253"/>
    </row>
    <row r="1254" spans="3:3" s="20" customFormat="1">
      <c r="C1254"/>
    </row>
    <row r="1255" spans="3:3" s="20" customFormat="1">
      <c r="C1255"/>
    </row>
    <row r="1256" spans="3:3" s="20" customFormat="1">
      <c r="C1256"/>
    </row>
    <row r="1257" spans="3:3" s="20" customFormat="1">
      <c r="C1257"/>
    </row>
    <row r="1258" spans="3:3" s="20" customFormat="1">
      <c r="C1258"/>
    </row>
    <row r="1259" spans="3:3" s="20" customFormat="1">
      <c r="C1259"/>
    </row>
    <row r="1260" spans="3:3" s="20" customFormat="1">
      <c r="C1260"/>
    </row>
    <row r="1261" spans="3:3" s="20" customFormat="1">
      <c r="C1261"/>
    </row>
    <row r="1262" spans="3:3" s="20" customFormat="1">
      <c r="C1262"/>
    </row>
    <row r="1263" spans="3:3" s="20" customFormat="1">
      <c r="C1263"/>
    </row>
    <row r="1264" spans="3:3" s="20" customFormat="1">
      <c r="C1264"/>
    </row>
    <row r="1265" spans="3:3" s="20" customFormat="1">
      <c r="C1265"/>
    </row>
    <row r="1266" spans="3:3" s="20" customFormat="1">
      <c r="C1266"/>
    </row>
    <row r="1267" spans="3:3" s="20" customFormat="1">
      <c r="C1267"/>
    </row>
    <row r="1268" spans="3:3" s="20" customFormat="1">
      <c r="C1268"/>
    </row>
    <row r="1269" spans="3:3" s="20" customFormat="1">
      <c r="C1269"/>
    </row>
    <row r="1270" spans="3:3" s="20" customFormat="1">
      <c r="C1270"/>
    </row>
    <row r="1271" spans="3:3" s="20" customFormat="1">
      <c r="C1271"/>
    </row>
    <row r="1272" spans="3:3" s="20" customFormat="1">
      <c r="C1272"/>
    </row>
  </sheetData>
  <mergeCells count="12">
    <mergeCell ref="A34:D34"/>
    <mergeCell ref="A1:D1"/>
    <mergeCell ref="A8:D8"/>
    <mergeCell ref="A23:D23"/>
    <mergeCell ref="A3:D3"/>
    <mergeCell ref="A5:D5"/>
    <mergeCell ref="A19:D19"/>
    <mergeCell ref="A20:D20"/>
    <mergeCell ref="A4:D4"/>
    <mergeCell ref="A2:D2"/>
    <mergeCell ref="A21:D21"/>
    <mergeCell ref="A17:D17"/>
  </mergeCells>
  <printOptions horizontalCentered="1" verticalCentered="1"/>
  <pageMargins left="0.25" right="0.25" top="0.25" bottom="0.25" header="0.3" footer="0.3"/>
  <pageSetup scale="83" orientation="portrait" r:id="rId1"/>
  <headerFooter scaleWithDoc="0" alignWithMargins="0"/>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I55"/>
  <sheetViews>
    <sheetView topLeftCell="A36" zoomScale="90" zoomScaleNormal="90" workbookViewId="0">
      <selection sqref="A1:G1"/>
    </sheetView>
  </sheetViews>
  <sheetFormatPr defaultColWidth="9" defaultRowHeight="14.25"/>
  <cols>
    <col min="1" max="1" width="39.5703125" style="1" customWidth="1"/>
    <col min="2" max="7" width="18.5703125" style="1" customWidth="1"/>
    <col min="8" max="16384" width="9" style="1"/>
  </cols>
  <sheetData>
    <row r="1" spans="1:7" s="6" customFormat="1" ht="73.5" customHeight="1" thickBot="1">
      <c r="A1" s="1974" t="s">
        <v>597</v>
      </c>
      <c r="B1" s="1975"/>
      <c r="C1" s="1975"/>
      <c r="D1" s="1975"/>
      <c r="E1" s="1975"/>
      <c r="F1" s="1975"/>
      <c r="G1" s="1975"/>
    </row>
    <row r="2" spans="1:7" s="12" customFormat="1" ht="15">
      <c r="A2" s="1792" t="s">
        <v>1571</v>
      </c>
      <c r="B2" s="71"/>
      <c r="C2" s="1971" t="s">
        <v>598</v>
      </c>
      <c r="D2" s="1972"/>
      <c r="E2" s="1972"/>
      <c r="F2" s="1973"/>
      <c r="G2" s="71"/>
    </row>
    <row r="3" spans="1:7" ht="26.25" thickBot="1">
      <c r="A3" s="410" t="s">
        <v>599</v>
      </c>
      <c r="B3" s="410" t="s">
        <v>600</v>
      </c>
      <c r="C3" s="410" t="s">
        <v>601</v>
      </c>
      <c r="D3" s="411" t="s">
        <v>602</v>
      </c>
      <c r="E3" s="412" t="s">
        <v>603</v>
      </c>
      <c r="F3" s="413" t="s">
        <v>604</v>
      </c>
      <c r="G3" s="413" t="s">
        <v>605</v>
      </c>
    </row>
    <row r="4" spans="1:7" ht="15.75" thickBot="1">
      <c r="A4" s="128" t="s">
        <v>606</v>
      </c>
      <c r="B4" s="129"/>
      <c r="C4" s="129"/>
      <c r="D4" s="1230"/>
      <c r="E4" s="1230"/>
      <c r="F4" s="1230"/>
      <c r="G4" s="1230"/>
    </row>
    <row r="5" spans="1:7" ht="15.75" thickBot="1">
      <c r="A5" s="30" t="s">
        <v>607</v>
      </c>
      <c r="B5" s="31"/>
      <c r="C5" s="50">
        <f t="shared" ref="C5:G5" si="0">SUM(C6:C8)</f>
        <v>0</v>
      </c>
      <c r="D5" s="50">
        <f t="shared" si="0"/>
        <v>0</v>
      </c>
      <c r="E5" s="72">
        <f t="shared" si="0"/>
        <v>0</v>
      </c>
      <c r="F5" s="50">
        <f t="shared" si="0"/>
        <v>0</v>
      </c>
      <c r="G5" s="50">
        <f t="shared" si="0"/>
        <v>0</v>
      </c>
    </row>
    <row r="6" spans="1:7" ht="15">
      <c r="A6" s="32"/>
      <c r="B6" s="33" t="s">
        <v>608</v>
      </c>
      <c r="C6" s="191"/>
      <c r="D6" s="35"/>
      <c r="E6" s="73"/>
      <c r="F6" s="36"/>
      <c r="G6" s="1231"/>
    </row>
    <row r="7" spans="1:7" ht="15">
      <c r="A7" s="1645"/>
      <c r="B7" s="1232" t="s">
        <v>609</v>
      </c>
      <c r="C7" s="1233"/>
      <c r="D7" s="1231"/>
      <c r="E7" s="1234"/>
      <c r="F7" s="1235"/>
      <c r="G7" s="1231"/>
    </row>
    <row r="8" spans="1:7" ht="15.75" thickBot="1">
      <c r="A8" s="1236"/>
      <c r="B8" s="1237" t="s">
        <v>610</v>
      </c>
      <c r="C8" s="1233"/>
      <c r="D8" s="1238"/>
      <c r="E8" s="1239"/>
      <c r="F8" s="1240"/>
      <c r="G8" s="1231"/>
    </row>
    <row r="9" spans="1:7" ht="15.75" thickBot="1">
      <c r="A9" s="30" t="s">
        <v>611</v>
      </c>
      <c r="B9" s="37"/>
      <c r="C9" s="50">
        <f>SUM(C10:C12)</f>
        <v>0</v>
      </c>
      <c r="D9" s="50">
        <f t="shared" ref="D9:G9" si="1">SUM(D10:D12)</f>
        <v>0</v>
      </c>
      <c r="E9" s="72">
        <f t="shared" si="1"/>
        <v>0</v>
      </c>
      <c r="F9" s="50">
        <f t="shared" si="1"/>
        <v>0</v>
      </c>
      <c r="G9" s="50">
        <f t="shared" si="1"/>
        <v>0</v>
      </c>
    </row>
    <row r="10" spans="1:7" ht="15">
      <c r="A10" s="32"/>
      <c r="B10" s="33" t="s">
        <v>612</v>
      </c>
      <c r="C10" s="191"/>
      <c r="D10" s="35"/>
      <c r="E10" s="73"/>
      <c r="F10" s="36"/>
      <c r="G10" s="1231"/>
    </row>
    <row r="11" spans="1:7" ht="15">
      <c r="A11" s="1645"/>
      <c r="B11" s="1232" t="s">
        <v>609</v>
      </c>
      <c r="C11" s="1233"/>
      <c r="D11" s="1231"/>
      <c r="E11" s="1234"/>
      <c r="F11" s="1235"/>
      <c r="G11" s="1231"/>
    </row>
    <row r="12" spans="1:7" ht="15">
      <c r="A12" s="1645"/>
      <c r="B12" s="1232" t="s">
        <v>613</v>
      </c>
      <c r="C12" s="1233"/>
      <c r="D12" s="1231"/>
      <c r="E12" s="1234"/>
      <c r="F12" s="1235"/>
      <c r="G12" s="1231"/>
    </row>
    <row r="13" spans="1:7" ht="15.75" thickBot="1">
      <c r="A13" s="1241" t="s">
        <v>614</v>
      </c>
      <c r="B13" s="1230"/>
      <c r="C13" s="1230"/>
      <c r="D13" s="1230"/>
      <c r="E13" s="1242"/>
      <c r="F13" s="1230"/>
      <c r="G13" s="1243"/>
    </row>
    <row r="14" spans="1:7" ht="15.75" thickBot="1">
      <c r="A14" s="30" t="s">
        <v>607</v>
      </c>
      <c r="B14" s="37"/>
      <c r="C14" s="50">
        <f>SUM(C15:C17)</f>
        <v>0</v>
      </c>
      <c r="D14" s="50">
        <f t="shared" ref="D14:F14" si="2">SUM(D15:D17)</f>
        <v>0</v>
      </c>
      <c r="E14" s="72">
        <f t="shared" si="2"/>
        <v>0</v>
      </c>
      <c r="F14" s="50">
        <f t="shared" si="2"/>
        <v>0</v>
      </c>
      <c r="G14" s="50">
        <f t="shared" ref="G14" si="3">SUM(G15:G17)</f>
        <v>0</v>
      </c>
    </row>
    <row r="15" spans="1:7" ht="15">
      <c r="A15" s="32"/>
      <c r="B15" s="33" t="s">
        <v>608</v>
      </c>
      <c r="C15" s="34"/>
      <c r="D15" s="35"/>
      <c r="E15" s="73"/>
      <c r="F15" s="36"/>
      <c r="G15" s="1244"/>
    </row>
    <row r="16" spans="1:7" ht="15">
      <c r="A16" s="1645"/>
      <c r="B16" s="1232" t="s">
        <v>609</v>
      </c>
      <c r="C16" s="1245"/>
      <c r="D16" s="1231"/>
      <c r="E16" s="1234"/>
      <c r="F16" s="1235"/>
      <c r="G16" s="1244"/>
    </row>
    <row r="17" spans="1:9" ht="15.75" thickBot="1">
      <c r="A17" s="1236"/>
      <c r="B17" s="1237" t="s">
        <v>610</v>
      </c>
      <c r="C17" s="1245"/>
      <c r="D17" s="1238"/>
      <c r="E17" s="1239"/>
      <c r="F17" s="1240"/>
      <c r="G17" s="1244"/>
    </row>
    <row r="18" spans="1:9" ht="15.75" thickBot="1">
      <c r="A18" s="30" t="s">
        <v>611</v>
      </c>
      <c r="B18" s="37"/>
      <c r="C18" s="50">
        <f>SUM(C19:C21)</f>
        <v>0</v>
      </c>
      <c r="D18" s="50">
        <f t="shared" ref="D18:F18" si="4">SUM(D19:D21)</f>
        <v>0</v>
      </c>
      <c r="E18" s="72">
        <f t="shared" si="4"/>
        <v>0</v>
      </c>
      <c r="F18" s="50">
        <f t="shared" si="4"/>
        <v>0</v>
      </c>
      <c r="G18" s="50">
        <f t="shared" ref="G18" si="5">SUM(G19:G21)</f>
        <v>0</v>
      </c>
    </row>
    <row r="19" spans="1:9" ht="15">
      <c r="A19" s="32"/>
      <c r="B19" s="33" t="s">
        <v>612</v>
      </c>
      <c r="C19" s="34"/>
      <c r="D19" s="35"/>
      <c r="E19" s="73"/>
      <c r="F19" s="36"/>
      <c r="G19" s="1244"/>
    </row>
    <row r="20" spans="1:9" ht="15">
      <c r="A20" s="1645"/>
      <c r="B20" s="1232" t="s">
        <v>609</v>
      </c>
      <c r="C20" s="1245"/>
      <c r="D20" s="1231"/>
      <c r="E20" s="1234"/>
      <c r="F20" s="1235"/>
      <c r="G20" s="1244"/>
    </row>
    <row r="21" spans="1:9" ht="15">
      <c r="A21" s="1645"/>
      <c r="B21" s="1232" t="s">
        <v>613</v>
      </c>
      <c r="C21" s="1245"/>
      <c r="D21" s="1231"/>
      <c r="E21" s="1234"/>
      <c r="F21" s="1235"/>
      <c r="G21" s="1244"/>
    </row>
    <row r="22" spans="1:9" ht="15.75" thickBot="1">
      <c r="A22" s="1241" t="s">
        <v>615</v>
      </c>
      <c r="B22" s="1230"/>
      <c r="C22" s="1230"/>
      <c r="D22" s="1230"/>
      <c r="E22" s="1246"/>
      <c r="F22" s="1230"/>
      <c r="G22" s="1230"/>
    </row>
    <row r="23" spans="1:9" ht="20.25" thickBot="1">
      <c r="A23" s="30" t="s">
        <v>607</v>
      </c>
      <c r="B23" s="37"/>
      <c r="C23" s="1793">
        <f>SUM(C24:C26)</f>
        <v>44990</v>
      </c>
      <c r="D23" s="50">
        <f t="shared" ref="D23:E23" si="6">SUM(D24:D26)</f>
        <v>0</v>
      </c>
      <c r="E23" s="72">
        <f t="shared" si="6"/>
        <v>0</v>
      </c>
      <c r="F23" s="1796">
        <f>SUM(F24:F26)</f>
        <v>1006247.7218000001</v>
      </c>
      <c r="G23" s="1797">
        <f>SUM(G24:G26)</f>
        <v>53439190.920000009</v>
      </c>
    </row>
    <row r="24" spans="1:9" ht="16.5">
      <c r="A24" s="32"/>
      <c r="B24" s="33" t="s">
        <v>608</v>
      </c>
      <c r="C24" s="1794">
        <v>41161</v>
      </c>
      <c r="D24" s="35"/>
      <c r="E24" s="73"/>
      <c r="F24" s="1798">
        <v>938429.77540000004</v>
      </c>
      <c r="G24" s="1799">
        <v>48288715.650000006</v>
      </c>
      <c r="I24" s="3"/>
    </row>
    <row r="25" spans="1:9" ht="16.5">
      <c r="A25" s="1645"/>
      <c r="B25" s="1232" t="s">
        <v>609</v>
      </c>
      <c r="C25" s="1795">
        <v>141</v>
      </c>
      <c r="D25" s="1231"/>
      <c r="E25" s="73"/>
      <c r="F25" s="1800">
        <v>1724.34</v>
      </c>
      <c r="G25" s="1799">
        <v>157165.24000000002</v>
      </c>
      <c r="I25" s="3"/>
    </row>
    <row r="26" spans="1:9" ht="16.5">
      <c r="A26" s="1236"/>
      <c r="B26" s="1237" t="s">
        <v>610</v>
      </c>
      <c r="C26" s="1795">
        <v>3688</v>
      </c>
      <c r="D26" s="1231"/>
      <c r="E26" s="73"/>
      <c r="F26" s="1800">
        <v>66093.606400000004</v>
      </c>
      <c r="G26" s="1799">
        <v>4993310.03</v>
      </c>
      <c r="I26" s="3"/>
    </row>
    <row r="27" spans="1:9" ht="20.25" thickBot="1">
      <c r="A27" s="30" t="s">
        <v>611</v>
      </c>
      <c r="B27" s="37"/>
      <c r="C27" s="1793">
        <f>SUM(C28:C30)</f>
        <v>11065</v>
      </c>
      <c r="D27" s="50">
        <f t="shared" ref="D27:E27" si="7">SUM(D28:D30)</f>
        <v>0</v>
      </c>
      <c r="E27" s="72">
        <f t="shared" si="7"/>
        <v>0</v>
      </c>
      <c r="F27" s="1796">
        <f>SUM(F28:F30)</f>
        <v>142811.1202</v>
      </c>
      <c r="G27" s="1797">
        <f>SUM(G28:G30)</f>
        <v>4079257.42</v>
      </c>
    </row>
    <row r="28" spans="1:9" ht="16.5">
      <c r="A28" s="32"/>
      <c r="B28" s="33" t="s">
        <v>612</v>
      </c>
      <c r="C28" s="1794">
        <v>8197</v>
      </c>
      <c r="D28" s="35"/>
      <c r="E28" s="73"/>
      <c r="F28" s="1798">
        <v>123445.9602</v>
      </c>
      <c r="G28" s="1799">
        <v>3628870.4</v>
      </c>
      <c r="I28" s="3"/>
    </row>
    <row r="29" spans="1:9" ht="16.5">
      <c r="A29" s="1645"/>
      <c r="B29" s="1232" t="s">
        <v>609</v>
      </c>
      <c r="C29" s="1795">
        <v>2669</v>
      </c>
      <c r="D29" s="1231"/>
      <c r="E29" s="73"/>
      <c r="F29" s="1800">
        <v>17262.43</v>
      </c>
      <c r="G29" s="1799">
        <v>399427.28</v>
      </c>
      <c r="I29" s="3"/>
    </row>
    <row r="30" spans="1:9" ht="16.5">
      <c r="A30" s="1645"/>
      <c r="B30" s="1232" t="s">
        <v>613</v>
      </c>
      <c r="C30" s="1795">
        <v>199</v>
      </c>
      <c r="D30" s="1231"/>
      <c r="E30" s="73"/>
      <c r="F30" s="1800">
        <v>2102.73</v>
      </c>
      <c r="G30" s="1799">
        <v>50959.740000000005</v>
      </c>
      <c r="I30" s="3"/>
    </row>
    <row r="31" spans="1:9" ht="15">
      <c r="A31" s="1236"/>
      <c r="B31" s="1237"/>
      <c r="C31" s="1233"/>
      <c r="D31" s="1238"/>
      <c r="E31" s="1239"/>
      <c r="F31" s="1247"/>
      <c r="G31" s="1247"/>
    </row>
    <row r="32" spans="1:9" s="2" customFormat="1" ht="21.75">
      <c r="A32" s="1241" t="s">
        <v>616</v>
      </c>
      <c r="B32" s="1248"/>
      <c r="C32" s="1801">
        <f>C23+C27</f>
        <v>56055</v>
      </c>
      <c r="D32" s="1248"/>
      <c r="E32" s="1249"/>
      <c r="F32" s="1802">
        <f>+F23+F27</f>
        <v>1149058.8420000002</v>
      </c>
      <c r="G32" s="1802">
        <f>+G23+G27</f>
        <v>57518448.340000011</v>
      </c>
    </row>
    <row r="33" spans="1:7" ht="15">
      <c r="A33" s="360"/>
      <c r="B33" s="1232"/>
      <c r="C33" s="1250"/>
      <c r="D33" s="1231"/>
      <c r="E33" s="1234"/>
      <c r="F33" s="1250"/>
      <c r="G33" s="1251"/>
    </row>
    <row r="34" spans="1:7" ht="17.25">
      <c r="A34" s="1232" t="s">
        <v>617</v>
      </c>
      <c r="B34" s="1232"/>
      <c r="C34" s="1250"/>
      <c r="D34" s="1231"/>
      <c r="E34" s="1234"/>
      <c r="F34" s="1250"/>
      <c r="G34" s="1251"/>
    </row>
    <row r="35" spans="1:7" ht="15">
      <c r="A35" s="1232" t="s">
        <v>618</v>
      </c>
      <c r="B35" s="1232"/>
      <c r="C35" s="1231">
        <v>5793</v>
      </c>
      <c r="D35" s="1231"/>
      <c r="E35" s="1234"/>
      <c r="F35" s="1231">
        <v>74631</v>
      </c>
      <c r="G35" s="1799">
        <v>4008225</v>
      </c>
    </row>
    <row r="36" spans="1:7" ht="17.25">
      <c r="A36" s="1232" t="s">
        <v>619</v>
      </c>
      <c r="B36" s="1232"/>
      <c r="C36" s="1231">
        <v>0</v>
      </c>
      <c r="D36" s="1231"/>
      <c r="E36" s="1234"/>
      <c r="F36" s="1231">
        <v>0</v>
      </c>
      <c r="G36" s="1542">
        <v>0</v>
      </c>
    </row>
    <row r="37" spans="1:7" ht="15" thickBot="1">
      <c r="A37" s="1252"/>
      <c r="B37" s="1253"/>
      <c r="C37" s="1254"/>
      <c r="D37" s="1238"/>
      <c r="E37" s="1239"/>
      <c r="F37" s="1247"/>
      <c r="G37" s="1247"/>
    </row>
    <row r="38" spans="1:7" ht="19.5">
      <c r="A38" s="1061" t="s">
        <v>620</v>
      </c>
      <c r="B38" s="38"/>
      <c r="C38" s="1803">
        <f>C35+C27+C23+C18+C14+C9+C5</f>
        <v>61848</v>
      </c>
      <c r="D38" s="1804">
        <f t="shared" ref="D38:G38" si="8">D35+D27+D23+D18+D14+D9+D5</f>
        <v>0</v>
      </c>
      <c r="E38" s="1804">
        <f t="shared" si="8"/>
        <v>0</v>
      </c>
      <c r="F38" s="1803">
        <f t="shared" si="8"/>
        <v>1223689.8420000002</v>
      </c>
      <c r="G38" s="1803">
        <f t="shared" si="8"/>
        <v>61526673.340000011</v>
      </c>
    </row>
    <row r="39" spans="1:7" ht="15">
      <c r="A39" s="2"/>
      <c r="B39" s="123"/>
      <c r="C39" s="124"/>
      <c r="D39" s="124"/>
      <c r="E39" s="125"/>
      <c r="F39" s="124"/>
      <c r="G39" s="124"/>
    </row>
    <row r="40" spans="1:7" ht="27.6" customHeight="1">
      <c r="A40" s="1890" t="s">
        <v>16</v>
      </c>
      <c r="B40" s="1890"/>
      <c r="C40" s="1890"/>
      <c r="D40" s="1890"/>
      <c r="E40" s="1890"/>
      <c r="F40" s="1890"/>
      <c r="G40" s="1890"/>
    </row>
    <row r="41" spans="1:7" ht="9.75" customHeight="1">
      <c r="A41" s="1981"/>
      <c r="B41" s="1981"/>
      <c r="C41" s="1981"/>
      <c r="D41" s="1981"/>
      <c r="E41" s="1981"/>
      <c r="F41" s="1981"/>
      <c r="G41" s="1981"/>
    </row>
    <row r="42" spans="1:7" ht="15" customHeight="1">
      <c r="A42" s="1980" t="s">
        <v>621</v>
      </c>
      <c r="B42" s="1980"/>
      <c r="C42" s="1980"/>
      <c r="D42" s="1980"/>
      <c r="E42" s="1980"/>
      <c r="F42" s="1980"/>
      <c r="G42" s="1980"/>
    </row>
    <row r="43" spans="1:7" ht="15" customHeight="1">
      <c r="A43" s="1978" t="s">
        <v>622</v>
      </c>
      <c r="B43" s="1978"/>
      <c r="C43" s="1978"/>
      <c r="D43" s="1978"/>
      <c r="E43" s="1978"/>
      <c r="F43" s="1978"/>
      <c r="G43" s="1978"/>
    </row>
    <row r="44" spans="1:7" ht="15" customHeight="1">
      <c r="A44" s="1978" t="s">
        <v>623</v>
      </c>
      <c r="B44" s="1978"/>
      <c r="C44" s="1978"/>
      <c r="D44" s="1978"/>
      <c r="E44" s="1978"/>
      <c r="F44" s="1978"/>
      <c r="G44" s="1978"/>
    </row>
    <row r="45" spans="1:7">
      <c r="A45" s="1981" t="s">
        <v>624</v>
      </c>
      <c r="B45" s="1981"/>
      <c r="C45" s="1981"/>
      <c r="D45" s="1981"/>
      <c r="E45" s="1981"/>
      <c r="F45" s="1981"/>
      <c r="G45" s="1981"/>
    </row>
    <row r="46" spans="1:7">
      <c r="A46" s="1981" t="s">
        <v>625</v>
      </c>
      <c r="B46" s="1981"/>
      <c r="C46" s="1981"/>
      <c r="D46" s="1981"/>
      <c r="E46" s="1981"/>
      <c r="F46" s="1981"/>
      <c r="G46" s="1981"/>
    </row>
    <row r="47" spans="1:7" s="215" customFormat="1" ht="29.25" customHeight="1">
      <c r="A47" s="1979" t="s">
        <v>626</v>
      </c>
      <c r="B47" s="1979"/>
      <c r="C47" s="1979"/>
      <c r="D47" s="1979"/>
      <c r="E47" s="1979"/>
      <c r="F47" s="1979"/>
      <c r="G47" s="1979"/>
    </row>
    <row r="48" spans="1:7">
      <c r="A48" s="20"/>
    </row>
    <row r="49" spans="1:5" ht="15.6" customHeight="1">
      <c r="A49" s="2" t="s">
        <v>627</v>
      </c>
    </row>
    <row r="50" spans="1:5">
      <c r="A50" s="1976" t="s">
        <v>628</v>
      </c>
      <c r="B50" s="1976" t="s">
        <v>629</v>
      </c>
      <c r="C50" s="1976" t="s">
        <v>630</v>
      </c>
      <c r="D50" s="1976" t="s">
        <v>631</v>
      </c>
    </row>
    <row r="51" spans="1:5">
      <c r="A51" s="1976"/>
      <c r="B51" s="1976"/>
      <c r="C51" s="1977"/>
      <c r="D51" s="1977"/>
    </row>
    <row r="52" spans="1:5" ht="55.5" customHeight="1">
      <c r="A52" s="1976"/>
      <c r="B52" s="1976"/>
      <c r="C52" s="1977"/>
      <c r="D52" s="1977"/>
      <c r="E52" s="212"/>
    </row>
    <row r="53" spans="1:5" ht="25.5" customHeight="1">
      <c r="A53" s="1255">
        <v>2023</v>
      </c>
      <c r="B53" s="1252" t="s">
        <v>632</v>
      </c>
      <c r="C53" s="1256">
        <v>104543</v>
      </c>
      <c r="D53" s="1257">
        <v>2315</v>
      </c>
    </row>
    <row r="54" spans="1:5" ht="25.5" customHeight="1">
      <c r="A54" s="1255">
        <v>2023</v>
      </c>
      <c r="B54" s="1252" t="s">
        <v>633</v>
      </c>
      <c r="C54" s="1256">
        <v>1281784</v>
      </c>
      <c r="D54" s="1257">
        <v>4724</v>
      </c>
    </row>
    <row r="55" spans="1:5" ht="24" customHeight="1">
      <c r="A55" s="1255">
        <v>2023</v>
      </c>
      <c r="B55" s="1252" t="s">
        <v>634</v>
      </c>
      <c r="C55" s="1256">
        <v>17333</v>
      </c>
      <c r="D55" s="1257">
        <v>8</v>
      </c>
    </row>
  </sheetData>
  <mergeCells count="14">
    <mergeCell ref="C2:F2"/>
    <mergeCell ref="A1:G1"/>
    <mergeCell ref="A50:A52"/>
    <mergeCell ref="B50:B52"/>
    <mergeCell ref="C50:C52"/>
    <mergeCell ref="D50:D52"/>
    <mergeCell ref="A43:G43"/>
    <mergeCell ref="A47:G47"/>
    <mergeCell ref="A42:G42"/>
    <mergeCell ref="A44:G44"/>
    <mergeCell ref="A45:G45"/>
    <mergeCell ref="A46:G46"/>
    <mergeCell ref="A40:G40"/>
    <mergeCell ref="A41:G41"/>
  </mergeCells>
  <printOptions horizontalCentered="1" verticalCentered="1"/>
  <pageMargins left="0.25" right="0.25" top="0.25" bottom="0.25" header="0.3" footer="0.3"/>
  <pageSetup scale="6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83C60-9950-4476-A1F3-3BDA77E04B8C}">
  <sheetPr>
    <pageSetUpPr fitToPage="1"/>
  </sheetPr>
  <dimension ref="A1:I68"/>
  <sheetViews>
    <sheetView zoomScaleNormal="100" workbookViewId="0">
      <selection sqref="A1:G1"/>
    </sheetView>
  </sheetViews>
  <sheetFormatPr defaultColWidth="40.5703125" defaultRowHeight="14.25"/>
  <cols>
    <col min="1" max="1" width="48.140625" style="1" customWidth="1"/>
    <col min="2" max="2" width="43.28515625" style="1" bestFit="1" customWidth="1"/>
    <col min="3" max="3" width="9.5703125" style="14" customWidth="1"/>
    <col min="4" max="4" width="9" style="14" customWidth="1"/>
    <col min="5" max="5" width="11.5703125" style="14" customWidth="1"/>
    <col min="6" max="6" width="11" style="14" customWidth="1"/>
    <col min="7" max="7" width="18" style="1" bestFit="1" customWidth="1"/>
    <col min="8" max="8" width="13.28515625" style="1" bestFit="1" customWidth="1"/>
    <col min="9" max="16384" width="40.5703125" style="1"/>
  </cols>
  <sheetData>
    <row r="1" spans="1:9" s="6" customFormat="1" ht="69" customHeight="1">
      <c r="A1" s="1897" t="s">
        <v>635</v>
      </c>
      <c r="B1" s="1897"/>
      <c r="C1" s="1897"/>
      <c r="D1" s="1897"/>
      <c r="E1" s="1897"/>
      <c r="F1" s="1897"/>
      <c r="G1" s="1897"/>
    </row>
    <row r="2" spans="1:9" s="6" customFormat="1" ht="15" customHeight="1">
      <c r="A2" s="1903" t="s">
        <v>1571</v>
      </c>
      <c r="B2" s="1903"/>
      <c r="C2" s="1107"/>
      <c r="D2" s="1107"/>
      <c r="E2" s="1107"/>
      <c r="F2" s="1107"/>
      <c r="G2" s="1107"/>
    </row>
    <row r="3" spans="1:9" ht="27.75" customHeight="1">
      <c r="A3" s="1983" t="s">
        <v>636</v>
      </c>
      <c r="B3" s="1983" t="s">
        <v>637</v>
      </c>
      <c r="C3" s="1984" t="s">
        <v>638</v>
      </c>
      <c r="D3" s="1985"/>
      <c r="E3" s="1985"/>
      <c r="F3" s="1985"/>
      <c r="G3" s="1986" t="s">
        <v>639</v>
      </c>
    </row>
    <row r="4" spans="1:9" ht="15.75" customHeight="1">
      <c r="A4" s="1983"/>
      <c r="B4" s="1983"/>
      <c r="C4" s="1258" t="s">
        <v>640</v>
      </c>
      <c r="D4" s="1258" t="s">
        <v>641</v>
      </c>
      <c r="E4" s="1258" t="s">
        <v>642</v>
      </c>
      <c r="F4" s="1258" t="s">
        <v>643</v>
      </c>
      <c r="G4" s="1986"/>
    </row>
    <row r="5" spans="1:9" ht="15.75" customHeight="1">
      <c r="A5" s="1259" t="s">
        <v>644</v>
      </c>
      <c r="B5" s="16" t="s">
        <v>645</v>
      </c>
      <c r="C5" s="1260" t="s">
        <v>646</v>
      </c>
      <c r="D5" s="1261">
        <v>0</v>
      </c>
      <c r="E5" s="1261">
        <v>0</v>
      </c>
      <c r="F5" s="1261">
        <v>0</v>
      </c>
      <c r="G5" s="1262">
        <v>620505.75</v>
      </c>
      <c r="I5" s="69"/>
    </row>
    <row r="6" spans="1:9" ht="15.75" customHeight="1">
      <c r="A6" s="1259" t="s">
        <v>647</v>
      </c>
      <c r="B6" s="16" t="s">
        <v>648</v>
      </c>
      <c r="C6" s="1260" t="s">
        <v>646</v>
      </c>
      <c r="D6" s="1261">
        <v>0</v>
      </c>
      <c r="E6" s="1261" t="s">
        <v>646</v>
      </c>
      <c r="F6" s="1261">
        <v>0</v>
      </c>
      <c r="G6" s="1805">
        <v>4788097.5700000199</v>
      </c>
      <c r="I6" s="69"/>
    </row>
    <row r="7" spans="1:9">
      <c r="A7" s="1259" t="s">
        <v>649</v>
      </c>
      <c r="B7" s="16" t="s">
        <v>650</v>
      </c>
      <c r="C7" s="1260" t="s">
        <v>646</v>
      </c>
      <c r="D7" s="1261">
        <v>0</v>
      </c>
      <c r="E7" s="1261">
        <v>0</v>
      </c>
      <c r="F7" s="1261">
        <v>0</v>
      </c>
      <c r="G7" s="1262">
        <v>440059.74</v>
      </c>
      <c r="I7" s="69"/>
    </row>
    <row r="8" spans="1:9">
      <c r="A8" s="1259" t="s">
        <v>651</v>
      </c>
      <c r="B8" s="16" t="s">
        <v>652</v>
      </c>
      <c r="C8" s="1260">
        <v>0</v>
      </c>
      <c r="D8" s="1261" t="s">
        <v>646</v>
      </c>
      <c r="E8" s="1261">
        <v>0</v>
      </c>
      <c r="F8" s="1261">
        <v>0</v>
      </c>
      <c r="G8" s="1262">
        <v>-12678.05</v>
      </c>
      <c r="I8" s="69"/>
    </row>
    <row r="9" spans="1:9">
      <c r="A9" s="1259" t="s">
        <v>653</v>
      </c>
      <c r="B9" s="16" t="s">
        <v>654</v>
      </c>
      <c r="C9" s="1260" t="s">
        <v>646</v>
      </c>
      <c r="D9" s="1261">
        <v>0</v>
      </c>
      <c r="E9" s="1261">
        <v>0</v>
      </c>
      <c r="F9" s="1261">
        <v>0</v>
      </c>
      <c r="G9" s="1262">
        <v>2138084</v>
      </c>
      <c r="I9" s="69"/>
    </row>
    <row r="10" spans="1:9" ht="16.5">
      <c r="A10" s="1259" t="s">
        <v>655</v>
      </c>
      <c r="B10" s="16" t="s">
        <v>656</v>
      </c>
      <c r="C10" s="1260" t="s">
        <v>646</v>
      </c>
      <c r="D10" s="1261">
        <v>0</v>
      </c>
      <c r="E10" s="1261">
        <v>0</v>
      </c>
      <c r="F10" s="1261">
        <v>0</v>
      </c>
      <c r="G10" s="1805">
        <v>9497874.9200000186</v>
      </c>
      <c r="I10" s="69"/>
    </row>
    <row r="11" spans="1:9">
      <c r="A11" s="1259" t="s">
        <v>657</v>
      </c>
      <c r="B11" s="16" t="s">
        <v>645</v>
      </c>
      <c r="C11" s="1260" t="s">
        <v>646</v>
      </c>
      <c r="D11" s="1261">
        <v>0</v>
      </c>
      <c r="E11" s="1261">
        <v>0</v>
      </c>
      <c r="F11" s="1261">
        <v>0</v>
      </c>
      <c r="G11" s="1262">
        <v>20659</v>
      </c>
      <c r="I11" s="69"/>
    </row>
    <row r="12" spans="1:9" ht="16.5">
      <c r="A12" s="1259" t="s">
        <v>658</v>
      </c>
      <c r="B12" s="16" t="s">
        <v>654</v>
      </c>
      <c r="C12" s="1260">
        <v>0</v>
      </c>
      <c r="D12" s="1261" t="s">
        <v>646</v>
      </c>
      <c r="E12" s="1261" t="s">
        <v>646</v>
      </c>
      <c r="F12" s="1261">
        <v>0</v>
      </c>
      <c r="G12" s="1805">
        <v>12967622.869999982</v>
      </c>
      <c r="I12" s="69"/>
    </row>
    <row r="13" spans="1:9" ht="16.5">
      <c r="A13" s="1259" t="s">
        <v>659</v>
      </c>
      <c r="B13" s="16" t="s">
        <v>660</v>
      </c>
      <c r="C13" s="1260" t="s">
        <v>646</v>
      </c>
      <c r="D13" s="1261">
        <v>0</v>
      </c>
      <c r="E13" s="1261" t="s">
        <v>646</v>
      </c>
      <c r="F13" s="1261">
        <v>0</v>
      </c>
      <c r="G13" s="1805">
        <v>3904677.6200000052</v>
      </c>
      <c r="I13" s="69"/>
    </row>
    <row r="14" spans="1:9" ht="16.5">
      <c r="A14" s="1263" t="s">
        <v>661</v>
      </c>
      <c r="B14" s="1108" t="s">
        <v>662</v>
      </c>
      <c r="C14" s="1260" t="s">
        <v>646</v>
      </c>
      <c r="D14" s="1261"/>
      <c r="E14" s="1261"/>
      <c r="F14" s="1261"/>
      <c r="G14" s="1805">
        <v>5016730.7399999965</v>
      </c>
      <c r="I14" s="69"/>
    </row>
    <row r="15" spans="1:9" ht="16.5">
      <c r="A15" s="1259" t="s">
        <v>663</v>
      </c>
      <c r="B15" s="16" t="s">
        <v>664</v>
      </c>
      <c r="C15" s="1260" t="s">
        <v>646</v>
      </c>
      <c r="D15" s="1261">
        <v>0</v>
      </c>
      <c r="E15" s="1261" t="s">
        <v>646</v>
      </c>
      <c r="F15" s="1261">
        <v>0</v>
      </c>
      <c r="G15" s="1805">
        <v>8835</v>
      </c>
      <c r="I15" s="69"/>
    </row>
    <row r="16" spans="1:9" ht="16.5">
      <c r="A16" s="1259" t="s">
        <v>665</v>
      </c>
      <c r="B16" s="16" t="s">
        <v>666</v>
      </c>
      <c r="C16" s="1260" t="s">
        <v>646</v>
      </c>
      <c r="D16" s="1261">
        <v>0</v>
      </c>
      <c r="E16" s="1261" t="s">
        <v>646</v>
      </c>
      <c r="F16" s="1261">
        <v>0</v>
      </c>
      <c r="G16" s="1805">
        <v>619819.09999999951</v>
      </c>
      <c r="I16" s="69"/>
    </row>
    <row r="17" spans="1:9" ht="16.5">
      <c r="A17" s="1259" t="s">
        <v>667</v>
      </c>
      <c r="B17" s="16" t="s">
        <v>660</v>
      </c>
      <c r="C17" s="1260">
        <v>0</v>
      </c>
      <c r="D17" s="1261" t="s">
        <v>646</v>
      </c>
      <c r="E17" s="1261" t="s">
        <v>646</v>
      </c>
      <c r="F17" s="1261" t="s">
        <v>646</v>
      </c>
      <c r="G17" s="1805">
        <v>404491.88999999996</v>
      </c>
      <c r="I17" s="69"/>
    </row>
    <row r="18" spans="1:9" ht="16.5">
      <c r="A18" s="1259" t="s">
        <v>668</v>
      </c>
      <c r="B18" s="16" t="s">
        <v>669</v>
      </c>
      <c r="C18" s="1260">
        <v>0</v>
      </c>
      <c r="D18" s="1261" t="s">
        <v>646</v>
      </c>
      <c r="E18" s="1261" t="s">
        <v>646</v>
      </c>
      <c r="F18" s="1261" t="s">
        <v>646</v>
      </c>
      <c r="G18" s="1805">
        <v>10397705.400000008</v>
      </c>
      <c r="I18" s="69"/>
    </row>
    <row r="19" spans="1:9" ht="16.5">
      <c r="A19" s="1259" t="s">
        <v>670</v>
      </c>
      <c r="B19" s="16" t="s">
        <v>654</v>
      </c>
      <c r="C19" s="1260" t="s">
        <v>646</v>
      </c>
      <c r="D19" s="1261">
        <v>0</v>
      </c>
      <c r="E19" s="1261" t="s">
        <v>646</v>
      </c>
      <c r="F19" s="1261">
        <v>0</v>
      </c>
      <c r="G19" s="1805">
        <v>2594316.6900000004</v>
      </c>
      <c r="I19" s="69"/>
    </row>
    <row r="20" spans="1:9">
      <c r="A20" s="1259" t="s">
        <v>671</v>
      </c>
      <c r="B20" s="16" t="s">
        <v>672</v>
      </c>
      <c r="C20" s="1260" t="s">
        <v>646</v>
      </c>
      <c r="D20" s="1261">
        <v>0</v>
      </c>
      <c r="E20" s="1261">
        <v>0</v>
      </c>
      <c r="F20" s="1261">
        <v>0</v>
      </c>
      <c r="G20" s="1262">
        <v>1086423</v>
      </c>
      <c r="I20" s="69"/>
    </row>
    <row r="21" spans="1:9" ht="16.5">
      <c r="A21" s="1259" t="s">
        <v>673</v>
      </c>
      <c r="B21" s="16" t="s">
        <v>674</v>
      </c>
      <c r="C21" s="1260">
        <v>0</v>
      </c>
      <c r="D21" s="1261" t="s">
        <v>646</v>
      </c>
      <c r="E21" s="1261" t="s">
        <v>646</v>
      </c>
      <c r="F21" s="1261">
        <v>0</v>
      </c>
      <c r="G21" s="1805">
        <v>1468390.3999999973</v>
      </c>
      <c r="I21" s="69"/>
    </row>
    <row r="22" spans="1:9" ht="16.5">
      <c r="A22" s="1259" t="s">
        <v>675</v>
      </c>
      <c r="B22" s="16" t="s">
        <v>654</v>
      </c>
      <c r="C22" s="1260" t="s">
        <v>646</v>
      </c>
      <c r="D22" s="1261">
        <v>0</v>
      </c>
      <c r="E22" s="1261">
        <v>0</v>
      </c>
      <c r="F22" s="1261">
        <v>0</v>
      </c>
      <c r="G22" s="1805">
        <v>14541313.599999985</v>
      </c>
      <c r="I22" s="69"/>
    </row>
    <row r="23" spans="1:9">
      <c r="A23" s="1259" t="s">
        <v>676</v>
      </c>
      <c r="B23" s="16" t="s">
        <v>677</v>
      </c>
      <c r="C23" s="1260" t="s">
        <v>646</v>
      </c>
      <c r="D23" s="1261">
        <v>0</v>
      </c>
      <c r="E23" s="1261" t="s">
        <v>646</v>
      </c>
      <c r="F23" s="1261">
        <v>0</v>
      </c>
      <c r="G23" s="1262">
        <v>-121219.75000000001</v>
      </c>
      <c r="I23" s="69"/>
    </row>
    <row r="24" spans="1:9" ht="16.5">
      <c r="A24" s="1259" t="s">
        <v>678</v>
      </c>
      <c r="B24" s="16" t="s">
        <v>679</v>
      </c>
      <c r="C24" s="1260" t="s">
        <v>646</v>
      </c>
      <c r="D24" s="1261">
        <v>0</v>
      </c>
      <c r="E24" s="1261" t="s">
        <v>646</v>
      </c>
      <c r="F24" s="1261">
        <v>0</v>
      </c>
      <c r="G24" s="1805">
        <v>1434517.9999999995</v>
      </c>
      <c r="I24" s="69"/>
    </row>
    <row r="25" spans="1:9">
      <c r="A25" s="1259" t="s">
        <v>680</v>
      </c>
      <c r="B25" s="16" t="s">
        <v>681</v>
      </c>
      <c r="C25" s="1260" t="s">
        <v>646</v>
      </c>
      <c r="D25" s="1261">
        <v>0</v>
      </c>
      <c r="E25" s="1261">
        <v>0</v>
      </c>
      <c r="F25" s="1261">
        <v>0</v>
      </c>
      <c r="G25" s="1262">
        <v>-2016</v>
      </c>
      <c r="I25" s="69"/>
    </row>
    <row r="26" spans="1:9" ht="16.5">
      <c r="A26" s="1259" t="s">
        <v>682</v>
      </c>
      <c r="B26" s="16" t="s">
        <v>683</v>
      </c>
      <c r="C26" s="1260" t="s">
        <v>646</v>
      </c>
      <c r="D26" s="1261">
        <v>0</v>
      </c>
      <c r="E26" s="1261">
        <v>0</v>
      </c>
      <c r="F26" s="1261">
        <v>0</v>
      </c>
      <c r="G26" s="1805">
        <v>891985.26999999979</v>
      </c>
      <c r="I26" s="69"/>
    </row>
    <row r="27" spans="1:9" ht="17.25" thickBot="1">
      <c r="A27" s="815" t="s">
        <v>684</v>
      </c>
      <c r="B27" s="816" t="s">
        <v>685</v>
      </c>
      <c r="C27" s="817" t="s">
        <v>646</v>
      </c>
      <c r="D27" s="818">
        <v>0</v>
      </c>
      <c r="E27" s="818">
        <v>0</v>
      </c>
      <c r="F27" s="818">
        <v>0</v>
      </c>
      <c r="G27" s="1806">
        <v>1588002.9100000013</v>
      </c>
      <c r="I27" s="69"/>
    </row>
    <row r="28" spans="1:9" ht="19.5">
      <c r="A28" s="812" t="s">
        <v>686</v>
      </c>
      <c r="B28" s="813"/>
      <c r="C28" s="814"/>
      <c r="D28" s="814"/>
      <c r="E28" s="814"/>
      <c r="F28" s="814"/>
      <c r="G28" s="1807">
        <f>SUM(G5:G27)</f>
        <v>74294199.670000002</v>
      </c>
    </row>
    <row r="29" spans="1:9" ht="27.6" customHeight="1">
      <c r="A29" s="1988" t="s">
        <v>687</v>
      </c>
      <c r="B29" s="1988"/>
      <c r="C29" s="1988"/>
      <c r="D29" s="1988"/>
      <c r="E29" s="1988"/>
      <c r="F29" s="1988"/>
      <c r="G29" s="1988"/>
    </row>
    <row r="30" spans="1:9">
      <c r="A30" s="1016" t="s">
        <v>688</v>
      </c>
      <c r="B30" s="1016"/>
      <c r="C30" s="1016"/>
      <c r="D30" s="1016"/>
      <c r="E30" s="1016"/>
      <c r="F30" s="1016"/>
      <c r="G30" s="1016"/>
    </row>
    <row r="31" spans="1:9" ht="11.45" customHeight="1">
      <c r="A31" s="1016"/>
      <c r="B31" s="1016"/>
      <c r="C31" s="1016"/>
      <c r="D31" s="1016"/>
      <c r="E31" s="1016"/>
      <c r="F31" s="1016"/>
      <c r="G31" s="1016"/>
    </row>
    <row r="32" spans="1:9" ht="30.6" customHeight="1">
      <c r="A32" s="1890" t="s">
        <v>689</v>
      </c>
      <c r="B32" s="1890"/>
      <c r="C32" s="1890"/>
      <c r="D32" s="1890"/>
      <c r="E32" s="1890"/>
      <c r="F32" s="1890"/>
      <c r="G32" s="1890"/>
    </row>
    <row r="33" spans="1:7">
      <c r="A33" s="639"/>
    </row>
    <row r="34" spans="1:7">
      <c r="A34" s="1987" t="s">
        <v>690</v>
      </c>
      <c r="B34" s="1987"/>
      <c r="C34" s="1987"/>
      <c r="D34" s="1987"/>
      <c r="E34" s="1987"/>
      <c r="F34" s="1987"/>
      <c r="G34" s="1987"/>
    </row>
    <row r="35" spans="1:7" ht="18.75" customHeight="1">
      <c r="A35" s="1980"/>
      <c r="B35" s="1980"/>
      <c r="C35" s="1980"/>
      <c r="D35" s="1980"/>
      <c r="E35" s="1980"/>
    </row>
    <row r="36" spans="1:7" ht="15">
      <c r="A36" s="211" t="s">
        <v>691</v>
      </c>
      <c r="B36" s="211" t="s">
        <v>692</v>
      </c>
    </row>
    <row r="37" spans="1:7">
      <c r="A37" s="109" t="s">
        <v>693</v>
      </c>
      <c r="B37" s="109" t="s">
        <v>694</v>
      </c>
    </row>
    <row r="38" spans="1:7">
      <c r="A38" s="109" t="s">
        <v>695</v>
      </c>
      <c r="B38" s="109" t="s">
        <v>664</v>
      </c>
    </row>
    <row r="39" spans="1:7">
      <c r="A39" s="109" t="s">
        <v>696</v>
      </c>
      <c r="B39" s="109" t="s">
        <v>697</v>
      </c>
    </row>
    <row r="40" spans="1:7">
      <c r="A40" s="109" t="s">
        <v>698</v>
      </c>
      <c r="B40" s="109" t="s">
        <v>699</v>
      </c>
    </row>
    <row r="41" spans="1:7">
      <c r="A41" s="109" t="s">
        <v>700</v>
      </c>
      <c r="B41" s="109" t="s">
        <v>701</v>
      </c>
    </row>
    <row r="42" spans="1:7">
      <c r="A42" s="109" t="s">
        <v>702</v>
      </c>
      <c r="B42" s="109" t="s">
        <v>662</v>
      </c>
    </row>
    <row r="43" spans="1:7">
      <c r="A43" s="109" t="s">
        <v>703</v>
      </c>
      <c r="B43" s="109" t="s">
        <v>704</v>
      </c>
    </row>
    <row r="44" spans="1:7">
      <c r="A44" s="109" t="s">
        <v>705</v>
      </c>
      <c r="B44" s="109" t="s">
        <v>706</v>
      </c>
    </row>
    <row r="45" spans="1:7">
      <c r="A45" s="109" t="s">
        <v>707</v>
      </c>
      <c r="B45" s="109" t="s">
        <v>708</v>
      </c>
    </row>
    <row r="46" spans="1:7">
      <c r="A46" s="109" t="s">
        <v>709</v>
      </c>
      <c r="B46" s="109" t="s">
        <v>710</v>
      </c>
    </row>
    <row r="47" spans="1:7">
      <c r="A47" s="109" t="s">
        <v>711</v>
      </c>
      <c r="B47" s="109" t="s">
        <v>712</v>
      </c>
    </row>
    <row r="48" spans="1:7">
      <c r="A48" s="109" t="s">
        <v>713</v>
      </c>
      <c r="B48" s="109" t="s">
        <v>714</v>
      </c>
    </row>
    <row r="49" spans="1:7">
      <c r="A49" s="109" t="s">
        <v>715</v>
      </c>
      <c r="B49" s="109" t="s">
        <v>716</v>
      </c>
    </row>
    <row r="50" spans="1:7">
      <c r="A50" s="109" t="s">
        <v>717</v>
      </c>
      <c r="B50" s="109" t="s">
        <v>718</v>
      </c>
    </row>
    <row r="51" spans="1:7">
      <c r="A51" s="109" t="s">
        <v>719</v>
      </c>
      <c r="B51" s="109" t="s">
        <v>720</v>
      </c>
    </row>
    <row r="52" spans="1:7">
      <c r="A52" s="109" t="s">
        <v>721</v>
      </c>
      <c r="B52" s="109" t="s">
        <v>722</v>
      </c>
    </row>
    <row r="53" spans="1:7">
      <c r="A53" s="109" t="s">
        <v>723</v>
      </c>
      <c r="B53" s="109" t="s">
        <v>724</v>
      </c>
    </row>
    <row r="54" spans="1:7">
      <c r="A54" s="109" t="s">
        <v>725</v>
      </c>
      <c r="B54" s="109" t="s">
        <v>726</v>
      </c>
    </row>
    <row r="55" spans="1:7">
      <c r="A55" s="109" t="s">
        <v>727</v>
      </c>
      <c r="B55" s="109" t="s">
        <v>728</v>
      </c>
    </row>
    <row r="56" spans="1:7">
      <c r="A56" s="109" t="s">
        <v>729</v>
      </c>
      <c r="B56" s="109" t="s">
        <v>730</v>
      </c>
    </row>
    <row r="57" spans="1:7">
      <c r="A57" s="109"/>
      <c r="B57" s="109"/>
    </row>
    <row r="58" spans="1:7" ht="39.6" customHeight="1">
      <c r="A58" s="1982" t="s">
        <v>731</v>
      </c>
      <c r="B58" s="1982"/>
      <c r="C58" s="1982"/>
      <c r="D58" s="1982"/>
      <c r="E58" s="1982"/>
      <c r="F58" s="1982"/>
      <c r="G58" s="1982"/>
    </row>
    <row r="59" spans="1:7">
      <c r="A59" s="109"/>
      <c r="B59" s="109"/>
    </row>
    <row r="60" spans="1:7">
      <c r="A60" s="109"/>
      <c r="B60" s="109"/>
    </row>
    <row r="61" spans="1:7">
      <c r="A61" s="109"/>
      <c r="B61" s="109"/>
    </row>
    <row r="62" spans="1:7">
      <c r="A62" s="110"/>
      <c r="B62" s="110"/>
    </row>
    <row r="68" spans="1:1">
      <c r="A68" s="639"/>
    </row>
  </sheetData>
  <mergeCells count="11">
    <mergeCell ref="A58:G58"/>
    <mergeCell ref="A35:E35"/>
    <mergeCell ref="A1:G1"/>
    <mergeCell ref="A3:A4"/>
    <mergeCell ref="B3:B4"/>
    <mergeCell ref="C3:F3"/>
    <mergeCell ref="G3:G4"/>
    <mergeCell ref="A34:G34"/>
    <mergeCell ref="A29:G29"/>
    <mergeCell ref="A32:G32"/>
    <mergeCell ref="A2:B2"/>
  </mergeCells>
  <printOptions horizontalCentered="1" verticalCentered="1" headings="1"/>
  <pageMargins left="0.25" right="0.25" top="0.25" bottom="0.25" header="0.3" footer="0.3"/>
  <pageSetup scale="67" firstPageNumber="53" fitToHeight="0" orientation="portrait" useFirstPageNumber="1"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DF87A-C14E-4986-842C-6BAD4A567376}">
  <dimension ref="A1:X82"/>
  <sheetViews>
    <sheetView zoomScale="80" zoomScaleNormal="80" zoomScalePageLayoutView="60" workbookViewId="0">
      <pane xSplit="1" ySplit="6" topLeftCell="B62" activePane="bottomRight" state="frozen"/>
      <selection pane="topRight" activeCell="B1" sqref="B1"/>
      <selection pane="bottomLeft" activeCell="A6" sqref="A6"/>
      <selection pane="bottomRight" sqref="A1:S1"/>
    </sheetView>
  </sheetViews>
  <sheetFormatPr defaultColWidth="9.42578125" defaultRowHeight="15"/>
  <cols>
    <col min="1" max="1" width="59.85546875" style="199" customWidth="1"/>
    <col min="2" max="2" width="10.5703125" style="199" customWidth="1"/>
    <col min="3" max="3" width="10.28515625" style="112" bestFit="1" customWidth="1"/>
    <col min="4" max="4" width="5.7109375" style="112" bestFit="1" customWidth="1"/>
    <col min="5" max="5" width="9.140625" style="112" bestFit="1" customWidth="1"/>
    <col min="6" max="6" width="5.7109375" style="112" bestFit="1" customWidth="1"/>
    <col min="7" max="7" width="16.5703125" style="112" bestFit="1" customWidth="1"/>
    <col min="8" max="8" width="5.7109375" style="111" bestFit="1" customWidth="1"/>
    <col min="9" max="9" width="10.28515625" style="112" bestFit="1" customWidth="1"/>
    <col min="10" max="10" width="7" style="112" bestFit="1" customWidth="1"/>
    <col min="11" max="11" width="9.140625" style="112" bestFit="1" customWidth="1"/>
    <col min="12" max="12" width="7" style="112" bestFit="1" customWidth="1"/>
    <col min="13" max="13" width="14.85546875" style="112" bestFit="1" customWidth="1"/>
    <col min="14" max="14" width="7" style="111" bestFit="1" customWidth="1"/>
    <col min="15" max="15" width="12.5703125" style="112" customWidth="1"/>
    <col min="16" max="16" width="13" style="112" customWidth="1"/>
    <col min="17" max="17" width="14.85546875" style="111" bestFit="1" customWidth="1"/>
    <col min="18" max="18" width="11.5703125" style="113" bestFit="1" customWidth="1"/>
    <col min="19" max="19" width="12.42578125" style="113" customWidth="1"/>
    <col min="20" max="20" width="9.7109375" style="199" bestFit="1" customWidth="1"/>
    <col min="21" max="21" width="14" style="199" hidden="1" customWidth="1"/>
    <col min="22" max="23" width="11.5703125" style="199" bestFit="1" customWidth="1"/>
    <col min="24" max="16384" width="9.42578125" style="199"/>
  </cols>
  <sheetData>
    <row r="1" spans="1:23" ht="63.75" customHeight="1">
      <c r="A1" s="1996" t="s">
        <v>732</v>
      </c>
      <c r="B1" s="1996"/>
      <c r="C1" s="1996"/>
      <c r="D1" s="1996"/>
      <c r="E1" s="1996"/>
      <c r="F1" s="1996"/>
      <c r="G1" s="1996"/>
      <c r="H1" s="1996"/>
      <c r="I1" s="1996"/>
      <c r="J1" s="1996"/>
      <c r="K1" s="1996"/>
      <c r="L1" s="1996"/>
      <c r="M1" s="1996"/>
      <c r="N1" s="1996"/>
      <c r="O1" s="1996"/>
      <c r="P1" s="1996"/>
      <c r="Q1" s="1996"/>
      <c r="R1" s="1996"/>
      <c r="S1" s="1996"/>
    </row>
    <row r="2" spans="1:23" ht="27.95" customHeight="1">
      <c r="A2" s="1808" t="s">
        <v>1571</v>
      </c>
      <c r="B2" s="1550"/>
      <c r="C2" s="1550"/>
      <c r="D2" s="1550"/>
      <c r="E2" s="1550"/>
      <c r="F2" s="1550"/>
      <c r="G2" s="1550"/>
      <c r="H2" s="1550"/>
      <c r="I2" s="1550"/>
      <c r="J2" s="1550"/>
      <c r="K2" s="1550"/>
      <c r="L2" s="1550"/>
      <c r="M2" s="1550"/>
      <c r="N2" s="1550"/>
      <c r="O2" s="1550"/>
      <c r="P2" s="1550"/>
      <c r="Q2" s="1550"/>
      <c r="R2" s="1550"/>
      <c r="S2" s="1550"/>
    </row>
    <row r="3" spans="1:23" ht="25.5" customHeight="1">
      <c r="A3" s="823" t="s">
        <v>733</v>
      </c>
      <c r="B3" s="1264" t="s">
        <v>734</v>
      </c>
      <c r="C3" s="1997" t="s">
        <v>735</v>
      </c>
      <c r="D3" s="1998"/>
      <c r="E3" s="1998"/>
      <c r="F3" s="1998"/>
      <c r="G3" s="1998"/>
      <c r="H3" s="1999"/>
      <c r="I3" s="1997" t="s">
        <v>736</v>
      </c>
      <c r="J3" s="1998"/>
      <c r="K3" s="1998"/>
      <c r="L3" s="1998"/>
      <c r="M3" s="1998"/>
      <c r="N3" s="1999"/>
      <c r="O3" s="2000" t="s">
        <v>737</v>
      </c>
      <c r="P3" s="2001"/>
      <c r="Q3" s="2001"/>
      <c r="R3" s="2001"/>
      <c r="S3" s="2002"/>
    </row>
    <row r="4" spans="1:23" ht="15" customHeight="1">
      <c r="A4" s="1265"/>
      <c r="B4" s="1266"/>
      <c r="C4" s="1989" t="s">
        <v>738</v>
      </c>
      <c r="D4" s="1989"/>
      <c r="E4" s="1989" t="s">
        <v>739</v>
      </c>
      <c r="F4" s="1989"/>
      <c r="G4" s="1989" t="s">
        <v>740</v>
      </c>
      <c r="H4" s="1989"/>
      <c r="I4" s="1989" t="s">
        <v>738</v>
      </c>
      <c r="J4" s="1989"/>
      <c r="K4" s="1989" t="s">
        <v>739</v>
      </c>
      <c r="L4" s="1989"/>
      <c r="M4" s="1989" t="s">
        <v>740</v>
      </c>
      <c r="N4" s="1989"/>
      <c r="O4" s="1989" t="s">
        <v>741</v>
      </c>
      <c r="P4" s="1989" t="s">
        <v>742</v>
      </c>
      <c r="Q4" s="2004" t="s">
        <v>743</v>
      </c>
      <c r="R4" s="2003" t="s">
        <v>744</v>
      </c>
      <c r="S4" s="2003" t="s">
        <v>745</v>
      </c>
    </row>
    <row r="5" spans="1:23">
      <c r="A5" s="1268"/>
      <c r="B5" s="1266"/>
      <c r="C5" s="1267" t="s">
        <v>165</v>
      </c>
      <c r="D5" s="1267" t="s">
        <v>8</v>
      </c>
      <c r="E5" s="1267" t="s">
        <v>165</v>
      </c>
      <c r="F5" s="1267" t="s">
        <v>8</v>
      </c>
      <c r="G5" s="1267" t="s">
        <v>746</v>
      </c>
      <c r="H5" s="1269" t="s">
        <v>8</v>
      </c>
      <c r="I5" s="1267" t="s">
        <v>165</v>
      </c>
      <c r="J5" s="1267" t="s">
        <v>8</v>
      </c>
      <c r="K5" s="1267" t="s">
        <v>165</v>
      </c>
      <c r="L5" s="1267" t="s">
        <v>8</v>
      </c>
      <c r="M5" s="1267" t="s">
        <v>746</v>
      </c>
      <c r="N5" s="1269" t="s">
        <v>8</v>
      </c>
      <c r="O5" s="1989"/>
      <c r="P5" s="1989"/>
      <c r="Q5" s="2004"/>
      <c r="R5" s="2003"/>
      <c r="S5" s="2003"/>
    </row>
    <row r="6" spans="1:23" ht="29.1" customHeight="1">
      <c r="A6" s="1270" t="s">
        <v>739</v>
      </c>
      <c r="B6" s="1271" t="s">
        <v>175</v>
      </c>
      <c r="C6" s="1809">
        <f>SUM(C8:C70)</f>
        <v>182552</v>
      </c>
      <c r="D6" s="1810">
        <f>C6/O6</f>
        <v>0.41874622949014678</v>
      </c>
      <c r="E6" s="1809">
        <v>22120</v>
      </c>
      <c r="F6" s="1810">
        <f>E6/P6</f>
        <v>0.3701968134957826</v>
      </c>
      <c r="G6" s="1811">
        <f>SUM(G8:G70)</f>
        <v>22407623</v>
      </c>
      <c r="H6" s="1810">
        <f>G6/Q6</f>
        <v>0.34346392692862882</v>
      </c>
      <c r="I6" s="1809">
        <f>SUM(I8:I70)</f>
        <v>253397</v>
      </c>
      <c r="J6" s="1810">
        <f>I6/O6</f>
        <v>0.58125377050985316</v>
      </c>
      <c r="K6" s="1809">
        <v>37632</v>
      </c>
      <c r="L6" s="1810">
        <f>K6/P6</f>
        <v>0.6298031865042174</v>
      </c>
      <c r="M6" s="1811">
        <f>SUM(M8:M70)</f>
        <v>42832483</v>
      </c>
      <c r="N6" s="1810">
        <f>M6/Q6</f>
        <v>0.65653607307137118</v>
      </c>
      <c r="O6" s="1809">
        <f>C6+I6</f>
        <v>435949</v>
      </c>
      <c r="P6" s="1809">
        <f>E6+K6</f>
        <v>59752</v>
      </c>
      <c r="Q6" s="1811">
        <f>SUM(Q8:Q70)</f>
        <v>65240106</v>
      </c>
      <c r="R6" s="1811">
        <f>Q6/O6</f>
        <v>149.65077566412586</v>
      </c>
      <c r="S6" s="1811">
        <f>Q6/P6</f>
        <v>1091.8480720310617</v>
      </c>
      <c r="T6" s="1994"/>
      <c r="U6" s="1995"/>
    </row>
    <row r="7" spans="1:23" ht="13.5" customHeight="1">
      <c r="A7" s="1277" t="s">
        <v>58</v>
      </c>
      <c r="B7" s="1278"/>
      <c r="C7" s="1279"/>
      <c r="D7" s="1280"/>
      <c r="E7" s="1280"/>
      <c r="F7" s="1280"/>
      <c r="G7" s="1281"/>
      <c r="H7" s="1280"/>
      <c r="I7" s="1280"/>
      <c r="J7" s="1280"/>
      <c r="K7" s="1280"/>
      <c r="L7" s="1280"/>
      <c r="M7" s="1281"/>
      <c r="N7" s="1280"/>
      <c r="O7" s="1280"/>
      <c r="P7" s="1280"/>
      <c r="Q7" s="1282"/>
      <c r="R7" s="1282"/>
      <c r="S7" s="1282"/>
    </row>
    <row r="8" spans="1:23" ht="16.5">
      <c r="A8" s="1283" t="s">
        <v>38</v>
      </c>
      <c r="B8" s="1284" t="s">
        <v>175</v>
      </c>
      <c r="C8" s="1272">
        <v>0</v>
      </c>
      <c r="D8" s="1273">
        <f>C8/O8</f>
        <v>0</v>
      </c>
      <c r="E8" s="1276">
        <v>0</v>
      </c>
      <c r="F8" s="1273">
        <f>E8/P8</f>
        <v>0</v>
      </c>
      <c r="G8" s="1285">
        <v>0</v>
      </c>
      <c r="H8" s="1273">
        <v>0</v>
      </c>
      <c r="I8" s="1809">
        <v>785</v>
      </c>
      <c r="J8" s="1810">
        <f>I8/O8</f>
        <v>1</v>
      </c>
      <c r="K8" s="1809">
        <v>785</v>
      </c>
      <c r="L8" s="1810">
        <f>K8/P8</f>
        <v>1</v>
      </c>
      <c r="M8" s="1811">
        <v>793068</v>
      </c>
      <c r="N8" s="1810">
        <f>M8/Q8</f>
        <v>1</v>
      </c>
      <c r="O8" s="1809">
        <f>C8+I8</f>
        <v>785</v>
      </c>
      <c r="P8" s="1809">
        <f t="shared" ref="P8:P12" si="0">E8+K8</f>
        <v>785</v>
      </c>
      <c r="Q8" s="1812">
        <f>M8+G8</f>
        <v>793068</v>
      </c>
      <c r="R8" s="1811">
        <f>Q8/O8</f>
        <v>1010.2777070063694</v>
      </c>
      <c r="S8" s="1811">
        <f>Q8/P8</f>
        <v>1010.2777070063694</v>
      </c>
      <c r="T8" s="1126"/>
    </row>
    <row r="9" spans="1:23" ht="13.5" customHeight="1">
      <c r="A9" s="1288" t="s">
        <v>747</v>
      </c>
      <c r="B9" s="1284" t="s">
        <v>176</v>
      </c>
      <c r="C9" s="1272">
        <v>0</v>
      </c>
      <c r="D9" s="1273">
        <v>0</v>
      </c>
      <c r="E9" s="1276">
        <v>0</v>
      </c>
      <c r="F9" s="1273">
        <v>0</v>
      </c>
      <c r="G9" s="1285">
        <v>0</v>
      </c>
      <c r="H9" s="1273">
        <v>0</v>
      </c>
      <c r="I9" s="1274"/>
      <c r="J9" s="1273">
        <v>0</v>
      </c>
      <c r="K9" s="1274"/>
      <c r="L9" s="1273">
        <v>0</v>
      </c>
      <c r="M9" s="1286"/>
      <c r="N9" s="1273">
        <v>0</v>
      </c>
      <c r="O9" s="1276">
        <v>0</v>
      </c>
      <c r="P9" s="1276">
        <f t="shared" si="0"/>
        <v>0</v>
      </c>
      <c r="Q9" s="1287"/>
      <c r="R9" s="1275">
        <v>0</v>
      </c>
      <c r="S9" s="1275">
        <v>0</v>
      </c>
      <c r="T9" s="1125"/>
      <c r="V9" s="200"/>
      <c r="W9" s="200"/>
    </row>
    <row r="10" spans="1:23" ht="13.5" customHeight="1">
      <c r="A10" s="1288" t="s">
        <v>61</v>
      </c>
      <c r="B10" s="1284" t="s">
        <v>176</v>
      </c>
      <c r="C10" s="1272">
        <v>0</v>
      </c>
      <c r="D10" s="1273">
        <v>0</v>
      </c>
      <c r="E10" s="1276">
        <v>0</v>
      </c>
      <c r="F10" s="1273">
        <v>0</v>
      </c>
      <c r="G10" s="1285">
        <v>0</v>
      </c>
      <c r="H10" s="1273">
        <v>0</v>
      </c>
      <c r="I10" s="1274"/>
      <c r="J10" s="1273">
        <v>0</v>
      </c>
      <c r="K10" s="1274"/>
      <c r="L10" s="1273">
        <v>0</v>
      </c>
      <c r="M10" s="1286"/>
      <c r="N10" s="1273">
        <v>0</v>
      </c>
      <c r="O10" s="1276">
        <v>0</v>
      </c>
      <c r="P10" s="1276">
        <f t="shared" si="0"/>
        <v>0</v>
      </c>
      <c r="Q10" s="1287"/>
      <c r="R10" s="1275">
        <v>0</v>
      </c>
      <c r="S10" s="1275">
        <v>0</v>
      </c>
      <c r="T10" s="1125"/>
      <c r="V10" s="200"/>
      <c r="W10" s="200"/>
    </row>
    <row r="11" spans="1:23" ht="13.5" customHeight="1">
      <c r="A11" s="1288" t="s">
        <v>748</v>
      </c>
      <c r="B11" s="1284" t="s">
        <v>176</v>
      </c>
      <c r="C11" s="1272">
        <v>0</v>
      </c>
      <c r="D11" s="1273">
        <v>0</v>
      </c>
      <c r="E11" s="1276">
        <v>0</v>
      </c>
      <c r="F11" s="1273">
        <v>0</v>
      </c>
      <c r="G11" s="1285">
        <v>0</v>
      </c>
      <c r="H11" s="1273">
        <v>0</v>
      </c>
      <c r="I11" s="1274"/>
      <c r="J11" s="1273">
        <v>0</v>
      </c>
      <c r="K11" s="1274"/>
      <c r="L11" s="1273">
        <v>0</v>
      </c>
      <c r="M11" s="1286"/>
      <c r="N11" s="1273">
        <v>0</v>
      </c>
      <c r="O11" s="1276">
        <v>0</v>
      </c>
      <c r="P11" s="1276">
        <f t="shared" si="0"/>
        <v>0</v>
      </c>
      <c r="Q11" s="1287"/>
      <c r="R11" s="1275">
        <v>0</v>
      </c>
      <c r="S11" s="1275">
        <v>0</v>
      </c>
      <c r="T11" s="1125"/>
      <c r="V11" s="200"/>
      <c r="W11" s="200"/>
    </row>
    <row r="12" spans="1:23" ht="13.5" customHeight="1">
      <c r="A12" s="1288" t="s">
        <v>178</v>
      </c>
      <c r="B12" s="1284" t="s">
        <v>176</v>
      </c>
      <c r="C12" s="1272">
        <v>0</v>
      </c>
      <c r="D12" s="1273">
        <v>0</v>
      </c>
      <c r="E12" s="1276">
        <v>0</v>
      </c>
      <c r="F12" s="1273">
        <v>0</v>
      </c>
      <c r="G12" s="1285">
        <v>0</v>
      </c>
      <c r="H12" s="1273">
        <v>0</v>
      </c>
      <c r="I12" s="1274"/>
      <c r="J12" s="1273">
        <v>0</v>
      </c>
      <c r="K12" s="1274"/>
      <c r="L12" s="1273">
        <v>0</v>
      </c>
      <c r="M12" s="1286"/>
      <c r="N12" s="1273">
        <v>0</v>
      </c>
      <c r="O12" s="1276">
        <v>0</v>
      </c>
      <c r="P12" s="1276">
        <f t="shared" si="0"/>
        <v>0</v>
      </c>
      <c r="Q12" s="1287"/>
      <c r="R12" s="1275">
        <v>0</v>
      </c>
      <c r="S12" s="1275">
        <v>0</v>
      </c>
      <c r="T12" s="1125"/>
      <c r="V12" s="200"/>
      <c r="W12" s="200"/>
    </row>
    <row r="13" spans="1:23" ht="13.5" customHeight="1">
      <c r="A13" s="1277" t="s">
        <v>62</v>
      </c>
      <c r="B13" s="1278"/>
      <c r="C13" s="1289"/>
      <c r="D13" s="1280"/>
      <c r="E13" s="1280"/>
      <c r="F13" s="1280"/>
      <c r="G13" s="1281"/>
      <c r="H13" s="1280"/>
      <c r="I13" s="1289"/>
      <c r="J13" s="1280"/>
      <c r="K13" s="1289"/>
      <c r="L13" s="1280"/>
      <c r="M13" s="1290"/>
      <c r="N13" s="1280"/>
      <c r="O13" s="1280"/>
      <c r="P13" s="1280"/>
      <c r="Q13" s="1281"/>
      <c r="R13" s="1281"/>
      <c r="S13" s="1281"/>
      <c r="T13" s="1125"/>
      <c r="V13" s="200"/>
      <c r="W13" s="200"/>
    </row>
    <row r="14" spans="1:23" ht="16.5">
      <c r="A14" s="1283" t="s">
        <v>749</v>
      </c>
      <c r="B14" s="1284" t="s">
        <v>175</v>
      </c>
      <c r="C14" s="1813">
        <v>21763</v>
      </c>
      <c r="D14" s="1810">
        <f>C14/O14</f>
        <v>0.42179626327622294</v>
      </c>
      <c r="E14" s="1809">
        <v>21763</v>
      </c>
      <c r="F14" s="1810">
        <f>E14/P14</f>
        <v>0.42179626327622294</v>
      </c>
      <c r="G14" s="1811">
        <v>1206880</v>
      </c>
      <c r="H14" s="1810">
        <f>G14/Q14</f>
        <v>0.39313102174064585</v>
      </c>
      <c r="I14" s="1813">
        <v>29833</v>
      </c>
      <c r="J14" s="1810">
        <f>I14/O14</f>
        <v>0.57820373672377701</v>
      </c>
      <c r="K14" s="1809">
        <v>29833</v>
      </c>
      <c r="L14" s="1810">
        <f>K14/P14</f>
        <v>0.57820373672377701</v>
      </c>
      <c r="M14" s="1811">
        <v>1863038</v>
      </c>
      <c r="N14" s="1810">
        <f>M14/Q14</f>
        <v>0.60686897825935415</v>
      </c>
      <c r="O14" s="1809">
        <f>C14+I14</f>
        <v>51596</v>
      </c>
      <c r="P14" s="1809">
        <f t="shared" ref="P14:P22" si="1">E14+K14</f>
        <v>51596</v>
      </c>
      <c r="Q14" s="1812">
        <f>M14+G14</f>
        <v>3069918</v>
      </c>
      <c r="R14" s="1811">
        <f t="shared" ref="R14:R18" si="2">Q14/O14</f>
        <v>59.499147220714782</v>
      </c>
      <c r="S14" s="1811">
        <f t="shared" ref="S14:S18" si="3">Q14/P14</f>
        <v>59.499147220714782</v>
      </c>
      <c r="T14" s="1125"/>
      <c r="V14" s="200"/>
      <c r="W14" s="200"/>
    </row>
    <row r="15" spans="1:23" ht="16.5">
      <c r="A15" s="1288" t="s">
        <v>180</v>
      </c>
      <c r="B15" s="1284" t="s">
        <v>175</v>
      </c>
      <c r="C15" s="1809">
        <v>11750</v>
      </c>
      <c r="D15" s="1810">
        <f t="shared" ref="D15:D21" si="4">C15/O15</f>
        <v>0.50876813163022294</v>
      </c>
      <c r="E15" s="1809">
        <v>11750</v>
      </c>
      <c r="F15" s="1810">
        <f t="shared" ref="F15:F21" si="5">E15/P15</f>
        <v>0.50876813163022294</v>
      </c>
      <c r="G15" s="1811">
        <v>491899</v>
      </c>
      <c r="H15" s="1810">
        <f t="shared" ref="H15:H21" si="6">G15/Q15</f>
        <v>0.56870749715009794</v>
      </c>
      <c r="I15" s="1809">
        <v>11345</v>
      </c>
      <c r="J15" s="1810">
        <f t="shared" ref="J15:J21" si="7">I15/O15</f>
        <v>0.491231868369777</v>
      </c>
      <c r="K15" s="1809">
        <v>11345</v>
      </c>
      <c r="L15" s="1810">
        <f t="shared" ref="L15:L21" si="8">K15/P15</f>
        <v>0.491231868369777</v>
      </c>
      <c r="M15" s="1811">
        <v>373043</v>
      </c>
      <c r="N15" s="1810">
        <f t="shared" ref="N15:N21" si="9">M15/Q15</f>
        <v>0.43129250284990206</v>
      </c>
      <c r="O15" s="1809">
        <f>C15+I15</f>
        <v>23095</v>
      </c>
      <c r="P15" s="1809">
        <f t="shared" si="1"/>
        <v>23095</v>
      </c>
      <c r="Q15" s="1812">
        <f>M15+G15</f>
        <v>864942</v>
      </c>
      <c r="R15" s="1811">
        <f t="shared" si="2"/>
        <v>37.45148300497943</v>
      </c>
      <c r="S15" s="1811">
        <f t="shared" si="3"/>
        <v>37.45148300497943</v>
      </c>
      <c r="T15" s="1126"/>
      <c r="V15" s="200"/>
      <c r="W15" s="200"/>
    </row>
    <row r="16" spans="1:23" ht="16.5">
      <c r="A16" s="1288" t="s">
        <v>40</v>
      </c>
      <c r="B16" s="1284" t="s">
        <v>175</v>
      </c>
      <c r="C16" s="1809">
        <v>6948</v>
      </c>
      <c r="D16" s="1810">
        <f t="shared" si="4"/>
        <v>0.55024946543121878</v>
      </c>
      <c r="E16" s="1809">
        <v>6948</v>
      </c>
      <c r="F16" s="1810">
        <f t="shared" si="5"/>
        <v>0.55024946543121878</v>
      </c>
      <c r="G16" s="1811">
        <v>2144911</v>
      </c>
      <c r="H16" s="1810">
        <f t="shared" si="6"/>
        <v>0.35231077826626994</v>
      </c>
      <c r="I16" s="1809">
        <v>5679</v>
      </c>
      <c r="J16" s="1810">
        <f t="shared" si="7"/>
        <v>0.44975053456878117</v>
      </c>
      <c r="K16" s="1809">
        <v>5679</v>
      </c>
      <c r="L16" s="1810">
        <f t="shared" si="8"/>
        <v>0.44975053456878117</v>
      </c>
      <c r="M16" s="1811">
        <v>3943211</v>
      </c>
      <c r="N16" s="1810">
        <f t="shared" si="9"/>
        <v>0.64768922173373</v>
      </c>
      <c r="O16" s="1809">
        <f>C16+I16</f>
        <v>12627</v>
      </c>
      <c r="P16" s="1809">
        <f t="shared" si="1"/>
        <v>12627</v>
      </c>
      <c r="Q16" s="1812">
        <f>M16+G16</f>
        <v>6088122</v>
      </c>
      <c r="R16" s="1811">
        <f t="shared" si="2"/>
        <v>482.15110477548109</v>
      </c>
      <c r="S16" s="1811">
        <f t="shared" si="3"/>
        <v>482.15110477548109</v>
      </c>
      <c r="T16" s="1125"/>
      <c r="V16" s="200"/>
      <c r="W16" s="200"/>
    </row>
    <row r="17" spans="1:23" ht="16.5">
      <c r="A17" s="1288" t="s">
        <v>750</v>
      </c>
      <c r="B17" s="1284" t="s">
        <v>175</v>
      </c>
      <c r="C17" s="1274"/>
      <c r="D17" s="1273">
        <f t="shared" si="4"/>
        <v>0</v>
      </c>
      <c r="E17" s="1274"/>
      <c r="F17" s="1273">
        <f t="shared" si="5"/>
        <v>0</v>
      </c>
      <c r="G17" s="1286"/>
      <c r="H17" s="1273">
        <f t="shared" si="6"/>
        <v>0</v>
      </c>
      <c r="I17" s="1809">
        <v>437</v>
      </c>
      <c r="J17" s="1810">
        <f t="shared" si="7"/>
        <v>1</v>
      </c>
      <c r="K17" s="1809">
        <v>437</v>
      </c>
      <c r="L17" s="1810">
        <f t="shared" si="8"/>
        <v>1</v>
      </c>
      <c r="M17" s="1811">
        <v>1678600</v>
      </c>
      <c r="N17" s="1810">
        <f t="shared" si="9"/>
        <v>1</v>
      </c>
      <c r="O17" s="1809">
        <f>C17+I17</f>
        <v>437</v>
      </c>
      <c r="P17" s="1809">
        <f t="shared" si="1"/>
        <v>437</v>
      </c>
      <c r="Q17" s="1812">
        <f>M17+G17</f>
        <v>1678600</v>
      </c>
      <c r="R17" s="1811">
        <f t="shared" si="2"/>
        <v>3841.1899313501144</v>
      </c>
      <c r="S17" s="1811">
        <f t="shared" si="3"/>
        <v>3841.1899313501144</v>
      </c>
      <c r="T17" s="1125"/>
      <c r="V17" s="200"/>
      <c r="W17" s="200"/>
    </row>
    <row r="18" spans="1:23" ht="16.5">
      <c r="A18" s="1288" t="s">
        <v>41</v>
      </c>
      <c r="B18" s="1284" t="s">
        <v>176</v>
      </c>
      <c r="C18" s="1809">
        <v>24154</v>
      </c>
      <c r="D18" s="1810">
        <f t="shared" si="4"/>
        <v>0.46215368131027096</v>
      </c>
      <c r="E18" s="1809">
        <v>23574</v>
      </c>
      <c r="F18" s="1810">
        <f t="shared" si="5"/>
        <v>0.46237128567225655</v>
      </c>
      <c r="G18" s="1811">
        <v>1240791</v>
      </c>
      <c r="H18" s="1810">
        <f t="shared" si="6"/>
        <v>0.46215810927988032</v>
      </c>
      <c r="I18" s="1813">
        <v>28110</v>
      </c>
      <c r="J18" s="1810">
        <f t="shared" si="7"/>
        <v>0.5378463186897291</v>
      </c>
      <c r="K18" s="1809">
        <v>27411</v>
      </c>
      <c r="L18" s="1810">
        <f t="shared" si="8"/>
        <v>0.53762871432774351</v>
      </c>
      <c r="M18" s="1811">
        <v>1443985</v>
      </c>
      <c r="N18" s="1810">
        <f t="shared" si="9"/>
        <v>0.53784189072011968</v>
      </c>
      <c r="O18" s="1809">
        <f>C18+I18</f>
        <v>52264</v>
      </c>
      <c r="P18" s="1809">
        <f t="shared" si="1"/>
        <v>50985</v>
      </c>
      <c r="Q18" s="1812">
        <f>M18+G18</f>
        <v>2684776</v>
      </c>
      <c r="R18" s="1811">
        <f t="shared" si="2"/>
        <v>51.369508648400426</v>
      </c>
      <c r="S18" s="1811">
        <f t="shared" si="3"/>
        <v>52.658154359125234</v>
      </c>
      <c r="T18" s="1125"/>
      <c r="V18" s="200"/>
      <c r="W18" s="200"/>
    </row>
    <row r="19" spans="1:23" ht="13.5" customHeight="1">
      <c r="A19" s="1270" t="s">
        <v>182</v>
      </c>
      <c r="B19" s="1271" t="s">
        <v>176</v>
      </c>
      <c r="C19" s="1274"/>
      <c r="D19" s="1273">
        <v>0</v>
      </c>
      <c r="E19" s="1274"/>
      <c r="F19" s="1273">
        <v>0</v>
      </c>
      <c r="G19" s="1292"/>
      <c r="H19" s="1273">
        <v>0</v>
      </c>
      <c r="I19" s="1274"/>
      <c r="J19" s="1273">
        <v>0</v>
      </c>
      <c r="K19" s="1274"/>
      <c r="L19" s="1273">
        <v>0</v>
      </c>
      <c r="M19" s="1286"/>
      <c r="N19" s="1273">
        <v>0</v>
      </c>
      <c r="O19" s="1276">
        <v>0</v>
      </c>
      <c r="P19" s="1276">
        <f t="shared" si="1"/>
        <v>0</v>
      </c>
      <c r="Q19" s="1287"/>
      <c r="R19" s="1275">
        <v>0</v>
      </c>
      <c r="S19" s="1275">
        <v>0</v>
      </c>
      <c r="T19" s="1125"/>
      <c r="V19" s="200"/>
      <c r="W19" s="200"/>
    </row>
    <row r="20" spans="1:23">
      <c r="A20" s="1283" t="s">
        <v>183</v>
      </c>
      <c r="B20" s="1284" t="s">
        <v>176</v>
      </c>
      <c r="C20" s="1274"/>
      <c r="D20" s="1273">
        <v>0</v>
      </c>
      <c r="E20" s="1274"/>
      <c r="F20" s="1273">
        <v>0</v>
      </c>
      <c r="G20" s="1292"/>
      <c r="H20" s="1273">
        <v>0</v>
      </c>
      <c r="I20" s="1274"/>
      <c r="J20" s="1273">
        <v>0</v>
      </c>
      <c r="K20" s="1274"/>
      <c r="L20" s="1273">
        <v>0</v>
      </c>
      <c r="M20" s="1286"/>
      <c r="N20" s="1273">
        <v>0</v>
      </c>
      <c r="O20" s="1276">
        <v>0</v>
      </c>
      <c r="P20" s="1276">
        <f t="shared" si="1"/>
        <v>0</v>
      </c>
      <c r="Q20" s="1287"/>
      <c r="R20" s="1275">
        <v>0</v>
      </c>
      <c r="S20" s="1275">
        <v>0</v>
      </c>
      <c r="T20" s="1125"/>
      <c r="V20" s="200"/>
      <c r="W20" s="200"/>
    </row>
    <row r="21" spans="1:23" ht="16.5">
      <c r="A21" s="1283" t="s">
        <v>751</v>
      </c>
      <c r="B21" s="1284" t="s">
        <v>176</v>
      </c>
      <c r="C21" s="1809">
        <v>7182</v>
      </c>
      <c r="D21" s="1810">
        <f t="shared" si="4"/>
        <v>0.58762886597938147</v>
      </c>
      <c r="E21" s="1809">
        <v>7067</v>
      </c>
      <c r="F21" s="1810">
        <f t="shared" si="5"/>
        <v>0.58739921868506362</v>
      </c>
      <c r="G21" s="1811">
        <v>925233</v>
      </c>
      <c r="H21" s="1810">
        <f t="shared" si="6"/>
        <v>0.58697025793542545</v>
      </c>
      <c r="I21" s="1813">
        <v>5040</v>
      </c>
      <c r="J21" s="1810">
        <f t="shared" si="7"/>
        <v>0.41237113402061853</v>
      </c>
      <c r="K21" s="1809">
        <v>4964</v>
      </c>
      <c r="L21" s="1810">
        <f t="shared" si="8"/>
        <v>0.41260078131493644</v>
      </c>
      <c r="M21" s="1811">
        <v>651053</v>
      </c>
      <c r="N21" s="1810">
        <f t="shared" si="9"/>
        <v>0.4130297420645746</v>
      </c>
      <c r="O21" s="1809">
        <f>C21+I21</f>
        <v>12222</v>
      </c>
      <c r="P21" s="1809">
        <f t="shared" si="1"/>
        <v>12031</v>
      </c>
      <c r="Q21" s="1812">
        <f>M21+G21</f>
        <v>1576286</v>
      </c>
      <c r="R21" s="1811">
        <f>Q21/O21</f>
        <v>128.97119947635412</v>
      </c>
      <c r="S21" s="1811">
        <f>Q21/P21</f>
        <v>131.01870168730778</v>
      </c>
      <c r="T21" s="1125"/>
      <c r="V21" s="200"/>
      <c r="W21" s="200"/>
    </row>
    <row r="22" spans="1:23">
      <c r="A22" s="1283" t="s">
        <v>752</v>
      </c>
      <c r="B22" s="1284" t="s">
        <v>175</v>
      </c>
      <c r="C22" s="1274"/>
      <c r="D22" s="1273">
        <v>0</v>
      </c>
      <c r="E22" s="1274"/>
      <c r="F22" s="1273">
        <v>0</v>
      </c>
      <c r="G22" s="1286"/>
      <c r="H22" s="1273">
        <v>0</v>
      </c>
      <c r="I22" s="1291"/>
      <c r="J22" s="1273">
        <v>0</v>
      </c>
      <c r="K22" s="1274"/>
      <c r="L22" s="1273">
        <v>0</v>
      </c>
      <c r="M22" s="1286"/>
      <c r="N22" s="1273">
        <v>0</v>
      </c>
      <c r="O22" s="1276">
        <v>0</v>
      </c>
      <c r="P22" s="1276">
        <f t="shared" si="1"/>
        <v>0</v>
      </c>
      <c r="Q22" s="1275"/>
      <c r="R22" s="1275">
        <v>0</v>
      </c>
      <c r="S22" s="1275">
        <v>0</v>
      </c>
      <c r="T22" s="1125"/>
      <c r="V22" s="200"/>
      <c r="W22" s="200"/>
    </row>
    <row r="23" spans="1:23">
      <c r="A23" s="1277" t="s">
        <v>66</v>
      </c>
      <c r="B23" s="1278"/>
      <c r="C23" s="1289"/>
      <c r="D23" s="1280"/>
      <c r="E23" s="1289"/>
      <c r="F23" s="1280"/>
      <c r="G23" s="1293"/>
      <c r="H23" s="1280"/>
      <c r="I23" s="1289"/>
      <c r="J23" s="1280"/>
      <c r="K23" s="1289"/>
      <c r="L23" s="1280"/>
      <c r="M23" s="1290"/>
      <c r="N23" s="1280"/>
      <c r="O23" s="1280"/>
      <c r="P23" s="1280"/>
      <c r="Q23" s="1281"/>
      <c r="R23" s="1281"/>
      <c r="S23" s="1281"/>
      <c r="T23" s="1125"/>
      <c r="V23" s="200"/>
      <c r="W23" s="200"/>
    </row>
    <row r="24" spans="1:23" ht="16.5">
      <c r="A24" s="1283" t="s">
        <v>753</v>
      </c>
      <c r="B24" s="1284" t="s">
        <v>175</v>
      </c>
      <c r="C24" s="1809">
        <v>12676</v>
      </c>
      <c r="D24" s="1810">
        <f>C24/O24</f>
        <v>0.38687623989012665</v>
      </c>
      <c r="E24" s="1809">
        <v>12676</v>
      </c>
      <c r="F24" s="1810">
        <f>E24/P24</f>
        <v>0.38687623989012665</v>
      </c>
      <c r="G24" s="1814">
        <v>1313312</v>
      </c>
      <c r="H24" s="1810">
        <f>G24/Q24</f>
        <v>0.32695381312344218</v>
      </c>
      <c r="I24" s="1809">
        <v>20089</v>
      </c>
      <c r="J24" s="1810">
        <f>I24/O24</f>
        <v>0.61312376010987335</v>
      </c>
      <c r="K24" s="1809">
        <v>20089</v>
      </c>
      <c r="L24" s="1810">
        <f>K24/P24</f>
        <v>0.61312376010987335</v>
      </c>
      <c r="M24" s="1811">
        <v>2703500</v>
      </c>
      <c r="N24" s="1810">
        <f>M24/Q24</f>
        <v>0.67304618687655782</v>
      </c>
      <c r="O24" s="1809">
        <f>C24+I24</f>
        <v>32765</v>
      </c>
      <c r="P24" s="1809">
        <f>E24+K24</f>
        <v>32765</v>
      </c>
      <c r="Q24" s="1812">
        <f>M24+G24</f>
        <v>4016812</v>
      </c>
      <c r="R24" s="1811">
        <f>Q24/O24</f>
        <v>122.59459789409431</v>
      </c>
      <c r="S24" s="1811">
        <f>Q24/P24</f>
        <v>122.59459789409431</v>
      </c>
      <c r="T24" s="1125"/>
      <c r="V24" s="200"/>
      <c r="W24" s="200"/>
    </row>
    <row r="25" spans="1:23">
      <c r="A25" s="1283" t="s">
        <v>186</v>
      </c>
      <c r="B25" s="1284" t="s">
        <v>175</v>
      </c>
      <c r="C25" s="1274"/>
      <c r="D25" s="1273">
        <v>0</v>
      </c>
      <c r="E25" s="1274"/>
      <c r="F25" s="1273">
        <v>0</v>
      </c>
      <c r="G25" s="1294"/>
      <c r="H25" s="1273">
        <v>0</v>
      </c>
      <c r="I25" s="1274"/>
      <c r="J25" s="1273">
        <v>0</v>
      </c>
      <c r="K25" s="1274"/>
      <c r="L25" s="1273">
        <v>0</v>
      </c>
      <c r="M25" s="1286"/>
      <c r="N25" s="1273">
        <v>0</v>
      </c>
      <c r="O25" s="1276">
        <v>0</v>
      </c>
      <c r="P25" s="1276">
        <v>0</v>
      </c>
      <c r="Q25" s="1287"/>
      <c r="R25" s="1275">
        <v>0</v>
      </c>
      <c r="S25" s="1275">
        <v>0</v>
      </c>
      <c r="T25" s="1125"/>
      <c r="V25" s="200"/>
      <c r="W25" s="200"/>
    </row>
    <row r="26" spans="1:23" ht="16.5">
      <c r="A26" s="1288" t="s">
        <v>187</v>
      </c>
      <c r="B26" s="1284" t="s">
        <v>175</v>
      </c>
      <c r="C26" s="1809">
        <v>625</v>
      </c>
      <c r="D26" s="1810">
        <f>C26/O26</f>
        <v>0.13058921855411618</v>
      </c>
      <c r="E26" s="1809">
        <v>625</v>
      </c>
      <c r="F26" s="1810">
        <f>E26/P26</f>
        <v>0.13058921855411618</v>
      </c>
      <c r="G26" s="1814">
        <v>1046640</v>
      </c>
      <c r="H26" s="1810">
        <f>G26/Q26</f>
        <v>0.10170556809416335</v>
      </c>
      <c r="I26" s="1809">
        <v>4161</v>
      </c>
      <c r="J26" s="1810">
        <f>I26/O26</f>
        <v>0.8694107814458838</v>
      </c>
      <c r="K26" s="1809">
        <v>4161</v>
      </c>
      <c r="L26" s="1810">
        <f>K26/P26</f>
        <v>0.8694107814458838</v>
      </c>
      <c r="M26" s="1811">
        <v>9244242</v>
      </c>
      <c r="N26" s="1810">
        <f>M26/Q26</f>
        <v>0.89829443190583669</v>
      </c>
      <c r="O26" s="1809">
        <f>C26+I26</f>
        <v>4786</v>
      </c>
      <c r="P26" s="1809">
        <f>E26+K26</f>
        <v>4786</v>
      </c>
      <c r="Q26" s="1812">
        <f>M26+G26</f>
        <v>10290882</v>
      </c>
      <c r="R26" s="1811">
        <f>Q26/O26</f>
        <v>2150.2051817801921</v>
      </c>
      <c r="S26" s="1811">
        <f>Q26/P26</f>
        <v>2150.2051817801921</v>
      </c>
      <c r="T26" s="1125"/>
      <c r="V26" s="200"/>
      <c r="W26" s="200"/>
    </row>
    <row r="27" spans="1:23">
      <c r="A27" s="1288" t="s">
        <v>188</v>
      </c>
      <c r="B27" s="1284" t="s">
        <v>175</v>
      </c>
      <c r="C27" s="1274"/>
      <c r="D27" s="1273">
        <v>0</v>
      </c>
      <c r="E27" s="1274"/>
      <c r="F27" s="1273">
        <v>0</v>
      </c>
      <c r="G27" s="1294"/>
      <c r="H27" s="1273">
        <v>0</v>
      </c>
      <c r="I27" s="1274"/>
      <c r="J27" s="1273">
        <v>0</v>
      </c>
      <c r="K27" s="1274"/>
      <c r="L27" s="1273">
        <v>0</v>
      </c>
      <c r="M27" s="1286"/>
      <c r="N27" s="1273">
        <v>0</v>
      </c>
      <c r="O27" s="1276">
        <v>0</v>
      </c>
      <c r="P27" s="1276">
        <v>0</v>
      </c>
      <c r="Q27" s="1287"/>
      <c r="R27" s="1275">
        <v>0</v>
      </c>
      <c r="S27" s="1275">
        <v>0</v>
      </c>
      <c r="T27" s="1125"/>
      <c r="V27" s="200"/>
      <c r="W27" s="200"/>
    </row>
    <row r="28" spans="1:23">
      <c r="A28" s="1288" t="s">
        <v>754</v>
      </c>
      <c r="B28" s="1284" t="s">
        <v>175</v>
      </c>
      <c r="C28" s="1274"/>
      <c r="D28" s="1273"/>
      <c r="E28" s="1274"/>
      <c r="F28" s="1273"/>
      <c r="G28" s="1294"/>
      <c r="H28" s="1273"/>
      <c r="I28" s="1274"/>
      <c r="J28" s="1273"/>
      <c r="K28" s="1274"/>
      <c r="L28" s="1273"/>
      <c r="M28" s="1286"/>
      <c r="N28" s="1273"/>
      <c r="O28" s="1276">
        <v>0</v>
      </c>
      <c r="P28" s="1276">
        <v>0</v>
      </c>
      <c r="Q28" s="1287"/>
      <c r="R28" s="1275"/>
      <c r="S28" s="1275"/>
      <c r="T28" s="1125"/>
      <c r="V28" s="200"/>
      <c r="W28" s="200"/>
    </row>
    <row r="29" spans="1:23">
      <c r="A29" s="1277" t="s">
        <v>68</v>
      </c>
      <c r="B29" s="1278"/>
      <c r="C29" s="1289"/>
      <c r="D29" s="1280"/>
      <c r="E29" s="1289"/>
      <c r="F29" s="1280"/>
      <c r="G29" s="1293"/>
      <c r="H29" s="1280"/>
      <c r="I29" s="1289"/>
      <c r="J29" s="1280"/>
      <c r="K29" s="1289"/>
      <c r="L29" s="1280"/>
      <c r="M29" s="1290"/>
      <c r="N29" s="1280"/>
      <c r="O29" s="1280"/>
      <c r="P29" s="1280"/>
      <c r="Q29" s="1281"/>
      <c r="R29" s="1281"/>
      <c r="S29" s="1281"/>
      <c r="T29" s="1125"/>
      <c r="V29" s="200"/>
      <c r="W29" s="200"/>
    </row>
    <row r="30" spans="1:23" ht="16.5">
      <c r="A30" s="1288" t="s">
        <v>44</v>
      </c>
      <c r="B30" s="1284" t="s">
        <v>175</v>
      </c>
      <c r="C30" s="1809">
        <v>452</v>
      </c>
      <c r="D30" s="1810">
        <f>C30/O30</f>
        <v>0.35120435120435123</v>
      </c>
      <c r="E30" s="1809">
        <v>452</v>
      </c>
      <c r="F30" s="1810">
        <f>E30/P30</f>
        <v>0.35120435120435123</v>
      </c>
      <c r="G30" s="1811">
        <v>1392525</v>
      </c>
      <c r="H30" s="1810">
        <f>G30/Q30</f>
        <v>0.35677172604727597</v>
      </c>
      <c r="I30" s="1809">
        <v>835</v>
      </c>
      <c r="J30" s="1810">
        <f>I30/O30</f>
        <v>0.64879564879564877</v>
      </c>
      <c r="K30" s="1809">
        <v>835</v>
      </c>
      <c r="L30" s="1810">
        <f>K30/P30</f>
        <v>0.64879564879564877</v>
      </c>
      <c r="M30" s="1811">
        <v>2510601</v>
      </c>
      <c r="N30" s="1810">
        <f>M30/Q30</f>
        <v>0.64322827395272408</v>
      </c>
      <c r="O30" s="1809">
        <f>C30+I30</f>
        <v>1287</v>
      </c>
      <c r="P30" s="1809">
        <f>E30+K30</f>
        <v>1287</v>
      </c>
      <c r="Q30" s="1812">
        <f>M30+G30</f>
        <v>3903126</v>
      </c>
      <c r="R30" s="1811">
        <f>Q30/O30</f>
        <v>3032.7319347319349</v>
      </c>
      <c r="S30" s="1811">
        <f>Q30/P30</f>
        <v>3032.7319347319349</v>
      </c>
      <c r="T30" s="1125"/>
      <c r="U30" s="1124"/>
      <c r="V30" s="1124"/>
      <c r="W30" s="1124"/>
    </row>
    <row r="31" spans="1:23">
      <c r="A31" s="1288" t="s">
        <v>69</v>
      </c>
      <c r="B31" s="1284" t="s">
        <v>175</v>
      </c>
      <c r="C31" s="1274"/>
      <c r="D31" s="1273">
        <v>0</v>
      </c>
      <c r="E31" s="1274"/>
      <c r="F31" s="1273">
        <v>0</v>
      </c>
      <c r="G31" s="1292"/>
      <c r="H31" s="1273">
        <v>0</v>
      </c>
      <c r="I31" s="1274"/>
      <c r="J31" s="1273">
        <v>0</v>
      </c>
      <c r="K31" s="1274"/>
      <c r="L31" s="1273">
        <v>0</v>
      </c>
      <c r="M31" s="1286"/>
      <c r="N31" s="1273">
        <v>0</v>
      </c>
      <c r="O31" s="1276">
        <v>0</v>
      </c>
      <c r="P31" s="1276">
        <f t="shared" ref="P31:P44" si="10">E31+K31</f>
        <v>0</v>
      </c>
      <c r="Q31" s="1287"/>
      <c r="R31" s="1275">
        <v>0</v>
      </c>
      <c r="S31" s="1275">
        <v>0</v>
      </c>
      <c r="T31" s="1125"/>
      <c r="V31" s="200"/>
      <c r="W31" s="200"/>
    </row>
    <row r="32" spans="1:23">
      <c r="A32" s="1288" t="s">
        <v>191</v>
      </c>
      <c r="B32" s="1284" t="s">
        <v>175</v>
      </c>
      <c r="C32" s="1274"/>
      <c r="D32" s="1273">
        <v>0</v>
      </c>
      <c r="E32" s="1274"/>
      <c r="F32" s="1273">
        <v>0</v>
      </c>
      <c r="G32" s="1292"/>
      <c r="H32" s="1273">
        <v>0</v>
      </c>
      <c r="I32" s="1274"/>
      <c r="J32" s="1273">
        <v>0</v>
      </c>
      <c r="K32" s="1274"/>
      <c r="L32" s="1273">
        <v>0</v>
      </c>
      <c r="M32" s="1286"/>
      <c r="N32" s="1273">
        <v>0</v>
      </c>
      <c r="O32" s="1276">
        <v>0</v>
      </c>
      <c r="P32" s="1276">
        <f t="shared" si="10"/>
        <v>0</v>
      </c>
      <c r="Q32" s="1287"/>
      <c r="R32" s="1275">
        <v>0</v>
      </c>
      <c r="S32" s="1275">
        <v>0</v>
      </c>
      <c r="T32" s="1125"/>
      <c r="V32" s="200"/>
      <c r="W32" s="200"/>
    </row>
    <row r="33" spans="1:24">
      <c r="A33" s="1288" t="s">
        <v>71</v>
      </c>
      <c r="B33" s="1284" t="s">
        <v>175</v>
      </c>
      <c r="C33" s="1274"/>
      <c r="D33" s="1273">
        <v>0</v>
      </c>
      <c r="E33" s="1274"/>
      <c r="F33" s="1273">
        <v>0</v>
      </c>
      <c r="G33" s="1292"/>
      <c r="H33" s="1273">
        <v>0</v>
      </c>
      <c r="I33" s="1274"/>
      <c r="J33" s="1273">
        <v>0</v>
      </c>
      <c r="K33" s="1274"/>
      <c r="L33" s="1273">
        <v>0</v>
      </c>
      <c r="M33" s="1286"/>
      <c r="N33" s="1273">
        <v>0</v>
      </c>
      <c r="O33" s="1276">
        <v>0</v>
      </c>
      <c r="P33" s="1276">
        <f t="shared" si="10"/>
        <v>0</v>
      </c>
      <c r="Q33" s="1287"/>
      <c r="R33" s="1275">
        <v>0</v>
      </c>
      <c r="S33" s="1275">
        <v>0</v>
      </c>
      <c r="T33" s="1125"/>
      <c r="V33" s="200"/>
      <c r="W33" s="200"/>
    </row>
    <row r="34" spans="1:24">
      <c r="A34" s="1288" t="s">
        <v>755</v>
      </c>
      <c r="B34" s="1284" t="s">
        <v>175</v>
      </c>
      <c r="C34" s="1274"/>
      <c r="D34" s="1273">
        <v>0</v>
      </c>
      <c r="E34" s="1274"/>
      <c r="F34" s="1273">
        <v>0</v>
      </c>
      <c r="G34" s="1292"/>
      <c r="H34" s="1273">
        <v>0</v>
      </c>
      <c r="I34" s="1274"/>
      <c r="J34" s="1273">
        <v>0</v>
      </c>
      <c r="K34" s="1274"/>
      <c r="L34" s="1273">
        <v>0</v>
      </c>
      <c r="M34" s="1286"/>
      <c r="N34" s="1273">
        <v>0</v>
      </c>
      <c r="O34" s="1276">
        <v>0</v>
      </c>
      <c r="P34" s="1276">
        <f t="shared" si="10"/>
        <v>0</v>
      </c>
      <c r="Q34" s="1287"/>
      <c r="R34" s="1275">
        <v>0</v>
      </c>
      <c r="S34" s="1275">
        <v>0</v>
      </c>
      <c r="T34" s="1125"/>
      <c r="V34" s="200"/>
      <c r="W34" s="200"/>
    </row>
    <row r="35" spans="1:24" ht="16.5">
      <c r="A35" s="1283" t="s">
        <v>50</v>
      </c>
      <c r="B35" s="1284" t="s">
        <v>175</v>
      </c>
      <c r="C35" s="1809">
        <v>433</v>
      </c>
      <c r="D35" s="1810">
        <f t="shared" ref="D35" si="11">C35/O35</f>
        <v>0.45531019978969506</v>
      </c>
      <c r="E35" s="1809">
        <v>433</v>
      </c>
      <c r="F35" s="1810">
        <f t="shared" ref="F35:F37" si="12">E35/P35</f>
        <v>0.45531019978969506</v>
      </c>
      <c r="G35" s="1811">
        <v>339893</v>
      </c>
      <c r="H35" s="1810">
        <f t="shared" ref="H35:H37" si="13">G35/Q35</f>
        <v>0.51376880381155077</v>
      </c>
      <c r="I35" s="1809">
        <v>518</v>
      </c>
      <c r="J35" s="1810">
        <f t="shared" ref="J35:J37" si="14">I35/O35</f>
        <v>0.544689800210305</v>
      </c>
      <c r="K35" s="1809">
        <v>518</v>
      </c>
      <c r="L35" s="1810">
        <f t="shared" ref="L35:L37" si="15">K35/P35</f>
        <v>0.544689800210305</v>
      </c>
      <c r="M35" s="1811">
        <v>321675</v>
      </c>
      <c r="N35" s="1810">
        <f t="shared" ref="N35:N37" si="16">M35/Q35</f>
        <v>0.48623119618844923</v>
      </c>
      <c r="O35" s="1809">
        <f>C35+I35</f>
        <v>951</v>
      </c>
      <c r="P35" s="1809">
        <f t="shared" si="10"/>
        <v>951</v>
      </c>
      <c r="Q35" s="1812">
        <f>M35+G35</f>
        <v>661568</v>
      </c>
      <c r="R35" s="1811">
        <f>Q35/O35</f>
        <v>695.65509989484758</v>
      </c>
      <c r="S35" s="1811">
        <f>Q35/P35</f>
        <v>695.65509989484758</v>
      </c>
      <c r="T35" s="1126"/>
      <c r="V35" s="200"/>
      <c r="W35" s="200"/>
    </row>
    <row r="36" spans="1:24">
      <c r="A36" s="1270" t="s">
        <v>192</v>
      </c>
      <c r="B36" s="1271" t="s">
        <v>175</v>
      </c>
      <c r="C36" s="1274"/>
      <c r="D36" s="1273">
        <v>0</v>
      </c>
      <c r="E36" s="1274"/>
      <c r="F36" s="1273">
        <v>0</v>
      </c>
      <c r="G36" s="1292"/>
      <c r="H36" s="1273">
        <v>0</v>
      </c>
      <c r="I36" s="1274"/>
      <c r="J36" s="1273">
        <v>0</v>
      </c>
      <c r="K36" s="1274"/>
      <c r="L36" s="1273">
        <v>0</v>
      </c>
      <c r="M36" s="1286"/>
      <c r="N36" s="1273">
        <v>0</v>
      </c>
      <c r="O36" s="1276">
        <v>0</v>
      </c>
      <c r="P36" s="1276">
        <f t="shared" si="10"/>
        <v>0</v>
      </c>
      <c r="Q36" s="1287"/>
      <c r="R36" s="1275">
        <v>0</v>
      </c>
      <c r="S36" s="1275">
        <v>0</v>
      </c>
      <c r="T36" s="1125"/>
      <c r="V36" s="200"/>
      <c r="W36" s="200"/>
    </row>
    <row r="37" spans="1:24" ht="16.5">
      <c r="A37" s="1283" t="s">
        <v>51</v>
      </c>
      <c r="B37" s="1284" t="s">
        <v>175</v>
      </c>
      <c r="C37" s="1809">
        <v>8934</v>
      </c>
      <c r="D37" s="1810">
        <f>C37/O37</f>
        <v>0.36454890439466275</v>
      </c>
      <c r="E37" s="1809">
        <v>8934</v>
      </c>
      <c r="F37" s="1810">
        <f t="shared" si="12"/>
        <v>0.36454890439466275</v>
      </c>
      <c r="G37" s="1811">
        <v>1084280</v>
      </c>
      <c r="H37" s="1810">
        <f t="shared" si="13"/>
        <v>0.36194799242508963</v>
      </c>
      <c r="I37" s="1809">
        <v>15573</v>
      </c>
      <c r="J37" s="1810">
        <f t="shared" si="14"/>
        <v>0.6354510956053373</v>
      </c>
      <c r="K37" s="1809">
        <v>15573</v>
      </c>
      <c r="L37" s="1810">
        <f t="shared" si="15"/>
        <v>0.6354510956053373</v>
      </c>
      <c r="M37" s="1811">
        <v>1911399</v>
      </c>
      <c r="N37" s="1810">
        <f t="shared" si="16"/>
        <v>0.63805200757491043</v>
      </c>
      <c r="O37" s="1809">
        <f>C37+I37</f>
        <v>24507</v>
      </c>
      <c r="P37" s="1809">
        <f t="shared" si="10"/>
        <v>24507</v>
      </c>
      <c r="Q37" s="1812">
        <f>M37+G37</f>
        <v>2995679</v>
      </c>
      <c r="R37" s="1811">
        <f>Q37/O37</f>
        <v>122.23768719141469</v>
      </c>
      <c r="S37" s="1811">
        <f>Q37/P37</f>
        <v>122.23768719141469</v>
      </c>
      <c r="T37" s="1125"/>
      <c r="V37" s="200"/>
      <c r="W37" s="200"/>
    </row>
    <row r="38" spans="1:24">
      <c r="A38" s="1295" t="s">
        <v>756</v>
      </c>
      <c r="B38" s="1271" t="s">
        <v>175</v>
      </c>
      <c r="C38" s="1274"/>
      <c r="D38" s="1273">
        <v>0</v>
      </c>
      <c r="E38" s="1274"/>
      <c r="F38" s="1273">
        <v>0</v>
      </c>
      <c r="G38" s="1292"/>
      <c r="H38" s="1273">
        <v>0</v>
      </c>
      <c r="I38" s="1274"/>
      <c r="J38" s="1273">
        <v>0</v>
      </c>
      <c r="K38" s="1274"/>
      <c r="L38" s="1273">
        <v>0</v>
      </c>
      <c r="M38" s="1286"/>
      <c r="N38" s="1273">
        <v>0</v>
      </c>
      <c r="O38" s="1276">
        <v>0</v>
      </c>
      <c r="P38" s="1276">
        <f t="shared" ref="P38" si="17">E38+K38</f>
        <v>0</v>
      </c>
      <c r="Q38" s="1287"/>
      <c r="R38" s="1275">
        <v>0</v>
      </c>
      <c r="S38" s="1275">
        <v>0</v>
      </c>
      <c r="T38" s="1125"/>
      <c r="V38" s="200"/>
      <c r="W38" s="200"/>
    </row>
    <row r="39" spans="1:24" ht="16.5">
      <c r="A39" s="1295" t="s">
        <v>53</v>
      </c>
      <c r="B39" s="1271" t="s">
        <v>175</v>
      </c>
      <c r="C39" s="1809">
        <v>3016</v>
      </c>
      <c r="D39" s="1810">
        <f>C39/O39</f>
        <v>0.24993784702080052</v>
      </c>
      <c r="E39" s="1809">
        <v>3016</v>
      </c>
      <c r="F39" s="1810">
        <f>E39/P39</f>
        <v>0.24993784702080052</v>
      </c>
      <c r="G39" s="1811">
        <v>779971</v>
      </c>
      <c r="H39" s="1810">
        <f t="shared" ref="H39:H40" si="18">G39/Q39</f>
        <v>0.13697485750572858</v>
      </c>
      <c r="I39" s="1809">
        <v>9051</v>
      </c>
      <c r="J39" s="1810">
        <f t="shared" ref="J39:J40" si="19">I39/O39</f>
        <v>0.75006215297919943</v>
      </c>
      <c r="K39" s="1809">
        <v>9051</v>
      </c>
      <c r="L39" s="1810">
        <f t="shared" ref="L39:L40" si="20">K39/P39</f>
        <v>0.75006215297919943</v>
      </c>
      <c r="M39" s="1815">
        <v>4914293</v>
      </c>
      <c r="N39" s="1810">
        <f t="shared" ref="N39:N40" si="21">M39/Q39</f>
        <v>0.86302514249427142</v>
      </c>
      <c r="O39" s="1809">
        <f>C39+I39</f>
        <v>12067</v>
      </c>
      <c r="P39" s="1809">
        <f t="shared" si="10"/>
        <v>12067</v>
      </c>
      <c r="Q39" s="1812">
        <f>M39+G39</f>
        <v>5694264</v>
      </c>
      <c r="R39" s="1811">
        <f>Q39/O39</f>
        <v>471.88729593105165</v>
      </c>
      <c r="S39" s="1811">
        <f>Q39/P39</f>
        <v>471.88729593105165</v>
      </c>
      <c r="T39" s="1125"/>
      <c r="V39" s="200"/>
      <c r="W39" s="200"/>
    </row>
    <row r="40" spans="1:24" ht="16.5">
      <c r="A40" s="1295" t="s">
        <v>757</v>
      </c>
      <c r="B40" s="1271" t="s">
        <v>175</v>
      </c>
      <c r="C40" s="1809">
        <v>812</v>
      </c>
      <c r="D40" s="1810">
        <f>C40/O40</f>
        <v>0.5442359249329759</v>
      </c>
      <c r="E40" s="1809">
        <v>812</v>
      </c>
      <c r="F40" s="1810">
        <f>E40/P40</f>
        <v>0.5442359249329759</v>
      </c>
      <c r="G40" s="1811">
        <v>3166300</v>
      </c>
      <c r="H40" s="1810">
        <f t="shared" si="18"/>
        <v>0.99161280280706943</v>
      </c>
      <c r="I40" s="1809">
        <v>680</v>
      </c>
      <c r="J40" s="1810">
        <f t="shared" si="19"/>
        <v>0.45576407506702415</v>
      </c>
      <c r="K40" s="1809">
        <v>680</v>
      </c>
      <c r="L40" s="1810">
        <f t="shared" si="20"/>
        <v>0.45576407506702415</v>
      </c>
      <c r="M40" s="1811">
        <v>26781</v>
      </c>
      <c r="N40" s="1810">
        <f t="shared" si="21"/>
        <v>8.3871971929305889E-3</v>
      </c>
      <c r="O40" s="1809">
        <f>C40+I40</f>
        <v>1492</v>
      </c>
      <c r="P40" s="1809">
        <f t="shared" si="10"/>
        <v>1492</v>
      </c>
      <c r="Q40" s="1812">
        <f>M40+G40</f>
        <v>3193081</v>
      </c>
      <c r="R40" s="1811">
        <f>Q40/O40</f>
        <v>2140.1347184986594</v>
      </c>
      <c r="S40" s="1811">
        <f>Q40/P40</f>
        <v>2140.1347184986594</v>
      </c>
      <c r="T40" s="1125"/>
      <c r="U40" s="1124"/>
      <c r="V40" s="1124"/>
      <c r="W40" s="1124"/>
      <c r="X40" s="1124"/>
    </row>
    <row r="41" spans="1:24">
      <c r="A41" s="1270" t="s">
        <v>195</v>
      </c>
      <c r="B41" s="1271" t="s">
        <v>175</v>
      </c>
      <c r="C41" s="1274"/>
      <c r="D41" s="1273">
        <v>0</v>
      </c>
      <c r="E41" s="1274"/>
      <c r="F41" s="1273">
        <v>0</v>
      </c>
      <c r="G41" s="1292"/>
      <c r="H41" s="1273">
        <v>0</v>
      </c>
      <c r="I41" s="1274"/>
      <c r="J41" s="1273">
        <v>0</v>
      </c>
      <c r="K41" s="1274"/>
      <c r="L41" s="1273">
        <v>0</v>
      </c>
      <c r="M41" s="1286"/>
      <c r="N41" s="1273">
        <v>0</v>
      </c>
      <c r="O41" s="1276">
        <v>0</v>
      </c>
      <c r="P41" s="1276">
        <f t="shared" si="10"/>
        <v>0</v>
      </c>
      <c r="Q41" s="1287"/>
      <c r="R41" s="1275">
        <v>0</v>
      </c>
      <c r="S41" s="1275">
        <v>0</v>
      </c>
      <c r="T41" s="1125"/>
      <c r="V41" s="200"/>
      <c r="W41" s="200"/>
    </row>
    <row r="42" spans="1:24">
      <c r="A42" s="1270" t="s">
        <v>758</v>
      </c>
      <c r="B42" s="1271" t="s">
        <v>175</v>
      </c>
      <c r="C42" s="1274"/>
      <c r="D42" s="1273">
        <v>0</v>
      </c>
      <c r="E42" s="1274"/>
      <c r="F42" s="1273">
        <v>0</v>
      </c>
      <c r="G42" s="1292"/>
      <c r="H42" s="1273">
        <v>0</v>
      </c>
      <c r="I42" s="1274"/>
      <c r="J42" s="1273">
        <v>0</v>
      </c>
      <c r="K42" s="1274"/>
      <c r="L42" s="1273">
        <v>0</v>
      </c>
      <c r="M42" s="1286"/>
      <c r="N42" s="1273">
        <v>0</v>
      </c>
      <c r="O42" s="1276">
        <v>0</v>
      </c>
      <c r="P42" s="1276">
        <f t="shared" si="10"/>
        <v>0</v>
      </c>
      <c r="Q42" s="1287"/>
      <c r="R42" s="1275">
        <v>0</v>
      </c>
      <c r="S42" s="1275">
        <v>0</v>
      </c>
      <c r="T42" s="1125"/>
      <c r="V42" s="200"/>
      <c r="W42" s="200"/>
    </row>
    <row r="43" spans="1:24">
      <c r="A43" s="1270" t="s">
        <v>197</v>
      </c>
      <c r="B43" s="1271" t="s">
        <v>175</v>
      </c>
      <c r="C43" s="1274"/>
      <c r="D43" s="1273">
        <v>0</v>
      </c>
      <c r="E43" s="1274"/>
      <c r="F43" s="1273">
        <v>0</v>
      </c>
      <c r="G43" s="1292"/>
      <c r="H43" s="1273">
        <v>0</v>
      </c>
      <c r="I43" s="1274"/>
      <c r="J43" s="1273">
        <v>0</v>
      </c>
      <c r="K43" s="1274"/>
      <c r="L43" s="1273">
        <v>0</v>
      </c>
      <c r="M43" s="1286"/>
      <c r="N43" s="1273">
        <v>0</v>
      </c>
      <c r="O43" s="1276">
        <v>0</v>
      </c>
      <c r="P43" s="1276">
        <f t="shared" si="10"/>
        <v>0</v>
      </c>
      <c r="Q43" s="1287"/>
      <c r="R43" s="1275">
        <v>0</v>
      </c>
      <c r="S43" s="1275">
        <v>0</v>
      </c>
      <c r="T43" s="1125"/>
      <c r="V43" s="200"/>
      <c r="W43" s="200"/>
    </row>
    <row r="44" spans="1:24" ht="16.5">
      <c r="A44" s="1270" t="s">
        <v>759</v>
      </c>
      <c r="B44" s="1271" t="s">
        <v>175</v>
      </c>
      <c r="C44" s="1809">
        <v>276</v>
      </c>
      <c r="D44" s="1810">
        <f>C44/O44</f>
        <v>9.7080548716144924E-2</v>
      </c>
      <c r="E44" s="1809">
        <v>276</v>
      </c>
      <c r="F44" s="1810">
        <f>E44/P44</f>
        <v>9.7080548716144924E-2</v>
      </c>
      <c r="G44" s="1811">
        <v>44920</v>
      </c>
      <c r="H44" s="1810">
        <f>G44/Q44</f>
        <v>9.677071888666279E-2</v>
      </c>
      <c r="I44" s="1809">
        <v>2567</v>
      </c>
      <c r="J44" s="1810">
        <f>I44/O44</f>
        <v>0.90291945128385509</v>
      </c>
      <c r="K44" s="1809">
        <v>2567</v>
      </c>
      <c r="L44" s="1810">
        <f>K44/P44</f>
        <v>0.90291945128385509</v>
      </c>
      <c r="M44" s="1811">
        <v>419270</v>
      </c>
      <c r="N44" s="1810">
        <f>M44/Q44</f>
        <v>0.90322928111333722</v>
      </c>
      <c r="O44" s="1809">
        <f>C44+I44</f>
        <v>2843</v>
      </c>
      <c r="P44" s="1809">
        <f t="shared" si="10"/>
        <v>2843</v>
      </c>
      <c r="Q44" s="1812">
        <f>M44+G44</f>
        <v>464190</v>
      </c>
      <c r="R44" s="1811">
        <f>Q44/O44</f>
        <v>163.2747098135772</v>
      </c>
      <c r="S44" s="1811">
        <f>Q44/P44</f>
        <v>163.2747098135772</v>
      </c>
      <c r="T44" s="1126"/>
      <c r="V44" s="200"/>
      <c r="W44" s="200"/>
    </row>
    <row r="45" spans="1:24">
      <c r="A45" s="1277" t="s">
        <v>76</v>
      </c>
      <c r="B45" s="1278"/>
      <c r="C45" s="1289"/>
      <c r="D45" s="1280"/>
      <c r="E45" s="1289"/>
      <c r="F45" s="1280"/>
      <c r="G45" s="1290"/>
      <c r="H45" s="1280"/>
      <c r="I45" s="1289"/>
      <c r="J45" s="1280"/>
      <c r="K45" s="1289"/>
      <c r="L45" s="1280"/>
      <c r="M45" s="1290"/>
      <c r="N45" s="1280"/>
      <c r="O45" s="1280"/>
      <c r="P45" s="1280"/>
      <c r="Q45" s="1281"/>
      <c r="R45" s="1281"/>
      <c r="S45" s="1281"/>
      <c r="T45" s="1125"/>
      <c r="V45" s="200"/>
      <c r="W45" s="200"/>
    </row>
    <row r="46" spans="1:24" ht="16.5">
      <c r="A46" s="1283" t="s">
        <v>52</v>
      </c>
      <c r="B46" s="1284" t="s">
        <v>175</v>
      </c>
      <c r="C46" s="1809">
        <v>709</v>
      </c>
      <c r="D46" s="1810">
        <f>C46/O46</f>
        <v>0.28337330135891287</v>
      </c>
      <c r="E46" s="1809">
        <v>709</v>
      </c>
      <c r="F46" s="1810">
        <f>E46/P46</f>
        <v>0.28337330135891287</v>
      </c>
      <c r="G46" s="1811">
        <v>99130</v>
      </c>
      <c r="H46" s="1810">
        <f>G46/Q46</f>
        <v>0.40800954889693775</v>
      </c>
      <c r="I46" s="1809">
        <v>1793</v>
      </c>
      <c r="J46" s="1810">
        <f>I46/O46</f>
        <v>0.71662669864108708</v>
      </c>
      <c r="K46" s="1809">
        <v>1793</v>
      </c>
      <c r="L46" s="1810">
        <f>K46/P46</f>
        <v>0.71662669864108708</v>
      </c>
      <c r="M46" s="1811">
        <v>143830</v>
      </c>
      <c r="N46" s="1810">
        <f>M46/Q46</f>
        <v>0.59199045110306225</v>
      </c>
      <c r="O46" s="1809">
        <f>C46+I46</f>
        <v>2502</v>
      </c>
      <c r="P46" s="1809">
        <f>E46+K46</f>
        <v>2502</v>
      </c>
      <c r="Q46" s="1812">
        <f>M46+G46</f>
        <v>242960</v>
      </c>
      <c r="R46" s="1811">
        <f>Q46/O46</f>
        <v>97.106314948041572</v>
      </c>
      <c r="S46" s="1811">
        <f>Q46/P46</f>
        <v>97.106314948041572</v>
      </c>
      <c r="T46" s="1126"/>
      <c r="V46" s="200"/>
      <c r="W46" s="200"/>
    </row>
    <row r="47" spans="1:24" ht="15.75" customHeight="1">
      <c r="A47" s="1283" t="s">
        <v>760</v>
      </c>
      <c r="B47" s="1284" t="s">
        <v>175</v>
      </c>
      <c r="C47" s="1274"/>
      <c r="D47" s="1273">
        <v>0</v>
      </c>
      <c r="E47" s="1274"/>
      <c r="F47" s="1273">
        <v>0</v>
      </c>
      <c r="G47" s="1292"/>
      <c r="H47" s="1273">
        <v>0</v>
      </c>
      <c r="I47" s="1274"/>
      <c r="J47" s="1273">
        <v>0</v>
      </c>
      <c r="K47" s="1274"/>
      <c r="L47" s="1273">
        <v>0</v>
      </c>
      <c r="M47" s="1286"/>
      <c r="N47" s="1273">
        <v>0</v>
      </c>
      <c r="O47" s="1276">
        <v>0</v>
      </c>
      <c r="P47" s="1276">
        <f>E47+K47</f>
        <v>0</v>
      </c>
      <c r="Q47" s="1287"/>
      <c r="R47" s="1275">
        <v>0</v>
      </c>
      <c r="S47" s="1275">
        <v>0</v>
      </c>
      <c r="T47" s="1125"/>
      <c r="V47" s="200"/>
    </row>
    <row r="48" spans="1:24" ht="15.75" customHeight="1">
      <c r="A48" s="1283" t="s">
        <v>761</v>
      </c>
      <c r="B48" s="1284" t="s">
        <v>175</v>
      </c>
      <c r="C48" s="1274"/>
      <c r="D48" s="1273">
        <v>0</v>
      </c>
      <c r="E48" s="1274"/>
      <c r="F48" s="1273">
        <v>0</v>
      </c>
      <c r="G48" s="1292"/>
      <c r="H48" s="1273">
        <v>0</v>
      </c>
      <c r="I48" s="1274"/>
      <c r="J48" s="1273">
        <v>0</v>
      </c>
      <c r="K48" s="1274"/>
      <c r="L48" s="1273">
        <v>0</v>
      </c>
      <c r="M48" s="1286"/>
      <c r="N48" s="1273">
        <v>0</v>
      </c>
      <c r="O48" s="1276">
        <v>0</v>
      </c>
      <c r="P48" s="1276">
        <v>0</v>
      </c>
      <c r="Q48" s="1287"/>
      <c r="R48" s="1275">
        <v>0</v>
      </c>
      <c r="S48" s="1275">
        <v>0</v>
      </c>
      <c r="T48" s="1125"/>
      <c r="V48" s="200"/>
    </row>
    <row r="49" spans="1:22" ht="15.75" customHeight="1">
      <c r="A49" s="1283" t="s">
        <v>200</v>
      </c>
      <c r="B49" s="1284" t="s">
        <v>175</v>
      </c>
      <c r="C49" s="1274"/>
      <c r="D49" s="1273"/>
      <c r="E49" s="1274"/>
      <c r="F49" s="1273"/>
      <c r="G49" s="1292"/>
      <c r="H49" s="1273"/>
      <c r="I49" s="1274"/>
      <c r="J49" s="1273"/>
      <c r="K49" s="1274"/>
      <c r="L49" s="1273"/>
      <c r="M49" s="1286"/>
      <c r="N49" s="1273"/>
      <c r="O49" s="1276"/>
      <c r="P49" s="1276"/>
      <c r="Q49" s="1275"/>
      <c r="R49" s="1275"/>
      <c r="S49" s="1275"/>
      <c r="T49" s="1125"/>
      <c r="V49" s="200"/>
    </row>
    <row r="50" spans="1:22">
      <c r="A50" s="1277" t="s">
        <v>79</v>
      </c>
      <c r="B50" s="1278"/>
      <c r="C50" s="1289"/>
      <c r="D50" s="1280"/>
      <c r="E50" s="1289"/>
      <c r="F50" s="1280"/>
      <c r="G50" s="1290"/>
      <c r="H50" s="1280"/>
      <c r="I50" s="1289"/>
      <c r="J50" s="1280"/>
      <c r="K50" s="1289"/>
      <c r="L50" s="1280"/>
      <c r="M50" s="1290"/>
      <c r="N50" s="1280"/>
      <c r="O50" s="1280"/>
      <c r="P50" s="1280"/>
      <c r="Q50" s="1281"/>
      <c r="R50" s="1281"/>
      <c r="S50" s="1281"/>
      <c r="T50" s="1125"/>
      <c r="V50" s="200"/>
    </row>
    <row r="51" spans="1:22">
      <c r="A51" s="583" t="s">
        <v>201</v>
      </c>
      <c r="B51" s="1284" t="s">
        <v>176</v>
      </c>
      <c r="C51" s="1274"/>
      <c r="D51" s="1273">
        <v>0</v>
      </c>
      <c r="E51" s="1274"/>
      <c r="F51" s="1273">
        <v>0</v>
      </c>
      <c r="G51" s="1292"/>
      <c r="H51" s="1273">
        <v>0</v>
      </c>
      <c r="I51" s="1274"/>
      <c r="J51" s="1273">
        <v>0</v>
      </c>
      <c r="K51" s="1274"/>
      <c r="L51" s="1273">
        <v>0</v>
      </c>
      <c r="M51" s="1292"/>
      <c r="N51" s="1273">
        <v>0</v>
      </c>
      <c r="O51" s="1276">
        <v>0</v>
      </c>
      <c r="P51" s="1276">
        <v>0</v>
      </c>
      <c r="Q51" s="1285"/>
      <c r="R51" s="1275">
        <v>0</v>
      </c>
      <c r="S51" s="1275">
        <v>0</v>
      </c>
      <c r="T51" s="1125"/>
      <c r="V51" s="200"/>
    </row>
    <row r="52" spans="1:22">
      <c r="A52" s="583" t="s">
        <v>202</v>
      </c>
      <c r="B52" s="1284" t="s">
        <v>176</v>
      </c>
      <c r="C52" s="1274"/>
      <c r="D52" s="1273">
        <v>0</v>
      </c>
      <c r="E52" s="1274"/>
      <c r="F52" s="1273">
        <v>0</v>
      </c>
      <c r="G52" s="1292"/>
      <c r="H52" s="1273">
        <v>0</v>
      </c>
      <c r="I52" s="1274"/>
      <c r="J52" s="1273">
        <v>0</v>
      </c>
      <c r="K52" s="1274"/>
      <c r="L52" s="1273">
        <v>0</v>
      </c>
      <c r="M52" s="1286"/>
      <c r="N52" s="1273">
        <v>0</v>
      </c>
      <c r="O52" s="1276">
        <v>0</v>
      </c>
      <c r="P52" s="1276">
        <f t="shared" ref="P52:P53" si="22">E52+K52</f>
        <v>0</v>
      </c>
      <c r="Q52" s="1287"/>
      <c r="R52" s="1275">
        <v>0</v>
      </c>
      <c r="S52" s="1275">
        <v>0</v>
      </c>
      <c r="T52" s="1125"/>
      <c r="V52" s="200"/>
    </row>
    <row r="53" spans="1:22">
      <c r="A53" s="583" t="s">
        <v>203</v>
      </c>
      <c r="B53" s="1271" t="s">
        <v>176</v>
      </c>
      <c r="C53" s="1274"/>
      <c r="D53" s="1273">
        <v>0</v>
      </c>
      <c r="E53" s="1274"/>
      <c r="F53" s="1273">
        <v>0</v>
      </c>
      <c r="G53" s="1292"/>
      <c r="H53" s="1273">
        <v>0</v>
      </c>
      <c r="I53" s="1274"/>
      <c r="J53" s="1273">
        <v>0</v>
      </c>
      <c r="K53" s="1274"/>
      <c r="L53" s="1273">
        <v>0</v>
      </c>
      <c r="M53" s="1286"/>
      <c r="N53" s="1273">
        <v>0</v>
      </c>
      <c r="O53" s="1276">
        <v>0</v>
      </c>
      <c r="P53" s="1276">
        <f t="shared" si="22"/>
        <v>0</v>
      </c>
      <c r="Q53" s="1287"/>
      <c r="R53" s="1275">
        <v>0</v>
      </c>
      <c r="S53" s="1275">
        <v>0</v>
      </c>
      <c r="T53" s="1125"/>
      <c r="V53" s="200"/>
    </row>
    <row r="54" spans="1:22">
      <c r="A54" s="1277" t="s">
        <v>85</v>
      </c>
      <c r="B54" s="1278"/>
      <c r="C54" s="1289"/>
      <c r="D54" s="1280"/>
      <c r="E54" s="1289"/>
      <c r="F54" s="1280"/>
      <c r="G54" s="1290"/>
      <c r="H54" s="1280"/>
      <c r="I54" s="1289"/>
      <c r="J54" s="1280"/>
      <c r="K54" s="1289"/>
      <c r="L54" s="1280"/>
      <c r="M54" s="1290"/>
      <c r="N54" s="1280"/>
      <c r="O54" s="1280"/>
      <c r="P54" s="1280"/>
      <c r="Q54" s="1281"/>
      <c r="R54" s="1281"/>
      <c r="S54" s="1281"/>
      <c r="T54" s="1125"/>
      <c r="V54" s="200"/>
    </row>
    <row r="55" spans="1:22">
      <c r="A55" s="1296" t="s">
        <v>86</v>
      </c>
      <c r="B55" s="1284" t="s">
        <v>175</v>
      </c>
      <c r="C55" s="1274"/>
      <c r="D55" s="1273">
        <v>0</v>
      </c>
      <c r="E55" s="1274"/>
      <c r="F55" s="1273">
        <v>0</v>
      </c>
      <c r="G55" s="1292"/>
      <c r="H55" s="1273">
        <v>0</v>
      </c>
      <c r="I55" s="1274"/>
      <c r="J55" s="1273">
        <v>0</v>
      </c>
      <c r="K55" s="1274"/>
      <c r="L55" s="1273">
        <v>0</v>
      </c>
      <c r="M55" s="1286"/>
      <c r="N55" s="1273">
        <v>0</v>
      </c>
      <c r="O55" s="1276">
        <v>0</v>
      </c>
      <c r="P55" s="1276">
        <f>E55+K55</f>
        <v>0</v>
      </c>
      <c r="Q55" s="1287"/>
      <c r="R55" s="1275">
        <v>0</v>
      </c>
      <c r="S55" s="1275">
        <v>0</v>
      </c>
      <c r="T55" s="1125"/>
      <c r="V55" s="200"/>
    </row>
    <row r="56" spans="1:22">
      <c r="A56" s="1296" t="s">
        <v>87</v>
      </c>
      <c r="B56" s="1284" t="s">
        <v>175</v>
      </c>
      <c r="C56" s="1274"/>
      <c r="D56" s="1273">
        <v>0</v>
      </c>
      <c r="E56" s="1274"/>
      <c r="F56" s="1273">
        <v>0</v>
      </c>
      <c r="G56" s="1292"/>
      <c r="H56" s="1273">
        <v>0</v>
      </c>
      <c r="I56" s="1274"/>
      <c r="J56" s="1273">
        <v>0</v>
      </c>
      <c r="K56" s="1274"/>
      <c r="L56" s="1273">
        <v>0</v>
      </c>
      <c r="M56" s="1286"/>
      <c r="N56" s="1273">
        <v>0</v>
      </c>
      <c r="O56" s="1276">
        <v>0</v>
      </c>
      <c r="P56" s="1276">
        <f t="shared" ref="P56:P57" si="23">E56+K56</f>
        <v>0</v>
      </c>
      <c r="Q56" s="1287"/>
      <c r="R56" s="1275">
        <v>0</v>
      </c>
      <c r="S56" s="1275">
        <v>0</v>
      </c>
      <c r="T56" s="1125"/>
      <c r="V56" s="200"/>
    </row>
    <row r="57" spans="1:22">
      <c r="A57" s="1270" t="s">
        <v>762</v>
      </c>
      <c r="B57" s="1271" t="s">
        <v>176</v>
      </c>
      <c r="C57" s="1274"/>
      <c r="D57" s="1273">
        <v>0</v>
      </c>
      <c r="E57" s="1274"/>
      <c r="F57" s="1273">
        <v>0</v>
      </c>
      <c r="G57" s="1292"/>
      <c r="H57" s="1273">
        <v>0</v>
      </c>
      <c r="I57" s="1274"/>
      <c r="J57" s="1273">
        <v>0</v>
      </c>
      <c r="K57" s="1274"/>
      <c r="L57" s="1273">
        <v>0</v>
      </c>
      <c r="M57" s="1286"/>
      <c r="N57" s="1273">
        <v>0</v>
      </c>
      <c r="O57" s="1276">
        <v>0</v>
      </c>
      <c r="P57" s="1276">
        <f t="shared" si="23"/>
        <v>0</v>
      </c>
      <c r="Q57" s="1287"/>
      <c r="R57" s="1275">
        <v>0</v>
      </c>
      <c r="S57" s="1275">
        <v>0</v>
      </c>
      <c r="T57" s="1125"/>
      <c r="V57" s="200"/>
    </row>
    <row r="58" spans="1:22">
      <c r="A58" s="1270" t="s">
        <v>206</v>
      </c>
      <c r="B58" s="1271" t="s">
        <v>175</v>
      </c>
      <c r="C58" s="1274"/>
      <c r="D58" s="1273">
        <v>0</v>
      </c>
      <c r="E58" s="1274"/>
      <c r="F58" s="1273">
        <v>0</v>
      </c>
      <c r="G58" s="1292"/>
      <c r="H58" s="1273">
        <v>0</v>
      </c>
      <c r="I58" s="1274"/>
      <c r="J58" s="1273">
        <v>0</v>
      </c>
      <c r="K58" s="1274"/>
      <c r="L58" s="1273">
        <v>0</v>
      </c>
      <c r="M58" s="1286"/>
      <c r="N58" s="1273">
        <v>0</v>
      </c>
      <c r="O58" s="1276">
        <v>0</v>
      </c>
      <c r="P58" s="1276">
        <v>0</v>
      </c>
      <c r="Q58" s="1287"/>
      <c r="R58" s="1275">
        <v>0</v>
      </c>
      <c r="S58" s="1275">
        <v>0</v>
      </c>
      <c r="T58" s="1125"/>
      <c r="V58" s="200"/>
    </row>
    <row r="59" spans="1:22">
      <c r="A59" s="1270" t="s">
        <v>207</v>
      </c>
      <c r="B59" s="1271" t="s">
        <v>176</v>
      </c>
      <c r="C59" s="1274"/>
      <c r="D59" s="1273">
        <v>0</v>
      </c>
      <c r="E59" s="1274"/>
      <c r="F59" s="1273">
        <v>0</v>
      </c>
      <c r="G59" s="1292"/>
      <c r="H59" s="1273">
        <v>0</v>
      </c>
      <c r="I59" s="1274"/>
      <c r="J59" s="1273">
        <v>0</v>
      </c>
      <c r="K59" s="1274"/>
      <c r="L59" s="1273">
        <v>0</v>
      </c>
      <c r="M59" s="1286"/>
      <c r="N59" s="1273">
        <v>0</v>
      </c>
      <c r="O59" s="1276">
        <v>0</v>
      </c>
      <c r="P59" s="1276">
        <v>0</v>
      </c>
      <c r="Q59" s="1287"/>
      <c r="R59" s="1275">
        <v>0</v>
      </c>
      <c r="S59" s="1275">
        <v>0</v>
      </c>
      <c r="T59" s="1125"/>
      <c r="V59" s="200"/>
    </row>
    <row r="60" spans="1:22" ht="16.5">
      <c r="A60" s="1270" t="s">
        <v>208</v>
      </c>
      <c r="B60" s="1271" t="s">
        <v>175</v>
      </c>
      <c r="C60" s="1809">
        <v>14162</v>
      </c>
      <c r="D60" s="1810">
        <f>C60/O60</f>
        <v>0.39972903553586048</v>
      </c>
      <c r="E60" s="1809">
        <v>14162</v>
      </c>
      <c r="F60" s="1810">
        <f>E60/P60</f>
        <v>0.39972903553586048</v>
      </c>
      <c r="G60" s="1816">
        <v>906820</v>
      </c>
      <c r="H60" s="1810">
        <f>G60/Q60</f>
        <v>0.40062256823090692</v>
      </c>
      <c r="I60" s="1809">
        <v>21267</v>
      </c>
      <c r="J60" s="1810">
        <f>I60/O60</f>
        <v>0.60027096446413952</v>
      </c>
      <c r="K60" s="1809">
        <v>21267</v>
      </c>
      <c r="L60" s="1810">
        <f>K60/P60</f>
        <v>0.60027096446413952</v>
      </c>
      <c r="M60" s="1811">
        <v>1356707</v>
      </c>
      <c r="N60" s="1810">
        <f>M60/Q60</f>
        <v>0.59937743176909308</v>
      </c>
      <c r="O60" s="1809">
        <f>C60+I60</f>
        <v>35429</v>
      </c>
      <c r="P60" s="1809">
        <f>E60+K60</f>
        <v>35429</v>
      </c>
      <c r="Q60" s="1812">
        <f>M60+G60</f>
        <v>2263527</v>
      </c>
      <c r="R60" s="1811">
        <f>Q60/O60</f>
        <v>63.889102147957885</v>
      </c>
      <c r="S60" s="1811">
        <f>Q60/P60</f>
        <v>63.889102147957885</v>
      </c>
      <c r="T60" s="1125"/>
      <c r="V60" s="200"/>
    </row>
    <row r="61" spans="1:22" ht="16.5">
      <c r="A61" s="1270" t="s">
        <v>209</v>
      </c>
      <c r="B61" s="1271" t="s">
        <v>175</v>
      </c>
      <c r="C61" s="1809">
        <v>12833</v>
      </c>
      <c r="D61" s="1810">
        <f>C61/O61</f>
        <v>0.40636478784040531</v>
      </c>
      <c r="E61" s="1809">
        <v>12833</v>
      </c>
      <c r="F61" s="1810">
        <f>E61/P61</f>
        <v>0.40636478784040531</v>
      </c>
      <c r="G61" s="1816">
        <v>2791481</v>
      </c>
      <c r="H61" s="1810">
        <f>G61/Q61</f>
        <v>0.39859042388377502</v>
      </c>
      <c r="I61" s="1809">
        <v>18747</v>
      </c>
      <c r="J61" s="1810">
        <f>I61/O61</f>
        <v>0.59363521215959469</v>
      </c>
      <c r="K61" s="1809">
        <v>18747</v>
      </c>
      <c r="L61" s="1810">
        <f>K61/P61</f>
        <v>0.59363521215959469</v>
      </c>
      <c r="M61" s="1811">
        <v>4211901</v>
      </c>
      <c r="N61" s="1810">
        <f>M61/Q61</f>
        <v>0.60140957611622503</v>
      </c>
      <c r="O61" s="1809">
        <f>C61+I61</f>
        <v>31580</v>
      </c>
      <c r="P61" s="1809">
        <f>E61+K61</f>
        <v>31580</v>
      </c>
      <c r="Q61" s="1812">
        <f>M61+G61</f>
        <v>7003382</v>
      </c>
      <c r="R61" s="1811">
        <f>Q61/O61</f>
        <v>221.76637112096265</v>
      </c>
      <c r="S61" s="1811">
        <f>Q61/P61</f>
        <v>221.76637112096265</v>
      </c>
      <c r="T61" s="1125"/>
      <c r="V61" s="200"/>
    </row>
    <row r="62" spans="1:22">
      <c r="A62" s="1297" t="s">
        <v>89</v>
      </c>
      <c r="B62" s="1298"/>
      <c r="C62" s="1299"/>
      <c r="D62" s="1300"/>
      <c r="E62" s="1299"/>
      <c r="F62" s="1300"/>
      <c r="G62" s="1301"/>
      <c r="H62" s="1300"/>
      <c r="I62" s="1299"/>
      <c r="J62" s="1300"/>
      <c r="K62" s="1299"/>
      <c r="L62" s="1300"/>
      <c r="M62" s="1302"/>
      <c r="N62" s="1300"/>
      <c r="O62" s="1299"/>
      <c r="P62" s="1299"/>
      <c r="Q62" s="1303"/>
      <c r="R62" s="1302"/>
      <c r="S62" s="1302"/>
      <c r="T62" s="1125"/>
    </row>
    <row r="63" spans="1:22">
      <c r="A63" s="1304"/>
      <c r="B63" s="1271"/>
      <c r="C63" s="1276"/>
      <c r="D63" s="1273"/>
      <c r="E63" s="1276"/>
      <c r="F63" s="1273"/>
      <c r="G63" s="1285"/>
      <c r="H63" s="1273"/>
      <c r="I63" s="1276"/>
      <c r="J63" s="1273"/>
      <c r="K63" s="1276"/>
      <c r="L63" s="1273"/>
      <c r="M63" s="1275"/>
      <c r="N63" s="1273"/>
      <c r="O63" s="1276"/>
      <c r="P63" s="1276"/>
      <c r="Q63" s="1287"/>
      <c r="R63" s="1275"/>
      <c r="S63" s="1275"/>
      <c r="T63" s="1125"/>
    </row>
    <row r="64" spans="1:22">
      <c r="A64" s="1297" t="s">
        <v>274</v>
      </c>
      <c r="B64" s="1278"/>
      <c r="C64" s="1280"/>
      <c r="D64" s="1280"/>
      <c r="E64" s="1280"/>
      <c r="F64" s="1280"/>
      <c r="G64" s="1282"/>
      <c r="H64" s="1278"/>
      <c r="I64" s="1280"/>
      <c r="J64" s="1280"/>
      <c r="K64" s="1278"/>
      <c r="L64" s="1280"/>
      <c r="M64" s="1282"/>
      <c r="N64" s="1278"/>
      <c r="O64" s="1280"/>
      <c r="P64" s="1280"/>
      <c r="Q64" s="1305"/>
      <c r="R64" s="1282"/>
      <c r="S64" s="1282"/>
      <c r="T64" s="1125"/>
    </row>
    <row r="65" spans="1:23">
      <c r="A65" s="1304" t="s">
        <v>763</v>
      </c>
      <c r="B65" s="1271" t="s">
        <v>175</v>
      </c>
      <c r="C65" s="1276">
        <v>0</v>
      </c>
      <c r="D65" s="1273">
        <v>0</v>
      </c>
      <c r="E65" s="1276">
        <v>0</v>
      </c>
      <c r="F65" s="1273">
        <v>0</v>
      </c>
      <c r="G65" s="1285">
        <v>0</v>
      </c>
      <c r="H65" s="1273">
        <v>0</v>
      </c>
      <c r="I65" s="1276">
        <v>0</v>
      </c>
      <c r="J65" s="1273">
        <v>0</v>
      </c>
      <c r="K65" s="1276">
        <v>0</v>
      </c>
      <c r="L65" s="1273">
        <v>0</v>
      </c>
      <c r="M65" s="1275">
        <v>0</v>
      </c>
      <c r="N65" s="1273">
        <v>0</v>
      </c>
      <c r="O65" s="1276">
        <v>0</v>
      </c>
      <c r="P65" s="1276">
        <f>E65+K65</f>
        <v>0</v>
      </c>
      <c r="Q65" s="1287"/>
      <c r="R65" s="1275">
        <v>0</v>
      </c>
      <c r="S65" s="1275">
        <v>0</v>
      </c>
    </row>
    <row r="66" spans="1:23">
      <c r="A66" s="1304" t="s">
        <v>764</v>
      </c>
      <c r="B66" s="1271" t="s">
        <v>175</v>
      </c>
      <c r="C66" s="1276">
        <v>0</v>
      </c>
      <c r="D66" s="1273">
        <v>0</v>
      </c>
      <c r="E66" s="1276">
        <v>0</v>
      </c>
      <c r="F66" s="1273">
        <v>0</v>
      </c>
      <c r="G66" s="1285">
        <v>0</v>
      </c>
      <c r="H66" s="1273">
        <v>0</v>
      </c>
      <c r="I66" s="1276">
        <v>0</v>
      </c>
      <c r="J66" s="1273">
        <v>0</v>
      </c>
      <c r="K66" s="1276">
        <v>0</v>
      </c>
      <c r="L66" s="1273">
        <v>0</v>
      </c>
      <c r="M66" s="1275">
        <v>0</v>
      </c>
      <c r="N66" s="1273">
        <v>0</v>
      </c>
      <c r="O66" s="1276">
        <f t="shared" ref="O66:O67" si="24">C66+I66</f>
        <v>0</v>
      </c>
      <c r="P66" s="1276">
        <f t="shared" ref="P66:P67" si="25">E66+K66</f>
        <v>0</v>
      </c>
      <c r="Q66" s="1287"/>
      <c r="R66" s="1275">
        <v>0</v>
      </c>
      <c r="S66" s="1275">
        <v>0</v>
      </c>
    </row>
    <row r="67" spans="1:23">
      <c r="A67" s="1304" t="s">
        <v>765</v>
      </c>
      <c r="B67" s="1271" t="s">
        <v>175</v>
      </c>
      <c r="C67" s="1276">
        <v>0</v>
      </c>
      <c r="D67" s="1273">
        <v>0</v>
      </c>
      <c r="E67" s="1276">
        <v>0</v>
      </c>
      <c r="F67" s="1273">
        <v>0</v>
      </c>
      <c r="G67" s="1285">
        <v>0</v>
      </c>
      <c r="H67" s="1273">
        <v>0</v>
      </c>
      <c r="I67" s="1276">
        <v>0</v>
      </c>
      <c r="J67" s="1273">
        <v>0</v>
      </c>
      <c r="K67" s="1276">
        <v>0</v>
      </c>
      <c r="L67" s="1273">
        <v>0</v>
      </c>
      <c r="M67" s="1275">
        <v>0</v>
      </c>
      <c r="N67" s="1273">
        <v>0</v>
      </c>
      <c r="O67" s="1276">
        <f t="shared" si="24"/>
        <v>0</v>
      </c>
      <c r="P67" s="1276">
        <f t="shared" si="25"/>
        <v>0</v>
      </c>
      <c r="Q67" s="1287"/>
      <c r="R67" s="1275">
        <v>0</v>
      </c>
      <c r="S67" s="1275">
        <v>0</v>
      </c>
    </row>
    <row r="68" spans="1:23">
      <c r="A68" s="1277" t="s">
        <v>45</v>
      </c>
      <c r="B68" s="1278"/>
      <c r="C68" s="1280"/>
      <c r="D68" s="1280"/>
      <c r="E68" s="1280"/>
      <c r="F68" s="1280"/>
      <c r="G68" s="1281"/>
      <c r="H68" s="1280"/>
      <c r="I68" s="1280"/>
      <c r="J68" s="1280"/>
      <c r="K68" s="1280"/>
      <c r="L68" s="1280"/>
      <c r="M68" s="1281"/>
      <c r="N68" s="1280"/>
      <c r="O68" s="1280"/>
      <c r="P68" s="1280"/>
      <c r="Q68" s="1281"/>
      <c r="R68" s="1281"/>
      <c r="S68" s="1281"/>
    </row>
    <row r="69" spans="1:23" ht="16.5">
      <c r="A69" s="1283" t="s">
        <v>90</v>
      </c>
      <c r="B69" s="1284" t="s">
        <v>175</v>
      </c>
      <c r="C69" s="1809">
        <v>29847</v>
      </c>
      <c r="D69" s="1810">
        <f>C69/O69</f>
        <v>0.42019681547493348</v>
      </c>
      <c r="E69" s="1809">
        <v>29847</v>
      </c>
      <c r="F69" s="1810">
        <f>E69/P69</f>
        <v>0.42019681547493348</v>
      </c>
      <c r="G69" s="1811">
        <v>3016411</v>
      </c>
      <c r="H69" s="1810">
        <f>G69/Q69</f>
        <v>0.44553777028094893</v>
      </c>
      <c r="I69" s="1809">
        <v>41184</v>
      </c>
      <c r="J69" s="1810">
        <f>I69/O69</f>
        <v>0.57980318452506652</v>
      </c>
      <c r="K69" s="1809">
        <v>41184</v>
      </c>
      <c r="L69" s="1810">
        <f>K69/P69</f>
        <v>0.57980318452506652</v>
      </c>
      <c r="M69" s="1811">
        <v>3753859</v>
      </c>
      <c r="N69" s="1810">
        <f>M69/Q69</f>
        <v>0.55446222971905113</v>
      </c>
      <c r="O69" s="1809">
        <f>C69+I69</f>
        <v>71031</v>
      </c>
      <c r="P69" s="1809">
        <f>E69+K69</f>
        <v>71031</v>
      </c>
      <c r="Q69" s="1812">
        <f>M69+G69</f>
        <v>6770270</v>
      </c>
      <c r="R69" s="1811">
        <f>Q69/O69</f>
        <v>95.314299390407001</v>
      </c>
      <c r="S69" s="1811">
        <f>Q69/P69</f>
        <v>95.314299390407001</v>
      </c>
      <c r="T69" s="1125"/>
      <c r="V69" s="200"/>
      <c r="W69" s="200"/>
    </row>
    <row r="70" spans="1:23" ht="16.5">
      <c r="A70" s="1283" t="s">
        <v>54</v>
      </c>
      <c r="B70" s="1284" t="s">
        <v>175</v>
      </c>
      <c r="C70" s="1809">
        <v>25980</v>
      </c>
      <c r="D70" s="1810">
        <f>C70/O70</f>
        <v>0.42118573999319098</v>
      </c>
      <c r="E70" s="1809">
        <v>25980</v>
      </c>
      <c r="F70" s="1810">
        <f>E70/P70</f>
        <v>0.42118573999319098</v>
      </c>
      <c r="G70" s="1811">
        <v>416226</v>
      </c>
      <c r="H70" s="1810">
        <f>G70/Q70</f>
        <v>0.42271338227781768</v>
      </c>
      <c r="I70" s="1809">
        <v>35703</v>
      </c>
      <c r="J70" s="1810">
        <f>I70/O70</f>
        <v>0.57881426000680902</v>
      </c>
      <c r="K70" s="1809">
        <v>35703</v>
      </c>
      <c r="L70" s="1810">
        <f>K70/P70</f>
        <v>0.57881426000680902</v>
      </c>
      <c r="M70" s="1811">
        <v>568427</v>
      </c>
      <c r="N70" s="1810">
        <f>M70/Q70</f>
        <v>0.57728661772218237</v>
      </c>
      <c r="O70" s="1809">
        <f>C70+I70</f>
        <v>61683</v>
      </c>
      <c r="P70" s="1809">
        <f>E70+K70</f>
        <v>61683</v>
      </c>
      <c r="Q70" s="1812">
        <f>M70+G70</f>
        <v>984653</v>
      </c>
      <c r="R70" s="1811">
        <f>Q70/O70</f>
        <v>15.963117876886663</v>
      </c>
      <c r="S70" s="1811">
        <f>Q70/P70</f>
        <v>15.963117876886663</v>
      </c>
      <c r="T70" s="1126"/>
      <c r="V70" s="200"/>
      <c r="W70" s="200"/>
    </row>
    <row r="71" spans="1:23" ht="9" customHeight="1">
      <c r="A71" s="1118"/>
      <c r="B71" s="1119"/>
      <c r="C71" s="1120"/>
      <c r="D71" s="1121"/>
      <c r="E71" s="1120"/>
      <c r="F71" s="1121"/>
      <c r="G71" s="1120"/>
      <c r="H71" s="204"/>
      <c r="I71" s="205"/>
      <c r="J71" s="204"/>
      <c r="K71" s="205"/>
      <c r="L71" s="204"/>
      <c r="M71" s="205"/>
      <c r="N71" s="204"/>
      <c r="O71" s="205"/>
      <c r="P71" s="205"/>
      <c r="Q71" s="206"/>
      <c r="R71" s="206"/>
      <c r="S71" s="206"/>
    </row>
    <row r="72" spans="1:23" ht="25.5" customHeight="1">
      <c r="A72" s="1991" t="s">
        <v>766</v>
      </c>
      <c r="B72" s="1991"/>
      <c r="C72" s="1991"/>
      <c r="D72" s="1991"/>
      <c r="E72" s="1991"/>
      <c r="F72" s="1991"/>
      <c r="G72" s="1991"/>
      <c r="H72" s="1991"/>
      <c r="I72" s="1991"/>
      <c r="J72" s="1991"/>
      <c r="K72" s="1991"/>
      <c r="L72" s="1991"/>
      <c r="M72" s="1991"/>
      <c r="N72" s="1991"/>
      <c r="O72" s="1991"/>
      <c r="P72" s="1991"/>
      <c r="Q72" s="1991"/>
      <c r="R72" s="1991"/>
      <c r="S72" s="1991"/>
    </row>
    <row r="73" spans="1:23" ht="9" customHeight="1">
      <c r="A73" s="1992"/>
      <c r="B73" s="1992"/>
      <c r="C73" s="1992"/>
      <c r="D73" s="1992"/>
      <c r="E73" s="1992"/>
      <c r="F73" s="1992"/>
      <c r="G73" s="1992"/>
      <c r="H73" s="1992"/>
      <c r="I73" s="1992"/>
      <c r="J73" s="1992"/>
      <c r="K73" s="1992"/>
      <c r="L73" s="1992"/>
      <c r="M73" s="1992"/>
      <c r="N73" s="1992"/>
      <c r="O73" s="1992"/>
      <c r="P73" s="1992"/>
      <c r="Q73" s="1992"/>
      <c r="R73" s="1992"/>
      <c r="S73" s="1992"/>
    </row>
    <row r="74" spans="1:23" s="215" customFormat="1" ht="15" customHeight="1">
      <c r="A74" s="1990" t="s">
        <v>767</v>
      </c>
      <c r="B74" s="1990"/>
      <c r="C74" s="1990"/>
      <c r="D74" s="1990"/>
      <c r="E74" s="1990"/>
      <c r="F74" s="1990"/>
      <c r="G74" s="1990"/>
      <c r="H74" s="1990"/>
      <c r="I74" s="1990"/>
      <c r="J74" s="1990"/>
      <c r="K74" s="1990"/>
      <c r="L74" s="1990"/>
      <c r="M74" s="1990"/>
      <c r="N74" s="1990"/>
      <c r="O74" s="1990"/>
      <c r="P74" s="1990"/>
      <c r="Q74" s="1990"/>
      <c r="R74" s="1990"/>
      <c r="S74" s="1990"/>
    </row>
    <row r="75" spans="1:23" s="94" customFormat="1" ht="12.75">
      <c r="A75" s="1910" t="s">
        <v>231</v>
      </c>
      <c r="B75" s="1910"/>
      <c r="C75" s="1910"/>
      <c r="D75" s="1910"/>
      <c r="E75" s="1910"/>
      <c r="F75" s="1910"/>
      <c r="G75" s="1910"/>
      <c r="H75" s="1910"/>
      <c r="I75" s="1910"/>
      <c r="J75" s="1910"/>
      <c r="K75" s="1910"/>
      <c r="L75" s="1910"/>
      <c r="M75" s="1910"/>
      <c r="N75" s="1910"/>
      <c r="O75" s="1910"/>
      <c r="P75" s="1910"/>
      <c r="Q75" s="1910"/>
      <c r="R75" s="1910"/>
      <c r="S75" s="1910"/>
    </row>
    <row r="76" spans="1:23" s="94" customFormat="1" ht="12.75" customHeight="1">
      <c r="A76" s="1910" t="s">
        <v>232</v>
      </c>
      <c r="B76" s="1910"/>
      <c r="C76" s="1910"/>
      <c r="D76" s="1910"/>
      <c r="E76" s="1910"/>
      <c r="F76" s="1910"/>
      <c r="G76" s="1910"/>
      <c r="H76" s="1910"/>
      <c r="I76" s="1910"/>
      <c r="J76" s="1910"/>
      <c r="K76" s="1910"/>
      <c r="L76" s="1910"/>
      <c r="M76" s="1910"/>
      <c r="N76" s="1910"/>
      <c r="O76" s="1910"/>
      <c r="P76" s="1910"/>
      <c r="Q76" s="1910"/>
      <c r="R76" s="1910"/>
      <c r="S76" s="1910"/>
    </row>
    <row r="77" spans="1:23" s="94" customFormat="1" ht="12.75" customHeight="1">
      <c r="A77" s="1963" t="s">
        <v>768</v>
      </c>
      <c r="B77" s="1963"/>
      <c r="C77" s="1963"/>
      <c r="D77" s="1963"/>
      <c r="E77" s="1963"/>
      <c r="F77" s="1963"/>
      <c r="G77" s="1963"/>
      <c r="H77" s="1963"/>
      <c r="I77" s="1963"/>
      <c r="J77" s="1963"/>
      <c r="K77" s="1963"/>
      <c r="L77" s="1963"/>
      <c r="M77" s="1963"/>
      <c r="N77" s="1963"/>
      <c r="O77" s="1963"/>
      <c r="P77" s="1963"/>
      <c r="Q77" s="1963"/>
      <c r="R77" s="1963"/>
      <c r="S77" s="1963"/>
    </row>
    <row r="78" spans="1:23" s="94" customFormat="1" ht="12.75" customHeight="1">
      <c r="A78" s="1963" t="s">
        <v>769</v>
      </c>
      <c r="B78" s="1963"/>
      <c r="C78" s="1963"/>
      <c r="D78" s="1963"/>
      <c r="E78" s="1963"/>
      <c r="F78" s="1963"/>
      <c r="G78" s="1963"/>
      <c r="H78" s="1963"/>
      <c r="I78" s="1963"/>
      <c r="J78" s="1963"/>
      <c r="K78" s="1963"/>
      <c r="L78" s="1963"/>
      <c r="M78" s="1963"/>
      <c r="N78" s="1963"/>
      <c r="O78" s="1963"/>
      <c r="P78" s="1963"/>
      <c r="Q78" s="1963"/>
      <c r="R78" s="1963"/>
      <c r="S78" s="1963"/>
    </row>
    <row r="79" spans="1:23" s="94" customFormat="1" ht="12.75" customHeight="1">
      <c r="A79" s="1993" t="s">
        <v>770</v>
      </c>
      <c r="B79" s="1993"/>
      <c r="C79" s="1993"/>
      <c r="D79" s="1993"/>
      <c r="E79" s="1993"/>
      <c r="F79" s="1993"/>
      <c r="G79" s="1993"/>
      <c r="H79" s="1993"/>
      <c r="I79" s="1993"/>
      <c r="J79" s="1993"/>
      <c r="K79" s="1993"/>
      <c r="L79" s="1993"/>
      <c r="M79" s="1993"/>
      <c r="N79" s="1993"/>
      <c r="O79" s="1993"/>
      <c r="P79" s="1993"/>
      <c r="Q79" s="1993"/>
      <c r="R79" s="1993"/>
      <c r="S79" s="1993"/>
    </row>
    <row r="80" spans="1:23" s="94" customFormat="1" ht="12.75" customHeight="1">
      <c r="A80" s="1963" t="s">
        <v>771</v>
      </c>
      <c r="B80" s="1963"/>
      <c r="C80" s="1963"/>
      <c r="D80" s="1963"/>
      <c r="E80" s="1963"/>
      <c r="F80" s="1963"/>
      <c r="G80" s="1963"/>
      <c r="H80" s="1963"/>
      <c r="I80" s="1963"/>
      <c r="J80" s="1963"/>
      <c r="K80" s="1963"/>
      <c r="L80" s="1963"/>
      <c r="M80" s="1963"/>
      <c r="N80" s="1963"/>
      <c r="O80" s="1963"/>
      <c r="P80" s="1963"/>
      <c r="Q80" s="1963"/>
      <c r="R80" s="1963"/>
      <c r="S80" s="1963"/>
    </row>
    <row r="81" spans="1:19" s="94" customFormat="1" ht="12.75">
      <c r="A81" s="1891"/>
      <c r="B81" s="1891"/>
      <c r="C81" s="1891"/>
      <c r="D81" s="1891"/>
      <c r="E81" s="1891"/>
      <c r="F81" s="1891"/>
      <c r="G81" s="1891"/>
      <c r="H81" s="1891"/>
      <c r="I81" s="1891"/>
      <c r="J81" s="1891"/>
      <c r="K81" s="1891"/>
      <c r="L81" s="1891"/>
      <c r="M81" s="1891"/>
      <c r="N81" s="1891"/>
      <c r="O81" s="1891"/>
      <c r="P81" s="1891"/>
      <c r="Q81" s="1891"/>
      <c r="R81" s="1891"/>
      <c r="S81" s="1891"/>
    </row>
    <row r="82" spans="1:19" s="94" customFormat="1" ht="12.75" customHeight="1">
      <c r="A82" s="1892"/>
      <c r="B82" s="1892"/>
      <c r="C82" s="1892"/>
      <c r="D82" s="1892"/>
      <c r="E82" s="1892"/>
      <c r="F82" s="1892"/>
      <c r="G82" s="1892"/>
      <c r="H82" s="1892"/>
      <c r="I82" s="1892"/>
      <c r="J82" s="1892"/>
      <c r="K82" s="1892"/>
      <c r="L82" s="1892"/>
      <c r="M82" s="1892"/>
      <c r="N82" s="1892"/>
      <c r="O82" s="1892"/>
      <c r="P82" s="1892"/>
      <c r="Q82" s="1892"/>
      <c r="R82" s="1892"/>
      <c r="S82" s="1892"/>
    </row>
  </sheetData>
  <mergeCells count="27">
    <mergeCell ref="T6:U6"/>
    <mergeCell ref="A1:S1"/>
    <mergeCell ref="C3:H3"/>
    <mergeCell ref="I3:N3"/>
    <mergeCell ref="O3:S3"/>
    <mergeCell ref="C4:D4"/>
    <mergeCell ref="E4:F4"/>
    <mergeCell ref="G4:H4"/>
    <mergeCell ref="O4:O5"/>
    <mergeCell ref="R4:R5"/>
    <mergeCell ref="S4:S5"/>
    <mergeCell ref="P4:P5"/>
    <mergeCell ref="Q4:Q5"/>
    <mergeCell ref="M4:N4"/>
    <mergeCell ref="I4:J4"/>
    <mergeCell ref="A78:S78"/>
    <mergeCell ref="A81:S81"/>
    <mergeCell ref="A82:S82"/>
    <mergeCell ref="K4:L4"/>
    <mergeCell ref="A74:S74"/>
    <mergeCell ref="A75:S75"/>
    <mergeCell ref="A76:S76"/>
    <mergeCell ref="A77:S77"/>
    <mergeCell ref="A72:S72"/>
    <mergeCell ref="A73:S73"/>
    <mergeCell ref="A79:S79"/>
    <mergeCell ref="A80:S80"/>
  </mergeCells>
  <printOptions horizontalCentered="1" verticalCentered="1" gridLines="1"/>
  <pageMargins left="0.25" right="0.25" top="0.25" bottom="0.25" header="0.3" footer="0.3"/>
  <pageSetup paperSize="17" scale="60" firstPageNumber="71" orientation="landscape" useFirstPageNumber="1" r:id="rId1"/>
  <headerFooter>
    <oddFooter>&amp;L&amp;F - &amp;"Arial,Bold"&amp;A&amp;C&amp;9 1 of &amp;N</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F95"/>
  <sheetViews>
    <sheetView topLeftCell="A2" zoomScale="80" zoomScaleNormal="80" zoomScaleSheetLayoutView="75" zoomScalePageLayoutView="75" workbookViewId="0">
      <selection activeCell="A2" sqref="A2:B2"/>
    </sheetView>
  </sheetViews>
  <sheetFormatPr defaultColWidth="34.5703125" defaultRowHeight="14.25"/>
  <cols>
    <col min="1" max="1" width="38.7109375" style="1" customWidth="1"/>
    <col min="2" max="3" width="16.7109375" style="1" bestFit="1" customWidth="1"/>
    <col min="4" max="5" width="18.28515625" style="1" bestFit="1" customWidth="1"/>
    <col min="6" max="16384" width="34.5703125" style="1"/>
  </cols>
  <sheetData>
    <row r="1" spans="1:5" ht="68.25" customHeight="1">
      <c r="A1" s="2006" t="s">
        <v>772</v>
      </c>
      <c r="B1" s="2007"/>
      <c r="C1" s="2007"/>
      <c r="D1" s="2007"/>
      <c r="E1" s="2007"/>
    </row>
    <row r="2" spans="1:5" ht="16.899999999999999" customHeight="1">
      <c r="A2" s="2013" t="s">
        <v>1571</v>
      </c>
      <c r="B2" s="1903"/>
      <c r="C2" s="1306"/>
      <c r="D2" s="1306"/>
      <c r="E2" s="1306"/>
    </row>
    <row r="3" spans="1:5" ht="31.5" customHeight="1">
      <c r="A3" s="1307" t="s">
        <v>99</v>
      </c>
      <c r="B3" s="1308" t="s">
        <v>773</v>
      </c>
      <c r="C3" s="1308" t="s">
        <v>774</v>
      </c>
      <c r="D3" s="1308" t="s">
        <v>775</v>
      </c>
      <c r="E3" s="1308" t="s">
        <v>92</v>
      </c>
    </row>
    <row r="4" spans="1:5" ht="17.25" customHeight="1">
      <c r="A4" s="1309" t="s">
        <v>133</v>
      </c>
      <c r="B4" s="1310"/>
      <c r="C4" s="1310"/>
      <c r="D4" s="1310"/>
      <c r="E4" s="1310"/>
    </row>
    <row r="5" spans="1:5" ht="17.25" customHeight="1">
      <c r="A5" s="1309" t="s">
        <v>776</v>
      </c>
      <c r="B5" s="1310"/>
      <c r="C5" s="1310"/>
      <c r="D5" s="1310"/>
      <c r="E5" s="1310"/>
    </row>
    <row r="6" spans="1:5" ht="17.25" customHeight="1">
      <c r="A6" s="1311" t="s">
        <v>58</v>
      </c>
      <c r="B6" s="1262">
        <v>0</v>
      </c>
      <c r="C6" s="1262">
        <v>0</v>
      </c>
      <c r="D6" s="1817">
        <v>1059403.67</v>
      </c>
      <c r="E6" s="1805">
        <f>B6+C6+D6</f>
        <v>1059403.67</v>
      </c>
    </row>
    <row r="7" spans="1:5" ht="17.25" customHeight="1">
      <c r="A7" s="1311" t="s">
        <v>777</v>
      </c>
      <c r="B7" s="1262">
        <v>0</v>
      </c>
      <c r="C7" s="1262">
        <v>-118.16</v>
      </c>
      <c r="D7" s="1817">
        <v>16730929.199999997</v>
      </c>
      <c r="E7" s="1805">
        <f t="shared" ref="E7:E75" si="0">B7+C7+D7</f>
        <v>16730811.039999997</v>
      </c>
    </row>
    <row r="8" spans="1:5" ht="17.25" customHeight="1">
      <c r="A8" s="1312" t="s">
        <v>778</v>
      </c>
      <c r="B8" s="1262">
        <v>0</v>
      </c>
      <c r="C8" s="1262">
        <v>-61.5</v>
      </c>
      <c r="D8" s="1817">
        <v>14468798.999999935</v>
      </c>
      <c r="E8" s="1805">
        <f t="shared" si="0"/>
        <v>14468737.499999935</v>
      </c>
    </row>
    <row r="9" spans="1:5" ht="17.25" customHeight="1">
      <c r="A9" s="1313" t="s">
        <v>779</v>
      </c>
      <c r="B9" s="1262">
        <v>0</v>
      </c>
      <c r="C9" s="1262">
        <v>-648.14</v>
      </c>
      <c r="D9" s="1817">
        <v>17672477.589999888</v>
      </c>
      <c r="E9" s="1805">
        <f t="shared" si="0"/>
        <v>17671829.449999887</v>
      </c>
    </row>
    <row r="10" spans="1:5" ht="17.25" customHeight="1">
      <c r="A10" s="1312" t="s">
        <v>780</v>
      </c>
      <c r="B10" s="1262">
        <v>0</v>
      </c>
      <c r="C10" s="1262">
        <v>0</v>
      </c>
      <c r="D10" s="1817">
        <v>9557175.6500000078</v>
      </c>
      <c r="E10" s="1805">
        <f t="shared" si="0"/>
        <v>9557175.6500000078</v>
      </c>
    </row>
    <row r="11" spans="1:5" ht="17.25" customHeight="1">
      <c r="A11" s="1311" t="s">
        <v>79</v>
      </c>
      <c r="B11" s="1262">
        <v>0</v>
      </c>
      <c r="C11" s="1262">
        <v>0</v>
      </c>
      <c r="D11" s="1817"/>
      <c r="E11" s="1805">
        <f t="shared" si="0"/>
        <v>0</v>
      </c>
    </row>
    <row r="12" spans="1:5" ht="17.25" customHeight="1">
      <c r="A12" s="1312" t="s">
        <v>781</v>
      </c>
      <c r="B12" s="1262">
        <v>0</v>
      </c>
      <c r="C12" s="1262">
        <v>0</v>
      </c>
      <c r="D12" s="1817">
        <v>1349135</v>
      </c>
      <c r="E12" s="1805">
        <f t="shared" si="0"/>
        <v>1349135</v>
      </c>
    </row>
    <row r="13" spans="1:5" ht="17.25" customHeight="1">
      <c r="A13" s="1312" t="s">
        <v>782</v>
      </c>
      <c r="B13" s="1262"/>
      <c r="C13" s="1262">
        <v>7487.4599999999991</v>
      </c>
      <c r="D13" s="1817">
        <v>7134477.4000000516</v>
      </c>
      <c r="E13" s="1805">
        <f t="shared" si="0"/>
        <v>7141964.8600000516</v>
      </c>
    </row>
    <row r="14" spans="1:5" ht="17.25" customHeight="1">
      <c r="A14" s="1311" t="s">
        <v>136</v>
      </c>
      <c r="B14" s="1262">
        <v>0</v>
      </c>
      <c r="C14" s="1262">
        <v>93.86</v>
      </c>
      <c r="D14" s="1817">
        <v>936197.8000000054</v>
      </c>
      <c r="E14" s="1805">
        <f t="shared" si="0"/>
        <v>936291.66000000539</v>
      </c>
    </row>
    <row r="15" spans="1:5" ht="17.25" customHeight="1">
      <c r="A15" s="1311" t="s">
        <v>783</v>
      </c>
      <c r="B15" s="1314">
        <v>0</v>
      </c>
      <c r="C15" s="1262">
        <v>0</v>
      </c>
      <c r="D15" s="1818">
        <v>0</v>
      </c>
      <c r="E15" s="1818">
        <f t="shared" si="0"/>
        <v>0</v>
      </c>
    </row>
    <row r="16" spans="1:5" s="2" customFormat="1" ht="17.25" customHeight="1">
      <c r="A16" s="1315" t="s">
        <v>784</v>
      </c>
      <c r="B16" s="1316">
        <f>SUM(B6:B15)</f>
        <v>0</v>
      </c>
      <c r="C16" s="1316">
        <f t="shared" ref="C16:E16" si="1">SUM(C6:C15)</f>
        <v>6753.5199999999986</v>
      </c>
      <c r="D16" s="1819">
        <f t="shared" si="1"/>
        <v>68908595.309999883</v>
      </c>
      <c r="E16" s="1819">
        <f t="shared" si="1"/>
        <v>68915348.829999879</v>
      </c>
    </row>
    <row r="17" spans="1:5" ht="17.25" customHeight="1">
      <c r="A17" s="1309" t="s">
        <v>785</v>
      </c>
      <c r="B17" s="1310"/>
      <c r="C17" s="1310"/>
      <c r="D17" s="1310"/>
      <c r="E17" s="1310"/>
    </row>
    <row r="18" spans="1:5" ht="17.25" customHeight="1">
      <c r="A18" s="1311" t="s">
        <v>58</v>
      </c>
      <c r="B18" s="1262">
        <v>0</v>
      </c>
      <c r="C18" s="1262">
        <v>0</v>
      </c>
      <c r="D18" s="1262">
        <v>0</v>
      </c>
      <c r="E18" s="1262">
        <v>0</v>
      </c>
    </row>
    <row r="19" spans="1:5" ht="17.25" customHeight="1">
      <c r="A19" s="1311" t="s">
        <v>777</v>
      </c>
      <c r="B19" s="1262">
        <v>0</v>
      </c>
      <c r="C19" s="1262">
        <v>0</v>
      </c>
      <c r="D19" s="1262">
        <v>0</v>
      </c>
      <c r="E19" s="1262">
        <v>0</v>
      </c>
    </row>
    <row r="20" spans="1:5" ht="17.25" customHeight="1">
      <c r="A20" s="1311" t="s">
        <v>778</v>
      </c>
      <c r="B20" s="1262">
        <v>0</v>
      </c>
      <c r="C20" s="1262">
        <v>0</v>
      </c>
      <c r="D20" s="1262">
        <v>0</v>
      </c>
      <c r="E20" s="1262">
        <v>0</v>
      </c>
    </row>
    <row r="21" spans="1:5" ht="17.25" customHeight="1">
      <c r="A21" s="1313" t="s">
        <v>779</v>
      </c>
      <c r="B21" s="1262">
        <v>0</v>
      </c>
      <c r="C21" s="1262">
        <v>0</v>
      </c>
      <c r="D21" s="1262">
        <v>0</v>
      </c>
      <c r="E21" s="1262">
        <v>0</v>
      </c>
    </row>
    <row r="22" spans="1:5" ht="17.25" customHeight="1">
      <c r="A22" s="1311" t="s">
        <v>780</v>
      </c>
      <c r="B22" s="1262">
        <v>0</v>
      </c>
      <c r="C22" s="1262">
        <v>0</v>
      </c>
      <c r="D22" s="1262">
        <v>0</v>
      </c>
      <c r="E22" s="1262">
        <v>0</v>
      </c>
    </row>
    <row r="23" spans="1:5" ht="17.25" customHeight="1">
      <c r="A23" s="1311" t="s">
        <v>79</v>
      </c>
      <c r="B23" s="1262">
        <v>0</v>
      </c>
      <c r="C23" s="1262">
        <v>0</v>
      </c>
      <c r="D23" s="1262">
        <v>0</v>
      </c>
      <c r="E23" s="1262">
        <v>0</v>
      </c>
    </row>
    <row r="24" spans="1:5" ht="17.25" customHeight="1">
      <c r="A24" s="1311" t="s">
        <v>781</v>
      </c>
      <c r="B24" s="1262">
        <v>0</v>
      </c>
      <c r="C24" s="1262">
        <v>0</v>
      </c>
      <c r="D24" s="1262">
        <v>0</v>
      </c>
      <c r="E24" s="1262">
        <v>0</v>
      </c>
    </row>
    <row r="25" spans="1:5" ht="17.25" customHeight="1">
      <c r="A25" s="1311" t="s">
        <v>782</v>
      </c>
      <c r="B25" s="1262">
        <v>0</v>
      </c>
      <c r="C25" s="1262">
        <v>0</v>
      </c>
      <c r="D25" s="1262">
        <v>0</v>
      </c>
      <c r="E25" s="1262">
        <v>0</v>
      </c>
    </row>
    <row r="26" spans="1:5" ht="17.25" customHeight="1">
      <c r="A26" s="1311" t="s">
        <v>136</v>
      </c>
      <c r="B26" s="1262">
        <v>0</v>
      </c>
      <c r="C26" s="1262">
        <v>0</v>
      </c>
      <c r="D26" s="1262">
        <v>0</v>
      </c>
      <c r="E26" s="1262">
        <v>0</v>
      </c>
    </row>
    <row r="27" spans="1:5" ht="17.25" customHeight="1">
      <c r="A27" s="1311" t="s">
        <v>783</v>
      </c>
      <c r="B27" s="1262">
        <v>0</v>
      </c>
      <c r="C27" s="1262">
        <v>0</v>
      </c>
      <c r="D27" s="1262">
        <v>0</v>
      </c>
      <c r="E27" s="1262">
        <v>0</v>
      </c>
    </row>
    <row r="28" spans="1:5" s="2" customFormat="1" ht="17.25" customHeight="1">
      <c r="A28" s="1317" t="s">
        <v>786</v>
      </c>
      <c r="B28" s="1318">
        <v>0</v>
      </c>
      <c r="C28" s="1318">
        <v>2946</v>
      </c>
      <c r="D28" s="1819">
        <v>3874506.75</v>
      </c>
      <c r="E28" s="1819">
        <f>SUM(B28:D28)</f>
        <v>3877452.75</v>
      </c>
    </row>
    <row r="29" spans="1:5" ht="17.25" customHeight="1">
      <c r="A29" s="1309" t="s">
        <v>787</v>
      </c>
      <c r="B29" s="1310"/>
      <c r="C29" s="1310"/>
      <c r="D29" s="1310"/>
      <c r="E29" s="1310"/>
    </row>
    <row r="30" spans="1:5" ht="17.25" customHeight="1">
      <c r="A30" s="1311" t="s">
        <v>58</v>
      </c>
      <c r="B30" s="1314">
        <v>0</v>
      </c>
      <c r="C30" s="1314">
        <v>0</v>
      </c>
      <c r="D30" s="1314">
        <v>0</v>
      </c>
      <c r="E30" s="1314">
        <v>0</v>
      </c>
    </row>
    <row r="31" spans="1:5" ht="17.25" customHeight="1">
      <c r="A31" s="1311" t="s">
        <v>777</v>
      </c>
      <c r="B31" s="1314">
        <v>0</v>
      </c>
      <c r="C31" s="1314">
        <v>0</v>
      </c>
      <c r="D31" s="1314">
        <v>0</v>
      </c>
      <c r="E31" s="1314">
        <v>0</v>
      </c>
    </row>
    <row r="32" spans="1:5" ht="17.25" customHeight="1">
      <c r="A32" s="1311" t="s">
        <v>778</v>
      </c>
      <c r="B32" s="1314">
        <v>0</v>
      </c>
      <c r="C32" s="1314">
        <v>0</v>
      </c>
      <c r="D32" s="1314">
        <v>0</v>
      </c>
      <c r="E32" s="1314">
        <v>0</v>
      </c>
    </row>
    <row r="33" spans="1:5" ht="17.25" customHeight="1">
      <c r="A33" s="1313" t="s">
        <v>779</v>
      </c>
      <c r="B33" s="1314">
        <v>0</v>
      </c>
      <c r="C33" s="1314">
        <v>0</v>
      </c>
      <c r="D33" s="1314">
        <v>0</v>
      </c>
      <c r="E33" s="1314">
        <v>0</v>
      </c>
    </row>
    <row r="34" spans="1:5" ht="17.25" customHeight="1">
      <c r="A34" s="1311" t="s">
        <v>780</v>
      </c>
      <c r="B34" s="1314">
        <v>0</v>
      </c>
      <c r="C34" s="1314">
        <v>0</v>
      </c>
      <c r="D34" s="1314">
        <v>0</v>
      </c>
      <c r="E34" s="1314">
        <v>0</v>
      </c>
    </row>
    <row r="35" spans="1:5" ht="17.25" customHeight="1">
      <c r="A35" s="1311" t="s">
        <v>79</v>
      </c>
      <c r="B35" s="1314">
        <v>0</v>
      </c>
      <c r="C35" s="1314">
        <v>0</v>
      </c>
      <c r="D35" s="1314">
        <v>0</v>
      </c>
      <c r="E35" s="1314">
        <v>0</v>
      </c>
    </row>
    <row r="36" spans="1:5" ht="17.25" customHeight="1">
      <c r="A36" s="1311" t="s">
        <v>781</v>
      </c>
      <c r="B36" s="1314">
        <v>0</v>
      </c>
      <c r="C36" s="1314">
        <v>0</v>
      </c>
      <c r="D36" s="1314">
        <v>0</v>
      </c>
      <c r="E36" s="1314">
        <v>0</v>
      </c>
    </row>
    <row r="37" spans="1:5" ht="17.25" customHeight="1">
      <c r="A37" s="1311" t="s">
        <v>782</v>
      </c>
      <c r="B37" s="1314">
        <v>0</v>
      </c>
      <c r="C37" s="1314">
        <v>0</v>
      </c>
      <c r="D37" s="1314">
        <v>0</v>
      </c>
      <c r="E37" s="1314">
        <v>0</v>
      </c>
    </row>
    <row r="38" spans="1:5" ht="17.25" customHeight="1">
      <c r="A38" s="1311" t="s">
        <v>136</v>
      </c>
      <c r="B38" s="1314">
        <v>0</v>
      </c>
      <c r="C38" s="1314">
        <v>0</v>
      </c>
      <c r="D38" s="1314">
        <v>0</v>
      </c>
      <c r="E38" s="1314">
        <v>0</v>
      </c>
    </row>
    <row r="39" spans="1:5" ht="17.25" customHeight="1">
      <c r="A39" s="1311" t="s">
        <v>783</v>
      </c>
      <c r="B39" s="1314">
        <v>0</v>
      </c>
      <c r="C39" s="1314">
        <v>0</v>
      </c>
      <c r="D39" s="1314">
        <v>0</v>
      </c>
      <c r="E39" s="1314">
        <v>0</v>
      </c>
    </row>
    <row r="40" spans="1:5" s="2" customFormat="1" ht="17.25" customHeight="1">
      <c r="A40" s="1317" t="s">
        <v>788</v>
      </c>
      <c r="B40" s="1319">
        <v>0</v>
      </c>
      <c r="C40" s="1319">
        <v>0</v>
      </c>
      <c r="D40" s="1319">
        <v>0</v>
      </c>
      <c r="E40" s="1319">
        <v>0</v>
      </c>
    </row>
    <row r="41" spans="1:5" ht="17.25" customHeight="1">
      <c r="A41" s="1309" t="s">
        <v>789</v>
      </c>
      <c r="B41" s="1310"/>
      <c r="C41" s="1310"/>
      <c r="D41" s="1310"/>
      <c r="E41" s="1310"/>
    </row>
    <row r="42" spans="1:5" ht="17.25" customHeight="1">
      <c r="A42" s="1311" t="s">
        <v>58</v>
      </c>
      <c r="B42" s="1314">
        <v>0</v>
      </c>
      <c r="C42" s="1314">
        <v>0</v>
      </c>
      <c r="D42" s="1314">
        <v>0</v>
      </c>
      <c r="E42" s="1314">
        <v>0</v>
      </c>
    </row>
    <row r="43" spans="1:5" ht="17.25" customHeight="1">
      <c r="A43" s="1311" t="s">
        <v>777</v>
      </c>
      <c r="B43" s="1314">
        <v>0</v>
      </c>
      <c r="C43" s="1314">
        <v>0</v>
      </c>
      <c r="D43" s="1314">
        <v>0</v>
      </c>
      <c r="E43" s="1314">
        <v>0</v>
      </c>
    </row>
    <row r="44" spans="1:5" ht="17.25" customHeight="1">
      <c r="A44" s="1311" t="s">
        <v>778</v>
      </c>
      <c r="B44" s="1314">
        <v>0</v>
      </c>
      <c r="C44" s="1314">
        <v>0</v>
      </c>
      <c r="D44" s="1314">
        <v>0</v>
      </c>
      <c r="E44" s="1314">
        <v>0</v>
      </c>
    </row>
    <row r="45" spans="1:5" ht="17.25" customHeight="1">
      <c r="A45" s="1313" t="s">
        <v>779</v>
      </c>
      <c r="B45" s="1314">
        <v>0</v>
      </c>
      <c r="C45" s="1314">
        <v>0</v>
      </c>
      <c r="D45" s="1314">
        <v>0</v>
      </c>
      <c r="E45" s="1314">
        <v>0</v>
      </c>
    </row>
    <row r="46" spans="1:5" ht="17.25" customHeight="1">
      <c r="A46" s="1311" t="s">
        <v>780</v>
      </c>
      <c r="B46" s="1314">
        <v>0</v>
      </c>
      <c r="C46" s="1314">
        <v>0</v>
      </c>
      <c r="D46" s="1314">
        <v>0</v>
      </c>
      <c r="E46" s="1314">
        <v>0</v>
      </c>
    </row>
    <row r="47" spans="1:5" ht="17.25" customHeight="1">
      <c r="A47" s="1311" t="s">
        <v>79</v>
      </c>
      <c r="B47" s="1314">
        <v>0</v>
      </c>
      <c r="C47" s="1314">
        <v>0</v>
      </c>
      <c r="D47" s="1314">
        <v>0</v>
      </c>
      <c r="E47" s="1314">
        <v>0</v>
      </c>
    </row>
    <row r="48" spans="1:5" ht="17.25" customHeight="1">
      <c r="A48" s="1311" t="s">
        <v>781</v>
      </c>
      <c r="B48" s="1314">
        <v>0</v>
      </c>
      <c r="C48" s="1314">
        <v>0</v>
      </c>
      <c r="D48" s="1314">
        <v>0</v>
      </c>
      <c r="E48" s="1314">
        <v>0</v>
      </c>
    </row>
    <row r="49" spans="1:5" ht="17.25" customHeight="1">
      <c r="A49" s="1311" t="s">
        <v>782</v>
      </c>
      <c r="B49" s="1314">
        <v>0</v>
      </c>
      <c r="C49" s="1314">
        <v>0</v>
      </c>
      <c r="D49" s="1314">
        <v>0</v>
      </c>
      <c r="E49" s="1314">
        <v>0</v>
      </c>
    </row>
    <row r="50" spans="1:5" ht="17.25" customHeight="1">
      <c r="A50" s="1311" t="s">
        <v>136</v>
      </c>
      <c r="B50" s="1314">
        <v>0</v>
      </c>
      <c r="C50" s="1314">
        <v>0</v>
      </c>
      <c r="D50" s="1314">
        <v>0</v>
      </c>
      <c r="E50" s="1314">
        <v>0</v>
      </c>
    </row>
    <row r="51" spans="1:5" ht="17.25" customHeight="1">
      <c r="A51" s="1311" t="s">
        <v>783</v>
      </c>
      <c r="B51" s="1314">
        <v>0</v>
      </c>
      <c r="C51" s="1314">
        <v>0</v>
      </c>
      <c r="D51" s="1314">
        <v>0</v>
      </c>
      <c r="E51" s="1314">
        <v>0</v>
      </c>
    </row>
    <row r="52" spans="1:5" s="2" customFormat="1" ht="17.25" customHeight="1">
      <c r="A52" s="1317" t="s">
        <v>790</v>
      </c>
      <c r="B52" s="1318">
        <v>0</v>
      </c>
      <c r="C52" s="1319">
        <v>0</v>
      </c>
      <c r="D52" s="1319">
        <v>422526</v>
      </c>
      <c r="E52" s="1318">
        <f>SUM(B52:D52)</f>
        <v>422526</v>
      </c>
    </row>
    <row r="53" spans="1:5" ht="17.25" customHeight="1">
      <c r="A53" s="1309" t="s">
        <v>106</v>
      </c>
      <c r="B53" s="1310"/>
      <c r="C53" s="1310"/>
      <c r="D53" s="1310"/>
      <c r="E53" s="1310"/>
    </row>
    <row r="54" spans="1:5" ht="17.25" customHeight="1">
      <c r="A54" s="1311" t="s">
        <v>58</v>
      </c>
      <c r="B54" s="1314">
        <v>0</v>
      </c>
      <c r="C54" s="1314">
        <v>0</v>
      </c>
      <c r="D54" s="1314">
        <v>0</v>
      </c>
      <c r="E54" s="1314">
        <v>0</v>
      </c>
    </row>
    <row r="55" spans="1:5" ht="17.25" customHeight="1">
      <c r="A55" s="1311" t="s">
        <v>777</v>
      </c>
      <c r="B55" s="1314">
        <v>0</v>
      </c>
      <c r="C55" s="1314">
        <v>0</v>
      </c>
      <c r="D55" s="1314">
        <v>0</v>
      </c>
      <c r="E55" s="1314">
        <v>0</v>
      </c>
    </row>
    <row r="56" spans="1:5" ht="17.25" customHeight="1">
      <c r="A56" s="1311" t="s">
        <v>778</v>
      </c>
      <c r="B56" s="1314">
        <v>0</v>
      </c>
      <c r="C56" s="1314">
        <v>0</v>
      </c>
      <c r="D56" s="1314">
        <v>0</v>
      </c>
      <c r="E56" s="1314">
        <v>0</v>
      </c>
    </row>
    <row r="57" spans="1:5" ht="17.25" customHeight="1">
      <c r="A57" s="1313" t="s">
        <v>779</v>
      </c>
      <c r="B57" s="1314">
        <v>0</v>
      </c>
      <c r="C57" s="1314">
        <v>0</v>
      </c>
      <c r="D57" s="1314">
        <v>0</v>
      </c>
      <c r="E57" s="1314">
        <v>0</v>
      </c>
    </row>
    <row r="58" spans="1:5" ht="17.25" customHeight="1">
      <c r="A58" s="1311" t="s">
        <v>780</v>
      </c>
      <c r="B58" s="1314">
        <v>0</v>
      </c>
      <c r="C58" s="1314">
        <v>0</v>
      </c>
      <c r="D58" s="1314">
        <v>0</v>
      </c>
      <c r="E58" s="1314">
        <v>0</v>
      </c>
    </row>
    <row r="59" spans="1:5" ht="17.25" customHeight="1">
      <c r="A59" s="1311" t="s">
        <v>79</v>
      </c>
      <c r="B59" s="1314">
        <v>0</v>
      </c>
      <c r="C59" s="1314">
        <v>0</v>
      </c>
      <c r="D59" s="1314">
        <v>0</v>
      </c>
      <c r="E59" s="1314">
        <v>0</v>
      </c>
    </row>
    <row r="60" spans="1:5" ht="17.25" customHeight="1">
      <c r="A60" s="1311" t="s">
        <v>781</v>
      </c>
      <c r="B60" s="1314">
        <v>0</v>
      </c>
      <c r="C60" s="1314">
        <v>0</v>
      </c>
      <c r="D60" s="1314">
        <v>0</v>
      </c>
      <c r="E60" s="1314">
        <v>0</v>
      </c>
    </row>
    <row r="61" spans="1:5" ht="17.25" customHeight="1">
      <c r="A61" s="1311" t="s">
        <v>782</v>
      </c>
      <c r="B61" s="1314">
        <v>0</v>
      </c>
      <c r="C61" s="1314">
        <v>0</v>
      </c>
      <c r="D61" s="1314">
        <v>0</v>
      </c>
      <c r="E61" s="1314">
        <v>0</v>
      </c>
    </row>
    <row r="62" spans="1:5" ht="17.25" customHeight="1">
      <c r="A62" s="1311" t="s">
        <v>136</v>
      </c>
      <c r="B62" s="1314">
        <v>0</v>
      </c>
      <c r="C62" s="1314">
        <v>0</v>
      </c>
      <c r="D62" s="1314">
        <v>0</v>
      </c>
      <c r="E62" s="1314">
        <v>0</v>
      </c>
    </row>
    <row r="63" spans="1:5" ht="17.25" customHeight="1">
      <c r="A63" s="1311" t="s">
        <v>783</v>
      </c>
      <c r="B63" s="1320">
        <v>0</v>
      </c>
      <c r="C63" s="1320">
        <v>0</v>
      </c>
      <c r="D63" s="1320">
        <v>0</v>
      </c>
      <c r="E63" s="1320">
        <v>0</v>
      </c>
    </row>
    <row r="64" spans="1:5" s="2" customFormat="1" ht="17.25" customHeight="1" thickBot="1">
      <c r="A64" s="802" t="s">
        <v>791</v>
      </c>
      <c r="B64" s="803">
        <v>0</v>
      </c>
      <c r="C64" s="803">
        <v>0</v>
      </c>
      <c r="D64" s="803">
        <v>0</v>
      </c>
      <c r="E64" s="803">
        <v>0</v>
      </c>
    </row>
    <row r="65" spans="1:5" s="2" customFormat="1" ht="17.25" customHeight="1">
      <c r="A65" s="43" t="s">
        <v>138</v>
      </c>
      <c r="B65" s="567">
        <f>SUM(B16,B28,B40,B52,B64)</f>
        <v>0</v>
      </c>
      <c r="C65" s="567">
        <f t="shared" ref="C65:E65" si="2">SUM(C16,C28,C40,C52,C64)</f>
        <v>9699.5199999999986</v>
      </c>
      <c r="D65" s="1820">
        <f t="shared" si="2"/>
        <v>73205628.059999883</v>
      </c>
      <c r="E65" s="1820">
        <f t="shared" si="2"/>
        <v>73215327.579999879</v>
      </c>
    </row>
    <row r="66" spans="1:5" ht="17.25" customHeight="1">
      <c r="A66" s="1309" t="s">
        <v>792</v>
      </c>
      <c r="B66" s="1310"/>
      <c r="C66" s="1310"/>
      <c r="D66" s="1310"/>
      <c r="E66" s="1310"/>
    </row>
    <row r="67" spans="1:5" ht="17.25" customHeight="1">
      <c r="A67" s="1311" t="s">
        <v>139</v>
      </c>
      <c r="B67" s="1262">
        <v>612580</v>
      </c>
      <c r="C67" s="1262">
        <v>10300.799999999999</v>
      </c>
      <c r="D67" s="1262">
        <v>0</v>
      </c>
      <c r="E67" s="1262">
        <f t="shared" si="0"/>
        <v>622880.80000000005</v>
      </c>
    </row>
    <row r="68" spans="1:5" ht="17.25" customHeight="1">
      <c r="A68" s="1311" t="s">
        <v>793</v>
      </c>
      <c r="B68" s="1262">
        <v>0</v>
      </c>
      <c r="C68" s="1262">
        <v>0</v>
      </c>
      <c r="D68" s="1262">
        <v>0</v>
      </c>
      <c r="E68" s="1262"/>
    </row>
    <row r="69" spans="1:5" ht="17.25" customHeight="1">
      <c r="A69" s="1311" t="s">
        <v>141</v>
      </c>
      <c r="B69" s="1321">
        <v>0</v>
      </c>
      <c r="C69" s="1321">
        <v>0</v>
      </c>
      <c r="D69" s="1805">
        <v>1368213.6999999997</v>
      </c>
      <c r="E69" s="1805">
        <f t="shared" si="0"/>
        <v>1368213.6999999997</v>
      </c>
    </row>
    <row r="70" spans="1:5" ht="17.25" customHeight="1">
      <c r="A70" s="1311" t="s">
        <v>142</v>
      </c>
      <c r="B70" s="1321">
        <v>0</v>
      </c>
      <c r="C70" s="1321">
        <v>1377599.2099999995</v>
      </c>
      <c r="D70" s="1262">
        <v>0</v>
      </c>
      <c r="E70" s="1262">
        <f t="shared" si="0"/>
        <v>1377599.2099999995</v>
      </c>
    </row>
    <row r="71" spans="1:5" ht="28.5" customHeight="1">
      <c r="A71" s="1322" t="s">
        <v>143</v>
      </c>
      <c r="B71" s="1321">
        <v>0</v>
      </c>
      <c r="C71" s="1321">
        <v>0</v>
      </c>
      <c r="D71" s="1262">
        <v>0</v>
      </c>
      <c r="E71" s="1262">
        <f t="shared" si="0"/>
        <v>0</v>
      </c>
    </row>
    <row r="72" spans="1:5" ht="21" customHeight="1">
      <c r="A72" s="1322" t="s">
        <v>794</v>
      </c>
      <c r="B72" s="1321">
        <v>53.61</v>
      </c>
      <c r="C72" s="1321">
        <v>57340.74</v>
      </c>
      <c r="D72" s="1262">
        <v>0</v>
      </c>
      <c r="E72" s="1262">
        <f t="shared" si="0"/>
        <v>57394.35</v>
      </c>
    </row>
    <row r="73" spans="1:5" ht="21" customHeight="1">
      <c r="A73" s="1311" t="s">
        <v>145</v>
      </c>
      <c r="B73" s="1321">
        <v>353267.07999999949</v>
      </c>
      <c r="C73" s="1321">
        <v>65733.320000000007</v>
      </c>
      <c r="D73" s="1262">
        <v>0</v>
      </c>
      <c r="E73" s="1262">
        <f t="shared" si="0"/>
        <v>419000.3999999995</v>
      </c>
    </row>
    <row r="74" spans="1:5" ht="22.5" customHeight="1">
      <c r="A74" s="1311" t="s">
        <v>146</v>
      </c>
      <c r="B74" s="1321">
        <v>4606954.8600000059</v>
      </c>
      <c r="C74" s="1321">
        <v>2097915.3700000006</v>
      </c>
      <c r="D74" s="1262">
        <v>0</v>
      </c>
      <c r="E74" s="1262">
        <f t="shared" si="0"/>
        <v>6704870.230000006</v>
      </c>
    </row>
    <row r="75" spans="1:5" ht="22.5" customHeight="1" thickBot="1">
      <c r="A75" s="568" t="s">
        <v>795</v>
      </c>
      <c r="B75" s="569">
        <v>0</v>
      </c>
      <c r="C75" s="569">
        <v>71327.660000000018</v>
      </c>
      <c r="D75" s="1106">
        <v>0</v>
      </c>
      <c r="E75" s="1106">
        <f t="shared" si="0"/>
        <v>71327.660000000018</v>
      </c>
    </row>
    <row r="76" spans="1:5" ht="22.5" customHeight="1">
      <c r="A76" s="42" t="s">
        <v>796</v>
      </c>
      <c r="B76" s="804">
        <v>130772</v>
      </c>
      <c r="C76" s="804">
        <v>0</v>
      </c>
      <c r="D76" s="804">
        <v>0</v>
      </c>
      <c r="E76" s="804">
        <f>SUM(B76:D76)</f>
        <v>130772</v>
      </c>
    </row>
    <row r="77" spans="1:5" ht="22.5" customHeight="1">
      <c r="A77" s="1311" t="s">
        <v>797</v>
      </c>
      <c r="B77" s="1323"/>
      <c r="C77" s="1321">
        <v>148883</v>
      </c>
      <c r="D77" s="1321">
        <v>0</v>
      </c>
      <c r="E77" s="1321">
        <f>SUM(B77:D77)</f>
        <v>148883</v>
      </c>
    </row>
    <row r="78" spans="1:5" ht="22.5" customHeight="1" thickBot="1">
      <c r="A78" s="568" t="s">
        <v>798</v>
      </c>
      <c r="B78" s="569">
        <v>13123</v>
      </c>
      <c r="C78" s="569">
        <v>0</v>
      </c>
      <c r="D78" s="569">
        <v>0</v>
      </c>
      <c r="E78" s="569">
        <f>SUM(B78:D78)</f>
        <v>13123</v>
      </c>
    </row>
    <row r="79" spans="1:5" ht="22.5" customHeight="1">
      <c r="A79" s="43" t="s">
        <v>799</v>
      </c>
      <c r="B79" s="1821">
        <f>SUM(B67:B78)</f>
        <v>5716750.5500000054</v>
      </c>
      <c r="C79" s="1821">
        <f>SUM(C67:C78)</f>
        <v>3829100.1000000006</v>
      </c>
      <c r="D79" s="1807">
        <f>SUM(D67:D78)</f>
        <v>1368213.6999999997</v>
      </c>
      <c r="E79" s="1807">
        <f>SUM(E67:E78)</f>
        <v>10914064.350000005</v>
      </c>
    </row>
    <row r="80" spans="1:5" ht="18.600000000000001" customHeight="1">
      <c r="A80" s="1310"/>
      <c r="B80" s="1822"/>
      <c r="C80" s="1822"/>
      <c r="D80" s="1822"/>
      <c r="E80" s="1822"/>
    </row>
    <row r="81" spans="1:6" ht="19.5">
      <c r="A81" s="1317" t="s">
        <v>800</v>
      </c>
      <c r="B81" s="1819">
        <f>B65+B79</f>
        <v>5716750.5500000054</v>
      </c>
      <c r="C81" s="1819">
        <f t="shared" ref="C81:E81" si="3">C65+C79</f>
        <v>3838799.6200000006</v>
      </c>
      <c r="D81" s="1819">
        <f t="shared" si="3"/>
        <v>74573841.759999886</v>
      </c>
      <c r="E81" s="1819">
        <f t="shared" si="3"/>
        <v>84129391.929999888</v>
      </c>
    </row>
    <row r="82" spans="1:6">
      <c r="A82" s="2008"/>
      <c r="B82" s="2009"/>
      <c r="C82" s="2009"/>
      <c r="D82" s="2009"/>
      <c r="E82" s="2009"/>
    </row>
    <row r="83" spans="1:6" ht="46.15" customHeight="1">
      <c r="A83" s="1890" t="s">
        <v>801</v>
      </c>
      <c r="B83" s="1890"/>
      <c r="C83" s="1890"/>
      <c r="D83" s="1890"/>
      <c r="E83" s="1890"/>
      <c r="F83" s="209"/>
    </row>
    <row r="84" spans="1:6" ht="17.100000000000001" customHeight="1">
      <c r="A84" s="2011" t="s">
        <v>802</v>
      </c>
      <c r="B84" s="2011"/>
      <c r="C84" s="2011"/>
      <c r="D84" s="2011"/>
      <c r="E84" s="2011"/>
    </row>
    <row r="85" spans="1:6" ht="17.100000000000001" customHeight="1">
      <c r="A85" s="2011"/>
      <c r="B85" s="2011"/>
      <c r="C85" s="2011"/>
      <c r="D85" s="2011"/>
      <c r="E85" s="2011"/>
    </row>
    <row r="86" spans="1:6" ht="14.25" customHeight="1">
      <c r="A86" s="2005" t="s">
        <v>803</v>
      </c>
      <c r="B86" s="2005"/>
      <c r="C86" s="2005"/>
      <c r="D86" s="2005"/>
      <c r="E86" s="2005"/>
    </row>
    <row r="87" spans="1:6" ht="14.25" customHeight="1">
      <c r="A87" s="2005" t="s">
        <v>804</v>
      </c>
      <c r="B87" s="2005"/>
      <c r="C87" s="2005"/>
      <c r="D87" s="2005"/>
      <c r="E87" s="2005"/>
    </row>
    <row r="88" spans="1:6" ht="28.5" customHeight="1">
      <c r="A88" s="2005" t="s">
        <v>805</v>
      </c>
      <c r="B88" s="2005"/>
      <c r="C88" s="2005"/>
      <c r="D88" s="2005"/>
      <c r="E88" s="2005"/>
    </row>
    <row r="89" spans="1:6" ht="14.25" customHeight="1">
      <c r="A89" s="2005" t="s">
        <v>806</v>
      </c>
      <c r="B89" s="2005"/>
      <c r="C89" s="2005"/>
      <c r="D89" s="2005"/>
      <c r="E89" s="2005"/>
    </row>
    <row r="90" spans="1:6" ht="14.25" customHeight="1">
      <c r="A90" s="2005" t="s">
        <v>807</v>
      </c>
      <c r="B90" s="2005"/>
      <c r="C90" s="2005"/>
      <c r="D90" s="2005"/>
      <c r="E90" s="2005"/>
    </row>
    <row r="91" spans="1:6" ht="31.5" customHeight="1">
      <c r="A91" s="2012" t="s">
        <v>808</v>
      </c>
      <c r="B91" s="2012"/>
      <c r="C91" s="2012"/>
      <c r="D91" s="2012"/>
      <c r="E91" s="2012"/>
    </row>
    <row r="92" spans="1:6" ht="16.5">
      <c r="A92" s="1987" t="s">
        <v>809</v>
      </c>
      <c r="B92" s="1987"/>
      <c r="C92" s="1987"/>
      <c r="D92" s="1987"/>
      <c r="E92" s="1987"/>
    </row>
    <row r="93" spans="1:6">
      <c r="A93" s="212"/>
    </row>
    <row r="94" spans="1:6" ht="15">
      <c r="A94" s="2010"/>
      <c r="B94" s="2010"/>
      <c r="C94" s="2010"/>
      <c r="D94" s="2010"/>
    </row>
    <row r="95" spans="1:6" ht="15.75">
      <c r="A95" s="564"/>
      <c r="B95" s="565"/>
      <c r="C95" s="565"/>
      <c r="D95" s="565"/>
    </row>
  </sheetData>
  <mergeCells count="14">
    <mergeCell ref="A86:E86"/>
    <mergeCell ref="A87:E87"/>
    <mergeCell ref="A1:E1"/>
    <mergeCell ref="A82:E82"/>
    <mergeCell ref="A94:D94"/>
    <mergeCell ref="A84:E84"/>
    <mergeCell ref="A88:E88"/>
    <mergeCell ref="A89:E89"/>
    <mergeCell ref="A90:E90"/>
    <mergeCell ref="A91:E91"/>
    <mergeCell ref="A83:E83"/>
    <mergeCell ref="A85:E85"/>
    <mergeCell ref="A92:E92"/>
    <mergeCell ref="A2:B2"/>
  </mergeCells>
  <phoneticPr fontId="23" type="noConversion"/>
  <printOptions horizontalCentered="1" verticalCentered="1" headings="1"/>
  <pageMargins left="0.25" right="0.25" top="0.25" bottom="0.25" header="0.3" footer="0.3"/>
  <pageSetup paperSize="5" scale="57" firstPageNumber="72" orientation="portrait" useFirstPageNumber="1" r:id="rId1"/>
  <headerFooter scaleWithDoc="0" alignWithMargins="0">
    <oddFooter xml:space="preserve">&amp;R&amp;12 </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pageSetUpPr fitToPage="1"/>
  </sheetPr>
  <dimension ref="A1:K29"/>
  <sheetViews>
    <sheetView topLeftCell="A5" zoomScaleNormal="100" workbookViewId="0">
      <selection sqref="A1:H1"/>
    </sheetView>
  </sheetViews>
  <sheetFormatPr defaultRowHeight="12.75"/>
  <cols>
    <col min="1" max="1" width="14.5703125" customWidth="1"/>
    <col min="2" max="2" width="19.5703125" customWidth="1"/>
    <col min="3" max="3" width="14.5703125" customWidth="1"/>
    <col min="4" max="4" width="17.42578125" customWidth="1"/>
    <col min="5" max="6" width="14.5703125" customWidth="1"/>
    <col min="7" max="7" width="15" customWidth="1"/>
    <col min="8" max="8" width="11.42578125" customWidth="1"/>
  </cols>
  <sheetData>
    <row r="1" spans="1:11" ht="70.5" customHeight="1" thickBot="1">
      <c r="A1" s="2014" t="s">
        <v>810</v>
      </c>
      <c r="B1" s="2015"/>
      <c r="C1" s="2015"/>
      <c r="D1" s="2015"/>
      <c r="E1" s="2015"/>
      <c r="F1" s="2015"/>
      <c r="G1" s="2015"/>
      <c r="H1" s="2016"/>
    </row>
    <row r="2" spans="1:11" ht="27.75" customHeight="1">
      <c r="A2" s="2020" t="s">
        <v>811</v>
      </c>
      <c r="B2" s="2021"/>
      <c r="C2" s="2021"/>
      <c r="D2" s="2021"/>
      <c r="E2" s="2021"/>
      <c r="F2" s="2021"/>
      <c r="G2" s="2021"/>
      <c r="H2" s="2022"/>
      <c r="I2" s="74"/>
    </row>
    <row r="3" spans="1:11" ht="69.75" customHeight="1">
      <c r="A3" s="1646" t="s">
        <v>812</v>
      </c>
      <c r="B3" s="1324" t="s">
        <v>813</v>
      </c>
      <c r="C3" s="1324" t="s">
        <v>814</v>
      </c>
      <c r="D3" s="1324" t="s">
        <v>815</v>
      </c>
      <c r="E3" s="1324" t="s">
        <v>816</v>
      </c>
      <c r="F3" s="1324" t="s">
        <v>817</v>
      </c>
      <c r="G3" s="1324" t="s">
        <v>818</v>
      </c>
      <c r="H3" s="1647" t="s">
        <v>819</v>
      </c>
      <c r="K3" s="1739" t="s">
        <v>115</v>
      </c>
    </row>
    <row r="4" spans="1:11">
      <c r="A4" s="1648" t="s">
        <v>715</v>
      </c>
      <c r="B4" s="1325">
        <v>3</v>
      </c>
      <c r="C4" s="1325">
        <v>0</v>
      </c>
      <c r="D4" s="1326">
        <v>0</v>
      </c>
      <c r="E4" s="1326">
        <v>0</v>
      </c>
      <c r="F4" s="1326">
        <v>0</v>
      </c>
      <c r="G4" s="1326">
        <v>5</v>
      </c>
      <c r="H4" s="1649">
        <v>1</v>
      </c>
    </row>
    <row r="5" spans="1:11">
      <c r="A5" s="1648" t="s">
        <v>703</v>
      </c>
      <c r="B5" s="1325">
        <v>14</v>
      </c>
      <c r="C5" s="1325">
        <v>0</v>
      </c>
      <c r="D5" s="1326">
        <v>0</v>
      </c>
      <c r="E5" s="1326">
        <v>3</v>
      </c>
      <c r="F5" s="1326">
        <v>4</v>
      </c>
      <c r="G5" s="1326">
        <v>5</v>
      </c>
      <c r="H5" s="1649">
        <v>1</v>
      </c>
    </row>
    <row r="6" spans="1:11">
      <c r="A6" s="1648" t="s">
        <v>709</v>
      </c>
      <c r="B6" s="1325">
        <v>167</v>
      </c>
      <c r="C6" s="1325">
        <v>3</v>
      </c>
      <c r="D6" s="1326">
        <v>0</v>
      </c>
      <c r="E6" s="1326">
        <v>6</v>
      </c>
      <c r="F6" s="1326">
        <v>5</v>
      </c>
      <c r="G6" s="1326">
        <v>6</v>
      </c>
      <c r="H6" s="1649">
        <v>3</v>
      </c>
    </row>
    <row r="7" spans="1:11">
      <c r="A7" s="1648" t="s">
        <v>707</v>
      </c>
      <c r="B7" s="1325">
        <v>14</v>
      </c>
      <c r="C7" s="1325">
        <v>0</v>
      </c>
      <c r="D7" s="1326">
        <v>0</v>
      </c>
      <c r="E7" s="1326">
        <v>3</v>
      </c>
      <c r="F7" s="1326">
        <v>1</v>
      </c>
      <c r="G7" s="1326">
        <v>6</v>
      </c>
      <c r="H7" s="1649">
        <v>4</v>
      </c>
    </row>
    <row r="8" spans="1:11">
      <c r="A8" s="1648" t="s">
        <v>695</v>
      </c>
      <c r="B8" s="1326">
        <v>2863</v>
      </c>
      <c r="C8" s="1326">
        <v>52</v>
      </c>
      <c r="D8" s="1326">
        <v>0</v>
      </c>
      <c r="E8" s="1326">
        <v>106</v>
      </c>
      <c r="F8" s="1326">
        <v>184</v>
      </c>
      <c r="G8" s="1326">
        <v>197</v>
      </c>
      <c r="H8" s="1649">
        <v>103</v>
      </c>
    </row>
    <row r="9" spans="1:11">
      <c r="A9" s="1648" t="s">
        <v>820</v>
      </c>
      <c r="B9" s="1326">
        <v>154</v>
      </c>
      <c r="C9" s="1326">
        <v>8</v>
      </c>
      <c r="D9" s="1326">
        <v>0</v>
      </c>
      <c r="E9" s="1326">
        <v>16</v>
      </c>
      <c r="F9" s="1326">
        <v>35</v>
      </c>
      <c r="G9" s="1326">
        <v>21</v>
      </c>
      <c r="H9" s="1649">
        <v>7</v>
      </c>
    </row>
    <row r="10" spans="1:11">
      <c r="A10" s="1648" t="s">
        <v>702</v>
      </c>
      <c r="B10" s="1326">
        <v>565</v>
      </c>
      <c r="C10" s="1326">
        <v>49</v>
      </c>
      <c r="D10" s="1326">
        <v>0</v>
      </c>
      <c r="E10" s="1326">
        <v>42</v>
      </c>
      <c r="F10" s="1326">
        <v>83</v>
      </c>
      <c r="G10" s="1326">
        <v>88</v>
      </c>
      <c r="H10" s="1649">
        <v>59</v>
      </c>
    </row>
    <row r="11" spans="1:11">
      <c r="A11" s="1648" t="s">
        <v>821</v>
      </c>
      <c r="B11" s="1326">
        <v>839</v>
      </c>
      <c r="C11" s="1326">
        <v>16</v>
      </c>
      <c r="D11" s="1326">
        <v>0</v>
      </c>
      <c r="E11" s="1326">
        <v>53</v>
      </c>
      <c r="F11" s="1326">
        <v>64</v>
      </c>
      <c r="G11" s="1326">
        <v>82</v>
      </c>
      <c r="H11" s="1649">
        <v>41</v>
      </c>
    </row>
    <row r="12" spans="1:11">
      <c r="A12" s="1648" t="s">
        <v>713</v>
      </c>
      <c r="B12" s="1326">
        <v>0</v>
      </c>
      <c r="C12" s="1326">
        <v>0</v>
      </c>
      <c r="D12" s="1326">
        <v>0</v>
      </c>
      <c r="E12" s="1326">
        <v>0</v>
      </c>
      <c r="F12" s="1326">
        <v>1</v>
      </c>
      <c r="G12" s="1326">
        <v>0</v>
      </c>
      <c r="H12" s="1649">
        <v>0</v>
      </c>
    </row>
    <row r="13" spans="1:11">
      <c r="A13" s="1648" t="s">
        <v>711</v>
      </c>
      <c r="B13" s="1326">
        <v>0</v>
      </c>
      <c r="C13" s="1326">
        <v>1</v>
      </c>
      <c r="D13" s="1326">
        <v>0</v>
      </c>
      <c r="E13" s="1326">
        <v>0</v>
      </c>
      <c r="F13" s="1326">
        <v>7</v>
      </c>
      <c r="G13" s="1326">
        <v>0</v>
      </c>
      <c r="H13" s="1649">
        <v>0</v>
      </c>
    </row>
    <row r="14" spans="1:11">
      <c r="A14" s="1648" t="s">
        <v>705</v>
      </c>
      <c r="B14" s="1326">
        <v>43</v>
      </c>
      <c r="C14" s="1326">
        <v>0</v>
      </c>
      <c r="D14" s="1326">
        <v>1</v>
      </c>
      <c r="E14" s="1326">
        <v>26</v>
      </c>
      <c r="F14" s="1326">
        <v>9</v>
      </c>
      <c r="G14" s="1326">
        <v>26</v>
      </c>
      <c r="H14" s="1649">
        <v>35</v>
      </c>
    </row>
    <row r="15" spans="1:11" ht="13.5" thickBot="1">
      <c r="A15" s="1648" t="s">
        <v>698</v>
      </c>
      <c r="B15" s="1326">
        <v>15</v>
      </c>
      <c r="C15" s="1326">
        <v>0</v>
      </c>
      <c r="D15" s="1326">
        <v>0</v>
      </c>
      <c r="E15" s="1326">
        <v>1</v>
      </c>
      <c r="F15" s="1326">
        <v>2</v>
      </c>
      <c r="G15" s="1326">
        <v>2</v>
      </c>
      <c r="H15" s="1649">
        <v>0</v>
      </c>
    </row>
    <row r="16" spans="1:11" ht="13.5" thickBot="1">
      <c r="A16" s="130" t="s">
        <v>92</v>
      </c>
      <c r="B16" s="131">
        <f t="shared" ref="B16:H16" si="0">SUM(B4:B15)</f>
        <v>4677</v>
      </c>
      <c r="C16" s="131">
        <f t="shared" si="0"/>
        <v>129</v>
      </c>
      <c r="D16" s="131">
        <f t="shared" si="0"/>
        <v>1</v>
      </c>
      <c r="E16" s="131">
        <f t="shared" si="0"/>
        <v>256</v>
      </c>
      <c r="F16" s="131">
        <f t="shared" si="0"/>
        <v>395</v>
      </c>
      <c r="G16" s="131">
        <f t="shared" si="0"/>
        <v>438</v>
      </c>
      <c r="H16" s="132">
        <f t="shared" si="0"/>
        <v>254</v>
      </c>
    </row>
    <row r="17" spans="1:8">
      <c r="A17" s="20"/>
      <c r="B17" s="20"/>
      <c r="C17" s="20"/>
      <c r="D17" s="20"/>
      <c r="E17" s="20"/>
      <c r="F17" s="20"/>
      <c r="G17" s="20"/>
      <c r="H17" s="20"/>
    </row>
    <row r="18" spans="1:8" ht="15" customHeight="1">
      <c r="A18" s="1980" t="s">
        <v>822</v>
      </c>
      <c r="B18" s="1980"/>
      <c r="C18" s="1980"/>
      <c r="D18" s="1980"/>
      <c r="E18" s="1980"/>
      <c r="F18" s="1980"/>
      <c r="G18" s="1980"/>
      <c r="H18" s="1980"/>
    </row>
    <row r="19" spans="1:8" ht="15" customHeight="1">
      <c r="A19" s="534"/>
      <c r="B19" s="534"/>
      <c r="C19" s="534"/>
      <c r="D19" s="534"/>
      <c r="E19" s="534"/>
      <c r="F19" s="534"/>
      <c r="G19" s="534"/>
      <c r="H19" s="535"/>
    </row>
    <row r="20" spans="1:8" ht="12.75" customHeight="1">
      <c r="A20" s="534"/>
      <c r="B20" s="534"/>
      <c r="C20" s="534"/>
      <c r="D20" s="534"/>
      <c r="E20" s="534"/>
      <c r="F20" s="20"/>
      <c r="G20" s="20"/>
      <c r="H20" s="20"/>
    </row>
    <row r="22" spans="1:8" ht="24" thickBot="1">
      <c r="A22" s="126" t="s">
        <v>823</v>
      </c>
      <c r="B22" s="20"/>
      <c r="C22" s="20"/>
      <c r="D22" s="20"/>
      <c r="E22" s="20"/>
      <c r="F22" s="20"/>
    </row>
    <row r="23" spans="1:8" ht="27.75" customHeight="1">
      <c r="A23" s="133"/>
      <c r="B23" s="2017" t="s">
        <v>824</v>
      </c>
      <c r="C23" s="2018"/>
      <c r="D23" s="2018"/>
      <c r="E23" s="2018"/>
      <c r="F23" s="2019"/>
    </row>
    <row r="24" spans="1:8" ht="114.75">
      <c r="A24" s="1650" t="s">
        <v>825</v>
      </c>
      <c r="B24" s="1324" t="s">
        <v>826</v>
      </c>
      <c r="C24" s="1324" t="s">
        <v>827</v>
      </c>
      <c r="D24" s="1324" t="s">
        <v>828</v>
      </c>
      <c r="E24" s="1324" t="s">
        <v>829</v>
      </c>
      <c r="F24" s="1647" t="s">
        <v>830</v>
      </c>
    </row>
    <row r="25" spans="1:8" ht="13.5" thickBot="1">
      <c r="A25" s="1327">
        <v>4065</v>
      </c>
      <c r="B25" s="1328">
        <v>1574</v>
      </c>
      <c r="C25" s="1328">
        <v>544</v>
      </c>
      <c r="D25" s="1328">
        <v>0</v>
      </c>
      <c r="E25" s="1328">
        <v>19</v>
      </c>
      <c r="F25" s="1329">
        <v>1928</v>
      </c>
    </row>
    <row r="26" spans="1:8" ht="13.5" thickBot="1">
      <c r="A26" s="202"/>
      <c r="B26" s="173"/>
      <c r="C26" s="173"/>
      <c r="D26" s="173"/>
      <c r="E26" s="173"/>
      <c r="F26" s="174"/>
      <c r="H26" s="192"/>
    </row>
    <row r="27" spans="1:8">
      <c r="A27" s="20"/>
      <c r="B27" s="20"/>
      <c r="C27" s="20"/>
      <c r="D27" s="20"/>
      <c r="E27" s="20"/>
      <c r="F27" s="20"/>
    </row>
    <row r="28" spans="1:8" ht="15.75" customHeight="1">
      <c r="A28" s="1980" t="s">
        <v>822</v>
      </c>
      <c r="B28" s="1980"/>
      <c r="C28" s="1980"/>
      <c r="D28" s="1980"/>
      <c r="E28" s="1980"/>
      <c r="F28" s="1980"/>
      <c r="G28" s="1980"/>
      <c r="H28" s="1980"/>
    </row>
    <row r="29" spans="1:8">
      <c r="A29" s="20"/>
    </row>
  </sheetData>
  <mergeCells count="5">
    <mergeCell ref="A1:H1"/>
    <mergeCell ref="B23:F23"/>
    <mergeCell ref="A2:H2"/>
    <mergeCell ref="A18:H18"/>
    <mergeCell ref="A28:H28"/>
  </mergeCells>
  <printOptions horizontalCentered="1" verticalCentered="1" headings="1"/>
  <pageMargins left="0.25" right="0.25" top="0.25" bottom="0.25" header="0.3" footer="0.3"/>
  <pageSetup scale="92" orientation="landscape"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I46"/>
  <sheetViews>
    <sheetView topLeftCell="A8" zoomScale="90" zoomScaleNormal="90" workbookViewId="0">
      <selection activeCell="I14" sqref="I14"/>
    </sheetView>
  </sheetViews>
  <sheetFormatPr defaultColWidth="9" defaultRowHeight="14.25"/>
  <cols>
    <col min="1" max="1" width="20.7109375" style="4" customWidth="1"/>
    <col min="2" max="2" width="20.7109375" style="14" customWidth="1"/>
    <col min="3" max="3" width="20.7109375" style="1" customWidth="1"/>
    <col min="4" max="4" width="10.7109375" style="1" customWidth="1"/>
    <col min="5" max="7" width="20.7109375" style="1" customWidth="1"/>
    <col min="8" max="16384" width="9" style="1"/>
  </cols>
  <sheetData>
    <row r="1" spans="1:9" s="6" customFormat="1" ht="72.75" customHeight="1">
      <c r="A1" s="2023" t="s">
        <v>831</v>
      </c>
      <c r="B1" s="1975"/>
      <c r="C1" s="1975"/>
      <c r="D1" s="1975"/>
      <c r="E1" s="1975"/>
      <c r="F1" s="1975"/>
      <c r="G1" s="1975"/>
      <c r="H1" s="616"/>
    </row>
    <row r="2" spans="1:9" s="6" customFormat="1" ht="12.95" customHeight="1" thickBot="1">
      <c r="A2" s="361"/>
      <c r="B2" s="361"/>
      <c r="C2" s="361"/>
      <c r="E2" s="576"/>
    </row>
    <row r="3" spans="1:9" s="6" customFormat="1" ht="60" customHeight="1">
      <c r="A3" s="2024" t="s">
        <v>832</v>
      </c>
      <c r="B3" s="2025"/>
      <c r="C3" s="2026"/>
      <c r="E3" s="2024" t="s">
        <v>833</v>
      </c>
      <c r="F3" s="2025"/>
      <c r="G3" s="2026"/>
    </row>
    <row r="4" spans="1:9" ht="17.25">
      <c r="A4" s="1651" t="s">
        <v>628</v>
      </c>
      <c r="B4" s="1330" t="s">
        <v>834</v>
      </c>
      <c r="C4" s="1652" t="s">
        <v>835</v>
      </c>
      <c r="E4" s="1651" t="s">
        <v>628</v>
      </c>
      <c r="F4" s="1330" t="s">
        <v>834</v>
      </c>
      <c r="G4" s="1652" t="s">
        <v>836</v>
      </c>
    </row>
    <row r="5" spans="1:9">
      <c r="A5" s="1653">
        <v>2023</v>
      </c>
      <c r="B5" s="1331" t="s">
        <v>13</v>
      </c>
      <c r="C5" s="1654">
        <v>1.39</v>
      </c>
      <c r="E5" s="1653">
        <v>2023</v>
      </c>
      <c r="F5" s="1331" t="s">
        <v>13</v>
      </c>
      <c r="G5" s="1654">
        <v>1.39</v>
      </c>
      <c r="I5" s="212"/>
    </row>
    <row r="6" spans="1:9">
      <c r="A6" s="1653">
        <v>2024</v>
      </c>
      <c r="B6" s="1331" t="s">
        <v>13</v>
      </c>
      <c r="C6" s="1654">
        <f t="shared" ref="C6:C29" si="0">C5*1.03</f>
        <v>1.4317</v>
      </c>
      <c r="E6" s="1653">
        <v>2024</v>
      </c>
      <c r="F6" s="1331" t="s">
        <v>13</v>
      </c>
      <c r="G6" s="1654">
        <f t="shared" ref="G6:G29" si="1">G5*1.03</f>
        <v>1.4317</v>
      </c>
    </row>
    <row r="7" spans="1:9">
      <c r="A7" s="1653">
        <v>2025</v>
      </c>
      <c r="B7" s="1331" t="s">
        <v>13</v>
      </c>
      <c r="C7" s="1654">
        <f t="shared" si="0"/>
        <v>1.4746509999999999</v>
      </c>
      <c r="E7" s="1653">
        <v>2025</v>
      </c>
      <c r="F7" s="1331" t="s">
        <v>13</v>
      </c>
      <c r="G7" s="1654">
        <f t="shared" si="1"/>
        <v>1.4746509999999999</v>
      </c>
    </row>
    <row r="8" spans="1:9">
      <c r="A8" s="1653">
        <v>2026</v>
      </c>
      <c r="B8" s="1331" t="s">
        <v>13</v>
      </c>
      <c r="C8" s="1654">
        <f t="shared" si="0"/>
        <v>1.51889053</v>
      </c>
      <c r="E8" s="1653">
        <v>2026</v>
      </c>
      <c r="F8" s="1331" t="s">
        <v>13</v>
      </c>
      <c r="G8" s="1654">
        <f t="shared" si="1"/>
        <v>1.51889053</v>
      </c>
    </row>
    <row r="9" spans="1:9">
      <c r="A9" s="1653">
        <v>2027</v>
      </c>
      <c r="B9" s="1331" t="s">
        <v>13</v>
      </c>
      <c r="C9" s="1654">
        <f t="shared" si="0"/>
        <v>1.5644572458999999</v>
      </c>
      <c r="E9" s="1653">
        <v>2027</v>
      </c>
      <c r="F9" s="1331" t="s">
        <v>13</v>
      </c>
      <c r="G9" s="1654">
        <f t="shared" si="1"/>
        <v>1.5644572458999999</v>
      </c>
    </row>
    <row r="10" spans="1:9">
      <c r="A10" s="1653">
        <v>2028</v>
      </c>
      <c r="B10" s="1331" t="s">
        <v>13</v>
      </c>
      <c r="C10" s="1654">
        <f t="shared" si="0"/>
        <v>1.611390963277</v>
      </c>
      <c r="E10" s="1653">
        <v>2028</v>
      </c>
      <c r="F10" s="1331" t="s">
        <v>13</v>
      </c>
      <c r="G10" s="1654">
        <f t="shared" si="1"/>
        <v>1.611390963277</v>
      </c>
    </row>
    <row r="11" spans="1:9">
      <c r="A11" s="1653">
        <v>2029</v>
      </c>
      <c r="B11" s="1331" t="s">
        <v>13</v>
      </c>
      <c r="C11" s="1654">
        <f t="shared" si="0"/>
        <v>1.6597326921753102</v>
      </c>
      <c r="E11" s="1653">
        <v>2029</v>
      </c>
      <c r="F11" s="1331" t="s">
        <v>13</v>
      </c>
      <c r="G11" s="1654">
        <f t="shared" si="1"/>
        <v>1.6597326921753102</v>
      </c>
    </row>
    <row r="12" spans="1:9">
      <c r="A12" s="1653">
        <v>2030</v>
      </c>
      <c r="B12" s="1331" t="s">
        <v>13</v>
      </c>
      <c r="C12" s="1654">
        <f t="shared" si="0"/>
        <v>1.7095246729405695</v>
      </c>
      <c r="E12" s="1653">
        <v>2030</v>
      </c>
      <c r="F12" s="1331" t="s">
        <v>13</v>
      </c>
      <c r="G12" s="1654">
        <f t="shared" si="1"/>
        <v>1.7095246729405695</v>
      </c>
    </row>
    <row r="13" spans="1:9">
      <c r="A13" s="1653">
        <v>2031</v>
      </c>
      <c r="B13" s="1331" t="s">
        <v>13</v>
      </c>
      <c r="C13" s="1654">
        <f t="shared" si="0"/>
        <v>1.7608104131287867</v>
      </c>
      <c r="E13" s="1653">
        <v>2031</v>
      </c>
      <c r="F13" s="1331" t="s">
        <v>13</v>
      </c>
      <c r="G13" s="1654">
        <f t="shared" si="1"/>
        <v>1.7608104131287867</v>
      </c>
    </row>
    <row r="14" spans="1:9">
      <c r="A14" s="1653">
        <v>2032</v>
      </c>
      <c r="B14" s="1331" t="s">
        <v>13</v>
      </c>
      <c r="C14" s="1654">
        <f t="shared" si="0"/>
        <v>1.8136347255226504</v>
      </c>
      <c r="E14" s="1653">
        <v>2032</v>
      </c>
      <c r="F14" s="1331" t="s">
        <v>13</v>
      </c>
      <c r="G14" s="1654">
        <f t="shared" si="1"/>
        <v>1.8136347255226504</v>
      </c>
    </row>
    <row r="15" spans="1:9">
      <c r="A15" s="1653">
        <v>2033</v>
      </c>
      <c r="B15" s="1331" t="s">
        <v>13</v>
      </c>
      <c r="C15" s="1654">
        <f t="shared" si="0"/>
        <v>1.8680437672883299</v>
      </c>
      <c r="E15" s="1653">
        <v>2033</v>
      </c>
      <c r="F15" s="1331" t="s">
        <v>13</v>
      </c>
      <c r="G15" s="1654">
        <f t="shared" si="1"/>
        <v>1.8680437672883299</v>
      </c>
    </row>
    <row r="16" spans="1:9">
      <c r="A16" s="1653">
        <v>2034</v>
      </c>
      <c r="B16" s="1331" t="s">
        <v>13</v>
      </c>
      <c r="C16" s="1654">
        <f t="shared" si="0"/>
        <v>1.9240850803069798</v>
      </c>
      <c r="E16" s="1653">
        <v>2034</v>
      </c>
      <c r="F16" s="1331" t="s">
        <v>13</v>
      </c>
      <c r="G16" s="1654">
        <f t="shared" si="1"/>
        <v>1.9240850803069798</v>
      </c>
    </row>
    <row r="17" spans="1:7">
      <c r="A17" s="1653">
        <v>2035</v>
      </c>
      <c r="B17" s="1331" t="s">
        <v>13</v>
      </c>
      <c r="C17" s="1654">
        <f t="shared" si="0"/>
        <v>1.9818076327161893</v>
      </c>
      <c r="E17" s="1653">
        <v>2035</v>
      </c>
      <c r="F17" s="1331" t="s">
        <v>13</v>
      </c>
      <c r="G17" s="1654">
        <f t="shared" si="1"/>
        <v>1.9818076327161893</v>
      </c>
    </row>
    <row r="18" spans="1:7">
      <c r="A18" s="1653">
        <v>2036</v>
      </c>
      <c r="B18" s="1331" t="s">
        <v>13</v>
      </c>
      <c r="C18" s="1654">
        <f t="shared" si="0"/>
        <v>2.041261861697675</v>
      </c>
      <c r="E18" s="1653">
        <v>2036</v>
      </c>
      <c r="F18" s="1331" t="s">
        <v>13</v>
      </c>
      <c r="G18" s="1654">
        <f t="shared" si="1"/>
        <v>2.041261861697675</v>
      </c>
    </row>
    <row r="19" spans="1:7">
      <c r="A19" s="1653">
        <v>2037</v>
      </c>
      <c r="B19" s="1331" t="s">
        <v>13</v>
      </c>
      <c r="C19" s="1654">
        <f t="shared" si="0"/>
        <v>2.1024997175486053</v>
      </c>
      <c r="E19" s="1653">
        <v>2037</v>
      </c>
      <c r="F19" s="1331" t="s">
        <v>13</v>
      </c>
      <c r="G19" s="1654">
        <f t="shared" si="1"/>
        <v>2.1024997175486053</v>
      </c>
    </row>
    <row r="20" spans="1:7">
      <c r="A20" s="1653">
        <v>2038</v>
      </c>
      <c r="B20" s="1331" t="s">
        <v>13</v>
      </c>
      <c r="C20" s="1654">
        <f t="shared" si="0"/>
        <v>2.1655747090750634</v>
      </c>
      <c r="E20" s="1653">
        <v>2038</v>
      </c>
      <c r="F20" s="1331" t="s">
        <v>13</v>
      </c>
      <c r="G20" s="1654">
        <f t="shared" si="1"/>
        <v>2.1655747090750634</v>
      </c>
    </row>
    <row r="21" spans="1:7">
      <c r="A21" s="1653">
        <v>2039</v>
      </c>
      <c r="B21" s="1331" t="s">
        <v>13</v>
      </c>
      <c r="C21" s="1654">
        <f t="shared" si="0"/>
        <v>2.2305419503473156</v>
      </c>
      <c r="E21" s="1653">
        <v>2039</v>
      </c>
      <c r="F21" s="1331" t="s">
        <v>13</v>
      </c>
      <c r="G21" s="1654">
        <f t="shared" si="1"/>
        <v>2.2305419503473156</v>
      </c>
    </row>
    <row r="22" spans="1:7">
      <c r="A22" s="1653">
        <v>2040</v>
      </c>
      <c r="B22" s="1331" t="s">
        <v>13</v>
      </c>
      <c r="C22" s="1654">
        <f t="shared" si="0"/>
        <v>2.2974582088577353</v>
      </c>
      <c r="E22" s="1653">
        <v>2040</v>
      </c>
      <c r="F22" s="1331" t="s">
        <v>13</v>
      </c>
      <c r="G22" s="1654">
        <f t="shared" si="1"/>
        <v>2.2974582088577353</v>
      </c>
    </row>
    <row r="23" spans="1:7">
      <c r="A23" s="1653">
        <v>2041</v>
      </c>
      <c r="B23" s="1331" t="s">
        <v>13</v>
      </c>
      <c r="C23" s="1654">
        <f t="shared" si="0"/>
        <v>2.3663819551234675</v>
      </c>
      <c r="E23" s="1653">
        <v>2041</v>
      </c>
      <c r="F23" s="1331" t="s">
        <v>13</v>
      </c>
      <c r="G23" s="1654">
        <f t="shared" si="1"/>
        <v>2.3663819551234675</v>
      </c>
    </row>
    <row r="24" spans="1:7">
      <c r="A24" s="1653">
        <v>2042</v>
      </c>
      <c r="B24" s="1331" t="s">
        <v>13</v>
      </c>
      <c r="C24" s="1654">
        <f t="shared" si="0"/>
        <v>2.4373734137771716</v>
      </c>
      <c r="E24" s="1653">
        <v>2042</v>
      </c>
      <c r="F24" s="1331" t="s">
        <v>13</v>
      </c>
      <c r="G24" s="1654">
        <f t="shared" si="1"/>
        <v>2.4373734137771716</v>
      </c>
    </row>
    <row r="25" spans="1:7">
      <c r="A25" s="1332">
        <v>2043</v>
      </c>
      <c r="B25" s="1333" t="s">
        <v>13</v>
      </c>
      <c r="C25" s="1334">
        <f t="shared" si="0"/>
        <v>2.5104946161904871</v>
      </c>
      <c r="E25" s="1332">
        <v>2043</v>
      </c>
      <c r="F25" s="1333" t="s">
        <v>13</v>
      </c>
      <c r="G25" s="1334">
        <f t="shared" si="1"/>
        <v>2.5104946161904871</v>
      </c>
    </row>
    <row r="26" spans="1:7">
      <c r="A26" s="1653">
        <v>2044</v>
      </c>
      <c r="B26" s="1331" t="s">
        <v>13</v>
      </c>
      <c r="C26" s="1654">
        <f t="shared" si="0"/>
        <v>2.5858094546762018</v>
      </c>
      <c r="D26" s="1335"/>
      <c r="E26" s="1653">
        <v>2044</v>
      </c>
      <c r="F26" s="1331" t="s">
        <v>13</v>
      </c>
      <c r="G26" s="1654">
        <f t="shared" si="1"/>
        <v>2.5858094546762018</v>
      </c>
    </row>
    <row r="27" spans="1:7">
      <c r="A27" s="1653">
        <v>2045</v>
      </c>
      <c r="B27" s="1331" t="s">
        <v>13</v>
      </c>
      <c r="C27" s="1654">
        <f t="shared" si="0"/>
        <v>2.663383738316488</v>
      </c>
      <c r="D27" s="1335"/>
      <c r="E27" s="1653">
        <v>2045</v>
      </c>
      <c r="F27" s="1331" t="s">
        <v>13</v>
      </c>
      <c r="G27" s="1654">
        <f t="shared" si="1"/>
        <v>2.663383738316488</v>
      </c>
    </row>
    <row r="28" spans="1:7">
      <c r="A28" s="1653">
        <v>2046</v>
      </c>
      <c r="B28" s="1331" t="s">
        <v>13</v>
      </c>
      <c r="C28" s="1654">
        <f t="shared" si="0"/>
        <v>2.7432852504659828</v>
      </c>
      <c r="D28" s="1335"/>
      <c r="E28" s="1653">
        <v>2046</v>
      </c>
      <c r="F28" s="1331" t="s">
        <v>13</v>
      </c>
      <c r="G28" s="1654">
        <f t="shared" si="1"/>
        <v>2.7432852504659828</v>
      </c>
    </row>
    <row r="29" spans="1:7" ht="15" thickBot="1">
      <c r="A29" s="690">
        <v>2047</v>
      </c>
      <c r="B29" s="415" t="s">
        <v>13</v>
      </c>
      <c r="C29" s="819">
        <f t="shared" si="0"/>
        <v>2.8255838079799624</v>
      </c>
      <c r="D29" s="1335"/>
      <c r="E29" s="690">
        <v>2047</v>
      </c>
      <c r="F29" s="415" t="s">
        <v>13</v>
      </c>
      <c r="G29" s="819">
        <f t="shared" si="1"/>
        <v>2.8255838079799624</v>
      </c>
    </row>
    <row r="30" spans="1:7">
      <c r="A30" s="89"/>
      <c r="B30" s="90"/>
      <c r="C30" s="90"/>
    </row>
    <row r="31" spans="1:7" ht="30" customHeight="1">
      <c r="A31" s="1901" t="s">
        <v>837</v>
      </c>
      <c r="B31" s="1901"/>
      <c r="C31" s="1901"/>
      <c r="D31" s="1901"/>
      <c r="E31" s="1901"/>
      <c r="F31" s="1901"/>
      <c r="G31" s="1901"/>
    </row>
    <row r="32" spans="1:7" ht="18" customHeight="1">
      <c r="A32" s="1902" t="s">
        <v>838</v>
      </c>
      <c r="B32" s="1902"/>
      <c r="C32" s="1902"/>
      <c r="D32" s="1902"/>
      <c r="E32" s="1902"/>
      <c r="F32" s="1902"/>
      <c r="G32" s="1902"/>
    </row>
    <row r="33" spans="1:7" ht="27" customHeight="1">
      <c r="A33" s="1901" t="s">
        <v>839</v>
      </c>
      <c r="B33" s="1901"/>
      <c r="C33" s="1901"/>
      <c r="D33" s="1901"/>
      <c r="E33" s="1901"/>
      <c r="F33" s="1901"/>
      <c r="G33" s="1901"/>
    </row>
    <row r="34" spans="1:7">
      <c r="C34" s="15"/>
    </row>
    <row r="35" spans="1:7">
      <c r="C35" s="15"/>
    </row>
    <row r="36" spans="1:7">
      <c r="C36" s="15"/>
    </row>
    <row r="37" spans="1:7">
      <c r="C37" s="15"/>
    </row>
    <row r="38" spans="1:7">
      <c r="C38" s="15"/>
    </row>
    <row r="39" spans="1:7">
      <c r="C39" s="15"/>
    </row>
    <row r="40" spans="1:7">
      <c r="C40" s="15"/>
    </row>
    <row r="41" spans="1:7">
      <c r="C41" s="15"/>
    </row>
    <row r="42" spans="1:7">
      <c r="C42" s="15"/>
    </row>
    <row r="43" spans="1:7">
      <c r="C43" s="15"/>
    </row>
    <row r="44" spans="1:7">
      <c r="C44" s="15"/>
    </row>
    <row r="45" spans="1:7">
      <c r="C45" s="15"/>
    </row>
    <row r="46" spans="1:7">
      <c r="C46" s="15"/>
    </row>
  </sheetData>
  <mergeCells count="6">
    <mergeCell ref="A33:G33"/>
    <mergeCell ref="A1:G1"/>
    <mergeCell ref="A3:C3"/>
    <mergeCell ref="E3:G3"/>
    <mergeCell ref="A31:G31"/>
    <mergeCell ref="A32:G32"/>
  </mergeCells>
  <phoneticPr fontId="0" type="noConversion"/>
  <printOptions horizontalCentered="1" verticalCentered="1" headings="1"/>
  <pageMargins left="0.25" right="0.25" top="0.25" bottom="0.25" header="0.3" footer="0.3"/>
  <pageSetup scale="95" firstPageNumber="75" orientation="landscape" useFirstPageNumber="1" r:id="rId1"/>
  <headerFooter scaleWithDoc="0" alignWithMargins="0"/>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O50"/>
  <sheetViews>
    <sheetView zoomScaleNormal="100" workbookViewId="0">
      <selection sqref="A1:E1"/>
    </sheetView>
  </sheetViews>
  <sheetFormatPr defaultColWidth="15.42578125" defaultRowHeight="14.25"/>
  <cols>
    <col min="1" max="1" width="20" style="1" customWidth="1"/>
    <col min="2" max="2" width="21" style="1" customWidth="1"/>
    <col min="3" max="3" width="24.5703125" style="1" customWidth="1"/>
    <col min="4" max="4" width="23.5703125" style="1" customWidth="1"/>
    <col min="5" max="5" width="19.42578125" style="1" customWidth="1"/>
    <col min="6" max="6" width="16.7109375" style="1" hidden="1" customWidth="1"/>
    <col min="7" max="16384" width="15.42578125" style="1"/>
  </cols>
  <sheetData>
    <row r="1" spans="1:7" s="6" customFormat="1" ht="73.150000000000006" customHeight="1">
      <c r="A1" s="2028" t="s">
        <v>840</v>
      </c>
      <c r="B1" s="2029"/>
      <c r="C1" s="2029"/>
      <c r="D1" s="2029"/>
      <c r="E1" s="2030"/>
      <c r="G1" s="576"/>
    </row>
    <row r="2" spans="1:7" s="6" customFormat="1" ht="18" customHeight="1">
      <c r="A2" s="2028" t="s">
        <v>841</v>
      </c>
      <c r="B2" s="2029"/>
      <c r="C2" s="2029"/>
      <c r="D2" s="2029"/>
      <c r="E2" s="2030"/>
    </row>
    <row r="3" spans="1:7" s="6" customFormat="1" ht="13.9" customHeight="1">
      <c r="A3" s="2032" t="s">
        <v>1571</v>
      </c>
      <c r="B3" s="2033"/>
      <c r="C3" s="2033"/>
      <c r="D3" s="1336"/>
      <c r="E3" s="1337"/>
    </row>
    <row r="4" spans="1:7" ht="63.75" customHeight="1">
      <c r="A4" s="1338" t="s">
        <v>842</v>
      </c>
      <c r="B4" s="1338" t="s">
        <v>843</v>
      </c>
      <c r="C4" s="1338" t="s">
        <v>844</v>
      </c>
      <c r="D4" s="1338" t="s">
        <v>845</v>
      </c>
      <c r="E4" s="1338" t="s">
        <v>846</v>
      </c>
      <c r="F4" s="134" t="s">
        <v>847</v>
      </c>
    </row>
    <row r="5" spans="1:7">
      <c r="A5" s="1339">
        <v>2013</v>
      </c>
      <c r="B5" s="1340">
        <v>97554614</v>
      </c>
      <c r="C5" s="1340">
        <v>14434223.362604471</v>
      </c>
      <c r="D5" s="1341">
        <f t="shared" ref="D5:D13" si="0">C5/B5</f>
        <v>0.14796043744896034</v>
      </c>
      <c r="E5" s="1342">
        <f t="shared" ref="E5:E14" si="1">C5/F5</f>
        <v>135</v>
      </c>
      <c r="F5" s="13">
        <v>106920.17305632941</v>
      </c>
    </row>
    <row r="6" spans="1:7">
      <c r="A6" s="1339">
        <v>2014</v>
      </c>
      <c r="B6" s="1340">
        <v>93781355.189999953</v>
      </c>
      <c r="C6" s="1340">
        <v>13802052</v>
      </c>
      <c r="D6" s="1341">
        <f t="shared" si="0"/>
        <v>0.14717266531324058</v>
      </c>
      <c r="E6" s="1342">
        <f t="shared" si="1"/>
        <v>147</v>
      </c>
      <c r="F6" s="13">
        <v>93891.510204081627</v>
      </c>
    </row>
    <row r="7" spans="1:7">
      <c r="A7" s="1343">
        <v>2015</v>
      </c>
      <c r="B7" s="1340">
        <v>74817588</v>
      </c>
      <c r="C7" s="1340">
        <v>9458585</v>
      </c>
      <c r="D7" s="1341">
        <f t="shared" si="0"/>
        <v>0.12642194506457494</v>
      </c>
      <c r="E7" s="1342">
        <f t="shared" si="1"/>
        <v>118</v>
      </c>
      <c r="F7" s="13">
        <v>80157.5</v>
      </c>
    </row>
    <row r="8" spans="1:7">
      <c r="A8" s="1343">
        <v>2016</v>
      </c>
      <c r="B8" s="1340">
        <v>58777189.749999985</v>
      </c>
      <c r="C8" s="1340">
        <v>10005458</v>
      </c>
      <c r="D8" s="1341">
        <f t="shared" si="0"/>
        <v>0.17022688635773034</v>
      </c>
      <c r="E8" s="1342">
        <f t="shared" si="1"/>
        <v>143.32208391227744</v>
      </c>
      <c r="F8" s="13">
        <v>69811</v>
      </c>
    </row>
    <row r="9" spans="1:7">
      <c r="A9" s="1343">
        <v>2017</v>
      </c>
      <c r="B9" s="1340">
        <v>79364204</v>
      </c>
      <c r="C9" s="1340">
        <v>10752700</v>
      </c>
      <c r="D9" s="1341">
        <f t="shared" si="0"/>
        <v>0.1354855143510291</v>
      </c>
      <c r="E9" s="1342">
        <f t="shared" si="1"/>
        <v>114.64655080498987</v>
      </c>
      <c r="F9" s="13">
        <v>93790</v>
      </c>
    </row>
    <row r="10" spans="1:7">
      <c r="A10" s="1343">
        <v>2018</v>
      </c>
      <c r="B10" s="1340">
        <v>93149896.050000027</v>
      </c>
      <c r="C10" s="1340">
        <v>10559890.971506665</v>
      </c>
      <c r="D10" s="1341">
        <f t="shared" si="0"/>
        <v>0.11336449549915156</v>
      </c>
      <c r="E10" s="1342">
        <f t="shared" si="1"/>
        <v>106.17544236712011</v>
      </c>
      <c r="F10" s="13">
        <v>99457</v>
      </c>
    </row>
    <row r="11" spans="1:7">
      <c r="A11" s="1343">
        <v>2019</v>
      </c>
      <c r="B11" s="1340">
        <v>111539059.8199999</v>
      </c>
      <c r="C11" s="1340">
        <v>5544742.6011074902</v>
      </c>
      <c r="D11" s="1341">
        <f t="shared" si="0"/>
        <v>4.9711218743061975E-2</v>
      </c>
      <c r="E11" s="1342">
        <f t="shared" si="1"/>
        <v>45.434930399038734</v>
      </c>
      <c r="F11" s="13">
        <v>122037</v>
      </c>
    </row>
    <row r="12" spans="1:7">
      <c r="A12" s="1343">
        <v>2020</v>
      </c>
      <c r="B12" s="1340">
        <v>96838449</v>
      </c>
      <c r="C12" s="1340">
        <v>5169470</v>
      </c>
      <c r="D12" s="1341">
        <f>C12/B12</f>
        <v>5.3382412186300091E-2</v>
      </c>
      <c r="E12" s="1342">
        <f t="shared" si="1"/>
        <v>40.986553129410275</v>
      </c>
      <c r="F12" s="13">
        <v>126126</v>
      </c>
    </row>
    <row r="13" spans="1:7">
      <c r="A13" s="1343">
        <v>2021</v>
      </c>
      <c r="B13" s="1340">
        <v>111430005</v>
      </c>
      <c r="C13" s="1340">
        <v>6952602</v>
      </c>
      <c r="D13" s="1341">
        <f t="shared" si="0"/>
        <v>6.2394343426620147E-2</v>
      </c>
      <c r="E13" s="1342">
        <f t="shared" si="1"/>
        <v>52.773175452578847</v>
      </c>
      <c r="F13" s="1">
        <v>131745</v>
      </c>
    </row>
    <row r="14" spans="1:7" ht="12.75" customHeight="1">
      <c r="A14" s="1343">
        <v>2022</v>
      </c>
      <c r="B14" s="1340">
        <v>104436368</v>
      </c>
      <c r="C14" s="1340">
        <v>6803313</v>
      </c>
      <c r="D14" s="1341">
        <f t="shared" ref="D14" si="2">C14/B14</f>
        <v>6.5143140558086052E-2</v>
      </c>
      <c r="E14" s="1342">
        <f t="shared" si="1"/>
        <v>64.752139111233788</v>
      </c>
      <c r="F14" s="1">
        <v>105067</v>
      </c>
      <c r="G14" s="212"/>
    </row>
    <row r="15" spans="1:7" ht="16.5">
      <c r="A15" s="1343">
        <v>2023</v>
      </c>
      <c r="B15" s="1823">
        <v>79536635</v>
      </c>
      <c r="C15" s="1823">
        <f>SUM('ESA Table 2 (ESA Main)'!L10:L63)</f>
        <v>15388205.247785999</v>
      </c>
      <c r="D15" s="1824">
        <f>C15/B15</f>
        <v>0.19347317431503103</v>
      </c>
      <c r="E15" s="1825">
        <f>C15/F15</f>
        <v>274.50507060162687</v>
      </c>
      <c r="F15" s="212">
        <v>56058</v>
      </c>
      <c r="G15" s="212"/>
    </row>
    <row r="17" spans="1:15" ht="40.15" customHeight="1">
      <c r="A17" s="1991" t="s">
        <v>848</v>
      </c>
      <c r="B17" s="1991"/>
      <c r="C17" s="1991"/>
      <c r="D17" s="1991"/>
      <c r="E17" s="1991"/>
    </row>
    <row r="18" spans="1:15">
      <c r="A18" s="2031" t="s">
        <v>849</v>
      </c>
      <c r="B18" s="1987"/>
      <c r="C18" s="1987"/>
      <c r="D18" s="1987"/>
      <c r="E18" s="1987"/>
    </row>
    <row r="19" spans="1:15">
      <c r="A19" s="212"/>
    </row>
    <row r="20" spans="1:15" ht="27" customHeight="1">
      <c r="A20" s="2028" t="s">
        <v>850</v>
      </c>
      <c r="B20" s="2029"/>
      <c r="C20" s="2029"/>
      <c r="D20" s="2029"/>
      <c r="E20" s="2030"/>
    </row>
    <row r="21" spans="1:15" ht="45">
      <c r="A21" s="1338" t="s">
        <v>842</v>
      </c>
      <c r="B21" s="1338" t="s">
        <v>843</v>
      </c>
      <c r="C21" s="1338" t="s">
        <v>844</v>
      </c>
      <c r="D21" s="1338" t="s">
        <v>845</v>
      </c>
      <c r="E21" s="1338" t="s">
        <v>846</v>
      </c>
    </row>
    <row r="22" spans="1:15">
      <c r="A22" s="1339">
        <v>2013</v>
      </c>
      <c r="B22" s="1344"/>
      <c r="C22" s="1344"/>
      <c r="D22" s="1345"/>
      <c r="E22" s="1346"/>
    </row>
    <row r="23" spans="1:15">
      <c r="A23" s="1339">
        <v>2014</v>
      </c>
      <c r="B23" s="1344"/>
      <c r="C23" s="1344"/>
      <c r="D23" s="1345"/>
      <c r="E23" s="1346"/>
    </row>
    <row r="24" spans="1:15">
      <c r="A24" s="1343">
        <v>2015</v>
      </c>
      <c r="B24" s="1344"/>
      <c r="C24" s="1344"/>
      <c r="D24" s="1345"/>
      <c r="E24" s="1346"/>
    </row>
    <row r="25" spans="1:15">
      <c r="A25" s="1343">
        <v>2016</v>
      </c>
      <c r="B25" s="1344"/>
      <c r="C25" s="1344"/>
      <c r="D25" s="1345"/>
      <c r="E25" s="1346"/>
    </row>
    <row r="26" spans="1:15">
      <c r="A26" s="1343">
        <v>2017</v>
      </c>
      <c r="B26" s="1344"/>
      <c r="C26" s="1344"/>
      <c r="D26" s="1345"/>
      <c r="E26" s="1346"/>
    </row>
    <row r="27" spans="1:15">
      <c r="A27" s="1343">
        <v>2018</v>
      </c>
      <c r="B27" s="1344"/>
      <c r="C27" s="1344"/>
      <c r="D27" s="1345"/>
      <c r="E27" s="1346"/>
    </row>
    <row r="28" spans="1:15" ht="15">
      <c r="A28" s="1343" t="s">
        <v>851</v>
      </c>
      <c r="B28" s="1344"/>
      <c r="C28" s="1344"/>
      <c r="D28" s="1345"/>
      <c r="E28" s="1346"/>
    </row>
    <row r="29" spans="1:15">
      <c r="A29" s="1343">
        <v>2020</v>
      </c>
      <c r="B29" s="1344"/>
      <c r="C29" s="1344"/>
      <c r="D29" s="1345"/>
      <c r="E29" s="1346"/>
    </row>
    <row r="30" spans="1:15">
      <c r="A30" s="1343">
        <v>2021</v>
      </c>
      <c r="B30" s="1344"/>
      <c r="C30" s="1344"/>
      <c r="D30" s="1345"/>
      <c r="E30" s="1346"/>
    </row>
    <row r="31" spans="1:15">
      <c r="A31" s="1343">
        <v>2022</v>
      </c>
      <c r="B31" s="1347" t="s">
        <v>13</v>
      </c>
      <c r="C31" s="1347" t="s">
        <v>13</v>
      </c>
      <c r="D31" s="1341" t="s">
        <v>13</v>
      </c>
      <c r="E31" s="1348" t="s">
        <v>13</v>
      </c>
    </row>
    <row r="32" spans="1:15">
      <c r="A32" s="1343">
        <v>2023</v>
      </c>
      <c r="B32" s="1340">
        <v>1186486</v>
      </c>
      <c r="C32" s="1349">
        <v>12325</v>
      </c>
      <c r="D32" s="1350">
        <f>C32/B32</f>
        <v>1.0387817471086891E-2</v>
      </c>
      <c r="E32" s="1351">
        <f>C32/F32</f>
        <v>6162.5</v>
      </c>
      <c r="F32" s="1">
        <v>2</v>
      </c>
      <c r="G32" s="2027"/>
      <c r="H32" s="2027"/>
      <c r="I32" s="2027"/>
      <c r="J32" s="2027"/>
      <c r="K32" s="2027"/>
      <c r="L32" s="2027"/>
      <c r="M32" s="2027"/>
      <c r="N32" s="2027"/>
      <c r="O32" s="2027"/>
    </row>
    <row r="34" spans="1:7" s="20" customFormat="1" ht="12.75" customHeight="1">
      <c r="A34" s="1901" t="s">
        <v>852</v>
      </c>
      <c r="B34" s="1901"/>
      <c r="C34" s="1901"/>
      <c r="D34" s="1901"/>
      <c r="E34" s="1901"/>
    </row>
    <row r="36" spans="1:7" ht="15.75">
      <c r="A36" s="2028" t="s">
        <v>853</v>
      </c>
      <c r="B36" s="2029"/>
      <c r="C36" s="2029"/>
      <c r="D36" s="2029"/>
      <c r="E36" s="2030"/>
    </row>
    <row r="37" spans="1:7" ht="45">
      <c r="A37" s="1338" t="s">
        <v>842</v>
      </c>
      <c r="B37" s="1338" t="s">
        <v>843</v>
      </c>
      <c r="C37" s="1338" t="s">
        <v>844</v>
      </c>
      <c r="D37" s="1338" t="s">
        <v>845</v>
      </c>
      <c r="E37" s="1338" t="s">
        <v>846</v>
      </c>
    </row>
    <row r="38" spans="1:7">
      <c r="A38" s="1339">
        <v>2013</v>
      </c>
      <c r="B38" s="1344"/>
      <c r="C38" s="1344"/>
      <c r="D38" s="1345"/>
      <c r="E38" s="1346"/>
    </row>
    <row r="39" spans="1:7">
      <c r="A39" s="1339">
        <v>2014</v>
      </c>
      <c r="B39" s="1344"/>
      <c r="C39" s="1344"/>
      <c r="D39" s="1345"/>
      <c r="E39" s="1346"/>
    </row>
    <row r="40" spans="1:7">
      <c r="A40" s="1343">
        <v>2015</v>
      </c>
      <c r="B40" s="1344"/>
      <c r="C40" s="1344"/>
      <c r="D40" s="1345"/>
      <c r="E40" s="1346"/>
    </row>
    <row r="41" spans="1:7">
      <c r="A41" s="1343">
        <v>2016</v>
      </c>
      <c r="B41" s="1344"/>
      <c r="C41" s="1344"/>
      <c r="D41" s="1345"/>
      <c r="E41" s="1346"/>
    </row>
    <row r="42" spans="1:7">
      <c r="A42" s="1343">
        <v>2017</v>
      </c>
      <c r="B42" s="1344"/>
      <c r="C42" s="1344"/>
      <c r="D42" s="1345"/>
      <c r="E42" s="1346"/>
    </row>
    <row r="43" spans="1:7">
      <c r="A43" s="1343">
        <v>2018</v>
      </c>
      <c r="B43" s="1344"/>
      <c r="C43" s="1344"/>
      <c r="D43" s="1345"/>
      <c r="E43" s="1346"/>
    </row>
    <row r="44" spans="1:7" ht="15">
      <c r="A44" s="1343" t="s">
        <v>851</v>
      </c>
      <c r="B44" s="1344"/>
      <c r="C44" s="1344"/>
      <c r="D44" s="1345"/>
      <c r="E44" s="1346"/>
    </row>
    <row r="45" spans="1:7">
      <c r="A45" s="1343">
        <v>2020</v>
      </c>
      <c r="B45" s="1344"/>
      <c r="C45" s="1344"/>
      <c r="D45" s="1345"/>
      <c r="E45" s="1346"/>
    </row>
    <row r="46" spans="1:7">
      <c r="A46" s="1343">
        <v>2021</v>
      </c>
      <c r="B46" s="1344"/>
      <c r="C46" s="1344"/>
      <c r="D46" s="1345"/>
      <c r="E46" s="1346"/>
    </row>
    <row r="47" spans="1:7">
      <c r="A47" s="1343">
        <v>2022</v>
      </c>
      <c r="B47" s="1340">
        <v>2658870</v>
      </c>
      <c r="C47" s="1340">
        <v>3161987</v>
      </c>
      <c r="D47" s="1341">
        <f>C47/B47</f>
        <v>1.189222113153332</v>
      </c>
      <c r="E47" s="1342">
        <f>C47/F47</f>
        <v>1142.7491868449583</v>
      </c>
      <c r="F47" s="1">
        <v>2767</v>
      </c>
      <c r="G47" s="212"/>
    </row>
    <row r="48" spans="1:7" ht="16.5">
      <c r="A48" s="1343">
        <v>2023</v>
      </c>
      <c r="B48" s="1823">
        <f>'ESA Table 2A (MF CAM)'!D57</f>
        <v>4008225.22</v>
      </c>
      <c r="C48" s="1340">
        <f>SUM('ESA Table 2A (MF CAM)'!K15:K16)</f>
        <v>2032207.7999999998</v>
      </c>
      <c r="D48" s="1341">
        <f>C48/B48</f>
        <v>0.50700938406849294</v>
      </c>
      <c r="E48" s="1342">
        <f>C48/F48</f>
        <v>350.80403935784562</v>
      </c>
      <c r="F48" s="1">
        <v>5793</v>
      </c>
      <c r="G48" s="212"/>
    </row>
    <row r="50" spans="1:6" s="20" customFormat="1" ht="15.75" customHeight="1">
      <c r="A50" s="1901" t="s">
        <v>854</v>
      </c>
      <c r="B50" s="1901"/>
      <c r="C50" s="1901"/>
      <c r="D50" s="1901"/>
      <c r="E50" s="1901"/>
      <c r="F50" s="1901"/>
    </row>
  </sheetData>
  <mergeCells count="10">
    <mergeCell ref="G32:O32"/>
    <mergeCell ref="A17:E17"/>
    <mergeCell ref="A36:E36"/>
    <mergeCell ref="A50:F50"/>
    <mergeCell ref="A1:E1"/>
    <mergeCell ref="A2:E2"/>
    <mergeCell ref="A20:E20"/>
    <mergeCell ref="A18:E18"/>
    <mergeCell ref="A34:E34"/>
    <mergeCell ref="A3:C3"/>
  </mergeCells>
  <phoneticPr fontId="0" type="noConversion"/>
  <printOptions horizontalCentered="1" verticalCentered="1" headings="1"/>
  <pageMargins left="0.25" right="0.25" top="0.25" bottom="0.25" header="0.3" footer="0.3"/>
  <pageSetup scale="82" firstPageNumber="76" orientation="portrait" useFirstPageNumber="1" r:id="rId1"/>
  <headerFooter scaleWithDoc="0"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A47"/>
  <sheetViews>
    <sheetView zoomScale="80" zoomScaleNormal="80" workbookViewId="0">
      <pane xSplit="2" ySplit="8" topLeftCell="C9" activePane="bottomRight" state="frozen"/>
      <selection pane="topRight" activeCell="C1" sqref="C1"/>
      <selection pane="bottomLeft" activeCell="A8" sqref="A8"/>
      <selection pane="bottomRight" activeCell="A3" sqref="A3:C3"/>
    </sheetView>
  </sheetViews>
  <sheetFormatPr defaultColWidth="31.5703125" defaultRowHeight="12"/>
  <cols>
    <col min="1" max="1" width="6.28515625" style="40" bestFit="1" customWidth="1"/>
    <col min="2" max="2" width="27.85546875" style="40" bestFit="1" customWidth="1"/>
    <col min="3" max="3" width="10.28515625" style="40" bestFit="1" customWidth="1"/>
    <col min="4" max="5" width="16.7109375" style="40" customWidth="1"/>
    <col min="6" max="6" width="10.28515625" style="40" bestFit="1" customWidth="1"/>
    <col min="7" max="8" width="15.85546875" style="40" bestFit="1" customWidth="1"/>
    <col min="9" max="9" width="10.28515625" style="40" bestFit="1" customWidth="1"/>
    <col min="10" max="11" width="15.85546875" style="40" bestFit="1" customWidth="1"/>
    <col min="12" max="13" width="10.28515625" style="40" bestFit="1" customWidth="1"/>
    <col min="14" max="14" width="10.7109375" style="40" bestFit="1" customWidth="1"/>
    <col min="15" max="16" width="10.28515625" style="40" bestFit="1" customWidth="1"/>
    <col min="17" max="17" width="10.7109375" style="40" bestFit="1" customWidth="1"/>
    <col min="18" max="18" width="10.28515625" style="40" bestFit="1" customWidth="1"/>
    <col min="19" max="21" width="14.7109375" style="40" bestFit="1" customWidth="1"/>
    <col min="22" max="22" width="12" style="40" customWidth="1"/>
    <col min="23" max="23" width="20" style="40" bestFit="1" customWidth="1"/>
    <col min="24" max="24" width="9.5703125" style="40" customWidth="1"/>
    <col min="25" max="25" width="12.5703125" style="40" customWidth="1"/>
    <col min="26" max="26" width="15.85546875" style="40" customWidth="1"/>
    <col min="27" max="16384" width="31.5703125" style="40"/>
  </cols>
  <sheetData>
    <row r="1" spans="1:27" ht="81" customHeight="1">
      <c r="A1" s="2034" t="s">
        <v>855</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row>
    <row r="2" spans="1:27" ht="11.45" customHeight="1" thickBot="1">
      <c r="A2" s="2046"/>
      <c r="B2" s="2046"/>
      <c r="C2" s="2046"/>
      <c r="D2" s="1116"/>
      <c r="E2" s="1116"/>
      <c r="F2" s="1116"/>
      <c r="G2" s="1116"/>
      <c r="H2" s="1116"/>
      <c r="I2" s="1116"/>
      <c r="J2" s="1116"/>
      <c r="K2" s="1116"/>
      <c r="L2" s="1116"/>
      <c r="M2" s="1116"/>
      <c r="N2" s="1116"/>
      <c r="O2" s="1116"/>
      <c r="P2" s="1116"/>
      <c r="Q2" s="1116"/>
      <c r="R2" s="1116"/>
      <c r="S2" s="1116"/>
      <c r="T2" s="1116"/>
      <c r="U2" s="1116"/>
      <c r="V2" s="1116"/>
      <c r="W2" s="1116"/>
      <c r="X2" s="1116"/>
      <c r="Y2" s="1116"/>
      <c r="Z2" s="1116"/>
    </row>
    <row r="3" spans="1:27" s="39" customFormat="1" ht="16.5" customHeight="1" thickBot="1">
      <c r="A3" s="2047" t="s">
        <v>1571</v>
      </c>
      <c r="B3" s="2047"/>
      <c r="C3" s="2047"/>
      <c r="D3" s="58"/>
      <c r="E3" s="58"/>
      <c r="F3" s="58"/>
      <c r="G3" s="58"/>
      <c r="H3" s="58"/>
      <c r="I3" s="58"/>
      <c r="J3" s="58"/>
      <c r="K3" s="58"/>
      <c r="L3" s="2038" t="s">
        <v>856</v>
      </c>
      <c r="M3" s="2039"/>
      <c r="N3" s="2039"/>
      <c r="O3" s="2039"/>
      <c r="P3" s="2039"/>
      <c r="Q3" s="2039"/>
      <c r="R3" s="2039"/>
      <c r="S3" s="2039"/>
      <c r="T3" s="2040"/>
      <c r="U3" s="58"/>
      <c r="V3" s="58"/>
      <c r="W3" s="58"/>
      <c r="X3" s="58"/>
      <c r="Y3" s="58"/>
      <c r="Z3" s="58"/>
    </row>
    <row r="4" spans="1:27" s="39" customFormat="1" ht="28.5" customHeight="1" thickBot="1">
      <c r="B4" s="1017"/>
      <c r="C4" s="2041" t="s">
        <v>857</v>
      </c>
      <c r="D4" s="2042"/>
      <c r="E4" s="2042"/>
      <c r="F4" s="2041" t="s">
        <v>858</v>
      </c>
      <c r="G4" s="2042"/>
      <c r="H4" s="2042"/>
      <c r="I4" s="2041" t="s">
        <v>859</v>
      </c>
      <c r="J4" s="2042"/>
      <c r="K4" s="2043"/>
      <c r="L4" s="2044" t="s">
        <v>860</v>
      </c>
      <c r="M4" s="2039"/>
      <c r="N4" s="2040"/>
      <c r="O4" s="2038" t="s">
        <v>861</v>
      </c>
      <c r="P4" s="2039"/>
      <c r="Q4" s="2040"/>
      <c r="R4" s="2038" t="s">
        <v>862</v>
      </c>
      <c r="S4" s="2039"/>
      <c r="T4" s="2040"/>
      <c r="U4" s="1017"/>
      <c r="V4" s="1017"/>
      <c r="W4" s="1017"/>
      <c r="X4" s="1017"/>
      <c r="Y4" s="1017"/>
      <c r="Z4" s="1017"/>
      <c r="AA4" s="249"/>
    </row>
    <row r="5" spans="1:27" s="39" customFormat="1" ht="87" customHeight="1" thickBot="1">
      <c r="A5" s="1000" t="s">
        <v>863</v>
      </c>
      <c r="B5" s="1000" t="s">
        <v>864</v>
      </c>
      <c r="C5" s="994" t="s">
        <v>100</v>
      </c>
      <c r="D5" s="995" t="s">
        <v>101</v>
      </c>
      <c r="E5" s="1109" t="s">
        <v>865</v>
      </c>
      <c r="F5" s="997" t="s">
        <v>100</v>
      </c>
      <c r="G5" s="995" t="s">
        <v>101</v>
      </c>
      <c r="H5" s="1109" t="s">
        <v>866</v>
      </c>
      <c r="I5" s="997" t="s">
        <v>100</v>
      </c>
      <c r="J5" s="995" t="s">
        <v>101</v>
      </c>
      <c r="K5" s="996" t="s">
        <v>214</v>
      </c>
      <c r="L5" s="2045" t="s">
        <v>867</v>
      </c>
      <c r="M5" s="2036"/>
      <c r="N5" s="2037"/>
      <c r="O5" s="2035" t="s">
        <v>868</v>
      </c>
      <c r="P5" s="2036"/>
      <c r="Q5" s="2037"/>
      <c r="R5" s="2035" t="s">
        <v>869</v>
      </c>
      <c r="S5" s="2036"/>
      <c r="T5" s="2037"/>
      <c r="U5" s="1001" t="s">
        <v>870</v>
      </c>
      <c r="V5" s="1002" t="s">
        <v>871</v>
      </c>
      <c r="W5" s="1003" t="s">
        <v>872</v>
      </c>
      <c r="X5" s="1002" t="s">
        <v>873</v>
      </c>
      <c r="Y5" s="1002" t="s">
        <v>874</v>
      </c>
      <c r="Z5" s="1004" t="s">
        <v>875</v>
      </c>
    </row>
    <row r="6" spans="1:27" s="39" customFormat="1" ht="19.5" customHeight="1">
      <c r="A6" s="416"/>
      <c r="B6" s="416"/>
      <c r="C6" s="66"/>
      <c r="D6" s="59"/>
      <c r="E6" s="1110"/>
      <c r="F6" s="44"/>
      <c r="G6" s="1110"/>
      <c r="H6" s="1110"/>
      <c r="I6" s="619"/>
      <c r="K6" s="620"/>
      <c r="L6" s="1005" t="s">
        <v>100</v>
      </c>
      <c r="M6" s="1006" t="s">
        <v>101</v>
      </c>
      <c r="N6" s="1007" t="s">
        <v>92</v>
      </c>
      <c r="O6" s="1008" t="s">
        <v>100</v>
      </c>
      <c r="P6" s="1006" t="s">
        <v>101</v>
      </c>
      <c r="Q6" s="1007" t="s">
        <v>92</v>
      </c>
      <c r="R6" s="1008" t="s">
        <v>100</v>
      </c>
      <c r="S6" s="1006" t="s">
        <v>101</v>
      </c>
      <c r="T6" s="1007" t="s">
        <v>92</v>
      </c>
      <c r="U6" s="135"/>
      <c r="V6" s="61"/>
      <c r="W6" s="61"/>
      <c r="X6" s="61"/>
      <c r="Y6" s="62"/>
      <c r="Z6" s="63"/>
    </row>
    <row r="7" spans="1:27" s="39" customFormat="1" ht="12.75" customHeight="1">
      <c r="A7" s="51"/>
      <c r="B7" s="52"/>
      <c r="C7" s="1352"/>
      <c r="D7" s="1353"/>
      <c r="E7" s="1354"/>
      <c r="F7" s="1655"/>
      <c r="G7" s="1355"/>
      <c r="H7" s="1354"/>
      <c r="I7" s="1656"/>
      <c r="J7" s="1353"/>
      <c r="K7" s="1657"/>
      <c r="L7" s="1018"/>
      <c r="M7" s="1018"/>
      <c r="N7" s="60"/>
      <c r="O7" s="56"/>
      <c r="P7" s="1018"/>
      <c r="Q7" s="60"/>
      <c r="R7" s="56"/>
      <c r="S7" s="1018"/>
      <c r="T7" s="60"/>
      <c r="U7" s="135"/>
      <c r="V7" s="55"/>
      <c r="W7" s="61"/>
      <c r="X7" s="61"/>
      <c r="Y7" s="62"/>
      <c r="Z7" s="63"/>
    </row>
    <row r="8" spans="1:27" ht="17.45" customHeight="1">
      <c r="A8" s="417"/>
      <c r="B8" s="53" t="s">
        <v>99</v>
      </c>
      <c r="C8" s="1356" t="s">
        <v>876</v>
      </c>
      <c r="D8" s="1357" t="s">
        <v>876</v>
      </c>
      <c r="E8" s="1358" t="s">
        <v>877</v>
      </c>
      <c r="F8" s="1658" t="s">
        <v>876</v>
      </c>
      <c r="G8" s="1357" t="s">
        <v>876</v>
      </c>
      <c r="H8" s="1358" t="s">
        <v>877</v>
      </c>
      <c r="I8" s="1658" t="s">
        <v>876</v>
      </c>
      <c r="J8" s="1357" t="s">
        <v>876</v>
      </c>
      <c r="K8" s="1659" t="s">
        <v>877</v>
      </c>
      <c r="L8" s="1356" t="s">
        <v>876</v>
      </c>
      <c r="M8" s="1357" t="s">
        <v>876</v>
      </c>
      <c r="N8" s="1659" t="s">
        <v>877</v>
      </c>
      <c r="O8" s="1658" t="s">
        <v>876</v>
      </c>
      <c r="P8" s="1357" t="s">
        <v>876</v>
      </c>
      <c r="Q8" s="1659" t="s">
        <v>877</v>
      </c>
      <c r="R8" s="1658" t="s">
        <v>876</v>
      </c>
      <c r="S8" s="1357" t="s">
        <v>876</v>
      </c>
      <c r="T8" s="1659" t="s">
        <v>877</v>
      </c>
      <c r="U8" s="136" t="s">
        <v>878</v>
      </c>
      <c r="V8" s="57" t="s">
        <v>879</v>
      </c>
      <c r="W8" s="57"/>
      <c r="X8" s="57"/>
      <c r="Y8" s="64"/>
      <c r="Z8" s="65" t="s">
        <v>880</v>
      </c>
    </row>
    <row r="9" spans="1:27" ht="18.75" customHeight="1">
      <c r="A9" s="417"/>
      <c r="B9" s="691" t="s">
        <v>133</v>
      </c>
      <c r="C9" s="1359"/>
      <c r="D9" s="1360"/>
      <c r="E9" s="1358"/>
      <c r="F9" s="1660"/>
      <c r="G9" s="1361"/>
      <c r="H9" s="1358"/>
      <c r="I9" s="1658"/>
      <c r="J9" s="1357"/>
      <c r="K9" s="1659"/>
      <c r="L9" s="1361"/>
      <c r="M9" s="1361"/>
      <c r="N9" s="1362"/>
      <c r="O9" s="1660"/>
      <c r="P9" s="1361"/>
      <c r="Q9" s="1362"/>
      <c r="R9" s="1660"/>
      <c r="S9" s="1361"/>
      <c r="T9" s="1362"/>
      <c r="U9" s="1363"/>
      <c r="V9" s="1364"/>
      <c r="W9" s="1364"/>
      <c r="X9" s="1364"/>
      <c r="Y9" s="1364"/>
      <c r="Z9" s="1661"/>
    </row>
    <row r="10" spans="1:27" ht="33.75">
      <c r="A10" s="417"/>
      <c r="B10" s="418" t="s">
        <v>881</v>
      </c>
      <c r="C10" s="1658">
        <v>0</v>
      </c>
      <c r="D10" s="1357">
        <v>0</v>
      </c>
      <c r="E10" s="1365">
        <f>SUM(C10:D10)</f>
        <v>0</v>
      </c>
      <c r="F10" s="1658">
        <v>0</v>
      </c>
      <c r="G10" s="1357">
        <v>0</v>
      </c>
      <c r="H10" s="1365">
        <f>SUM(F10:G10)</f>
        <v>0</v>
      </c>
      <c r="I10" s="1658">
        <f>C10-F10</f>
        <v>0</v>
      </c>
      <c r="J10" s="1357">
        <f>D10-G10</f>
        <v>0</v>
      </c>
      <c r="K10" s="1662">
        <f>SUM(I10:J10)</f>
        <v>0</v>
      </c>
      <c r="L10" s="1356">
        <v>0</v>
      </c>
      <c r="M10" s="1357">
        <v>0</v>
      </c>
      <c r="N10" s="1662">
        <f>SUM(L10:M10)</f>
        <v>0</v>
      </c>
      <c r="O10" s="1663">
        <v>0</v>
      </c>
      <c r="P10" s="1366">
        <v>0</v>
      </c>
      <c r="Q10" s="1664">
        <f>SUM(O10:P10)</f>
        <v>0</v>
      </c>
      <c r="R10" s="1658">
        <v>0</v>
      </c>
      <c r="S10" s="1357">
        <v>0</v>
      </c>
      <c r="T10" s="1662">
        <f>SUM(R10:S10)</f>
        <v>0</v>
      </c>
      <c r="U10" s="1367">
        <f>N10+Q10+T10</f>
        <v>0</v>
      </c>
      <c r="V10" s="1368">
        <f t="shared" ref="V10:V19" si="0">-U10/$E$41</f>
        <v>0</v>
      </c>
      <c r="W10" s="1369" t="s">
        <v>882</v>
      </c>
      <c r="X10" s="1369" t="s">
        <v>882</v>
      </c>
      <c r="Y10" s="1369" t="s">
        <v>883</v>
      </c>
      <c r="Z10" s="1665" t="s">
        <v>883</v>
      </c>
    </row>
    <row r="11" spans="1:27" ht="33.75">
      <c r="A11" s="417"/>
      <c r="B11" s="418" t="s">
        <v>884</v>
      </c>
      <c r="C11" s="1658">
        <v>0</v>
      </c>
      <c r="D11" s="1357">
        <v>0</v>
      </c>
      <c r="E11" s="1365">
        <f t="shared" ref="E11:E19" si="1">SUM(C11:D11)</f>
        <v>0</v>
      </c>
      <c r="F11" s="1658">
        <v>0</v>
      </c>
      <c r="G11" s="1357">
        <v>0</v>
      </c>
      <c r="H11" s="1365">
        <f t="shared" ref="H11:H24" si="2">SUM(F11:G11)</f>
        <v>0</v>
      </c>
      <c r="I11" s="1658">
        <f t="shared" ref="I11:J24" si="3">C11-F11</f>
        <v>0</v>
      </c>
      <c r="J11" s="1357">
        <f t="shared" si="3"/>
        <v>0</v>
      </c>
      <c r="K11" s="1662">
        <f t="shared" ref="K11:K24" si="4">SUM(I11:J11)</f>
        <v>0</v>
      </c>
      <c r="L11" s="1356">
        <v>0</v>
      </c>
      <c r="M11" s="1357">
        <f>-M19</f>
        <v>0</v>
      </c>
      <c r="N11" s="1662">
        <f t="shared" ref="N11:N19" si="5">SUM(L11:M11)</f>
        <v>0</v>
      </c>
      <c r="O11" s="1663">
        <v>0</v>
      </c>
      <c r="P11" s="1366">
        <v>0</v>
      </c>
      <c r="Q11" s="1664">
        <f t="shared" ref="Q11:Q19" si="6">SUM(O11:P11)</f>
        <v>0</v>
      </c>
      <c r="R11" s="1658">
        <v>0</v>
      </c>
      <c r="S11" s="1357">
        <v>0</v>
      </c>
      <c r="T11" s="1662">
        <f t="shared" ref="T11:T19" si="7">SUM(R11:S11)</f>
        <v>0</v>
      </c>
      <c r="U11" s="1367">
        <f t="shared" ref="U11:U19" si="8">N11+Q11+T11</f>
        <v>0</v>
      </c>
      <c r="V11" s="1368">
        <f t="shared" si="0"/>
        <v>0</v>
      </c>
      <c r="W11" s="1369" t="s">
        <v>882</v>
      </c>
      <c r="X11" s="1369" t="s">
        <v>882</v>
      </c>
      <c r="Y11" s="1369" t="s">
        <v>883</v>
      </c>
      <c r="Z11" s="1665" t="s">
        <v>883</v>
      </c>
    </row>
    <row r="12" spans="1:27" ht="33.75">
      <c r="A12" s="419"/>
      <c r="B12" s="418" t="s">
        <v>885</v>
      </c>
      <c r="C12" s="1658">
        <v>0</v>
      </c>
      <c r="D12" s="1357">
        <v>0</v>
      </c>
      <c r="E12" s="1365">
        <f t="shared" si="1"/>
        <v>0</v>
      </c>
      <c r="F12" s="1658">
        <v>0</v>
      </c>
      <c r="G12" s="1357">
        <v>0</v>
      </c>
      <c r="H12" s="1365">
        <f t="shared" si="2"/>
        <v>0</v>
      </c>
      <c r="I12" s="1658">
        <f t="shared" si="3"/>
        <v>0</v>
      </c>
      <c r="J12" s="1357">
        <f t="shared" si="3"/>
        <v>0</v>
      </c>
      <c r="K12" s="1662">
        <f t="shared" si="4"/>
        <v>0</v>
      </c>
      <c r="L12" s="1356">
        <v>0</v>
      </c>
      <c r="M12" s="1357">
        <v>0</v>
      </c>
      <c r="N12" s="1662">
        <f t="shared" si="5"/>
        <v>0</v>
      </c>
      <c r="O12" s="1663">
        <v>0</v>
      </c>
      <c r="P12" s="1366">
        <v>0</v>
      </c>
      <c r="Q12" s="1664">
        <f t="shared" si="6"/>
        <v>0</v>
      </c>
      <c r="R12" s="1658">
        <v>0</v>
      </c>
      <c r="S12" s="1357">
        <v>0</v>
      </c>
      <c r="T12" s="1662">
        <f t="shared" si="7"/>
        <v>0</v>
      </c>
      <c r="U12" s="1367">
        <f>N12+Q12+T12</f>
        <v>0</v>
      </c>
      <c r="V12" s="1368">
        <f t="shared" si="0"/>
        <v>0</v>
      </c>
      <c r="W12" s="1369" t="s">
        <v>882</v>
      </c>
      <c r="X12" s="1369" t="s">
        <v>882</v>
      </c>
      <c r="Y12" s="1369" t="s">
        <v>883</v>
      </c>
      <c r="Z12" s="1665" t="s">
        <v>882</v>
      </c>
    </row>
    <row r="13" spans="1:27" ht="33.75">
      <c r="A13" s="419"/>
      <c r="B13" s="418" t="s">
        <v>886</v>
      </c>
      <c r="C13" s="1658">
        <v>0</v>
      </c>
      <c r="D13" s="1357">
        <v>0</v>
      </c>
      <c r="E13" s="1365">
        <f t="shared" si="1"/>
        <v>0</v>
      </c>
      <c r="F13" s="1658">
        <v>0</v>
      </c>
      <c r="G13" s="1357">
        <v>0</v>
      </c>
      <c r="H13" s="1365">
        <f t="shared" si="2"/>
        <v>0</v>
      </c>
      <c r="I13" s="1658">
        <f t="shared" si="3"/>
        <v>0</v>
      </c>
      <c r="J13" s="1357">
        <f t="shared" si="3"/>
        <v>0</v>
      </c>
      <c r="K13" s="1662">
        <f t="shared" si="4"/>
        <v>0</v>
      </c>
      <c r="L13" s="1356">
        <v>0</v>
      </c>
      <c r="M13" s="1357">
        <v>0</v>
      </c>
      <c r="N13" s="1662">
        <f t="shared" si="5"/>
        <v>0</v>
      </c>
      <c r="O13" s="1663">
        <v>0</v>
      </c>
      <c r="P13" s="1366">
        <v>0</v>
      </c>
      <c r="Q13" s="1664">
        <f t="shared" si="6"/>
        <v>0</v>
      </c>
      <c r="R13" s="1658">
        <v>0</v>
      </c>
      <c r="S13" s="1357">
        <v>0</v>
      </c>
      <c r="T13" s="1662">
        <f t="shared" si="7"/>
        <v>0</v>
      </c>
      <c r="U13" s="1367">
        <f t="shared" si="8"/>
        <v>0</v>
      </c>
      <c r="V13" s="1368">
        <f t="shared" si="0"/>
        <v>0</v>
      </c>
      <c r="W13" s="1369" t="s">
        <v>882</v>
      </c>
      <c r="X13" s="1369" t="s">
        <v>882</v>
      </c>
      <c r="Y13" s="1369" t="s">
        <v>882</v>
      </c>
      <c r="Z13" s="1665" t="s">
        <v>882</v>
      </c>
    </row>
    <row r="14" spans="1:27" s="45" customFormat="1" ht="33.75">
      <c r="A14" s="417"/>
      <c r="B14" s="418" t="s">
        <v>887</v>
      </c>
      <c r="C14" s="1658">
        <v>0</v>
      </c>
      <c r="D14" s="1357">
        <v>0</v>
      </c>
      <c r="E14" s="1365">
        <f t="shared" si="1"/>
        <v>0</v>
      </c>
      <c r="F14" s="1658">
        <v>0</v>
      </c>
      <c r="G14" s="1357">
        <v>0</v>
      </c>
      <c r="H14" s="1365">
        <f t="shared" si="2"/>
        <v>0</v>
      </c>
      <c r="I14" s="1658">
        <f t="shared" si="3"/>
        <v>0</v>
      </c>
      <c r="J14" s="1357">
        <f t="shared" si="3"/>
        <v>0</v>
      </c>
      <c r="K14" s="1662">
        <f t="shared" si="4"/>
        <v>0</v>
      </c>
      <c r="L14" s="1356">
        <v>0</v>
      </c>
      <c r="M14" s="1357">
        <v>0</v>
      </c>
      <c r="N14" s="1662">
        <f t="shared" si="5"/>
        <v>0</v>
      </c>
      <c r="O14" s="1663">
        <v>0</v>
      </c>
      <c r="P14" s="1366">
        <v>0</v>
      </c>
      <c r="Q14" s="1664">
        <f t="shared" si="6"/>
        <v>0</v>
      </c>
      <c r="R14" s="1658">
        <v>0</v>
      </c>
      <c r="S14" s="1357">
        <v>0</v>
      </c>
      <c r="T14" s="1662">
        <f t="shared" si="7"/>
        <v>0</v>
      </c>
      <c r="U14" s="1367">
        <f t="shared" si="8"/>
        <v>0</v>
      </c>
      <c r="V14" s="1368">
        <f t="shared" si="0"/>
        <v>0</v>
      </c>
      <c r="W14" s="1369" t="s">
        <v>882</v>
      </c>
      <c r="X14" s="1369" t="s">
        <v>882</v>
      </c>
      <c r="Y14" s="1369" t="s">
        <v>883</v>
      </c>
      <c r="Z14" s="1665" t="s">
        <v>883</v>
      </c>
    </row>
    <row r="15" spans="1:27" s="45" customFormat="1" ht="33.75">
      <c r="A15" s="417"/>
      <c r="B15" s="418" t="s">
        <v>888</v>
      </c>
      <c r="C15" s="1658">
        <v>0</v>
      </c>
      <c r="D15" s="1357">
        <v>0</v>
      </c>
      <c r="E15" s="1365">
        <f t="shared" si="1"/>
        <v>0</v>
      </c>
      <c r="F15" s="1658">
        <v>0</v>
      </c>
      <c r="G15" s="1357">
        <v>0</v>
      </c>
      <c r="H15" s="1365">
        <f t="shared" si="2"/>
        <v>0</v>
      </c>
      <c r="I15" s="1658">
        <f t="shared" si="3"/>
        <v>0</v>
      </c>
      <c r="J15" s="1357">
        <f t="shared" si="3"/>
        <v>0</v>
      </c>
      <c r="K15" s="1662">
        <f t="shared" si="4"/>
        <v>0</v>
      </c>
      <c r="L15" s="1356">
        <v>0</v>
      </c>
      <c r="M15" s="1357">
        <v>0</v>
      </c>
      <c r="N15" s="1662">
        <f t="shared" si="5"/>
        <v>0</v>
      </c>
      <c r="O15" s="1663">
        <v>0</v>
      </c>
      <c r="P15" s="1366">
        <v>0</v>
      </c>
      <c r="Q15" s="1664">
        <f t="shared" si="6"/>
        <v>0</v>
      </c>
      <c r="R15" s="1658">
        <v>0</v>
      </c>
      <c r="S15" s="1357">
        <v>0</v>
      </c>
      <c r="T15" s="1662">
        <f t="shared" si="7"/>
        <v>0</v>
      </c>
      <c r="U15" s="1367">
        <f t="shared" si="8"/>
        <v>0</v>
      </c>
      <c r="V15" s="1368">
        <f t="shared" si="0"/>
        <v>0</v>
      </c>
      <c r="W15" s="1369" t="s">
        <v>882</v>
      </c>
      <c r="X15" s="1369" t="s">
        <v>882</v>
      </c>
      <c r="Y15" s="1369" t="s">
        <v>883</v>
      </c>
      <c r="Z15" s="1665" t="s">
        <v>883</v>
      </c>
    </row>
    <row r="16" spans="1:27" s="45" customFormat="1" ht="33.75">
      <c r="A16" s="420"/>
      <c r="B16" s="418" t="s">
        <v>889</v>
      </c>
      <c r="C16" s="1658">
        <v>0</v>
      </c>
      <c r="D16" s="1357">
        <v>0</v>
      </c>
      <c r="E16" s="1365">
        <f t="shared" si="1"/>
        <v>0</v>
      </c>
      <c r="F16" s="1658">
        <v>0</v>
      </c>
      <c r="G16" s="1357">
        <v>0</v>
      </c>
      <c r="H16" s="1365">
        <f t="shared" si="2"/>
        <v>0</v>
      </c>
      <c r="I16" s="1658">
        <f t="shared" si="3"/>
        <v>0</v>
      </c>
      <c r="J16" s="1357">
        <f t="shared" si="3"/>
        <v>0</v>
      </c>
      <c r="K16" s="1662">
        <f t="shared" si="4"/>
        <v>0</v>
      </c>
      <c r="L16" s="1356">
        <v>0</v>
      </c>
      <c r="M16" s="1357">
        <v>0</v>
      </c>
      <c r="N16" s="1662">
        <f t="shared" si="5"/>
        <v>0</v>
      </c>
      <c r="O16" s="1663">
        <v>0</v>
      </c>
      <c r="P16" s="1366">
        <v>0</v>
      </c>
      <c r="Q16" s="1664">
        <f t="shared" si="6"/>
        <v>0</v>
      </c>
      <c r="R16" s="1658">
        <v>0</v>
      </c>
      <c r="S16" s="1357">
        <v>0</v>
      </c>
      <c r="T16" s="1662">
        <f t="shared" si="7"/>
        <v>0</v>
      </c>
      <c r="U16" s="1367">
        <f t="shared" si="8"/>
        <v>0</v>
      </c>
      <c r="V16" s="1368">
        <f t="shared" si="0"/>
        <v>0</v>
      </c>
      <c r="W16" s="1369" t="s">
        <v>882</v>
      </c>
      <c r="X16" s="1369" t="s">
        <v>882</v>
      </c>
      <c r="Y16" s="1369" t="s">
        <v>883</v>
      </c>
      <c r="Z16" s="1665" t="s">
        <v>883</v>
      </c>
    </row>
    <row r="17" spans="1:26" s="45" customFormat="1" ht="33.75">
      <c r="A17" s="420"/>
      <c r="B17" s="418" t="s">
        <v>890</v>
      </c>
      <c r="C17" s="1658">
        <v>0</v>
      </c>
      <c r="D17" s="1357">
        <v>0</v>
      </c>
      <c r="E17" s="1365">
        <f t="shared" si="1"/>
        <v>0</v>
      </c>
      <c r="F17" s="1658">
        <v>0</v>
      </c>
      <c r="G17" s="1357">
        <v>0</v>
      </c>
      <c r="H17" s="1365">
        <f t="shared" si="2"/>
        <v>0</v>
      </c>
      <c r="I17" s="1658">
        <f t="shared" si="3"/>
        <v>0</v>
      </c>
      <c r="J17" s="1357">
        <f t="shared" si="3"/>
        <v>0</v>
      </c>
      <c r="K17" s="1662">
        <f t="shared" si="4"/>
        <v>0</v>
      </c>
      <c r="L17" s="1356">
        <v>0</v>
      </c>
      <c r="M17" s="1357">
        <v>0</v>
      </c>
      <c r="N17" s="1662">
        <f t="shared" si="5"/>
        <v>0</v>
      </c>
      <c r="O17" s="1663">
        <v>0</v>
      </c>
      <c r="P17" s="1366">
        <v>0</v>
      </c>
      <c r="Q17" s="1664">
        <f t="shared" si="6"/>
        <v>0</v>
      </c>
      <c r="R17" s="1658">
        <v>0</v>
      </c>
      <c r="S17" s="1357">
        <v>0</v>
      </c>
      <c r="T17" s="1662">
        <f t="shared" si="7"/>
        <v>0</v>
      </c>
      <c r="U17" s="1367">
        <f t="shared" si="8"/>
        <v>0</v>
      </c>
      <c r="V17" s="1368">
        <f t="shared" si="0"/>
        <v>0</v>
      </c>
      <c r="W17" s="1369" t="s">
        <v>882</v>
      </c>
      <c r="X17" s="1369" t="s">
        <v>882</v>
      </c>
      <c r="Y17" s="1369" t="s">
        <v>883</v>
      </c>
      <c r="Z17" s="1665" t="s">
        <v>883</v>
      </c>
    </row>
    <row r="18" spans="1:26" s="45" customFormat="1" ht="33.75">
      <c r="A18" s="420"/>
      <c r="B18" s="418" t="s">
        <v>891</v>
      </c>
      <c r="C18" s="1658">
        <v>0</v>
      </c>
      <c r="D18" s="1357">
        <v>0</v>
      </c>
      <c r="E18" s="1365">
        <f t="shared" si="1"/>
        <v>0</v>
      </c>
      <c r="F18" s="1658">
        <v>0</v>
      </c>
      <c r="G18" s="1357">
        <v>0</v>
      </c>
      <c r="H18" s="1365">
        <f t="shared" si="2"/>
        <v>0</v>
      </c>
      <c r="I18" s="1658">
        <f t="shared" si="3"/>
        <v>0</v>
      </c>
      <c r="J18" s="1357">
        <f t="shared" si="3"/>
        <v>0</v>
      </c>
      <c r="K18" s="1662">
        <f t="shared" si="4"/>
        <v>0</v>
      </c>
      <c r="L18" s="1356">
        <v>0</v>
      </c>
      <c r="M18" s="1357">
        <v>0</v>
      </c>
      <c r="N18" s="1662">
        <f t="shared" si="5"/>
        <v>0</v>
      </c>
      <c r="O18" s="1663">
        <f>-I18</f>
        <v>0</v>
      </c>
      <c r="P18" s="1366">
        <v>0</v>
      </c>
      <c r="Q18" s="1664">
        <f t="shared" si="6"/>
        <v>0</v>
      </c>
      <c r="R18" s="1658">
        <v>0</v>
      </c>
      <c r="S18" s="1357">
        <v>0</v>
      </c>
      <c r="T18" s="1662">
        <f t="shared" si="7"/>
        <v>0</v>
      </c>
      <c r="U18" s="1367">
        <f t="shared" si="8"/>
        <v>0</v>
      </c>
      <c r="V18" s="1368">
        <f t="shared" si="0"/>
        <v>0</v>
      </c>
      <c r="W18" s="1369" t="s">
        <v>882</v>
      </c>
      <c r="X18" s="1369" t="s">
        <v>882</v>
      </c>
      <c r="Y18" s="1369" t="s">
        <v>882</v>
      </c>
      <c r="Z18" s="1665" t="s">
        <v>883</v>
      </c>
    </row>
    <row r="19" spans="1:26" s="45" customFormat="1" ht="33.75">
      <c r="A19" s="417"/>
      <c r="B19" s="418" t="s">
        <v>892</v>
      </c>
      <c r="C19" s="1356">
        <v>0</v>
      </c>
      <c r="D19" s="1357">
        <v>0</v>
      </c>
      <c r="E19" s="1365">
        <f t="shared" si="1"/>
        <v>0</v>
      </c>
      <c r="F19" s="1658">
        <v>0</v>
      </c>
      <c r="G19" s="1357">
        <v>0</v>
      </c>
      <c r="H19" s="1365">
        <f t="shared" si="2"/>
        <v>0</v>
      </c>
      <c r="I19" s="1658">
        <f t="shared" si="3"/>
        <v>0</v>
      </c>
      <c r="J19" s="1357">
        <f t="shared" si="3"/>
        <v>0</v>
      </c>
      <c r="K19" s="1662">
        <f t="shared" si="4"/>
        <v>0</v>
      </c>
      <c r="L19" s="1356">
        <v>0</v>
      </c>
      <c r="M19" s="1357">
        <f>-K19</f>
        <v>0</v>
      </c>
      <c r="N19" s="1662">
        <f t="shared" si="5"/>
        <v>0</v>
      </c>
      <c r="O19" s="1663">
        <v>0</v>
      </c>
      <c r="P19" s="1366">
        <v>0</v>
      </c>
      <c r="Q19" s="1664">
        <f t="shared" si="6"/>
        <v>0</v>
      </c>
      <c r="R19" s="1658">
        <v>0</v>
      </c>
      <c r="S19" s="1357">
        <v>0</v>
      </c>
      <c r="T19" s="1662">
        <f t="shared" si="7"/>
        <v>0</v>
      </c>
      <c r="U19" s="1367">
        <f t="shared" si="8"/>
        <v>0</v>
      </c>
      <c r="V19" s="1370">
        <f t="shared" si="0"/>
        <v>0</v>
      </c>
      <c r="W19" s="1369" t="s">
        <v>883</v>
      </c>
      <c r="X19" s="1369" t="s">
        <v>883</v>
      </c>
      <c r="Y19" s="1369" t="s">
        <v>883</v>
      </c>
      <c r="Z19" s="1665" t="s">
        <v>883</v>
      </c>
    </row>
    <row r="20" spans="1:26" s="694" customFormat="1" ht="39" customHeight="1">
      <c r="A20" s="692"/>
      <c r="B20" s="693" t="s">
        <v>893</v>
      </c>
      <c r="C20" s="1371">
        <v>0</v>
      </c>
      <c r="D20" s="1372">
        <v>82837720</v>
      </c>
      <c r="E20" s="1365">
        <f>D20</f>
        <v>82837720</v>
      </c>
      <c r="F20" s="1666">
        <v>0</v>
      </c>
      <c r="G20" s="1826">
        <v>68915348.829999879</v>
      </c>
      <c r="H20" s="1827">
        <f>G20</f>
        <v>68915348.829999879</v>
      </c>
      <c r="I20" s="1666">
        <v>0</v>
      </c>
      <c r="J20" s="1826">
        <f>D20-G20</f>
        <v>13922371.170000121</v>
      </c>
      <c r="K20" s="1830">
        <f>J20</f>
        <v>13922371.170000121</v>
      </c>
      <c r="L20" s="1371">
        <v>0</v>
      </c>
      <c r="M20" s="1372">
        <v>0</v>
      </c>
      <c r="N20" s="1662">
        <v>0</v>
      </c>
      <c r="O20" s="1667">
        <v>0</v>
      </c>
      <c r="P20" s="1373">
        <v>0</v>
      </c>
      <c r="Q20" s="1664">
        <v>0</v>
      </c>
      <c r="R20" s="1666">
        <v>0</v>
      </c>
      <c r="S20" s="1826">
        <v>13922371</v>
      </c>
      <c r="T20" s="1830">
        <f>SUM(R20:S20)</f>
        <v>13922371</v>
      </c>
      <c r="U20" s="1838">
        <f>N20+Q20+T20</f>
        <v>13922371</v>
      </c>
      <c r="V20" s="1839">
        <f>U20/E20</f>
        <v>0.16806801297766283</v>
      </c>
      <c r="W20" s="1840" t="s">
        <v>1563</v>
      </c>
      <c r="X20" s="1840" t="s">
        <v>1564</v>
      </c>
      <c r="Y20" s="1840" t="s">
        <v>1565</v>
      </c>
      <c r="Z20" s="1841" t="s">
        <v>1566</v>
      </c>
    </row>
    <row r="21" spans="1:26" s="45" customFormat="1" ht="34.9" customHeight="1">
      <c r="A21" s="417"/>
      <c r="B21" s="418" t="s">
        <v>894</v>
      </c>
      <c r="C21" s="1356">
        <v>0</v>
      </c>
      <c r="D21" s="1357">
        <v>8001130.3900000006</v>
      </c>
      <c r="E21" s="1358">
        <f>D21</f>
        <v>8001130.3900000006</v>
      </c>
      <c r="F21" s="1658">
        <v>0</v>
      </c>
      <c r="G21" s="1828">
        <v>3877452</v>
      </c>
      <c r="H21" s="1829">
        <f t="shared" si="2"/>
        <v>3877452</v>
      </c>
      <c r="I21" s="1658">
        <v>0</v>
      </c>
      <c r="J21" s="1828">
        <f t="shared" ref="J21:J23" si="9">D21-G21</f>
        <v>4123678.3900000006</v>
      </c>
      <c r="K21" s="1831">
        <f t="shared" ref="K21:K23" si="10">J21</f>
        <v>4123678.3900000006</v>
      </c>
      <c r="L21" s="1356">
        <v>0</v>
      </c>
      <c r="M21" s="1357">
        <v>0</v>
      </c>
      <c r="N21" s="1662">
        <v>0</v>
      </c>
      <c r="O21" s="1663">
        <v>0</v>
      </c>
      <c r="P21" s="1366">
        <v>0</v>
      </c>
      <c r="Q21" s="1664">
        <v>0</v>
      </c>
      <c r="R21" s="1658">
        <v>0</v>
      </c>
      <c r="S21" s="1357">
        <v>0</v>
      </c>
      <c r="T21" s="1662">
        <v>0</v>
      </c>
      <c r="U21" s="1367">
        <v>0</v>
      </c>
      <c r="V21" s="1370">
        <v>0</v>
      </c>
      <c r="W21" s="1369" t="s">
        <v>882</v>
      </c>
      <c r="X21" s="1369" t="s">
        <v>882</v>
      </c>
      <c r="Y21" s="1369" t="s">
        <v>882</v>
      </c>
      <c r="Z21" s="1665" t="s">
        <v>882</v>
      </c>
    </row>
    <row r="22" spans="1:26" s="45" customFormat="1" ht="33" customHeight="1">
      <c r="A22" s="417"/>
      <c r="B22" s="418" t="s">
        <v>787</v>
      </c>
      <c r="C22" s="1356">
        <v>0</v>
      </c>
      <c r="D22" s="1357">
        <v>21477314</v>
      </c>
      <c r="E22" s="1358">
        <f>D22</f>
        <v>21477314</v>
      </c>
      <c r="F22" s="1658">
        <v>0</v>
      </c>
      <c r="G22" s="1357">
        <v>0</v>
      </c>
      <c r="H22" s="1358">
        <f t="shared" si="2"/>
        <v>0</v>
      </c>
      <c r="I22" s="1658">
        <v>0</v>
      </c>
      <c r="J22" s="1357">
        <f t="shared" si="9"/>
        <v>21477314</v>
      </c>
      <c r="K22" s="1659">
        <f t="shared" si="10"/>
        <v>21477314</v>
      </c>
      <c r="L22" s="1356">
        <v>0</v>
      </c>
      <c r="M22" s="1357">
        <v>0</v>
      </c>
      <c r="N22" s="1662">
        <v>0</v>
      </c>
      <c r="O22" s="1663">
        <v>0</v>
      </c>
      <c r="P22" s="1366">
        <v>0</v>
      </c>
      <c r="Q22" s="1664">
        <v>0</v>
      </c>
      <c r="R22" s="1658">
        <v>0</v>
      </c>
      <c r="S22" s="1357">
        <v>0</v>
      </c>
      <c r="T22" s="1662">
        <v>0</v>
      </c>
      <c r="U22" s="1367">
        <v>0</v>
      </c>
      <c r="V22" s="1370">
        <v>0</v>
      </c>
      <c r="W22" s="1369" t="s">
        <v>882</v>
      </c>
      <c r="X22" s="1369" t="s">
        <v>882</v>
      </c>
      <c r="Y22" s="1369" t="s">
        <v>882</v>
      </c>
      <c r="Z22" s="1665" t="s">
        <v>882</v>
      </c>
    </row>
    <row r="23" spans="1:26" s="45" customFormat="1" ht="39" customHeight="1">
      <c r="A23" s="417"/>
      <c r="B23" s="418" t="s">
        <v>895</v>
      </c>
      <c r="C23" s="1356">
        <v>0</v>
      </c>
      <c r="D23" s="1357">
        <v>6510545</v>
      </c>
      <c r="E23" s="1358">
        <f>D23</f>
        <v>6510545</v>
      </c>
      <c r="F23" s="1658">
        <v>0</v>
      </c>
      <c r="G23" s="1357">
        <v>422526</v>
      </c>
      <c r="H23" s="1358">
        <f t="shared" si="2"/>
        <v>422526</v>
      </c>
      <c r="I23" s="1658">
        <v>0</v>
      </c>
      <c r="J23" s="1357">
        <f t="shared" si="9"/>
        <v>6088019</v>
      </c>
      <c r="K23" s="1659">
        <f t="shared" si="10"/>
        <v>6088019</v>
      </c>
      <c r="L23" s="1356">
        <v>0</v>
      </c>
      <c r="M23" s="1357">
        <v>0</v>
      </c>
      <c r="N23" s="1662">
        <v>0</v>
      </c>
      <c r="O23" s="1663">
        <v>0</v>
      </c>
      <c r="P23" s="1366">
        <v>0</v>
      </c>
      <c r="Q23" s="1664">
        <v>0</v>
      </c>
      <c r="R23" s="1658">
        <v>0</v>
      </c>
      <c r="S23" s="1357">
        <v>0</v>
      </c>
      <c r="T23" s="1662">
        <v>0</v>
      </c>
      <c r="U23" s="1367">
        <v>0</v>
      </c>
      <c r="V23" s="1370">
        <v>0</v>
      </c>
      <c r="W23" s="1369" t="s">
        <v>882</v>
      </c>
      <c r="X23" s="1369" t="s">
        <v>882</v>
      </c>
      <c r="Y23" s="1369" t="s">
        <v>882</v>
      </c>
      <c r="Z23" s="1665" t="s">
        <v>882</v>
      </c>
    </row>
    <row r="24" spans="1:26" ht="36">
      <c r="A24" s="417"/>
      <c r="B24" s="421" t="s">
        <v>896</v>
      </c>
      <c r="C24" s="1371">
        <f>SUM(C10:C23)</f>
        <v>0</v>
      </c>
      <c r="D24" s="1372">
        <f>SUM(D10:D23)</f>
        <v>118826709.39</v>
      </c>
      <c r="E24" s="1365">
        <f>D24</f>
        <v>118826709.39</v>
      </c>
      <c r="F24" s="1666">
        <f>SUM(F10:F23)</f>
        <v>0</v>
      </c>
      <c r="G24" s="1826">
        <f>SUM(G10:G23)</f>
        <v>73215326.829999879</v>
      </c>
      <c r="H24" s="1827">
        <f t="shared" si="2"/>
        <v>73215326.829999879</v>
      </c>
      <c r="I24" s="1666">
        <f t="shared" si="3"/>
        <v>0</v>
      </c>
      <c r="J24" s="1826">
        <f t="shared" si="3"/>
        <v>45611382.560000122</v>
      </c>
      <c r="K24" s="1830">
        <f t="shared" si="4"/>
        <v>45611382.560000122</v>
      </c>
      <c r="L24" s="1371">
        <f t="shared" ref="L24:R24" si="11">SUM(L10:L23)</f>
        <v>0</v>
      </c>
      <c r="M24" s="1372">
        <f t="shared" si="11"/>
        <v>0</v>
      </c>
      <c r="N24" s="1662">
        <f t="shared" si="11"/>
        <v>0</v>
      </c>
      <c r="O24" s="1667">
        <f t="shared" si="11"/>
        <v>0</v>
      </c>
      <c r="P24" s="1373">
        <f t="shared" si="11"/>
        <v>0</v>
      </c>
      <c r="Q24" s="1664">
        <f t="shared" si="11"/>
        <v>0</v>
      </c>
      <c r="R24" s="1666">
        <f t="shared" si="11"/>
        <v>0</v>
      </c>
      <c r="S24" s="1372">
        <v>0</v>
      </c>
      <c r="T24" s="1662">
        <v>0</v>
      </c>
      <c r="U24" s="1371">
        <v>0</v>
      </c>
      <c r="V24" s="1368">
        <f>-U24/$E$41</f>
        <v>0</v>
      </c>
      <c r="W24" s="1369" t="s">
        <v>897</v>
      </c>
      <c r="X24" s="1369" t="s">
        <v>898</v>
      </c>
      <c r="Y24" s="1369" t="s">
        <v>897</v>
      </c>
      <c r="Z24" s="1665" t="s">
        <v>898</v>
      </c>
    </row>
    <row r="25" spans="1:26">
      <c r="A25" s="417"/>
      <c r="B25" s="422"/>
      <c r="C25" s="1374"/>
      <c r="D25" s="1375"/>
      <c r="E25" s="1376"/>
      <c r="F25" s="1668"/>
      <c r="G25" s="1377"/>
      <c r="H25" s="1377"/>
      <c r="I25" s="1668"/>
      <c r="J25" s="1377"/>
      <c r="K25" s="1378"/>
      <c r="L25" s="1377"/>
      <c r="M25" s="1377"/>
      <c r="N25" s="1378"/>
      <c r="O25" s="1668"/>
      <c r="P25" s="1377"/>
      <c r="Q25" s="1378"/>
      <c r="R25" s="1668"/>
      <c r="S25" s="1377"/>
      <c r="T25" s="1378"/>
      <c r="U25" s="1379"/>
      <c r="V25" s="1375"/>
      <c r="W25" s="1380"/>
      <c r="X25" s="1380"/>
      <c r="Y25" s="1380"/>
      <c r="Z25" s="1669"/>
    </row>
    <row r="26" spans="1:26" ht="22.5" customHeight="1">
      <c r="A26" s="417"/>
      <c r="B26" s="695" t="s">
        <v>224</v>
      </c>
      <c r="C26" s="1381"/>
      <c r="D26" s="1382"/>
      <c r="E26" s="1383"/>
      <c r="F26" s="1670"/>
      <c r="G26" s="1384"/>
      <c r="H26" s="1384"/>
      <c r="I26" s="1670"/>
      <c r="J26" s="1384"/>
      <c r="K26" s="1385"/>
      <c r="L26" s="1384"/>
      <c r="M26" s="1384"/>
      <c r="N26" s="1385"/>
      <c r="O26" s="1670"/>
      <c r="P26" s="1384"/>
      <c r="Q26" s="1385"/>
      <c r="R26" s="1670"/>
      <c r="S26" s="1384"/>
      <c r="T26" s="1385"/>
      <c r="U26" s="1386"/>
      <c r="V26" s="1382"/>
      <c r="W26" s="1387"/>
      <c r="X26" s="1387"/>
      <c r="Y26" s="1387"/>
      <c r="Z26" s="1671"/>
    </row>
    <row r="27" spans="1:26" ht="33.75">
      <c r="A27" s="417"/>
      <c r="B27" s="418" t="s">
        <v>139</v>
      </c>
      <c r="C27" s="1356">
        <v>0</v>
      </c>
      <c r="D27" s="1357">
        <v>777697</v>
      </c>
      <c r="E27" s="1358">
        <f>SUM(C27:D27)</f>
        <v>777697</v>
      </c>
      <c r="F27" s="1658">
        <v>0</v>
      </c>
      <c r="G27" s="1357">
        <f>'ESA Table 1'!F18</f>
        <v>622880.80000000005</v>
      </c>
      <c r="H27" s="1358">
        <f>SUM(F27:G27)</f>
        <v>622880.80000000005</v>
      </c>
      <c r="I27" s="1658">
        <f t="shared" ref="I27:J39" si="12">C27-F27</f>
        <v>0</v>
      </c>
      <c r="J27" s="1357">
        <f t="shared" si="12"/>
        <v>154816.19999999995</v>
      </c>
      <c r="K27" s="1659">
        <f t="shared" ref="K27:K39" si="13">SUM(I27:J27)</f>
        <v>154816.19999999995</v>
      </c>
      <c r="L27" s="1356">
        <v>0</v>
      </c>
      <c r="M27" s="1357">
        <v>0</v>
      </c>
      <c r="N27" s="1662">
        <f>SUM(L27:M27)</f>
        <v>0</v>
      </c>
      <c r="O27" s="1663">
        <v>0</v>
      </c>
      <c r="P27" s="1366">
        <v>0</v>
      </c>
      <c r="Q27" s="1664">
        <f t="shared" ref="Q27:Q39" si="14">SUM(O27:P27)</f>
        <v>0</v>
      </c>
      <c r="R27" s="1658">
        <v>0</v>
      </c>
      <c r="S27" s="1357">
        <v>0</v>
      </c>
      <c r="T27" s="1662">
        <f>SUM(R27:S27)</f>
        <v>0</v>
      </c>
      <c r="U27" s="1367">
        <f t="shared" ref="U27:U38" si="15">N27+Q27+T27</f>
        <v>0</v>
      </c>
      <c r="V27" s="1370">
        <f t="shared" ref="V27:V34" si="16">-U27/$E$41</f>
        <v>0</v>
      </c>
      <c r="W27" s="1369" t="s">
        <v>883</v>
      </c>
      <c r="X27" s="1369" t="s">
        <v>883</v>
      </c>
      <c r="Y27" s="1369" t="s">
        <v>883</v>
      </c>
      <c r="Z27" s="1665" t="s">
        <v>883</v>
      </c>
    </row>
    <row r="28" spans="1:26" ht="36">
      <c r="A28" s="419"/>
      <c r="B28" s="418" t="s">
        <v>141</v>
      </c>
      <c r="C28" s="1356">
        <v>0</v>
      </c>
      <c r="D28" s="1357">
        <v>1510696</v>
      </c>
      <c r="E28" s="1358">
        <f t="shared" ref="E28:E38" si="17">SUM(C28:D28)</f>
        <v>1510696</v>
      </c>
      <c r="F28" s="1658">
        <v>0</v>
      </c>
      <c r="G28" s="1828">
        <f>'ESA Table 1'!F20</f>
        <v>1368213.6999999997</v>
      </c>
      <c r="H28" s="1829">
        <f t="shared" ref="H28:H38" si="18">SUM(F28:G28)</f>
        <v>1368213.6999999997</v>
      </c>
      <c r="I28" s="1658">
        <f t="shared" si="12"/>
        <v>0</v>
      </c>
      <c r="J28" s="1828">
        <f t="shared" si="12"/>
        <v>142482.30000000028</v>
      </c>
      <c r="K28" s="1831">
        <f t="shared" si="13"/>
        <v>142482.30000000028</v>
      </c>
      <c r="L28" s="1356">
        <v>0</v>
      </c>
      <c r="M28" s="1357"/>
      <c r="N28" s="1662">
        <f t="shared" ref="N28:N38" si="19">SUM(L28:M28)</f>
        <v>0</v>
      </c>
      <c r="O28" s="1663">
        <v>0</v>
      </c>
      <c r="P28" s="1366">
        <v>0</v>
      </c>
      <c r="Q28" s="1664">
        <f t="shared" si="14"/>
        <v>0</v>
      </c>
      <c r="R28" s="1658">
        <v>0</v>
      </c>
      <c r="S28" s="1357">
        <v>0</v>
      </c>
      <c r="T28" s="1662">
        <f t="shared" ref="T28:T38" si="20">SUM(R28:S28)</f>
        <v>0</v>
      </c>
      <c r="U28" s="1367">
        <f t="shared" si="15"/>
        <v>0</v>
      </c>
      <c r="V28" s="1370">
        <f t="shared" si="16"/>
        <v>0</v>
      </c>
      <c r="W28" s="1369" t="s">
        <v>882</v>
      </c>
      <c r="X28" s="1369" t="s">
        <v>882</v>
      </c>
      <c r="Y28" s="1369" t="s">
        <v>882</v>
      </c>
      <c r="Z28" s="1665" t="s">
        <v>882</v>
      </c>
    </row>
    <row r="29" spans="1:26" ht="33.75">
      <c r="A29" s="417"/>
      <c r="B29" s="418" t="s">
        <v>142</v>
      </c>
      <c r="C29" s="1356">
        <v>0</v>
      </c>
      <c r="D29" s="1357">
        <v>1398505</v>
      </c>
      <c r="E29" s="1358">
        <f t="shared" si="17"/>
        <v>1398505</v>
      </c>
      <c r="F29" s="1658">
        <v>0</v>
      </c>
      <c r="G29" s="1357">
        <f>'ESA Table 1'!F21</f>
        <v>1377599.2099999995</v>
      </c>
      <c r="H29" s="1358">
        <f t="shared" si="18"/>
        <v>1377599.2099999995</v>
      </c>
      <c r="I29" s="1658">
        <f t="shared" si="12"/>
        <v>0</v>
      </c>
      <c r="J29" s="1357">
        <f t="shared" si="12"/>
        <v>20905.790000000503</v>
      </c>
      <c r="K29" s="1659">
        <f t="shared" si="13"/>
        <v>20905.790000000503</v>
      </c>
      <c r="L29" s="1356">
        <v>0</v>
      </c>
      <c r="M29" s="1357">
        <v>0</v>
      </c>
      <c r="N29" s="1662">
        <f t="shared" si="19"/>
        <v>0</v>
      </c>
      <c r="O29" s="1663">
        <v>0</v>
      </c>
      <c r="P29" s="1366">
        <v>0</v>
      </c>
      <c r="Q29" s="1664">
        <f t="shared" si="14"/>
        <v>0</v>
      </c>
      <c r="R29" s="1658">
        <v>0</v>
      </c>
      <c r="S29" s="1357">
        <v>0</v>
      </c>
      <c r="T29" s="1662">
        <f t="shared" si="20"/>
        <v>0</v>
      </c>
      <c r="U29" s="1367">
        <f t="shared" si="15"/>
        <v>0</v>
      </c>
      <c r="V29" s="1370">
        <f t="shared" si="16"/>
        <v>0</v>
      </c>
      <c r="W29" s="1369" t="s">
        <v>883</v>
      </c>
      <c r="X29" s="1369" t="s">
        <v>883</v>
      </c>
      <c r="Y29" s="1369" t="s">
        <v>883</v>
      </c>
      <c r="Z29" s="1665" t="s">
        <v>883</v>
      </c>
    </row>
    <row r="30" spans="1:26" ht="33.75">
      <c r="A30" s="417"/>
      <c r="B30" s="418" t="s">
        <v>899</v>
      </c>
      <c r="C30" s="1356">
        <v>0</v>
      </c>
      <c r="D30" s="1357">
        <v>0</v>
      </c>
      <c r="E30" s="1358">
        <f t="shared" si="17"/>
        <v>0</v>
      </c>
      <c r="F30" s="1658">
        <v>0</v>
      </c>
      <c r="G30" s="1357">
        <f>'ESA Table 1'!F22</f>
        <v>0</v>
      </c>
      <c r="H30" s="1358">
        <f t="shared" si="18"/>
        <v>0</v>
      </c>
      <c r="I30" s="1658">
        <f t="shared" si="12"/>
        <v>0</v>
      </c>
      <c r="J30" s="1357">
        <f t="shared" si="12"/>
        <v>0</v>
      </c>
      <c r="K30" s="1659">
        <f t="shared" si="13"/>
        <v>0</v>
      </c>
      <c r="L30" s="1356">
        <v>0</v>
      </c>
      <c r="M30" s="1357">
        <v>0</v>
      </c>
      <c r="N30" s="1662">
        <f t="shared" si="19"/>
        <v>0</v>
      </c>
      <c r="O30" s="1663">
        <v>0</v>
      </c>
      <c r="P30" s="1366">
        <v>0</v>
      </c>
      <c r="Q30" s="1664">
        <f t="shared" si="14"/>
        <v>0</v>
      </c>
      <c r="R30" s="1658">
        <v>0</v>
      </c>
      <c r="S30" s="1357">
        <v>0</v>
      </c>
      <c r="T30" s="1662">
        <f t="shared" si="20"/>
        <v>0</v>
      </c>
      <c r="U30" s="1367">
        <f t="shared" si="15"/>
        <v>0</v>
      </c>
      <c r="V30" s="1370">
        <f t="shared" si="16"/>
        <v>0</v>
      </c>
      <c r="W30" s="1369" t="s">
        <v>883</v>
      </c>
      <c r="X30" s="1369" t="s">
        <v>883</v>
      </c>
      <c r="Y30" s="1369" t="s">
        <v>883</v>
      </c>
      <c r="Z30" s="1665" t="s">
        <v>883</v>
      </c>
    </row>
    <row r="31" spans="1:26" ht="33.75">
      <c r="A31" s="423"/>
      <c r="B31" s="418" t="s">
        <v>900</v>
      </c>
      <c r="C31" s="1356">
        <v>0</v>
      </c>
      <c r="D31" s="1357">
        <v>262500</v>
      </c>
      <c r="E31" s="1358">
        <f t="shared" si="17"/>
        <v>262500</v>
      </c>
      <c r="F31" s="1658">
        <v>0</v>
      </c>
      <c r="G31" s="1357">
        <f>'ESA Table 1'!F23</f>
        <v>57394.35</v>
      </c>
      <c r="H31" s="1358">
        <f t="shared" si="18"/>
        <v>57394.35</v>
      </c>
      <c r="I31" s="1658">
        <f t="shared" si="12"/>
        <v>0</v>
      </c>
      <c r="J31" s="1357">
        <f t="shared" si="12"/>
        <v>205105.65</v>
      </c>
      <c r="K31" s="1659">
        <f t="shared" si="13"/>
        <v>205105.65</v>
      </c>
      <c r="L31" s="1356">
        <v>0</v>
      </c>
      <c r="M31" s="1357">
        <v>0</v>
      </c>
      <c r="N31" s="1662">
        <f t="shared" si="19"/>
        <v>0</v>
      </c>
      <c r="O31" s="1663">
        <v>0</v>
      </c>
      <c r="P31" s="1366">
        <v>0</v>
      </c>
      <c r="Q31" s="1664">
        <f t="shared" si="14"/>
        <v>0</v>
      </c>
      <c r="R31" s="1658">
        <v>0</v>
      </c>
      <c r="S31" s="1357">
        <v>0</v>
      </c>
      <c r="T31" s="1662">
        <f t="shared" si="20"/>
        <v>0</v>
      </c>
      <c r="U31" s="1367">
        <f t="shared" si="15"/>
        <v>0</v>
      </c>
      <c r="V31" s="1370">
        <f t="shared" si="16"/>
        <v>0</v>
      </c>
      <c r="W31" s="1369" t="s">
        <v>897</v>
      </c>
      <c r="X31" s="1369" t="s">
        <v>883</v>
      </c>
      <c r="Y31" s="1369" t="s">
        <v>883</v>
      </c>
      <c r="Z31" s="1388" t="s">
        <v>882</v>
      </c>
    </row>
    <row r="32" spans="1:26" ht="33.75">
      <c r="A32" s="417"/>
      <c r="B32" s="418" t="s">
        <v>145</v>
      </c>
      <c r="C32" s="1356">
        <v>0</v>
      </c>
      <c r="D32" s="1357">
        <v>472833</v>
      </c>
      <c r="E32" s="1358">
        <f t="shared" si="17"/>
        <v>472833</v>
      </c>
      <c r="F32" s="1658">
        <v>0</v>
      </c>
      <c r="G32" s="1357">
        <f>'ESA Table 1'!F24</f>
        <v>419000.3999999995</v>
      </c>
      <c r="H32" s="1358">
        <f t="shared" si="18"/>
        <v>419000.3999999995</v>
      </c>
      <c r="I32" s="1658">
        <f t="shared" si="12"/>
        <v>0</v>
      </c>
      <c r="J32" s="1357">
        <f t="shared" si="12"/>
        <v>53832.600000000501</v>
      </c>
      <c r="K32" s="1659">
        <f t="shared" si="13"/>
        <v>53832.600000000501</v>
      </c>
      <c r="L32" s="1356">
        <v>0</v>
      </c>
      <c r="M32" s="1357">
        <v>0</v>
      </c>
      <c r="N32" s="1662">
        <f t="shared" si="19"/>
        <v>0</v>
      </c>
      <c r="O32" s="1663">
        <v>0</v>
      </c>
      <c r="P32" s="1366">
        <v>0</v>
      </c>
      <c r="Q32" s="1664">
        <f t="shared" si="14"/>
        <v>0</v>
      </c>
      <c r="R32" s="1658">
        <v>0</v>
      </c>
      <c r="S32" s="1357">
        <v>0</v>
      </c>
      <c r="T32" s="1662">
        <f t="shared" si="20"/>
        <v>0</v>
      </c>
      <c r="U32" s="1367">
        <f t="shared" si="15"/>
        <v>0</v>
      </c>
      <c r="V32" s="1370">
        <f t="shared" si="16"/>
        <v>0</v>
      </c>
      <c r="W32" s="1369" t="s">
        <v>883</v>
      </c>
      <c r="X32" s="1369" t="s">
        <v>883</v>
      </c>
      <c r="Y32" s="1369" t="s">
        <v>883</v>
      </c>
      <c r="Z32" s="1665" t="s">
        <v>883</v>
      </c>
    </row>
    <row r="33" spans="1:26" ht="33.75">
      <c r="A33" s="417"/>
      <c r="B33" s="418" t="s">
        <v>146</v>
      </c>
      <c r="C33" s="1356">
        <v>0</v>
      </c>
      <c r="D33" s="1357">
        <v>7478835</v>
      </c>
      <c r="E33" s="1358">
        <f t="shared" si="17"/>
        <v>7478835</v>
      </c>
      <c r="F33" s="1658">
        <v>0</v>
      </c>
      <c r="G33" s="1357">
        <f>'ESA Table 1'!F25</f>
        <v>6704870.230000007</v>
      </c>
      <c r="H33" s="1358">
        <f t="shared" si="18"/>
        <v>6704870.230000007</v>
      </c>
      <c r="I33" s="1658">
        <f t="shared" si="12"/>
        <v>0</v>
      </c>
      <c r="J33" s="1357">
        <f t="shared" si="12"/>
        <v>773964.76999999303</v>
      </c>
      <c r="K33" s="1659">
        <f t="shared" si="13"/>
        <v>773964.76999999303</v>
      </c>
      <c r="L33" s="1356">
        <v>0</v>
      </c>
      <c r="M33" s="1357">
        <v>0</v>
      </c>
      <c r="N33" s="1662">
        <v>0</v>
      </c>
      <c r="O33" s="1663">
        <v>0</v>
      </c>
      <c r="P33" s="1366">
        <v>0</v>
      </c>
      <c r="Q33" s="1664">
        <f t="shared" si="14"/>
        <v>0</v>
      </c>
      <c r="R33" s="1658">
        <v>0</v>
      </c>
      <c r="S33" s="1357">
        <v>0</v>
      </c>
      <c r="T33" s="1662">
        <f t="shared" si="20"/>
        <v>0</v>
      </c>
      <c r="U33" s="1367">
        <f t="shared" si="15"/>
        <v>0</v>
      </c>
      <c r="V33" s="1370">
        <f t="shared" si="16"/>
        <v>0</v>
      </c>
      <c r="W33" s="1369" t="s">
        <v>883</v>
      </c>
      <c r="X33" s="1369" t="s">
        <v>883</v>
      </c>
      <c r="Y33" s="1369" t="s">
        <v>883</v>
      </c>
      <c r="Z33" s="1665" t="s">
        <v>883</v>
      </c>
    </row>
    <row r="34" spans="1:26" ht="33.75">
      <c r="A34" s="417"/>
      <c r="B34" s="418" t="s">
        <v>901</v>
      </c>
      <c r="C34" s="1356">
        <v>0</v>
      </c>
      <c r="D34" s="1357">
        <v>98059</v>
      </c>
      <c r="E34" s="1358">
        <f t="shared" si="17"/>
        <v>98059</v>
      </c>
      <c r="F34" s="1658">
        <v>0</v>
      </c>
      <c r="G34" s="1357">
        <f>'ESA Table 1'!F26</f>
        <v>71327.660000000018</v>
      </c>
      <c r="H34" s="1358">
        <f t="shared" si="18"/>
        <v>71327.660000000018</v>
      </c>
      <c r="I34" s="1658">
        <f>C34-F34</f>
        <v>0</v>
      </c>
      <c r="J34" s="1357">
        <f t="shared" si="12"/>
        <v>26731.339999999982</v>
      </c>
      <c r="K34" s="1659">
        <f t="shared" si="13"/>
        <v>26731.339999999982</v>
      </c>
      <c r="L34" s="1356">
        <v>0</v>
      </c>
      <c r="M34" s="1357">
        <v>0</v>
      </c>
      <c r="N34" s="1662">
        <f t="shared" si="19"/>
        <v>0</v>
      </c>
      <c r="O34" s="1663">
        <v>0</v>
      </c>
      <c r="P34" s="1366">
        <v>0</v>
      </c>
      <c r="Q34" s="1664">
        <f t="shared" si="14"/>
        <v>0</v>
      </c>
      <c r="R34" s="1658">
        <v>0</v>
      </c>
      <c r="S34" s="1357">
        <v>0</v>
      </c>
      <c r="T34" s="1662">
        <f t="shared" si="20"/>
        <v>0</v>
      </c>
      <c r="U34" s="1367">
        <f t="shared" si="15"/>
        <v>0</v>
      </c>
      <c r="V34" s="1370">
        <f t="shared" si="16"/>
        <v>0</v>
      </c>
      <c r="W34" s="1369" t="s">
        <v>883</v>
      </c>
      <c r="X34" s="1369" t="s">
        <v>883</v>
      </c>
      <c r="Y34" s="1369" t="s">
        <v>897</v>
      </c>
      <c r="Z34" s="1388" t="s">
        <v>882</v>
      </c>
    </row>
    <row r="35" spans="1:26" ht="54">
      <c r="A35" s="417"/>
      <c r="B35" s="693" t="s">
        <v>902</v>
      </c>
      <c r="C35" s="1371">
        <v>0</v>
      </c>
      <c r="D35" s="1372">
        <f>SUM(D27:D34)</f>
        <v>11999125</v>
      </c>
      <c r="E35" s="1389">
        <f>SUM(E27:E34)</f>
        <v>11999125</v>
      </c>
      <c r="F35" s="1672">
        <v>0</v>
      </c>
      <c r="G35" s="1826">
        <f>SUM(G27:G34)</f>
        <v>10621286.350000005</v>
      </c>
      <c r="H35" s="1832">
        <f>SUM(H27:H34)</f>
        <v>10621286.350000005</v>
      </c>
      <c r="I35" s="1673">
        <f>SUM(I27:I34)</f>
        <v>0</v>
      </c>
      <c r="J35" s="1833">
        <f>SUM(J27:J34)</f>
        <v>1377838.6499999943</v>
      </c>
      <c r="K35" s="1834">
        <f>SUM(K27:K34)</f>
        <v>1377838.6499999943</v>
      </c>
      <c r="L35" s="1390">
        <v>0</v>
      </c>
      <c r="M35" s="1391">
        <v>0</v>
      </c>
      <c r="N35" s="1674">
        <v>0</v>
      </c>
      <c r="O35" s="1667">
        <v>0</v>
      </c>
      <c r="P35" s="1373">
        <v>0</v>
      </c>
      <c r="Q35" s="1664">
        <f>SUM(O35:P35)</f>
        <v>0</v>
      </c>
      <c r="R35" s="1675">
        <v>0</v>
      </c>
      <c r="S35" s="1833">
        <v>1377839</v>
      </c>
      <c r="T35" s="1842">
        <f>SUM(R35:S35)</f>
        <v>1377839</v>
      </c>
      <c r="U35" s="1838">
        <f>N35+Q35+T35</f>
        <v>1377839</v>
      </c>
      <c r="V35" s="1839">
        <f>U35/E35</f>
        <v>0.11482828956278061</v>
      </c>
      <c r="W35" s="1843" t="s">
        <v>1567</v>
      </c>
      <c r="X35" s="1843" t="s">
        <v>1568</v>
      </c>
      <c r="Y35" s="1843" t="s">
        <v>1569</v>
      </c>
      <c r="Z35" s="1844" t="s">
        <v>1570</v>
      </c>
    </row>
    <row r="36" spans="1:26" ht="28.15" customHeight="1">
      <c r="A36" s="417"/>
      <c r="B36" s="418" t="s">
        <v>796</v>
      </c>
      <c r="C36" s="1356">
        <v>0</v>
      </c>
      <c r="D36" s="1357">
        <v>800113</v>
      </c>
      <c r="E36" s="1358">
        <f t="shared" si="17"/>
        <v>800113</v>
      </c>
      <c r="F36" s="1658">
        <v>0</v>
      </c>
      <c r="G36" s="1361">
        <v>130772</v>
      </c>
      <c r="H36" s="1358">
        <f t="shared" si="18"/>
        <v>130772</v>
      </c>
      <c r="I36" s="1658">
        <f t="shared" ref="I36:I38" si="21">C36-F36</f>
        <v>0</v>
      </c>
      <c r="J36" s="1357">
        <f t="shared" si="12"/>
        <v>669341</v>
      </c>
      <c r="K36" s="1659">
        <f t="shared" si="13"/>
        <v>669341</v>
      </c>
      <c r="L36" s="1356">
        <v>0</v>
      </c>
      <c r="M36" s="1357">
        <v>0</v>
      </c>
      <c r="N36" s="1662">
        <f t="shared" si="19"/>
        <v>0</v>
      </c>
      <c r="O36" s="1663">
        <v>0</v>
      </c>
      <c r="P36" s="1366">
        <v>0</v>
      </c>
      <c r="Q36" s="1664">
        <f t="shared" si="14"/>
        <v>0</v>
      </c>
      <c r="R36" s="1658">
        <v>0</v>
      </c>
      <c r="S36" s="1357">
        <v>0</v>
      </c>
      <c r="T36" s="1662">
        <f t="shared" si="20"/>
        <v>0</v>
      </c>
      <c r="U36" s="1367">
        <f t="shared" si="15"/>
        <v>0</v>
      </c>
      <c r="V36" s="1370">
        <f>-U36/$E$41</f>
        <v>0</v>
      </c>
      <c r="W36" s="1369" t="s">
        <v>883</v>
      </c>
      <c r="X36" s="1369" t="s">
        <v>883</v>
      </c>
      <c r="Y36" s="1369" t="s">
        <v>897</v>
      </c>
      <c r="Z36" s="1388" t="s">
        <v>882</v>
      </c>
    </row>
    <row r="37" spans="1:26" ht="31.9" customHeight="1">
      <c r="A37" s="417"/>
      <c r="B37" s="418" t="s">
        <v>903</v>
      </c>
      <c r="C37" s="1356">
        <v>0</v>
      </c>
      <c r="D37" s="1357">
        <v>2147731</v>
      </c>
      <c r="E37" s="1358">
        <f t="shared" si="17"/>
        <v>2147731</v>
      </c>
      <c r="F37" s="1658">
        <v>0</v>
      </c>
      <c r="G37" s="1361">
        <v>148883</v>
      </c>
      <c r="H37" s="1358">
        <f t="shared" si="18"/>
        <v>148883</v>
      </c>
      <c r="I37" s="1658">
        <f t="shared" si="21"/>
        <v>0</v>
      </c>
      <c r="J37" s="1357">
        <f t="shared" si="12"/>
        <v>1998848</v>
      </c>
      <c r="K37" s="1659">
        <f t="shared" si="13"/>
        <v>1998848</v>
      </c>
      <c r="L37" s="1356">
        <v>0</v>
      </c>
      <c r="M37" s="1357">
        <v>0</v>
      </c>
      <c r="N37" s="1662">
        <f t="shared" si="19"/>
        <v>0</v>
      </c>
      <c r="O37" s="1663">
        <v>0</v>
      </c>
      <c r="P37" s="1366">
        <v>0</v>
      </c>
      <c r="Q37" s="1664">
        <f t="shared" si="14"/>
        <v>0</v>
      </c>
      <c r="R37" s="1658">
        <v>0</v>
      </c>
      <c r="S37" s="1357">
        <v>0</v>
      </c>
      <c r="T37" s="1662">
        <f t="shared" si="20"/>
        <v>0</v>
      </c>
      <c r="U37" s="1367">
        <f t="shared" si="15"/>
        <v>0</v>
      </c>
      <c r="V37" s="1370">
        <f>-U37/$E$41</f>
        <v>0</v>
      </c>
      <c r="W37" s="1369" t="s">
        <v>883</v>
      </c>
      <c r="X37" s="1369" t="s">
        <v>883</v>
      </c>
      <c r="Y37" s="1369" t="s">
        <v>897</v>
      </c>
      <c r="Z37" s="1388" t="s">
        <v>882</v>
      </c>
    </row>
    <row r="38" spans="1:26" ht="31.9" customHeight="1">
      <c r="A38" s="417"/>
      <c r="B38" s="418" t="s">
        <v>904</v>
      </c>
      <c r="C38" s="1356">
        <v>0</v>
      </c>
      <c r="D38" s="1357">
        <v>651054</v>
      </c>
      <c r="E38" s="1358">
        <f t="shared" si="17"/>
        <v>651054</v>
      </c>
      <c r="F38" s="1658">
        <v>0</v>
      </c>
      <c r="G38" s="1112">
        <v>13123</v>
      </c>
      <c r="H38" s="1392">
        <f t="shared" si="18"/>
        <v>13123</v>
      </c>
      <c r="I38" s="1658">
        <f t="shared" si="21"/>
        <v>0</v>
      </c>
      <c r="J38" s="1357">
        <f t="shared" si="12"/>
        <v>637931</v>
      </c>
      <c r="K38" s="1659">
        <f t="shared" si="13"/>
        <v>637931</v>
      </c>
      <c r="L38" s="1356">
        <v>0</v>
      </c>
      <c r="M38" s="1357">
        <v>0</v>
      </c>
      <c r="N38" s="1662">
        <f t="shared" si="19"/>
        <v>0</v>
      </c>
      <c r="O38" s="1663">
        <v>0</v>
      </c>
      <c r="P38" s="1366">
        <v>0</v>
      </c>
      <c r="Q38" s="1664">
        <f t="shared" si="14"/>
        <v>0</v>
      </c>
      <c r="R38" s="1658">
        <v>0</v>
      </c>
      <c r="S38" s="1357">
        <v>0</v>
      </c>
      <c r="T38" s="1662">
        <f t="shared" si="20"/>
        <v>0</v>
      </c>
      <c r="U38" s="1367">
        <f t="shared" si="15"/>
        <v>0</v>
      </c>
      <c r="V38" s="1370">
        <f>-U38/$E$41</f>
        <v>0</v>
      </c>
      <c r="W38" s="1369" t="s">
        <v>883</v>
      </c>
      <c r="X38" s="1369" t="s">
        <v>883</v>
      </c>
      <c r="Y38" s="1369" t="s">
        <v>897</v>
      </c>
      <c r="Z38" s="1388" t="s">
        <v>882</v>
      </c>
    </row>
    <row r="39" spans="1:26" s="39" customFormat="1" ht="36">
      <c r="A39" s="692"/>
      <c r="B39" s="693" t="s">
        <v>905</v>
      </c>
      <c r="C39" s="1371"/>
      <c r="D39" s="1372">
        <f>SUM(D35:D38)</f>
        <v>15598023</v>
      </c>
      <c r="E39" s="1365">
        <f>D39</f>
        <v>15598023</v>
      </c>
      <c r="F39" s="1672">
        <v>0</v>
      </c>
      <c r="G39" s="1826">
        <f>SUM(G35:G38)</f>
        <v>10914064.350000005</v>
      </c>
      <c r="H39" s="1827">
        <f>G39</f>
        <v>10914064.350000005</v>
      </c>
      <c r="I39" s="1672">
        <v>0</v>
      </c>
      <c r="J39" s="1826">
        <f t="shared" si="12"/>
        <v>4683958.6499999948</v>
      </c>
      <c r="K39" s="1830">
        <f t="shared" si="13"/>
        <v>4683958.6499999948</v>
      </c>
      <c r="L39" s="1393">
        <v>0</v>
      </c>
      <c r="M39" s="1372">
        <v>0</v>
      </c>
      <c r="N39" s="1662">
        <v>0</v>
      </c>
      <c r="O39" s="1676">
        <v>0</v>
      </c>
      <c r="P39" s="1373">
        <v>0</v>
      </c>
      <c r="Q39" s="1664">
        <f t="shared" si="14"/>
        <v>0</v>
      </c>
      <c r="R39" s="1672">
        <v>0</v>
      </c>
      <c r="S39" s="1372">
        <v>0</v>
      </c>
      <c r="T39" s="1391">
        <v>0</v>
      </c>
      <c r="U39" s="1390">
        <v>0</v>
      </c>
      <c r="V39" s="1394">
        <v>0</v>
      </c>
      <c r="W39" s="1369" t="s">
        <v>883</v>
      </c>
      <c r="X39" s="1369" t="s">
        <v>883</v>
      </c>
      <c r="Y39" s="1369" t="s">
        <v>883</v>
      </c>
      <c r="Z39" s="1665" t="s">
        <v>883</v>
      </c>
    </row>
    <row r="40" spans="1:26">
      <c r="A40" s="417"/>
      <c r="B40" s="422"/>
      <c r="C40" s="1374"/>
      <c r="D40" s="1375"/>
      <c r="E40" s="1376"/>
      <c r="F40" s="1668"/>
      <c r="G40" s="1113"/>
      <c r="H40" s="1113"/>
      <c r="I40" s="1668"/>
      <c r="J40" s="1377"/>
      <c r="K40" s="1378"/>
      <c r="L40" s="1377"/>
      <c r="M40" s="1377"/>
      <c r="N40" s="1378"/>
      <c r="O40" s="1668"/>
      <c r="P40" s="1377"/>
      <c r="Q40" s="1378"/>
      <c r="R40" s="1668"/>
      <c r="S40" s="1377"/>
      <c r="T40" s="1378"/>
      <c r="U40" s="1379"/>
      <c r="V40" s="1375"/>
      <c r="W40" s="1380"/>
      <c r="X40" s="1380"/>
      <c r="Y40" s="1380"/>
      <c r="Z40" s="1669"/>
    </row>
    <row r="41" spans="1:26" ht="36.75" thickBot="1">
      <c r="A41" s="424"/>
      <c r="B41" s="425" t="s">
        <v>149</v>
      </c>
      <c r="C41" s="426">
        <f>C24+SUM(C27:C34)</f>
        <v>0</v>
      </c>
      <c r="D41" s="427">
        <f>D24+D39</f>
        <v>134424732.38999999</v>
      </c>
      <c r="E41" s="1111">
        <f>D41</f>
        <v>134424732.38999999</v>
      </c>
      <c r="F41" s="429">
        <f t="shared" ref="F41" si="22">F24+SUM(F27:F34)</f>
        <v>0</v>
      </c>
      <c r="G41" s="1835">
        <f>G24+G39</f>
        <v>84129391.179999888</v>
      </c>
      <c r="H41" s="1836">
        <f>G41</f>
        <v>84129391.179999888</v>
      </c>
      <c r="I41" s="429">
        <f>I24+SUM(I27:I34)</f>
        <v>0</v>
      </c>
      <c r="J41" s="1835">
        <f>J24+J39</f>
        <v>50295341.210000113</v>
      </c>
      <c r="K41" s="1837">
        <f>J41</f>
        <v>50295341.210000113</v>
      </c>
      <c r="L41" s="426">
        <f>L24+SUM(L27:L34)</f>
        <v>0</v>
      </c>
      <c r="M41" s="427">
        <f>M24+SUM(M27:M34)</f>
        <v>0</v>
      </c>
      <c r="N41" s="428">
        <f>SUM(L41:M41)</f>
        <v>0</v>
      </c>
      <c r="O41" s="696">
        <f>O24+SUM(O27:O34)</f>
        <v>0</v>
      </c>
      <c r="P41" s="697">
        <f>P24+SUM(P27:P34)</f>
        <v>0</v>
      </c>
      <c r="Q41" s="698">
        <f>SUM(O41:P41)</f>
        <v>0</v>
      </c>
      <c r="R41" s="429">
        <f>R24+SUM(R27:R34)</f>
        <v>0</v>
      </c>
      <c r="S41" s="427">
        <v>0</v>
      </c>
      <c r="T41" s="428">
        <v>0</v>
      </c>
      <c r="U41" s="426">
        <v>0</v>
      </c>
      <c r="V41" s="430">
        <f>-U41/$E$41</f>
        <v>0</v>
      </c>
      <c r="W41" s="1103" t="s">
        <v>883</v>
      </c>
      <c r="X41" s="1103" t="s">
        <v>883</v>
      </c>
      <c r="Y41" s="1103" t="s">
        <v>883</v>
      </c>
      <c r="Z41" s="1104" t="s">
        <v>883</v>
      </c>
    </row>
    <row r="42" spans="1:26" ht="12.75">
      <c r="B42"/>
      <c r="C42"/>
      <c r="D42"/>
      <c r="E42"/>
      <c r="F42"/>
      <c r="G42"/>
      <c r="H42"/>
      <c r="I42"/>
      <c r="J42"/>
      <c r="K42"/>
      <c r="L42" s="20"/>
      <c r="M42" s="20"/>
      <c r="N42"/>
      <c r="O42" s="20"/>
      <c r="P42" s="20"/>
      <c r="Q42"/>
      <c r="R42" s="20"/>
      <c r="S42" s="20"/>
      <c r="T42"/>
      <c r="U42"/>
      <c r="V42" s="20"/>
      <c r="W42"/>
      <c r="X42"/>
      <c r="Y42"/>
      <c r="Z42"/>
    </row>
    <row r="43" spans="1:26" ht="30" customHeight="1">
      <c r="A43" s="1991" t="s">
        <v>906</v>
      </c>
      <c r="B43" s="1991"/>
      <c r="C43" s="1991"/>
      <c r="D43" s="1991"/>
      <c r="E43" s="1991"/>
      <c r="F43" s="1991"/>
      <c r="G43" s="1991"/>
      <c r="H43" s="1991"/>
      <c r="I43" s="1991"/>
      <c r="J43" s="1991"/>
      <c r="K43" s="1991"/>
      <c r="L43" s="1991"/>
      <c r="M43" s="1991"/>
      <c r="N43" s="1991"/>
      <c r="O43" s="1991"/>
      <c r="P43" s="1991"/>
      <c r="Q43" s="1991"/>
      <c r="R43" s="1991"/>
      <c r="S43" s="20"/>
      <c r="T43"/>
      <c r="U43"/>
      <c r="V43" s="20"/>
      <c r="W43"/>
      <c r="X43"/>
      <c r="Y43"/>
      <c r="Z43"/>
    </row>
    <row r="44" spans="1:26" ht="12.75">
      <c r="A44" s="1981"/>
      <c r="B44" s="1981"/>
      <c r="C44" s="1981"/>
      <c r="D44" s="1981"/>
      <c r="E44" s="1981"/>
      <c r="F44" s="1981"/>
      <c r="G44" s="1981"/>
      <c r="H44" s="1981"/>
      <c r="I44" s="1981"/>
      <c r="J44" s="1981"/>
      <c r="K44" s="1981"/>
      <c r="L44" s="1981"/>
      <c r="M44" s="1981"/>
      <c r="N44" s="1981"/>
      <c r="O44" s="1981"/>
      <c r="P44" s="1981"/>
      <c r="Q44" s="1981"/>
      <c r="R44" s="1981"/>
      <c r="S44" s="20"/>
      <c r="T44"/>
      <c r="U44"/>
      <c r="V44" s="20"/>
      <c r="W44"/>
      <c r="X44"/>
      <c r="Y44"/>
      <c r="Z44"/>
    </row>
    <row r="45" spans="1:26" ht="12.75">
      <c r="A45" s="1901" t="s">
        <v>907</v>
      </c>
      <c r="B45" s="1901"/>
      <c r="C45" s="1901"/>
      <c r="D45" s="1901"/>
      <c r="E45" s="1901"/>
      <c r="F45" s="1901"/>
      <c r="G45" s="1901"/>
      <c r="H45" s="1901"/>
      <c r="I45" s="1901"/>
      <c r="J45" s="1901"/>
      <c r="K45" s="1901"/>
      <c r="L45" s="1901"/>
      <c r="M45" s="1901"/>
      <c r="N45" s="1901"/>
      <c r="O45" s="1901"/>
      <c r="P45" s="1901"/>
      <c r="Q45" s="1901"/>
      <c r="R45" s="1901"/>
    </row>
    <row r="46" spans="1:26" ht="12.75">
      <c r="A46" s="2008"/>
      <c r="B46" s="2008"/>
      <c r="C46" s="2008"/>
      <c r="D46" s="2008"/>
      <c r="E46" s="2008"/>
      <c r="F46" s="2008"/>
      <c r="G46" s="2008"/>
      <c r="H46" s="2008"/>
      <c r="I46" s="2008"/>
      <c r="J46" s="2008"/>
      <c r="K46" s="2008"/>
      <c r="L46" s="2008"/>
      <c r="M46" s="2008"/>
      <c r="N46" s="2008"/>
      <c r="O46" s="2008"/>
      <c r="P46" s="2008"/>
      <c r="Q46" s="2008"/>
      <c r="R46" s="2008"/>
    </row>
    <row r="47" spans="1:26" ht="12.75">
      <c r="A47" s="2031" t="s">
        <v>908</v>
      </c>
      <c r="B47" s="2031"/>
      <c r="C47" s="2031"/>
      <c r="D47" s="2031"/>
      <c r="E47" s="2031"/>
      <c r="F47" s="2031"/>
      <c r="G47" s="2031"/>
      <c r="H47" s="2031"/>
      <c r="I47" s="2031"/>
      <c r="J47" s="2031"/>
      <c r="K47" s="2031"/>
      <c r="L47" s="2031"/>
      <c r="M47" s="2031"/>
      <c r="N47" s="2031"/>
      <c r="O47" s="2031"/>
      <c r="P47" s="2031"/>
      <c r="Q47" s="2031"/>
      <c r="R47" s="2031"/>
    </row>
  </sheetData>
  <mergeCells count="18">
    <mergeCell ref="A44:R44"/>
    <mergeCell ref="A45:R45"/>
    <mergeCell ref="A46:R46"/>
    <mergeCell ref="A47:R47"/>
    <mergeCell ref="A43:R43"/>
    <mergeCell ref="A1:Z1"/>
    <mergeCell ref="O5:Q5"/>
    <mergeCell ref="R5:T5"/>
    <mergeCell ref="L3:T3"/>
    <mergeCell ref="C4:E4"/>
    <mergeCell ref="F4:H4"/>
    <mergeCell ref="I4:K4"/>
    <mergeCell ref="L4:N4"/>
    <mergeCell ref="O4:Q4"/>
    <mergeCell ref="R4:T4"/>
    <mergeCell ref="L5:N5"/>
    <mergeCell ref="A2:C2"/>
    <mergeCell ref="A3:C3"/>
  </mergeCells>
  <printOptions horizontalCentered="1" verticalCentered="1"/>
  <pageMargins left="0.25" right="0.25" top="0.25" bottom="0.25" header="0.3" footer="0.3"/>
  <pageSetup paperSize="17" scale="53" orientation="landscape"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J44"/>
  <sheetViews>
    <sheetView topLeftCell="A5" zoomScale="120" zoomScaleNormal="120" workbookViewId="0">
      <selection activeCell="C5" sqref="C5"/>
    </sheetView>
  </sheetViews>
  <sheetFormatPr defaultColWidth="39" defaultRowHeight="14.25"/>
  <cols>
    <col min="1" max="1" width="60.42578125" style="1" customWidth="1"/>
    <col min="2" max="2" width="29.140625" style="1" bestFit="1" customWidth="1"/>
    <col min="3" max="8" width="11.5703125" style="1" customWidth="1"/>
    <col min="9" max="16384" width="39" style="1"/>
  </cols>
  <sheetData>
    <row r="1" spans="1:4" s="2" customFormat="1" ht="15.75">
      <c r="A1" s="2051" t="s">
        <v>157</v>
      </c>
      <c r="B1" s="2052"/>
    </row>
    <row r="2" spans="1:4" s="2" customFormat="1" ht="15.75">
      <c r="A2" s="2053" t="s">
        <v>909</v>
      </c>
      <c r="B2" s="2054"/>
      <c r="C2" s="232"/>
    </row>
    <row r="3" spans="1:4" s="2" customFormat="1" ht="15.75">
      <c r="A3" s="2053" t="s">
        <v>910</v>
      </c>
      <c r="B3" s="2054"/>
    </row>
    <row r="4" spans="1:4" s="2" customFormat="1" ht="15.75">
      <c r="A4" s="2049" t="s">
        <v>4</v>
      </c>
      <c r="B4" s="2050"/>
    </row>
    <row r="5" spans="1:4" s="2" customFormat="1" ht="14.45" customHeight="1">
      <c r="A5" s="1845" t="s">
        <v>1571</v>
      </c>
      <c r="B5" s="230"/>
    </row>
    <row r="6" spans="1:4" s="2" customFormat="1" ht="17.850000000000001" customHeight="1" thickBot="1">
      <c r="A6" s="2048" t="s">
        <v>911</v>
      </c>
      <c r="B6" s="2048"/>
    </row>
    <row r="7" spans="1:4" ht="15">
      <c r="A7" s="257" t="s">
        <v>912</v>
      </c>
      <c r="B7" s="258" t="s">
        <v>913</v>
      </c>
    </row>
    <row r="8" spans="1:4">
      <c r="A8" s="1677" t="s">
        <v>914</v>
      </c>
      <c r="B8" s="1846">
        <v>676</v>
      </c>
      <c r="D8" s="18"/>
    </row>
    <row r="9" spans="1:4">
      <c r="A9" s="1677" t="s">
        <v>915</v>
      </c>
      <c r="B9" s="1846">
        <v>529</v>
      </c>
      <c r="D9" s="18"/>
    </row>
    <row r="10" spans="1:4">
      <c r="A10" s="1677" t="s">
        <v>916</v>
      </c>
      <c r="B10" s="1846">
        <v>863</v>
      </c>
      <c r="D10" s="18"/>
    </row>
    <row r="11" spans="1:4">
      <c r="A11" s="1677" t="s">
        <v>917</v>
      </c>
      <c r="B11" s="1846">
        <v>36</v>
      </c>
      <c r="D11" s="18"/>
    </row>
    <row r="12" spans="1:4">
      <c r="A12" s="1677" t="s">
        <v>918</v>
      </c>
      <c r="B12" s="1846">
        <v>5</v>
      </c>
      <c r="D12" s="18"/>
    </row>
    <row r="13" spans="1:4">
      <c r="A13" s="1677" t="s">
        <v>919</v>
      </c>
      <c r="B13" s="1846">
        <v>10701</v>
      </c>
      <c r="D13" s="18"/>
    </row>
    <row r="14" spans="1:4">
      <c r="A14" s="1677" t="s">
        <v>920</v>
      </c>
      <c r="B14" s="1846">
        <v>21</v>
      </c>
      <c r="D14" s="18"/>
    </row>
    <row r="15" spans="1:4">
      <c r="A15" s="1677" t="s">
        <v>921</v>
      </c>
      <c r="B15" s="1846">
        <v>0</v>
      </c>
      <c r="D15" s="18"/>
    </row>
    <row r="16" spans="1:4">
      <c r="A16" s="1677" t="s">
        <v>922</v>
      </c>
      <c r="B16" s="1846">
        <v>25</v>
      </c>
      <c r="D16" s="18"/>
    </row>
    <row r="17" spans="1:10">
      <c r="A17" s="1677" t="s">
        <v>923</v>
      </c>
      <c r="B17" s="1846">
        <v>5</v>
      </c>
      <c r="D17" s="18"/>
    </row>
    <row r="18" spans="1:10">
      <c r="A18" s="1677" t="s">
        <v>924</v>
      </c>
      <c r="B18" s="1846">
        <v>0</v>
      </c>
      <c r="D18" s="18"/>
    </row>
    <row r="19" spans="1:10">
      <c r="A19" s="1677" t="s">
        <v>925</v>
      </c>
      <c r="B19" s="1846">
        <v>0</v>
      </c>
      <c r="D19" s="18"/>
    </row>
    <row r="20" spans="1:10">
      <c r="A20" s="1677" t="s">
        <v>46</v>
      </c>
      <c r="B20" s="1846">
        <v>210</v>
      </c>
      <c r="D20" s="18"/>
    </row>
    <row r="21" spans="1:10" ht="15.75" thickBot="1">
      <c r="A21" s="431" t="s">
        <v>92</v>
      </c>
      <c r="B21" s="1847">
        <f>SUM(B8:B20)</f>
        <v>13071</v>
      </c>
    </row>
    <row r="22" spans="1:10" ht="15">
      <c r="A22" s="2"/>
      <c r="B22" s="2"/>
    </row>
    <row r="23" spans="1:10" ht="36" customHeight="1">
      <c r="A23" s="2055" t="s">
        <v>766</v>
      </c>
      <c r="B23" s="2055"/>
      <c r="C23" s="209"/>
      <c r="D23" s="209"/>
      <c r="E23" s="209"/>
      <c r="F23" s="209"/>
      <c r="G23" s="209"/>
      <c r="H23" s="209"/>
      <c r="I23" s="209"/>
      <c r="J23" s="209"/>
    </row>
    <row r="24" spans="1:10">
      <c r="A24" s="20"/>
    </row>
    <row r="25" spans="1:10" ht="15">
      <c r="A25" s="2048" t="s">
        <v>926</v>
      </c>
      <c r="B25" s="2048"/>
    </row>
    <row r="26" spans="1:10" ht="15">
      <c r="A26" s="257" t="s">
        <v>912</v>
      </c>
      <c r="B26" s="258" t="s">
        <v>913</v>
      </c>
    </row>
    <row r="27" spans="1:10">
      <c r="A27" s="1677" t="s">
        <v>914</v>
      </c>
      <c r="B27" s="1649"/>
    </row>
    <row r="28" spans="1:10">
      <c r="A28" s="1677" t="s">
        <v>915</v>
      </c>
      <c r="B28" s="1649">
        <v>2</v>
      </c>
    </row>
    <row r="29" spans="1:10">
      <c r="A29" s="1677" t="s">
        <v>916</v>
      </c>
      <c r="B29" s="1649"/>
    </row>
    <row r="30" spans="1:10">
      <c r="A30" s="1677" t="s">
        <v>917</v>
      </c>
      <c r="B30" s="1649"/>
    </row>
    <row r="31" spans="1:10">
      <c r="A31" s="1677" t="s">
        <v>918</v>
      </c>
      <c r="B31" s="1649"/>
    </row>
    <row r="32" spans="1:10">
      <c r="A32" s="1677" t="s">
        <v>919</v>
      </c>
      <c r="B32" s="1649"/>
    </row>
    <row r="33" spans="1:2">
      <c r="A33" s="1677" t="s">
        <v>920</v>
      </c>
      <c r="B33" s="1649"/>
    </row>
    <row r="34" spans="1:2">
      <c r="A34" s="1677" t="s">
        <v>921</v>
      </c>
      <c r="B34" s="1649"/>
    </row>
    <row r="35" spans="1:2">
      <c r="A35" s="1677" t="s">
        <v>922</v>
      </c>
      <c r="B35" s="1649"/>
    </row>
    <row r="36" spans="1:2">
      <c r="A36" s="1677" t="s">
        <v>923</v>
      </c>
      <c r="B36" s="1649"/>
    </row>
    <row r="37" spans="1:2">
      <c r="A37" s="1677" t="s">
        <v>924</v>
      </c>
      <c r="B37" s="1649"/>
    </row>
    <row r="38" spans="1:2">
      <c r="A38" s="1677" t="s">
        <v>925</v>
      </c>
      <c r="B38" s="1649"/>
    </row>
    <row r="39" spans="1:2">
      <c r="A39" s="1677" t="s">
        <v>46</v>
      </c>
      <c r="B39" s="1649"/>
    </row>
    <row r="40" spans="1:2" ht="15.75" thickBot="1">
      <c r="A40" s="431" t="s">
        <v>92</v>
      </c>
      <c r="B40" s="432">
        <f>SUM(B27:B38)</f>
        <v>2</v>
      </c>
    </row>
    <row r="42" spans="1:2">
      <c r="A42" s="20"/>
    </row>
    <row r="44" spans="1:2">
      <c r="A44" s="212"/>
    </row>
  </sheetData>
  <mergeCells count="7">
    <mergeCell ref="A25:B25"/>
    <mergeCell ref="A4:B4"/>
    <mergeCell ref="A1:B1"/>
    <mergeCell ref="A2:B2"/>
    <mergeCell ref="A3:B3"/>
    <mergeCell ref="A6:B6"/>
    <mergeCell ref="A23:B23"/>
  </mergeCells>
  <phoneticPr fontId="23" type="noConversion"/>
  <printOptions horizontalCentered="1" verticalCentered="1" headings="1"/>
  <pageMargins left="0.25" right="0.25" top="0.25" bottom="0.25" header="0.3" footer="0.3"/>
  <pageSetup scale="80" firstPageNumber="78" orientation="landscape" useFirstPageNumber="1" r:id="rId1"/>
  <headerFooter scaleWithDoc="0"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R53"/>
  <sheetViews>
    <sheetView zoomScale="80" zoomScaleNormal="80" workbookViewId="0">
      <selection sqref="A1:L1"/>
    </sheetView>
  </sheetViews>
  <sheetFormatPr defaultColWidth="9" defaultRowHeight="14.25"/>
  <cols>
    <col min="1" max="1" width="18" style="1" customWidth="1"/>
    <col min="2" max="2" width="19" style="1" customWidth="1"/>
    <col min="3" max="3" width="29.28515625" style="1" customWidth="1"/>
    <col min="4" max="4" width="15.85546875" style="1" customWidth="1"/>
    <col min="5" max="5" width="11.42578125" style="1" customWidth="1"/>
    <col min="6" max="6" width="12.7109375" style="1" customWidth="1"/>
    <col min="7" max="7" width="12.85546875" style="1" bestFit="1" customWidth="1"/>
    <col min="8" max="8" width="16" style="13" customWidth="1"/>
    <col min="9" max="9" width="17.42578125" style="1" customWidth="1"/>
    <col min="10" max="10" width="18.140625" style="1" customWidth="1"/>
    <col min="11" max="11" width="12.5703125" style="1" customWidth="1"/>
    <col min="12" max="12" width="10.7109375" style="1" customWidth="1"/>
    <col min="13" max="14" width="12.5703125" style="1" bestFit="1" customWidth="1"/>
    <col min="15" max="15" width="15.42578125" style="1" bestFit="1" customWidth="1"/>
    <col min="16" max="16" width="12.5703125" style="1" bestFit="1" customWidth="1"/>
    <col min="17" max="16384" width="9" style="1"/>
  </cols>
  <sheetData>
    <row r="1" spans="1:18" ht="84.75" customHeight="1">
      <c r="A1" s="2059" t="s">
        <v>927</v>
      </c>
      <c r="B1" s="2060"/>
      <c r="C1" s="2060"/>
      <c r="D1" s="2060"/>
      <c r="E1" s="2060"/>
      <c r="F1" s="2060"/>
      <c r="G1" s="2060"/>
      <c r="H1" s="2060"/>
      <c r="I1" s="2060"/>
      <c r="J1" s="2060"/>
      <c r="K1" s="2060"/>
      <c r="L1" s="2061"/>
      <c r="M1" s="618"/>
    </row>
    <row r="2" spans="1:18" ht="42" customHeight="1">
      <c r="A2" s="2069" t="s">
        <v>776</v>
      </c>
      <c r="B2" s="2070"/>
      <c r="C2" s="2070"/>
      <c r="D2" s="2070"/>
      <c r="E2" s="2070"/>
      <c r="F2" s="2070"/>
      <c r="G2" s="2070"/>
      <c r="H2" s="2070"/>
      <c r="I2" s="2070"/>
      <c r="J2" s="2070"/>
      <c r="K2" s="2070"/>
      <c r="L2" s="2071"/>
    </row>
    <row r="3" spans="1:18" ht="72" customHeight="1">
      <c r="A3" s="1395" t="s">
        <v>928</v>
      </c>
      <c r="B3" s="1395" t="s">
        <v>929</v>
      </c>
      <c r="C3" s="1395" t="s">
        <v>930</v>
      </c>
      <c r="D3" s="1395" t="s">
        <v>931</v>
      </c>
      <c r="E3" s="1395" t="s">
        <v>932</v>
      </c>
      <c r="F3" s="1395" t="s">
        <v>933</v>
      </c>
      <c r="G3" s="1395" t="s">
        <v>934</v>
      </c>
      <c r="H3" s="1395" t="s">
        <v>935</v>
      </c>
      <c r="I3" s="1395" t="s">
        <v>936</v>
      </c>
      <c r="J3" s="1395" t="s">
        <v>937</v>
      </c>
      <c r="K3" s="1395" t="s">
        <v>938</v>
      </c>
      <c r="L3" s="1395" t="s">
        <v>939</v>
      </c>
    </row>
    <row r="4" spans="1:18" ht="30">
      <c r="A4" s="1653" t="s">
        <v>940</v>
      </c>
      <c r="B4" s="1396" t="s">
        <v>941</v>
      </c>
      <c r="C4" s="1396" t="s">
        <v>942</v>
      </c>
      <c r="D4" s="1397" t="s">
        <v>943</v>
      </c>
      <c r="E4" s="1397" t="s">
        <v>943</v>
      </c>
      <c r="F4" s="256">
        <v>1134196</v>
      </c>
      <c r="G4" s="1397" t="s">
        <v>13</v>
      </c>
      <c r="H4" s="1397" t="s">
        <v>13</v>
      </c>
      <c r="I4" s="551">
        <v>1187</v>
      </c>
      <c r="J4" s="1397" t="s">
        <v>944</v>
      </c>
      <c r="K4" s="1343" t="s">
        <v>943</v>
      </c>
      <c r="L4" s="1397" t="s">
        <v>13</v>
      </c>
      <c r="M4" s="213"/>
      <c r="N4" s="86"/>
      <c r="O4"/>
      <c r="P4"/>
      <c r="Q4"/>
      <c r="R4"/>
    </row>
    <row r="5" spans="1:18" ht="30">
      <c r="A5" s="1653" t="s">
        <v>940</v>
      </c>
      <c r="B5" s="1396" t="s">
        <v>945</v>
      </c>
      <c r="C5" s="1396" t="s">
        <v>946</v>
      </c>
      <c r="D5" s="1397" t="s">
        <v>943</v>
      </c>
      <c r="E5" s="1397" t="s">
        <v>943</v>
      </c>
      <c r="F5" s="1398">
        <v>4681</v>
      </c>
      <c r="G5" s="1397" t="s">
        <v>13</v>
      </c>
      <c r="H5" s="1397" t="s">
        <v>13</v>
      </c>
      <c r="I5" s="551">
        <v>7</v>
      </c>
      <c r="J5" s="1397" t="s">
        <v>944</v>
      </c>
      <c r="K5" s="1343" t="s">
        <v>943</v>
      </c>
      <c r="L5" s="1397" t="s">
        <v>13</v>
      </c>
      <c r="M5" s="213"/>
      <c r="N5" s="86"/>
      <c r="O5" s="86"/>
      <c r="P5" s="86"/>
    </row>
    <row r="6" spans="1:18" ht="30">
      <c r="A6" s="1653" t="s">
        <v>940</v>
      </c>
      <c r="B6" s="1396" t="s">
        <v>947</v>
      </c>
      <c r="C6" s="1396" t="s">
        <v>948</v>
      </c>
      <c r="D6" s="1397" t="s">
        <v>943</v>
      </c>
      <c r="E6" s="1397" t="s">
        <v>943</v>
      </c>
      <c r="F6" s="385">
        <v>152395</v>
      </c>
      <c r="G6" s="1397" t="s">
        <v>13</v>
      </c>
      <c r="H6" s="1397" t="s">
        <v>13</v>
      </c>
      <c r="I6" s="551">
        <v>330</v>
      </c>
      <c r="J6" s="1397" t="s">
        <v>944</v>
      </c>
      <c r="K6" s="1343" t="s">
        <v>943</v>
      </c>
      <c r="L6" s="1397" t="s">
        <v>13</v>
      </c>
      <c r="M6" s="213"/>
      <c r="N6" s="86"/>
      <c r="O6" s="86"/>
      <c r="P6" s="86"/>
    </row>
    <row r="7" spans="1:18" ht="71.25">
      <c r="A7" s="1653" t="s">
        <v>940</v>
      </c>
      <c r="B7" s="1396" t="s">
        <v>949</v>
      </c>
      <c r="C7" s="1396" t="s">
        <v>950</v>
      </c>
      <c r="D7" s="1397" t="s">
        <v>943</v>
      </c>
      <c r="E7" s="1397" t="s">
        <v>943</v>
      </c>
      <c r="F7" s="386">
        <v>3250</v>
      </c>
      <c r="G7" s="1397" t="s">
        <v>13</v>
      </c>
      <c r="H7" s="1397" t="s">
        <v>13</v>
      </c>
      <c r="I7" s="551">
        <v>50</v>
      </c>
      <c r="J7" s="1397" t="s">
        <v>944</v>
      </c>
      <c r="K7" s="1343" t="s">
        <v>943</v>
      </c>
      <c r="L7" s="1397" t="s">
        <v>13</v>
      </c>
    </row>
    <row r="8" spans="1:18" ht="71.25">
      <c r="A8" s="1653" t="s">
        <v>940</v>
      </c>
      <c r="B8" s="1396" t="s">
        <v>951</v>
      </c>
      <c r="C8" s="1396" t="s">
        <v>952</v>
      </c>
      <c r="D8" s="1397" t="s">
        <v>943</v>
      </c>
      <c r="E8" s="1397" t="s">
        <v>943</v>
      </c>
      <c r="F8" s="386">
        <v>7688</v>
      </c>
      <c r="G8" s="1397" t="s">
        <v>13</v>
      </c>
      <c r="H8" s="1397" t="s">
        <v>13</v>
      </c>
      <c r="I8" s="551">
        <v>421</v>
      </c>
      <c r="J8" s="1397" t="s">
        <v>944</v>
      </c>
      <c r="K8" s="1343" t="s">
        <v>943</v>
      </c>
      <c r="L8" s="1397" t="s">
        <v>13</v>
      </c>
    </row>
    <row r="9" spans="1:18" ht="85.5">
      <c r="A9" s="1653" t="s">
        <v>940</v>
      </c>
      <c r="B9" s="1396" t="s">
        <v>953</v>
      </c>
      <c r="C9" s="1396" t="s">
        <v>954</v>
      </c>
      <c r="D9" s="1397" t="s">
        <v>943</v>
      </c>
      <c r="E9" s="1397" t="s">
        <v>943</v>
      </c>
      <c r="F9" s="386">
        <v>2850</v>
      </c>
      <c r="G9" s="1397" t="s">
        <v>13</v>
      </c>
      <c r="H9" s="1397" t="s">
        <v>13</v>
      </c>
      <c r="I9" s="551">
        <v>19</v>
      </c>
      <c r="J9" s="1397" t="s">
        <v>944</v>
      </c>
      <c r="K9" s="1343" t="s">
        <v>943</v>
      </c>
      <c r="L9" s="1397" t="s">
        <v>13</v>
      </c>
    </row>
    <row r="10" spans="1:18" ht="85.5">
      <c r="A10" s="1653" t="s">
        <v>940</v>
      </c>
      <c r="B10" s="1396" t="s">
        <v>955</v>
      </c>
      <c r="C10" s="1396" t="s">
        <v>956</v>
      </c>
      <c r="D10" s="1397" t="s">
        <v>943</v>
      </c>
      <c r="E10" s="1397" t="s">
        <v>943</v>
      </c>
      <c r="F10" s="386">
        <v>988556</v>
      </c>
      <c r="G10" s="1397" t="s">
        <v>13</v>
      </c>
      <c r="H10" s="1397" t="s">
        <v>13</v>
      </c>
      <c r="I10" s="551">
        <v>22003</v>
      </c>
      <c r="J10" s="1397" t="s">
        <v>944</v>
      </c>
      <c r="K10" s="1343" t="s">
        <v>943</v>
      </c>
      <c r="L10" s="1397" t="s">
        <v>13</v>
      </c>
    </row>
    <row r="11" spans="1:18" ht="85.5">
      <c r="A11" s="1653" t="s">
        <v>940</v>
      </c>
      <c r="B11" s="1396" t="s">
        <v>957</v>
      </c>
      <c r="C11" s="1396" t="s">
        <v>958</v>
      </c>
      <c r="D11" s="1397" t="s">
        <v>943</v>
      </c>
      <c r="E11" s="1397" t="s">
        <v>943</v>
      </c>
      <c r="F11" s="386">
        <v>1500</v>
      </c>
      <c r="G11" s="1397" t="s">
        <v>13</v>
      </c>
      <c r="H11" s="1397" t="s">
        <v>13</v>
      </c>
      <c r="I11" s="551">
        <v>10</v>
      </c>
      <c r="J11" s="1397" t="s">
        <v>944</v>
      </c>
      <c r="K11" s="1343" t="s">
        <v>943</v>
      </c>
      <c r="L11" s="1397" t="s">
        <v>13</v>
      </c>
    </row>
    <row r="12" spans="1:18" ht="85.5">
      <c r="A12" s="1653" t="s">
        <v>940</v>
      </c>
      <c r="B12" s="1396" t="s">
        <v>959</v>
      </c>
      <c r="C12" s="1396" t="s">
        <v>960</v>
      </c>
      <c r="D12" s="1397" t="s">
        <v>943</v>
      </c>
      <c r="E12" s="1397" t="s">
        <v>943</v>
      </c>
      <c r="F12" s="386">
        <v>994</v>
      </c>
      <c r="G12" s="1397" t="s">
        <v>13</v>
      </c>
      <c r="H12" s="1397" t="s">
        <v>13</v>
      </c>
      <c r="I12" s="551">
        <v>58</v>
      </c>
      <c r="J12" s="1397" t="s">
        <v>944</v>
      </c>
      <c r="K12" s="1343" t="s">
        <v>943</v>
      </c>
      <c r="L12" s="1397" t="s">
        <v>13</v>
      </c>
    </row>
    <row r="13" spans="1:18" ht="85.5">
      <c r="A13" s="1653" t="s">
        <v>940</v>
      </c>
      <c r="B13" s="1396" t="s">
        <v>961</v>
      </c>
      <c r="C13" s="1396" t="s">
        <v>962</v>
      </c>
      <c r="D13" s="1397" t="s">
        <v>943</v>
      </c>
      <c r="E13" s="1397" t="s">
        <v>943</v>
      </c>
      <c r="F13" s="386">
        <v>4120</v>
      </c>
      <c r="G13" s="1397" t="s">
        <v>13</v>
      </c>
      <c r="H13" s="1397" t="s">
        <v>13</v>
      </c>
      <c r="I13" s="551">
        <v>140</v>
      </c>
      <c r="J13" s="1397" t="s">
        <v>944</v>
      </c>
      <c r="K13" s="1343" t="s">
        <v>943</v>
      </c>
      <c r="L13" s="1397" t="s">
        <v>13</v>
      </c>
    </row>
    <row r="14" spans="1:18" ht="85.5">
      <c r="A14" s="1653" t="s">
        <v>940</v>
      </c>
      <c r="B14" s="1396" t="s">
        <v>963</v>
      </c>
      <c r="C14" s="1396" t="s">
        <v>964</v>
      </c>
      <c r="D14" s="1397" t="s">
        <v>943</v>
      </c>
      <c r="E14" s="1397" t="s">
        <v>943</v>
      </c>
      <c r="F14" s="386">
        <v>347</v>
      </c>
      <c r="G14" s="1397" t="s">
        <v>13</v>
      </c>
      <c r="H14" s="1397" t="s">
        <v>13</v>
      </c>
      <c r="I14" s="551">
        <v>17</v>
      </c>
      <c r="J14" s="1399" t="s">
        <v>944</v>
      </c>
      <c r="K14" s="1343" t="s">
        <v>943</v>
      </c>
      <c r="L14" s="1399" t="s">
        <v>13</v>
      </c>
    </row>
    <row r="15" spans="1:18" ht="85.5">
      <c r="A15" s="1653" t="s">
        <v>940</v>
      </c>
      <c r="B15" s="1396" t="s">
        <v>965</v>
      </c>
      <c r="C15" s="1396" t="s">
        <v>966</v>
      </c>
      <c r="D15" s="1397" t="s">
        <v>943</v>
      </c>
      <c r="E15" s="1397" t="s">
        <v>943</v>
      </c>
      <c r="F15" s="386">
        <v>2499</v>
      </c>
      <c r="G15" s="1397" t="s">
        <v>13</v>
      </c>
      <c r="H15" s="1397" t="s">
        <v>13</v>
      </c>
      <c r="I15" s="551">
        <v>105</v>
      </c>
      <c r="J15" s="1397" t="s">
        <v>944</v>
      </c>
      <c r="K15" s="1343" t="s">
        <v>943</v>
      </c>
      <c r="L15" s="1397" t="s">
        <v>13</v>
      </c>
    </row>
    <row r="16" spans="1:18" ht="114">
      <c r="A16" s="1678" t="s">
        <v>940</v>
      </c>
      <c r="B16" s="1400" t="s">
        <v>967</v>
      </c>
      <c r="C16" s="1400" t="s">
        <v>968</v>
      </c>
      <c r="D16" s="1401" t="s">
        <v>943</v>
      </c>
      <c r="E16" s="1401" t="s">
        <v>943</v>
      </c>
      <c r="F16" s="1402">
        <v>78972</v>
      </c>
      <c r="G16" s="1401" t="s">
        <v>13</v>
      </c>
      <c r="H16" s="1401" t="s">
        <v>13</v>
      </c>
      <c r="I16" s="1403">
        <v>1366</v>
      </c>
      <c r="J16" s="1401" t="s">
        <v>944</v>
      </c>
      <c r="K16" s="1404" t="s">
        <v>943</v>
      </c>
      <c r="L16" s="1401" t="s">
        <v>13</v>
      </c>
    </row>
    <row r="17" spans="1:12" ht="32.25" customHeight="1">
      <c r="A17" s="580"/>
      <c r="H17" s="214"/>
    </row>
    <row r="18" spans="1:12" ht="17.25" customHeight="1">
      <c r="H18" s="214"/>
    </row>
    <row r="19" spans="1:12" ht="20.25">
      <c r="A19" s="2069" t="s">
        <v>969</v>
      </c>
      <c r="B19" s="2070"/>
      <c r="C19" s="2070"/>
      <c r="D19" s="2070"/>
      <c r="E19" s="2070"/>
      <c r="F19" s="2070"/>
      <c r="G19" s="2070"/>
      <c r="H19" s="2070"/>
      <c r="I19" s="2070"/>
      <c r="J19" s="2070"/>
      <c r="K19" s="2070"/>
      <c r="L19" s="2071"/>
    </row>
    <row r="20" spans="1:12" ht="66">
      <c r="A20" s="1395" t="s">
        <v>970</v>
      </c>
      <c r="B20" s="1395" t="s">
        <v>929</v>
      </c>
      <c r="C20" s="1395" t="s">
        <v>930</v>
      </c>
      <c r="D20" s="1395" t="s">
        <v>931</v>
      </c>
      <c r="E20" s="1395" t="s">
        <v>932</v>
      </c>
      <c r="F20" s="1395" t="s">
        <v>971</v>
      </c>
      <c r="G20" s="1395" t="s">
        <v>972</v>
      </c>
      <c r="H20" s="1395" t="s">
        <v>935</v>
      </c>
      <c r="I20" s="1395" t="s">
        <v>973</v>
      </c>
      <c r="J20" s="1395" t="s">
        <v>974</v>
      </c>
      <c r="K20" s="1395" t="s">
        <v>938</v>
      </c>
      <c r="L20" s="1395" t="s">
        <v>939</v>
      </c>
    </row>
    <row r="21" spans="1:12">
      <c r="A21" s="1653"/>
      <c r="B21" s="1396"/>
      <c r="C21" s="1396"/>
      <c r="D21" s="1397"/>
      <c r="E21" s="1397"/>
      <c r="F21" s="1405"/>
      <c r="G21" s="1397"/>
      <c r="H21" s="1397"/>
      <c r="I21" s="1276"/>
      <c r="J21" s="1397"/>
      <c r="K21" s="1343"/>
      <c r="L21" s="1397"/>
    </row>
    <row r="22" spans="1:12">
      <c r="A22" s="1653"/>
      <c r="B22" s="1396"/>
      <c r="C22" s="1396"/>
      <c r="D22" s="1397"/>
      <c r="E22" s="1397"/>
      <c r="F22" s="1405"/>
      <c r="G22" s="1397"/>
      <c r="H22" s="1397"/>
      <c r="I22" s="1276"/>
      <c r="J22" s="1397"/>
      <c r="K22" s="1343"/>
      <c r="L22" s="1397"/>
    </row>
    <row r="23" spans="1:12">
      <c r="A23" s="1653"/>
      <c r="B23" s="1396"/>
      <c r="C23" s="1396"/>
      <c r="D23" s="1397"/>
      <c r="E23" s="1397"/>
      <c r="F23" s="1405"/>
      <c r="G23" s="1397"/>
      <c r="H23" s="1397"/>
      <c r="I23" s="1276"/>
      <c r="J23" s="1397"/>
      <c r="K23" s="1343"/>
      <c r="L23" s="1397"/>
    </row>
    <row r="24" spans="1:12">
      <c r="A24" s="89"/>
      <c r="B24" s="89"/>
      <c r="C24" s="89"/>
      <c r="D24" s="584"/>
      <c r="E24" s="584"/>
      <c r="F24" s="585"/>
      <c r="G24" s="584"/>
      <c r="H24" s="584"/>
      <c r="I24" s="586"/>
      <c r="J24" s="584"/>
      <c r="K24" s="4"/>
      <c r="L24" s="584"/>
    </row>
    <row r="25" spans="1:12" ht="17.25" customHeight="1">
      <c r="A25" s="1" t="s">
        <v>975</v>
      </c>
      <c r="H25" s="214"/>
    </row>
    <row r="26" spans="1:12" ht="17.25" customHeight="1">
      <c r="A26" s="1" t="s">
        <v>976</v>
      </c>
      <c r="H26" s="214"/>
    </row>
    <row r="27" spans="1:12" ht="17.25" customHeight="1">
      <c r="H27" s="214"/>
    </row>
    <row r="28" spans="1:12" ht="20.25">
      <c r="A28" s="2069" t="s">
        <v>895</v>
      </c>
      <c r="B28" s="2070"/>
      <c r="C28" s="2070"/>
      <c r="D28" s="2070"/>
      <c r="E28" s="2070"/>
      <c r="F28" s="2070"/>
      <c r="G28" s="2070"/>
      <c r="H28" s="2070"/>
      <c r="I28" s="2070"/>
      <c r="J28" s="2070"/>
      <c r="K28" s="2070"/>
      <c r="L28" s="2071"/>
    </row>
    <row r="29" spans="1:12" ht="66">
      <c r="A29" s="1395" t="s">
        <v>970</v>
      </c>
      <c r="B29" s="1395" t="s">
        <v>929</v>
      </c>
      <c r="C29" s="1395" t="s">
        <v>930</v>
      </c>
      <c r="D29" s="1395" t="s">
        <v>931</v>
      </c>
      <c r="E29" s="1395" t="s">
        <v>932</v>
      </c>
      <c r="F29" s="1395" t="s">
        <v>971</v>
      </c>
      <c r="G29" s="1395" t="s">
        <v>972</v>
      </c>
      <c r="H29" s="1395" t="s">
        <v>935</v>
      </c>
      <c r="I29" s="1395" t="s">
        <v>973</v>
      </c>
      <c r="J29" s="1395" t="s">
        <v>974</v>
      </c>
      <c r="K29" s="1395" t="s">
        <v>938</v>
      </c>
      <c r="L29" s="1395" t="s">
        <v>939</v>
      </c>
    </row>
    <row r="30" spans="1:12">
      <c r="A30" s="1653"/>
      <c r="B30" s="1396"/>
      <c r="C30" s="1396"/>
      <c r="D30" s="1397"/>
      <c r="E30" s="1397"/>
      <c r="F30" s="1405"/>
      <c r="G30" s="1397"/>
      <c r="H30" s="1397"/>
      <c r="I30" s="1276"/>
      <c r="J30" s="1397"/>
      <c r="K30" s="1343"/>
      <c r="L30" s="1397"/>
    </row>
    <row r="31" spans="1:12">
      <c r="A31" s="1653"/>
      <c r="B31" s="1396"/>
      <c r="C31" s="1396"/>
      <c r="D31" s="1397"/>
      <c r="E31" s="1397"/>
      <c r="F31" s="1405"/>
      <c r="G31" s="1397"/>
      <c r="H31" s="1397"/>
      <c r="I31" s="1276"/>
      <c r="J31" s="1397"/>
      <c r="K31" s="1343"/>
      <c r="L31" s="1397"/>
    </row>
    <row r="32" spans="1:12">
      <c r="A32" s="1653"/>
      <c r="B32" s="1396"/>
      <c r="C32" s="1396"/>
      <c r="D32" s="1397"/>
      <c r="E32" s="1397"/>
      <c r="F32" s="1405"/>
      <c r="G32" s="1397"/>
      <c r="H32" s="1397"/>
      <c r="I32" s="1276"/>
      <c r="J32" s="1397"/>
      <c r="K32" s="1343"/>
      <c r="L32" s="1397"/>
    </row>
    <row r="33" spans="1:12" ht="17.25" customHeight="1">
      <c r="H33" s="214"/>
    </row>
    <row r="34" spans="1:12" ht="17.25" customHeight="1">
      <c r="A34" s="1" t="s">
        <v>977</v>
      </c>
      <c r="B34" s="1" t="s">
        <v>978</v>
      </c>
      <c r="H34" s="214"/>
    </row>
    <row r="35" spans="1:12" ht="17.25" customHeight="1">
      <c r="H35" s="214"/>
    </row>
    <row r="36" spans="1:12" ht="18">
      <c r="A36" s="2068" t="s">
        <v>979</v>
      </c>
      <c r="B36" s="2068"/>
      <c r="C36" s="2068"/>
      <c r="D36" s="2068"/>
      <c r="E36" s="2068"/>
      <c r="F36" s="2068"/>
      <c r="G36" s="2068"/>
      <c r="H36" s="2068"/>
      <c r="I36" s="2068"/>
      <c r="J36" s="2068"/>
      <c r="K36" s="2068"/>
      <c r="L36" s="2068"/>
    </row>
    <row r="37" spans="1:12" ht="14.25" customHeight="1">
      <c r="A37" s="2062" t="s">
        <v>980</v>
      </c>
      <c r="B37" s="2062"/>
      <c r="C37" s="2062"/>
      <c r="D37" s="2062"/>
      <c r="E37" s="2062"/>
      <c r="F37" s="2062"/>
      <c r="G37" s="2062"/>
      <c r="H37" s="2062"/>
      <c r="I37" s="2062"/>
      <c r="J37" s="2062"/>
      <c r="K37" s="2062"/>
      <c r="L37" s="2062"/>
    </row>
    <row r="38" spans="1:12" ht="19.5" customHeight="1">
      <c r="A38" s="2062"/>
      <c r="B38" s="2062"/>
      <c r="C38" s="2062"/>
      <c r="D38" s="2062"/>
      <c r="E38" s="2062"/>
      <c r="F38" s="2062"/>
      <c r="G38" s="2062"/>
      <c r="H38" s="2062"/>
      <c r="I38" s="2062"/>
      <c r="J38" s="2062"/>
      <c r="K38" s="2062"/>
      <c r="L38" s="2062"/>
    </row>
    <row r="39" spans="1:12" ht="31.5" customHeight="1">
      <c r="A39" s="2067" t="s">
        <v>981</v>
      </c>
      <c r="B39" s="2067"/>
      <c r="C39" s="2067"/>
      <c r="D39" s="2067"/>
      <c r="E39" s="2067"/>
      <c r="F39" s="2067"/>
      <c r="G39" s="2067"/>
      <c r="H39" s="2067"/>
      <c r="I39" s="2067"/>
      <c r="J39" s="2067"/>
      <c r="K39" s="2067"/>
      <c r="L39" s="2067"/>
    </row>
    <row r="40" spans="1:12" ht="33" customHeight="1">
      <c r="A40" s="2067" t="s">
        <v>982</v>
      </c>
      <c r="B40" s="2067"/>
      <c r="C40" s="2067"/>
      <c r="D40" s="2067"/>
      <c r="E40" s="2067"/>
      <c r="F40" s="2067"/>
      <c r="G40" s="2067"/>
      <c r="H40" s="2067"/>
      <c r="I40" s="2067"/>
      <c r="J40" s="2067"/>
      <c r="K40" s="2067"/>
      <c r="L40" s="2067"/>
    </row>
    <row r="41" spans="1:12" ht="18">
      <c r="A41" s="2068" t="s">
        <v>983</v>
      </c>
      <c r="B41" s="2068"/>
      <c r="C41" s="2068"/>
      <c r="D41" s="2068"/>
      <c r="E41" s="2068"/>
      <c r="F41" s="2068"/>
      <c r="G41" s="2068"/>
      <c r="H41" s="2068"/>
      <c r="I41" s="2068"/>
      <c r="J41" s="2068"/>
      <c r="K41" s="2068"/>
      <c r="L41" s="2068"/>
    </row>
    <row r="42" spans="1:12" ht="19.5" customHeight="1">
      <c r="A42" s="2063"/>
      <c r="B42" s="2063"/>
      <c r="C42" s="2063"/>
      <c r="D42" s="2063"/>
      <c r="E42" s="2063"/>
      <c r="F42" s="820"/>
      <c r="G42" s="820"/>
      <c r="H42" s="821"/>
      <c r="I42" s="820"/>
      <c r="J42" s="820"/>
      <c r="K42" s="820"/>
      <c r="L42" s="820"/>
    </row>
    <row r="43" spans="1:12" ht="15">
      <c r="A43" s="2068" t="s">
        <v>984</v>
      </c>
      <c r="B43" s="2068"/>
      <c r="C43" s="2068"/>
      <c r="D43" s="2068"/>
      <c r="E43" s="820"/>
      <c r="F43" s="820"/>
      <c r="G43" s="820"/>
      <c r="H43" s="821"/>
      <c r="I43" s="820"/>
      <c r="J43" s="820"/>
      <c r="K43" s="820"/>
      <c r="L43" s="820"/>
    </row>
    <row r="44" spans="1:12">
      <c r="H44" s="208"/>
    </row>
    <row r="45" spans="1:12">
      <c r="A45" s="2064" t="s">
        <v>985</v>
      </c>
      <c r="B45" s="2056" t="s">
        <v>986</v>
      </c>
      <c r="C45" s="2057"/>
      <c r="D45" s="2057"/>
      <c r="E45" s="2057"/>
      <c r="F45" s="2057"/>
      <c r="G45" s="2057"/>
      <c r="H45" s="2057"/>
      <c r="I45" s="2057"/>
      <c r="J45" s="2057"/>
      <c r="K45" s="2057"/>
      <c r="L45" s="2057"/>
    </row>
    <row r="46" spans="1:12">
      <c r="A46" s="2065"/>
      <c r="B46" s="2056" t="s">
        <v>987</v>
      </c>
      <c r="C46" s="2057"/>
      <c r="D46" s="2057"/>
      <c r="E46" s="2057"/>
      <c r="F46" s="2057"/>
      <c r="G46" s="2057"/>
      <c r="H46" s="2057"/>
      <c r="I46" s="2057"/>
      <c r="J46" s="2057"/>
      <c r="K46" s="2057"/>
      <c r="L46" s="2057"/>
    </row>
    <row r="47" spans="1:12" ht="14.25" customHeight="1">
      <c r="A47" s="2066"/>
      <c r="B47" s="2058" t="s">
        <v>988</v>
      </c>
      <c r="C47" s="2005"/>
      <c r="D47" s="2005"/>
      <c r="E47" s="2005"/>
      <c r="F47" s="2005"/>
      <c r="G47" s="2005"/>
      <c r="H47" s="2005"/>
      <c r="I47" s="2005"/>
      <c r="J47" s="2005"/>
      <c r="K47" s="2005"/>
      <c r="L47" s="2005"/>
    </row>
    <row r="48" spans="1:12">
      <c r="H48" s="208"/>
    </row>
    <row r="53" spans="8:8">
      <c r="H53" s="107"/>
    </row>
  </sheetData>
  <mergeCells count="15">
    <mergeCell ref="B46:L46"/>
    <mergeCell ref="B47:L47"/>
    <mergeCell ref="A1:L1"/>
    <mergeCell ref="A37:L38"/>
    <mergeCell ref="A42:E42"/>
    <mergeCell ref="A45:A47"/>
    <mergeCell ref="A39:L39"/>
    <mergeCell ref="A36:L36"/>
    <mergeCell ref="A40:L40"/>
    <mergeCell ref="A41:L41"/>
    <mergeCell ref="A43:D43"/>
    <mergeCell ref="A2:L2"/>
    <mergeCell ref="A19:L19"/>
    <mergeCell ref="A28:L28"/>
    <mergeCell ref="B45:L45"/>
  </mergeCells>
  <printOptions horizontalCentered="1" verticalCentered="1"/>
  <pageMargins left="0.25" right="0.25" top="0.25" bottom="0.25" header="0.3" footer="0.3"/>
  <pageSetup paperSize="17" scale="68"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0EA1-E56B-4DF7-B06F-56571CB0BD01}">
  <dimension ref="A1:L48"/>
  <sheetViews>
    <sheetView zoomScaleNormal="100" workbookViewId="0">
      <selection activeCell="A4" sqref="A4:J4"/>
    </sheetView>
  </sheetViews>
  <sheetFormatPr defaultColWidth="8.5703125" defaultRowHeight="12.75"/>
  <cols>
    <col min="1" max="1" width="40.42578125" style="94" bestFit="1" customWidth="1"/>
    <col min="2" max="2" width="7.7109375" style="94" bestFit="1" customWidth="1"/>
    <col min="3" max="4" width="13.7109375" style="94" bestFit="1" customWidth="1"/>
    <col min="5" max="5" width="7.7109375" style="94" bestFit="1" customWidth="1"/>
    <col min="6" max="7" width="12.5703125" style="94" bestFit="1" customWidth="1"/>
    <col min="8" max="8" width="7.7109375" style="94" bestFit="1" customWidth="1"/>
    <col min="9" max="9" width="8.42578125" style="94" customWidth="1"/>
    <col min="10" max="10" width="7.7109375" style="94" bestFit="1" customWidth="1"/>
    <col min="11" max="11" width="11.5703125" style="94" customWidth="1"/>
    <col min="12" max="16384" width="8.5703125" style="94"/>
  </cols>
  <sheetData>
    <row r="1" spans="1:12" ht="15.75">
      <c r="A1" s="1879" t="s">
        <v>93</v>
      </c>
      <c r="B1" s="1879"/>
      <c r="C1" s="1879"/>
      <c r="D1" s="1879"/>
      <c r="E1" s="1879"/>
      <c r="F1" s="1879"/>
      <c r="G1" s="1879"/>
      <c r="H1" s="1879"/>
      <c r="I1" s="1879"/>
      <c r="J1" s="1879"/>
    </row>
    <row r="2" spans="1:12" ht="15.75">
      <c r="A2" s="1879" t="s">
        <v>94</v>
      </c>
      <c r="B2" s="1880"/>
      <c r="C2" s="1880"/>
      <c r="D2" s="1880"/>
      <c r="E2" s="1880"/>
      <c r="F2" s="1880"/>
      <c r="G2" s="1880"/>
      <c r="H2" s="1880"/>
      <c r="I2" s="1880"/>
      <c r="J2" s="1880"/>
    </row>
    <row r="3" spans="1:12" ht="15.75">
      <c r="A3" s="1879" t="s">
        <v>95</v>
      </c>
      <c r="B3" s="1879"/>
      <c r="C3" s="1879"/>
      <c r="D3" s="1879"/>
      <c r="E3" s="1879"/>
      <c r="F3" s="1879"/>
      <c r="G3" s="1879"/>
      <c r="H3" s="1879"/>
      <c r="I3" s="1879"/>
      <c r="J3" s="1879"/>
    </row>
    <row r="4" spans="1:12" ht="15.75">
      <c r="A4" s="1879" t="s">
        <v>4</v>
      </c>
      <c r="B4" s="1879"/>
      <c r="C4" s="1879"/>
      <c r="D4" s="1879"/>
      <c r="E4" s="1879"/>
      <c r="F4" s="1879"/>
      <c r="G4" s="1879"/>
      <c r="H4" s="1879"/>
      <c r="I4" s="1879"/>
      <c r="J4" s="1879"/>
    </row>
    <row r="5" spans="1:12" ht="15">
      <c r="A5" s="1115" t="s">
        <v>1571</v>
      </c>
      <c r="B5" s="269"/>
      <c r="C5" s="269"/>
      <c r="D5" s="269"/>
      <c r="E5" s="269"/>
      <c r="F5" s="269"/>
      <c r="G5" s="269"/>
      <c r="H5" s="269"/>
      <c r="I5" s="269"/>
      <c r="J5" s="269"/>
    </row>
    <row r="6" spans="1:12" ht="16.5" thickBot="1">
      <c r="A6" s="1881" t="s">
        <v>96</v>
      </c>
      <c r="B6" s="1882"/>
      <c r="C6" s="1882"/>
      <c r="D6" s="1882"/>
      <c r="E6" s="1882"/>
      <c r="F6" s="1882"/>
      <c r="G6" s="1882"/>
      <c r="H6" s="1882"/>
      <c r="I6" s="1882"/>
      <c r="J6" s="1882"/>
    </row>
    <row r="7" spans="1:12" ht="18.75" customHeight="1">
      <c r="A7" s="270"/>
      <c r="B7" s="1883" t="s">
        <v>21</v>
      </c>
      <c r="C7" s="1884"/>
      <c r="D7" s="1885"/>
      <c r="E7" s="1886" t="s">
        <v>97</v>
      </c>
      <c r="F7" s="1884"/>
      <c r="G7" s="1885"/>
      <c r="H7" s="1887" t="s">
        <v>98</v>
      </c>
      <c r="I7" s="1888"/>
      <c r="J7" s="1889"/>
    </row>
    <row r="8" spans="1:12" ht="13.5" thickBot="1">
      <c r="A8" s="1563" t="s">
        <v>99</v>
      </c>
      <c r="B8" s="504" t="s">
        <v>100</v>
      </c>
      <c r="C8" s="505" t="s">
        <v>101</v>
      </c>
      <c r="D8" s="506" t="s">
        <v>92</v>
      </c>
      <c r="E8" s="507" t="s">
        <v>100</v>
      </c>
      <c r="F8" s="505" t="s">
        <v>101</v>
      </c>
      <c r="G8" s="506" t="s">
        <v>92</v>
      </c>
      <c r="H8" s="504" t="s">
        <v>100</v>
      </c>
      <c r="I8" s="505" t="s">
        <v>101</v>
      </c>
      <c r="J8" s="506" t="s">
        <v>92</v>
      </c>
    </row>
    <row r="9" spans="1:12" ht="13.5" thickBot="1">
      <c r="A9" s="1563"/>
      <c r="B9" s="276"/>
      <c r="C9" s="277"/>
      <c r="D9" s="278"/>
      <c r="E9" s="272"/>
      <c r="F9" s="272"/>
      <c r="G9" s="273"/>
      <c r="H9" s="274"/>
      <c r="I9" s="272"/>
      <c r="J9" s="273"/>
    </row>
    <row r="10" spans="1:12" ht="16.5">
      <c r="A10" s="1564" t="s">
        <v>102</v>
      </c>
      <c r="B10" s="1019" t="s">
        <v>13</v>
      </c>
      <c r="C10" s="1020">
        <v>94836845</v>
      </c>
      <c r="D10" s="1021">
        <f>C10</f>
        <v>94836845</v>
      </c>
      <c r="E10" s="1022" t="s">
        <v>13</v>
      </c>
      <c r="F10" s="1744">
        <v>79536635.179999888</v>
      </c>
      <c r="G10" s="1745">
        <v>79536635.179999888</v>
      </c>
      <c r="H10" s="542" t="s">
        <v>13</v>
      </c>
      <c r="I10" s="1746">
        <f>F10/C10</f>
        <v>0.83866808496212508</v>
      </c>
      <c r="J10" s="1747">
        <f>G10/D10</f>
        <v>0.83866808496212508</v>
      </c>
      <c r="L10" s="268"/>
    </row>
    <row r="11" spans="1:12" ht="15">
      <c r="A11" s="1564" t="s">
        <v>103</v>
      </c>
      <c r="B11" s="1019" t="s">
        <v>13</v>
      </c>
      <c r="C11" s="1565">
        <v>8001130.3900000006</v>
      </c>
      <c r="D11" s="1021">
        <f t="shared" ref="D11:D17" si="0">C11</f>
        <v>8001130.3900000006</v>
      </c>
      <c r="E11" s="1022" t="s">
        <v>13</v>
      </c>
      <c r="F11" s="1744">
        <v>4008224.6100000003</v>
      </c>
      <c r="G11" s="1745">
        <v>4008224.6100000003</v>
      </c>
      <c r="H11" s="542" t="s">
        <v>13</v>
      </c>
      <c r="I11" s="1025">
        <f t="shared" ref="I11:I13" si="1">F11/C11</f>
        <v>0.50095729161089197</v>
      </c>
      <c r="J11" s="1026">
        <f t="shared" ref="J11:J13" si="2">G11/D11</f>
        <v>0.50095729161089197</v>
      </c>
    </row>
    <row r="12" spans="1:12" ht="14.25">
      <c r="A12" s="1564" t="s">
        <v>104</v>
      </c>
      <c r="B12" s="1019" t="s">
        <v>13</v>
      </c>
      <c r="C12" s="1565">
        <v>21477314</v>
      </c>
      <c r="D12" s="1021">
        <f t="shared" si="0"/>
        <v>21477314</v>
      </c>
      <c r="E12" s="1022" t="s">
        <v>13</v>
      </c>
      <c r="F12" s="1023">
        <v>148883</v>
      </c>
      <c r="G12" s="1024">
        <f>F12</f>
        <v>148883</v>
      </c>
      <c r="H12" s="542" t="s">
        <v>13</v>
      </c>
      <c r="I12" s="1025">
        <f t="shared" si="1"/>
        <v>6.9321051971396423E-3</v>
      </c>
      <c r="J12" s="1026">
        <f t="shared" si="2"/>
        <v>6.9321051971396423E-3</v>
      </c>
    </row>
    <row r="13" spans="1:12" ht="14.25">
      <c r="A13" s="1564" t="s">
        <v>105</v>
      </c>
      <c r="B13" s="1019" t="s">
        <v>13</v>
      </c>
      <c r="C13" s="1565">
        <v>6510545</v>
      </c>
      <c r="D13" s="1021">
        <f t="shared" si="0"/>
        <v>6510545</v>
      </c>
      <c r="E13" s="1022" t="s">
        <v>13</v>
      </c>
      <c r="F13" s="1023">
        <v>435648.76</v>
      </c>
      <c r="G13" s="1024">
        <f>F13</f>
        <v>435648.76</v>
      </c>
      <c r="H13" s="542" t="s">
        <v>13</v>
      </c>
      <c r="I13" s="1025">
        <f t="shared" si="1"/>
        <v>6.6914330520716783E-2</v>
      </c>
      <c r="J13" s="1026">
        <f t="shared" si="2"/>
        <v>6.6914330520716783E-2</v>
      </c>
    </row>
    <row r="14" spans="1:12">
      <c r="A14" s="1564" t="s">
        <v>106</v>
      </c>
      <c r="B14" s="1019" t="s">
        <v>13</v>
      </c>
      <c r="C14" s="1565">
        <v>0</v>
      </c>
      <c r="D14" s="1021">
        <f t="shared" si="0"/>
        <v>0</v>
      </c>
      <c r="E14" s="1022" t="s">
        <v>13</v>
      </c>
      <c r="F14" s="1020">
        <v>0</v>
      </c>
      <c r="G14" s="1024">
        <f t="shared" ref="G14:G17" si="3">F14</f>
        <v>0</v>
      </c>
      <c r="H14" s="542" t="s">
        <v>13</v>
      </c>
      <c r="I14" s="1025">
        <v>0</v>
      </c>
      <c r="J14" s="1026">
        <v>0</v>
      </c>
    </row>
    <row r="15" spans="1:12" ht="14.25">
      <c r="A15" s="508" t="s">
        <v>107</v>
      </c>
      <c r="B15" s="1028" t="s">
        <v>13</v>
      </c>
      <c r="C15" s="1566">
        <v>0</v>
      </c>
      <c r="D15" s="1029">
        <f t="shared" si="0"/>
        <v>0</v>
      </c>
      <c r="E15" s="1030" t="s">
        <v>13</v>
      </c>
      <c r="F15" s="1031">
        <v>0</v>
      </c>
      <c r="G15" s="1032">
        <f t="shared" si="3"/>
        <v>0</v>
      </c>
      <c r="H15" s="543" t="s">
        <v>13</v>
      </c>
      <c r="I15" s="1033">
        <v>0</v>
      </c>
      <c r="J15" s="1034">
        <v>0</v>
      </c>
    </row>
    <row r="16" spans="1:12" ht="14.25">
      <c r="A16" s="372" t="s">
        <v>108</v>
      </c>
      <c r="B16" s="1028" t="s">
        <v>13</v>
      </c>
      <c r="C16" s="1566">
        <v>0</v>
      </c>
      <c r="D16" s="1029">
        <f t="shared" si="0"/>
        <v>0</v>
      </c>
      <c r="E16" s="1030" t="s">
        <v>13</v>
      </c>
      <c r="F16" s="1031">
        <v>0</v>
      </c>
      <c r="G16" s="1032">
        <f t="shared" si="3"/>
        <v>0</v>
      </c>
      <c r="H16" s="543" t="s">
        <v>13</v>
      </c>
      <c r="I16" s="1033">
        <v>0</v>
      </c>
      <c r="J16" s="1034">
        <v>0</v>
      </c>
    </row>
    <row r="17" spans="1:12" ht="14.25">
      <c r="A17" s="1567" t="s">
        <v>109</v>
      </c>
      <c r="B17" s="1028" t="s">
        <v>13</v>
      </c>
      <c r="C17" s="1566">
        <v>0</v>
      </c>
      <c r="D17" s="1029">
        <f t="shared" si="0"/>
        <v>0</v>
      </c>
      <c r="E17" s="1030" t="s">
        <v>13</v>
      </c>
      <c r="F17" s="1031">
        <v>0</v>
      </c>
      <c r="G17" s="1032">
        <f t="shared" si="3"/>
        <v>0</v>
      </c>
      <c r="H17" s="543" t="s">
        <v>13</v>
      </c>
      <c r="I17" s="1033">
        <v>0</v>
      </c>
      <c r="J17" s="1034">
        <v>0</v>
      </c>
    </row>
    <row r="18" spans="1:12">
      <c r="A18" s="1168"/>
      <c r="B18" s="1019"/>
      <c r="C18" s="1020"/>
      <c r="D18" s="1027"/>
      <c r="E18" s="1035"/>
      <c r="F18" s="1020"/>
      <c r="G18" s="1027"/>
      <c r="H18" s="1036"/>
      <c r="I18" s="1025"/>
      <c r="J18" s="1037"/>
    </row>
    <row r="19" spans="1:12" ht="15">
      <c r="A19" s="509" t="s">
        <v>110</v>
      </c>
      <c r="B19" s="1038" t="s">
        <v>13</v>
      </c>
      <c r="C19" s="1039">
        <f>SUM(C10:C17)</f>
        <v>130825834.39</v>
      </c>
      <c r="D19" s="1050">
        <f>SUM(D10:D17)</f>
        <v>130825834.39</v>
      </c>
      <c r="E19" s="1040">
        <f>SUM(E10:E17)</f>
        <v>0</v>
      </c>
      <c r="F19" s="1748">
        <f>SUM(F10:F17)</f>
        <v>84129391.549999893</v>
      </c>
      <c r="G19" s="1749">
        <f>SUM(G10:G17)</f>
        <v>84129391.549999893</v>
      </c>
      <c r="H19" s="962" t="s">
        <v>13</v>
      </c>
      <c r="I19" s="1750">
        <f>F19/C19</f>
        <v>0.64306405491139396</v>
      </c>
      <c r="J19" s="1751">
        <f>G19/D19</f>
        <v>0.64306405491139396</v>
      </c>
    </row>
    <row r="20" spans="1:12">
      <c r="A20" s="266"/>
      <c r="B20" s="266"/>
      <c r="C20" s="266"/>
      <c r="D20" s="266"/>
      <c r="E20" s="266"/>
      <c r="F20" s="266"/>
      <c r="G20" s="266"/>
      <c r="H20" s="266"/>
      <c r="I20" s="266"/>
      <c r="J20" s="266"/>
    </row>
    <row r="21" spans="1:12" ht="27.6" customHeight="1">
      <c r="A21" s="1890" t="s">
        <v>16</v>
      </c>
      <c r="B21" s="1890"/>
      <c r="C21" s="1890"/>
      <c r="D21" s="1890"/>
      <c r="E21" s="1890"/>
      <c r="F21" s="1890"/>
      <c r="G21" s="1890"/>
      <c r="H21" s="1890"/>
      <c r="I21" s="1890"/>
      <c r="J21" s="1890"/>
    </row>
    <row r="22" spans="1:12" ht="13.15" customHeight="1">
      <c r="A22" s="718"/>
      <c r="B22" s="718"/>
      <c r="C22" s="718"/>
      <c r="D22" s="718"/>
      <c r="E22" s="718"/>
      <c r="F22" s="718"/>
      <c r="G22" s="718"/>
      <c r="H22" s="718"/>
      <c r="I22" s="718"/>
      <c r="J22" s="718"/>
    </row>
    <row r="23" spans="1:12" ht="15.6" customHeight="1">
      <c r="A23" s="1878" t="s">
        <v>111</v>
      </c>
      <c r="B23" s="1878"/>
      <c r="C23" s="1878"/>
      <c r="D23" s="1878"/>
      <c r="E23" s="1878"/>
      <c r="F23" s="1878"/>
      <c r="G23" s="1878"/>
      <c r="H23" s="1878"/>
      <c r="I23" s="1878"/>
      <c r="J23" s="1878"/>
    </row>
    <row r="24" spans="1:12" ht="27.75" customHeight="1">
      <c r="A24" s="1878" t="s">
        <v>112</v>
      </c>
      <c r="B24" s="1878"/>
      <c r="C24" s="1878"/>
      <c r="D24" s="1878"/>
      <c r="E24" s="1878"/>
      <c r="F24" s="1878"/>
      <c r="G24" s="1878"/>
      <c r="H24" s="1878"/>
      <c r="I24" s="1878"/>
      <c r="J24" s="1878"/>
    </row>
    <row r="25" spans="1:12" ht="14.25">
      <c r="A25" s="1891" t="s">
        <v>113</v>
      </c>
      <c r="B25" s="1891"/>
      <c r="C25" s="1891"/>
      <c r="D25" s="1891"/>
      <c r="E25" s="1891"/>
      <c r="F25" s="1891"/>
      <c r="G25" s="1891"/>
      <c r="H25" s="1891"/>
      <c r="I25" s="1891"/>
      <c r="J25" s="1891"/>
    </row>
    <row r="26" spans="1:12" ht="14.25">
      <c r="A26" s="1891" t="s">
        <v>114</v>
      </c>
      <c r="B26" s="1891"/>
      <c r="C26" s="1891"/>
      <c r="D26" s="1891"/>
      <c r="E26" s="1891"/>
      <c r="F26" s="1891"/>
      <c r="G26" s="1891"/>
      <c r="H26" s="1891"/>
      <c r="I26" s="1891"/>
      <c r="J26" s="1891"/>
      <c r="K26" s="94" t="s">
        <v>115</v>
      </c>
    </row>
    <row r="27" spans="1:12" ht="12.75" customHeight="1">
      <c r="A27" s="1878" t="s">
        <v>116</v>
      </c>
      <c r="B27" s="1878"/>
      <c r="C27" s="1878"/>
      <c r="D27" s="1878"/>
      <c r="E27" s="1878"/>
      <c r="F27" s="1878"/>
      <c r="G27" s="1878"/>
      <c r="H27" s="1878"/>
      <c r="I27" s="1878"/>
      <c r="J27" s="1878"/>
      <c r="K27" s="266"/>
      <c r="L27" s="266"/>
    </row>
    <row r="28" spans="1:12" ht="13.9" customHeight="1">
      <c r="A28" s="1878" t="s">
        <v>117</v>
      </c>
      <c r="B28" s="1878"/>
      <c r="C28" s="1878"/>
      <c r="D28" s="1878"/>
      <c r="E28" s="1878"/>
      <c r="F28" s="1878"/>
      <c r="G28" s="1878"/>
      <c r="H28" s="1878"/>
      <c r="I28" s="1878"/>
      <c r="J28" s="1878"/>
    </row>
    <row r="29" spans="1:12" ht="12" customHeight="1">
      <c r="A29" s="265"/>
      <c r="B29" s="265"/>
      <c r="C29" s="265"/>
      <c r="D29" s="265"/>
      <c r="E29" s="265"/>
      <c r="F29" s="265"/>
      <c r="G29" s="265"/>
      <c r="H29" s="265"/>
      <c r="I29" s="265"/>
      <c r="J29" s="265"/>
    </row>
    <row r="30" spans="1:12" ht="16.5" thickBot="1">
      <c r="A30" s="1881" t="s">
        <v>118</v>
      </c>
      <c r="B30" s="1882"/>
      <c r="C30" s="1882"/>
      <c r="D30" s="1882"/>
      <c r="E30" s="1882"/>
      <c r="F30" s="1882"/>
      <c r="G30" s="1882"/>
      <c r="H30" s="1882"/>
      <c r="I30" s="1882"/>
      <c r="J30" s="1882"/>
    </row>
    <row r="31" spans="1:12" ht="28.35" customHeight="1">
      <c r="A31" s="270"/>
      <c r="B31" s="1893" t="s">
        <v>119</v>
      </c>
      <c r="C31" s="1894"/>
      <c r="D31" s="1894"/>
      <c r="E31" s="1893" t="s">
        <v>120</v>
      </c>
      <c r="F31" s="1894"/>
      <c r="G31" s="1895"/>
      <c r="H31" s="1893" t="s">
        <v>8</v>
      </c>
      <c r="I31" s="1894"/>
      <c r="J31" s="1895"/>
    </row>
    <row r="32" spans="1:12" ht="13.5" thickBot="1">
      <c r="A32" s="1563" t="s">
        <v>99</v>
      </c>
      <c r="B32" s="504" t="s">
        <v>121</v>
      </c>
      <c r="C32" s="505" t="s">
        <v>122</v>
      </c>
      <c r="D32" s="510" t="s">
        <v>123</v>
      </c>
      <c r="E32" s="504" t="s">
        <v>121</v>
      </c>
      <c r="F32" s="505" t="s">
        <v>122</v>
      </c>
      <c r="G32" s="506" t="s">
        <v>123</v>
      </c>
      <c r="H32" s="504" t="s">
        <v>121</v>
      </c>
      <c r="I32" s="505" t="s">
        <v>122</v>
      </c>
      <c r="J32" s="506" t="s">
        <v>123</v>
      </c>
    </row>
    <row r="33" spans="1:10" ht="13.5" thickBot="1">
      <c r="A33" s="1563"/>
      <c r="B33" s="271"/>
      <c r="C33" s="275"/>
      <c r="D33" s="275"/>
      <c r="E33" s="276"/>
      <c r="F33" s="277"/>
      <c r="G33" s="278"/>
      <c r="H33" s="276"/>
      <c r="I33" s="277"/>
      <c r="J33" s="278"/>
    </row>
    <row r="34" spans="1:10" ht="14.25">
      <c r="A34" s="1564" t="s">
        <v>102</v>
      </c>
      <c r="B34" s="536" t="s">
        <v>13</v>
      </c>
      <c r="C34" s="537" t="s">
        <v>13</v>
      </c>
      <c r="D34" s="374">
        <v>1435220</v>
      </c>
      <c r="E34" s="536" t="s">
        <v>13</v>
      </c>
      <c r="F34" s="537" t="s">
        <v>13</v>
      </c>
      <c r="G34" s="1752">
        <v>1149176</v>
      </c>
      <c r="H34" s="536" t="s">
        <v>13</v>
      </c>
      <c r="I34" s="537" t="s">
        <v>13</v>
      </c>
      <c r="J34" s="1753">
        <f t="shared" ref="J34" si="4">G34/D34</f>
        <v>0.80069675729156509</v>
      </c>
    </row>
    <row r="35" spans="1:10" ht="15">
      <c r="A35" s="1564" t="s">
        <v>103</v>
      </c>
      <c r="B35" s="538" t="s">
        <v>13</v>
      </c>
      <c r="C35" s="539" t="s">
        <v>13</v>
      </c>
      <c r="D35" s="1568" t="s">
        <v>13</v>
      </c>
      <c r="E35" s="538" t="s">
        <v>13</v>
      </c>
      <c r="F35" s="539" t="s">
        <v>13</v>
      </c>
      <c r="G35" s="547">
        <v>74631</v>
      </c>
      <c r="H35" s="538" t="s">
        <v>13</v>
      </c>
      <c r="I35" s="539" t="s">
        <v>13</v>
      </c>
      <c r="J35" s="267">
        <v>0</v>
      </c>
    </row>
    <row r="36" spans="1:10" ht="15">
      <c r="A36" s="1564" t="s">
        <v>124</v>
      </c>
      <c r="B36" s="538" t="s">
        <v>13</v>
      </c>
      <c r="C36" s="539" t="s">
        <v>13</v>
      </c>
      <c r="D36" s="1569" t="s">
        <v>13</v>
      </c>
      <c r="E36" s="538" t="s">
        <v>13</v>
      </c>
      <c r="F36" s="539" t="s">
        <v>13</v>
      </c>
      <c r="G36" s="1150">
        <v>0</v>
      </c>
      <c r="H36" s="538" t="s">
        <v>13</v>
      </c>
      <c r="I36" s="539" t="s">
        <v>13</v>
      </c>
      <c r="J36" s="267">
        <v>0</v>
      </c>
    </row>
    <row r="37" spans="1:10" ht="15">
      <c r="A37" s="1564" t="s">
        <v>125</v>
      </c>
      <c r="B37" s="538" t="s">
        <v>13</v>
      </c>
      <c r="C37" s="539" t="s">
        <v>13</v>
      </c>
      <c r="D37" s="1568" t="s">
        <v>13</v>
      </c>
      <c r="E37" s="538" t="s">
        <v>13</v>
      </c>
      <c r="F37" s="539" t="s">
        <v>13</v>
      </c>
      <c r="G37" s="1150">
        <v>249</v>
      </c>
      <c r="H37" s="538" t="s">
        <v>13</v>
      </c>
      <c r="I37" s="539" t="s">
        <v>13</v>
      </c>
      <c r="J37" s="267">
        <v>0</v>
      </c>
    </row>
    <row r="38" spans="1:10" ht="15">
      <c r="A38" s="1564" t="s">
        <v>106</v>
      </c>
      <c r="B38" s="538" t="s">
        <v>13</v>
      </c>
      <c r="C38" s="539" t="s">
        <v>13</v>
      </c>
      <c r="D38" s="1568" t="s">
        <v>13</v>
      </c>
      <c r="E38" s="538" t="s">
        <v>13</v>
      </c>
      <c r="F38" s="539" t="s">
        <v>13</v>
      </c>
      <c r="G38" s="1150">
        <v>0</v>
      </c>
      <c r="H38" s="538" t="s">
        <v>13</v>
      </c>
      <c r="I38" s="539" t="s">
        <v>13</v>
      </c>
      <c r="J38" s="267">
        <v>0</v>
      </c>
    </row>
    <row r="39" spans="1:10" ht="15">
      <c r="A39" s="508" t="s">
        <v>107</v>
      </c>
      <c r="B39" s="540" t="s">
        <v>13</v>
      </c>
      <c r="C39" s="541" t="s">
        <v>13</v>
      </c>
      <c r="D39" s="1570" t="s">
        <v>13</v>
      </c>
      <c r="E39" s="540" t="s">
        <v>13</v>
      </c>
      <c r="F39" s="541" t="s">
        <v>13</v>
      </c>
      <c r="G39" s="1570" t="s">
        <v>13</v>
      </c>
      <c r="H39" s="540" t="s">
        <v>13</v>
      </c>
      <c r="I39" s="541" t="s">
        <v>13</v>
      </c>
      <c r="J39" s="373">
        <v>0</v>
      </c>
    </row>
    <row r="40" spans="1:10" ht="15">
      <c r="A40" s="372" t="s">
        <v>108</v>
      </c>
      <c r="B40" s="540" t="s">
        <v>13</v>
      </c>
      <c r="C40" s="541" t="s">
        <v>13</v>
      </c>
      <c r="D40" s="1570" t="s">
        <v>13</v>
      </c>
      <c r="E40" s="540" t="s">
        <v>13</v>
      </c>
      <c r="F40" s="541" t="s">
        <v>13</v>
      </c>
      <c r="G40" s="1570" t="s">
        <v>13</v>
      </c>
      <c r="H40" s="540" t="s">
        <v>13</v>
      </c>
      <c r="I40" s="541" t="s">
        <v>13</v>
      </c>
      <c r="J40" s="373">
        <v>0</v>
      </c>
    </row>
    <row r="41" spans="1:10">
      <c r="A41" s="1564"/>
      <c r="B41" s="538"/>
      <c r="C41" s="539"/>
      <c r="D41" s="280"/>
      <c r="E41" s="1571"/>
      <c r="F41" s="1572"/>
      <c r="G41" s="1573"/>
      <c r="H41" s="1159"/>
      <c r="I41" s="1222"/>
      <c r="J41" s="1574"/>
    </row>
    <row r="42" spans="1:10">
      <c r="A42" s="1168"/>
      <c r="B42" s="538"/>
      <c r="C42" s="539"/>
      <c r="D42" s="279"/>
      <c r="E42" s="1571"/>
      <c r="F42" s="1572"/>
      <c r="G42" s="1573"/>
      <c r="H42" s="1159"/>
      <c r="I42" s="1222"/>
      <c r="J42" s="1574"/>
    </row>
    <row r="43" spans="1:10" ht="13.5" thickBot="1">
      <c r="A43" s="509" t="s">
        <v>110</v>
      </c>
      <c r="B43" s="963" t="s">
        <v>13</v>
      </c>
      <c r="C43" s="963" t="s">
        <v>13</v>
      </c>
      <c r="D43" s="964">
        <f>SUM(D34:D42)</f>
        <v>1435220</v>
      </c>
      <c r="E43" s="963" t="s">
        <v>13</v>
      </c>
      <c r="F43" s="963" t="s">
        <v>13</v>
      </c>
      <c r="G43" s="1754">
        <f>SUM(G34:G42)</f>
        <v>1224056</v>
      </c>
      <c r="H43" s="965" t="s">
        <v>13</v>
      </c>
      <c r="I43" s="966" t="s">
        <v>13</v>
      </c>
      <c r="J43" s="1755">
        <f>G43/D43</f>
        <v>0.85286994328395649</v>
      </c>
    </row>
    <row r="45" spans="1:10" ht="12.75" customHeight="1">
      <c r="A45" s="1892" t="s">
        <v>126</v>
      </c>
      <c r="B45" s="1892"/>
      <c r="C45" s="1892"/>
      <c r="D45" s="1892"/>
      <c r="E45" s="1892"/>
      <c r="F45" s="1892"/>
      <c r="G45" s="1892"/>
      <c r="H45" s="1892"/>
      <c r="I45" s="1892"/>
      <c r="J45" s="1892"/>
    </row>
    <row r="46" spans="1:10" ht="14.85" customHeight="1">
      <c r="A46" s="1878" t="s">
        <v>127</v>
      </c>
      <c r="B46" s="1878"/>
      <c r="C46" s="1878"/>
      <c r="D46" s="1878"/>
      <c r="E46" s="1878"/>
      <c r="F46" s="1878"/>
      <c r="G46" s="1878"/>
      <c r="H46" s="1878"/>
      <c r="I46" s="1878"/>
      <c r="J46" s="1878"/>
    </row>
    <row r="47" spans="1:10" ht="14.25">
      <c r="A47" s="1891" t="s">
        <v>128</v>
      </c>
      <c r="B47" s="1891"/>
      <c r="C47" s="1891"/>
      <c r="D47" s="1891"/>
      <c r="E47" s="1891"/>
      <c r="F47" s="1891"/>
      <c r="G47" s="1891"/>
      <c r="H47" s="1891"/>
      <c r="I47" s="1891"/>
      <c r="J47" s="1891"/>
    </row>
    <row r="48" spans="1:10" ht="14.25">
      <c r="A48" s="1891" t="s">
        <v>114</v>
      </c>
      <c r="B48" s="1891"/>
      <c r="C48" s="1891"/>
      <c r="D48" s="1891"/>
      <c r="E48" s="1891"/>
      <c r="F48" s="1891"/>
      <c r="G48" s="1891"/>
      <c r="H48" s="1891"/>
      <c r="I48" s="1891"/>
      <c r="J48" s="1891"/>
    </row>
  </sheetData>
  <mergeCells count="23">
    <mergeCell ref="A48:J48"/>
    <mergeCell ref="A25:J25"/>
    <mergeCell ref="A26:J26"/>
    <mergeCell ref="A27:J27"/>
    <mergeCell ref="A45:J45"/>
    <mergeCell ref="A47:J47"/>
    <mergeCell ref="A46:J46"/>
    <mergeCell ref="B31:D31"/>
    <mergeCell ref="E31:G31"/>
    <mergeCell ref="H31:J31"/>
    <mergeCell ref="A30:J30"/>
    <mergeCell ref="A28:J28"/>
    <mergeCell ref="A24:J24"/>
    <mergeCell ref="A1:J1"/>
    <mergeCell ref="A2:J2"/>
    <mergeCell ref="A6:J6"/>
    <mergeCell ref="B7:D7"/>
    <mergeCell ref="E7:G7"/>
    <mergeCell ref="H7:J7"/>
    <mergeCell ref="A3:J3"/>
    <mergeCell ref="A4:J4"/>
    <mergeCell ref="A23:J23"/>
    <mergeCell ref="A21:J21"/>
  </mergeCells>
  <printOptions horizontalCentered="1" verticalCentered="1"/>
  <pageMargins left="0.25" right="0.25" top="0.25" bottom="0.25" header="0.3" footer="0.3"/>
  <pageSetup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11A25-E5BA-4B02-888A-75BBCD6F162F}">
  <dimension ref="A1:H20"/>
  <sheetViews>
    <sheetView zoomScaleNormal="100" workbookViewId="0">
      <selection activeCell="C25" sqref="C25"/>
    </sheetView>
  </sheetViews>
  <sheetFormatPr defaultColWidth="17.5703125" defaultRowHeight="14.25"/>
  <cols>
    <col min="1" max="1" width="27" style="362" customWidth="1"/>
    <col min="2" max="2" width="62" style="362" customWidth="1"/>
    <col min="3" max="3" width="11.85546875" style="362" bestFit="1" customWidth="1"/>
    <col min="4" max="4" width="16.42578125" style="362" customWidth="1"/>
    <col min="5" max="5" width="12.5703125" style="362" customWidth="1"/>
    <col min="6" max="6" width="10.140625" style="362" customWidth="1"/>
    <col min="7" max="7" width="20.85546875" style="362" customWidth="1"/>
    <col min="8" max="16384" width="17.5703125" style="362"/>
  </cols>
  <sheetData>
    <row r="1" spans="1:8" ht="15.75" customHeight="1">
      <c r="A1" s="1965" t="s">
        <v>238</v>
      </c>
      <c r="B1" s="1965"/>
      <c r="C1" s="1965"/>
      <c r="D1" s="1965"/>
      <c r="E1" s="1965"/>
      <c r="F1" s="1965"/>
      <c r="G1" s="1965"/>
    </row>
    <row r="2" spans="1:8" ht="15.75" customHeight="1">
      <c r="A2" s="1965" t="s">
        <v>989</v>
      </c>
      <c r="B2" s="1965"/>
      <c r="C2" s="1965"/>
      <c r="D2" s="1965"/>
      <c r="E2" s="1965"/>
      <c r="F2" s="1965"/>
      <c r="G2" s="1965"/>
    </row>
    <row r="3" spans="1:8" ht="22.5" customHeight="1">
      <c r="A3" s="1965" t="s">
        <v>990</v>
      </c>
      <c r="B3" s="1965"/>
      <c r="C3" s="1965"/>
      <c r="D3" s="1965"/>
      <c r="E3" s="1965"/>
      <c r="F3" s="1965"/>
      <c r="G3" s="1965"/>
    </row>
    <row r="4" spans="1:8" ht="15.75" customHeight="1">
      <c r="A4" s="1965" t="s">
        <v>4</v>
      </c>
      <c r="B4" s="1965"/>
      <c r="C4" s="1965"/>
      <c r="D4" s="1965"/>
      <c r="E4" s="1965"/>
      <c r="F4" s="1965"/>
      <c r="G4" s="1965"/>
    </row>
    <row r="5" spans="1:8" ht="20.25" customHeight="1">
      <c r="A5" s="671"/>
      <c r="B5" s="671"/>
      <c r="C5" s="687" t="s">
        <v>991</v>
      </c>
      <c r="D5" s="2075" t="s">
        <v>992</v>
      </c>
      <c r="E5" s="2075"/>
      <c r="F5" s="2075" t="s">
        <v>993</v>
      </c>
      <c r="G5" s="2075"/>
      <c r="H5" s="621"/>
    </row>
    <row r="6" spans="1:8" ht="38.25">
      <c r="A6" s="1406" t="s">
        <v>929</v>
      </c>
      <c r="B6" s="1406" t="s">
        <v>930</v>
      </c>
      <c r="C6" s="1406" t="s">
        <v>994</v>
      </c>
      <c r="D6" s="1406" t="s">
        <v>995</v>
      </c>
      <c r="E6" s="1406" t="s">
        <v>996</v>
      </c>
      <c r="F6" s="1406" t="s">
        <v>997</v>
      </c>
      <c r="G6" s="1406" t="s">
        <v>998</v>
      </c>
    </row>
    <row r="7" spans="1:8" ht="16.5" customHeight="1">
      <c r="A7" s="1009" t="s">
        <v>999</v>
      </c>
      <c r="B7" s="1407" t="s">
        <v>1000</v>
      </c>
      <c r="C7" s="1408"/>
      <c r="D7" s="1222"/>
      <c r="E7" s="1222"/>
      <c r="F7" s="1409">
        <v>23729</v>
      </c>
      <c r="G7" s="1410">
        <v>3377</v>
      </c>
    </row>
    <row r="8" spans="1:8" ht="27">
      <c r="A8" s="1679" t="s">
        <v>1001</v>
      </c>
      <c r="B8" s="1407" t="s">
        <v>1002</v>
      </c>
      <c r="C8" s="1408"/>
      <c r="D8" s="1411" t="s">
        <v>1003</v>
      </c>
      <c r="E8" s="1412"/>
      <c r="F8" s="1412"/>
      <c r="G8" s="1410">
        <v>22823</v>
      </c>
    </row>
    <row r="9" spans="1:8" ht="27">
      <c r="A9" s="1679" t="s">
        <v>1004</v>
      </c>
      <c r="B9" s="1413" t="s">
        <v>1005</v>
      </c>
      <c r="C9" s="1408"/>
      <c r="D9" s="1411" t="s">
        <v>1006</v>
      </c>
      <c r="E9" s="1412"/>
      <c r="F9" s="1412"/>
      <c r="G9" s="1410">
        <v>2890</v>
      </c>
    </row>
    <row r="10" spans="1:8" ht="25.5">
      <c r="A10" s="1680" t="s">
        <v>1007</v>
      </c>
      <c r="B10" s="1413" t="s">
        <v>1008</v>
      </c>
      <c r="C10" s="1408"/>
      <c r="D10" s="1414"/>
      <c r="E10" s="1415"/>
      <c r="F10" s="1409">
        <v>55</v>
      </c>
      <c r="G10" s="1416" t="s">
        <v>1009</v>
      </c>
    </row>
    <row r="11" spans="1:8" ht="38.25">
      <c r="A11" s="1417" t="s">
        <v>1010</v>
      </c>
      <c r="B11" s="1418" t="s">
        <v>1011</v>
      </c>
      <c r="C11" s="1408"/>
      <c r="D11" s="1408"/>
      <c r="E11" s="1408"/>
      <c r="F11" s="1409">
        <v>50</v>
      </c>
      <c r="G11" s="1409">
        <v>31</v>
      </c>
    </row>
    <row r="12" spans="1:8" ht="15">
      <c r="A12" s="363"/>
      <c r="B12" s="363"/>
    </row>
    <row r="13" spans="1:8" s="20" customFormat="1" ht="14.85" customHeight="1">
      <c r="A13" s="1892" t="s">
        <v>1012</v>
      </c>
      <c r="B13" s="1892"/>
      <c r="C13" s="1892"/>
      <c r="D13" s="1892"/>
      <c r="E13" s="1892"/>
      <c r="F13" s="1892"/>
      <c r="G13" s="1892"/>
    </row>
    <row r="14" spans="1:8" s="20" customFormat="1" ht="14.85" customHeight="1">
      <c r="A14" s="1878" t="s">
        <v>1013</v>
      </c>
      <c r="B14" s="1878"/>
      <c r="C14" s="1878"/>
      <c r="D14" s="1878"/>
      <c r="E14" s="1878"/>
      <c r="F14" s="1878"/>
      <c r="G14" s="1878"/>
    </row>
    <row r="15" spans="1:8" s="20" customFormat="1" ht="16.350000000000001" customHeight="1">
      <c r="A15" s="1878" t="s">
        <v>1014</v>
      </c>
      <c r="B15" s="1878"/>
      <c r="C15" s="1878"/>
      <c r="D15" s="1878"/>
      <c r="E15" s="1878"/>
      <c r="F15" s="1878"/>
      <c r="G15" s="1878"/>
    </row>
    <row r="16" spans="1:8" s="20" customFormat="1" ht="15" customHeight="1">
      <c r="A16" s="1892" t="s">
        <v>1015</v>
      </c>
      <c r="B16" s="1892"/>
      <c r="C16" s="1892"/>
      <c r="D16" s="1892"/>
      <c r="E16" s="1892"/>
      <c r="F16" s="1892"/>
      <c r="G16" s="1892"/>
    </row>
    <row r="17" spans="1:8" s="20" customFormat="1" ht="14.1" customHeight="1">
      <c r="A17" s="1892" t="s">
        <v>1016</v>
      </c>
      <c r="B17" s="1892"/>
      <c r="C17" s="1892"/>
      <c r="D17" s="1892"/>
      <c r="E17" s="1892"/>
      <c r="F17" s="1892"/>
      <c r="G17" s="1892"/>
    </row>
    <row r="18" spans="1:8" s="6" customFormat="1" ht="26.1" customHeight="1">
      <c r="A18" s="2074" t="s">
        <v>1017</v>
      </c>
      <c r="B18" s="2074"/>
      <c r="C18" s="2074"/>
      <c r="D18" s="2074"/>
      <c r="E18" s="2074"/>
      <c r="F18" s="2074"/>
      <c r="G18" s="2074"/>
      <c r="H18" s="688"/>
    </row>
    <row r="19" spans="1:8" s="6" customFormat="1" ht="15.75" customHeight="1">
      <c r="A19" s="2072" t="s">
        <v>1018</v>
      </c>
      <c r="B19" s="2072"/>
      <c r="C19" s="2072"/>
      <c r="D19" s="2072"/>
      <c r="E19" s="2072"/>
      <c r="F19" s="2072"/>
      <c r="G19" s="2072"/>
      <c r="H19" s="688"/>
    </row>
    <row r="20" spans="1:8" s="6" customFormat="1" ht="15" customHeight="1">
      <c r="A20" s="2073" t="s">
        <v>1019</v>
      </c>
      <c r="B20" s="2073"/>
      <c r="C20" s="2073"/>
      <c r="D20" s="2073"/>
      <c r="E20" s="2073"/>
      <c r="F20" s="2073"/>
      <c r="G20" s="2073"/>
    </row>
  </sheetData>
  <mergeCells count="14">
    <mergeCell ref="A19:G19"/>
    <mergeCell ref="A20:G20"/>
    <mergeCell ref="A18:G18"/>
    <mergeCell ref="A1:G1"/>
    <mergeCell ref="A2:G2"/>
    <mergeCell ref="A3:G3"/>
    <mergeCell ref="A4:G4"/>
    <mergeCell ref="A14:G14"/>
    <mergeCell ref="A15:G15"/>
    <mergeCell ref="D5:E5"/>
    <mergeCell ref="F5:G5"/>
    <mergeCell ref="A13:G13"/>
    <mergeCell ref="A16:G16"/>
    <mergeCell ref="A17:G17"/>
  </mergeCells>
  <printOptions horizontalCentered="1" verticalCentered="1"/>
  <pageMargins left="0.25" right="0.25" top="0.25" bottom="0.25" header="0.3" footer="0.3"/>
  <pageSetup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N33"/>
  <sheetViews>
    <sheetView zoomScale="90" zoomScaleNormal="90" workbookViewId="0">
      <selection activeCell="M13" sqref="M13"/>
    </sheetView>
  </sheetViews>
  <sheetFormatPr defaultColWidth="9" defaultRowHeight="12.75"/>
  <cols>
    <col min="1" max="1" width="55.28515625" style="74" bestFit="1" customWidth="1"/>
    <col min="2" max="2" width="7.5703125" style="74" bestFit="1" customWidth="1"/>
    <col min="3" max="3" width="14" style="74" customWidth="1"/>
    <col min="4" max="4" width="15.140625" style="74" customWidth="1"/>
    <col min="5" max="5" width="7.5703125" style="74" bestFit="1" customWidth="1"/>
    <col min="6" max="6" width="11.140625" style="74" customWidth="1"/>
    <col min="7" max="7" width="11.7109375" style="74" customWidth="1"/>
    <col min="8" max="8" width="7.5703125" style="74" bestFit="1" customWidth="1"/>
    <col min="9" max="10" width="10.28515625" style="74" bestFit="1" customWidth="1"/>
    <col min="11" max="11" width="7.5703125" style="74" bestFit="1" customWidth="1"/>
    <col min="12" max="12" width="10.140625" style="74" customWidth="1"/>
    <col min="13" max="13" width="11.42578125" style="74" customWidth="1"/>
    <col min="14" max="14" width="22.28515625" style="74" bestFit="1" customWidth="1"/>
    <col min="15" max="16384" width="9" style="74"/>
  </cols>
  <sheetData>
    <row r="1" spans="1:14" ht="21.75" customHeight="1">
      <c r="A1" s="2051" t="s">
        <v>238</v>
      </c>
      <c r="B1" s="2077"/>
      <c r="C1" s="2077"/>
      <c r="D1" s="2077"/>
      <c r="E1" s="2077"/>
      <c r="F1" s="2077"/>
      <c r="G1" s="2077"/>
      <c r="H1" s="2077"/>
      <c r="I1" s="2077"/>
      <c r="J1" s="2077"/>
      <c r="K1" s="2077"/>
      <c r="L1" s="2077"/>
      <c r="M1" s="2052"/>
    </row>
    <row r="2" spans="1:14" ht="18.75" customHeight="1">
      <c r="A2" s="2049" t="s">
        <v>1020</v>
      </c>
      <c r="B2" s="1919"/>
      <c r="C2" s="1919"/>
      <c r="D2" s="1919"/>
      <c r="E2" s="1919"/>
      <c r="F2" s="1919"/>
      <c r="G2" s="1919"/>
      <c r="H2" s="1919"/>
      <c r="I2" s="1919"/>
      <c r="J2" s="1919"/>
      <c r="K2" s="1919"/>
      <c r="L2" s="1919"/>
      <c r="M2" s="2050"/>
    </row>
    <row r="3" spans="1:14" ht="19.5" customHeight="1">
      <c r="A3" s="2049" t="s">
        <v>1021</v>
      </c>
      <c r="B3" s="1919"/>
      <c r="C3" s="1919"/>
      <c r="D3" s="1919"/>
      <c r="E3" s="1919"/>
      <c r="F3" s="1919"/>
      <c r="G3" s="1919"/>
      <c r="H3" s="1919"/>
      <c r="I3" s="1919"/>
      <c r="J3" s="1919"/>
      <c r="K3" s="1919"/>
      <c r="L3" s="1919"/>
      <c r="M3" s="2050"/>
    </row>
    <row r="4" spans="1:14" ht="18.75" customHeight="1">
      <c r="A4" s="2078" t="s">
        <v>4</v>
      </c>
      <c r="B4" s="2079"/>
      <c r="C4" s="2079"/>
      <c r="D4" s="2079"/>
      <c r="E4" s="2079"/>
      <c r="F4" s="2079"/>
      <c r="G4" s="2079"/>
      <c r="H4" s="2079"/>
      <c r="I4" s="2079"/>
      <c r="J4" s="2079"/>
      <c r="K4" s="2079"/>
      <c r="L4" s="2079"/>
      <c r="M4" s="2080"/>
    </row>
    <row r="5" spans="1:14" ht="15.75">
      <c r="B5" s="195"/>
      <c r="C5" s="195"/>
      <c r="D5" s="195"/>
      <c r="E5" s="195"/>
      <c r="F5" s="195"/>
      <c r="G5" s="195"/>
      <c r="H5" s="195"/>
      <c r="I5" s="195"/>
      <c r="J5" s="195"/>
      <c r="K5" s="195"/>
      <c r="L5" s="195"/>
      <c r="M5" s="196"/>
      <c r="N5" s="617"/>
    </row>
    <row r="6" spans="1:14" ht="14.25">
      <c r="A6" s="1419"/>
      <c r="B6" s="2081" t="s">
        <v>1022</v>
      </c>
      <c r="C6" s="2081"/>
      <c r="D6" s="2081"/>
      <c r="E6" s="2081" t="s">
        <v>1023</v>
      </c>
      <c r="F6" s="2081"/>
      <c r="G6" s="2081"/>
      <c r="H6" s="2082" t="s">
        <v>1024</v>
      </c>
      <c r="I6" s="2083"/>
      <c r="J6" s="2084"/>
      <c r="K6" s="2082" t="s">
        <v>1025</v>
      </c>
      <c r="L6" s="2083"/>
      <c r="M6" s="2084"/>
    </row>
    <row r="7" spans="1:14">
      <c r="A7" s="1419"/>
      <c r="B7" s="1420" t="s">
        <v>100</v>
      </c>
      <c r="C7" s="1420" t="s">
        <v>101</v>
      </c>
      <c r="D7" s="1420" t="s">
        <v>92</v>
      </c>
      <c r="E7" s="1420" t="s">
        <v>100</v>
      </c>
      <c r="F7" s="1420" t="s">
        <v>101</v>
      </c>
      <c r="G7" s="1420" t="s">
        <v>92</v>
      </c>
      <c r="H7" s="1420" t="s">
        <v>100</v>
      </c>
      <c r="I7" s="1420" t="s">
        <v>101</v>
      </c>
      <c r="J7" s="1420" t="s">
        <v>92</v>
      </c>
      <c r="K7" s="1420" t="s">
        <v>100</v>
      </c>
      <c r="L7" s="1420" t="s">
        <v>101</v>
      </c>
      <c r="M7" s="1420" t="s">
        <v>92</v>
      </c>
    </row>
    <row r="8" spans="1:14">
      <c r="A8" s="1309" t="s">
        <v>89</v>
      </c>
      <c r="B8" s="1310"/>
      <c r="C8" s="1310"/>
      <c r="D8" s="1310"/>
      <c r="E8" s="1310"/>
      <c r="F8" s="1310"/>
      <c r="G8" s="1310"/>
      <c r="H8" s="1310"/>
      <c r="I8" s="1310"/>
      <c r="J8" s="1310"/>
      <c r="K8" s="1310"/>
      <c r="L8" s="1310"/>
      <c r="M8" s="1310"/>
    </row>
    <row r="9" spans="1:14">
      <c r="A9" s="1311" t="s">
        <v>1026</v>
      </c>
      <c r="B9" s="1421" t="s">
        <v>13</v>
      </c>
      <c r="C9" s="1422">
        <v>32552726</v>
      </c>
      <c r="D9" s="1422">
        <f>SUM(B9:C9)</f>
        <v>32552726</v>
      </c>
      <c r="E9" s="1421" t="s">
        <v>13</v>
      </c>
      <c r="F9" s="1422">
        <v>435648.76</v>
      </c>
      <c r="G9" s="1422">
        <f>SUM(E9:F9)</f>
        <v>435648.76</v>
      </c>
      <c r="H9" s="1421" t="s">
        <v>13</v>
      </c>
      <c r="I9" s="1422">
        <v>462856</v>
      </c>
      <c r="J9" s="1422">
        <v>462856</v>
      </c>
      <c r="K9" s="1423" t="s">
        <v>13</v>
      </c>
      <c r="L9" s="1424">
        <f>F9/C9</f>
        <v>1.3382865693029825E-2</v>
      </c>
      <c r="M9" s="1424">
        <f>G9/D9</f>
        <v>1.3382865693029825E-2</v>
      </c>
    </row>
    <row r="10" spans="1:14">
      <c r="A10" s="1311"/>
      <c r="B10" s="1421"/>
      <c r="C10" s="1422"/>
      <c r="D10" s="1422"/>
      <c r="E10" s="1421"/>
      <c r="F10" s="1422"/>
      <c r="G10" s="1422"/>
      <c r="H10" s="1422"/>
      <c r="I10" s="1422"/>
      <c r="J10" s="1422"/>
      <c r="K10" s="1423"/>
      <c r="L10" s="1424"/>
      <c r="M10" s="1424"/>
      <c r="N10" s="201"/>
    </row>
    <row r="11" spans="1:14">
      <c r="A11" s="1317"/>
      <c r="B11" s="1421"/>
      <c r="C11" s="1422"/>
      <c r="D11" s="1422"/>
      <c r="E11" s="1421"/>
      <c r="F11" s="1422"/>
      <c r="G11" s="1422"/>
      <c r="H11" s="1422"/>
      <c r="I11" s="1422"/>
      <c r="J11" s="1422"/>
      <c r="K11" s="1423"/>
      <c r="L11" s="1424"/>
      <c r="M11" s="1424"/>
      <c r="N11" s="201"/>
    </row>
    <row r="12" spans="1:14">
      <c r="A12" s="1317" t="s">
        <v>1027</v>
      </c>
      <c r="B12" s="1425" t="s">
        <v>13</v>
      </c>
      <c r="C12" s="1426">
        <f>SUM(C9:C11)</f>
        <v>32552726</v>
      </c>
      <c r="D12" s="1426">
        <f>SUM(B12:C12)</f>
        <v>32552726</v>
      </c>
      <c r="E12" s="1425" t="s">
        <v>13</v>
      </c>
      <c r="F12" s="1426">
        <f>SUM(F9:F11)</f>
        <v>435648.76</v>
      </c>
      <c r="G12" s="1426">
        <f>SUM(G9:G11)</f>
        <v>435648.76</v>
      </c>
      <c r="H12" s="1425" t="s">
        <v>13</v>
      </c>
      <c r="I12" s="1426">
        <f>SUM(I9:I11)</f>
        <v>462856</v>
      </c>
      <c r="J12" s="1426">
        <f>SUM(J9:J11)</f>
        <v>462856</v>
      </c>
      <c r="K12" s="1427" t="s">
        <v>13</v>
      </c>
      <c r="L12" s="1428">
        <v>0</v>
      </c>
      <c r="M12" s="1428">
        <v>0</v>
      </c>
    </row>
    <row r="13" spans="1:14" ht="18" customHeight="1">
      <c r="A13" s="1309" t="s">
        <v>144</v>
      </c>
      <c r="B13" s="1310"/>
      <c r="C13" s="1310"/>
      <c r="D13" s="1310"/>
      <c r="E13" s="1310"/>
      <c r="F13" s="1310"/>
      <c r="G13" s="1310"/>
      <c r="H13" s="1310"/>
      <c r="I13" s="1310"/>
      <c r="J13" s="1310"/>
      <c r="K13" s="1429"/>
      <c r="L13" s="1310"/>
      <c r="M13" s="1310"/>
    </row>
    <row r="14" spans="1:14" ht="18" customHeight="1">
      <c r="A14" s="67" t="s">
        <v>1028</v>
      </c>
      <c r="B14" s="1430" t="s">
        <v>13</v>
      </c>
      <c r="C14" s="1422">
        <v>62500</v>
      </c>
      <c r="D14" s="1422">
        <v>62500</v>
      </c>
      <c r="E14" s="1430" t="s">
        <v>13</v>
      </c>
      <c r="F14" s="1431">
        <v>46618</v>
      </c>
      <c r="G14" s="1431">
        <v>46618</v>
      </c>
      <c r="H14" s="1430" t="s">
        <v>13</v>
      </c>
      <c r="I14" s="1422">
        <v>124835</v>
      </c>
      <c r="J14" s="1422">
        <v>124835</v>
      </c>
      <c r="K14" s="1430"/>
      <c r="L14" s="1424">
        <f>F14/C14</f>
        <v>0.745888</v>
      </c>
      <c r="M14" s="1424">
        <f>G14/D14</f>
        <v>0.745888</v>
      </c>
    </row>
    <row r="15" spans="1:14" ht="18" customHeight="1">
      <c r="A15" s="67" t="s">
        <v>1029</v>
      </c>
      <c r="B15" s="1430" t="s">
        <v>13</v>
      </c>
      <c r="C15" s="1422">
        <v>75000</v>
      </c>
      <c r="D15" s="1422">
        <v>75000</v>
      </c>
      <c r="E15" s="1430" t="s">
        <v>13</v>
      </c>
      <c r="F15" s="1422">
        <v>0</v>
      </c>
      <c r="G15" s="1432">
        <v>0</v>
      </c>
      <c r="H15" s="1433" t="s">
        <v>13</v>
      </c>
      <c r="I15" s="1422">
        <v>23761</v>
      </c>
      <c r="J15" s="1422">
        <v>23761</v>
      </c>
      <c r="K15" s="1430" t="s">
        <v>13</v>
      </c>
      <c r="L15" s="1424">
        <f>F15/C15</f>
        <v>0</v>
      </c>
      <c r="M15" s="1424">
        <f>G15/D15</f>
        <v>0</v>
      </c>
    </row>
    <row r="16" spans="1:14" ht="18" customHeight="1">
      <c r="A16" s="67" t="s">
        <v>1030</v>
      </c>
      <c r="B16" s="1430" t="s">
        <v>13</v>
      </c>
      <c r="C16" s="1422">
        <v>0</v>
      </c>
      <c r="D16" s="1422">
        <v>0</v>
      </c>
      <c r="E16" s="1430" t="s">
        <v>13</v>
      </c>
      <c r="F16" s="1422">
        <v>0</v>
      </c>
      <c r="G16" s="1432">
        <v>0</v>
      </c>
      <c r="H16" s="1433" t="s">
        <v>13</v>
      </c>
      <c r="I16" s="1422">
        <v>1338</v>
      </c>
      <c r="J16" s="1422">
        <v>1338</v>
      </c>
      <c r="K16" s="1430" t="s">
        <v>13</v>
      </c>
      <c r="L16" s="1424">
        <v>0</v>
      </c>
      <c r="M16" s="1424">
        <v>0</v>
      </c>
    </row>
    <row r="17" spans="1:13" ht="18" customHeight="1">
      <c r="A17" s="531"/>
      <c r="B17" s="1429"/>
      <c r="C17" s="1310"/>
      <c r="D17" s="1310"/>
      <c r="E17" s="1429"/>
      <c r="F17" s="1310"/>
      <c r="G17" s="1310"/>
      <c r="H17" s="1310"/>
      <c r="I17" s="1310"/>
      <c r="J17" s="1310"/>
      <c r="K17" s="1429"/>
      <c r="L17" s="1310"/>
      <c r="M17" s="1310"/>
    </row>
    <row r="18" spans="1:13" ht="18" customHeight="1">
      <c r="A18" s="67" t="s">
        <v>1031</v>
      </c>
      <c r="B18" s="1430" t="s">
        <v>13</v>
      </c>
      <c r="C18" s="1422">
        <v>62500</v>
      </c>
      <c r="D18" s="1422">
        <v>62500</v>
      </c>
      <c r="E18" s="1430" t="s">
        <v>13</v>
      </c>
      <c r="F18" s="1422">
        <v>0</v>
      </c>
      <c r="G18" s="1422">
        <v>0</v>
      </c>
      <c r="H18" s="1433" t="s">
        <v>13</v>
      </c>
      <c r="I18" s="1422">
        <v>0</v>
      </c>
      <c r="J18" s="1422">
        <v>0</v>
      </c>
      <c r="K18" s="1430" t="s">
        <v>13</v>
      </c>
      <c r="L18" s="1424">
        <f>F18/C18</f>
        <v>0</v>
      </c>
      <c r="M18" s="1424">
        <f>G18/D18</f>
        <v>0</v>
      </c>
    </row>
    <row r="19" spans="1:13" ht="18" customHeight="1">
      <c r="A19" s="67" t="s">
        <v>1032</v>
      </c>
      <c r="B19" s="1430" t="s">
        <v>13</v>
      </c>
      <c r="C19" s="1422">
        <v>62500</v>
      </c>
      <c r="D19" s="1422">
        <v>62500</v>
      </c>
      <c r="E19" s="1430" t="s">
        <v>13</v>
      </c>
      <c r="F19" s="1422">
        <v>0</v>
      </c>
      <c r="G19" s="1422">
        <v>0</v>
      </c>
      <c r="H19" s="1433" t="s">
        <v>13</v>
      </c>
      <c r="I19" s="1422">
        <v>0</v>
      </c>
      <c r="J19" s="1422">
        <v>0</v>
      </c>
      <c r="K19" s="1430" t="s">
        <v>13</v>
      </c>
      <c r="L19" s="1424">
        <f t="shared" ref="L19:L26" si="0">F19/C19</f>
        <v>0</v>
      </c>
      <c r="M19" s="1424">
        <f t="shared" ref="M19:M26" si="1">G19/D19</f>
        <v>0</v>
      </c>
    </row>
    <row r="20" spans="1:13" ht="18" customHeight="1">
      <c r="A20" s="67" t="s">
        <v>1033</v>
      </c>
      <c r="B20" s="1430" t="s">
        <v>13</v>
      </c>
      <c r="C20" s="1422">
        <v>0</v>
      </c>
      <c r="D20" s="1422">
        <v>0</v>
      </c>
      <c r="E20" s="1430" t="s">
        <v>13</v>
      </c>
      <c r="F20" s="1422">
        <v>0</v>
      </c>
      <c r="G20" s="1422">
        <v>0</v>
      </c>
      <c r="H20" s="1433" t="s">
        <v>13</v>
      </c>
      <c r="I20" s="1422">
        <v>0</v>
      </c>
      <c r="J20" s="1422">
        <v>0</v>
      </c>
      <c r="K20" s="1430" t="s">
        <v>13</v>
      </c>
      <c r="L20" s="1434">
        <v>0</v>
      </c>
      <c r="M20" s="1434">
        <v>0</v>
      </c>
    </row>
    <row r="21" spans="1:13" ht="18" customHeight="1">
      <c r="A21" s="67" t="s">
        <v>1034</v>
      </c>
      <c r="B21" s="1430" t="s">
        <v>13</v>
      </c>
      <c r="C21" s="1422">
        <v>18750</v>
      </c>
      <c r="D21" s="1422">
        <v>18750</v>
      </c>
      <c r="E21" s="1430" t="s">
        <v>13</v>
      </c>
      <c r="F21" s="1422">
        <v>10776</v>
      </c>
      <c r="G21" s="1422">
        <v>10776</v>
      </c>
      <c r="H21" s="1433" t="s">
        <v>13</v>
      </c>
      <c r="I21" s="1422">
        <v>18835.88</v>
      </c>
      <c r="J21" s="1422">
        <v>18835.88</v>
      </c>
      <c r="K21" s="1430" t="s">
        <v>13</v>
      </c>
      <c r="L21" s="1424">
        <f t="shared" si="0"/>
        <v>0.57472000000000001</v>
      </c>
      <c r="M21" s="1424">
        <f t="shared" si="1"/>
        <v>0.57472000000000001</v>
      </c>
    </row>
    <row r="22" spans="1:13" ht="18" customHeight="1">
      <c r="A22" s="67" t="s">
        <v>1035</v>
      </c>
      <c r="B22" s="1430" t="s">
        <v>13</v>
      </c>
      <c r="C22" s="1422">
        <v>375000</v>
      </c>
      <c r="D22" s="1422">
        <v>375000</v>
      </c>
      <c r="E22" s="1430" t="s">
        <v>13</v>
      </c>
      <c r="F22" s="1422">
        <v>0</v>
      </c>
      <c r="G22" s="1422">
        <v>0</v>
      </c>
      <c r="H22" s="1433" t="s">
        <v>13</v>
      </c>
      <c r="I22" s="1422">
        <v>0</v>
      </c>
      <c r="J22" s="1422">
        <v>0</v>
      </c>
      <c r="K22" s="1430" t="s">
        <v>13</v>
      </c>
      <c r="L22" s="1424">
        <f t="shared" si="0"/>
        <v>0</v>
      </c>
      <c r="M22" s="1424">
        <f t="shared" si="1"/>
        <v>0</v>
      </c>
    </row>
    <row r="23" spans="1:13" ht="18" customHeight="1">
      <c r="A23" s="67" t="s">
        <v>1036</v>
      </c>
      <c r="B23" s="1430" t="s">
        <v>13</v>
      </c>
      <c r="C23" s="1422">
        <v>125000</v>
      </c>
      <c r="D23" s="1422">
        <v>125000</v>
      </c>
      <c r="E23" s="1430" t="s">
        <v>13</v>
      </c>
      <c r="F23" s="1422">
        <v>0</v>
      </c>
      <c r="G23" s="1422">
        <v>0</v>
      </c>
      <c r="H23" s="1433" t="s">
        <v>13</v>
      </c>
      <c r="I23" s="1422">
        <v>0</v>
      </c>
      <c r="J23" s="1422">
        <v>0</v>
      </c>
      <c r="K23" s="1430" t="s">
        <v>13</v>
      </c>
      <c r="L23" s="1424">
        <f t="shared" si="0"/>
        <v>0</v>
      </c>
      <c r="M23" s="1424">
        <f t="shared" si="1"/>
        <v>0</v>
      </c>
    </row>
    <row r="24" spans="1:13" ht="18" customHeight="1">
      <c r="A24" s="67" t="s">
        <v>1037</v>
      </c>
      <c r="B24" s="1430" t="s">
        <v>13</v>
      </c>
      <c r="C24" s="1422">
        <v>0</v>
      </c>
      <c r="D24" s="1422">
        <v>0</v>
      </c>
      <c r="E24" s="1430" t="s">
        <v>13</v>
      </c>
      <c r="F24" s="1422">
        <v>0</v>
      </c>
      <c r="G24" s="1422">
        <v>0</v>
      </c>
      <c r="H24" s="1433" t="s">
        <v>13</v>
      </c>
      <c r="I24" s="1422">
        <v>0</v>
      </c>
      <c r="J24" s="1422">
        <v>0</v>
      </c>
      <c r="K24" s="1430" t="s">
        <v>13</v>
      </c>
      <c r="L24" s="1434">
        <v>0</v>
      </c>
      <c r="M24" s="1434">
        <v>0</v>
      </c>
    </row>
    <row r="25" spans="1:13" ht="18" customHeight="1">
      <c r="A25" s="67" t="s">
        <v>1038</v>
      </c>
      <c r="B25" s="1430" t="s">
        <v>13</v>
      </c>
      <c r="C25" s="1422">
        <v>125000</v>
      </c>
      <c r="D25" s="1422">
        <v>125000</v>
      </c>
      <c r="E25" s="1430" t="s">
        <v>13</v>
      </c>
      <c r="F25" s="1422">
        <v>0</v>
      </c>
      <c r="G25" s="1422">
        <v>0</v>
      </c>
      <c r="H25" s="1433" t="s">
        <v>13</v>
      </c>
      <c r="I25" s="1422">
        <v>0</v>
      </c>
      <c r="J25" s="1422">
        <v>0</v>
      </c>
      <c r="K25" s="1430" t="s">
        <v>13</v>
      </c>
      <c r="L25" s="1424">
        <f t="shared" si="0"/>
        <v>0</v>
      </c>
      <c r="M25" s="1424">
        <f t="shared" si="1"/>
        <v>0</v>
      </c>
    </row>
    <row r="26" spans="1:13" ht="18" customHeight="1">
      <c r="A26" s="67" t="s">
        <v>1039</v>
      </c>
      <c r="B26" s="1430" t="s">
        <v>13</v>
      </c>
      <c r="C26" s="1422">
        <v>300000</v>
      </c>
      <c r="D26" s="1422">
        <v>300000</v>
      </c>
      <c r="E26" s="1430" t="s">
        <v>13</v>
      </c>
      <c r="F26" s="1422">
        <v>0</v>
      </c>
      <c r="G26" s="1422">
        <v>0</v>
      </c>
      <c r="H26" s="1433" t="s">
        <v>13</v>
      </c>
      <c r="I26" s="1422">
        <v>0</v>
      </c>
      <c r="J26" s="1422">
        <v>0</v>
      </c>
      <c r="K26" s="1430" t="s">
        <v>13</v>
      </c>
      <c r="L26" s="1424">
        <f t="shared" si="0"/>
        <v>0</v>
      </c>
      <c r="M26" s="1424">
        <f t="shared" si="1"/>
        <v>0</v>
      </c>
    </row>
    <row r="27" spans="1:13" ht="14.25">
      <c r="A27" s="1317" t="s">
        <v>1040</v>
      </c>
      <c r="B27" s="1426"/>
      <c r="C27" s="1426">
        <f>SUM(C18:C26)</f>
        <v>1068750</v>
      </c>
      <c r="D27" s="1426">
        <f>SUM(D18:D26)</f>
        <v>1068750</v>
      </c>
      <c r="E27" s="1426" t="s">
        <v>13</v>
      </c>
      <c r="F27" s="1426">
        <f t="shared" ref="F27:G27" si="2">SUM(F18:F26)</f>
        <v>10776</v>
      </c>
      <c r="G27" s="1426">
        <f t="shared" si="2"/>
        <v>10776</v>
      </c>
      <c r="H27" s="1425" t="s">
        <v>13</v>
      </c>
      <c r="I27" s="1426">
        <f>SUM(I18:I26)</f>
        <v>18835.88</v>
      </c>
      <c r="J27" s="1426">
        <f>SUM(J18:J26)</f>
        <v>18835.88</v>
      </c>
      <c r="K27" s="1427" t="s">
        <v>13</v>
      </c>
      <c r="L27" s="1435">
        <f t="shared" ref="L27" si="3">F27/C27</f>
        <v>1.008280701754386E-2</v>
      </c>
      <c r="M27" s="1435">
        <f t="shared" ref="M27" si="4">G27/D27</f>
        <v>1.008280701754386E-2</v>
      </c>
    </row>
    <row r="28" spans="1:13">
      <c r="A28" s="2009"/>
      <c r="B28" s="2009"/>
      <c r="C28" s="2009"/>
      <c r="D28" s="2009"/>
      <c r="E28" s="2009"/>
      <c r="F28" s="2009"/>
      <c r="G28" s="2009"/>
      <c r="H28" s="2009"/>
      <c r="I28" s="2009"/>
      <c r="J28" s="2009"/>
      <c r="K28" s="2009"/>
      <c r="L28" s="2009"/>
      <c r="M28" s="2009"/>
    </row>
    <row r="29" spans="1:13">
      <c r="A29" s="1901" t="s">
        <v>1041</v>
      </c>
      <c r="B29" s="1901"/>
      <c r="C29" s="1901"/>
      <c r="D29" s="1901"/>
      <c r="E29" s="1901"/>
      <c r="F29" s="1901"/>
      <c r="G29" s="1901"/>
      <c r="H29" s="1901"/>
      <c r="I29" s="1901"/>
      <c r="J29" s="1901"/>
      <c r="K29" s="1901"/>
      <c r="L29" s="1901"/>
      <c r="M29" s="1901"/>
    </row>
    <row r="30" spans="1:13" ht="14.25">
      <c r="A30" s="2031" t="s">
        <v>1042</v>
      </c>
      <c r="B30" s="2031"/>
      <c r="C30" s="2031"/>
      <c r="D30" s="2031"/>
      <c r="E30" s="2031"/>
      <c r="F30" s="2031"/>
      <c r="G30" s="2031"/>
      <c r="H30" s="2031"/>
      <c r="I30" s="2031"/>
      <c r="J30" s="2031"/>
      <c r="K30" s="2031"/>
      <c r="L30" s="2031"/>
      <c r="M30" s="2031"/>
    </row>
    <row r="31" spans="1:13" ht="14.25">
      <c r="A31" s="2076" t="s">
        <v>1043</v>
      </c>
      <c r="B31" s="2076"/>
      <c r="C31" s="2076"/>
      <c r="D31" s="2076"/>
      <c r="E31" s="2076"/>
      <c r="F31" s="2076"/>
      <c r="G31" s="2076"/>
      <c r="H31" s="2076"/>
      <c r="I31" s="2076"/>
      <c r="J31" s="2076"/>
      <c r="K31" s="2076"/>
      <c r="L31" s="2076"/>
      <c r="M31" s="2076"/>
    </row>
    <row r="32" spans="1:13" ht="14.25">
      <c r="A32" s="2076" t="s">
        <v>1044</v>
      </c>
      <c r="B32" s="2076"/>
      <c r="C32" s="2076"/>
      <c r="D32" s="2076"/>
      <c r="E32" s="2076"/>
      <c r="F32" s="2076"/>
      <c r="G32" s="2076"/>
      <c r="H32" s="2076"/>
      <c r="I32" s="2076"/>
      <c r="J32" s="2076"/>
      <c r="K32" s="2076"/>
      <c r="L32" s="2076"/>
      <c r="M32" s="2076"/>
    </row>
    <row r="33" spans="1:13" ht="14.25">
      <c r="A33" s="2076" t="s">
        <v>1045</v>
      </c>
      <c r="B33" s="2076"/>
      <c r="C33" s="2076"/>
      <c r="D33" s="2076"/>
      <c r="E33" s="2076"/>
      <c r="F33" s="2076"/>
      <c r="G33" s="2076"/>
      <c r="H33" s="2076"/>
      <c r="I33" s="2076"/>
      <c r="J33" s="2076"/>
      <c r="K33" s="2076"/>
      <c r="L33" s="2076"/>
      <c r="M33" s="2076"/>
    </row>
  </sheetData>
  <mergeCells count="14">
    <mergeCell ref="A30:M30"/>
    <mergeCell ref="A31:M31"/>
    <mergeCell ref="A33:M33"/>
    <mergeCell ref="A28:M28"/>
    <mergeCell ref="A1:M1"/>
    <mergeCell ref="A2:M2"/>
    <mergeCell ref="A4:M4"/>
    <mergeCell ref="B6:D6"/>
    <mergeCell ref="E6:G6"/>
    <mergeCell ref="A3:M3"/>
    <mergeCell ref="K6:M6"/>
    <mergeCell ref="A29:M29"/>
    <mergeCell ref="H6:J6"/>
    <mergeCell ref="A32:M32"/>
  </mergeCells>
  <phoneticPr fontId="23" type="noConversion"/>
  <printOptions horizontalCentered="1" verticalCentered="1"/>
  <pageMargins left="0.25" right="0.25" top="0.25" bottom="0.25" header="0.3" footer="0.3"/>
  <pageSetup scale="76" orientation="landscape"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61987-18B1-4E40-A324-F0AB4451D412}">
  <dimension ref="A1:J13"/>
  <sheetViews>
    <sheetView zoomScale="90" zoomScaleNormal="90" workbookViewId="0">
      <selection activeCell="C7" sqref="C7"/>
    </sheetView>
  </sheetViews>
  <sheetFormatPr defaultColWidth="9.42578125" defaultRowHeight="12.75"/>
  <cols>
    <col min="1" max="1" width="45.5703125" style="253" customWidth="1"/>
    <col min="2" max="2" width="14.28515625" style="253" bestFit="1" customWidth="1"/>
    <col min="3" max="3" width="86.85546875" style="253" customWidth="1"/>
    <col min="4" max="16384" width="9.42578125" style="253"/>
  </cols>
  <sheetData>
    <row r="1" spans="1:10" ht="15.75">
      <c r="A1" s="2085" t="s">
        <v>238</v>
      </c>
      <c r="B1" s="2085"/>
      <c r="C1" s="2085"/>
      <c r="D1" s="252"/>
      <c r="E1" s="252"/>
      <c r="F1" s="252"/>
      <c r="G1" s="252"/>
      <c r="H1" s="252"/>
      <c r="I1" s="252"/>
      <c r="J1" s="252"/>
    </row>
    <row r="2" spans="1:10" ht="15.75">
      <c r="A2" s="2085" t="s">
        <v>1046</v>
      </c>
      <c r="B2" s="2085"/>
      <c r="C2" s="2085"/>
      <c r="D2" s="252"/>
      <c r="E2" s="252"/>
      <c r="F2" s="252"/>
      <c r="G2" s="252"/>
      <c r="H2" s="252"/>
      <c r="I2" s="252"/>
      <c r="J2" s="252"/>
    </row>
    <row r="3" spans="1:10" ht="15.75">
      <c r="A3" s="2085" t="s">
        <v>1047</v>
      </c>
      <c r="B3" s="2085"/>
      <c r="C3" s="2085"/>
      <c r="D3" s="252"/>
      <c r="E3" s="252"/>
      <c r="F3" s="252"/>
      <c r="G3" s="252"/>
      <c r="H3" s="252"/>
      <c r="I3" s="252"/>
      <c r="J3" s="252"/>
    </row>
    <row r="4" spans="1:10" ht="15.75">
      <c r="A4" s="2085" t="s">
        <v>4</v>
      </c>
      <c r="B4" s="2085"/>
      <c r="C4" s="2085"/>
      <c r="D4" s="254"/>
      <c r="E4" s="254"/>
      <c r="F4" s="254"/>
      <c r="G4" s="254"/>
      <c r="H4" s="254"/>
      <c r="I4" s="254"/>
      <c r="J4" s="254"/>
    </row>
    <row r="5" spans="1:10" ht="18.75" thickBot="1">
      <c r="A5" s="255"/>
      <c r="B5" s="255"/>
      <c r="C5" s="255"/>
      <c r="D5" s="622"/>
    </row>
    <row r="6" spans="1:10" ht="60.75" thickBot="1">
      <c r="A6" s="1010" t="s">
        <v>1048</v>
      </c>
      <c r="B6" s="1011" t="s">
        <v>1049</v>
      </c>
      <c r="C6" s="1011" t="s">
        <v>1050</v>
      </c>
    </row>
    <row r="7" spans="1:10" ht="114.75">
      <c r="A7" s="679" t="s">
        <v>1051</v>
      </c>
      <c r="B7" s="678">
        <v>20</v>
      </c>
      <c r="C7" s="680" t="s">
        <v>1052</v>
      </c>
    </row>
    <row r="8" spans="1:10" ht="114.75">
      <c r="A8" s="1681" t="s">
        <v>1053</v>
      </c>
      <c r="B8" s="1436">
        <v>20</v>
      </c>
      <c r="C8" s="1682" t="s">
        <v>1052</v>
      </c>
    </row>
    <row r="9" spans="1:10" ht="25.5">
      <c r="A9" s="1683" t="s">
        <v>1054</v>
      </c>
      <c r="B9" s="1437">
        <v>0</v>
      </c>
      <c r="C9" s="1684"/>
    </row>
    <row r="10" spans="1:10" ht="25.5">
      <c r="A10" s="1683" t="s">
        <v>1055</v>
      </c>
      <c r="B10" s="1437">
        <v>3</v>
      </c>
      <c r="C10" s="1682" t="s">
        <v>1056</v>
      </c>
    </row>
    <row r="11" spans="1:10" ht="38.25">
      <c r="A11" s="1683" t="s">
        <v>1057</v>
      </c>
      <c r="B11" s="1436">
        <v>0</v>
      </c>
      <c r="C11" s="1682" t="s">
        <v>1058</v>
      </c>
    </row>
    <row r="12" spans="1:10" ht="51">
      <c r="A12" s="1683" t="s">
        <v>1059</v>
      </c>
      <c r="B12" s="1437">
        <v>12</v>
      </c>
      <c r="C12" s="1682" t="s">
        <v>1060</v>
      </c>
    </row>
    <row r="13" spans="1:10" ht="26.25" thickBot="1">
      <c r="A13" s="681" t="s">
        <v>1061</v>
      </c>
      <c r="B13" s="682">
        <v>2</v>
      </c>
      <c r="C13" s="683" t="s">
        <v>1062</v>
      </c>
    </row>
  </sheetData>
  <mergeCells count="4">
    <mergeCell ref="A1:C1"/>
    <mergeCell ref="A2:C2"/>
    <mergeCell ref="A4:C4"/>
    <mergeCell ref="A3:C3"/>
  </mergeCells>
  <printOptions horizontalCentered="1" verticalCentered="1"/>
  <pageMargins left="0.25" right="0.25" top="0.25" bottom="0.25" header="0.3" footer="0.3"/>
  <pageSetup scale="80" orientation="landscape"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7973E-E97C-440A-9B08-EB5105143793}">
  <dimension ref="A1:P237"/>
  <sheetViews>
    <sheetView topLeftCell="A2" zoomScale="80" zoomScaleNormal="80" workbookViewId="0">
      <selection activeCell="A2" sqref="A2:N2"/>
    </sheetView>
  </sheetViews>
  <sheetFormatPr defaultColWidth="8.5703125" defaultRowHeight="12.75" customHeight="1"/>
  <cols>
    <col min="1" max="1" width="23.42578125" style="94" customWidth="1"/>
    <col min="2" max="2" width="15.42578125" style="94" customWidth="1"/>
    <col min="3" max="5" width="14.5703125" style="94" customWidth="1"/>
    <col min="6" max="6" width="12.5703125" style="94" customWidth="1"/>
    <col min="7" max="9" width="18.42578125" style="94" customWidth="1"/>
    <col min="10" max="11" width="20.42578125" style="94" customWidth="1"/>
    <col min="12" max="12" width="17.5703125" style="94" customWidth="1"/>
    <col min="13" max="13" width="16.5703125" style="94" customWidth="1"/>
    <col min="14" max="14" width="17.5703125" style="94" customWidth="1"/>
    <col min="15" max="15" width="11.5703125" style="94" customWidth="1"/>
    <col min="16" max="16" width="13.5703125" style="94" customWidth="1"/>
    <col min="17" max="17" width="12.5703125" style="94" customWidth="1"/>
    <col min="18" max="18" width="11.5703125" style="94" customWidth="1"/>
    <col min="19" max="19" width="8.5703125" style="94"/>
    <col min="20" max="20" width="12.42578125" style="94" customWidth="1"/>
    <col min="21" max="21" width="13" style="94" customWidth="1"/>
    <col min="22" max="22" width="12.42578125" style="94" customWidth="1"/>
    <col min="23" max="23" width="16.42578125" style="94" customWidth="1"/>
    <col min="24" max="25" width="12.42578125" style="94" customWidth="1"/>
    <col min="26" max="26" width="13" style="94" customWidth="1"/>
    <col min="27" max="27" width="11.5703125" style="94" customWidth="1"/>
    <col min="28" max="28" width="13.5703125" style="94" customWidth="1"/>
    <col min="29" max="30" width="12.42578125" style="94" customWidth="1"/>
    <col min="31" max="31" width="14.5703125" style="94" customWidth="1"/>
    <col min="32" max="32" width="12.42578125" style="94" customWidth="1"/>
    <col min="33" max="33" width="15.42578125" style="94" customWidth="1"/>
    <col min="34" max="34" width="12.5703125" style="94" customWidth="1"/>
    <col min="35" max="35" width="9.5703125" style="94" customWidth="1"/>
    <col min="36" max="36" width="12.42578125" style="94" customWidth="1"/>
    <col min="37" max="38" width="12.5703125" style="94" customWidth="1"/>
    <col min="39" max="39" width="13.5703125" style="94" customWidth="1"/>
    <col min="40" max="40" width="13" style="94" customWidth="1"/>
    <col min="41" max="41" width="15.42578125" style="94" customWidth="1"/>
    <col min="42" max="42" width="12.5703125" style="94" customWidth="1"/>
    <col min="43" max="43" width="10" style="94" customWidth="1"/>
    <col min="44" max="16384" width="8.5703125" style="94"/>
  </cols>
  <sheetData>
    <row r="1" spans="1:16" ht="20.25" customHeight="1">
      <c r="A1" s="1920" t="s">
        <v>157</v>
      </c>
      <c r="B1" s="1920"/>
      <c r="C1" s="1920"/>
      <c r="D1" s="1920"/>
      <c r="E1" s="1920"/>
      <c r="F1" s="1920"/>
      <c r="G1" s="1920"/>
      <c r="H1" s="1920"/>
      <c r="I1" s="1920"/>
      <c r="J1" s="1920"/>
      <c r="K1" s="1920"/>
      <c r="L1" s="1920"/>
      <c r="M1" s="1920"/>
      <c r="N1" s="1920"/>
    </row>
    <row r="2" spans="1:16" ht="15.75" customHeight="1">
      <c r="A2" s="1920" t="s">
        <v>1063</v>
      </c>
      <c r="B2" s="1920"/>
      <c r="C2" s="1920"/>
      <c r="D2" s="1920"/>
      <c r="E2" s="1920"/>
      <c r="F2" s="1920"/>
      <c r="G2" s="1920"/>
      <c r="H2" s="1920"/>
      <c r="I2" s="1920"/>
      <c r="J2" s="1920"/>
      <c r="K2" s="1920"/>
      <c r="L2" s="1920"/>
      <c r="M2" s="1920"/>
      <c r="N2" s="1920"/>
    </row>
    <row r="3" spans="1:16" ht="15.75">
      <c r="A3" s="1920" t="s">
        <v>1064</v>
      </c>
      <c r="B3" s="1920"/>
      <c r="C3" s="1920"/>
      <c r="D3" s="1920"/>
      <c r="E3" s="1920"/>
      <c r="F3" s="1920"/>
      <c r="G3" s="1920"/>
      <c r="H3" s="1920"/>
      <c r="I3" s="1920"/>
      <c r="J3" s="1920"/>
      <c r="K3" s="1920"/>
      <c r="L3" s="1920"/>
      <c r="M3" s="1920"/>
      <c r="N3" s="1920"/>
    </row>
    <row r="4" spans="1:16" ht="15.75">
      <c r="A4" s="2087" t="s">
        <v>4</v>
      </c>
      <c r="B4" s="2087"/>
      <c r="C4" s="2087"/>
      <c r="D4" s="2087"/>
      <c r="E4" s="2087"/>
      <c r="F4" s="2087"/>
      <c r="G4" s="2087"/>
      <c r="H4" s="2087"/>
      <c r="I4" s="2087"/>
      <c r="J4" s="2087"/>
      <c r="K4" s="2087"/>
      <c r="L4" s="2087"/>
      <c r="M4" s="2087"/>
      <c r="N4" s="2087"/>
    </row>
    <row r="5" spans="1:16" ht="14.25">
      <c r="A5" s="1848" t="s">
        <v>1571</v>
      </c>
    </row>
    <row r="6" spans="1:16" ht="22.5" customHeight="1" thickBot="1">
      <c r="A6" s="234" t="s">
        <v>1065</v>
      </c>
      <c r="B6" s="235"/>
      <c r="K6" s="624"/>
    </row>
    <row r="7" spans="1:16" ht="105.75" customHeight="1">
      <c r="A7" s="236" t="s">
        <v>1066</v>
      </c>
      <c r="B7" s="589" t="s">
        <v>1067</v>
      </c>
      <c r="C7" s="589" t="s">
        <v>1068</v>
      </c>
      <c r="D7" s="589" t="s">
        <v>1069</v>
      </c>
      <c r="E7" s="589" t="s">
        <v>1070</v>
      </c>
      <c r="F7" s="589" t="s">
        <v>1071</v>
      </c>
      <c r="G7" s="589" t="s">
        <v>1072</v>
      </c>
      <c r="H7" s="589" t="s">
        <v>1073</v>
      </c>
      <c r="I7" s="589" t="s">
        <v>1074</v>
      </c>
      <c r="J7" s="589" t="s">
        <v>1075</v>
      </c>
      <c r="K7" s="589" t="s">
        <v>1076</v>
      </c>
      <c r="L7" s="589" t="s">
        <v>1077</v>
      </c>
      <c r="M7" s="589" t="s">
        <v>1078</v>
      </c>
      <c r="N7" s="589" t="s">
        <v>1079</v>
      </c>
    </row>
    <row r="8" spans="1:16">
      <c r="A8" s="1685" t="s">
        <v>1080</v>
      </c>
      <c r="B8" s="237"/>
      <c r="C8" s="237"/>
      <c r="D8" s="237"/>
      <c r="E8" s="237"/>
      <c r="F8" s="237"/>
      <c r="G8" s="237"/>
      <c r="H8" s="237"/>
      <c r="I8" s="237"/>
      <c r="J8" s="237"/>
      <c r="K8" s="237"/>
      <c r="L8" s="237"/>
      <c r="M8" s="237"/>
      <c r="N8" s="237"/>
    </row>
    <row r="9" spans="1:16">
      <c r="A9" s="377" t="s">
        <v>600</v>
      </c>
      <c r="B9" s="433"/>
      <c r="C9" s="434"/>
      <c r="D9" s="435"/>
      <c r="E9" s="402"/>
      <c r="F9" s="435"/>
      <c r="G9" s="366"/>
      <c r="H9" s="366"/>
      <c r="I9" s="366"/>
      <c r="J9" s="552"/>
      <c r="K9" s="552"/>
      <c r="L9" s="552"/>
      <c r="M9" s="553"/>
      <c r="N9" s="552"/>
    </row>
    <row r="10" spans="1:16" ht="15">
      <c r="A10" s="377" t="s">
        <v>1081</v>
      </c>
      <c r="B10" s="378">
        <v>61011</v>
      </c>
      <c r="C10" s="1849">
        <v>49358</v>
      </c>
      <c r="D10" s="1850">
        <f t="shared" ref="D10:D23" si="0">IFERROR(C10/B10,0)</f>
        <v>0.80900165543918312</v>
      </c>
      <c r="E10" s="512">
        <v>485803</v>
      </c>
      <c r="F10" s="1853">
        <f t="shared" ref="F10:F23" si="1">IFERROR(C10/E10,0)</f>
        <v>0.10160085466742692</v>
      </c>
      <c r="G10" s="366"/>
      <c r="H10" s="366"/>
      <c r="I10" s="366"/>
      <c r="J10" s="1865">
        <v>21.56057781919851</v>
      </c>
      <c r="K10" s="1865">
        <v>21.514101057579317</v>
      </c>
      <c r="L10" s="1866">
        <v>937.07166011588799</v>
      </c>
      <c r="M10" s="553"/>
      <c r="N10" s="714">
        <v>1.2137786302673532E-6</v>
      </c>
      <c r="O10" s="99"/>
      <c r="P10" s="287"/>
    </row>
    <row r="11" spans="1:16" ht="15">
      <c r="A11" s="377" t="s">
        <v>1082</v>
      </c>
      <c r="B11" s="378">
        <v>4497</v>
      </c>
      <c r="C11" s="1851">
        <v>3887</v>
      </c>
      <c r="D11" s="1850">
        <f t="shared" si="0"/>
        <v>0.86435401378696908</v>
      </c>
      <c r="E11" s="548">
        <v>612</v>
      </c>
      <c r="F11" s="1854">
        <f t="shared" si="1"/>
        <v>6.3513071895424833</v>
      </c>
      <c r="G11" s="366"/>
      <c r="H11" s="366"/>
      <c r="I11" s="366"/>
      <c r="J11" s="1865">
        <v>17.564188320041161</v>
      </c>
      <c r="K11" s="1865">
        <v>17.901209158734243</v>
      </c>
      <c r="L11" s="1866">
        <v>844.27116027784928</v>
      </c>
      <c r="M11" s="553"/>
      <c r="N11" s="715"/>
      <c r="O11" s="99"/>
      <c r="P11" s="913"/>
    </row>
    <row r="12" spans="1:16" ht="15">
      <c r="A12" s="377" t="s">
        <v>1083</v>
      </c>
      <c r="B12" s="378">
        <v>28071</v>
      </c>
      <c r="C12" s="1851">
        <v>2813</v>
      </c>
      <c r="D12" s="1850">
        <f t="shared" si="0"/>
        <v>0.10021018132592355</v>
      </c>
      <c r="E12" s="548">
        <v>66863</v>
      </c>
      <c r="F12" s="1854">
        <f t="shared" si="1"/>
        <v>4.2071100608707356E-2</v>
      </c>
      <c r="G12" s="366"/>
      <c r="H12" s="366"/>
      <c r="I12" s="366"/>
      <c r="J12" s="1865">
        <v>6.7717739068610028</v>
      </c>
      <c r="K12" s="1865">
        <v>6.8617134731603269</v>
      </c>
      <c r="L12" s="1866">
        <v>173.45289726270886</v>
      </c>
      <c r="M12" s="553"/>
      <c r="N12" s="715"/>
      <c r="O12" s="99"/>
      <c r="P12" s="913"/>
    </row>
    <row r="13" spans="1:16" ht="15">
      <c r="A13" s="377" t="s">
        <v>1084</v>
      </c>
      <c r="B13" s="379"/>
      <c r="C13" s="1530"/>
      <c r="D13" s="1538"/>
      <c r="E13" s="549"/>
      <c r="F13" s="1539"/>
      <c r="G13" s="366"/>
      <c r="H13" s="366"/>
      <c r="I13" s="366"/>
      <c r="J13" s="1865"/>
      <c r="K13" s="1865"/>
      <c r="L13" s="1866"/>
      <c r="M13" s="553"/>
      <c r="N13" s="715"/>
      <c r="P13" s="913"/>
    </row>
    <row r="14" spans="1:16" ht="15">
      <c r="A14" s="377" t="s">
        <v>1085</v>
      </c>
      <c r="B14" s="378">
        <v>47568</v>
      </c>
      <c r="C14" s="1852">
        <v>44990</v>
      </c>
      <c r="D14" s="1850">
        <f t="shared" si="0"/>
        <v>0.94580390178271112</v>
      </c>
      <c r="E14" s="581" t="s">
        <v>13</v>
      </c>
      <c r="F14" s="1854">
        <f t="shared" si="1"/>
        <v>0</v>
      </c>
      <c r="G14" s="366"/>
      <c r="H14" s="366"/>
      <c r="I14" s="366"/>
      <c r="J14" s="1865">
        <v>22.403511891531451</v>
      </c>
      <c r="K14" s="1865">
        <v>22.436697043787508</v>
      </c>
      <c r="L14" s="1866">
        <v>1025.2996888197376</v>
      </c>
      <c r="M14" s="553"/>
      <c r="N14" s="714">
        <v>1.5069912063748102E-6</v>
      </c>
      <c r="O14" s="99"/>
      <c r="P14" s="913"/>
    </row>
    <row r="15" spans="1:16" ht="15">
      <c r="A15" s="377" t="s">
        <v>1086</v>
      </c>
      <c r="B15" s="378">
        <v>46003</v>
      </c>
      <c r="C15" s="1852">
        <v>11065</v>
      </c>
      <c r="D15" s="1850">
        <f t="shared" si="0"/>
        <v>0.24052779166576094</v>
      </c>
      <c r="E15" s="581" t="s">
        <v>13</v>
      </c>
      <c r="F15" s="1854">
        <f t="shared" si="1"/>
        <v>0</v>
      </c>
      <c r="G15" s="366"/>
      <c r="H15" s="366"/>
      <c r="I15" s="366"/>
      <c r="J15" s="1865">
        <v>12.969814731134207</v>
      </c>
      <c r="K15" s="1865">
        <v>12.768910980569363</v>
      </c>
      <c r="L15" s="1866">
        <v>351.78120198825127</v>
      </c>
      <c r="M15" s="553"/>
      <c r="N15" s="714">
        <v>4.6022330825509552E-6</v>
      </c>
      <c r="O15" s="99"/>
      <c r="P15" s="913"/>
    </row>
    <row r="16" spans="1:16" ht="15">
      <c r="A16" s="380" t="s">
        <v>1087</v>
      </c>
      <c r="B16" s="379">
        <v>8</v>
      </c>
      <c r="C16" s="1852">
        <v>3</v>
      </c>
      <c r="D16" s="1850">
        <f>IFERROR(C16/B16,0)</f>
        <v>0.375</v>
      </c>
      <c r="E16" s="581" t="s">
        <v>13</v>
      </c>
      <c r="F16" s="1854">
        <f t="shared" si="1"/>
        <v>0</v>
      </c>
      <c r="G16" s="366"/>
      <c r="H16" s="366"/>
      <c r="I16" s="366"/>
      <c r="J16" s="1865">
        <v>20.666666666666668</v>
      </c>
      <c r="K16" s="1865">
        <v>20.666666666666668</v>
      </c>
      <c r="L16" s="1866">
        <v>298.33333333333331</v>
      </c>
      <c r="M16" s="553"/>
      <c r="N16" s="714"/>
      <c r="P16" s="913"/>
    </row>
    <row r="17" spans="1:16" ht="25.5">
      <c r="A17" s="377" t="s">
        <v>1088</v>
      </c>
      <c r="B17" s="379"/>
      <c r="C17" s="1530"/>
      <c r="D17" s="1538"/>
      <c r="E17" s="549"/>
      <c r="F17" s="1539"/>
      <c r="G17" s="366"/>
      <c r="H17" s="366"/>
      <c r="I17" s="366"/>
      <c r="J17" s="1865"/>
      <c r="K17" s="1865"/>
      <c r="L17" s="1866"/>
      <c r="M17" s="553"/>
      <c r="N17" s="714"/>
      <c r="P17" s="913"/>
    </row>
    <row r="18" spans="1:16" ht="15">
      <c r="A18" s="380" t="s">
        <v>1089</v>
      </c>
      <c r="B18" s="379">
        <v>36175</v>
      </c>
      <c r="C18" s="1849">
        <v>11200</v>
      </c>
      <c r="D18" s="1850">
        <f>IFERROR(C18/B18,0)</f>
        <v>0.30960608154803043</v>
      </c>
      <c r="E18" s="549">
        <v>338232</v>
      </c>
      <c r="F18" s="1854">
        <f t="shared" si="1"/>
        <v>3.3113365973651221E-2</v>
      </c>
      <c r="G18" s="366"/>
      <c r="H18" s="366"/>
      <c r="I18" s="366"/>
      <c r="J18" s="1865">
        <v>20.046875</v>
      </c>
      <c r="K18" s="1865">
        <v>20.180535714285714</v>
      </c>
      <c r="L18" s="1866">
        <v>945.32723214285716</v>
      </c>
      <c r="M18" s="553"/>
      <c r="N18" s="714">
        <v>5.2123821073072348E-6</v>
      </c>
      <c r="O18" s="99"/>
      <c r="P18" s="913"/>
    </row>
    <row r="19" spans="1:16" ht="15">
      <c r="A19" s="380" t="s">
        <v>1090</v>
      </c>
      <c r="B19" s="379">
        <v>57404</v>
      </c>
      <c r="C19" s="1849">
        <v>44858</v>
      </c>
      <c r="D19" s="1850">
        <f>IFERROR(C19/B19,0)</f>
        <v>0.78144380182565676</v>
      </c>
      <c r="E19" s="549">
        <v>214862</v>
      </c>
      <c r="F19" s="1854">
        <f t="shared" si="1"/>
        <v>0.20877586543921214</v>
      </c>
      <c r="G19" s="366"/>
      <c r="H19" s="366"/>
      <c r="I19" s="366"/>
      <c r="J19" s="1865">
        <v>20.664808952695171</v>
      </c>
      <c r="K19" s="1865">
        <v>20.615163404520931</v>
      </c>
      <c r="L19" s="1866">
        <v>879.08337420304076</v>
      </c>
      <c r="M19" s="553"/>
      <c r="N19" s="714">
        <v>1.4837077470829931E-6</v>
      </c>
      <c r="O19" s="99"/>
      <c r="P19" s="913"/>
    </row>
    <row r="20" spans="1:16" ht="15">
      <c r="A20" s="377" t="s">
        <v>1091</v>
      </c>
      <c r="B20" s="378">
        <v>22195</v>
      </c>
      <c r="C20" s="1849">
        <v>17561</v>
      </c>
      <c r="D20" s="1850">
        <f t="shared" si="0"/>
        <v>0.79121423744086505</v>
      </c>
      <c r="E20" s="581" t="s">
        <v>13</v>
      </c>
      <c r="F20" s="1854">
        <f t="shared" si="1"/>
        <v>0</v>
      </c>
      <c r="G20" s="366"/>
      <c r="H20" s="366"/>
      <c r="I20" s="366"/>
      <c r="J20" s="1865">
        <v>20.495529867319629</v>
      </c>
      <c r="K20" s="1865">
        <v>20.469164626160243</v>
      </c>
      <c r="L20" s="1866">
        <v>971.87597517225674</v>
      </c>
      <c r="M20" s="553"/>
      <c r="N20" s="714">
        <v>3.551043101720659E-6</v>
      </c>
      <c r="O20" s="99"/>
      <c r="P20" s="913"/>
    </row>
    <row r="21" spans="1:16" ht="15">
      <c r="A21" s="377" t="s">
        <v>1092</v>
      </c>
      <c r="B21" s="378">
        <v>185</v>
      </c>
      <c r="C21" s="1849">
        <v>308</v>
      </c>
      <c r="D21" s="1850">
        <f t="shared" si="0"/>
        <v>1.664864864864865</v>
      </c>
      <c r="E21" s="581" t="s">
        <v>13</v>
      </c>
      <c r="F21" s="1854">
        <f t="shared" si="1"/>
        <v>0</v>
      </c>
      <c r="G21" s="366"/>
      <c r="H21" s="366"/>
      <c r="I21" s="366"/>
      <c r="J21" s="1865">
        <v>23.61038961038961</v>
      </c>
      <c r="K21" s="1865">
        <v>23.470779220779221</v>
      </c>
      <c r="L21" s="1866">
        <v>1041.8863636363637</v>
      </c>
      <c r="M21" s="553"/>
      <c r="N21" s="715">
        <v>2.1383489711817888E-4</v>
      </c>
      <c r="O21" s="99"/>
      <c r="P21" s="913"/>
    </row>
    <row r="22" spans="1:16" ht="15">
      <c r="A22" s="377" t="s">
        <v>1093</v>
      </c>
      <c r="B22" s="378">
        <v>54372</v>
      </c>
      <c r="C22" s="1849">
        <v>23920</v>
      </c>
      <c r="D22" s="1850">
        <f t="shared" si="0"/>
        <v>0.43993231810490696</v>
      </c>
      <c r="E22" s="549">
        <v>161911</v>
      </c>
      <c r="F22" s="1854">
        <f t="shared" si="1"/>
        <v>0.14773548430928102</v>
      </c>
      <c r="G22" s="366"/>
      <c r="H22" s="366"/>
      <c r="I22" s="366"/>
      <c r="J22" s="1865">
        <v>18.758110367892975</v>
      </c>
      <c r="K22" s="1865">
        <v>18.732190635451506</v>
      </c>
      <c r="L22" s="1866">
        <v>786.3478260869565</v>
      </c>
      <c r="M22" s="553"/>
      <c r="N22" s="714">
        <v>2.9687082044647921E-6</v>
      </c>
      <c r="O22" s="99"/>
      <c r="P22" s="913"/>
    </row>
    <row r="23" spans="1:16" ht="15">
      <c r="A23" s="377" t="s">
        <v>1094</v>
      </c>
      <c r="B23" s="378">
        <v>85919</v>
      </c>
      <c r="C23" s="1849">
        <v>26001</v>
      </c>
      <c r="D23" s="1850">
        <f t="shared" si="0"/>
        <v>0.30262223722343135</v>
      </c>
      <c r="E23" s="549">
        <v>497868</v>
      </c>
      <c r="F23" s="1854">
        <f t="shared" si="1"/>
        <v>5.2224686061365662E-2</v>
      </c>
      <c r="G23" s="366"/>
      <c r="H23" s="366"/>
      <c r="I23" s="366"/>
      <c r="J23" s="1865">
        <v>39.766701280719971</v>
      </c>
      <c r="K23" s="1865">
        <v>39.64724433675628</v>
      </c>
      <c r="L23" s="1866">
        <v>1691.4960578439291</v>
      </c>
      <c r="M23" s="553"/>
      <c r="N23" s="714">
        <v>2.7636000618948859E-6</v>
      </c>
      <c r="O23" s="99"/>
      <c r="P23" s="913"/>
    </row>
    <row r="24" spans="1:16">
      <c r="A24" s="239" t="s">
        <v>1095</v>
      </c>
      <c r="B24" s="662"/>
      <c r="C24" s="1531"/>
      <c r="D24" s="240"/>
      <c r="E24" s="550"/>
      <c r="F24" s="240"/>
      <c r="G24" s="240"/>
      <c r="H24" s="240"/>
      <c r="I24" s="240"/>
      <c r="J24" s="1534"/>
      <c r="K24" s="1534"/>
      <c r="L24" s="1535"/>
      <c r="M24" s="554"/>
      <c r="N24" s="716"/>
      <c r="P24" s="913"/>
    </row>
    <row r="25" spans="1:16" ht="15">
      <c r="A25" s="381" t="s">
        <v>1096</v>
      </c>
      <c r="B25" s="382">
        <v>83916</v>
      </c>
      <c r="C25" s="1851">
        <v>50182</v>
      </c>
      <c r="D25" s="1850">
        <f t="shared" ref="D25:D41" si="2">IFERROR(C25/B25,0)</f>
        <v>0.59800276466943136</v>
      </c>
      <c r="E25" s="548">
        <v>484689</v>
      </c>
      <c r="F25" s="1854">
        <f t="shared" ref="F25:F41" si="3">IFERROR(C25/E25,0)</f>
        <v>0.1035344313570145</v>
      </c>
      <c r="G25" s="367"/>
      <c r="H25" s="367"/>
      <c r="I25" s="367"/>
      <c r="J25" s="1865">
        <v>17.962396875373638</v>
      </c>
      <c r="K25" s="1865">
        <v>19.737674863496871</v>
      </c>
      <c r="L25" s="1866">
        <v>842.06370810250689</v>
      </c>
      <c r="M25" s="367"/>
      <c r="N25" s="714">
        <v>1.3227956245522944E-6</v>
      </c>
      <c r="O25" s="99"/>
      <c r="P25" s="913"/>
    </row>
    <row r="26" spans="1:16" ht="15">
      <c r="A26" s="438" t="s">
        <v>1097</v>
      </c>
      <c r="B26" s="434">
        <v>9836</v>
      </c>
      <c r="C26" s="1849">
        <v>11080</v>
      </c>
      <c r="D26" s="1850">
        <f t="shared" si="2"/>
        <v>1.1264741764945099</v>
      </c>
      <c r="E26" s="512">
        <v>67101</v>
      </c>
      <c r="F26" s="1853">
        <f t="shared" si="3"/>
        <v>0.16512421573448979</v>
      </c>
      <c r="G26" s="439"/>
      <c r="H26" s="439"/>
      <c r="I26" s="439"/>
      <c r="J26" s="1865">
        <v>19.166425992779782</v>
      </c>
      <c r="K26" s="1865">
        <v>19.431678700361012</v>
      </c>
      <c r="L26" s="1866">
        <v>848.53158844765346</v>
      </c>
      <c r="M26" s="439"/>
      <c r="N26" s="714">
        <v>5.3530013598022543E-6</v>
      </c>
      <c r="O26" s="99"/>
      <c r="P26" s="913"/>
    </row>
    <row r="27" spans="1:16" ht="15">
      <c r="A27" s="438" t="s">
        <v>1098</v>
      </c>
      <c r="B27" s="434">
        <v>35</v>
      </c>
      <c r="C27" s="1849">
        <v>17</v>
      </c>
      <c r="D27" s="1850">
        <f t="shared" si="2"/>
        <v>0.48571428571428571</v>
      </c>
      <c r="E27" s="512">
        <v>206</v>
      </c>
      <c r="F27" s="1853">
        <f t="shared" si="3"/>
        <v>8.2524271844660199E-2</v>
      </c>
      <c r="G27" s="439"/>
      <c r="H27" s="439"/>
      <c r="I27" s="439"/>
      <c r="J27" s="1865">
        <v>23.588235294117649</v>
      </c>
      <c r="K27" s="1865">
        <v>24.529411764705884</v>
      </c>
      <c r="L27" s="1866">
        <v>1362.2352941176471</v>
      </c>
      <c r="M27" s="439"/>
      <c r="N27" s="714">
        <v>7.4056479827239799E-3</v>
      </c>
      <c r="O27" s="1533"/>
      <c r="P27" s="913"/>
    </row>
    <row r="28" spans="1:16" ht="15">
      <c r="A28" s="438" t="s">
        <v>1099</v>
      </c>
      <c r="B28" s="440" t="s">
        <v>13</v>
      </c>
      <c r="C28" s="1855"/>
      <c r="D28" s="1856" t="s">
        <v>13</v>
      </c>
      <c r="E28" s="581" t="s">
        <v>13</v>
      </c>
      <c r="F28" s="1857" t="s">
        <v>13</v>
      </c>
      <c r="G28" s="439"/>
      <c r="H28" s="439"/>
      <c r="I28" s="439"/>
      <c r="J28" s="1856"/>
      <c r="K28" s="1856"/>
      <c r="L28" s="1856"/>
      <c r="M28" s="582"/>
      <c r="N28" s="715"/>
      <c r="P28" s="913"/>
    </row>
    <row r="29" spans="1:16" ht="15">
      <c r="A29" s="438" t="s">
        <v>1100</v>
      </c>
      <c r="B29" s="434">
        <v>38097</v>
      </c>
      <c r="C29" s="1849">
        <v>28486</v>
      </c>
      <c r="D29" s="1850">
        <f t="shared" si="2"/>
        <v>0.74772291781505107</v>
      </c>
      <c r="E29" s="512">
        <v>264366</v>
      </c>
      <c r="F29" s="1853">
        <f t="shared" si="3"/>
        <v>0.10775213151464258</v>
      </c>
      <c r="G29" s="439"/>
      <c r="H29" s="439"/>
      <c r="I29" s="439"/>
      <c r="J29" s="1865">
        <v>20.922944604367057</v>
      </c>
      <c r="K29" s="1865">
        <v>20.957066629221373</v>
      </c>
      <c r="L29" s="1866">
        <v>886.7269886962016</v>
      </c>
      <c r="M29" s="439"/>
      <c r="N29" s="714">
        <v>2.2248935766628444E-6</v>
      </c>
      <c r="O29" s="99"/>
      <c r="P29" s="913"/>
    </row>
    <row r="30" spans="1:16" ht="15">
      <c r="A30" s="438" t="s">
        <v>1101</v>
      </c>
      <c r="B30" s="433"/>
      <c r="C30" s="1849"/>
      <c r="D30" s="1850"/>
      <c r="E30" s="512"/>
      <c r="F30" s="1853"/>
      <c r="G30" s="439"/>
      <c r="H30" s="439"/>
      <c r="I30" s="439"/>
      <c r="J30" s="1865"/>
      <c r="K30" s="1865"/>
      <c r="L30" s="1866"/>
      <c r="M30" s="439"/>
      <c r="N30" s="714"/>
      <c r="P30" s="913"/>
    </row>
    <row r="31" spans="1:16" ht="15">
      <c r="A31" s="441">
        <v>4</v>
      </c>
      <c r="B31" s="434">
        <v>172</v>
      </c>
      <c r="C31" s="1849">
        <v>72</v>
      </c>
      <c r="D31" s="1850">
        <f t="shared" ref="D31:D36" si="4">IFERROR(C31/B31,0)</f>
        <v>0.41860465116279072</v>
      </c>
      <c r="E31" s="512">
        <v>384</v>
      </c>
      <c r="F31" s="1853">
        <f t="shared" si="3"/>
        <v>0.1875</v>
      </c>
      <c r="G31" s="439"/>
      <c r="H31" s="439"/>
      <c r="I31" s="439"/>
      <c r="J31" s="1865">
        <v>10.180555555555555</v>
      </c>
      <c r="K31" s="1865">
        <v>10.291666666666666</v>
      </c>
      <c r="L31" s="1866">
        <v>538.30555555555554</v>
      </c>
      <c r="M31" s="439"/>
      <c r="N31" s="714">
        <v>4.738892241081988E-5</v>
      </c>
      <c r="O31" s="1533"/>
      <c r="P31" s="913"/>
    </row>
    <row r="32" spans="1:16" ht="15">
      <c r="A32" s="441">
        <v>5</v>
      </c>
      <c r="B32" s="434">
        <v>1615</v>
      </c>
      <c r="C32" s="1849">
        <v>1356</v>
      </c>
      <c r="D32" s="1850">
        <f t="shared" si="4"/>
        <v>0.83962848297213621</v>
      </c>
      <c r="E32" s="512">
        <v>7648</v>
      </c>
      <c r="F32" s="1853">
        <f t="shared" si="3"/>
        <v>0.17730125523012552</v>
      </c>
      <c r="G32" s="439"/>
      <c r="H32" s="439"/>
      <c r="I32" s="439"/>
      <c r="J32" s="1865">
        <v>14.800147492625369</v>
      </c>
      <c r="K32" s="1865">
        <v>16.926991150442479</v>
      </c>
      <c r="L32" s="1866">
        <v>1289.6969026548672</v>
      </c>
      <c r="M32" s="439"/>
      <c r="N32" s="714">
        <v>2.7376823263931737E-6</v>
      </c>
      <c r="O32" s="99"/>
      <c r="P32" s="913"/>
    </row>
    <row r="33" spans="1:16" ht="15">
      <c r="A33" s="441">
        <v>6</v>
      </c>
      <c r="B33" s="434">
        <v>4123</v>
      </c>
      <c r="C33" s="1849">
        <v>543</v>
      </c>
      <c r="D33" s="1850">
        <f t="shared" si="4"/>
        <v>0.13170021828765463</v>
      </c>
      <c r="E33" s="512">
        <v>8748</v>
      </c>
      <c r="F33" s="1853">
        <f t="shared" si="3"/>
        <v>6.2071330589849108E-2</v>
      </c>
      <c r="G33" s="439"/>
      <c r="H33" s="439"/>
      <c r="I33" s="439"/>
      <c r="J33" s="1865">
        <v>18.007366482504604</v>
      </c>
      <c r="K33" s="1865">
        <v>18.788213627992633</v>
      </c>
      <c r="L33" s="1866">
        <v>980.47697974217306</v>
      </c>
      <c r="M33" s="439"/>
      <c r="N33" s="714">
        <v>1.3704950663004382E-5</v>
      </c>
      <c r="O33" s="99"/>
      <c r="P33" s="913"/>
    </row>
    <row r="34" spans="1:16" ht="15">
      <c r="A34" s="441">
        <v>8</v>
      </c>
      <c r="B34" s="434">
        <v>28842</v>
      </c>
      <c r="C34" s="1849">
        <v>8492</v>
      </c>
      <c r="D34" s="1850">
        <f t="shared" si="4"/>
        <v>0.29443173150266971</v>
      </c>
      <c r="E34" s="512">
        <v>126031</v>
      </c>
      <c r="F34" s="1853">
        <f t="shared" si="3"/>
        <v>6.7380247716831571E-2</v>
      </c>
      <c r="G34" s="439"/>
      <c r="H34" s="439"/>
      <c r="I34" s="439"/>
      <c r="J34" s="1865">
        <v>17.782147903909561</v>
      </c>
      <c r="K34" s="1865">
        <v>18.10280263777673</v>
      </c>
      <c r="L34" s="1866">
        <v>938.23692887423454</v>
      </c>
      <c r="M34" s="439"/>
      <c r="N34" s="714">
        <v>9.8934501988632166E-7</v>
      </c>
      <c r="O34" s="99"/>
      <c r="P34" s="913"/>
    </row>
    <row r="35" spans="1:16" ht="15">
      <c r="A35" s="441">
        <v>9</v>
      </c>
      <c r="B35" s="434">
        <v>21614</v>
      </c>
      <c r="C35" s="1849">
        <v>8419</v>
      </c>
      <c r="D35" s="1850">
        <f t="shared" si="4"/>
        <v>0.38951605440917925</v>
      </c>
      <c r="E35" s="512">
        <v>108349</v>
      </c>
      <c r="F35" s="1853">
        <f t="shared" si="3"/>
        <v>7.7702609161136693E-2</v>
      </c>
      <c r="G35" s="439"/>
      <c r="H35" s="439"/>
      <c r="I35" s="439"/>
      <c r="J35" s="1865">
        <v>18.482242546620739</v>
      </c>
      <c r="K35" s="1865">
        <v>16.83169022449222</v>
      </c>
      <c r="L35" s="1866">
        <v>776.04596745456706</v>
      </c>
      <c r="M35" s="439"/>
      <c r="N35" s="714">
        <v>1.1139475520546215E-6</v>
      </c>
      <c r="O35" s="99"/>
      <c r="P35" s="913"/>
    </row>
    <row r="36" spans="1:16" ht="15">
      <c r="A36" s="441">
        <v>10</v>
      </c>
      <c r="B36" s="434">
        <v>23280</v>
      </c>
      <c r="C36" s="1849">
        <v>19138</v>
      </c>
      <c r="D36" s="1850">
        <f t="shared" si="4"/>
        <v>0.82207903780068725</v>
      </c>
      <c r="E36" s="512">
        <v>179997</v>
      </c>
      <c r="F36" s="1853">
        <f t="shared" si="3"/>
        <v>0.1063239942887937</v>
      </c>
      <c r="G36" s="439"/>
      <c r="H36" s="439"/>
      <c r="I36" s="439"/>
      <c r="J36" s="1865">
        <v>22.5616574354687</v>
      </c>
      <c r="K36" s="1865">
        <v>22.822760999059462</v>
      </c>
      <c r="L36" s="1866">
        <v>912.76638102205038</v>
      </c>
      <c r="M36" s="439"/>
      <c r="N36" s="714">
        <v>4.6278208472336376E-7</v>
      </c>
      <c r="O36" s="99"/>
      <c r="P36" s="913"/>
    </row>
    <row r="37" spans="1:16" ht="15">
      <c r="A37" s="442">
        <v>13</v>
      </c>
      <c r="B37" s="434">
        <v>6630</v>
      </c>
      <c r="C37" s="1849">
        <v>8669</v>
      </c>
      <c r="D37" s="1850">
        <f t="shared" si="2"/>
        <v>1.3075414781297134</v>
      </c>
      <c r="E37" s="512">
        <v>43617</v>
      </c>
      <c r="F37" s="1853">
        <f t="shared" si="3"/>
        <v>0.19875277987940482</v>
      </c>
      <c r="G37" s="439"/>
      <c r="H37" s="439"/>
      <c r="I37" s="439"/>
      <c r="J37" s="1865">
        <v>18.958126658207405</v>
      </c>
      <c r="K37" s="1865">
        <v>19.011304648748414</v>
      </c>
      <c r="L37" s="1866">
        <v>773.61714153881644</v>
      </c>
      <c r="M37" s="439"/>
      <c r="N37" s="714">
        <v>8.4311084458014269E-7</v>
      </c>
      <c r="O37" s="99"/>
      <c r="P37" s="913"/>
    </row>
    <row r="38" spans="1:16" ht="15">
      <c r="A38" s="442">
        <v>14</v>
      </c>
      <c r="B38" s="434">
        <v>2267</v>
      </c>
      <c r="C38" s="1849">
        <v>4367</v>
      </c>
      <c r="D38" s="1850">
        <f t="shared" si="2"/>
        <v>1.9263343625937361</v>
      </c>
      <c r="E38" s="512">
        <v>38917</v>
      </c>
      <c r="F38" s="1853">
        <f t="shared" si="3"/>
        <v>0.11221317162165635</v>
      </c>
      <c r="G38" s="439"/>
      <c r="H38" s="439"/>
      <c r="I38" s="439"/>
      <c r="J38" s="1865">
        <v>26.234485917105566</v>
      </c>
      <c r="K38" s="1865">
        <v>26.505381268605451</v>
      </c>
      <c r="L38" s="1866">
        <v>1101.9393176093429</v>
      </c>
      <c r="M38" s="439"/>
      <c r="N38" s="714">
        <v>1.6537177788294624E-6</v>
      </c>
      <c r="O38" s="99"/>
      <c r="P38" s="913"/>
    </row>
    <row r="39" spans="1:16" ht="15">
      <c r="A39" s="442">
        <v>15</v>
      </c>
      <c r="B39" s="434">
        <v>3085</v>
      </c>
      <c r="C39" s="1849">
        <v>3451</v>
      </c>
      <c r="D39" s="1850">
        <f t="shared" si="2"/>
        <v>1.1186385737439222</v>
      </c>
      <c r="E39" s="512">
        <v>23147</v>
      </c>
      <c r="F39" s="1853">
        <f t="shared" si="3"/>
        <v>0.14909059489350671</v>
      </c>
      <c r="G39" s="439"/>
      <c r="H39" s="439"/>
      <c r="I39" s="439"/>
      <c r="J39" s="1865">
        <v>21.598667053028109</v>
      </c>
      <c r="K39" s="1865">
        <v>21.708490292668792</v>
      </c>
      <c r="L39" s="1866">
        <v>886.66908142567377</v>
      </c>
      <c r="M39" s="439"/>
      <c r="N39" s="714">
        <v>3.1763312558732405E-6</v>
      </c>
      <c r="O39" s="99"/>
      <c r="P39" s="913"/>
    </row>
    <row r="40" spans="1:16" ht="15">
      <c r="A40" s="442">
        <v>16</v>
      </c>
      <c r="B40" s="434">
        <v>1951</v>
      </c>
      <c r="C40" s="1849">
        <v>1551</v>
      </c>
      <c r="D40" s="1850">
        <f>IFERROR(C40/B40,0)</f>
        <v>0.79497693490517685</v>
      </c>
      <c r="E40" s="512">
        <v>16182</v>
      </c>
      <c r="F40" s="1853">
        <f t="shared" si="3"/>
        <v>9.584723767148684E-2</v>
      </c>
      <c r="G40" s="439"/>
      <c r="H40" s="439"/>
      <c r="I40" s="439"/>
      <c r="J40" s="1865">
        <v>18.751128304319792</v>
      </c>
      <c r="K40" s="1865">
        <v>18.820116054158607</v>
      </c>
      <c r="L40" s="1866">
        <v>743.70535138620244</v>
      </c>
      <c r="M40" s="439"/>
      <c r="N40" s="714">
        <v>5.2327939932375502E-6</v>
      </c>
      <c r="O40" s="99"/>
      <c r="P40" s="913"/>
    </row>
    <row r="41" spans="1:16" ht="15">
      <c r="A41" s="443" t="s">
        <v>1102</v>
      </c>
      <c r="B41" s="434">
        <v>22703</v>
      </c>
      <c r="C41" s="1849">
        <v>9529</v>
      </c>
      <c r="D41" s="1850">
        <f t="shared" si="2"/>
        <v>0.41972426551557063</v>
      </c>
      <c r="E41" s="512">
        <v>99418</v>
      </c>
      <c r="F41" s="1853">
        <f t="shared" si="3"/>
        <v>9.5847834396185799E-2</v>
      </c>
      <c r="G41" s="439"/>
      <c r="H41" s="439"/>
      <c r="I41" s="439"/>
      <c r="J41" s="1865">
        <v>17.258264245985938</v>
      </c>
      <c r="K41" s="1865">
        <v>17.149648441599329</v>
      </c>
      <c r="L41" s="1866">
        <v>768.979116381572</v>
      </c>
      <c r="M41" s="439"/>
      <c r="N41" s="714">
        <v>6.585119244979601E-6</v>
      </c>
      <c r="O41" s="99"/>
      <c r="P41" s="913"/>
    </row>
    <row r="42" spans="1:16">
      <c r="A42" s="1685" t="s">
        <v>1103</v>
      </c>
      <c r="B42" s="1686"/>
      <c r="C42" s="1532"/>
      <c r="D42" s="1438"/>
      <c r="E42" s="1439"/>
      <c r="F42" s="1438"/>
      <c r="G42" s="1438"/>
      <c r="H42" s="1438"/>
      <c r="I42" s="1438"/>
      <c r="J42" s="1536"/>
      <c r="K42" s="1537"/>
      <c r="L42" s="1687"/>
      <c r="M42" s="1688"/>
      <c r="N42" s="1689"/>
      <c r="P42" s="913"/>
    </row>
    <row r="43" spans="1:16" ht="15">
      <c r="A43" s="438" t="s">
        <v>999</v>
      </c>
      <c r="B43" s="436">
        <v>62356</v>
      </c>
      <c r="C43" s="1858">
        <v>42391</v>
      </c>
      <c r="D43" s="1853">
        <f t="shared" ref="D43:D57" si="5">IFERROR(C43/B43,0)</f>
        <v>0.67982231060363074</v>
      </c>
      <c r="E43" s="512">
        <v>311910</v>
      </c>
      <c r="F43" s="1853">
        <f t="shared" ref="F43:F57" si="6">IFERROR(C43/E43,0)</f>
        <v>0.13590779391491134</v>
      </c>
      <c r="G43" s="439"/>
      <c r="H43" s="439"/>
      <c r="I43" s="439"/>
      <c r="J43" s="1865">
        <v>20.809299143686161</v>
      </c>
      <c r="K43" s="1865">
        <v>20.788351300983699</v>
      </c>
      <c r="L43" s="1866">
        <v>906.23075652850844</v>
      </c>
      <c r="M43" s="439"/>
      <c r="N43" s="714">
        <v>1.5303001813107437E-6</v>
      </c>
      <c r="O43" s="99"/>
      <c r="P43" s="913"/>
    </row>
    <row r="44" spans="1:16" ht="15">
      <c r="A44" s="438" t="s">
        <v>1104</v>
      </c>
      <c r="B44" s="436">
        <v>0</v>
      </c>
      <c r="C44" s="1859">
        <v>0</v>
      </c>
      <c r="D44" s="1853">
        <f t="shared" si="5"/>
        <v>0</v>
      </c>
      <c r="E44" s="512">
        <v>0</v>
      </c>
      <c r="F44" s="1853">
        <f t="shared" si="6"/>
        <v>0</v>
      </c>
      <c r="G44" s="439"/>
      <c r="H44" s="439"/>
      <c r="I44" s="439"/>
      <c r="J44" s="1865">
        <v>0</v>
      </c>
      <c r="K44" s="1865">
        <v>0</v>
      </c>
      <c r="L44" s="1866">
        <v>0</v>
      </c>
      <c r="M44" s="439"/>
      <c r="N44" s="714"/>
      <c r="P44" s="913"/>
    </row>
    <row r="45" spans="1:16" ht="15">
      <c r="A45" s="438" t="s">
        <v>1105</v>
      </c>
      <c r="B45" s="436">
        <v>49473</v>
      </c>
      <c r="C45" s="1858">
        <v>41346</v>
      </c>
      <c r="D45" s="1853">
        <f t="shared" si="5"/>
        <v>0.83572857922503185</v>
      </c>
      <c r="E45" s="512">
        <v>108163</v>
      </c>
      <c r="F45" s="1853">
        <f t="shared" si="6"/>
        <v>0.38225640930817378</v>
      </c>
      <c r="G45" s="439"/>
      <c r="H45" s="439"/>
      <c r="I45" s="439"/>
      <c r="J45" s="1865">
        <v>6.6440768151695444</v>
      </c>
      <c r="K45" s="1865">
        <v>6.6462293813186282</v>
      </c>
      <c r="L45" s="1866">
        <v>298.13154839645915</v>
      </c>
      <c r="M45" s="439"/>
      <c r="N45" s="714">
        <v>1.5395886081094271E-6</v>
      </c>
      <c r="O45" s="99"/>
      <c r="P45" s="913"/>
    </row>
    <row r="46" spans="1:16" ht="15">
      <c r="A46" s="438" t="s">
        <v>1106</v>
      </c>
      <c r="B46" s="436">
        <v>30506</v>
      </c>
      <c r="C46" s="1858">
        <v>12245</v>
      </c>
      <c r="D46" s="1853">
        <f t="shared" si="5"/>
        <v>0.4013964466006687</v>
      </c>
      <c r="E46" s="512">
        <v>198492</v>
      </c>
      <c r="F46" s="1853">
        <f t="shared" si="6"/>
        <v>6.1690143683372632E-2</v>
      </c>
      <c r="G46" s="439"/>
      <c r="H46" s="439"/>
      <c r="I46" s="439"/>
      <c r="J46" s="1865">
        <v>32.823846467946098</v>
      </c>
      <c r="K46" s="1865">
        <v>32.7659452837893</v>
      </c>
      <c r="L46" s="1866">
        <v>1489.1975500204164</v>
      </c>
      <c r="M46" s="439"/>
      <c r="N46" s="714">
        <v>3.9918822818644177E-6</v>
      </c>
      <c r="O46" s="99"/>
      <c r="P46" s="913"/>
    </row>
    <row r="47" spans="1:16" ht="15">
      <c r="A47" s="438" t="s">
        <v>1107</v>
      </c>
      <c r="B47" s="437">
        <v>849</v>
      </c>
      <c r="C47" s="1858">
        <v>18758</v>
      </c>
      <c r="D47" s="1853">
        <f t="shared" si="5"/>
        <v>22.094228504122498</v>
      </c>
      <c r="E47" s="581" t="s">
        <v>13</v>
      </c>
      <c r="F47" s="1853">
        <f t="shared" si="6"/>
        <v>0</v>
      </c>
      <c r="G47" s="439"/>
      <c r="H47" s="439"/>
      <c r="I47" s="439"/>
      <c r="J47" s="1865">
        <v>4.6128052031133384</v>
      </c>
      <c r="K47" s="1865">
        <v>4.6499093720012796</v>
      </c>
      <c r="L47" s="1866">
        <v>225.31671820023456</v>
      </c>
      <c r="M47" s="439"/>
      <c r="N47" s="714">
        <v>2.5775261521079771E-6</v>
      </c>
      <c r="O47" s="99"/>
      <c r="P47" s="913"/>
    </row>
    <row r="48" spans="1:16" ht="15">
      <c r="A48" s="438" t="s">
        <v>1108</v>
      </c>
      <c r="B48" s="436"/>
      <c r="C48" s="1859"/>
      <c r="D48" s="1853"/>
      <c r="E48" s="512"/>
      <c r="F48" s="1853"/>
      <c r="G48" s="439"/>
      <c r="H48" s="439"/>
      <c r="I48" s="439"/>
      <c r="J48" s="1865"/>
      <c r="K48" s="1865"/>
      <c r="L48" s="1866"/>
      <c r="M48" s="439"/>
      <c r="N48" s="714"/>
      <c r="P48" s="913"/>
    </row>
    <row r="49" spans="1:16" ht="15">
      <c r="A49" s="444" t="s">
        <v>1109</v>
      </c>
      <c r="B49" s="436">
        <v>1</v>
      </c>
      <c r="C49" s="1859">
        <v>1</v>
      </c>
      <c r="D49" s="1853">
        <f t="shared" si="5"/>
        <v>1</v>
      </c>
      <c r="E49" s="512">
        <v>10</v>
      </c>
      <c r="F49" s="1853">
        <f t="shared" si="6"/>
        <v>0.1</v>
      </c>
      <c r="G49" s="439"/>
      <c r="H49" s="439"/>
      <c r="I49" s="439"/>
      <c r="J49" s="1865">
        <v>11</v>
      </c>
      <c r="K49" s="1865">
        <v>11</v>
      </c>
      <c r="L49" s="1866">
        <v>480</v>
      </c>
      <c r="M49" s="439"/>
      <c r="N49" s="714">
        <v>2.8278418033203027E-2</v>
      </c>
      <c r="P49" s="913"/>
    </row>
    <row r="50" spans="1:16" ht="15">
      <c r="A50" s="444" t="s">
        <v>1110</v>
      </c>
      <c r="B50" s="436">
        <v>0</v>
      </c>
      <c r="C50" s="1859">
        <v>0</v>
      </c>
      <c r="D50" s="1853">
        <f t="shared" si="5"/>
        <v>0</v>
      </c>
      <c r="E50" s="512">
        <v>0</v>
      </c>
      <c r="F50" s="1853">
        <f t="shared" si="6"/>
        <v>0</v>
      </c>
      <c r="G50" s="439"/>
      <c r="H50" s="439"/>
      <c r="I50" s="439"/>
      <c r="J50" s="1865">
        <v>0</v>
      </c>
      <c r="K50" s="1865">
        <v>0</v>
      </c>
      <c r="L50" s="1866">
        <v>0</v>
      </c>
      <c r="M50" s="439"/>
      <c r="N50" s="714"/>
      <c r="P50" s="913"/>
    </row>
    <row r="51" spans="1:16" ht="15">
      <c r="A51" s="444" t="s">
        <v>1111</v>
      </c>
      <c r="B51" s="436">
        <v>37338</v>
      </c>
      <c r="C51" s="1858">
        <v>23556</v>
      </c>
      <c r="D51" s="1853">
        <f t="shared" si="5"/>
        <v>0.63088542503615619</v>
      </c>
      <c r="E51" s="512">
        <v>275364</v>
      </c>
      <c r="F51" s="1853">
        <f t="shared" si="6"/>
        <v>8.5544951409770337E-2</v>
      </c>
      <c r="G51" s="439"/>
      <c r="H51" s="439"/>
      <c r="I51" s="439"/>
      <c r="J51" s="1865">
        <v>22.249405671591102</v>
      </c>
      <c r="K51" s="1865">
        <v>22.225802343352012</v>
      </c>
      <c r="L51" s="1866">
        <v>1011.0204618780778</v>
      </c>
      <c r="M51" s="439"/>
      <c r="N51" s="714">
        <v>2.8700503495807572E-6</v>
      </c>
      <c r="O51" s="99"/>
      <c r="P51" s="913"/>
    </row>
    <row r="52" spans="1:16" ht="15">
      <c r="A52" s="444" t="s">
        <v>1112</v>
      </c>
      <c r="B52" s="436">
        <v>40329</v>
      </c>
      <c r="C52" s="1858">
        <v>19435</v>
      </c>
      <c r="D52" s="1853">
        <f t="shared" si="5"/>
        <v>0.48191127972426789</v>
      </c>
      <c r="E52" s="512">
        <v>171766</v>
      </c>
      <c r="F52" s="1853">
        <f t="shared" si="6"/>
        <v>0.11314812011690323</v>
      </c>
      <c r="G52" s="439"/>
      <c r="H52" s="439"/>
      <c r="I52" s="439"/>
      <c r="J52" s="1865">
        <v>17.885412914844352</v>
      </c>
      <c r="K52" s="1865">
        <v>17.796604064831488</v>
      </c>
      <c r="L52" s="1866">
        <v>752.91067661435557</v>
      </c>
      <c r="M52" s="439"/>
      <c r="N52" s="714">
        <v>3.3339155060934405E-6</v>
      </c>
      <c r="O52" s="99"/>
      <c r="P52" s="913"/>
    </row>
    <row r="53" spans="1:16" ht="15">
      <c r="A53" s="438" t="s">
        <v>1113</v>
      </c>
      <c r="B53" s="436"/>
      <c r="C53" s="1859"/>
      <c r="D53" s="1853"/>
      <c r="E53" s="512"/>
      <c r="F53" s="1853"/>
      <c r="G53" s="439"/>
      <c r="H53" s="439"/>
      <c r="I53" s="439"/>
      <c r="J53" s="1865"/>
      <c r="K53" s="1865"/>
      <c r="L53" s="1866"/>
      <c r="M53" s="439"/>
      <c r="N53" s="714"/>
      <c r="P53" s="913"/>
    </row>
    <row r="54" spans="1:16" ht="15">
      <c r="A54" s="1440" t="s">
        <v>1109</v>
      </c>
      <c r="B54" s="436">
        <v>69663</v>
      </c>
      <c r="C54" s="1858">
        <v>41693</v>
      </c>
      <c r="D54" s="1853">
        <f t="shared" si="5"/>
        <v>0.5984956146017254</v>
      </c>
      <c r="E54" s="1441">
        <v>428787</v>
      </c>
      <c r="F54" s="1853">
        <f t="shared" si="6"/>
        <v>9.7234757583602116E-2</v>
      </c>
      <c r="G54" s="439"/>
      <c r="H54" s="439"/>
      <c r="I54" s="439"/>
      <c r="J54" s="1865">
        <v>20.472477394286809</v>
      </c>
      <c r="K54" s="1865">
        <v>20.412131532871225</v>
      </c>
      <c r="L54" s="1866">
        <v>904.4370997529561</v>
      </c>
      <c r="M54" s="439"/>
      <c r="N54" s="714">
        <v>1.6066010913016469E-6</v>
      </c>
      <c r="O54" s="99"/>
      <c r="P54" s="913"/>
    </row>
    <row r="55" spans="1:16" ht="15">
      <c r="A55" s="1440" t="s">
        <v>1110</v>
      </c>
      <c r="B55" s="436">
        <v>2057</v>
      </c>
      <c r="C55" s="1859">
        <v>353</v>
      </c>
      <c r="D55" s="1853">
        <f t="shared" si="5"/>
        <v>0.17160913952357804</v>
      </c>
      <c r="E55" s="1441">
        <v>2227</v>
      </c>
      <c r="F55" s="1853">
        <f t="shared" si="6"/>
        <v>0.15850920520880107</v>
      </c>
      <c r="G55" s="439"/>
      <c r="H55" s="439"/>
      <c r="I55" s="439"/>
      <c r="J55" s="1865">
        <v>13.427762039660056</v>
      </c>
      <c r="K55" s="1865">
        <v>13.552407932011331</v>
      </c>
      <c r="L55" s="1866">
        <v>396.86118980169971</v>
      </c>
      <c r="M55" s="439"/>
      <c r="N55" s="714">
        <v>1.5728594789813464E-4</v>
      </c>
      <c r="O55" s="99"/>
      <c r="P55" s="913"/>
    </row>
    <row r="56" spans="1:16" ht="15">
      <c r="A56" s="1440" t="s">
        <v>1111</v>
      </c>
      <c r="B56" s="436">
        <v>65</v>
      </c>
      <c r="C56" s="1859">
        <v>29</v>
      </c>
      <c r="D56" s="1853">
        <f t="shared" si="5"/>
        <v>0.44615384615384618</v>
      </c>
      <c r="E56" s="1441">
        <v>616</v>
      </c>
      <c r="F56" s="1853">
        <f t="shared" si="6"/>
        <v>4.707792207792208E-2</v>
      </c>
      <c r="G56" s="439"/>
      <c r="H56" s="439"/>
      <c r="I56" s="439"/>
      <c r="J56" s="1865">
        <v>12.862068965517242</v>
      </c>
      <c r="K56" s="1865">
        <v>11.724137931034482</v>
      </c>
      <c r="L56" s="1866">
        <v>565.55172413793105</v>
      </c>
      <c r="M56" s="439"/>
      <c r="N56" s="714">
        <v>1.7715686174039748E-3</v>
      </c>
      <c r="O56" s="1533"/>
      <c r="P56" s="913"/>
    </row>
    <row r="57" spans="1:16" ht="15">
      <c r="A57" s="1440" t="s">
        <v>1112</v>
      </c>
      <c r="B57" s="436">
        <v>5883</v>
      </c>
      <c r="C57" s="1859">
        <v>917</v>
      </c>
      <c r="D57" s="1853">
        <f t="shared" si="5"/>
        <v>0.15587285398606154</v>
      </c>
      <c r="E57" s="1441">
        <v>15510</v>
      </c>
      <c r="F57" s="1853">
        <f t="shared" si="6"/>
        <v>5.9123146357188912E-2</v>
      </c>
      <c r="G57" s="439"/>
      <c r="H57" s="439"/>
      <c r="I57" s="439"/>
      <c r="J57" s="1865">
        <v>14.230098146128681</v>
      </c>
      <c r="K57" s="1865">
        <v>14.472191930207197</v>
      </c>
      <c r="L57" s="1866">
        <v>636.53980370774264</v>
      </c>
      <c r="M57" s="439"/>
      <c r="N57" s="714">
        <v>4.7791885599783628E-5</v>
      </c>
      <c r="O57" s="99"/>
      <c r="P57" s="913"/>
    </row>
    <row r="58" spans="1:16">
      <c r="A58" s="1685" t="s">
        <v>1114</v>
      </c>
      <c r="B58" s="1686"/>
      <c r="C58" s="1532"/>
      <c r="D58" s="1438"/>
      <c r="E58" s="1439"/>
      <c r="F58" s="1442"/>
      <c r="G58" s="1438"/>
      <c r="H58" s="1438"/>
      <c r="I58" s="1438"/>
      <c r="J58" s="1536"/>
      <c r="K58" s="1537"/>
      <c r="L58" s="1687"/>
      <c r="M58" s="1688"/>
      <c r="N58" s="1689"/>
      <c r="P58" s="913"/>
    </row>
    <row r="59" spans="1:16" ht="15">
      <c r="A59" s="438" t="s">
        <v>1115</v>
      </c>
      <c r="B59" s="436">
        <v>1210</v>
      </c>
      <c r="C59" s="1858">
        <v>1184</v>
      </c>
      <c r="D59" s="1853">
        <f>IFERROR(C59/B59,0)</f>
        <v>0.97851239669421486</v>
      </c>
      <c r="E59" s="512">
        <v>4043</v>
      </c>
      <c r="F59" s="1538">
        <f>IFERROR(C59/E59,0)</f>
        <v>0.29285184269107101</v>
      </c>
      <c r="G59" s="439"/>
      <c r="H59" s="439"/>
      <c r="I59" s="439"/>
      <c r="J59" s="1865">
        <v>21.271114864864863</v>
      </c>
      <c r="K59" s="1865">
        <v>21.569256756756758</v>
      </c>
      <c r="L59" s="1866">
        <v>1002.4653716216217</v>
      </c>
      <c r="M59" s="439"/>
      <c r="N59" s="714">
        <v>3.9517123695177434E-5</v>
      </c>
      <c r="O59" s="99"/>
      <c r="P59" s="913"/>
    </row>
    <row r="60" spans="1:16" ht="15">
      <c r="A60" s="438" t="s">
        <v>1116</v>
      </c>
      <c r="B60" s="436"/>
      <c r="C60" s="1859"/>
      <c r="D60" s="1860"/>
      <c r="E60" s="512"/>
      <c r="F60" s="1853"/>
      <c r="G60" s="439"/>
      <c r="H60" s="439"/>
      <c r="I60" s="439"/>
      <c r="J60" s="1865"/>
      <c r="K60" s="1865"/>
      <c r="L60" s="1866"/>
      <c r="M60" s="439"/>
      <c r="N60" s="714"/>
      <c r="P60" s="913"/>
    </row>
    <row r="61" spans="1:16" ht="15">
      <c r="A61" s="1443" t="s">
        <v>1109</v>
      </c>
      <c r="B61" s="436">
        <v>2498</v>
      </c>
      <c r="C61" s="1861">
        <v>1435</v>
      </c>
      <c r="D61" s="1860">
        <f t="shared" ref="D61:D64" si="7">IFERROR(C61/B61,0)</f>
        <v>0.57445956765412332</v>
      </c>
      <c r="E61" s="1444">
        <v>13215</v>
      </c>
      <c r="F61" s="1853">
        <f t="shared" ref="F61:F64" si="8">IFERROR(C61/E61,0)</f>
        <v>0.10858872493378736</v>
      </c>
      <c r="G61" s="1445"/>
      <c r="H61" s="1445"/>
      <c r="I61" s="1445"/>
      <c r="J61" s="1865">
        <v>20.823693379790942</v>
      </c>
      <c r="K61" s="1865">
        <v>20.721254355400696</v>
      </c>
      <c r="L61" s="1866">
        <v>918.37212543554006</v>
      </c>
      <c r="M61" s="1445"/>
      <c r="N61" s="714">
        <v>4.8130302622347308E-5</v>
      </c>
      <c r="O61" s="99"/>
      <c r="P61" s="913"/>
    </row>
    <row r="62" spans="1:16" ht="15">
      <c r="A62" s="1443" t="s">
        <v>1110</v>
      </c>
      <c r="B62" s="436">
        <v>13594</v>
      </c>
      <c r="C62" s="1861">
        <v>6995</v>
      </c>
      <c r="D62" s="1860">
        <f t="shared" si="7"/>
        <v>0.51456524937472414</v>
      </c>
      <c r="E62" s="1444">
        <v>75446</v>
      </c>
      <c r="F62" s="1853">
        <f t="shared" si="8"/>
        <v>9.2715319566312335E-2</v>
      </c>
      <c r="G62" s="1445"/>
      <c r="H62" s="1445"/>
      <c r="I62" s="1445"/>
      <c r="J62" s="1865">
        <v>19.945246604717656</v>
      </c>
      <c r="K62" s="1865">
        <v>19.937955682630449</v>
      </c>
      <c r="L62" s="1866">
        <v>921.75997140814866</v>
      </c>
      <c r="M62" s="1445"/>
      <c r="N62" s="714">
        <v>1.0556240359327633E-5</v>
      </c>
      <c r="O62" s="99"/>
      <c r="P62" s="913"/>
    </row>
    <row r="63" spans="1:16" ht="15">
      <c r="A63" s="1443" t="s">
        <v>1111</v>
      </c>
      <c r="B63" s="436">
        <v>30408</v>
      </c>
      <c r="C63" s="1861">
        <v>16162</v>
      </c>
      <c r="D63" s="1860">
        <f t="shared" si="7"/>
        <v>0.53150486714022627</v>
      </c>
      <c r="E63" s="1444">
        <v>186520</v>
      </c>
      <c r="F63" s="1853">
        <f t="shared" si="8"/>
        <v>8.6650225176924722E-2</v>
      </c>
      <c r="G63" s="1445"/>
      <c r="H63" s="1445"/>
      <c r="I63" s="1445"/>
      <c r="J63" s="1865">
        <v>20.167615394134391</v>
      </c>
      <c r="K63" s="1865">
        <v>20.127150105185002</v>
      </c>
      <c r="L63" s="1866">
        <v>888.61619849028591</v>
      </c>
      <c r="M63" s="1445"/>
      <c r="N63" s="714">
        <v>4.1539179389368826E-6</v>
      </c>
      <c r="O63" s="99"/>
      <c r="P63" s="913"/>
    </row>
    <row r="64" spans="1:16" ht="15">
      <c r="A64" s="1443" t="s">
        <v>1112</v>
      </c>
      <c r="B64" s="436">
        <v>31168</v>
      </c>
      <c r="C64" s="1861">
        <v>18400</v>
      </c>
      <c r="D64" s="1860">
        <f t="shared" si="7"/>
        <v>0.59034907597535935</v>
      </c>
      <c r="E64" s="1444">
        <v>171959</v>
      </c>
      <c r="F64" s="1853">
        <f t="shared" si="8"/>
        <v>0.10700225053646509</v>
      </c>
      <c r="G64" s="1445"/>
      <c r="H64" s="1445"/>
      <c r="I64" s="1445"/>
      <c r="J64" s="1865">
        <v>20.455054347826088</v>
      </c>
      <c r="K64" s="1865">
        <v>20.377336956521738</v>
      </c>
      <c r="L64" s="1866">
        <v>887.03842391304352</v>
      </c>
      <c r="M64" s="1445"/>
      <c r="N64" s="714">
        <v>3.4346683186155769E-6</v>
      </c>
      <c r="O64" s="99"/>
      <c r="P64" s="913"/>
    </row>
    <row r="65" spans="1:16" ht="15">
      <c r="A65" s="445" t="s">
        <v>1117</v>
      </c>
      <c r="B65" s="446">
        <v>7415</v>
      </c>
      <c r="C65" s="1862">
        <v>5728</v>
      </c>
      <c r="D65" s="1863">
        <f>IFERROR(C65/B65,0)</f>
        <v>0.7724881995954147</v>
      </c>
      <c r="E65" s="663" t="s">
        <v>13</v>
      </c>
      <c r="F65" s="1864">
        <f>IFERROR(C65/E65,0)</f>
        <v>0</v>
      </c>
      <c r="G65" s="447"/>
      <c r="H65" s="447"/>
      <c r="I65" s="447"/>
      <c r="J65" s="1867">
        <v>20.067562849162012</v>
      </c>
      <c r="K65" s="1867">
        <v>19.982716480446928</v>
      </c>
      <c r="L65" s="1868">
        <v>920.67091480446925</v>
      </c>
      <c r="M65" s="447"/>
      <c r="N65" s="717">
        <v>1.1751215397383379E-6</v>
      </c>
      <c r="O65" s="99"/>
      <c r="P65" s="913"/>
    </row>
    <row r="66" spans="1:16">
      <c r="A66" s="241"/>
    </row>
    <row r="67" spans="1:16" ht="28.5" customHeight="1">
      <c r="A67" s="1991" t="s">
        <v>906</v>
      </c>
      <c r="B67" s="1991"/>
      <c r="C67" s="1991"/>
      <c r="D67" s="1991"/>
      <c r="E67" s="1991"/>
      <c r="F67" s="1991"/>
      <c r="G67" s="1991"/>
      <c r="H67" s="1991"/>
      <c r="I67" s="1991"/>
      <c r="J67" s="1991"/>
      <c r="K67" s="1991"/>
      <c r="L67" s="1991"/>
      <c r="M67" s="1991"/>
      <c r="N67" s="1991"/>
    </row>
    <row r="68" spans="1:16">
      <c r="A68" s="2090"/>
      <c r="B68" s="2090"/>
      <c r="C68" s="2090"/>
      <c r="D68" s="2090"/>
      <c r="E68" s="2090"/>
      <c r="F68" s="2090"/>
      <c r="G68" s="2090"/>
      <c r="H68" s="2090"/>
      <c r="I68" s="2090"/>
      <c r="J68" s="2090"/>
      <c r="K68" s="2090"/>
      <c r="L68" s="2090"/>
      <c r="M68" s="2090"/>
      <c r="N68" s="2090"/>
    </row>
    <row r="69" spans="1:16" customFormat="1">
      <c r="A69" s="2088" t="s">
        <v>1118</v>
      </c>
      <c r="B69" s="2088"/>
      <c r="C69" s="2088"/>
      <c r="D69" s="2088"/>
      <c r="E69" s="2088"/>
      <c r="F69" s="2088"/>
      <c r="G69" s="2088"/>
      <c r="H69" s="2088"/>
      <c r="I69" s="2088"/>
      <c r="J69" s="2088"/>
      <c r="K69" s="2088"/>
      <c r="L69" s="2088"/>
      <c r="M69" s="2088"/>
      <c r="N69" s="2088"/>
    </row>
    <row r="70" spans="1:16" customFormat="1">
      <c r="A70" s="2088" t="s">
        <v>1119</v>
      </c>
      <c r="B70" s="2088"/>
      <c r="C70" s="2088"/>
      <c r="D70" s="2088"/>
      <c r="E70" s="2088"/>
      <c r="F70" s="2088"/>
      <c r="G70" s="2088"/>
      <c r="H70" s="2088"/>
      <c r="I70" s="2088"/>
      <c r="J70" s="2088"/>
      <c r="K70" s="2088"/>
      <c r="L70" s="2088"/>
      <c r="M70" s="2088"/>
      <c r="N70" s="2088"/>
    </row>
    <row r="71" spans="1:16" customFormat="1">
      <c r="A71" s="2088" t="s">
        <v>1120</v>
      </c>
      <c r="B71" s="2088"/>
      <c r="C71" s="2088"/>
      <c r="D71" s="2088"/>
      <c r="E71" s="2088"/>
      <c r="F71" s="2088"/>
      <c r="G71" s="2088"/>
      <c r="H71" s="2088"/>
      <c r="I71" s="2088"/>
      <c r="J71" s="2088"/>
      <c r="K71" s="2088"/>
      <c r="L71" s="2088"/>
      <c r="M71" s="2088"/>
      <c r="N71" s="2088"/>
    </row>
    <row r="72" spans="1:16" customFormat="1">
      <c r="A72" s="2088" t="s">
        <v>1121</v>
      </c>
      <c r="B72" s="2088"/>
      <c r="C72" s="2088"/>
      <c r="D72" s="2088"/>
      <c r="E72" s="2088"/>
      <c r="F72" s="2088"/>
      <c r="G72" s="2088"/>
      <c r="H72" s="2088"/>
      <c r="I72" s="2088"/>
      <c r="J72" s="2088"/>
      <c r="K72" s="2088"/>
      <c r="L72" s="2088"/>
      <c r="M72" s="2088"/>
      <c r="N72" s="2088"/>
    </row>
    <row r="73" spans="1:16" customFormat="1">
      <c r="A73" s="2088" t="s">
        <v>1122</v>
      </c>
      <c r="B73" s="2088"/>
      <c r="C73" s="2088"/>
      <c r="D73" s="2088"/>
      <c r="E73" s="2088"/>
      <c r="F73" s="2088"/>
      <c r="G73" s="2088"/>
      <c r="H73" s="2088"/>
      <c r="I73" s="2088"/>
      <c r="J73" s="2088"/>
      <c r="K73" s="2088"/>
      <c r="L73" s="2088"/>
      <c r="M73" s="2088"/>
      <c r="N73" s="2088"/>
    </row>
    <row r="74" spans="1:16" customFormat="1" ht="25.5" customHeight="1">
      <c r="A74" s="2089" t="s">
        <v>1123</v>
      </c>
      <c r="B74" s="2089"/>
      <c r="C74" s="2089"/>
      <c r="D74" s="2089"/>
      <c r="E74" s="2089"/>
      <c r="F74" s="2089"/>
      <c r="G74" s="2089"/>
      <c r="H74" s="2089"/>
      <c r="I74" s="2089"/>
      <c r="J74" s="2089"/>
      <c r="K74" s="2089"/>
      <c r="L74" s="2089"/>
      <c r="M74" s="2089"/>
      <c r="N74" s="2089"/>
    </row>
    <row r="75" spans="1:16" customFormat="1">
      <c r="A75" s="2088" t="s">
        <v>1124</v>
      </c>
      <c r="B75" s="2088"/>
      <c r="C75" s="2088"/>
      <c r="D75" s="2088"/>
      <c r="E75" s="2088"/>
      <c r="F75" s="2088"/>
      <c r="G75" s="2088"/>
      <c r="H75" s="2088"/>
      <c r="I75" s="2088"/>
      <c r="J75" s="2088"/>
      <c r="K75" s="2088"/>
      <c r="L75" s="2088"/>
      <c r="M75" s="2088"/>
      <c r="N75" s="2088"/>
    </row>
    <row r="76" spans="1:16" customFormat="1">
      <c r="A76" s="2088" t="s">
        <v>1125</v>
      </c>
      <c r="B76" s="2088"/>
      <c r="C76" s="2088"/>
      <c r="D76" s="2088"/>
      <c r="E76" s="2088"/>
      <c r="F76" s="2088"/>
      <c r="G76" s="2088"/>
      <c r="H76" s="2088"/>
      <c r="I76" s="2088"/>
      <c r="J76" s="2088"/>
      <c r="K76" s="2088"/>
      <c r="L76" s="2088"/>
      <c r="M76" s="2088"/>
      <c r="N76" s="2088"/>
    </row>
    <row r="77" spans="1:16" customFormat="1">
      <c r="A77" s="2088" t="s">
        <v>1126</v>
      </c>
      <c r="B77" s="2088"/>
      <c r="C77" s="2088"/>
      <c r="D77" s="2088"/>
      <c r="E77" s="2088"/>
      <c r="F77" s="2088"/>
      <c r="G77" s="2088"/>
      <c r="H77" s="2088"/>
      <c r="I77" s="2088"/>
      <c r="J77" s="2088"/>
      <c r="K77" s="2088"/>
      <c r="L77" s="2088"/>
      <c r="M77" s="2088"/>
      <c r="N77" s="2088"/>
    </row>
    <row r="78" spans="1:16" customFormat="1">
      <c r="A78" s="2088" t="s">
        <v>1127</v>
      </c>
      <c r="B78" s="2088"/>
      <c r="C78" s="2088"/>
      <c r="D78" s="2088"/>
      <c r="E78" s="2088"/>
      <c r="F78" s="2088"/>
      <c r="G78" s="2088"/>
      <c r="H78" s="2088"/>
      <c r="I78" s="2088"/>
      <c r="J78" s="2088"/>
      <c r="K78" s="2088"/>
      <c r="L78" s="2088"/>
      <c r="M78" s="2088"/>
      <c r="N78" s="2088"/>
    </row>
    <row r="79" spans="1:16" customFormat="1">
      <c r="A79" s="2088" t="s">
        <v>1128</v>
      </c>
      <c r="B79" s="2088"/>
      <c r="C79" s="2088"/>
      <c r="D79" s="2088"/>
      <c r="E79" s="2088"/>
      <c r="F79" s="2088"/>
      <c r="G79" s="2088"/>
      <c r="H79" s="2088"/>
      <c r="I79" s="2088"/>
      <c r="J79" s="2088"/>
      <c r="K79" s="2088"/>
      <c r="L79" s="2088"/>
      <c r="M79" s="2088"/>
      <c r="N79" s="2088"/>
    </row>
    <row r="80" spans="1:16" customFormat="1">
      <c r="A80" s="2088" t="s">
        <v>1129</v>
      </c>
      <c r="B80" s="2088"/>
      <c r="C80" s="2088"/>
      <c r="D80" s="2088"/>
      <c r="E80" s="2088"/>
      <c r="F80" s="2088"/>
      <c r="G80" s="2088"/>
      <c r="H80" s="2088"/>
      <c r="I80" s="2088"/>
      <c r="J80" s="2088"/>
      <c r="K80" s="2088"/>
      <c r="L80" s="2088"/>
      <c r="M80" s="2088"/>
      <c r="N80" s="2088"/>
    </row>
    <row r="81" spans="1:14" customFormat="1">
      <c r="A81" s="2088" t="s">
        <v>1130</v>
      </c>
      <c r="B81" s="2088"/>
      <c r="C81" s="2088"/>
      <c r="D81" s="2088"/>
      <c r="E81" s="2088"/>
      <c r="F81" s="2088"/>
      <c r="G81" s="2088"/>
      <c r="H81" s="2088"/>
      <c r="I81" s="2088"/>
      <c r="J81" s="2088"/>
      <c r="K81" s="2088"/>
      <c r="L81" s="2088"/>
      <c r="M81" s="2088"/>
      <c r="N81" s="2088"/>
    </row>
    <row r="82" spans="1:14" customFormat="1" ht="25.5" customHeight="1">
      <c r="A82" s="2093" t="s">
        <v>1131</v>
      </c>
      <c r="B82" s="2093"/>
      <c r="C82" s="2093"/>
      <c r="D82" s="2093"/>
      <c r="E82" s="2093"/>
      <c r="F82" s="2093"/>
      <c r="G82" s="2093"/>
      <c r="H82" s="2093"/>
      <c r="I82" s="2093"/>
      <c r="J82" s="2093"/>
      <c r="K82" s="2093"/>
      <c r="L82" s="2093"/>
      <c r="M82" s="2093"/>
      <c r="N82" s="2093"/>
    </row>
    <row r="83" spans="1:14" customFormat="1">
      <c r="A83" s="2088" t="s">
        <v>1132</v>
      </c>
      <c r="B83" s="2088"/>
      <c r="C83" s="2088"/>
      <c r="D83" s="2088"/>
      <c r="E83" s="2088"/>
      <c r="F83" s="2088"/>
      <c r="G83" s="2088"/>
      <c r="H83" s="2088"/>
      <c r="I83" s="2088"/>
      <c r="J83" s="2088"/>
      <c r="K83" s="2088"/>
      <c r="L83" s="2088"/>
      <c r="M83" s="2088"/>
      <c r="N83" s="2088"/>
    </row>
    <row r="84" spans="1:14" customFormat="1">
      <c r="A84" s="2088" t="s">
        <v>1133</v>
      </c>
      <c r="B84" s="2088"/>
      <c r="C84" s="2088"/>
      <c r="D84" s="2088"/>
      <c r="E84" s="2088"/>
      <c r="F84" s="2088"/>
      <c r="G84" s="2088"/>
      <c r="H84" s="2088"/>
      <c r="I84" s="2088"/>
      <c r="J84" s="2088"/>
      <c r="K84" s="2088"/>
      <c r="L84" s="2088"/>
      <c r="M84" s="2088"/>
      <c r="N84" s="2088"/>
    </row>
    <row r="85" spans="1:14" customFormat="1">
      <c r="A85" s="2088" t="s">
        <v>1134</v>
      </c>
      <c r="B85" s="2088"/>
      <c r="C85" s="2088"/>
      <c r="D85" s="2088"/>
      <c r="E85" s="2088"/>
      <c r="F85" s="2088"/>
      <c r="G85" s="2088"/>
      <c r="H85" s="2088"/>
      <c r="I85" s="2088"/>
      <c r="J85" s="2088"/>
      <c r="K85" s="2088"/>
      <c r="L85" s="2088"/>
      <c r="M85" s="2088"/>
      <c r="N85" s="2088"/>
    </row>
    <row r="86" spans="1:14">
      <c r="A86" s="2092" t="s">
        <v>1135</v>
      </c>
      <c r="B86" s="2092"/>
      <c r="C86" s="2092"/>
      <c r="D86" s="2092"/>
      <c r="E86" s="2092"/>
      <c r="F86" s="2092"/>
      <c r="G86" s="2092"/>
      <c r="H86" s="2092"/>
      <c r="I86" s="2092"/>
      <c r="J86" s="2092"/>
      <c r="K86" s="2092"/>
      <c r="L86" s="2092"/>
      <c r="M86" s="2092"/>
      <c r="N86" s="2092"/>
    </row>
    <row r="87" spans="1:14" ht="12.75" customHeight="1">
      <c r="A87" s="317"/>
    </row>
    <row r="88" spans="1:14" ht="22.5" customHeight="1" thickBot="1">
      <c r="A88" s="234" t="s">
        <v>1136</v>
      </c>
      <c r="B88" s="235"/>
      <c r="D88" s="623"/>
    </row>
    <row r="89" spans="1:14" ht="94.5" customHeight="1" thickBot="1">
      <c r="A89" s="589" t="s">
        <v>1066</v>
      </c>
      <c r="B89" s="591" t="s">
        <v>1137</v>
      </c>
      <c r="C89" s="856" t="s">
        <v>1138</v>
      </c>
      <c r="D89" s="590" t="s">
        <v>1069</v>
      </c>
      <c r="E89" s="590" t="s">
        <v>1139</v>
      </c>
      <c r="F89" s="590" t="s">
        <v>1140</v>
      </c>
      <c r="G89" s="590" t="s">
        <v>1141</v>
      </c>
      <c r="H89" s="590" t="s">
        <v>1142</v>
      </c>
      <c r="I89" s="590" t="s">
        <v>1143</v>
      </c>
      <c r="J89" s="590" t="s">
        <v>1144</v>
      </c>
      <c r="K89" s="590" t="s">
        <v>1145</v>
      </c>
      <c r="L89" s="590" t="s">
        <v>1146</v>
      </c>
      <c r="M89" s="590" t="s">
        <v>1147</v>
      </c>
      <c r="N89" s="589" t="s">
        <v>1148</v>
      </c>
    </row>
    <row r="90" spans="1:14">
      <c r="A90" s="572" t="s">
        <v>1080</v>
      </c>
      <c r="B90" s="1446"/>
      <c r="C90" s="1447"/>
      <c r="D90" s="1690">
        <f t="shared" ref="D90:D101" si="9">IFERROR(C90/B90,0)</f>
        <v>0</v>
      </c>
      <c r="E90" s="1559"/>
      <c r="F90" s="1690">
        <f t="shared" ref="F90:F101" si="10">IFERROR(C90/E90,0)</f>
        <v>0</v>
      </c>
      <c r="G90" s="855"/>
      <c r="H90" s="855"/>
      <c r="I90" s="855"/>
      <c r="J90" s="855"/>
      <c r="K90" s="855"/>
      <c r="L90" s="855"/>
      <c r="M90" s="855"/>
      <c r="N90" s="240"/>
    </row>
    <row r="91" spans="1:14">
      <c r="A91" s="866" t="s">
        <v>600</v>
      </c>
      <c r="B91" s="1448"/>
      <c r="C91" s="1449"/>
      <c r="D91" s="1691">
        <f t="shared" si="9"/>
        <v>0</v>
      </c>
      <c r="E91" s="1628"/>
      <c r="F91" s="1691">
        <f t="shared" si="10"/>
        <v>0</v>
      </c>
      <c r="G91" s="845"/>
      <c r="H91" s="845"/>
      <c r="I91" s="845"/>
      <c r="J91" s="845"/>
      <c r="K91" s="845"/>
      <c r="L91" s="845"/>
      <c r="M91" s="845"/>
      <c r="N91" s="366"/>
    </row>
    <row r="92" spans="1:14">
      <c r="A92" s="866" t="s">
        <v>1081</v>
      </c>
      <c r="B92" s="847"/>
      <c r="C92" s="857"/>
      <c r="D92" s="1691">
        <f t="shared" si="9"/>
        <v>0</v>
      </c>
      <c r="E92" s="844"/>
      <c r="F92" s="852">
        <f t="shared" si="10"/>
        <v>0</v>
      </c>
      <c r="G92" s="845"/>
      <c r="H92" s="845"/>
      <c r="I92" s="845"/>
      <c r="J92" s="845"/>
      <c r="K92" s="845"/>
      <c r="L92" s="845"/>
      <c r="M92" s="845"/>
      <c r="N92" s="366"/>
    </row>
    <row r="93" spans="1:14">
      <c r="A93" s="866" t="s">
        <v>1082</v>
      </c>
      <c r="B93" s="847"/>
      <c r="C93" s="857"/>
      <c r="D93" s="1691">
        <f t="shared" si="9"/>
        <v>0</v>
      </c>
      <c r="E93" s="844"/>
      <c r="F93" s="852">
        <f t="shared" si="10"/>
        <v>0</v>
      </c>
      <c r="G93" s="845"/>
      <c r="H93" s="845"/>
      <c r="I93" s="845"/>
      <c r="J93" s="845"/>
      <c r="K93" s="845"/>
      <c r="L93" s="845"/>
      <c r="M93" s="845"/>
      <c r="N93" s="366"/>
    </row>
    <row r="94" spans="1:14">
      <c r="A94" s="866" t="s">
        <v>1083</v>
      </c>
      <c r="B94" s="847"/>
      <c r="C94" s="857"/>
      <c r="D94" s="1691">
        <f t="shared" si="9"/>
        <v>0</v>
      </c>
      <c r="E94" s="844"/>
      <c r="F94" s="852">
        <f t="shared" si="10"/>
        <v>0</v>
      </c>
      <c r="G94" s="845"/>
      <c r="H94" s="845"/>
      <c r="I94" s="845"/>
      <c r="J94" s="845"/>
      <c r="K94" s="845"/>
      <c r="L94" s="845"/>
      <c r="M94" s="845"/>
      <c r="N94" s="366"/>
    </row>
    <row r="95" spans="1:14">
      <c r="A95" s="866" t="s">
        <v>1084</v>
      </c>
      <c r="B95" s="847"/>
      <c r="C95" s="857"/>
      <c r="D95" s="1691">
        <f t="shared" si="9"/>
        <v>0</v>
      </c>
      <c r="E95" s="844"/>
      <c r="F95" s="852">
        <f t="shared" si="10"/>
        <v>0</v>
      </c>
      <c r="G95" s="845"/>
      <c r="H95" s="845"/>
      <c r="I95" s="845"/>
      <c r="J95" s="845"/>
      <c r="K95" s="845"/>
      <c r="L95" s="845"/>
      <c r="M95" s="845"/>
      <c r="N95" s="366"/>
    </row>
    <row r="96" spans="1:14">
      <c r="A96" s="866" t="s">
        <v>1085</v>
      </c>
      <c r="B96" s="848"/>
      <c r="C96" s="858"/>
      <c r="D96" s="1691">
        <f t="shared" si="9"/>
        <v>0</v>
      </c>
      <c r="E96" s="845"/>
      <c r="F96" s="853">
        <f t="shared" si="10"/>
        <v>0</v>
      </c>
      <c r="G96" s="845"/>
      <c r="H96" s="845"/>
      <c r="I96" s="845"/>
      <c r="J96" s="845"/>
      <c r="K96" s="845"/>
      <c r="L96" s="845"/>
      <c r="M96" s="845"/>
      <c r="N96" s="366"/>
    </row>
    <row r="97" spans="1:14">
      <c r="A97" s="866" t="s">
        <v>1086</v>
      </c>
      <c r="B97" s="848"/>
      <c r="C97" s="858"/>
      <c r="D97" s="1691">
        <f t="shared" si="9"/>
        <v>0</v>
      </c>
      <c r="E97" s="845"/>
      <c r="F97" s="853">
        <f t="shared" si="10"/>
        <v>0</v>
      </c>
      <c r="G97" s="845"/>
      <c r="H97" s="845"/>
      <c r="I97" s="845"/>
      <c r="J97" s="845"/>
      <c r="K97" s="845"/>
      <c r="L97" s="845"/>
      <c r="M97" s="845"/>
      <c r="N97" s="366"/>
    </row>
    <row r="98" spans="1:14" ht="25.5">
      <c r="A98" s="866" t="s">
        <v>1088</v>
      </c>
      <c r="B98" s="848"/>
      <c r="C98" s="858"/>
      <c r="D98" s="1691">
        <f t="shared" si="9"/>
        <v>0</v>
      </c>
      <c r="E98" s="845"/>
      <c r="F98" s="853">
        <f t="shared" si="10"/>
        <v>0</v>
      </c>
      <c r="G98" s="845"/>
      <c r="H98" s="845"/>
      <c r="I98" s="845"/>
      <c r="J98" s="845"/>
      <c r="K98" s="845"/>
      <c r="L98" s="845"/>
      <c r="M98" s="845"/>
      <c r="N98" s="366"/>
    </row>
    <row r="99" spans="1:14">
      <c r="A99" s="866" t="s">
        <v>1149</v>
      </c>
      <c r="B99" s="848"/>
      <c r="C99" s="858"/>
      <c r="D99" s="1691">
        <f t="shared" si="9"/>
        <v>0</v>
      </c>
      <c r="E99" s="845"/>
      <c r="F99" s="853">
        <f t="shared" si="10"/>
        <v>0</v>
      </c>
      <c r="G99" s="845"/>
      <c r="H99" s="845"/>
      <c r="I99" s="845"/>
      <c r="J99" s="845"/>
      <c r="K99" s="845"/>
      <c r="L99" s="845"/>
      <c r="M99" s="845"/>
      <c r="N99" s="366"/>
    </row>
    <row r="100" spans="1:14">
      <c r="A100" s="866" t="s">
        <v>1150</v>
      </c>
      <c r="B100" s="848"/>
      <c r="C100" s="858"/>
      <c r="D100" s="1691">
        <f t="shared" si="9"/>
        <v>0</v>
      </c>
      <c r="E100" s="845"/>
      <c r="F100" s="853">
        <f t="shared" si="10"/>
        <v>0</v>
      </c>
      <c r="G100" s="845"/>
      <c r="H100" s="845"/>
      <c r="I100" s="845"/>
      <c r="J100" s="845"/>
      <c r="K100" s="845"/>
      <c r="L100" s="845"/>
      <c r="M100" s="845"/>
      <c r="N100" s="366"/>
    </row>
    <row r="101" spans="1:14">
      <c r="A101" s="866" t="s">
        <v>1151</v>
      </c>
      <c r="B101" s="848"/>
      <c r="C101" s="858"/>
      <c r="D101" s="1691">
        <f t="shared" si="9"/>
        <v>0</v>
      </c>
      <c r="E101" s="845"/>
      <c r="F101" s="853">
        <f t="shared" si="10"/>
        <v>0</v>
      </c>
      <c r="G101" s="845"/>
      <c r="H101" s="845"/>
      <c r="I101" s="845"/>
      <c r="J101" s="845"/>
      <c r="K101" s="845"/>
      <c r="L101" s="845"/>
      <c r="M101" s="845"/>
      <c r="N101" s="366"/>
    </row>
    <row r="102" spans="1:14">
      <c r="A102" s="572" t="s">
        <v>1095</v>
      </c>
      <c r="B102" s="1450"/>
      <c r="C102" s="1451"/>
      <c r="D102" s="1685"/>
      <c r="E102" s="1685"/>
      <c r="F102" s="1685"/>
      <c r="G102" s="1685"/>
      <c r="H102" s="1685"/>
      <c r="I102" s="1685"/>
      <c r="J102" s="1685"/>
      <c r="K102" s="1685"/>
      <c r="L102" s="1685"/>
      <c r="M102" s="1685"/>
      <c r="N102" s="572"/>
    </row>
    <row r="103" spans="1:14">
      <c r="A103" s="867" t="s">
        <v>1152</v>
      </c>
      <c r="B103" s="570"/>
      <c r="C103" s="859"/>
      <c r="D103" s="1692">
        <f t="shared" ref="D103:D111" si="11">IFERROR(C103/B103,0)</f>
        <v>0</v>
      </c>
      <c r="E103" s="751"/>
      <c r="F103" s="854">
        <f t="shared" ref="F103:F111" si="12">IFERROR(C103/E103,0)</f>
        <v>0</v>
      </c>
      <c r="G103" s="751"/>
      <c r="H103" s="751"/>
      <c r="I103" s="751"/>
      <c r="J103" s="1153"/>
      <c r="K103" s="1153"/>
      <c r="L103" s="1153"/>
      <c r="M103" s="1153"/>
      <c r="N103" s="402"/>
    </row>
    <row r="104" spans="1:14">
      <c r="A104" s="868" t="s">
        <v>1097</v>
      </c>
      <c r="B104" s="1452"/>
      <c r="C104" s="1453"/>
      <c r="D104" s="1692">
        <f t="shared" si="11"/>
        <v>0</v>
      </c>
      <c r="E104" s="1153"/>
      <c r="F104" s="1692">
        <f t="shared" si="12"/>
        <v>0</v>
      </c>
      <c r="G104" s="1153"/>
      <c r="H104" s="1153"/>
      <c r="I104" s="1153"/>
      <c r="J104" s="1153"/>
      <c r="K104" s="1153"/>
      <c r="L104" s="1153"/>
      <c r="M104" s="1153"/>
      <c r="N104" s="402"/>
    </row>
    <row r="105" spans="1:14">
      <c r="A105" s="868" t="s">
        <v>1153</v>
      </c>
      <c r="B105" s="1452"/>
      <c r="C105" s="1453"/>
      <c r="D105" s="1692">
        <f t="shared" si="11"/>
        <v>0</v>
      </c>
      <c r="E105" s="1153"/>
      <c r="F105" s="1692">
        <f t="shared" si="12"/>
        <v>0</v>
      </c>
      <c r="G105" s="1153"/>
      <c r="H105" s="1153"/>
      <c r="I105" s="1153"/>
      <c r="J105" s="1153"/>
      <c r="K105" s="1153"/>
      <c r="L105" s="1153"/>
      <c r="M105" s="1153"/>
      <c r="N105" s="402"/>
    </row>
    <row r="106" spans="1:14">
      <c r="A106" s="868" t="s">
        <v>1099</v>
      </c>
      <c r="B106" s="1452"/>
      <c r="C106" s="1453"/>
      <c r="D106" s="1692">
        <f t="shared" si="11"/>
        <v>0</v>
      </c>
      <c r="E106" s="1153"/>
      <c r="F106" s="1692">
        <f t="shared" si="12"/>
        <v>0</v>
      </c>
      <c r="G106" s="1153"/>
      <c r="H106" s="1153"/>
      <c r="I106" s="1153"/>
      <c r="J106" s="1153"/>
      <c r="K106" s="1153"/>
      <c r="L106" s="1153"/>
      <c r="M106" s="1153"/>
      <c r="N106" s="402"/>
    </row>
    <row r="107" spans="1:14">
      <c r="A107" s="868" t="s">
        <v>1154</v>
      </c>
      <c r="B107" s="1452"/>
      <c r="C107" s="1453"/>
      <c r="D107" s="1692">
        <f t="shared" si="11"/>
        <v>0</v>
      </c>
      <c r="E107" s="1153"/>
      <c r="F107" s="1692">
        <f t="shared" si="12"/>
        <v>0</v>
      </c>
      <c r="G107" s="1153"/>
      <c r="H107" s="1153"/>
      <c r="I107" s="1153"/>
      <c r="J107" s="1153"/>
      <c r="K107" s="1153"/>
      <c r="L107" s="1153"/>
      <c r="M107" s="1153"/>
      <c r="N107" s="402"/>
    </row>
    <row r="108" spans="1:14">
      <c r="A108" s="869" t="s">
        <v>1155</v>
      </c>
      <c r="B108" s="1452"/>
      <c r="C108" s="1453"/>
      <c r="D108" s="1692">
        <f t="shared" si="11"/>
        <v>0</v>
      </c>
      <c r="E108" s="1153"/>
      <c r="F108" s="1692">
        <f t="shared" si="12"/>
        <v>0</v>
      </c>
      <c r="G108" s="1153"/>
      <c r="H108" s="1153"/>
      <c r="I108" s="1153"/>
      <c r="J108" s="1153"/>
      <c r="K108" s="1153"/>
      <c r="L108" s="1153"/>
      <c r="M108" s="1153"/>
      <c r="N108" s="402"/>
    </row>
    <row r="109" spans="1:14" ht="25.5">
      <c r="A109" s="869" t="s">
        <v>1156</v>
      </c>
      <c r="B109" s="1452"/>
      <c r="C109" s="1453"/>
      <c r="D109" s="1692">
        <f t="shared" si="11"/>
        <v>0</v>
      </c>
      <c r="E109" s="1153"/>
      <c r="F109" s="1692">
        <f t="shared" si="12"/>
        <v>0</v>
      </c>
      <c r="G109" s="1153"/>
      <c r="H109" s="1153"/>
      <c r="I109" s="1153"/>
      <c r="J109" s="1153"/>
      <c r="K109" s="1153"/>
      <c r="L109" s="1153"/>
      <c r="M109" s="1153"/>
      <c r="N109" s="402"/>
    </row>
    <row r="110" spans="1:14" ht="25.5">
      <c r="A110" s="869" t="s">
        <v>1157</v>
      </c>
      <c r="B110" s="1452"/>
      <c r="C110" s="1453"/>
      <c r="D110" s="1692">
        <f t="shared" si="11"/>
        <v>0</v>
      </c>
      <c r="E110" s="1153"/>
      <c r="F110" s="1692">
        <f t="shared" si="12"/>
        <v>0</v>
      </c>
      <c r="G110" s="1153"/>
      <c r="H110" s="1153"/>
      <c r="I110" s="1153"/>
      <c r="J110" s="1153"/>
      <c r="K110" s="1153"/>
      <c r="L110" s="1153"/>
      <c r="M110" s="1153"/>
      <c r="N110" s="402"/>
    </row>
    <row r="111" spans="1:14" ht="25.5">
      <c r="A111" s="869" t="s">
        <v>1158</v>
      </c>
      <c r="B111" s="1452"/>
      <c r="C111" s="1453"/>
      <c r="D111" s="1692">
        <f t="shared" si="11"/>
        <v>0</v>
      </c>
      <c r="E111" s="1153"/>
      <c r="F111" s="1692">
        <f t="shared" si="12"/>
        <v>0</v>
      </c>
      <c r="G111" s="1153"/>
      <c r="H111" s="1153"/>
      <c r="I111" s="1153"/>
      <c r="J111" s="1153"/>
      <c r="K111" s="1153"/>
      <c r="L111" s="1153"/>
      <c r="M111" s="1153"/>
      <c r="N111" s="402"/>
    </row>
    <row r="112" spans="1:14">
      <c r="A112" s="869" t="s">
        <v>1159</v>
      </c>
      <c r="B112" s="1454"/>
      <c r="C112" s="1455"/>
      <c r="D112" s="1693"/>
      <c r="E112" s="1693"/>
      <c r="F112" s="1693"/>
      <c r="G112" s="1693"/>
      <c r="H112" s="1693"/>
      <c r="I112" s="1693"/>
      <c r="J112" s="1693"/>
      <c r="K112" s="1693"/>
      <c r="L112" s="1693"/>
      <c r="M112" s="1693"/>
      <c r="N112" s="571"/>
    </row>
    <row r="113" spans="1:14">
      <c r="A113" s="572" t="s">
        <v>1103</v>
      </c>
      <c r="B113" s="1450"/>
      <c r="C113" s="1451"/>
      <c r="D113" s="1685"/>
      <c r="E113" s="1685"/>
      <c r="F113" s="1685"/>
      <c r="G113" s="1685"/>
      <c r="H113" s="1685"/>
      <c r="I113" s="1685"/>
      <c r="J113" s="1685"/>
      <c r="K113" s="1685"/>
      <c r="L113" s="1685"/>
      <c r="M113" s="1685"/>
      <c r="N113" s="572"/>
    </row>
    <row r="114" spans="1:14">
      <c r="A114" s="870" t="s">
        <v>999</v>
      </c>
      <c r="B114" s="1448"/>
      <c r="C114" s="1449"/>
      <c r="D114" s="1691">
        <f t="shared" ref="D114:D117" si="13">IFERROR(C114/B114,0)</f>
        <v>0</v>
      </c>
      <c r="E114" s="1628"/>
      <c r="F114" s="1691">
        <f t="shared" ref="F114:F117" si="14">IFERROR(C114/E114,0)</f>
        <v>0</v>
      </c>
      <c r="G114" s="1628"/>
      <c r="H114" s="1628"/>
      <c r="I114" s="1628"/>
      <c r="J114" s="1628"/>
      <c r="K114" s="1628"/>
      <c r="L114" s="1628"/>
      <c r="M114" s="1628"/>
      <c r="N114" s="439"/>
    </row>
    <row r="115" spans="1:14">
      <c r="A115" s="870" t="s">
        <v>1160</v>
      </c>
      <c r="B115" s="1448"/>
      <c r="C115" s="1449"/>
      <c r="D115" s="1691">
        <f t="shared" si="13"/>
        <v>0</v>
      </c>
      <c r="E115" s="1628"/>
      <c r="F115" s="1691">
        <f t="shared" si="14"/>
        <v>0</v>
      </c>
      <c r="G115" s="1628"/>
      <c r="H115" s="1628"/>
      <c r="I115" s="1628"/>
      <c r="J115" s="1628"/>
      <c r="K115" s="1628"/>
      <c r="L115" s="1628"/>
      <c r="M115" s="1628"/>
      <c r="N115" s="439"/>
    </row>
    <row r="116" spans="1:14">
      <c r="A116" s="870" t="s">
        <v>1161</v>
      </c>
      <c r="B116" s="1448"/>
      <c r="C116" s="1449"/>
      <c r="D116" s="1691">
        <f t="shared" si="13"/>
        <v>0</v>
      </c>
      <c r="E116" s="1628"/>
      <c r="F116" s="1691">
        <f t="shared" si="14"/>
        <v>0</v>
      </c>
      <c r="G116" s="1628"/>
      <c r="H116" s="1628"/>
      <c r="I116" s="1628"/>
      <c r="J116" s="1628"/>
      <c r="K116" s="1628"/>
      <c r="L116" s="1628"/>
      <c r="M116" s="1628"/>
      <c r="N116" s="439"/>
    </row>
    <row r="117" spans="1:14">
      <c r="A117" s="870" t="s">
        <v>1162</v>
      </c>
      <c r="B117" s="1448"/>
      <c r="C117" s="1449"/>
      <c r="D117" s="1691">
        <f t="shared" si="13"/>
        <v>0</v>
      </c>
      <c r="E117" s="1628"/>
      <c r="F117" s="1691">
        <f t="shared" si="14"/>
        <v>0</v>
      </c>
      <c r="G117" s="1628"/>
      <c r="H117" s="1628"/>
      <c r="I117" s="1628"/>
      <c r="J117" s="1628"/>
      <c r="K117" s="1628"/>
      <c r="L117" s="1628"/>
      <c r="M117" s="1628"/>
      <c r="N117" s="439"/>
    </row>
    <row r="118" spans="1:14">
      <c r="A118" s="572" t="s">
        <v>1114</v>
      </c>
      <c r="B118" s="1450"/>
      <c r="C118" s="1451"/>
      <c r="D118" s="1685"/>
      <c r="E118" s="1685"/>
      <c r="F118" s="1685"/>
      <c r="G118" s="1685"/>
      <c r="H118" s="1685"/>
      <c r="I118" s="1685"/>
      <c r="J118" s="1685"/>
      <c r="K118" s="1685"/>
      <c r="L118" s="1685"/>
      <c r="M118" s="1685"/>
      <c r="N118" s="572"/>
    </row>
    <row r="119" spans="1:14">
      <c r="A119" s="870" t="s">
        <v>1115</v>
      </c>
      <c r="B119" s="1448"/>
      <c r="C119" s="1449"/>
      <c r="D119" s="1691">
        <f>IFERROR(C119/B119,0)</f>
        <v>0</v>
      </c>
      <c r="E119" s="1628"/>
      <c r="F119" s="1691">
        <f>IFERROR(C119/E119,0)</f>
        <v>0</v>
      </c>
      <c r="G119" s="1628"/>
      <c r="H119" s="1628"/>
      <c r="I119" s="1628"/>
      <c r="J119" s="1628"/>
      <c r="K119" s="1628"/>
      <c r="L119" s="1628"/>
      <c r="M119" s="1628"/>
      <c r="N119" s="439"/>
    </row>
    <row r="120" spans="1:14">
      <c r="A120" s="870" t="s">
        <v>1163</v>
      </c>
      <c r="B120" s="1456"/>
      <c r="C120" s="1122"/>
      <c r="D120" s="1457">
        <f>IFERROR(C120/B120,0)</f>
        <v>0</v>
      </c>
      <c r="E120" s="1458"/>
      <c r="F120" s="1457">
        <f>IFERROR(C120/E120,0)</f>
        <v>0</v>
      </c>
      <c r="G120" s="1458"/>
      <c r="H120" s="1458"/>
      <c r="I120" s="1458"/>
      <c r="J120" s="1458"/>
      <c r="K120" s="1458"/>
      <c r="L120" s="1458"/>
      <c r="M120" s="1458"/>
      <c r="N120" s="1445"/>
    </row>
    <row r="121" spans="1:14" ht="13.5" thickBot="1">
      <c r="A121" s="871" t="s">
        <v>1164</v>
      </c>
      <c r="B121" s="843"/>
      <c r="C121" s="860"/>
      <c r="D121" s="849"/>
      <c r="E121" s="846"/>
      <c r="F121" s="846"/>
      <c r="G121" s="846"/>
      <c r="H121" s="846"/>
      <c r="I121" s="846"/>
      <c r="J121" s="846"/>
      <c r="K121" s="846"/>
      <c r="L121" s="846"/>
      <c r="M121" s="846"/>
      <c r="N121" s="447"/>
    </row>
    <row r="122" spans="1:14" ht="12.75" customHeight="1" thickBot="1">
      <c r="A122" s="840" t="s">
        <v>46</v>
      </c>
      <c r="B122" s="864"/>
      <c r="C122" s="861"/>
      <c r="D122" s="1459">
        <f>IFERROR(C122/B122,0)</f>
        <v>0</v>
      </c>
      <c r="E122" s="1460"/>
      <c r="F122" s="1459">
        <f>IFERROR(C122/E122,0)</f>
        <v>0</v>
      </c>
      <c r="G122" s="1460"/>
      <c r="H122" s="1460"/>
      <c r="I122" s="1460"/>
      <c r="J122" s="1460"/>
      <c r="K122" s="1460"/>
      <c r="L122" s="1460"/>
      <c r="M122" s="1460"/>
      <c r="N122" s="1461"/>
    </row>
    <row r="123" spans="1:14" ht="12.75" customHeight="1">
      <c r="A123" s="379" t="s">
        <v>1165</v>
      </c>
      <c r="B123" s="865"/>
      <c r="C123" s="862"/>
      <c r="D123" s="1694"/>
      <c r="E123" s="1153"/>
      <c r="F123" s="1153"/>
      <c r="G123" s="1153"/>
      <c r="H123" s="1153"/>
      <c r="I123" s="1153"/>
      <c r="J123" s="1153"/>
      <c r="K123" s="1153"/>
      <c r="L123" s="1153"/>
      <c r="M123" s="1153"/>
      <c r="N123" s="402"/>
    </row>
    <row r="124" spans="1:14" ht="12.75" customHeight="1">
      <c r="A124" s="379" t="s">
        <v>1166</v>
      </c>
      <c r="B124" s="865"/>
      <c r="C124" s="862"/>
      <c r="D124" s="1694"/>
      <c r="E124" s="1153"/>
      <c r="F124" s="1153"/>
      <c r="G124" s="1153"/>
      <c r="H124" s="1153"/>
      <c r="I124" s="1153"/>
      <c r="J124" s="1153"/>
      <c r="K124" s="1153"/>
      <c r="L124" s="1153"/>
      <c r="M124" s="1153"/>
      <c r="N124" s="402"/>
    </row>
    <row r="125" spans="1:14" ht="12.75" customHeight="1">
      <c r="A125" s="379" t="s">
        <v>1167</v>
      </c>
      <c r="B125" s="865"/>
      <c r="C125" s="862"/>
      <c r="D125" s="1694"/>
      <c r="E125" s="1153"/>
      <c r="F125" s="1153"/>
      <c r="G125" s="1153"/>
      <c r="H125" s="1153"/>
      <c r="I125" s="1153"/>
      <c r="J125" s="1153"/>
      <c r="K125" s="1153"/>
      <c r="L125" s="1153"/>
      <c r="M125" s="1153"/>
      <c r="N125" s="402"/>
    </row>
    <row r="126" spans="1:14" ht="12.75" customHeight="1">
      <c r="A126" s="841" t="s">
        <v>1168</v>
      </c>
      <c r="B126" s="865"/>
      <c r="C126" s="862"/>
      <c r="D126" s="1694"/>
      <c r="E126" s="1153"/>
      <c r="F126" s="1153"/>
      <c r="G126" s="1153"/>
      <c r="H126" s="1153"/>
      <c r="I126" s="1153"/>
      <c r="J126" s="1153"/>
      <c r="K126" s="1153"/>
      <c r="L126" s="1153"/>
      <c r="M126" s="1153"/>
      <c r="N126" s="402"/>
    </row>
    <row r="127" spans="1:14" ht="12.75" customHeight="1">
      <c r="A127" s="841" t="s">
        <v>1169</v>
      </c>
      <c r="B127" s="865"/>
      <c r="C127" s="862"/>
      <c r="D127" s="1694"/>
      <c r="E127" s="1153"/>
      <c r="F127" s="1153"/>
      <c r="G127" s="1153"/>
      <c r="H127" s="1153"/>
      <c r="I127" s="1153"/>
      <c r="J127" s="1153"/>
      <c r="K127" s="1153"/>
      <c r="L127" s="1153"/>
      <c r="M127" s="1153"/>
      <c r="N127" s="402"/>
    </row>
    <row r="128" spans="1:14" ht="12.75" customHeight="1">
      <c r="A128" s="841" t="s">
        <v>1170</v>
      </c>
      <c r="B128" s="865"/>
      <c r="C128" s="862"/>
      <c r="D128" s="1694"/>
      <c r="E128" s="1153"/>
      <c r="F128" s="1153"/>
      <c r="G128" s="1153"/>
      <c r="H128" s="1153"/>
      <c r="I128" s="1153"/>
      <c r="J128" s="1153"/>
      <c r="K128" s="1153"/>
      <c r="L128" s="1153"/>
      <c r="M128" s="1153"/>
      <c r="N128" s="402"/>
    </row>
    <row r="129" spans="1:14" ht="12.75" customHeight="1">
      <c r="A129" s="379" t="s">
        <v>1171</v>
      </c>
      <c r="B129" s="865"/>
      <c r="C129" s="862"/>
      <c r="D129" s="1694"/>
      <c r="E129" s="1153"/>
      <c r="F129" s="1153"/>
      <c r="G129" s="1153"/>
      <c r="H129" s="1153"/>
      <c r="I129" s="1153"/>
      <c r="J129" s="1153"/>
      <c r="K129" s="1153"/>
      <c r="L129" s="1153"/>
      <c r="M129" s="1153"/>
      <c r="N129" s="402"/>
    </row>
    <row r="130" spans="1:14" ht="12.75" customHeight="1">
      <c r="A130" s="379" t="s">
        <v>1172</v>
      </c>
      <c r="B130" s="865"/>
      <c r="C130" s="862"/>
      <c r="D130" s="1694"/>
      <c r="E130" s="1153"/>
      <c r="F130" s="1153"/>
      <c r="G130" s="1153"/>
      <c r="H130" s="1153"/>
      <c r="I130" s="1153"/>
      <c r="J130" s="1153"/>
      <c r="K130" s="1153"/>
      <c r="L130" s="1153"/>
      <c r="M130" s="1153"/>
      <c r="N130" s="402"/>
    </row>
    <row r="131" spans="1:14" ht="12.75" customHeight="1">
      <c r="A131" s="842" t="s">
        <v>1168</v>
      </c>
      <c r="B131" s="865"/>
      <c r="C131" s="862"/>
      <c r="D131" s="1694"/>
      <c r="E131" s="1153"/>
      <c r="F131" s="1153"/>
      <c r="G131" s="1153"/>
      <c r="H131" s="1153"/>
      <c r="I131" s="1153"/>
      <c r="J131" s="1153"/>
      <c r="K131" s="1153"/>
      <c r="L131" s="1153"/>
      <c r="M131" s="1153"/>
      <c r="N131" s="402"/>
    </row>
    <row r="132" spans="1:14" ht="12.75" customHeight="1">
      <c r="A132" s="842" t="s">
        <v>1169</v>
      </c>
      <c r="B132" s="865"/>
      <c r="C132" s="862"/>
      <c r="D132" s="1694"/>
      <c r="E132" s="1153"/>
      <c r="F132" s="1153"/>
      <c r="G132" s="1153"/>
      <c r="H132" s="1153"/>
      <c r="I132" s="1153"/>
      <c r="J132" s="1153"/>
      <c r="K132" s="1153"/>
      <c r="L132" s="1153"/>
      <c r="M132" s="1153"/>
      <c r="N132" s="402"/>
    </row>
    <row r="133" spans="1:14" ht="12.75" customHeight="1" thickBot="1">
      <c r="A133" s="872" t="s">
        <v>1170</v>
      </c>
      <c r="B133" s="1062"/>
      <c r="C133" s="863"/>
      <c r="D133" s="850"/>
      <c r="E133" s="851"/>
      <c r="F133" s="851"/>
      <c r="G133" s="851"/>
      <c r="H133" s="851"/>
      <c r="I133" s="851"/>
      <c r="J133" s="851"/>
      <c r="K133" s="851"/>
      <c r="L133" s="851"/>
      <c r="M133" s="851"/>
      <c r="N133" s="404"/>
    </row>
    <row r="134" spans="1:14" ht="12.75" customHeight="1">
      <c r="C134" s="826"/>
    </row>
    <row r="135" spans="1:14" ht="15" customHeight="1">
      <c r="A135" s="2091" t="s">
        <v>1173</v>
      </c>
      <c r="B135" s="2091"/>
      <c r="C135" s="2091"/>
      <c r="D135" s="2091"/>
      <c r="E135" s="2091"/>
      <c r="F135" s="2091"/>
      <c r="G135" s="2091"/>
      <c r="H135" s="2091"/>
      <c r="I135" s="2091"/>
      <c r="J135" s="2091"/>
      <c r="K135" s="2091"/>
      <c r="L135" s="2091"/>
      <c r="M135" s="2091"/>
      <c r="N135" s="2091"/>
    </row>
    <row r="136" spans="1:14" ht="15">
      <c r="A136" s="233"/>
      <c r="B136" s="332"/>
      <c r="C136" s="333"/>
      <c r="D136" s="333"/>
      <c r="E136" s="317"/>
      <c r="H136" s="319"/>
    </row>
    <row r="137" spans="1:14" ht="21.6" customHeight="1" thickBot="1">
      <c r="A137" s="2095" t="s">
        <v>1174</v>
      </c>
      <c r="B137" s="2095"/>
      <c r="C137" s="2095"/>
      <c r="D137" s="2095"/>
      <c r="E137" s="2095"/>
      <c r="F137" s="74"/>
      <c r="G137" s="74"/>
      <c r="H137" s="74"/>
      <c r="I137" s="74"/>
      <c r="J137" s="74"/>
      <c r="K137" s="74"/>
      <c r="L137" s="74"/>
      <c r="M137" s="74"/>
      <c r="N137" s="74"/>
    </row>
    <row r="138" spans="1:14" ht="89.25" customHeight="1" thickBot="1">
      <c r="A138" s="873" t="s">
        <v>1066</v>
      </c>
      <c r="B138" s="874" t="s">
        <v>1175</v>
      </c>
      <c r="C138" s="875" t="s">
        <v>1176</v>
      </c>
      <c r="D138" s="874" t="s">
        <v>1069</v>
      </c>
      <c r="E138" s="874" t="s">
        <v>1177</v>
      </c>
      <c r="F138" s="874" t="s">
        <v>1178</v>
      </c>
      <c r="G138" s="875" t="s">
        <v>1179</v>
      </c>
      <c r="H138" s="875" t="s">
        <v>1180</v>
      </c>
      <c r="I138" s="875" t="s">
        <v>1181</v>
      </c>
      <c r="J138" s="875" t="s">
        <v>1182</v>
      </c>
      <c r="K138" s="875" t="s">
        <v>1183</v>
      </c>
      <c r="L138" s="875" t="s">
        <v>1184</v>
      </c>
      <c r="M138" s="1012" t="s">
        <v>1185</v>
      </c>
      <c r="N138" s="1012" t="s">
        <v>1186</v>
      </c>
    </row>
    <row r="139" spans="1:14">
      <c r="A139" s="876" t="s">
        <v>1084</v>
      </c>
      <c r="B139" s="877"/>
      <c r="C139" s="878"/>
      <c r="D139" s="877"/>
      <c r="E139" s="879"/>
      <c r="F139" s="880"/>
      <c r="G139" s="881"/>
      <c r="H139" s="881"/>
      <c r="I139" s="881"/>
      <c r="J139" s="881"/>
      <c r="K139" s="881"/>
      <c r="L139" s="881"/>
      <c r="M139" s="881"/>
      <c r="N139" s="881"/>
    </row>
    <row r="140" spans="1:14">
      <c r="A140" s="882" t="s">
        <v>1085</v>
      </c>
      <c r="B140" s="883"/>
      <c r="C140" s="884"/>
      <c r="D140" s="885"/>
      <c r="E140" s="886"/>
      <c r="F140" s="887"/>
      <c r="G140" s="888"/>
      <c r="H140" s="888"/>
      <c r="I140" s="888"/>
      <c r="J140" s="888"/>
      <c r="K140" s="888"/>
      <c r="L140" s="888"/>
      <c r="M140" s="888"/>
      <c r="N140" s="888"/>
    </row>
    <row r="141" spans="1:14">
      <c r="A141" s="882" t="s">
        <v>1086</v>
      </c>
      <c r="B141" s="883"/>
      <c r="C141" s="884"/>
      <c r="D141" s="885"/>
      <c r="E141" s="886"/>
      <c r="F141" s="887"/>
      <c r="G141" s="888"/>
      <c r="H141" s="888"/>
      <c r="I141" s="888"/>
      <c r="J141" s="888"/>
      <c r="K141" s="888"/>
      <c r="L141" s="888"/>
      <c r="M141" s="888"/>
      <c r="N141" s="888"/>
    </row>
    <row r="142" spans="1:14" ht="25.5">
      <c r="A142" s="876" t="s">
        <v>1088</v>
      </c>
      <c r="B142" s="877"/>
      <c r="C142" s="889"/>
      <c r="D142" s="877"/>
      <c r="E142" s="879"/>
      <c r="F142" s="880"/>
      <c r="G142" s="890"/>
      <c r="H142" s="890"/>
      <c r="I142" s="890"/>
      <c r="J142" s="890"/>
      <c r="K142" s="890"/>
      <c r="L142" s="890"/>
      <c r="M142" s="890"/>
      <c r="N142" s="890"/>
    </row>
    <row r="143" spans="1:14">
      <c r="A143" s="882" t="s">
        <v>1187</v>
      </c>
      <c r="B143" s="891"/>
      <c r="C143" s="884"/>
      <c r="D143" s="885"/>
      <c r="E143" s="886"/>
      <c r="F143" s="887"/>
      <c r="G143" s="888"/>
      <c r="H143" s="888"/>
      <c r="I143" s="888"/>
      <c r="J143" s="888"/>
      <c r="K143" s="888"/>
      <c r="L143" s="888"/>
      <c r="M143" s="888"/>
      <c r="N143" s="888"/>
    </row>
    <row r="144" spans="1:14">
      <c r="A144" s="882" t="s">
        <v>1188</v>
      </c>
      <c r="B144" s="891"/>
      <c r="C144" s="884"/>
      <c r="D144" s="885"/>
      <c r="E144" s="886"/>
      <c r="F144" s="887"/>
      <c r="G144" s="888"/>
      <c r="H144" s="888"/>
      <c r="I144" s="888"/>
      <c r="J144" s="888"/>
      <c r="K144" s="888"/>
      <c r="L144" s="888"/>
      <c r="M144" s="888"/>
      <c r="N144" s="888"/>
    </row>
    <row r="145" spans="1:14">
      <c r="A145" s="882" t="s">
        <v>1189</v>
      </c>
      <c r="B145" s="883"/>
      <c r="C145" s="884"/>
      <c r="D145" s="885"/>
      <c r="E145" s="886"/>
      <c r="F145" s="887"/>
      <c r="G145" s="888"/>
      <c r="H145" s="888"/>
      <c r="I145" s="888"/>
      <c r="J145" s="888"/>
      <c r="K145" s="888"/>
      <c r="L145" s="888"/>
      <c r="M145" s="888"/>
      <c r="N145" s="888"/>
    </row>
    <row r="146" spans="1:14">
      <c r="A146" s="882" t="s">
        <v>1190</v>
      </c>
      <c r="B146" s="883"/>
      <c r="C146" s="884"/>
      <c r="D146" s="885"/>
      <c r="E146" s="886"/>
      <c r="F146" s="887"/>
      <c r="G146" s="888"/>
      <c r="H146" s="888"/>
      <c r="I146" s="888"/>
      <c r="J146" s="888"/>
      <c r="K146" s="888"/>
      <c r="L146" s="888"/>
      <c r="M146" s="888"/>
      <c r="N146" s="888"/>
    </row>
    <row r="147" spans="1:14">
      <c r="A147" s="882" t="s">
        <v>1191</v>
      </c>
      <c r="B147" s="891"/>
      <c r="C147" s="884"/>
      <c r="D147" s="885"/>
      <c r="E147" s="886"/>
      <c r="F147" s="887"/>
      <c r="G147" s="888"/>
      <c r="H147" s="888"/>
      <c r="I147" s="888"/>
      <c r="J147" s="888"/>
      <c r="K147" s="888"/>
      <c r="L147" s="888"/>
      <c r="M147" s="888"/>
      <c r="N147" s="888"/>
    </row>
    <row r="148" spans="1:14">
      <c r="A148" s="882" t="s">
        <v>1165</v>
      </c>
      <c r="B148" s="883"/>
      <c r="C148" s="884"/>
      <c r="D148" s="885"/>
      <c r="E148" s="886"/>
      <c r="F148" s="887"/>
      <c r="G148" s="888"/>
      <c r="H148" s="888"/>
      <c r="I148" s="888"/>
      <c r="J148" s="888"/>
      <c r="K148" s="888"/>
      <c r="L148" s="888"/>
      <c r="M148" s="888"/>
      <c r="N148" s="888"/>
    </row>
    <row r="149" spans="1:14">
      <c r="A149" s="876" t="s">
        <v>1095</v>
      </c>
      <c r="B149" s="877"/>
      <c r="C149" s="889"/>
      <c r="D149" s="877"/>
      <c r="E149" s="879"/>
      <c r="F149" s="880"/>
      <c r="G149" s="890"/>
      <c r="H149" s="890"/>
      <c r="I149" s="890"/>
      <c r="J149" s="890"/>
      <c r="K149" s="890"/>
      <c r="L149" s="890"/>
      <c r="M149" s="890"/>
      <c r="N149" s="890"/>
    </row>
    <row r="150" spans="1:14">
      <c r="A150" s="892" t="s">
        <v>1152</v>
      </c>
      <c r="B150" s="883"/>
      <c r="C150" s="884"/>
      <c r="D150" s="885"/>
      <c r="E150" s="886"/>
      <c r="F150" s="887"/>
      <c r="G150" s="888"/>
      <c r="H150" s="888"/>
      <c r="I150" s="888"/>
      <c r="J150" s="888"/>
      <c r="K150" s="888"/>
      <c r="L150" s="888"/>
      <c r="M150" s="888"/>
      <c r="N150" s="888"/>
    </row>
    <row r="151" spans="1:14">
      <c r="A151" s="892" t="s">
        <v>1097</v>
      </c>
      <c r="B151" s="883"/>
      <c r="C151" s="884"/>
      <c r="D151" s="885"/>
      <c r="E151" s="886"/>
      <c r="F151" s="887"/>
      <c r="G151" s="888"/>
      <c r="H151" s="888"/>
      <c r="I151" s="888"/>
      <c r="J151" s="888"/>
      <c r="K151" s="888"/>
      <c r="L151" s="888"/>
      <c r="M151" s="888"/>
      <c r="N151" s="888"/>
    </row>
    <row r="152" spans="1:14">
      <c r="A152" s="892" t="s">
        <v>1192</v>
      </c>
      <c r="B152" s="883"/>
      <c r="C152" s="884"/>
      <c r="D152" s="885"/>
      <c r="E152" s="886"/>
      <c r="F152" s="887"/>
      <c r="G152" s="888"/>
      <c r="H152" s="888"/>
      <c r="I152" s="888"/>
      <c r="J152" s="888"/>
      <c r="K152" s="888"/>
      <c r="L152" s="888"/>
      <c r="M152" s="888"/>
      <c r="N152" s="888"/>
    </row>
    <row r="153" spans="1:14">
      <c r="A153" s="892" t="s">
        <v>1193</v>
      </c>
      <c r="B153" s="893"/>
      <c r="C153" s="884"/>
      <c r="D153" s="885"/>
      <c r="E153" s="886"/>
      <c r="F153" s="887"/>
      <c r="G153" s="888"/>
      <c r="H153" s="888"/>
      <c r="I153" s="888"/>
      <c r="J153" s="888"/>
      <c r="K153" s="888"/>
      <c r="L153" s="888"/>
      <c r="M153" s="888"/>
      <c r="N153" s="888"/>
    </row>
    <row r="154" spans="1:14">
      <c r="A154" s="892" t="s">
        <v>1100</v>
      </c>
      <c r="B154" s="883"/>
      <c r="C154" s="884"/>
      <c r="D154" s="885"/>
      <c r="E154" s="886"/>
      <c r="F154" s="887"/>
      <c r="G154" s="884"/>
      <c r="H154" s="884"/>
      <c r="I154" s="884"/>
      <c r="J154" s="884"/>
      <c r="K154" s="884"/>
      <c r="L154" s="884"/>
      <c r="M154" s="884"/>
      <c r="N154" s="884"/>
    </row>
    <row r="155" spans="1:14">
      <c r="A155" s="894" t="s">
        <v>1194</v>
      </c>
      <c r="B155" s="883"/>
      <c r="C155" s="884"/>
      <c r="D155" s="885"/>
      <c r="E155" s="886"/>
      <c r="F155" s="887"/>
      <c r="G155" s="888"/>
      <c r="H155" s="888"/>
      <c r="I155" s="888"/>
      <c r="J155" s="888"/>
      <c r="K155" s="888"/>
      <c r="L155" s="888"/>
      <c r="M155" s="888"/>
      <c r="N155" s="888"/>
    </row>
    <row r="156" spans="1:14">
      <c r="A156" s="895" t="s">
        <v>1195</v>
      </c>
      <c r="B156" s="883"/>
      <c r="C156" s="884"/>
      <c r="D156" s="885"/>
      <c r="E156" s="886"/>
      <c r="F156" s="887"/>
      <c r="G156" s="888"/>
      <c r="H156" s="888"/>
      <c r="I156" s="888"/>
      <c r="J156" s="888"/>
      <c r="K156" s="888"/>
      <c r="L156" s="888"/>
      <c r="M156" s="888"/>
      <c r="N156" s="888"/>
    </row>
    <row r="157" spans="1:14">
      <c r="A157" s="895" t="s">
        <v>1196</v>
      </c>
      <c r="B157" s="883"/>
      <c r="C157" s="884"/>
      <c r="D157" s="885"/>
      <c r="E157" s="886"/>
      <c r="F157" s="887"/>
      <c r="G157" s="888"/>
      <c r="H157" s="888"/>
      <c r="I157" s="888"/>
      <c r="J157" s="888"/>
      <c r="K157" s="888"/>
      <c r="L157" s="888"/>
      <c r="M157" s="888"/>
      <c r="N157" s="888"/>
    </row>
    <row r="158" spans="1:14">
      <c r="A158" s="895" t="s">
        <v>1197</v>
      </c>
      <c r="B158" s="883"/>
      <c r="C158" s="884"/>
      <c r="D158" s="885"/>
      <c r="E158" s="886"/>
      <c r="F158" s="887"/>
      <c r="G158" s="888"/>
      <c r="H158" s="888"/>
      <c r="I158" s="888"/>
      <c r="J158" s="888"/>
      <c r="K158" s="888"/>
      <c r="L158" s="888"/>
      <c r="M158" s="888"/>
      <c r="N158" s="888"/>
    </row>
    <row r="159" spans="1:14">
      <c r="A159" s="895" t="s">
        <v>1198</v>
      </c>
      <c r="B159" s="883"/>
      <c r="C159" s="884"/>
      <c r="D159" s="885"/>
      <c r="E159" s="886"/>
      <c r="F159" s="887"/>
      <c r="G159" s="888"/>
      <c r="H159" s="888"/>
      <c r="I159" s="888"/>
      <c r="J159" s="888"/>
      <c r="K159" s="888"/>
      <c r="L159" s="888"/>
      <c r="M159" s="888"/>
      <c r="N159" s="888"/>
    </row>
    <row r="160" spans="1:14">
      <c r="A160" s="895" t="s">
        <v>1199</v>
      </c>
      <c r="B160" s="883"/>
      <c r="C160" s="884"/>
      <c r="D160" s="885"/>
      <c r="E160" s="886"/>
      <c r="F160" s="887"/>
      <c r="G160" s="888"/>
      <c r="H160" s="888"/>
      <c r="I160" s="888"/>
      <c r="J160" s="888"/>
      <c r="K160" s="888"/>
      <c r="L160" s="888"/>
      <c r="M160" s="888"/>
      <c r="N160" s="888"/>
    </row>
    <row r="161" spans="1:14">
      <c r="A161" s="895" t="s">
        <v>1200</v>
      </c>
      <c r="B161" s="883"/>
      <c r="C161" s="884"/>
      <c r="D161" s="885"/>
      <c r="E161" s="886"/>
      <c r="F161" s="887"/>
      <c r="G161" s="888"/>
      <c r="H161" s="888"/>
      <c r="I161" s="888"/>
      <c r="J161" s="888"/>
      <c r="K161" s="888"/>
      <c r="L161" s="888"/>
      <c r="M161" s="888"/>
      <c r="N161" s="888"/>
    </row>
    <row r="162" spans="1:14">
      <c r="A162" s="895" t="s">
        <v>1201</v>
      </c>
      <c r="B162" s="883"/>
      <c r="C162" s="884"/>
      <c r="D162" s="885"/>
      <c r="E162" s="886"/>
      <c r="F162" s="887"/>
      <c r="G162" s="888"/>
      <c r="H162" s="888"/>
      <c r="I162" s="888"/>
      <c r="J162" s="888"/>
      <c r="K162" s="888"/>
      <c r="L162" s="888"/>
      <c r="M162" s="888"/>
      <c r="N162" s="888"/>
    </row>
    <row r="163" spans="1:14">
      <c r="A163" s="895" t="s">
        <v>1202</v>
      </c>
      <c r="B163" s="883"/>
      <c r="C163" s="884"/>
      <c r="D163" s="885"/>
      <c r="E163" s="886"/>
      <c r="F163" s="887"/>
      <c r="G163" s="888"/>
      <c r="H163" s="888"/>
      <c r="I163" s="888"/>
      <c r="J163" s="888"/>
      <c r="K163" s="888"/>
      <c r="L163" s="888"/>
      <c r="M163" s="888"/>
      <c r="N163" s="888"/>
    </row>
    <row r="164" spans="1:14">
      <c r="A164" s="895" t="s">
        <v>1203</v>
      </c>
      <c r="B164" s="883"/>
      <c r="C164" s="884"/>
      <c r="D164" s="885"/>
      <c r="E164" s="886"/>
      <c r="F164" s="887"/>
      <c r="G164" s="888"/>
      <c r="H164" s="888"/>
      <c r="I164" s="888"/>
      <c r="J164" s="888"/>
      <c r="K164" s="888"/>
      <c r="L164" s="888"/>
      <c r="M164" s="888"/>
      <c r="N164" s="888"/>
    </row>
    <row r="165" spans="1:14">
      <c r="A165" s="895" t="s">
        <v>1204</v>
      </c>
      <c r="B165" s="883"/>
      <c r="C165" s="884"/>
      <c r="D165" s="885"/>
      <c r="E165" s="886"/>
      <c r="F165" s="887"/>
      <c r="G165" s="888"/>
      <c r="H165" s="888"/>
      <c r="I165" s="888"/>
      <c r="J165" s="888"/>
      <c r="K165" s="888"/>
      <c r="L165" s="888"/>
      <c r="M165" s="888"/>
      <c r="N165" s="888"/>
    </row>
    <row r="166" spans="1:14">
      <c r="A166" s="896" t="s">
        <v>1103</v>
      </c>
      <c r="B166" s="897"/>
      <c r="C166" s="889"/>
      <c r="D166" s="877"/>
      <c r="E166" s="898"/>
      <c r="F166" s="899"/>
      <c r="G166" s="900"/>
      <c r="H166" s="900"/>
      <c r="I166" s="900"/>
      <c r="J166" s="900"/>
      <c r="K166" s="901"/>
      <c r="L166" s="902"/>
      <c r="M166" s="902"/>
      <c r="N166" s="902"/>
    </row>
    <row r="167" spans="1:14">
      <c r="A167" s="892" t="s">
        <v>999</v>
      </c>
      <c r="B167" s="883"/>
      <c r="C167" s="884"/>
      <c r="D167" s="885"/>
      <c r="E167" s="886"/>
      <c r="F167" s="887"/>
      <c r="G167" s="888"/>
      <c r="H167" s="888"/>
      <c r="I167" s="888"/>
      <c r="J167" s="888"/>
      <c r="K167" s="888"/>
      <c r="L167" s="888"/>
      <c r="M167" s="888"/>
      <c r="N167" s="888"/>
    </row>
    <row r="168" spans="1:14">
      <c r="A168" s="892" t="s">
        <v>1205</v>
      </c>
      <c r="B168" s="903"/>
      <c r="C168" s="884"/>
      <c r="D168" s="885"/>
      <c r="E168" s="886"/>
      <c r="F168" s="887"/>
      <c r="G168" s="888"/>
      <c r="H168" s="888"/>
      <c r="I168" s="888"/>
      <c r="J168" s="888"/>
      <c r="K168" s="888"/>
      <c r="L168" s="888"/>
      <c r="M168" s="888"/>
      <c r="N168" s="888"/>
    </row>
    <row r="169" spans="1:14">
      <c r="A169" s="892" t="s">
        <v>1206</v>
      </c>
      <c r="B169" s="904"/>
      <c r="C169" s="884"/>
      <c r="D169" s="885"/>
      <c r="E169" s="886"/>
      <c r="F169" s="887"/>
      <c r="G169" s="888"/>
      <c r="H169" s="888"/>
      <c r="I169" s="888"/>
      <c r="J169" s="888"/>
      <c r="K169" s="888"/>
      <c r="L169" s="888"/>
      <c r="M169" s="888"/>
      <c r="N169" s="888"/>
    </row>
    <row r="170" spans="1:14">
      <c r="A170" s="892" t="s">
        <v>1207</v>
      </c>
      <c r="B170" s="903"/>
      <c r="C170" s="884"/>
      <c r="D170" s="885"/>
      <c r="E170" s="886"/>
      <c r="F170" s="887"/>
      <c r="G170" s="888"/>
      <c r="H170" s="888"/>
      <c r="I170" s="888"/>
      <c r="J170" s="888"/>
      <c r="K170" s="888"/>
      <c r="L170" s="888"/>
      <c r="M170" s="888"/>
      <c r="N170" s="888"/>
    </row>
    <row r="171" spans="1:14">
      <c r="A171" s="892" t="s">
        <v>1208</v>
      </c>
      <c r="B171" s="903"/>
      <c r="C171" s="884"/>
      <c r="D171" s="885"/>
      <c r="E171" s="886"/>
      <c r="F171" s="887"/>
      <c r="G171" s="888"/>
      <c r="H171" s="888"/>
      <c r="I171" s="888"/>
      <c r="J171" s="888"/>
      <c r="K171" s="888"/>
      <c r="L171" s="888"/>
      <c r="M171" s="888"/>
      <c r="N171" s="888"/>
    </row>
    <row r="172" spans="1:14">
      <c r="A172" s="892" t="s">
        <v>1166</v>
      </c>
      <c r="B172" s="903"/>
      <c r="C172" s="884"/>
      <c r="D172" s="885"/>
      <c r="E172" s="886"/>
      <c r="F172" s="887"/>
      <c r="G172" s="888"/>
      <c r="H172" s="888"/>
      <c r="I172" s="888"/>
      <c r="J172" s="888"/>
      <c r="K172" s="888"/>
      <c r="L172" s="888"/>
      <c r="M172" s="888"/>
      <c r="N172" s="888"/>
    </row>
    <row r="173" spans="1:14">
      <c r="A173" s="892" t="s">
        <v>1167</v>
      </c>
      <c r="B173" s="905"/>
      <c r="C173" s="884"/>
      <c r="D173" s="885"/>
      <c r="E173" s="886"/>
      <c r="F173" s="887"/>
      <c r="G173" s="888"/>
      <c r="H173" s="888"/>
      <c r="I173" s="888"/>
      <c r="J173" s="888"/>
      <c r="K173" s="888"/>
      <c r="L173" s="888"/>
      <c r="M173" s="888"/>
      <c r="N173" s="888"/>
    </row>
    <row r="174" spans="1:14">
      <c r="A174" s="906" t="s">
        <v>1168</v>
      </c>
      <c r="B174" s="883"/>
      <c r="C174" s="884"/>
      <c r="D174" s="885"/>
      <c r="E174" s="886"/>
      <c r="F174" s="887"/>
      <c r="G174" s="888"/>
      <c r="H174" s="888"/>
      <c r="I174" s="888"/>
      <c r="J174" s="888"/>
      <c r="K174" s="888"/>
      <c r="L174" s="888"/>
      <c r="M174" s="888"/>
      <c r="N174" s="888"/>
    </row>
    <row r="175" spans="1:14">
      <c r="A175" s="906" t="s">
        <v>1169</v>
      </c>
      <c r="B175" s="883"/>
      <c r="C175" s="884"/>
      <c r="D175" s="885"/>
      <c r="E175" s="886"/>
      <c r="F175" s="887"/>
      <c r="G175" s="888"/>
      <c r="H175" s="888"/>
      <c r="I175" s="888"/>
      <c r="J175" s="888"/>
      <c r="K175" s="888"/>
      <c r="L175" s="888"/>
      <c r="M175" s="888"/>
      <c r="N175" s="888"/>
    </row>
    <row r="176" spans="1:14">
      <c r="A176" s="906" t="s">
        <v>1170</v>
      </c>
      <c r="B176" s="883"/>
      <c r="C176" s="884"/>
      <c r="D176" s="885"/>
      <c r="E176" s="886"/>
      <c r="F176" s="887"/>
      <c r="G176" s="888"/>
      <c r="H176" s="888"/>
      <c r="I176" s="888"/>
      <c r="J176" s="888"/>
      <c r="K176" s="888"/>
      <c r="L176" s="888"/>
      <c r="M176" s="888"/>
      <c r="N176" s="888"/>
    </row>
    <row r="177" spans="1:14">
      <c r="A177" s="892" t="s">
        <v>1171</v>
      </c>
      <c r="B177" s="883"/>
      <c r="C177" s="884"/>
      <c r="D177" s="885"/>
      <c r="E177" s="886"/>
      <c r="F177" s="887"/>
      <c r="G177" s="884"/>
      <c r="H177" s="884"/>
      <c r="I177" s="884"/>
      <c r="J177" s="884"/>
      <c r="K177" s="884"/>
      <c r="L177" s="884"/>
      <c r="M177" s="884"/>
      <c r="N177" s="884"/>
    </row>
    <row r="178" spans="1:14">
      <c r="A178" s="896" t="s">
        <v>1114</v>
      </c>
      <c r="B178" s="897"/>
      <c r="C178" s="889"/>
      <c r="D178" s="877"/>
      <c r="E178" s="898"/>
      <c r="F178" s="899"/>
      <c r="G178" s="900"/>
      <c r="H178" s="900"/>
      <c r="I178" s="900"/>
      <c r="J178" s="900"/>
      <c r="K178" s="901"/>
      <c r="L178" s="902"/>
      <c r="M178" s="902"/>
      <c r="N178" s="902"/>
    </row>
    <row r="179" spans="1:14">
      <c r="A179" s="892" t="s">
        <v>1115</v>
      </c>
      <c r="B179" s="883"/>
      <c r="C179" s="884"/>
      <c r="D179" s="885"/>
      <c r="E179" s="886"/>
      <c r="F179" s="887"/>
      <c r="G179" s="888"/>
      <c r="H179" s="888"/>
      <c r="I179" s="888"/>
      <c r="J179" s="888"/>
      <c r="K179" s="888"/>
      <c r="L179" s="888"/>
      <c r="M179" s="888"/>
      <c r="N179" s="888"/>
    </row>
    <row r="180" spans="1:14">
      <c r="A180" s="892" t="s">
        <v>1172</v>
      </c>
      <c r="B180" s="905"/>
      <c r="C180" s="884"/>
      <c r="D180" s="885"/>
      <c r="E180" s="886"/>
      <c r="F180" s="887"/>
      <c r="G180" s="888"/>
      <c r="H180" s="888"/>
      <c r="I180" s="888"/>
      <c r="J180" s="888"/>
      <c r="K180" s="888"/>
      <c r="L180" s="888"/>
      <c r="M180" s="888"/>
      <c r="N180" s="888"/>
    </row>
    <row r="181" spans="1:14">
      <c r="A181" s="907" t="s">
        <v>1168</v>
      </c>
      <c r="B181" s="908"/>
      <c r="C181" s="884"/>
      <c r="D181" s="885"/>
      <c r="E181" s="886"/>
      <c r="F181" s="887"/>
      <c r="G181" s="888"/>
      <c r="H181" s="888"/>
      <c r="I181" s="888"/>
      <c r="J181" s="888"/>
      <c r="K181" s="888"/>
      <c r="L181" s="888"/>
      <c r="M181" s="888"/>
      <c r="N181" s="888"/>
    </row>
    <row r="182" spans="1:14">
      <c r="A182" s="907" t="s">
        <v>1169</v>
      </c>
      <c r="B182" s="908"/>
      <c r="C182" s="884"/>
      <c r="D182" s="885"/>
      <c r="E182" s="886"/>
      <c r="F182" s="887"/>
      <c r="G182" s="888"/>
      <c r="H182" s="888"/>
      <c r="I182" s="888"/>
      <c r="J182" s="888"/>
      <c r="K182" s="888"/>
      <c r="L182" s="888"/>
      <c r="M182" s="888"/>
      <c r="N182" s="888"/>
    </row>
    <row r="183" spans="1:14">
      <c r="A183" s="909" t="s">
        <v>1170</v>
      </c>
      <c r="B183" s="883"/>
      <c r="C183" s="884"/>
      <c r="D183" s="885"/>
      <c r="E183" s="886"/>
      <c r="F183" s="887"/>
      <c r="G183" s="888"/>
      <c r="H183" s="888"/>
      <c r="I183" s="888"/>
      <c r="J183" s="888"/>
      <c r="K183" s="888"/>
      <c r="L183" s="888"/>
      <c r="M183" s="888"/>
      <c r="N183" s="888"/>
    </row>
    <row r="184" spans="1:14">
      <c r="A184" s="989" t="s">
        <v>1164</v>
      </c>
      <c r="B184" s="1063"/>
      <c r="C184" s="884"/>
      <c r="D184" s="885"/>
      <c r="E184" s="886"/>
      <c r="F184" s="887"/>
      <c r="G184" s="910"/>
      <c r="H184" s="910"/>
      <c r="I184" s="910"/>
      <c r="J184" s="910"/>
      <c r="K184" s="910"/>
      <c r="L184" s="910"/>
      <c r="M184" s="910"/>
      <c r="N184" s="910"/>
    </row>
    <row r="185" spans="1:14" ht="15">
      <c r="A185" s="233"/>
      <c r="B185" s="332"/>
      <c r="C185" s="333"/>
      <c r="D185" s="333"/>
      <c r="E185" s="317"/>
      <c r="H185" s="319"/>
    </row>
    <row r="186" spans="1:14" ht="36.6" customHeight="1" thickBot="1">
      <c r="A186" s="2094" t="s">
        <v>1209</v>
      </c>
      <c r="B186" s="2094"/>
      <c r="C186" s="2094"/>
      <c r="D186" s="2094"/>
      <c r="E186" s="2094"/>
      <c r="F186" s="2094"/>
      <c r="M186" s="2086"/>
      <c r="N186" s="2086"/>
    </row>
    <row r="187" spans="1:14" ht="103.5" customHeight="1" thickBot="1">
      <c r="A187" s="590" t="s">
        <v>1066</v>
      </c>
      <c r="B187" s="589" t="s">
        <v>1067</v>
      </c>
      <c r="C187" s="589" t="s">
        <v>1210</v>
      </c>
      <c r="D187" s="589" t="s">
        <v>1069</v>
      </c>
      <c r="E187" s="591" t="s">
        <v>1070</v>
      </c>
      <c r="F187" s="589" t="s">
        <v>1211</v>
      </c>
      <c r="G187" s="589" t="s">
        <v>1072</v>
      </c>
      <c r="H187" s="589" t="s">
        <v>1073</v>
      </c>
      <c r="I187" s="589" t="s">
        <v>1074</v>
      </c>
      <c r="J187" s="589" t="s">
        <v>1075</v>
      </c>
      <c r="K187" s="589" t="s">
        <v>1076</v>
      </c>
      <c r="L187" s="589" t="s">
        <v>1077</v>
      </c>
      <c r="M187" s="589" t="s">
        <v>1078</v>
      </c>
      <c r="N187" s="589" t="s">
        <v>1212</v>
      </c>
    </row>
    <row r="188" spans="1:14">
      <c r="A188" s="920" t="s">
        <v>1080</v>
      </c>
      <c r="B188" s="921"/>
      <c r="C188" s="921"/>
      <c r="D188" s="921"/>
      <c r="E188" s="921"/>
      <c r="F188" s="921"/>
      <c r="G188" s="921"/>
      <c r="H188" s="921"/>
      <c r="I188" s="921"/>
      <c r="J188" s="921"/>
      <c r="K188" s="921"/>
      <c r="L188" s="921"/>
      <c r="M188" s="921"/>
      <c r="N188" s="921"/>
    </row>
    <row r="189" spans="1:14">
      <c r="A189" s="922" t="s">
        <v>600</v>
      </c>
      <c r="B189" s="704" t="s">
        <v>115</v>
      </c>
      <c r="C189" s="704"/>
      <c r="D189" s="703"/>
      <c r="E189" s="703" t="s">
        <v>115</v>
      </c>
      <c r="F189" s="703"/>
      <c r="G189" s="923"/>
      <c r="H189" s="923"/>
      <c r="I189" s="923"/>
      <c r="J189" s="923"/>
      <c r="K189" s="923"/>
      <c r="L189" s="923"/>
      <c r="M189" s="923"/>
      <c r="N189" s="923"/>
    </row>
    <row r="190" spans="1:14" ht="25.5">
      <c r="A190" s="922" t="s">
        <v>1081</v>
      </c>
      <c r="B190" s="924">
        <v>4983</v>
      </c>
      <c r="C190" s="925" t="s">
        <v>1213</v>
      </c>
      <c r="D190" s="926">
        <v>4.0000000000000002E-4</v>
      </c>
      <c r="E190" s="924">
        <v>1666</v>
      </c>
      <c r="F190" s="944">
        <v>1.1999999999999999E-3</v>
      </c>
      <c r="G190" s="924">
        <v>1235</v>
      </c>
      <c r="H190" s="924">
        <v>1235</v>
      </c>
      <c r="I190" s="1462">
        <v>0.46719500000000003</v>
      </c>
      <c r="J190" s="927">
        <v>124.5</v>
      </c>
      <c r="K190" s="927">
        <v>124.5</v>
      </c>
      <c r="L190" s="928">
        <v>17099</v>
      </c>
      <c r="M190" s="929">
        <v>4.0276554805465874E-2</v>
      </c>
      <c r="N190" s="955">
        <v>0.12835051546391751</v>
      </c>
    </row>
    <row r="191" spans="1:14">
      <c r="A191" s="922" t="s">
        <v>1082</v>
      </c>
      <c r="B191" s="436">
        <v>0</v>
      </c>
      <c r="C191" s="436">
        <v>0</v>
      </c>
      <c r="D191" s="926">
        <v>0</v>
      </c>
      <c r="E191" s="436" t="s">
        <v>1214</v>
      </c>
      <c r="F191" s="944">
        <v>0</v>
      </c>
      <c r="G191" s="436">
        <v>0</v>
      </c>
      <c r="H191" s="436">
        <v>0</v>
      </c>
      <c r="I191" s="436">
        <v>0</v>
      </c>
      <c r="J191" s="436">
        <v>0</v>
      </c>
      <c r="K191" s="436">
        <v>0</v>
      </c>
      <c r="L191" s="436">
        <v>0</v>
      </c>
      <c r="M191" s="436">
        <v>0</v>
      </c>
      <c r="N191" s="436">
        <v>0</v>
      </c>
    </row>
    <row r="192" spans="1:14">
      <c r="A192" s="922" t="s">
        <v>1083</v>
      </c>
      <c r="B192" s="436">
        <v>0</v>
      </c>
      <c r="C192" s="436">
        <v>0</v>
      </c>
      <c r="D192" s="926">
        <v>0</v>
      </c>
      <c r="E192" s="436" t="s">
        <v>1214</v>
      </c>
      <c r="F192" s="944">
        <v>0</v>
      </c>
      <c r="G192" s="436">
        <v>0</v>
      </c>
      <c r="H192" s="436">
        <v>0</v>
      </c>
      <c r="I192" s="436">
        <v>0</v>
      </c>
      <c r="J192" s="436">
        <v>0</v>
      </c>
      <c r="K192" s="436">
        <v>0</v>
      </c>
      <c r="L192" s="436">
        <v>0</v>
      </c>
      <c r="M192" s="436">
        <v>0</v>
      </c>
      <c r="N192" s="436">
        <v>0</v>
      </c>
    </row>
    <row r="193" spans="1:14">
      <c r="A193" s="922" t="s">
        <v>1084</v>
      </c>
      <c r="B193" s="927"/>
      <c r="C193" s="704"/>
      <c r="D193" s="703"/>
      <c r="E193" s="923"/>
      <c r="F193" s="945"/>
      <c r="G193" s="923"/>
      <c r="H193" s="923"/>
      <c r="I193" s="950"/>
      <c r="J193" s="923"/>
      <c r="K193" s="923"/>
      <c r="L193" s="923"/>
      <c r="M193" s="930"/>
      <c r="N193" s="956"/>
    </row>
    <row r="194" spans="1:14">
      <c r="A194" s="922" t="s">
        <v>1085</v>
      </c>
      <c r="B194" s="924">
        <v>4074</v>
      </c>
      <c r="C194" s="704" t="s">
        <v>1215</v>
      </c>
      <c r="D194" s="926">
        <v>2.0000000000000001E-4</v>
      </c>
      <c r="E194" s="924">
        <v>1408</v>
      </c>
      <c r="F194" s="944">
        <v>6.9999999999999999E-4</v>
      </c>
      <c r="G194" s="924">
        <v>416</v>
      </c>
      <c r="H194" s="924">
        <v>416</v>
      </c>
      <c r="I194" s="1463">
        <v>0.31739079999999997</v>
      </c>
      <c r="J194" s="927">
        <v>30</v>
      </c>
      <c r="K194" s="927">
        <v>30</v>
      </c>
      <c r="L194" s="928">
        <v>13925</v>
      </c>
      <c r="M194" s="929">
        <v>3.4617625031205794E-2</v>
      </c>
      <c r="N194" s="955">
        <v>6.7567567567567571E-2</v>
      </c>
    </row>
    <row r="195" spans="1:14">
      <c r="A195" s="922" t="s">
        <v>1086</v>
      </c>
      <c r="B195" s="927">
        <v>909</v>
      </c>
      <c r="C195" s="704" t="s">
        <v>1216</v>
      </c>
      <c r="D195" s="926">
        <v>1.1000000000000001E-3</v>
      </c>
      <c r="E195" s="927">
        <v>258</v>
      </c>
      <c r="F195" s="944">
        <v>3.8999999999999998E-3</v>
      </c>
      <c r="G195" s="924">
        <v>819</v>
      </c>
      <c r="H195" s="924">
        <v>819</v>
      </c>
      <c r="I195" s="951">
        <v>0.61704099999999995</v>
      </c>
      <c r="J195" s="927">
        <v>219</v>
      </c>
      <c r="K195" s="927">
        <v>219</v>
      </c>
      <c r="L195" s="928">
        <v>20273</v>
      </c>
      <c r="M195" s="929">
        <v>4.3923629732918586E-2</v>
      </c>
      <c r="N195" s="955">
        <v>0.41634980988593157</v>
      </c>
    </row>
    <row r="196" spans="1:14" ht="25.5">
      <c r="A196" s="882" t="s">
        <v>1088</v>
      </c>
      <c r="B196" s="927"/>
      <c r="C196" s="704"/>
      <c r="D196" s="703"/>
      <c r="E196" s="923"/>
      <c r="F196" s="945"/>
      <c r="G196" s="923"/>
      <c r="H196" s="923"/>
      <c r="I196" s="952"/>
      <c r="J196" s="923"/>
      <c r="K196" s="923"/>
      <c r="L196" s="923"/>
      <c r="M196" s="930"/>
      <c r="N196" s="956"/>
    </row>
    <row r="197" spans="1:14">
      <c r="A197" s="931" t="s">
        <v>1217</v>
      </c>
      <c r="B197" s="924">
        <v>1264</v>
      </c>
      <c r="C197" s="704" t="s">
        <v>1215</v>
      </c>
      <c r="D197" s="926">
        <v>8.0000000000000004E-4</v>
      </c>
      <c r="E197" s="927">
        <v>405</v>
      </c>
      <c r="F197" s="944">
        <v>2.5000000000000001E-3</v>
      </c>
      <c r="G197" s="924">
        <v>416</v>
      </c>
      <c r="H197" s="924">
        <v>416</v>
      </c>
      <c r="I197" s="1463">
        <v>0.31739079999999997</v>
      </c>
      <c r="J197" s="927">
        <v>30</v>
      </c>
      <c r="K197" s="927">
        <v>30</v>
      </c>
      <c r="L197" s="928">
        <v>13925</v>
      </c>
      <c r="M197" s="929">
        <v>3.4617625031205794E-2</v>
      </c>
      <c r="N197" s="955">
        <v>6.7567567567567571E-2</v>
      </c>
    </row>
    <row r="198" spans="1:14">
      <c r="A198" s="931" t="s">
        <v>1218</v>
      </c>
      <c r="B198" s="924">
        <v>3719</v>
      </c>
      <c r="C198" s="704" t="s">
        <v>1216</v>
      </c>
      <c r="D198" s="926">
        <v>2.9999999999999997E-4</v>
      </c>
      <c r="E198" s="924">
        <v>1193</v>
      </c>
      <c r="F198" s="944">
        <v>8.0000000000000004E-4</v>
      </c>
      <c r="G198" s="924">
        <v>819</v>
      </c>
      <c r="H198" s="924">
        <v>819</v>
      </c>
      <c r="I198" s="951">
        <v>0.61704099999999995</v>
      </c>
      <c r="J198" s="927">
        <v>219</v>
      </c>
      <c r="K198" s="927">
        <v>219</v>
      </c>
      <c r="L198" s="928">
        <v>20273</v>
      </c>
      <c r="M198" s="929">
        <v>4.3923629732918586E-2</v>
      </c>
      <c r="N198" s="955">
        <v>0.41634980988593157</v>
      </c>
    </row>
    <row r="199" spans="1:14">
      <c r="A199" s="922" t="s">
        <v>1149</v>
      </c>
      <c r="B199" s="927" t="s">
        <v>13</v>
      </c>
      <c r="C199" s="927" t="s">
        <v>13</v>
      </c>
      <c r="D199" s="926">
        <v>0</v>
      </c>
      <c r="E199" s="927" t="s">
        <v>13</v>
      </c>
      <c r="F199" s="944">
        <v>0</v>
      </c>
      <c r="G199" s="927" t="s">
        <v>13</v>
      </c>
      <c r="H199" s="927" t="s">
        <v>13</v>
      </c>
      <c r="I199" s="948" t="s">
        <v>13</v>
      </c>
      <c r="J199" s="927" t="s">
        <v>13</v>
      </c>
      <c r="K199" s="927" t="s">
        <v>13</v>
      </c>
      <c r="L199" s="927" t="s">
        <v>13</v>
      </c>
      <c r="M199" s="927" t="s">
        <v>13</v>
      </c>
      <c r="N199" s="955" t="s">
        <v>13</v>
      </c>
    </row>
    <row r="200" spans="1:14">
      <c r="A200" s="922" t="s">
        <v>1219</v>
      </c>
      <c r="B200" s="927" t="s">
        <v>13</v>
      </c>
      <c r="C200" s="927" t="s">
        <v>13</v>
      </c>
      <c r="D200" s="926">
        <v>0</v>
      </c>
      <c r="E200" s="927" t="s">
        <v>13</v>
      </c>
      <c r="F200" s="944">
        <v>0</v>
      </c>
      <c r="G200" s="927" t="s">
        <v>13</v>
      </c>
      <c r="H200" s="927" t="s">
        <v>13</v>
      </c>
      <c r="I200" s="949" t="s">
        <v>13</v>
      </c>
      <c r="J200" s="927" t="s">
        <v>13</v>
      </c>
      <c r="K200" s="927" t="s">
        <v>13</v>
      </c>
      <c r="L200" s="927" t="s">
        <v>13</v>
      </c>
      <c r="M200" s="927" t="s">
        <v>13</v>
      </c>
      <c r="N200" s="955" t="s">
        <v>13</v>
      </c>
    </row>
    <row r="201" spans="1:14" ht="25.5">
      <c r="A201" s="922" t="s">
        <v>1220</v>
      </c>
      <c r="B201" s="924">
        <v>4983</v>
      </c>
      <c r="C201" s="925" t="s">
        <v>1213</v>
      </c>
      <c r="D201" s="926">
        <v>4.0000000000000002E-4</v>
      </c>
      <c r="E201" s="924">
        <v>1666</v>
      </c>
      <c r="F201" s="944">
        <v>1.1999999999999999E-3</v>
      </c>
      <c r="G201" s="924">
        <v>1235</v>
      </c>
      <c r="H201" s="924">
        <v>1235</v>
      </c>
      <c r="I201" s="1462">
        <v>0.46719500000000003</v>
      </c>
      <c r="J201" s="927">
        <v>124.5</v>
      </c>
      <c r="K201" s="927">
        <v>124.5</v>
      </c>
      <c r="L201" s="928">
        <v>17099</v>
      </c>
      <c r="M201" s="929">
        <v>4.0276554805465874E-2</v>
      </c>
      <c r="N201" s="955">
        <v>0.12835051546391751</v>
      </c>
    </row>
    <row r="202" spans="1:14">
      <c r="A202" s="922" t="s">
        <v>1221</v>
      </c>
      <c r="B202" s="924">
        <v>1578</v>
      </c>
      <c r="C202" s="436" t="s">
        <v>278</v>
      </c>
      <c r="D202" s="926">
        <v>0</v>
      </c>
      <c r="E202" s="927">
        <v>650</v>
      </c>
      <c r="F202" s="944">
        <v>1.5E-3</v>
      </c>
      <c r="G202" s="436">
        <v>0</v>
      </c>
      <c r="H202" s="436">
        <v>0</v>
      </c>
      <c r="I202" s="436">
        <v>0</v>
      </c>
      <c r="J202" s="436">
        <v>0</v>
      </c>
      <c r="K202" s="436">
        <v>0</v>
      </c>
      <c r="L202" s="436">
        <v>0</v>
      </c>
      <c r="M202" s="436">
        <v>0</v>
      </c>
      <c r="N202" s="436">
        <v>0</v>
      </c>
    </row>
    <row r="203" spans="1:14">
      <c r="A203" s="932" t="s">
        <v>1095</v>
      </c>
      <c r="B203" s="933"/>
      <c r="C203" s="933"/>
      <c r="D203" s="933"/>
      <c r="E203" s="933"/>
      <c r="F203" s="946"/>
      <c r="G203" s="933"/>
      <c r="H203" s="933"/>
      <c r="I203" s="953"/>
      <c r="J203" s="933"/>
      <c r="K203" s="933"/>
      <c r="L203" s="933"/>
      <c r="M203" s="934"/>
      <c r="N203" s="957"/>
    </row>
    <row r="204" spans="1:14" ht="25.5">
      <c r="A204" s="704" t="s">
        <v>1152</v>
      </c>
      <c r="B204" s="924">
        <v>1802</v>
      </c>
      <c r="C204" s="925" t="s">
        <v>1213</v>
      </c>
      <c r="D204" s="926">
        <v>5.9999999999999995E-4</v>
      </c>
      <c r="E204" s="927">
        <v>813</v>
      </c>
      <c r="F204" s="944">
        <v>1.1999999999999999E-3</v>
      </c>
      <c r="G204" s="924">
        <v>1235</v>
      </c>
      <c r="H204" s="924">
        <v>1235</v>
      </c>
      <c r="I204" s="1462">
        <v>0.46719500000000003</v>
      </c>
      <c r="J204" s="927">
        <v>124.5</v>
      </c>
      <c r="K204" s="927">
        <v>124.5</v>
      </c>
      <c r="L204" s="928">
        <v>17099</v>
      </c>
      <c r="M204" s="929">
        <v>4.0276554805465874E-2</v>
      </c>
      <c r="N204" s="955">
        <v>0.12835051546391751</v>
      </c>
    </row>
    <row r="205" spans="1:14">
      <c r="A205" s="703" t="s">
        <v>1097</v>
      </c>
      <c r="B205" s="927">
        <v>847</v>
      </c>
      <c r="C205" s="436">
        <v>0</v>
      </c>
      <c r="D205" s="926">
        <v>0</v>
      </c>
      <c r="E205" s="927">
        <v>89</v>
      </c>
      <c r="F205" s="944">
        <v>1.12E-2</v>
      </c>
      <c r="G205" s="436">
        <v>0</v>
      </c>
      <c r="H205" s="436">
        <v>0</v>
      </c>
      <c r="I205" s="436">
        <v>0</v>
      </c>
      <c r="J205" s="436">
        <v>0</v>
      </c>
      <c r="K205" s="436">
        <v>0</v>
      </c>
      <c r="L205" s="436">
        <v>0</v>
      </c>
      <c r="M205" s="436">
        <v>0</v>
      </c>
      <c r="N205" s="436">
        <v>0</v>
      </c>
    </row>
    <row r="206" spans="1:14">
      <c r="A206" s="703" t="s">
        <v>1153</v>
      </c>
      <c r="B206" s="927">
        <v>32</v>
      </c>
      <c r="C206" s="436">
        <v>0</v>
      </c>
      <c r="D206" s="926">
        <v>0</v>
      </c>
      <c r="E206" s="927">
        <v>2</v>
      </c>
      <c r="F206" s="944">
        <v>0</v>
      </c>
      <c r="G206" s="436">
        <v>0</v>
      </c>
      <c r="H206" s="436">
        <v>0</v>
      </c>
      <c r="I206" s="436">
        <v>0</v>
      </c>
      <c r="J206" s="436">
        <v>0</v>
      </c>
      <c r="K206" s="436">
        <v>0</v>
      </c>
      <c r="L206" s="436">
        <v>0</v>
      </c>
      <c r="M206" s="436">
        <v>0</v>
      </c>
      <c r="N206" s="436">
        <v>0</v>
      </c>
    </row>
    <row r="207" spans="1:14">
      <c r="A207" s="703" t="s">
        <v>1099</v>
      </c>
      <c r="B207" s="927">
        <v>89</v>
      </c>
      <c r="C207" s="436">
        <v>0</v>
      </c>
      <c r="D207" s="926">
        <v>0</v>
      </c>
      <c r="E207" s="927">
        <v>24</v>
      </c>
      <c r="F207" s="944">
        <v>0</v>
      </c>
      <c r="G207" s="436">
        <v>0</v>
      </c>
      <c r="H207" s="436">
        <v>0</v>
      </c>
      <c r="I207" s="436">
        <v>0</v>
      </c>
      <c r="J207" s="436">
        <v>0</v>
      </c>
      <c r="K207" s="436">
        <v>0</v>
      </c>
      <c r="L207" s="436">
        <v>0</v>
      </c>
      <c r="M207" s="436">
        <v>0</v>
      </c>
      <c r="N207" s="436">
        <v>0</v>
      </c>
    </row>
    <row r="208" spans="1:14">
      <c r="A208" s="935" t="s">
        <v>1222</v>
      </c>
      <c r="B208" s="927">
        <v>89</v>
      </c>
      <c r="C208" s="436">
        <v>0</v>
      </c>
      <c r="D208" s="926">
        <v>0</v>
      </c>
      <c r="E208" s="927">
        <v>7</v>
      </c>
      <c r="F208" s="944">
        <v>0</v>
      </c>
      <c r="G208" s="436">
        <v>0</v>
      </c>
      <c r="H208" s="436">
        <v>0</v>
      </c>
      <c r="I208" s="436">
        <v>0</v>
      </c>
      <c r="J208" s="436">
        <v>0</v>
      </c>
      <c r="K208" s="436">
        <v>0</v>
      </c>
      <c r="L208" s="436">
        <v>0</v>
      </c>
      <c r="M208" s="436">
        <v>0</v>
      </c>
      <c r="N208" s="436">
        <v>0</v>
      </c>
    </row>
    <row r="209" spans="1:14">
      <c r="A209" s="936" t="s">
        <v>1223</v>
      </c>
      <c r="B209" s="927">
        <v>795</v>
      </c>
      <c r="C209" s="436">
        <v>0</v>
      </c>
      <c r="D209" s="926">
        <v>0</v>
      </c>
      <c r="E209" s="927">
        <v>278</v>
      </c>
      <c r="F209" s="944">
        <v>0</v>
      </c>
      <c r="G209" s="436">
        <v>0</v>
      </c>
      <c r="H209" s="436">
        <v>0</v>
      </c>
      <c r="I209" s="436">
        <v>0</v>
      </c>
      <c r="J209" s="436">
        <v>0</v>
      </c>
      <c r="K209" s="436">
        <v>0</v>
      </c>
      <c r="L209" s="436">
        <v>0</v>
      </c>
      <c r="M209" s="436">
        <v>0</v>
      </c>
      <c r="N209" s="436">
        <v>0</v>
      </c>
    </row>
    <row r="210" spans="1:14">
      <c r="A210" s="936" t="s">
        <v>1224</v>
      </c>
      <c r="B210" s="924">
        <v>1181</v>
      </c>
      <c r="C210" s="436">
        <v>0</v>
      </c>
      <c r="D210" s="926">
        <v>0</v>
      </c>
      <c r="E210" s="927">
        <v>696</v>
      </c>
      <c r="F210" s="944">
        <v>0</v>
      </c>
      <c r="G210" s="436">
        <v>0</v>
      </c>
      <c r="H210" s="436">
        <v>0</v>
      </c>
      <c r="I210" s="436">
        <v>0</v>
      </c>
      <c r="J210" s="436">
        <v>0</v>
      </c>
      <c r="K210" s="436">
        <v>0</v>
      </c>
      <c r="L210" s="436">
        <v>0</v>
      </c>
      <c r="M210" s="436">
        <v>0</v>
      </c>
      <c r="N210" s="436">
        <v>0</v>
      </c>
    </row>
    <row r="211" spans="1:14">
      <c r="A211" s="936" t="s">
        <v>1225</v>
      </c>
      <c r="B211" s="924">
        <v>2191</v>
      </c>
      <c r="C211" s="704" t="s">
        <v>1215</v>
      </c>
      <c r="D211" s="926">
        <v>5.0000000000000001E-4</v>
      </c>
      <c r="E211" s="927">
        <v>628</v>
      </c>
      <c r="F211" s="944">
        <v>1.6000000000000001E-3</v>
      </c>
      <c r="G211" s="924">
        <v>416</v>
      </c>
      <c r="H211" s="924">
        <v>416</v>
      </c>
      <c r="I211" s="1463">
        <v>0.31739079999999997</v>
      </c>
      <c r="J211" s="927">
        <v>30</v>
      </c>
      <c r="K211" s="927">
        <v>30</v>
      </c>
      <c r="L211" s="928">
        <v>13925</v>
      </c>
      <c r="M211" s="929">
        <v>3.4617625031205794E-2</v>
      </c>
      <c r="N211" s="955">
        <v>6.7567567567567571E-2</v>
      </c>
    </row>
    <row r="212" spans="1:14">
      <c r="A212" s="936" t="s">
        <v>1226</v>
      </c>
      <c r="B212" s="927" t="s">
        <v>13</v>
      </c>
      <c r="C212" s="436">
        <v>0</v>
      </c>
      <c r="D212" s="926">
        <v>0</v>
      </c>
      <c r="E212" s="927" t="s">
        <v>13</v>
      </c>
      <c r="F212" s="944">
        <v>0</v>
      </c>
      <c r="G212" s="927" t="s">
        <v>13</v>
      </c>
      <c r="H212" s="927" t="s">
        <v>13</v>
      </c>
      <c r="I212" s="948" t="s">
        <v>13</v>
      </c>
      <c r="J212" s="927" t="s">
        <v>13</v>
      </c>
      <c r="K212" s="927" t="s">
        <v>13</v>
      </c>
      <c r="L212" s="927" t="s">
        <v>13</v>
      </c>
      <c r="M212" s="927" t="s">
        <v>13</v>
      </c>
      <c r="N212" s="955" t="s">
        <v>13</v>
      </c>
    </row>
    <row r="213" spans="1:14">
      <c r="A213" s="936" t="s">
        <v>1227</v>
      </c>
      <c r="B213" s="927">
        <v>553</v>
      </c>
      <c r="C213" s="436">
        <v>0</v>
      </c>
      <c r="D213" s="926">
        <v>0</v>
      </c>
      <c r="E213" s="927">
        <v>0</v>
      </c>
      <c r="F213" s="944">
        <v>0</v>
      </c>
      <c r="G213" s="436">
        <v>0</v>
      </c>
      <c r="H213" s="436">
        <v>0</v>
      </c>
      <c r="I213" s="436">
        <v>0</v>
      </c>
      <c r="J213" s="436">
        <v>0</v>
      </c>
      <c r="K213" s="436">
        <v>0</v>
      </c>
      <c r="L213" s="436">
        <v>0</v>
      </c>
      <c r="M213" s="436">
        <v>0</v>
      </c>
      <c r="N213" s="436">
        <v>0</v>
      </c>
    </row>
    <row r="214" spans="1:14">
      <c r="A214" s="936" t="s">
        <v>1228</v>
      </c>
      <c r="B214" s="927">
        <v>91</v>
      </c>
      <c r="C214" s="436">
        <v>0</v>
      </c>
      <c r="D214" s="926">
        <v>0</v>
      </c>
      <c r="E214" s="927">
        <v>2</v>
      </c>
      <c r="F214" s="944">
        <v>0</v>
      </c>
      <c r="G214" s="436">
        <v>0</v>
      </c>
      <c r="H214" s="436">
        <v>0</v>
      </c>
      <c r="I214" s="436">
        <v>0</v>
      </c>
      <c r="J214" s="436">
        <v>0</v>
      </c>
      <c r="K214" s="436">
        <v>0</v>
      </c>
      <c r="L214" s="436">
        <v>0</v>
      </c>
      <c r="M214" s="436">
        <v>0</v>
      </c>
      <c r="N214" s="436">
        <v>0</v>
      </c>
    </row>
    <row r="215" spans="1:14">
      <c r="A215" s="936" t="s">
        <v>1229</v>
      </c>
      <c r="B215" s="927">
        <v>83</v>
      </c>
      <c r="C215" s="704" t="s">
        <v>1216</v>
      </c>
      <c r="D215" s="926">
        <v>1.2E-2</v>
      </c>
      <c r="E215" s="927">
        <v>1</v>
      </c>
      <c r="F215" s="944">
        <v>1</v>
      </c>
      <c r="G215" s="924">
        <v>819</v>
      </c>
      <c r="H215" s="924">
        <v>819</v>
      </c>
      <c r="I215" s="1463">
        <v>0.61704099999999995</v>
      </c>
      <c r="J215" s="927">
        <v>219</v>
      </c>
      <c r="K215" s="927">
        <v>219</v>
      </c>
      <c r="L215" s="928">
        <v>20273</v>
      </c>
      <c r="M215" s="929">
        <v>4.3923629732918586E-2</v>
      </c>
      <c r="N215" s="955">
        <v>0.41634980988593157</v>
      </c>
    </row>
    <row r="216" spans="1:14">
      <c r="A216" s="703" t="s">
        <v>1230</v>
      </c>
      <c r="B216" s="927">
        <v>637</v>
      </c>
      <c r="C216" s="436">
        <v>0</v>
      </c>
      <c r="D216" s="926">
        <v>0</v>
      </c>
      <c r="E216" s="927">
        <v>170</v>
      </c>
      <c r="F216" s="944">
        <v>0</v>
      </c>
      <c r="G216" s="927" t="s">
        <v>13</v>
      </c>
      <c r="H216" s="927" t="s">
        <v>13</v>
      </c>
      <c r="I216" s="948" t="s">
        <v>13</v>
      </c>
      <c r="J216" s="927" t="s">
        <v>13</v>
      </c>
      <c r="K216" s="927" t="s">
        <v>13</v>
      </c>
      <c r="L216" s="927" t="s">
        <v>13</v>
      </c>
      <c r="M216" s="927" t="s">
        <v>13</v>
      </c>
      <c r="N216" s="955" t="s">
        <v>13</v>
      </c>
    </row>
    <row r="217" spans="1:14">
      <c r="A217" s="1695" t="s">
        <v>1103</v>
      </c>
      <c r="B217" s="1696"/>
      <c r="C217" s="1464"/>
      <c r="D217" s="1464"/>
      <c r="E217" s="1696"/>
      <c r="F217" s="1465"/>
      <c r="G217" s="1696"/>
      <c r="H217" s="1696"/>
      <c r="I217" s="1697"/>
      <c r="J217" s="1696"/>
      <c r="K217" s="1696"/>
      <c r="L217" s="1698"/>
      <c r="M217" s="1699"/>
      <c r="N217" s="1700"/>
    </row>
    <row r="218" spans="1:14" ht="25.5">
      <c r="A218" s="703" t="s">
        <v>999</v>
      </c>
      <c r="B218" s="924">
        <v>4983</v>
      </c>
      <c r="C218" s="925" t="s">
        <v>1213</v>
      </c>
      <c r="D218" s="926">
        <v>4.0000000000000002E-4</v>
      </c>
      <c r="E218" s="924">
        <v>1666</v>
      </c>
      <c r="F218" s="944">
        <v>1.1999999999999999E-3</v>
      </c>
      <c r="G218" s="924">
        <v>1235</v>
      </c>
      <c r="H218" s="924">
        <v>1235</v>
      </c>
      <c r="I218" s="1462">
        <v>0.46719500000000003</v>
      </c>
      <c r="J218" s="927">
        <v>124.5</v>
      </c>
      <c r="K218" s="927">
        <v>124.5</v>
      </c>
      <c r="L218" s="928">
        <v>17099</v>
      </c>
      <c r="M218" s="929">
        <v>4.0276554805465874E-2</v>
      </c>
      <c r="N218" s="955">
        <v>0.12835051546391751</v>
      </c>
    </row>
    <row r="219" spans="1:14">
      <c r="A219" s="703" t="s">
        <v>1205</v>
      </c>
      <c r="B219" s="436">
        <v>0</v>
      </c>
      <c r="C219" s="436">
        <v>0</v>
      </c>
      <c r="D219" s="926">
        <v>0</v>
      </c>
      <c r="E219" s="927">
        <v>2</v>
      </c>
      <c r="F219" s="944">
        <v>0</v>
      </c>
      <c r="G219" s="436">
        <v>0</v>
      </c>
      <c r="H219" s="436">
        <v>0</v>
      </c>
      <c r="I219" s="436">
        <v>0</v>
      </c>
      <c r="J219" s="436">
        <v>0</v>
      </c>
      <c r="K219" s="436">
        <v>0</v>
      </c>
      <c r="L219" s="436">
        <v>0</v>
      </c>
      <c r="M219" s="436">
        <v>0</v>
      </c>
      <c r="N219" s="436">
        <v>0</v>
      </c>
    </row>
    <row r="220" spans="1:14">
      <c r="A220" s="703" t="s">
        <v>1231</v>
      </c>
      <c r="B220" s="436">
        <v>0</v>
      </c>
      <c r="C220" s="436">
        <v>0</v>
      </c>
      <c r="D220" s="926">
        <v>0</v>
      </c>
      <c r="E220" s="436">
        <v>0</v>
      </c>
      <c r="F220" s="944">
        <v>0</v>
      </c>
      <c r="G220" s="436">
        <v>0</v>
      </c>
      <c r="H220" s="436">
        <v>0</v>
      </c>
      <c r="I220" s="436">
        <v>0</v>
      </c>
      <c r="J220" s="436">
        <v>0</v>
      </c>
      <c r="K220" s="436">
        <v>0</v>
      </c>
      <c r="L220" s="436">
        <v>0</v>
      </c>
      <c r="M220" s="436">
        <v>0</v>
      </c>
      <c r="N220" s="436">
        <v>0</v>
      </c>
    </row>
    <row r="221" spans="1:14">
      <c r="A221" s="703" t="s">
        <v>1232</v>
      </c>
      <c r="B221" s="927">
        <v>11</v>
      </c>
      <c r="C221" s="436">
        <v>0</v>
      </c>
      <c r="D221" s="926">
        <v>0</v>
      </c>
      <c r="E221" s="927">
        <v>771</v>
      </c>
      <c r="F221" s="944">
        <v>0</v>
      </c>
      <c r="G221" s="436">
        <v>0</v>
      </c>
      <c r="H221" s="436">
        <v>0</v>
      </c>
      <c r="I221" s="436">
        <v>0</v>
      </c>
      <c r="J221" s="436">
        <v>0</v>
      </c>
      <c r="K221" s="436">
        <v>0</v>
      </c>
      <c r="L221" s="436">
        <v>0</v>
      </c>
      <c r="M221" s="436">
        <v>0</v>
      </c>
      <c r="N221" s="436">
        <v>0</v>
      </c>
    </row>
    <row r="222" spans="1:14" ht="25.5">
      <c r="A222" s="703" t="s">
        <v>1233</v>
      </c>
      <c r="B222" s="924">
        <v>4983</v>
      </c>
      <c r="C222" s="925" t="s">
        <v>1213</v>
      </c>
      <c r="D222" s="926">
        <v>4.0000000000000002E-4</v>
      </c>
      <c r="E222" s="924">
        <v>1666</v>
      </c>
      <c r="F222" s="944">
        <v>1.1999999999999999E-3</v>
      </c>
      <c r="G222" s="924">
        <v>1235</v>
      </c>
      <c r="H222" s="924">
        <v>1235</v>
      </c>
      <c r="I222" s="1462">
        <v>0.46719500000000003</v>
      </c>
      <c r="J222" s="927">
        <v>124.5</v>
      </c>
      <c r="K222" s="927">
        <v>124.5</v>
      </c>
      <c r="L222" s="928">
        <v>17099</v>
      </c>
      <c r="M222" s="929">
        <v>4.0276554805465874E-2</v>
      </c>
      <c r="N222" s="955">
        <v>0.12835051546391751</v>
      </c>
    </row>
    <row r="223" spans="1:14">
      <c r="A223" s="703" t="s">
        <v>1234</v>
      </c>
      <c r="B223" s="927">
        <v>49</v>
      </c>
      <c r="C223" s="436">
        <v>0</v>
      </c>
      <c r="D223" s="926">
        <v>0</v>
      </c>
      <c r="E223" s="927">
        <v>6</v>
      </c>
      <c r="F223" s="944">
        <v>0.16669999999999999</v>
      </c>
      <c r="G223" s="436">
        <v>0</v>
      </c>
      <c r="H223" s="436">
        <v>0</v>
      </c>
      <c r="I223" s="436">
        <v>0</v>
      </c>
      <c r="J223" s="436">
        <v>0</v>
      </c>
      <c r="K223" s="436">
        <v>0</v>
      </c>
      <c r="L223" s="436">
        <v>0</v>
      </c>
      <c r="M223" s="436">
        <v>0</v>
      </c>
      <c r="N223" s="436">
        <v>0</v>
      </c>
    </row>
    <row r="224" spans="1:14" ht="12.75" customHeight="1">
      <c r="A224" s="703" t="s">
        <v>1235</v>
      </c>
      <c r="B224" s="927"/>
      <c r="C224" s="704"/>
      <c r="D224" s="703"/>
      <c r="E224" s="927"/>
      <c r="F224" s="944"/>
      <c r="G224" s="927"/>
      <c r="H224" s="927"/>
      <c r="I224" s="949"/>
      <c r="J224" s="927"/>
      <c r="K224" s="927"/>
      <c r="L224" s="923"/>
      <c r="M224" s="930"/>
      <c r="N224" s="956"/>
    </row>
    <row r="225" spans="1:14" s="20" customFormat="1" ht="13.15" customHeight="1">
      <c r="A225" s="703" t="s">
        <v>1236</v>
      </c>
      <c r="B225" s="927">
        <v>902</v>
      </c>
      <c r="C225" s="436">
        <v>0</v>
      </c>
      <c r="D225" s="926">
        <v>0</v>
      </c>
      <c r="E225" s="927">
        <v>254</v>
      </c>
      <c r="F225" s="944">
        <v>0</v>
      </c>
      <c r="G225" s="436">
        <v>0</v>
      </c>
      <c r="H225" s="436">
        <v>0</v>
      </c>
      <c r="I225" s="436">
        <v>0</v>
      </c>
      <c r="J225" s="436">
        <v>0</v>
      </c>
      <c r="K225" s="436">
        <v>0</v>
      </c>
      <c r="L225" s="436">
        <v>0</v>
      </c>
      <c r="M225" s="436">
        <v>0</v>
      </c>
      <c r="N225" s="436">
        <v>0</v>
      </c>
    </row>
    <row r="226" spans="1:14" ht="12.75" customHeight="1">
      <c r="A226" s="703" t="s">
        <v>1237</v>
      </c>
      <c r="B226" s="924">
        <v>2762</v>
      </c>
      <c r="C226" s="925" t="s">
        <v>1213</v>
      </c>
      <c r="D226" s="926">
        <v>6.9999999999999999E-4</v>
      </c>
      <c r="E226" s="927">
        <v>913</v>
      </c>
      <c r="F226" s="944">
        <v>2.2000000000000001E-3</v>
      </c>
      <c r="G226" s="924">
        <v>1235</v>
      </c>
      <c r="H226" s="924">
        <v>1235</v>
      </c>
      <c r="I226" s="1462">
        <v>0.46719500000000003</v>
      </c>
      <c r="J226" s="927">
        <v>124.5</v>
      </c>
      <c r="K226" s="927">
        <v>124.5</v>
      </c>
      <c r="L226" s="928">
        <v>17099</v>
      </c>
      <c r="M226" s="929">
        <v>4.0276554805465874E-2</v>
      </c>
      <c r="N226" s="955">
        <v>0.12835051546391751</v>
      </c>
    </row>
    <row r="227" spans="1:14" ht="12.75" customHeight="1">
      <c r="A227" s="703" t="s">
        <v>1238</v>
      </c>
      <c r="B227" s="924">
        <v>1319</v>
      </c>
      <c r="C227" s="436">
        <v>0</v>
      </c>
      <c r="D227" s="926">
        <v>0</v>
      </c>
      <c r="E227" s="927">
        <v>499</v>
      </c>
      <c r="F227" s="944">
        <v>0</v>
      </c>
      <c r="G227" s="436">
        <v>0</v>
      </c>
      <c r="H227" s="436">
        <v>0</v>
      </c>
      <c r="I227" s="436">
        <v>0</v>
      </c>
      <c r="J227" s="436">
        <v>0</v>
      </c>
      <c r="K227" s="436">
        <v>0</v>
      </c>
      <c r="L227" s="436">
        <v>0</v>
      </c>
      <c r="M227" s="436">
        <v>0</v>
      </c>
      <c r="N227" s="436">
        <v>0</v>
      </c>
    </row>
    <row r="228" spans="1:14" ht="12.75" customHeight="1">
      <c r="A228" s="703" t="s">
        <v>1239</v>
      </c>
      <c r="B228" s="924">
        <v>4365</v>
      </c>
      <c r="C228" s="925" t="s">
        <v>1213</v>
      </c>
      <c r="D228" s="926">
        <v>5.0000000000000001E-4</v>
      </c>
      <c r="E228" s="924">
        <v>1513</v>
      </c>
      <c r="F228" s="944">
        <v>1.2999999999999999E-3</v>
      </c>
      <c r="G228" s="924">
        <v>1235</v>
      </c>
      <c r="H228" s="924">
        <v>1235</v>
      </c>
      <c r="I228" s="954">
        <v>0.46719500000000003</v>
      </c>
      <c r="J228" s="927">
        <v>124.5</v>
      </c>
      <c r="K228" s="927">
        <v>124.5</v>
      </c>
      <c r="L228" s="928">
        <v>17099</v>
      </c>
      <c r="M228" s="929">
        <v>4.0276554805465874E-2</v>
      </c>
      <c r="N228" s="955">
        <v>0.12835051546391751</v>
      </c>
    </row>
    <row r="229" spans="1:14" ht="12.75" customHeight="1">
      <c r="A229" s="1695" t="s">
        <v>1114</v>
      </c>
      <c r="B229" s="1696"/>
      <c r="C229" s="1464"/>
      <c r="D229" s="1464"/>
      <c r="E229" s="1696"/>
      <c r="F229" s="1465"/>
      <c r="G229" s="1696"/>
      <c r="H229" s="1696"/>
      <c r="I229" s="937"/>
      <c r="J229" s="1696"/>
      <c r="K229" s="1696"/>
      <c r="L229" s="1698"/>
      <c r="M229" s="1699"/>
      <c r="N229" s="1698"/>
    </row>
    <row r="230" spans="1:14" ht="12.75" customHeight="1">
      <c r="A230" s="703" t="s">
        <v>1115</v>
      </c>
      <c r="B230" s="927">
        <v>92</v>
      </c>
      <c r="C230" s="704" t="s">
        <v>1240</v>
      </c>
      <c r="D230" s="926">
        <v>0</v>
      </c>
      <c r="E230" s="927">
        <v>23</v>
      </c>
      <c r="F230" s="944">
        <v>0</v>
      </c>
      <c r="G230" s="436">
        <v>0</v>
      </c>
      <c r="H230" s="436">
        <v>0</v>
      </c>
      <c r="I230" s="436">
        <v>0</v>
      </c>
      <c r="J230" s="436">
        <v>0</v>
      </c>
      <c r="K230" s="436">
        <v>0</v>
      </c>
      <c r="L230" s="436">
        <v>0</v>
      </c>
      <c r="M230" s="436">
        <v>0</v>
      </c>
      <c r="N230" s="436">
        <v>0</v>
      </c>
    </row>
    <row r="231" spans="1:14" ht="12.75" customHeight="1">
      <c r="A231" s="703" t="s">
        <v>1163</v>
      </c>
      <c r="B231" s="927"/>
      <c r="C231" s="923"/>
      <c r="D231" s="703"/>
      <c r="E231" s="927"/>
      <c r="F231" s="944"/>
      <c r="G231" s="927"/>
      <c r="H231" s="927"/>
      <c r="I231" s="927"/>
      <c r="J231" s="927"/>
      <c r="K231" s="927"/>
      <c r="L231" s="923"/>
      <c r="M231" s="930"/>
      <c r="N231" s="923"/>
    </row>
    <row r="232" spans="1:14" ht="12.75" customHeight="1">
      <c r="A232" s="703" t="s">
        <v>1236</v>
      </c>
      <c r="B232" s="927" t="s">
        <v>13</v>
      </c>
      <c r="C232" s="927" t="s">
        <v>13</v>
      </c>
      <c r="D232" s="926">
        <v>0</v>
      </c>
      <c r="E232" s="927" t="s">
        <v>13</v>
      </c>
      <c r="F232" s="944">
        <v>0</v>
      </c>
      <c r="G232" s="927" t="s">
        <v>13</v>
      </c>
      <c r="H232" s="927" t="s">
        <v>13</v>
      </c>
      <c r="I232" s="927" t="s">
        <v>13</v>
      </c>
      <c r="J232" s="927" t="s">
        <v>13</v>
      </c>
      <c r="K232" s="927" t="s">
        <v>13</v>
      </c>
      <c r="L232" s="927" t="s">
        <v>13</v>
      </c>
      <c r="M232" s="929" t="s">
        <v>13</v>
      </c>
      <c r="N232" s="927" t="s">
        <v>13</v>
      </c>
    </row>
    <row r="233" spans="1:14" ht="12.75" customHeight="1">
      <c r="A233" s="703" t="s">
        <v>1237</v>
      </c>
      <c r="B233" s="927" t="s">
        <v>13</v>
      </c>
      <c r="C233" s="927" t="s">
        <v>13</v>
      </c>
      <c r="D233" s="926">
        <v>0</v>
      </c>
      <c r="E233" s="927" t="s">
        <v>13</v>
      </c>
      <c r="F233" s="944">
        <v>0</v>
      </c>
      <c r="G233" s="927" t="s">
        <v>13</v>
      </c>
      <c r="H233" s="927" t="s">
        <v>13</v>
      </c>
      <c r="I233" s="927" t="s">
        <v>13</v>
      </c>
      <c r="J233" s="927" t="s">
        <v>13</v>
      </c>
      <c r="K233" s="927" t="s">
        <v>13</v>
      </c>
      <c r="L233" s="927" t="s">
        <v>13</v>
      </c>
      <c r="M233" s="929" t="s">
        <v>13</v>
      </c>
      <c r="N233" s="927" t="s">
        <v>13</v>
      </c>
    </row>
    <row r="234" spans="1:14" ht="12.75" customHeight="1">
      <c r="A234" s="703" t="s">
        <v>1238</v>
      </c>
      <c r="B234" s="927" t="s">
        <v>13</v>
      </c>
      <c r="C234" s="927" t="s">
        <v>13</v>
      </c>
      <c r="D234" s="1466">
        <v>0</v>
      </c>
      <c r="E234" s="938" t="s">
        <v>13</v>
      </c>
      <c r="F234" s="1467">
        <v>0</v>
      </c>
      <c r="G234" s="938" t="s">
        <v>13</v>
      </c>
      <c r="H234" s="927" t="s">
        <v>13</v>
      </c>
      <c r="I234" s="927" t="s">
        <v>13</v>
      </c>
      <c r="J234" s="927" t="s">
        <v>13</v>
      </c>
      <c r="K234" s="927" t="s">
        <v>13</v>
      </c>
      <c r="L234" s="927" t="s">
        <v>13</v>
      </c>
      <c r="M234" s="929" t="s">
        <v>13</v>
      </c>
      <c r="N234" s="927" t="s">
        <v>13</v>
      </c>
    </row>
    <row r="235" spans="1:14" ht="12.75" customHeight="1" thickBot="1">
      <c r="A235" s="939" t="s">
        <v>1164</v>
      </c>
      <c r="B235" s="940" t="s">
        <v>13</v>
      </c>
      <c r="C235" s="1064" t="s">
        <v>13</v>
      </c>
      <c r="D235" s="941">
        <v>0</v>
      </c>
      <c r="E235" s="942" t="s">
        <v>13</v>
      </c>
      <c r="F235" s="947">
        <v>0</v>
      </c>
      <c r="G235" s="942" t="s">
        <v>13</v>
      </c>
      <c r="H235" s="1065" t="s">
        <v>13</v>
      </c>
      <c r="I235" s="940" t="s">
        <v>13</v>
      </c>
      <c r="J235" s="940" t="s">
        <v>13</v>
      </c>
      <c r="K235" s="940" t="s">
        <v>13</v>
      </c>
      <c r="L235" s="940" t="s">
        <v>13</v>
      </c>
      <c r="M235" s="943" t="s">
        <v>13</v>
      </c>
      <c r="N235" s="940" t="s">
        <v>13</v>
      </c>
    </row>
    <row r="237" spans="1:14" ht="12.75" customHeight="1">
      <c r="A237" s="2031" t="s">
        <v>1241</v>
      </c>
      <c r="B237" s="2031"/>
      <c r="C237" s="2031"/>
      <c r="D237" s="2031"/>
      <c r="E237" s="2031"/>
      <c r="F237" s="2031"/>
      <c r="G237" s="2031"/>
      <c r="H237" s="2031"/>
      <c r="I237" s="2031"/>
      <c r="J237" s="2031"/>
      <c r="K237" s="2031"/>
      <c r="L237" s="2031"/>
      <c r="M237" s="2031"/>
      <c r="N237" s="2031"/>
    </row>
  </sheetData>
  <mergeCells count="29">
    <mergeCell ref="A78:N78"/>
    <mergeCell ref="A79:N79"/>
    <mergeCell ref="A84:N84"/>
    <mergeCell ref="A85:N85"/>
    <mergeCell ref="A137:E137"/>
    <mergeCell ref="A237:N237"/>
    <mergeCell ref="A135:N135"/>
    <mergeCell ref="A86:N86"/>
    <mergeCell ref="A80:N80"/>
    <mergeCell ref="A81:N81"/>
    <mergeCell ref="A82:N82"/>
    <mergeCell ref="A83:N83"/>
    <mergeCell ref="A186:F186"/>
    <mergeCell ref="A1:N1"/>
    <mergeCell ref="M186:N186"/>
    <mergeCell ref="A4:N4"/>
    <mergeCell ref="A3:N3"/>
    <mergeCell ref="A2:N2"/>
    <mergeCell ref="A69:N69"/>
    <mergeCell ref="A70:N70"/>
    <mergeCell ref="A71:N71"/>
    <mergeCell ref="A72:N72"/>
    <mergeCell ref="A73:N73"/>
    <mergeCell ref="A74:N74"/>
    <mergeCell ref="A75:N75"/>
    <mergeCell ref="A76:N76"/>
    <mergeCell ref="A67:N67"/>
    <mergeCell ref="A68:N68"/>
    <mergeCell ref="A77:N77"/>
  </mergeCells>
  <printOptions horizontalCentered="1" verticalCentered="1"/>
  <pageMargins left="0.25" right="0.25" top="0.25" bottom="0.25" header="0.3" footer="0.3"/>
  <pageSetup paperSize="17" scale="54" orientation="portrait" r:id="rId1"/>
  <rowBreaks count="1" manualBreakCount="1">
    <brk id="136" max="13" man="1"/>
  </rowBreaks>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I65"/>
  <sheetViews>
    <sheetView zoomScaleNormal="100" workbookViewId="0">
      <selection activeCell="L15" sqref="L15"/>
    </sheetView>
  </sheetViews>
  <sheetFormatPr defaultColWidth="9" defaultRowHeight="14.25"/>
  <cols>
    <col min="1" max="1" width="35.42578125" style="1" customWidth="1"/>
    <col min="2" max="3" width="14.5703125" style="1" customWidth="1"/>
    <col min="4" max="4" width="15.42578125" style="1" customWidth="1"/>
    <col min="5" max="6" width="14.5703125" style="1" customWidth="1"/>
    <col min="7" max="7" width="14.42578125" style="1" customWidth="1"/>
    <col min="8" max="8" width="33.5703125" style="1" customWidth="1"/>
    <col min="9" max="9" width="10.5703125" style="1" bestFit="1" customWidth="1"/>
    <col min="10" max="16384" width="9" style="1"/>
  </cols>
  <sheetData>
    <row r="1" spans="1:9" s="2" customFormat="1" ht="15.75">
      <c r="A1" s="1919" t="s">
        <v>238</v>
      </c>
      <c r="B1" s="1919"/>
      <c r="C1" s="1919"/>
      <c r="D1" s="1919"/>
      <c r="E1" s="1919"/>
      <c r="F1" s="1919"/>
      <c r="G1" s="1919"/>
      <c r="H1" s="1919"/>
    </row>
    <row r="2" spans="1:9" s="2" customFormat="1" ht="15.75">
      <c r="A2" s="2049" t="s">
        <v>1242</v>
      </c>
      <c r="B2" s="1919"/>
      <c r="C2" s="1919"/>
      <c r="D2" s="1919"/>
      <c r="E2" s="1919"/>
      <c r="F2" s="1919"/>
      <c r="G2" s="1919"/>
      <c r="H2" s="1919"/>
    </row>
    <row r="3" spans="1:9" s="2" customFormat="1" ht="15.75">
      <c r="A3" s="2049" t="s">
        <v>1243</v>
      </c>
      <c r="B3" s="1919"/>
      <c r="C3" s="1919"/>
      <c r="D3" s="1919"/>
      <c r="E3" s="1919"/>
      <c r="F3" s="1919"/>
      <c r="G3" s="1919"/>
      <c r="H3" s="1919"/>
    </row>
    <row r="4" spans="1:9" s="2" customFormat="1" ht="25.5" customHeight="1" thickBot="1">
      <c r="A4" s="259" t="s">
        <v>4</v>
      </c>
      <c r="B4" s="260"/>
      <c r="C4" s="260"/>
      <c r="D4" s="260"/>
      <c r="E4" s="260"/>
      <c r="F4" s="260"/>
      <c r="G4" s="260"/>
      <c r="H4" s="260"/>
    </row>
    <row r="5" spans="1:9" s="20" customFormat="1" ht="16.5" customHeight="1">
      <c r="A5" s="2101" t="s">
        <v>1244</v>
      </c>
      <c r="B5" s="2103" t="s">
        <v>1245</v>
      </c>
      <c r="C5" s="2103"/>
      <c r="D5" s="2097" t="s">
        <v>92</v>
      </c>
      <c r="E5" s="2097" t="s">
        <v>1246</v>
      </c>
      <c r="F5" s="2097" t="s">
        <v>1247</v>
      </c>
      <c r="G5" s="2097" t="s">
        <v>1248</v>
      </c>
      <c r="H5" s="2099" t="s">
        <v>1249</v>
      </c>
    </row>
    <row r="6" spans="1:9" s="20" customFormat="1" ht="15.75" customHeight="1">
      <c r="A6" s="2102"/>
      <c r="B6" s="1066" t="s">
        <v>100</v>
      </c>
      <c r="C6" s="1066" t="s">
        <v>101</v>
      </c>
      <c r="D6" s="2098"/>
      <c r="E6" s="2098"/>
      <c r="F6" s="2098"/>
      <c r="G6" s="2098"/>
      <c r="H6" s="2100"/>
    </row>
    <row r="7" spans="1:9" s="20" customFormat="1" ht="38.25">
      <c r="A7" s="137" t="s">
        <v>1250</v>
      </c>
      <c r="B7" s="138" t="s">
        <v>13</v>
      </c>
      <c r="C7" s="138">
        <v>4566299</v>
      </c>
      <c r="D7" s="666">
        <v>4566299</v>
      </c>
      <c r="E7" s="138">
        <v>4566299</v>
      </c>
      <c r="F7" s="139">
        <f>D7/E7</f>
        <v>1</v>
      </c>
      <c r="G7" s="383">
        <v>170115</v>
      </c>
      <c r="H7" s="210" t="s">
        <v>1251</v>
      </c>
      <c r="I7" s="76"/>
    </row>
    <row r="8" spans="1:9" s="20" customFormat="1" ht="38.25">
      <c r="A8" s="1701" t="s">
        <v>1252</v>
      </c>
      <c r="B8" s="1468" t="s">
        <v>13</v>
      </c>
      <c r="C8" s="1468">
        <v>1441473</v>
      </c>
      <c r="D8" s="1469">
        <v>1441473</v>
      </c>
      <c r="E8" s="1468">
        <v>2068922</v>
      </c>
      <c r="F8" s="139">
        <f t="shared" ref="F8:F16" si="0">D8/E8</f>
        <v>0.69672660448291424</v>
      </c>
      <c r="G8" s="1470">
        <v>-170115</v>
      </c>
      <c r="H8" s="1702" t="s">
        <v>1253</v>
      </c>
      <c r="I8" s="76"/>
    </row>
    <row r="9" spans="1:9" s="20" customFormat="1" ht="12.75">
      <c r="A9" s="1703" t="s">
        <v>1254</v>
      </c>
      <c r="B9" s="1468" t="s">
        <v>13</v>
      </c>
      <c r="C9" s="1468">
        <v>216758</v>
      </c>
      <c r="D9" s="1469">
        <v>216758</v>
      </c>
      <c r="E9" s="1468">
        <v>247690</v>
      </c>
      <c r="F9" s="139">
        <f t="shared" si="0"/>
        <v>0.87511809116234007</v>
      </c>
      <c r="G9" s="1471"/>
      <c r="H9" s="1704"/>
      <c r="I9" s="76"/>
    </row>
    <row r="10" spans="1:9" s="20" customFormat="1" ht="12.75">
      <c r="A10" s="1705" t="s">
        <v>1255</v>
      </c>
      <c r="B10" s="1468" t="s">
        <v>13</v>
      </c>
      <c r="C10" s="1468">
        <v>907959</v>
      </c>
      <c r="D10" s="1469">
        <v>907959</v>
      </c>
      <c r="E10" s="1468">
        <v>1090222</v>
      </c>
      <c r="F10" s="139">
        <f t="shared" si="0"/>
        <v>0.83282028797804486</v>
      </c>
      <c r="G10" s="1471"/>
      <c r="H10" s="1702"/>
      <c r="I10" s="76"/>
    </row>
    <row r="11" spans="1:9" s="20" customFormat="1" ht="12.75">
      <c r="A11" s="1705" t="s">
        <v>89</v>
      </c>
      <c r="B11" s="1468" t="s">
        <v>13</v>
      </c>
      <c r="C11" s="1468">
        <v>-16436</v>
      </c>
      <c r="D11" s="1468">
        <v>-16436</v>
      </c>
      <c r="E11" s="1468">
        <v>0</v>
      </c>
      <c r="F11" s="139" t="s">
        <v>13</v>
      </c>
      <c r="G11" s="1471"/>
      <c r="H11" s="1702"/>
      <c r="I11" s="76"/>
    </row>
    <row r="12" spans="1:9" s="20" customFormat="1" ht="12.75">
      <c r="A12" s="1706" t="s">
        <v>1256</v>
      </c>
      <c r="B12" s="1468" t="s">
        <v>13</v>
      </c>
      <c r="C12" s="1468">
        <v>429668</v>
      </c>
      <c r="D12" s="1468">
        <v>429668</v>
      </c>
      <c r="E12" s="1468">
        <v>437502</v>
      </c>
      <c r="F12" s="139">
        <f t="shared" si="0"/>
        <v>0.98209379614264625</v>
      </c>
      <c r="G12" s="1471"/>
      <c r="H12" s="1707"/>
      <c r="I12" s="76"/>
    </row>
    <row r="13" spans="1:9" s="20" customFormat="1" ht="12.75">
      <c r="A13" s="1703" t="s">
        <v>144</v>
      </c>
      <c r="B13" s="1468" t="s">
        <v>13</v>
      </c>
      <c r="C13" s="1468">
        <v>10843</v>
      </c>
      <c r="D13" s="1468">
        <v>10843</v>
      </c>
      <c r="E13" s="1468">
        <v>0</v>
      </c>
      <c r="F13" s="139" t="s">
        <v>13</v>
      </c>
      <c r="G13" s="1472"/>
      <c r="H13" s="1707"/>
      <c r="I13" s="76"/>
    </row>
    <row r="14" spans="1:9" s="20" customFormat="1" ht="12.75">
      <c r="A14" s="1703" t="s">
        <v>145</v>
      </c>
      <c r="B14" s="1468" t="s">
        <v>13</v>
      </c>
      <c r="C14" s="1468">
        <v>320680</v>
      </c>
      <c r="D14" s="1468">
        <v>320680</v>
      </c>
      <c r="E14" s="1468">
        <v>549966</v>
      </c>
      <c r="F14" s="139">
        <f t="shared" si="0"/>
        <v>0.58309059105471972</v>
      </c>
      <c r="G14" s="1471"/>
      <c r="H14" s="1707"/>
      <c r="I14" s="76"/>
    </row>
    <row r="15" spans="1:9" s="20" customFormat="1" ht="12.75">
      <c r="A15" s="1703" t="s">
        <v>146</v>
      </c>
      <c r="B15" s="1468" t="s">
        <v>13</v>
      </c>
      <c r="C15" s="1468">
        <v>1137593</v>
      </c>
      <c r="D15" s="1468">
        <v>1137593</v>
      </c>
      <c r="E15" s="1468">
        <v>1141195</v>
      </c>
      <c r="F15" s="139">
        <f t="shared" si="0"/>
        <v>0.99684365949728138</v>
      </c>
      <c r="G15" s="1470"/>
      <c r="H15" s="1707"/>
      <c r="I15" s="530"/>
    </row>
    <row r="16" spans="1:9" s="20" customFormat="1" ht="12.75">
      <c r="A16" s="1703" t="s">
        <v>795</v>
      </c>
      <c r="B16" s="1468" t="s">
        <v>13</v>
      </c>
      <c r="C16" s="1468">
        <v>47552</v>
      </c>
      <c r="D16" s="1468">
        <v>47552</v>
      </c>
      <c r="E16" s="1468">
        <v>79568</v>
      </c>
      <c r="F16" s="139">
        <f t="shared" si="0"/>
        <v>0.59762718680876736</v>
      </c>
      <c r="G16" s="1472"/>
      <c r="H16" s="1707"/>
      <c r="I16" s="76"/>
    </row>
    <row r="17" spans="1:9" s="20" customFormat="1" ht="12.75">
      <c r="A17" s="1708"/>
      <c r="B17" s="1473"/>
      <c r="C17" s="1473"/>
      <c r="D17" s="1473"/>
      <c r="E17" s="1473"/>
      <c r="F17" s="1474"/>
      <c r="G17" s="1474"/>
      <c r="H17" s="1709"/>
    </row>
    <row r="18" spans="1:9" s="20" customFormat="1" ht="12.75">
      <c r="A18" s="1710" t="s">
        <v>1257</v>
      </c>
      <c r="B18" s="1475" t="s">
        <v>13</v>
      </c>
      <c r="C18" s="1475">
        <f>SUM(C7:C16)</f>
        <v>9062389</v>
      </c>
      <c r="D18" s="1475">
        <f>SUM(D7:D16)</f>
        <v>9062389</v>
      </c>
      <c r="E18" s="1475">
        <f>SUM(E7:E16)</f>
        <v>10181364</v>
      </c>
      <c r="F18" s="1476">
        <f>D18/E18</f>
        <v>0.89009576712904082</v>
      </c>
      <c r="G18" s="1475"/>
      <c r="H18" s="1711"/>
    </row>
    <row r="19" spans="1:9" s="20" customFormat="1" ht="12.75">
      <c r="A19" s="1708"/>
      <c r="B19" s="1473"/>
      <c r="C19" s="1473"/>
      <c r="D19" s="1473"/>
      <c r="E19" s="1473"/>
      <c r="F19" s="1474"/>
      <c r="G19" s="1474"/>
      <c r="H19" s="1709"/>
    </row>
    <row r="20" spans="1:9" s="20" customFormat="1">
      <c r="A20" s="1703" t="s">
        <v>1258</v>
      </c>
      <c r="B20" s="1468" t="s">
        <v>13</v>
      </c>
      <c r="C20" s="1468">
        <v>263781436</v>
      </c>
      <c r="D20" s="1468">
        <v>263781436</v>
      </c>
      <c r="E20" s="1468">
        <v>136819016</v>
      </c>
      <c r="F20" s="1477">
        <f>D20/E20</f>
        <v>1.9279588737869595</v>
      </c>
      <c r="G20" s="1468"/>
      <c r="H20" s="1707"/>
    </row>
    <row r="21" spans="1:9" s="20" customFormat="1" ht="12.75">
      <c r="A21" s="1683" t="s">
        <v>1259</v>
      </c>
      <c r="B21" s="1468" t="s">
        <v>13</v>
      </c>
      <c r="C21" s="1468">
        <v>2523721</v>
      </c>
      <c r="D21" s="1468">
        <v>2523721</v>
      </c>
      <c r="E21" s="1468">
        <v>3982900</v>
      </c>
      <c r="F21" s="1477">
        <f>D21/E21</f>
        <v>0.6336390569685405</v>
      </c>
      <c r="G21" s="1468"/>
      <c r="H21" s="210"/>
    </row>
    <row r="22" spans="1:9" s="20" customFormat="1" ht="12.75">
      <c r="A22" s="1708"/>
      <c r="B22" s="1473"/>
      <c r="C22" s="1473"/>
      <c r="D22" s="1473"/>
      <c r="E22" s="1473"/>
      <c r="F22" s="1474"/>
      <c r="G22" s="1474"/>
      <c r="H22" s="1712"/>
    </row>
    <row r="23" spans="1:9" s="20" customFormat="1" ht="26.25" thickBot="1">
      <c r="A23" s="448" t="s">
        <v>1260</v>
      </c>
      <c r="B23" s="449" t="s">
        <v>13</v>
      </c>
      <c r="C23" s="449">
        <f>C18+C20+C21</f>
        <v>275367546</v>
      </c>
      <c r="D23" s="449">
        <f>D18+D20+D21</f>
        <v>275367546</v>
      </c>
      <c r="E23" s="449">
        <f>E18+E20+E21</f>
        <v>150983280</v>
      </c>
      <c r="F23" s="450">
        <f>D23/E23</f>
        <v>1.8238280821558519</v>
      </c>
      <c r="G23" s="449">
        <f>G18+G20+G21</f>
        <v>0</v>
      </c>
      <c r="H23" s="451"/>
    </row>
    <row r="25" spans="1:9" ht="15.75" customHeight="1">
      <c r="A25" s="2096" t="s">
        <v>1261</v>
      </c>
      <c r="B25" s="2073"/>
      <c r="C25" s="2073"/>
      <c r="D25" s="2073"/>
      <c r="E25" s="2073"/>
      <c r="F25" s="2073"/>
      <c r="G25" s="2073"/>
      <c r="H25" s="2073"/>
      <c r="I25" s="667"/>
    </row>
    <row r="26" spans="1:9">
      <c r="A26" s="2031" t="s">
        <v>1262</v>
      </c>
      <c r="B26" s="2073"/>
      <c r="C26" s="2073"/>
      <c r="D26" s="2073"/>
      <c r="E26" s="2073"/>
      <c r="F26" s="2073"/>
      <c r="G26" s="2073"/>
      <c r="H26" s="2073"/>
    </row>
    <row r="27" spans="1:9">
      <c r="A27" s="212"/>
    </row>
    <row r="28" spans="1:9" ht="15">
      <c r="A28" s="232"/>
    </row>
    <row r="53" spans="1:3" ht="15">
      <c r="A53" s="2"/>
      <c r="B53" s="118"/>
      <c r="C53" s="118"/>
    </row>
    <row r="54" spans="1:3">
      <c r="A54" s="20"/>
      <c r="B54" s="108"/>
      <c r="C54" s="108"/>
    </row>
    <row r="55" spans="1:3">
      <c r="A55" s="20"/>
      <c r="B55" s="108"/>
      <c r="C55" s="108"/>
    </row>
    <row r="56" spans="1:3">
      <c r="A56" s="20"/>
      <c r="B56" s="108"/>
      <c r="C56" s="108"/>
    </row>
    <row r="57" spans="1:3">
      <c r="A57" s="20"/>
      <c r="B57" s="108"/>
      <c r="C57" s="108"/>
    </row>
    <row r="58" spans="1:3">
      <c r="A58" s="20"/>
      <c r="B58" s="108"/>
      <c r="C58" s="108"/>
    </row>
    <row r="59" spans="1:3">
      <c r="A59" s="20"/>
      <c r="B59" s="108"/>
      <c r="C59" s="108"/>
    </row>
    <row r="60" spans="1:3">
      <c r="A60" s="20"/>
      <c r="B60" s="108"/>
      <c r="C60" s="108"/>
    </row>
    <row r="61" spans="1:3">
      <c r="A61" s="20"/>
      <c r="B61" s="108"/>
      <c r="C61" s="108"/>
    </row>
    <row r="62" spans="1:3">
      <c r="A62" s="20"/>
      <c r="B62" s="108"/>
      <c r="C62" s="108"/>
    </row>
    <row r="63" spans="1:3">
      <c r="A63" s="20"/>
      <c r="B63" s="108"/>
      <c r="C63" s="108"/>
    </row>
    <row r="65" spans="2:3">
      <c r="B65" s="80"/>
      <c r="C65" s="80"/>
    </row>
  </sheetData>
  <mergeCells count="12">
    <mergeCell ref="A25:H25"/>
    <mergeCell ref="A26:H26"/>
    <mergeCell ref="A2:H2"/>
    <mergeCell ref="A1:H1"/>
    <mergeCell ref="A3:H3"/>
    <mergeCell ref="F5:F6"/>
    <mergeCell ref="G5:G6"/>
    <mergeCell ref="H5:H6"/>
    <mergeCell ref="A5:A6"/>
    <mergeCell ref="B5:C5"/>
    <mergeCell ref="D5:D6"/>
    <mergeCell ref="E5:E6"/>
  </mergeCells>
  <printOptions horizontalCentered="1" verticalCentered="1" headings="1"/>
  <pageMargins left="0.25" right="0.25" top="0.25" bottom="0.25" header="0.3" footer="0.3"/>
  <pageSetup scale="85" orientation="landscape" r:id="rId1"/>
  <customProperties>
    <customPr name="_pios_id" r:id="rId2"/>
  </customProperties>
  <ignoredErrors>
    <ignoredError sqref="F17 F22:F23 F19" evalError="1"/>
    <ignoredError sqref="F18" evalError="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C32"/>
  <sheetViews>
    <sheetView zoomScale="90" zoomScaleNormal="90" workbookViewId="0">
      <selection activeCell="A2" sqref="A2:AB2"/>
    </sheetView>
  </sheetViews>
  <sheetFormatPr defaultColWidth="9" defaultRowHeight="15"/>
  <cols>
    <col min="1" max="1" width="20.42578125" style="2" customWidth="1"/>
    <col min="2" max="2" width="11.7109375" style="1" bestFit="1" customWidth="1"/>
    <col min="3" max="3" width="11.140625" style="1" bestFit="1" customWidth="1"/>
    <col min="4" max="4" width="11.5703125" style="1" bestFit="1" customWidth="1"/>
    <col min="5" max="5" width="10.140625" style="1" bestFit="1" customWidth="1"/>
    <col min="6" max="8" width="7.28515625" style="1" bestFit="1" customWidth="1"/>
    <col min="9" max="9" width="9.85546875" style="1" bestFit="1" customWidth="1"/>
    <col min="10" max="10" width="10" style="1" customWidth="1"/>
    <col min="11" max="11" width="10.5703125" style="1" bestFit="1" customWidth="1"/>
    <col min="12" max="12" width="10.28515625" style="1" bestFit="1" customWidth="1"/>
    <col min="13" max="13" width="11.42578125" style="1" customWidth="1"/>
    <col min="14" max="14" width="10" style="1" bestFit="1" customWidth="1"/>
    <col min="15" max="15" width="13.7109375" style="1" customWidth="1"/>
    <col min="16" max="16" width="10.7109375" style="1" customWidth="1"/>
    <col min="17" max="17" width="6.140625" style="1" bestFit="1" customWidth="1"/>
    <col min="18" max="18" width="14" style="1" customWidth="1"/>
    <col min="19" max="19" width="8.42578125" style="1" bestFit="1" customWidth="1"/>
    <col min="20" max="20" width="10.5703125" style="1" customWidth="1"/>
    <col min="21" max="21" width="9.140625" style="1" customWidth="1"/>
    <col min="22" max="22" width="9" style="1"/>
    <col min="23" max="23" width="11" style="1" customWidth="1"/>
    <col min="24" max="24" width="9.28515625" style="1" customWidth="1"/>
    <col min="25" max="25" width="10.140625" style="1" customWidth="1"/>
    <col min="26" max="26" width="11.42578125" style="1" bestFit="1" customWidth="1"/>
    <col min="27" max="27" width="10.5703125" style="1" customWidth="1"/>
    <col min="28" max="28" width="10.5703125" style="1" bestFit="1" customWidth="1"/>
    <col min="29" max="16384" width="9" style="1"/>
  </cols>
  <sheetData>
    <row r="1" spans="1:29" ht="18" customHeight="1">
      <c r="A1" s="2125" t="s">
        <v>238</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7"/>
    </row>
    <row r="2" spans="1:29" ht="21" customHeight="1">
      <c r="A2" s="2132" t="s">
        <v>1263</v>
      </c>
      <c r="B2" s="2133"/>
      <c r="C2" s="2133"/>
      <c r="D2" s="2133"/>
      <c r="E2" s="2133"/>
      <c r="F2" s="2133"/>
      <c r="G2" s="2133"/>
      <c r="H2" s="2133"/>
      <c r="I2" s="2133"/>
      <c r="J2" s="2133"/>
      <c r="K2" s="2133"/>
      <c r="L2" s="2133"/>
      <c r="M2" s="2133"/>
      <c r="N2" s="2133"/>
      <c r="O2" s="2133"/>
      <c r="P2" s="2133"/>
      <c r="Q2" s="2133"/>
      <c r="R2" s="2133"/>
      <c r="S2" s="2133"/>
      <c r="T2" s="2133"/>
      <c r="U2" s="2133"/>
      <c r="V2" s="2133"/>
      <c r="W2" s="2133"/>
      <c r="X2" s="2133"/>
      <c r="Y2" s="2133"/>
      <c r="Z2" s="2133"/>
      <c r="AA2" s="2133"/>
      <c r="AB2" s="2134"/>
    </row>
    <row r="3" spans="1:29" ht="18" customHeight="1">
      <c r="A3" s="2132" t="s">
        <v>1264</v>
      </c>
      <c r="B3" s="2133"/>
      <c r="C3" s="2133"/>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4"/>
    </row>
    <row r="4" spans="1:29" ht="25.5" customHeight="1" thickBot="1">
      <c r="A4" s="2128" t="s">
        <v>4</v>
      </c>
      <c r="B4" s="2129"/>
      <c r="C4" s="2129"/>
      <c r="D4" s="2129"/>
      <c r="E4" s="2129"/>
      <c r="F4" s="2129"/>
      <c r="G4" s="2129"/>
      <c r="H4" s="2129"/>
      <c r="I4" s="2129"/>
      <c r="J4" s="2129"/>
      <c r="K4" s="2129"/>
      <c r="L4" s="2129"/>
      <c r="M4" s="2129"/>
      <c r="N4" s="2129"/>
      <c r="O4" s="2129"/>
      <c r="P4" s="2129"/>
      <c r="Q4" s="2129"/>
      <c r="R4" s="2129"/>
      <c r="S4" s="2129"/>
      <c r="T4" s="2129"/>
      <c r="U4" s="2129"/>
      <c r="V4" s="2129"/>
      <c r="W4" s="2129"/>
      <c r="X4" s="2129"/>
      <c r="Y4" s="2129"/>
      <c r="Z4" s="2129"/>
      <c r="AA4" s="2129"/>
      <c r="AB4" s="2130"/>
    </row>
    <row r="5" spans="1:29" ht="40.5" customHeight="1">
      <c r="A5" s="2104"/>
      <c r="B5" s="2106" t="s">
        <v>1265</v>
      </c>
      <c r="C5" s="2107"/>
      <c r="D5" s="2107"/>
      <c r="E5" s="2107"/>
      <c r="F5" s="2107"/>
      <c r="G5" s="2107"/>
      <c r="H5" s="2107"/>
      <c r="I5" s="2107"/>
      <c r="J5" s="2107"/>
      <c r="K5" s="2108"/>
      <c r="L5" s="2106" t="s">
        <v>1266</v>
      </c>
      <c r="M5" s="2107"/>
      <c r="N5" s="2107"/>
      <c r="O5" s="2108"/>
      <c r="P5" s="2106" t="s">
        <v>1267</v>
      </c>
      <c r="Q5" s="2107"/>
      <c r="R5" s="2107"/>
      <c r="S5" s="2107"/>
      <c r="T5" s="2108"/>
      <c r="U5" s="2120" t="s">
        <v>1268</v>
      </c>
      <c r="V5" s="2122"/>
      <c r="W5" s="2120" t="s">
        <v>1269</v>
      </c>
      <c r="X5" s="2121"/>
      <c r="Y5" s="2122"/>
      <c r="Z5" s="2113" t="s">
        <v>1270</v>
      </c>
      <c r="AA5" s="2116" t="s">
        <v>1271</v>
      </c>
      <c r="AB5" s="2119" t="s">
        <v>1272</v>
      </c>
      <c r="AC5" s="20"/>
    </row>
    <row r="6" spans="1:29" ht="20.25" customHeight="1">
      <c r="A6" s="2105"/>
      <c r="B6" s="2135" t="s">
        <v>1273</v>
      </c>
      <c r="C6" s="2136"/>
      <c r="D6" s="2136"/>
      <c r="E6" s="2136"/>
      <c r="F6" s="2136" t="s">
        <v>1274</v>
      </c>
      <c r="G6" s="2136"/>
      <c r="H6" s="2136"/>
      <c r="I6" s="2136"/>
      <c r="J6" s="2136"/>
      <c r="K6" s="2111" t="s">
        <v>1275</v>
      </c>
      <c r="L6" s="2114" t="s">
        <v>1276</v>
      </c>
      <c r="M6" s="2109" t="s">
        <v>1277</v>
      </c>
      <c r="N6" s="2109" t="s">
        <v>1278</v>
      </c>
      <c r="O6" s="2111" t="s">
        <v>1279</v>
      </c>
      <c r="P6" s="2114" t="s">
        <v>1280</v>
      </c>
      <c r="Q6" s="2109" t="s">
        <v>1281</v>
      </c>
      <c r="R6" s="2109" t="s">
        <v>1282</v>
      </c>
      <c r="S6" s="2109" t="s">
        <v>1283</v>
      </c>
      <c r="T6" s="2111" t="s">
        <v>1284</v>
      </c>
      <c r="U6" s="2114" t="s">
        <v>1285</v>
      </c>
      <c r="V6" s="2111" t="s">
        <v>1286</v>
      </c>
      <c r="W6" s="2114" t="s">
        <v>724</v>
      </c>
      <c r="X6" s="2109" t="s">
        <v>1287</v>
      </c>
      <c r="Y6" s="2111" t="s">
        <v>1288</v>
      </c>
      <c r="Z6" s="2114"/>
      <c r="AA6" s="2117"/>
      <c r="AB6" s="2111"/>
      <c r="AC6" s="20"/>
    </row>
    <row r="7" spans="1:29" ht="31.5" customHeight="1" thickBot="1">
      <c r="A7" s="2105"/>
      <c r="B7" s="645" t="s">
        <v>1289</v>
      </c>
      <c r="C7" s="647" t="s">
        <v>1290</v>
      </c>
      <c r="D7" s="647" t="s">
        <v>1291</v>
      </c>
      <c r="E7" s="647" t="s">
        <v>1292</v>
      </c>
      <c r="F7" s="647" t="s">
        <v>1293</v>
      </c>
      <c r="G7" s="647" t="s">
        <v>1294</v>
      </c>
      <c r="H7" s="647" t="s">
        <v>1295</v>
      </c>
      <c r="I7" s="647" t="s">
        <v>1296</v>
      </c>
      <c r="J7" s="647" t="s">
        <v>1297</v>
      </c>
      <c r="K7" s="2112"/>
      <c r="L7" s="2115"/>
      <c r="M7" s="2110"/>
      <c r="N7" s="2110"/>
      <c r="O7" s="2112"/>
      <c r="P7" s="2115"/>
      <c r="Q7" s="2110"/>
      <c r="R7" s="2110"/>
      <c r="S7" s="2131"/>
      <c r="T7" s="2112"/>
      <c r="U7" s="2115"/>
      <c r="V7" s="2112"/>
      <c r="W7" s="2115"/>
      <c r="X7" s="2110"/>
      <c r="Y7" s="2112"/>
      <c r="Z7" s="2115"/>
      <c r="AA7" s="2118"/>
      <c r="AB7" s="2112"/>
      <c r="AC7" s="20"/>
    </row>
    <row r="8" spans="1:29" ht="14.25">
      <c r="A8" s="1713" t="s">
        <v>1298</v>
      </c>
      <c r="B8" s="246">
        <v>5271</v>
      </c>
      <c r="C8" s="243">
        <v>1003</v>
      </c>
      <c r="D8" s="242">
        <v>157</v>
      </c>
      <c r="E8" s="243">
        <v>6431</v>
      </c>
      <c r="F8" s="243">
        <v>11602</v>
      </c>
      <c r="G8" s="243">
        <v>4051</v>
      </c>
      <c r="H8" s="243">
        <v>6478</v>
      </c>
      <c r="I8" s="242">
        <v>5</v>
      </c>
      <c r="J8" s="243">
        <v>22136</v>
      </c>
      <c r="K8" s="648">
        <v>28567</v>
      </c>
      <c r="L8" s="105">
        <v>3109</v>
      </c>
      <c r="M8" s="243">
        <v>23167</v>
      </c>
      <c r="N8" s="242">
        <v>10870</v>
      </c>
      <c r="O8" s="648">
        <v>37146</v>
      </c>
      <c r="P8" s="105">
        <v>4681</v>
      </c>
      <c r="Q8" s="242">
        <v>18</v>
      </c>
      <c r="R8" s="242">
        <v>211</v>
      </c>
      <c r="S8" s="243">
        <v>9674</v>
      </c>
      <c r="T8" s="648">
        <v>14584</v>
      </c>
      <c r="U8" s="246">
        <v>65713</v>
      </c>
      <c r="V8" s="648">
        <v>13983</v>
      </c>
      <c r="W8" s="652">
        <v>1102242</v>
      </c>
      <c r="X8" s="652">
        <v>664746</v>
      </c>
      <c r="Y8" s="648">
        <v>28519</v>
      </c>
      <c r="Z8" s="649">
        <v>1795788</v>
      </c>
      <c r="AA8" s="650">
        <v>1613587.2945572638</v>
      </c>
      <c r="AB8" s="646">
        <f t="shared" ref="AB8" si="0">Z8/AA8</f>
        <v>1.1129165469121571</v>
      </c>
      <c r="AC8" s="20"/>
    </row>
    <row r="9" spans="1:29" ht="14.25">
      <c r="A9" s="1713" t="s">
        <v>1299</v>
      </c>
      <c r="B9" s="246">
        <v>4098</v>
      </c>
      <c r="C9" s="243">
        <v>1107</v>
      </c>
      <c r="D9" s="242">
        <v>231</v>
      </c>
      <c r="E9" s="1478">
        <v>5436</v>
      </c>
      <c r="F9" s="243">
        <v>22186</v>
      </c>
      <c r="G9" s="243">
        <v>9572</v>
      </c>
      <c r="H9" s="243">
        <v>7331</v>
      </c>
      <c r="I9" s="242">
        <v>12</v>
      </c>
      <c r="J9" s="1478">
        <v>39101</v>
      </c>
      <c r="K9" s="1479">
        <v>44537</v>
      </c>
      <c r="L9" s="105">
        <v>2901</v>
      </c>
      <c r="M9" s="243">
        <v>23827</v>
      </c>
      <c r="N9" s="242">
        <v>9155</v>
      </c>
      <c r="O9" s="1479">
        <v>35883</v>
      </c>
      <c r="P9" s="105">
        <v>3602</v>
      </c>
      <c r="Q9" s="242">
        <v>32</v>
      </c>
      <c r="R9" s="242">
        <v>280</v>
      </c>
      <c r="S9" s="243">
        <v>9965</v>
      </c>
      <c r="T9" s="1479">
        <v>13879</v>
      </c>
      <c r="U9" s="1714">
        <v>80420</v>
      </c>
      <c r="V9" s="1479">
        <v>30658</v>
      </c>
      <c r="W9" s="1480">
        <v>1124566</v>
      </c>
      <c r="X9" s="1480">
        <v>672528</v>
      </c>
      <c r="Y9" s="1481">
        <v>29071</v>
      </c>
      <c r="Z9" s="1482">
        <v>1826446</v>
      </c>
      <c r="AA9" s="650">
        <v>1613587.2945572638</v>
      </c>
      <c r="AB9" s="646">
        <f t="shared" ref="AB9:AB16" si="1">+Z9/AA9</f>
        <v>1.131916448623959</v>
      </c>
      <c r="AC9" s="20"/>
    </row>
    <row r="10" spans="1:29" ht="14.25">
      <c r="A10" s="1713" t="s">
        <v>1300</v>
      </c>
      <c r="B10" s="246">
        <v>7547</v>
      </c>
      <c r="C10" s="243">
        <v>1454</v>
      </c>
      <c r="D10" s="242">
        <v>234</v>
      </c>
      <c r="E10" s="1478">
        <v>9235</v>
      </c>
      <c r="F10" s="243">
        <v>13544</v>
      </c>
      <c r="G10" s="243">
        <v>10765</v>
      </c>
      <c r="H10" s="243">
        <v>7889</v>
      </c>
      <c r="I10" s="242">
        <v>3</v>
      </c>
      <c r="J10" s="1478">
        <v>32201</v>
      </c>
      <c r="K10" s="1479">
        <v>41436</v>
      </c>
      <c r="L10" s="105">
        <v>2841</v>
      </c>
      <c r="M10" s="243">
        <v>40093</v>
      </c>
      <c r="N10" s="242">
        <v>9628</v>
      </c>
      <c r="O10" s="1479">
        <v>52562</v>
      </c>
      <c r="P10" s="105">
        <v>3284</v>
      </c>
      <c r="Q10" s="242">
        <v>99</v>
      </c>
      <c r="R10" s="242">
        <v>243</v>
      </c>
      <c r="S10" s="243">
        <v>12678</v>
      </c>
      <c r="T10" s="1479">
        <v>16304</v>
      </c>
      <c r="U10" s="1714">
        <v>93998</v>
      </c>
      <c r="V10" s="1479">
        <v>25132</v>
      </c>
      <c r="W10" s="1480">
        <v>1144114</v>
      </c>
      <c r="X10" s="1480">
        <v>677813</v>
      </c>
      <c r="Y10" s="1479">
        <v>29370</v>
      </c>
      <c r="Z10" s="1482">
        <v>1851578</v>
      </c>
      <c r="AA10" s="650">
        <v>1670113.0268787765</v>
      </c>
      <c r="AB10" s="646">
        <f t="shared" si="1"/>
        <v>1.1086543067449499</v>
      </c>
      <c r="AC10" s="20"/>
    </row>
    <row r="11" spans="1:29" ht="14.25">
      <c r="A11" s="1713" t="s">
        <v>1301</v>
      </c>
      <c r="B11" s="246">
        <v>3946</v>
      </c>
      <c r="C11" s="243">
        <v>1476</v>
      </c>
      <c r="D11" s="242">
        <v>238</v>
      </c>
      <c r="E11" s="1478">
        <v>5660</v>
      </c>
      <c r="F11" s="243">
        <v>7265</v>
      </c>
      <c r="G11" s="243">
        <v>7550</v>
      </c>
      <c r="H11" s="243">
        <v>7306</v>
      </c>
      <c r="I11" s="242">
        <v>3</v>
      </c>
      <c r="J11" s="1478">
        <v>22124</v>
      </c>
      <c r="K11" s="1479">
        <v>27784</v>
      </c>
      <c r="L11" s="105">
        <v>2406</v>
      </c>
      <c r="M11" s="243">
        <v>26142</v>
      </c>
      <c r="N11" s="242">
        <v>22205</v>
      </c>
      <c r="O11" s="1479">
        <v>50753</v>
      </c>
      <c r="P11" s="105">
        <v>3023</v>
      </c>
      <c r="Q11" s="242">
        <v>462</v>
      </c>
      <c r="R11" s="242">
        <v>261</v>
      </c>
      <c r="S11" s="243">
        <v>11688</v>
      </c>
      <c r="T11" s="1479">
        <v>15434</v>
      </c>
      <c r="U11" s="1714">
        <v>78537</v>
      </c>
      <c r="V11" s="1479">
        <v>12350</v>
      </c>
      <c r="W11" s="1480">
        <v>1152751</v>
      </c>
      <c r="X11" s="1480">
        <v>681187</v>
      </c>
      <c r="Y11" s="1479">
        <v>29709</v>
      </c>
      <c r="Z11" s="649">
        <v>1863928</v>
      </c>
      <c r="AA11" s="650">
        <v>1673671.0616923706</v>
      </c>
      <c r="AB11" s="646">
        <f t="shared" si="1"/>
        <v>1.1136764222446713</v>
      </c>
      <c r="AC11" s="20"/>
    </row>
    <row r="12" spans="1:29" ht="14.25">
      <c r="A12" s="1713" t="s">
        <v>1302</v>
      </c>
      <c r="B12" s="246">
        <v>4350</v>
      </c>
      <c r="C12" s="243">
        <v>1525</v>
      </c>
      <c r="D12" s="242">
        <v>260</v>
      </c>
      <c r="E12" s="1478">
        <v>6135</v>
      </c>
      <c r="F12" s="243">
        <v>5175</v>
      </c>
      <c r="G12" s="243">
        <v>5843</v>
      </c>
      <c r="H12" s="243">
        <v>7021</v>
      </c>
      <c r="I12" s="242">
        <v>3</v>
      </c>
      <c r="J12" s="1478">
        <v>18042</v>
      </c>
      <c r="K12" s="1479">
        <v>24177</v>
      </c>
      <c r="L12" s="105">
        <v>3763</v>
      </c>
      <c r="M12" s="243">
        <v>25496</v>
      </c>
      <c r="N12" s="242">
        <v>5260</v>
      </c>
      <c r="O12" s="1479">
        <v>34519</v>
      </c>
      <c r="P12" s="105">
        <v>3460</v>
      </c>
      <c r="Q12" s="242">
        <v>612</v>
      </c>
      <c r="R12" s="242">
        <v>317</v>
      </c>
      <c r="S12" s="243">
        <v>12019</v>
      </c>
      <c r="T12" s="1479">
        <v>16408</v>
      </c>
      <c r="U12" s="1714">
        <v>58696</v>
      </c>
      <c r="V12" s="1479">
        <v>7769</v>
      </c>
      <c r="W12" s="1480">
        <v>1158233</v>
      </c>
      <c r="X12" s="1480">
        <v>683419</v>
      </c>
      <c r="Y12" s="1479">
        <v>29764</v>
      </c>
      <c r="Z12" s="649">
        <v>1871697</v>
      </c>
      <c r="AA12" s="650">
        <v>1673671.0616923706</v>
      </c>
      <c r="AB12" s="646">
        <f t="shared" si="1"/>
        <v>1.1183183140583137</v>
      </c>
      <c r="AC12" s="20"/>
    </row>
    <row r="13" spans="1:29" ht="14.25">
      <c r="A13" s="1713" t="s">
        <v>1303</v>
      </c>
      <c r="B13" s="246">
        <v>5218</v>
      </c>
      <c r="C13" s="243">
        <v>1297</v>
      </c>
      <c r="D13" s="242">
        <v>245</v>
      </c>
      <c r="E13" s="1478">
        <v>6760</v>
      </c>
      <c r="F13" s="243">
        <v>4343</v>
      </c>
      <c r="G13" s="243">
        <v>4679</v>
      </c>
      <c r="H13" s="243">
        <v>6704</v>
      </c>
      <c r="I13" s="242">
        <v>0</v>
      </c>
      <c r="J13" s="1478">
        <v>15726</v>
      </c>
      <c r="K13" s="1479">
        <v>22486</v>
      </c>
      <c r="L13" s="105">
        <v>4178</v>
      </c>
      <c r="M13" s="243">
        <v>26574</v>
      </c>
      <c r="N13" s="242">
        <v>3160</v>
      </c>
      <c r="O13" s="1479">
        <v>33912</v>
      </c>
      <c r="P13" s="105">
        <v>11272</v>
      </c>
      <c r="Q13" s="242">
        <v>459</v>
      </c>
      <c r="R13" s="242">
        <v>347</v>
      </c>
      <c r="S13" s="243">
        <v>13254</v>
      </c>
      <c r="T13" s="1479">
        <v>25332</v>
      </c>
      <c r="U13" s="1714">
        <v>56398</v>
      </c>
      <c r="V13" s="1479">
        <v>-2846</v>
      </c>
      <c r="W13" s="1480">
        <v>1155953</v>
      </c>
      <c r="X13" s="1480">
        <v>683028</v>
      </c>
      <c r="Y13" s="1479">
        <v>29589</v>
      </c>
      <c r="Z13" s="649">
        <v>1868851</v>
      </c>
      <c r="AA13" s="650">
        <v>1673671.0616923706</v>
      </c>
      <c r="AB13" s="646">
        <f t="shared" si="1"/>
        <v>1.1166178604476011</v>
      </c>
      <c r="AC13" s="20"/>
    </row>
    <row r="14" spans="1:29" ht="14.25">
      <c r="A14" s="1713" t="s">
        <v>1304</v>
      </c>
      <c r="B14" s="246">
        <v>5104</v>
      </c>
      <c r="C14" s="243">
        <v>1358</v>
      </c>
      <c r="D14" s="242">
        <v>233</v>
      </c>
      <c r="E14" s="1478">
        <v>6695</v>
      </c>
      <c r="F14" s="243">
        <v>4926</v>
      </c>
      <c r="G14" s="243">
        <v>4678</v>
      </c>
      <c r="H14" s="243">
        <v>6642</v>
      </c>
      <c r="I14" s="242">
        <v>0</v>
      </c>
      <c r="J14" s="1478">
        <v>16246</v>
      </c>
      <c r="K14" s="1479">
        <v>22941</v>
      </c>
      <c r="L14" s="105">
        <v>4739</v>
      </c>
      <c r="M14" s="243">
        <v>36136</v>
      </c>
      <c r="N14" s="243">
        <v>4587</v>
      </c>
      <c r="O14" s="1479">
        <v>45462</v>
      </c>
      <c r="P14" s="105">
        <v>23422</v>
      </c>
      <c r="Q14" s="242">
        <v>180</v>
      </c>
      <c r="R14" s="242">
        <v>354</v>
      </c>
      <c r="S14" s="243">
        <v>13283</v>
      </c>
      <c r="T14" s="1479">
        <v>37239</v>
      </c>
      <c r="U14" s="1714">
        <v>68403</v>
      </c>
      <c r="V14" s="1479">
        <v>-14298</v>
      </c>
      <c r="W14" s="1480">
        <v>1145387</v>
      </c>
      <c r="X14" s="1480">
        <v>679505</v>
      </c>
      <c r="Y14" s="1479">
        <v>29380</v>
      </c>
      <c r="Z14" s="649">
        <v>1854553</v>
      </c>
      <c r="AA14" s="650">
        <v>1674059.5867180668</v>
      </c>
      <c r="AB14" s="646">
        <f t="shared" si="1"/>
        <v>1.107817794966178</v>
      </c>
      <c r="AC14" s="20"/>
    </row>
    <row r="15" spans="1:29" ht="14.25">
      <c r="A15" s="1713" t="s">
        <v>1305</v>
      </c>
      <c r="B15" s="246">
        <v>5020</v>
      </c>
      <c r="C15" s="243">
        <v>1402</v>
      </c>
      <c r="D15" s="242">
        <v>230</v>
      </c>
      <c r="E15" s="1478">
        <v>6652</v>
      </c>
      <c r="F15" s="243">
        <v>5798</v>
      </c>
      <c r="G15" s="243">
        <v>6350</v>
      </c>
      <c r="H15" s="243">
        <v>6840</v>
      </c>
      <c r="I15" s="242">
        <v>2</v>
      </c>
      <c r="J15" s="1478">
        <v>18990</v>
      </c>
      <c r="K15" s="1479">
        <v>25642</v>
      </c>
      <c r="L15" s="246">
        <v>8837</v>
      </c>
      <c r="M15" s="243">
        <v>31623</v>
      </c>
      <c r="N15" s="243">
        <v>9972</v>
      </c>
      <c r="O15" s="1479">
        <v>50432</v>
      </c>
      <c r="P15" s="105">
        <v>10233</v>
      </c>
      <c r="Q15" s="242">
        <v>70</v>
      </c>
      <c r="R15" s="242">
        <v>474</v>
      </c>
      <c r="S15" s="243">
        <v>12573</v>
      </c>
      <c r="T15" s="1479">
        <v>23350</v>
      </c>
      <c r="U15" s="1714">
        <v>76074</v>
      </c>
      <c r="V15" s="1479">
        <v>2292</v>
      </c>
      <c r="W15" s="1480">
        <v>1146861</v>
      </c>
      <c r="X15" s="1480">
        <v>680615</v>
      </c>
      <c r="Y15" s="1479">
        <v>29088</v>
      </c>
      <c r="Z15" s="1482">
        <v>1856845</v>
      </c>
      <c r="AA15" s="650">
        <v>1674059.5867180668</v>
      </c>
      <c r="AB15" s="646">
        <f t="shared" si="1"/>
        <v>1.1091869218587835</v>
      </c>
      <c r="AC15" s="20"/>
    </row>
    <row r="16" spans="1:29" ht="14.25">
      <c r="A16" s="1713" t="s">
        <v>1306</v>
      </c>
      <c r="B16" s="246">
        <v>4729</v>
      </c>
      <c r="C16" s="243">
        <v>1268</v>
      </c>
      <c r="D16" s="242">
        <v>259</v>
      </c>
      <c r="E16" s="1478">
        <v>6256</v>
      </c>
      <c r="F16" s="243">
        <v>5391</v>
      </c>
      <c r="G16" s="243">
        <v>7492</v>
      </c>
      <c r="H16" s="243">
        <v>6805</v>
      </c>
      <c r="I16" s="242">
        <v>2</v>
      </c>
      <c r="J16" s="1478">
        <v>19690</v>
      </c>
      <c r="K16" s="1479">
        <v>25946</v>
      </c>
      <c r="L16" s="246">
        <v>16304</v>
      </c>
      <c r="M16" s="243">
        <v>54469</v>
      </c>
      <c r="N16" s="243">
        <v>3962</v>
      </c>
      <c r="O16" s="1479">
        <v>74735</v>
      </c>
      <c r="P16" s="105">
        <v>7804</v>
      </c>
      <c r="Q16" s="242">
        <v>1582</v>
      </c>
      <c r="R16" s="242">
        <v>895</v>
      </c>
      <c r="S16" s="243">
        <v>11242</v>
      </c>
      <c r="T16" s="1479">
        <v>21523</v>
      </c>
      <c r="U16" s="1714">
        <v>100681</v>
      </c>
      <c r="V16" s="1479">
        <v>4423</v>
      </c>
      <c r="W16" s="1480">
        <v>1149920</v>
      </c>
      <c r="X16" s="1480">
        <v>682124</v>
      </c>
      <c r="Y16" s="1479">
        <v>28943</v>
      </c>
      <c r="Z16" s="1482">
        <v>1861268</v>
      </c>
      <c r="AA16" s="650">
        <v>1674059.5867180668</v>
      </c>
      <c r="AB16" s="646">
        <f t="shared" si="1"/>
        <v>1.1118290022453432</v>
      </c>
      <c r="AC16" s="20"/>
    </row>
    <row r="17" spans="1:29" ht="14.25">
      <c r="A17" s="1713" t="s">
        <v>1307</v>
      </c>
      <c r="B17" s="246">
        <v>5686</v>
      </c>
      <c r="C17" s="243">
        <v>1250</v>
      </c>
      <c r="D17" s="242">
        <v>189</v>
      </c>
      <c r="E17" s="1478">
        <v>7125</v>
      </c>
      <c r="F17" s="243">
        <v>6585</v>
      </c>
      <c r="G17" s="243">
        <v>7975</v>
      </c>
      <c r="H17" s="243">
        <v>7006</v>
      </c>
      <c r="I17" s="242">
        <v>1</v>
      </c>
      <c r="J17" s="1478">
        <v>21567</v>
      </c>
      <c r="K17" s="1479">
        <v>28692</v>
      </c>
      <c r="L17" s="246">
        <v>18367</v>
      </c>
      <c r="M17" s="243">
        <v>42035</v>
      </c>
      <c r="N17" s="243">
        <v>5892</v>
      </c>
      <c r="O17" s="1479">
        <v>66294</v>
      </c>
      <c r="P17" s="246">
        <v>11546</v>
      </c>
      <c r="Q17" s="242">
        <v>64</v>
      </c>
      <c r="R17" s="242">
        <v>1348</v>
      </c>
      <c r="S17" s="243">
        <v>13969</v>
      </c>
      <c r="T17" s="1479">
        <v>26927</v>
      </c>
      <c r="U17" s="1714">
        <v>94986</v>
      </c>
      <c r="V17" s="1479">
        <v>1765</v>
      </c>
      <c r="W17" s="1480">
        <v>1151667</v>
      </c>
      <c r="X17" s="1480">
        <v>682710</v>
      </c>
      <c r="Y17" s="1479">
        <v>28375</v>
      </c>
      <c r="Z17" s="1482">
        <v>1863033</v>
      </c>
      <c r="AA17" s="650">
        <v>1675823.7383943016</v>
      </c>
      <c r="AB17" s="1715">
        <f t="shared" ref="AB17:AB19" si="2">+Z17/AA17</f>
        <v>1.1117117852651222</v>
      </c>
      <c r="AC17" s="20"/>
    </row>
    <row r="18" spans="1:29" ht="14.25">
      <c r="A18" s="1713" t="s">
        <v>1308</v>
      </c>
      <c r="B18" s="246">
        <v>3400</v>
      </c>
      <c r="C18" s="243">
        <v>1246</v>
      </c>
      <c r="D18" s="242">
        <v>160</v>
      </c>
      <c r="E18" s="1478">
        <v>4806</v>
      </c>
      <c r="F18" s="243">
        <v>5688</v>
      </c>
      <c r="G18" s="243">
        <v>7034</v>
      </c>
      <c r="H18" s="243">
        <v>6999</v>
      </c>
      <c r="I18" s="242">
        <v>1</v>
      </c>
      <c r="J18" s="1478">
        <v>19722</v>
      </c>
      <c r="K18" s="1479">
        <v>24528</v>
      </c>
      <c r="L18" s="246">
        <v>15889</v>
      </c>
      <c r="M18" s="243">
        <v>30028</v>
      </c>
      <c r="N18" s="243">
        <v>4541</v>
      </c>
      <c r="O18" s="1479">
        <v>50458</v>
      </c>
      <c r="P18" s="246">
        <v>21175</v>
      </c>
      <c r="Q18" s="242">
        <v>62</v>
      </c>
      <c r="R18" s="242">
        <v>1305</v>
      </c>
      <c r="S18" s="243">
        <v>11946</v>
      </c>
      <c r="T18" s="1479">
        <v>34488</v>
      </c>
      <c r="U18" s="1714">
        <v>74986</v>
      </c>
      <c r="V18" s="1479">
        <v>-9960</v>
      </c>
      <c r="W18" s="1480">
        <v>1146974</v>
      </c>
      <c r="X18" s="1480">
        <v>677905</v>
      </c>
      <c r="Y18" s="1479">
        <v>27913</v>
      </c>
      <c r="Z18" s="1482">
        <v>1853073</v>
      </c>
      <c r="AA18" s="650">
        <v>1675823.7383943016</v>
      </c>
      <c r="AB18" s="1715">
        <f t="shared" si="2"/>
        <v>1.1057684394514726</v>
      </c>
      <c r="AC18" s="20"/>
    </row>
    <row r="19" spans="1:29" thickBot="1">
      <c r="A19" s="452" t="s">
        <v>1309</v>
      </c>
      <c r="B19" s="1483">
        <v>3153</v>
      </c>
      <c r="C19" s="990">
        <v>1201</v>
      </c>
      <c r="D19" s="991">
        <v>103</v>
      </c>
      <c r="E19" s="1484">
        <v>4457</v>
      </c>
      <c r="F19" s="990">
        <v>6584</v>
      </c>
      <c r="G19" s="990">
        <v>7869</v>
      </c>
      <c r="H19" s="990">
        <v>7105</v>
      </c>
      <c r="I19" s="991">
        <v>2</v>
      </c>
      <c r="J19" s="1484">
        <v>21560</v>
      </c>
      <c r="K19" s="1485">
        <v>26017</v>
      </c>
      <c r="L19" s="1483">
        <v>15739</v>
      </c>
      <c r="M19" s="990">
        <v>31264</v>
      </c>
      <c r="N19" s="990">
        <v>4429</v>
      </c>
      <c r="O19" s="1485">
        <v>51432</v>
      </c>
      <c r="P19" s="1483">
        <v>30202</v>
      </c>
      <c r="Q19" s="991">
        <v>57</v>
      </c>
      <c r="R19" s="991">
        <v>1160</v>
      </c>
      <c r="S19" s="990">
        <v>11089</v>
      </c>
      <c r="T19" s="1485">
        <v>42508</v>
      </c>
      <c r="U19" s="1483">
        <v>77449</v>
      </c>
      <c r="V19" s="1123">
        <v>-16491</v>
      </c>
      <c r="W19" s="1486">
        <v>1138161</v>
      </c>
      <c r="X19" s="1486">
        <v>670619</v>
      </c>
      <c r="Y19" s="1479">
        <v>27521</v>
      </c>
      <c r="Z19" s="992">
        <v>1836582</v>
      </c>
      <c r="AA19" s="651">
        <v>1675823.7383943016</v>
      </c>
      <c r="AB19" s="1487">
        <f t="shared" si="2"/>
        <v>1.0959279057353191</v>
      </c>
      <c r="AC19" s="20"/>
    </row>
    <row r="20" spans="1:29" ht="15.75" thickBot="1">
      <c r="A20" s="1067" t="s">
        <v>1310</v>
      </c>
      <c r="B20" s="523">
        <f>SUM(B8:B19)</f>
        <v>57522</v>
      </c>
      <c r="C20" s="523">
        <f t="shared" ref="C20:E20" si="3">SUM(C8:C19)</f>
        <v>15587</v>
      </c>
      <c r="D20" s="523">
        <f t="shared" si="3"/>
        <v>2539</v>
      </c>
      <c r="E20" s="523">
        <f t="shared" si="3"/>
        <v>75648</v>
      </c>
      <c r="F20" s="524">
        <f>SUM(F8:F19)</f>
        <v>99087</v>
      </c>
      <c r="G20" s="524">
        <f t="shared" ref="G20:K20" si="4">SUM(G8:G19)</f>
        <v>83858</v>
      </c>
      <c r="H20" s="524">
        <f t="shared" si="4"/>
        <v>84126</v>
      </c>
      <c r="I20" s="524">
        <f t="shared" si="4"/>
        <v>34</v>
      </c>
      <c r="J20" s="524">
        <f t="shared" si="4"/>
        <v>267105</v>
      </c>
      <c r="K20" s="524">
        <f t="shared" si="4"/>
        <v>342753</v>
      </c>
      <c r="L20" s="524">
        <f t="shared" ref="L20" si="5">SUM(L8:L19)</f>
        <v>99073</v>
      </c>
      <c r="M20" s="524">
        <f t="shared" ref="M20" si="6">SUM(M8:M19)</f>
        <v>390854</v>
      </c>
      <c r="N20" s="524">
        <f t="shared" ref="N20" si="7">SUM(N8:N19)</f>
        <v>93661</v>
      </c>
      <c r="O20" s="524">
        <f t="shared" ref="O20" si="8">SUM(O8:O19)</f>
        <v>583588</v>
      </c>
      <c r="P20" s="524">
        <f t="shared" ref="P20" si="9">SUM(P8:P19)</f>
        <v>133704</v>
      </c>
      <c r="Q20" s="524">
        <f t="shared" ref="Q20" si="10">SUM(Q8:Q19)</f>
        <v>3697</v>
      </c>
      <c r="R20" s="524">
        <f t="shared" ref="R20" si="11">SUM(R8:R19)</f>
        <v>7195</v>
      </c>
      <c r="S20" s="524">
        <f t="shared" ref="S20" si="12">SUM(S8:S19)</f>
        <v>143380</v>
      </c>
      <c r="T20" s="524">
        <f t="shared" ref="T20" si="13">SUM(T8:T19)</f>
        <v>287976</v>
      </c>
      <c r="U20" s="524">
        <f t="shared" ref="U20" si="14">SUM(U8:U19)</f>
        <v>926341</v>
      </c>
      <c r="V20" s="525">
        <f t="shared" ref="V20" si="15">SUM(V8:V19)</f>
        <v>54777</v>
      </c>
      <c r="W20" s="526">
        <f>W19</f>
        <v>1138161</v>
      </c>
      <c r="X20" s="526">
        <f>X19</f>
        <v>670619</v>
      </c>
      <c r="Y20" s="527">
        <f>Y19</f>
        <v>27521</v>
      </c>
      <c r="Z20" s="528">
        <f>Z19</f>
        <v>1836582</v>
      </c>
      <c r="AA20" s="529">
        <f>AA19</f>
        <v>1675823.7383943016</v>
      </c>
      <c r="AB20" s="664">
        <f>Z20/AA20</f>
        <v>1.0959279057353191</v>
      </c>
      <c r="AC20" s="212"/>
    </row>
    <row r="21" spans="1:29">
      <c r="A21" s="91"/>
      <c r="B21" s="92"/>
      <c r="C21" s="92"/>
      <c r="D21" s="92"/>
      <c r="E21" s="92"/>
      <c r="F21" s="92"/>
      <c r="G21" s="92"/>
      <c r="H21" s="92"/>
      <c r="I21" s="92"/>
      <c r="J21" s="92"/>
      <c r="K21" s="92"/>
      <c r="L21" s="92"/>
      <c r="M21" s="92"/>
      <c r="N21" s="92"/>
      <c r="O21" s="92"/>
      <c r="P21" s="93"/>
      <c r="Q21" s="93"/>
      <c r="R21" s="93"/>
      <c r="S21" s="93"/>
      <c r="T21" s="93"/>
      <c r="U21" s="93"/>
      <c r="V21"/>
      <c r="W21"/>
      <c r="X21"/>
      <c r="Y21"/>
      <c r="Z21" s="522"/>
      <c r="AA21"/>
      <c r="AB21"/>
      <c r="AC21" s="20"/>
    </row>
    <row r="22" spans="1:29" ht="14.25">
      <c r="A22" s="2123" t="s">
        <v>1311</v>
      </c>
      <c r="B22" s="2123"/>
      <c r="C22" s="2123"/>
      <c r="D22" s="2123"/>
      <c r="E22" s="2123"/>
      <c r="F22" s="2123"/>
      <c r="G22" s="2123"/>
      <c r="H22" s="2123"/>
      <c r="I22" s="2123"/>
      <c r="J22" s="2123"/>
      <c r="K22" s="2123"/>
      <c r="L22" s="2123"/>
      <c r="M22" s="2123"/>
      <c r="N22" s="2123"/>
      <c r="O22" s="2123"/>
      <c r="P22" s="2123"/>
      <c r="Q22" s="2123"/>
      <c r="R22" s="2123"/>
      <c r="S22" s="2123"/>
      <c r="T22" s="2123"/>
      <c r="U22" s="94"/>
      <c r="V22" s="74"/>
      <c r="W22" s="74"/>
      <c r="X22" s="74"/>
      <c r="Y22" s="74"/>
      <c r="Z22" s="20"/>
      <c r="AA22" s="20"/>
      <c r="AB22" s="20"/>
      <c r="AC22" s="20"/>
    </row>
    <row r="23" spans="1:29" ht="14.25">
      <c r="A23" s="2123" t="s">
        <v>1312</v>
      </c>
      <c r="B23" s="2123"/>
      <c r="C23" s="2123"/>
      <c r="D23" s="2123"/>
      <c r="E23" s="2123"/>
      <c r="F23" s="2123"/>
      <c r="G23" s="2123"/>
      <c r="H23" s="2123"/>
      <c r="I23" s="2123"/>
      <c r="J23" s="2123"/>
      <c r="K23" s="2123"/>
      <c r="L23" s="2123"/>
      <c r="M23" s="2123"/>
      <c r="N23" s="2123"/>
      <c r="O23" s="2123"/>
      <c r="P23" s="2123"/>
      <c r="Q23" s="2123"/>
      <c r="R23" s="2123"/>
      <c r="S23" s="2123"/>
      <c r="T23" s="2123"/>
      <c r="U23" s="94"/>
      <c r="V23" s="20"/>
      <c r="W23" s="20"/>
      <c r="X23" s="20"/>
      <c r="Y23" s="20"/>
      <c r="Z23" s="20"/>
      <c r="AA23" s="20"/>
      <c r="AB23" s="20"/>
      <c r="AC23" s="20"/>
    </row>
    <row r="24" spans="1:29" ht="14.25">
      <c r="A24" s="2123" t="s">
        <v>1313</v>
      </c>
      <c r="B24" s="2123"/>
      <c r="C24" s="2123"/>
      <c r="D24" s="2123"/>
      <c r="E24" s="2123"/>
      <c r="F24" s="2123"/>
      <c r="G24" s="2123"/>
      <c r="H24" s="2123"/>
      <c r="I24" s="2123"/>
      <c r="J24" s="2123"/>
      <c r="K24" s="2123"/>
      <c r="L24" s="2123"/>
      <c r="M24" s="2123"/>
      <c r="N24" s="2123"/>
      <c r="O24" s="2123"/>
      <c r="P24" s="2123"/>
      <c r="Q24" s="2123"/>
      <c r="R24" s="2123"/>
      <c r="S24" s="2123"/>
      <c r="T24" s="2123"/>
      <c r="U24" s="94"/>
      <c r="V24" s="20"/>
      <c r="W24" s="20"/>
      <c r="X24" s="20"/>
      <c r="Y24" s="20"/>
      <c r="Z24" s="20" t="s">
        <v>115</v>
      </c>
      <c r="AA24" s="20"/>
      <c r="AB24" s="20"/>
      <c r="AC24" s="20"/>
    </row>
    <row r="25" spans="1:29" ht="14.25">
      <c r="A25" s="2124" t="s">
        <v>1314</v>
      </c>
      <c r="B25" s="2123"/>
      <c r="C25" s="2123"/>
      <c r="D25" s="2123"/>
      <c r="E25" s="2123"/>
      <c r="F25" s="2123"/>
      <c r="G25" s="2123"/>
      <c r="H25" s="2123"/>
      <c r="I25" s="2123"/>
      <c r="J25" s="2123"/>
      <c r="K25" s="2123"/>
      <c r="L25" s="2123"/>
      <c r="M25" s="2123"/>
      <c r="N25" s="2123"/>
      <c r="O25" s="2123"/>
      <c r="P25" s="2123"/>
      <c r="Q25" s="2123"/>
      <c r="R25" s="2123"/>
      <c r="S25" s="2123"/>
      <c r="T25" s="2123"/>
      <c r="U25" s="94"/>
      <c r="V25" s="20"/>
      <c r="W25" s="20"/>
      <c r="X25" s="20"/>
      <c r="Y25" s="20"/>
      <c r="Z25" s="20"/>
      <c r="AA25" s="20"/>
      <c r="AB25" s="20"/>
      <c r="AC25" s="20"/>
    </row>
    <row r="26" spans="1:29" ht="14.25">
      <c r="A26" s="2124" t="s">
        <v>1315</v>
      </c>
      <c r="B26" s="2123"/>
      <c r="C26" s="2123"/>
      <c r="D26" s="2123"/>
      <c r="E26" s="2123"/>
      <c r="F26" s="2123"/>
      <c r="G26" s="2123"/>
      <c r="H26" s="2123"/>
      <c r="I26" s="2123"/>
      <c r="J26" s="2123"/>
      <c r="K26" s="2123"/>
      <c r="L26" s="2123"/>
      <c r="M26" s="2123"/>
      <c r="N26" s="2123"/>
      <c r="O26" s="2123"/>
      <c r="P26" s="2123"/>
      <c r="Q26" s="2123"/>
      <c r="R26" s="2123"/>
      <c r="S26" s="2123"/>
      <c r="T26" s="2123"/>
      <c r="U26" s="2123"/>
      <c r="V26" s="2123"/>
      <c r="W26" s="2123"/>
      <c r="X26" s="2123"/>
      <c r="Y26" s="2123"/>
      <c r="Z26" s="2123"/>
      <c r="AA26" s="2123"/>
      <c r="AB26" s="2123"/>
      <c r="AC26" s="20"/>
    </row>
    <row r="27" spans="1:29" ht="14.25">
      <c r="A27" s="811"/>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4.25">
      <c r="A28" s="20"/>
      <c r="B28" s="94"/>
      <c r="C28" s="94"/>
      <c r="D28" s="94"/>
      <c r="E28" s="94"/>
      <c r="F28" s="94"/>
      <c r="G28" s="94"/>
      <c r="H28" s="94"/>
      <c r="I28" s="94"/>
      <c r="J28" s="94"/>
      <c r="K28" s="94"/>
      <c r="L28" s="94"/>
      <c r="M28" s="94"/>
      <c r="N28" s="94"/>
      <c r="O28" s="94"/>
      <c r="P28" s="94"/>
      <c r="Q28" s="94"/>
      <c r="R28" s="94"/>
      <c r="S28" s="94"/>
      <c r="T28" s="94"/>
      <c r="U28" s="94"/>
      <c r="V28" s="20"/>
      <c r="W28" s="20"/>
      <c r="X28" s="20"/>
      <c r="Y28" s="20"/>
      <c r="Z28" s="20"/>
      <c r="AA28" s="20"/>
      <c r="AB28" s="20"/>
      <c r="AC28" s="20"/>
    </row>
    <row r="29" spans="1:29" ht="14.25">
      <c r="A29" s="74"/>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4.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4.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4.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sheetData>
  <mergeCells count="35">
    <mergeCell ref="A1:AB1"/>
    <mergeCell ref="A4:AB4"/>
    <mergeCell ref="T6:T7"/>
    <mergeCell ref="L6:L7"/>
    <mergeCell ref="M6:M7"/>
    <mergeCell ref="N6:N7"/>
    <mergeCell ref="O6:O7"/>
    <mergeCell ref="P6:P7"/>
    <mergeCell ref="K6:K7"/>
    <mergeCell ref="Q6:Q7"/>
    <mergeCell ref="R6:R7"/>
    <mergeCell ref="S6:S7"/>
    <mergeCell ref="A3:AB3"/>
    <mergeCell ref="B6:E6"/>
    <mergeCell ref="A2:AB2"/>
    <mergeCell ref="F6:J6"/>
    <mergeCell ref="A22:T22"/>
    <mergeCell ref="A23:T23"/>
    <mergeCell ref="A24:T24"/>
    <mergeCell ref="A25:T25"/>
    <mergeCell ref="A26:AB26"/>
    <mergeCell ref="AA5:AA7"/>
    <mergeCell ref="AB5:AB7"/>
    <mergeCell ref="W5:Y5"/>
    <mergeCell ref="W6:W7"/>
    <mergeCell ref="U6:U7"/>
    <mergeCell ref="V6:V7"/>
    <mergeCell ref="U5:V5"/>
    <mergeCell ref="A5:A7"/>
    <mergeCell ref="B5:K5"/>
    <mergeCell ref="X6:X7"/>
    <mergeCell ref="Y6:Y7"/>
    <mergeCell ref="Z5:Z7"/>
    <mergeCell ref="P5:T5"/>
    <mergeCell ref="L5:O5"/>
  </mergeCells>
  <printOptions horizontalCentered="1" verticalCentered="1" headings="1"/>
  <pageMargins left="0.25" right="0.25" top="0.25" bottom="0.25" header="0.3" footer="0.3"/>
  <pageSetup paperSize="5" scale="59" firstPageNumber="98" orientation="landscape" useFirstPageNumber="1" r:id="rId1"/>
  <headerFooter scaleWithDoc="0" alignWithMargins="0"/>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XFD45"/>
  <sheetViews>
    <sheetView zoomScaleNormal="100" workbookViewId="0">
      <selection activeCell="A2" sqref="A2:M2"/>
    </sheetView>
  </sheetViews>
  <sheetFormatPr defaultRowHeight="12.75"/>
  <cols>
    <col min="1" max="1" width="16.5703125" customWidth="1"/>
    <col min="2" max="2" width="12.5703125" customWidth="1"/>
    <col min="3" max="3" width="13.42578125" customWidth="1"/>
    <col min="4" max="4" width="13.85546875" customWidth="1"/>
    <col min="5" max="8" width="16.5703125" customWidth="1"/>
    <col min="9" max="9" width="13.5703125" customWidth="1"/>
    <col min="10" max="10" width="14" customWidth="1"/>
    <col min="11" max="11" width="13" customWidth="1"/>
    <col min="12" max="12" width="14.42578125" customWidth="1"/>
    <col min="13" max="13" width="13.42578125" customWidth="1"/>
  </cols>
  <sheetData>
    <row r="1" spans="1:15" ht="24" customHeight="1">
      <c r="A1" s="2142" t="s">
        <v>238</v>
      </c>
      <c r="B1" s="2143"/>
      <c r="C1" s="2143"/>
      <c r="D1" s="2143"/>
      <c r="E1" s="2143"/>
      <c r="F1" s="2143"/>
      <c r="G1" s="2143"/>
      <c r="H1" s="2143"/>
      <c r="I1" s="2143"/>
      <c r="J1" s="2143"/>
      <c r="K1" s="2143"/>
      <c r="L1" s="2143"/>
      <c r="M1" s="2143"/>
    </row>
    <row r="2" spans="1:15" ht="18" customHeight="1">
      <c r="A2" s="2149" t="s">
        <v>1316</v>
      </c>
      <c r="B2" s="2150"/>
      <c r="C2" s="2150"/>
      <c r="D2" s="2150"/>
      <c r="E2" s="2150"/>
      <c r="F2" s="2150"/>
      <c r="G2" s="2150"/>
      <c r="H2" s="2150"/>
      <c r="I2" s="2150"/>
      <c r="J2" s="2150"/>
      <c r="K2" s="2150"/>
      <c r="L2" s="2150"/>
      <c r="M2" s="2151"/>
    </row>
    <row r="3" spans="1:15" ht="19.5" customHeight="1">
      <c r="A3" s="2149" t="s">
        <v>1317</v>
      </c>
      <c r="B3" s="2150"/>
      <c r="C3" s="2150"/>
      <c r="D3" s="2150"/>
      <c r="E3" s="2150"/>
      <c r="F3" s="2150"/>
      <c r="G3" s="2150"/>
      <c r="H3" s="2150"/>
      <c r="I3" s="2150"/>
      <c r="J3" s="2150"/>
      <c r="K3" s="2150"/>
      <c r="L3" s="2150"/>
      <c r="M3" s="2151"/>
      <c r="N3" s="625"/>
    </row>
    <row r="4" spans="1:15" ht="24.75" customHeight="1" thickBot="1">
      <c r="A4" s="2144" t="s">
        <v>4</v>
      </c>
      <c r="B4" s="2129"/>
      <c r="C4" s="2129"/>
      <c r="D4" s="2129"/>
      <c r="E4" s="2129"/>
      <c r="F4" s="2129"/>
      <c r="G4" s="2129"/>
      <c r="H4" s="2129"/>
      <c r="I4" s="2129"/>
      <c r="J4" s="2129"/>
      <c r="K4" s="2129"/>
      <c r="L4" s="2129"/>
      <c r="M4" s="2130"/>
      <c r="O4" s="618"/>
    </row>
    <row r="5" spans="1:15" ht="73.5" customHeight="1">
      <c r="A5" s="592" t="s">
        <v>1318</v>
      </c>
      <c r="B5" s="626" t="s">
        <v>1319</v>
      </c>
      <c r="C5" s="626" t="s">
        <v>1320</v>
      </c>
      <c r="D5" s="593" t="s">
        <v>1321</v>
      </c>
      <c r="E5" s="593" t="s">
        <v>1322</v>
      </c>
      <c r="F5" s="593" t="s">
        <v>1323</v>
      </c>
      <c r="G5" s="593" t="s">
        <v>1324</v>
      </c>
      <c r="H5" s="593" t="s">
        <v>1325</v>
      </c>
      <c r="I5" s="626" t="s">
        <v>1326</v>
      </c>
      <c r="J5" s="626" t="s">
        <v>1327</v>
      </c>
      <c r="K5" s="626" t="s">
        <v>1328</v>
      </c>
      <c r="L5" s="593" t="s">
        <v>1329</v>
      </c>
      <c r="M5" s="627" t="s">
        <v>1330</v>
      </c>
    </row>
    <row r="6" spans="1:15" ht="14.25">
      <c r="A6" s="1716" t="s">
        <v>1298</v>
      </c>
      <c r="B6" s="175">
        <v>1795788</v>
      </c>
      <c r="C6" s="1488">
        <v>1473</v>
      </c>
      <c r="D6" s="1489">
        <v>8.2025272470915276E-4</v>
      </c>
      <c r="E6" s="217">
        <v>0.35642000000000001</v>
      </c>
      <c r="F6" s="217">
        <v>0.25285895806861497</v>
      </c>
      <c r="G6" s="217">
        <v>8.2706766917293228E-2</v>
      </c>
      <c r="H6" s="217">
        <v>0.13233082706766916</v>
      </c>
      <c r="I6" s="1488">
        <v>607</v>
      </c>
      <c r="J6" s="1488">
        <v>58</v>
      </c>
      <c r="K6" s="1488">
        <v>665</v>
      </c>
      <c r="L6" s="1489">
        <v>0.45145960624575698</v>
      </c>
      <c r="M6" s="1717">
        <v>3.7031097211920338E-4</v>
      </c>
    </row>
    <row r="7" spans="1:15" ht="14.25">
      <c r="A7" s="1716" t="s">
        <v>1299</v>
      </c>
      <c r="B7" s="1488">
        <v>1826446</v>
      </c>
      <c r="C7" s="1490">
        <v>6138</v>
      </c>
      <c r="D7" s="1489">
        <v>3.3606249514083635E-3</v>
      </c>
      <c r="E7" s="1489">
        <v>0.48354999999999998</v>
      </c>
      <c r="F7" s="1489">
        <v>0.20423143350604492</v>
      </c>
      <c r="G7" s="1489">
        <v>4.7581493165089382E-2</v>
      </c>
      <c r="H7" s="1489">
        <v>7.3869610935856991E-2</v>
      </c>
      <c r="I7" s="1488">
        <v>3341</v>
      </c>
      <c r="J7" s="1488">
        <v>463</v>
      </c>
      <c r="K7" s="1488">
        <v>3804</v>
      </c>
      <c r="L7" s="1489">
        <v>0.61974584555229717</v>
      </c>
      <c r="M7" s="1717">
        <v>2.0827333520947238E-3</v>
      </c>
    </row>
    <row r="8" spans="1:15" ht="14.25">
      <c r="A8" s="1716" t="s">
        <v>1300</v>
      </c>
      <c r="B8" s="1491">
        <v>1851578</v>
      </c>
      <c r="C8" s="1490">
        <v>36657</v>
      </c>
      <c r="D8" s="1489">
        <v>1.9797707685012461E-2</v>
      </c>
      <c r="E8" s="1489">
        <v>0.56457000000000002</v>
      </c>
      <c r="F8" s="1489">
        <v>0.12051927920945553</v>
      </c>
      <c r="G8" s="1489">
        <v>3.9868241708314406E-2</v>
      </c>
      <c r="H8" s="1489">
        <v>7.0119642586703015E-2</v>
      </c>
      <c r="I8" s="1488">
        <v>23818</v>
      </c>
      <c r="J8" s="1488">
        <v>2594</v>
      </c>
      <c r="K8" s="1488">
        <v>26412</v>
      </c>
      <c r="L8" s="1489">
        <v>0.72051722726900724</v>
      </c>
      <c r="M8" s="1717">
        <v>1.4264589447487494E-2</v>
      </c>
    </row>
    <row r="9" spans="1:15" ht="14.25">
      <c r="A9" s="1716" t="s">
        <v>1301</v>
      </c>
      <c r="B9" s="1491">
        <v>1863928</v>
      </c>
      <c r="C9" s="1490">
        <v>9855</v>
      </c>
      <c r="D9" s="1489">
        <v>5.2872213948178259E-3</v>
      </c>
      <c r="E9" s="1489">
        <v>0.57757000000000003</v>
      </c>
      <c r="F9" s="1489">
        <v>0.11810440577563865</v>
      </c>
      <c r="G9" s="1489">
        <v>3.3198493513739713E-2</v>
      </c>
      <c r="H9" s="1489">
        <v>6.2212302971125677E-2</v>
      </c>
      <c r="I9" s="1488">
        <v>6608</v>
      </c>
      <c r="J9" s="1488">
        <v>561</v>
      </c>
      <c r="K9" s="1488">
        <v>7169</v>
      </c>
      <c r="L9" s="1489">
        <v>0.72744799594114662</v>
      </c>
      <c r="M9" s="1717">
        <v>3.8461786077573813E-3</v>
      </c>
    </row>
    <row r="10" spans="1:15" ht="14.25">
      <c r="A10" s="1716" t="s">
        <v>1302</v>
      </c>
      <c r="B10" s="1491">
        <v>1871697</v>
      </c>
      <c r="C10" s="1490">
        <v>2699</v>
      </c>
      <c r="D10" s="1489">
        <v>1.4420069060323332E-3</v>
      </c>
      <c r="E10" s="1489">
        <v>0.55910000000000004</v>
      </c>
      <c r="F10" s="1489">
        <v>0.12020460358056266</v>
      </c>
      <c r="G10" s="1489">
        <v>3.5620743844944999E-2</v>
      </c>
      <c r="H10" s="1489">
        <v>6.547930853850184E-2</v>
      </c>
      <c r="I10" s="1488">
        <v>1744</v>
      </c>
      <c r="J10" s="1488">
        <v>165</v>
      </c>
      <c r="K10" s="1488">
        <v>1909</v>
      </c>
      <c r="L10" s="1489">
        <v>0.70729899962949239</v>
      </c>
      <c r="M10" s="1717">
        <v>1.0199300420954888E-3</v>
      </c>
    </row>
    <row r="11" spans="1:15" ht="14.25">
      <c r="A11" s="1716" t="s">
        <v>1303</v>
      </c>
      <c r="B11" s="1491">
        <v>1868851</v>
      </c>
      <c r="C11" s="1490">
        <v>2644</v>
      </c>
      <c r="D11" s="1489">
        <v>1.4147730343403513E-3</v>
      </c>
      <c r="E11" s="1489">
        <v>0.50038000000000005</v>
      </c>
      <c r="F11" s="1489">
        <v>0.26694473409801878</v>
      </c>
      <c r="G11" s="1489">
        <v>4.5866022933011466E-2</v>
      </c>
      <c r="H11" s="1489">
        <v>8.0869040434520215E-2</v>
      </c>
      <c r="I11" s="1488">
        <v>1504</v>
      </c>
      <c r="J11" s="1488">
        <v>153</v>
      </c>
      <c r="K11" s="1488">
        <v>1657</v>
      </c>
      <c r="L11" s="1489">
        <v>0.62670196671709533</v>
      </c>
      <c r="M11" s="1717">
        <v>8.8664104307941078E-4</v>
      </c>
    </row>
    <row r="12" spans="1:15" ht="14.25">
      <c r="A12" s="1716" t="s">
        <v>1304</v>
      </c>
      <c r="B12" s="1491">
        <v>1854553</v>
      </c>
      <c r="C12" s="1490">
        <v>2620</v>
      </c>
      <c r="D12" s="1489">
        <v>1.4127393501291146E-3</v>
      </c>
      <c r="E12" s="1489">
        <v>0.49560999999999999</v>
      </c>
      <c r="F12" s="1489">
        <v>0.24723618090452262</v>
      </c>
      <c r="G12" s="1489">
        <v>4.5425867507886436E-2</v>
      </c>
      <c r="H12" s="1489">
        <v>6.6876971608832811E-2</v>
      </c>
      <c r="I12" s="1488">
        <v>1463</v>
      </c>
      <c r="J12" s="1488">
        <v>122</v>
      </c>
      <c r="K12" s="1488">
        <v>1585</v>
      </c>
      <c r="L12" s="1489">
        <v>0.60496183206106868</v>
      </c>
      <c r="M12" s="1717">
        <v>8.5465338547887281E-4</v>
      </c>
    </row>
    <row r="13" spans="1:15" ht="14.25">
      <c r="A13" s="1716" t="s">
        <v>1305</v>
      </c>
      <c r="B13" s="1491">
        <v>1856845</v>
      </c>
      <c r="C13" s="1490">
        <v>2720</v>
      </c>
      <c r="D13" s="1489">
        <v>1.4648503240712069E-3</v>
      </c>
      <c r="E13" s="1489">
        <v>0.48161999999999999</v>
      </c>
      <c r="F13" s="1489">
        <v>0.18344965104685942</v>
      </c>
      <c r="G13" s="1489">
        <v>5.2725118483412325E-2</v>
      </c>
      <c r="H13" s="1489">
        <v>6.398104265402843E-2</v>
      </c>
      <c r="I13" s="1488">
        <v>1556</v>
      </c>
      <c r="J13" s="1488">
        <v>132</v>
      </c>
      <c r="K13" s="1488">
        <v>1688</v>
      </c>
      <c r="L13" s="1489">
        <v>0.62058823529411766</v>
      </c>
      <c r="M13" s="1717">
        <v>9.0906887758536654E-4</v>
      </c>
    </row>
    <row r="14" spans="1:15" ht="14.25">
      <c r="A14" s="1716" t="s">
        <v>1306</v>
      </c>
      <c r="B14" s="1491">
        <v>1861268</v>
      </c>
      <c r="C14" s="1490">
        <v>2186</v>
      </c>
      <c r="D14" s="1489">
        <v>1.1744681582663001E-3</v>
      </c>
      <c r="E14" s="1489">
        <v>0.48627999999999999</v>
      </c>
      <c r="F14" s="1489">
        <v>0.17095115681233933</v>
      </c>
      <c r="G14" s="1489">
        <v>7.2401433691756278E-2</v>
      </c>
      <c r="H14" s="1489">
        <v>8.1720430107526887E-2</v>
      </c>
      <c r="I14" s="1488">
        <v>1277</v>
      </c>
      <c r="J14" s="1488">
        <v>118</v>
      </c>
      <c r="K14" s="1488">
        <v>1395</v>
      </c>
      <c r="L14" s="1489">
        <v>0.63815187557182063</v>
      </c>
      <c r="M14" s="1717">
        <v>7.4948905799702135E-4</v>
      </c>
    </row>
    <row r="15" spans="1:15" ht="14.25">
      <c r="A15" s="1716" t="s">
        <v>1307</v>
      </c>
      <c r="B15" s="1492">
        <v>1863033</v>
      </c>
      <c r="C15" s="1490">
        <v>2616</v>
      </c>
      <c r="D15" s="1489">
        <v>1.4041619230577237E-3</v>
      </c>
      <c r="E15" s="1489">
        <v>0.46368999999999999</v>
      </c>
      <c r="F15" s="1489">
        <v>0.21756894790602654</v>
      </c>
      <c r="G15" s="1489">
        <v>7.0024570024570021E-2</v>
      </c>
      <c r="H15" s="1489">
        <v>7.0024570024570021E-2</v>
      </c>
      <c r="I15" s="1488">
        <v>1481</v>
      </c>
      <c r="J15" s="1488">
        <v>147</v>
      </c>
      <c r="K15" s="1488">
        <v>1628</v>
      </c>
      <c r="L15" s="1489">
        <v>0.6223241590214067</v>
      </c>
      <c r="M15" s="1717">
        <v>8.7384388789677912E-4</v>
      </c>
    </row>
    <row r="16" spans="1:15" ht="14.25">
      <c r="A16" s="1716" t="s">
        <v>1308</v>
      </c>
      <c r="B16" s="1492">
        <v>1853073</v>
      </c>
      <c r="C16" s="1490">
        <v>2203</v>
      </c>
      <c r="D16" s="1489">
        <v>1.1888360577268138E-3</v>
      </c>
      <c r="E16" s="1489">
        <v>0.48932999999999999</v>
      </c>
      <c r="F16" s="1489">
        <v>0.21204188481675393</v>
      </c>
      <c r="G16" s="1489">
        <v>5.3221288515406161E-2</v>
      </c>
      <c r="H16" s="1489">
        <v>5.3221288515406161E-2</v>
      </c>
      <c r="I16" s="1490">
        <v>1331</v>
      </c>
      <c r="J16" s="1490">
        <v>97</v>
      </c>
      <c r="K16" s="1488">
        <v>1428</v>
      </c>
      <c r="L16" s="1489">
        <v>0.64820699046754426</v>
      </c>
      <c r="M16" s="1717">
        <v>7.7061184313839768E-4</v>
      </c>
    </row>
    <row r="17" spans="1:16384" ht="15" thickBot="1">
      <c r="A17" s="829" t="s">
        <v>1309</v>
      </c>
      <c r="B17" s="830">
        <v>1836582</v>
      </c>
      <c r="C17" s="831">
        <v>2303</v>
      </c>
      <c r="D17" s="832">
        <v>1.2539598014137132E-3</v>
      </c>
      <c r="E17" s="832">
        <v>0.34477000000000002</v>
      </c>
      <c r="F17" s="832">
        <v>0.250814332247557</v>
      </c>
      <c r="G17" s="832">
        <v>4.3062200956937802E-2</v>
      </c>
      <c r="H17" s="832">
        <v>4.3062200956937802E-2</v>
      </c>
      <c r="I17" s="831">
        <v>935</v>
      </c>
      <c r="J17" s="831">
        <v>110</v>
      </c>
      <c r="K17" s="454">
        <v>1045</v>
      </c>
      <c r="L17" s="832">
        <v>0.45375597047329569</v>
      </c>
      <c r="M17" s="833">
        <v>5.6899174662498051E-4</v>
      </c>
      <c r="O17" s="20"/>
    </row>
    <row r="18" spans="1:16384" ht="15.75" thickBot="1">
      <c r="A18" s="1068" t="s">
        <v>92</v>
      </c>
      <c r="B18" s="1069">
        <f>B17</f>
        <v>1836582</v>
      </c>
      <c r="C18" s="1069">
        <f>SUM(C6:C17)</f>
        <v>74114</v>
      </c>
      <c r="D18" s="1070">
        <f>C18/B18</f>
        <v>4.0354310343888811E-2</v>
      </c>
      <c r="E18" s="1070">
        <v>0.53254445853684862</v>
      </c>
      <c r="F18" s="1070">
        <v>0.16106749045351182</v>
      </c>
      <c r="G18" s="1070">
        <v>4.3028679170388009E-2</v>
      </c>
      <c r="H18" s="1070">
        <v>6.9246799642750823E-2</v>
      </c>
      <c r="I18" s="1069">
        <f>SUM(I6:I17)</f>
        <v>45665</v>
      </c>
      <c r="J18" s="1069">
        <f>SUM(J6:J17)</f>
        <v>4720</v>
      </c>
      <c r="K18" s="1069">
        <f>SUM(K6:K17)</f>
        <v>50385</v>
      </c>
      <c r="L18" s="1070">
        <f>K18/C18</f>
        <v>0.67983107105270257</v>
      </c>
      <c r="M18" s="1071">
        <f>K18/B18</f>
        <v>2.7434114022679087E-2</v>
      </c>
    </row>
    <row r="19" spans="1:16384">
      <c r="A19" s="95"/>
      <c r="B19" s="96"/>
      <c r="C19" s="96"/>
      <c r="D19" s="97"/>
      <c r="E19" s="97"/>
      <c r="F19" s="97"/>
      <c r="G19" s="97"/>
      <c r="H19" s="97"/>
      <c r="I19" s="96"/>
      <c r="J19" s="96"/>
      <c r="K19" s="96"/>
      <c r="L19" s="97"/>
      <c r="M19" s="97"/>
    </row>
    <row r="20" spans="1:16384">
      <c r="A20" s="2138" t="s">
        <v>1331</v>
      </c>
      <c r="B20" s="2139"/>
      <c r="C20" s="2139"/>
      <c r="D20" s="2139"/>
      <c r="E20" s="2139"/>
      <c r="F20" s="2139"/>
      <c r="G20" s="2139"/>
      <c r="H20" s="2139"/>
      <c r="I20" s="2139"/>
      <c r="J20" s="2139"/>
      <c r="K20" s="2139"/>
      <c r="L20" s="2139"/>
      <c r="M20" s="2009"/>
    </row>
    <row r="21" spans="1:16384">
      <c r="A21" s="2140" t="s">
        <v>1332</v>
      </c>
      <c r="B21" s="1937"/>
      <c r="C21" s="1937"/>
      <c r="D21" s="1937"/>
      <c r="E21" s="1937"/>
      <c r="F21" s="1937"/>
      <c r="G21" s="1937"/>
      <c r="H21" s="1937"/>
      <c r="I21" s="1937"/>
      <c r="J21" s="1937"/>
      <c r="K21" s="1937"/>
      <c r="L21" s="1937"/>
      <c r="M21" s="1937"/>
    </row>
    <row r="22" spans="1:16384">
      <c r="A22" s="1869" t="s">
        <v>1333</v>
      </c>
      <c r="B22" s="1869"/>
      <c r="C22" s="1869"/>
      <c r="D22" s="1869"/>
      <c r="E22" s="1869"/>
      <c r="F22" s="1869"/>
      <c r="G22" s="1869"/>
      <c r="H22" s="1869"/>
      <c r="I22" s="1869"/>
      <c r="J22" s="1869"/>
      <c r="K22" s="1869"/>
      <c r="L22" s="1869"/>
      <c r="M22" s="1869"/>
    </row>
    <row r="23" spans="1:16384" ht="12.75" customHeight="1">
      <c r="A23" s="2137" t="s">
        <v>1334</v>
      </c>
      <c r="B23" s="2137"/>
      <c r="C23" s="2137"/>
      <c r="D23" s="2137"/>
      <c r="E23" s="2137"/>
      <c r="F23" s="2137"/>
      <c r="G23" s="2137"/>
      <c r="H23" s="2137"/>
      <c r="I23" s="2137"/>
      <c r="J23" s="2137"/>
      <c r="K23" s="2137"/>
      <c r="L23" s="2137"/>
      <c r="M23" s="2137"/>
    </row>
    <row r="24" spans="1:16384" s="828" customFormat="1" ht="12.75" customHeight="1">
      <c r="A24" s="2009" t="s">
        <v>1335</v>
      </c>
      <c r="B24" s="2137"/>
      <c r="C24" s="2137"/>
      <c r="D24" s="2137"/>
      <c r="E24" s="2137"/>
      <c r="F24" s="2137"/>
      <c r="G24" s="2137"/>
      <c r="H24" s="2137"/>
      <c r="I24" s="2137"/>
      <c r="J24" s="2137"/>
      <c r="K24" s="2137"/>
      <c r="L24" s="2137"/>
      <c r="M24" s="2137"/>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7"/>
      <c r="AM24" s="2137"/>
      <c r="AN24" s="2137"/>
      <c r="AO24" s="2137"/>
      <c r="AP24" s="2137"/>
      <c r="AQ24" s="2137"/>
      <c r="AR24" s="2137"/>
      <c r="AS24" s="2137"/>
      <c r="AT24" s="2137"/>
      <c r="AU24" s="2137"/>
      <c r="AV24" s="2137"/>
      <c r="AW24" s="2137"/>
      <c r="AX24" s="2137"/>
      <c r="AY24" s="2137"/>
      <c r="AZ24" s="2137"/>
      <c r="BA24" s="2137"/>
      <c r="BB24" s="2137"/>
      <c r="BC24" s="2137"/>
      <c r="BD24" s="2137"/>
      <c r="BE24" s="2137"/>
      <c r="BF24" s="2137"/>
      <c r="BG24" s="2137"/>
      <c r="BH24" s="2137"/>
      <c r="BI24" s="2137"/>
      <c r="BJ24" s="2137"/>
      <c r="BK24" s="2137"/>
      <c r="BL24" s="2137"/>
      <c r="BM24" s="2137"/>
      <c r="BN24" s="2137"/>
      <c r="BO24" s="2137"/>
      <c r="BP24" s="2137"/>
      <c r="BQ24" s="2137"/>
      <c r="BR24" s="2137"/>
      <c r="BS24" s="2137"/>
      <c r="BT24" s="2137"/>
      <c r="BU24" s="2137"/>
      <c r="BV24" s="2137"/>
      <c r="BW24" s="2137"/>
      <c r="BX24" s="2137"/>
      <c r="BY24" s="2137"/>
      <c r="BZ24" s="2137"/>
      <c r="CA24" s="2137"/>
      <c r="CB24" s="2137"/>
      <c r="CC24" s="2137"/>
      <c r="CD24" s="2137"/>
      <c r="CE24" s="2137"/>
      <c r="CF24" s="2137"/>
      <c r="CG24" s="2137"/>
      <c r="CH24" s="2137"/>
      <c r="CI24" s="2137"/>
      <c r="CJ24" s="2137"/>
      <c r="CK24" s="2137"/>
      <c r="CL24" s="2137"/>
      <c r="CM24" s="2137"/>
      <c r="CN24" s="2137"/>
      <c r="CO24" s="2137"/>
      <c r="CP24" s="2137"/>
      <c r="CQ24" s="2137"/>
      <c r="CR24" s="2137"/>
      <c r="CS24" s="2137"/>
      <c r="CT24" s="2137"/>
      <c r="CU24" s="2137"/>
      <c r="CV24" s="2137"/>
      <c r="CW24" s="2137"/>
      <c r="CX24" s="2137"/>
      <c r="CY24" s="2137"/>
      <c r="CZ24" s="2137"/>
      <c r="DA24" s="2137"/>
      <c r="DB24" s="2137"/>
      <c r="DC24" s="2137"/>
      <c r="DD24" s="2137"/>
      <c r="DE24" s="2137"/>
      <c r="DF24" s="2137"/>
      <c r="DG24" s="2137"/>
      <c r="DH24" s="2137"/>
      <c r="DI24" s="2137"/>
      <c r="DJ24" s="2137"/>
      <c r="DK24" s="2137"/>
      <c r="DL24" s="2137"/>
      <c r="DM24" s="2137"/>
      <c r="DN24" s="2137"/>
      <c r="DO24" s="2137"/>
      <c r="DP24" s="2137"/>
      <c r="DQ24" s="2137"/>
      <c r="DR24" s="2137"/>
      <c r="DS24" s="2137"/>
      <c r="DT24" s="2137"/>
      <c r="DU24" s="2137"/>
      <c r="DV24" s="2137"/>
      <c r="DW24" s="2137"/>
      <c r="DX24" s="2137"/>
      <c r="DY24" s="2137"/>
      <c r="DZ24" s="2137"/>
      <c r="EA24" s="2137"/>
      <c r="EB24" s="2137"/>
      <c r="EC24" s="2137"/>
      <c r="ED24" s="2137"/>
      <c r="EE24" s="2137"/>
      <c r="EF24" s="2137"/>
      <c r="EG24" s="2137"/>
      <c r="EH24" s="2137"/>
      <c r="EI24" s="2137"/>
      <c r="EJ24" s="2137"/>
      <c r="EK24" s="2137"/>
      <c r="EL24" s="2137"/>
      <c r="EM24" s="2137"/>
      <c r="EN24" s="2137"/>
      <c r="EO24" s="2137"/>
      <c r="EP24" s="2137"/>
      <c r="EQ24" s="2137"/>
      <c r="ER24" s="2137"/>
      <c r="ES24" s="2137"/>
      <c r="ET24" s="2137"/>
      <c r="EU24" s="2137"/>
      <c r="EV24" s="2137"/>
      <c r="EW24" s="2137"/>
      <c r="EX24" s="2137"/>
      <c r="EY24" s="2137"/>
      <c r="EZ24" s="2137"/>
      <c r="FA24" s="2137"/>
      <c r="FB24" s="2137"/>
      <c r="FC24" s="2137"/>
      <c r="FD24" s="2137"/>
      <c r="FE24" s="2137"/>
      <c r="FF24" s="2137"/>
      <c r="FG24" s="2137"/>
      <c r="FH24" s="2137"/>
      <c r="FI24" s="2137"/>
      <c r="FJ24" s="2137"/>
      <c r="FK24" s="2137"/>
      <c r="FL24" s="2137"/>
      <c r="FM24" s="2137"/>
      <c r="FN24" s="2137"/>
      <c r="FO24" s="2137"/>
      <c r="FP24" s="2137"/>
      <c r="FQ24" s="2137"/>
      <c r="FR24" s="2137"/>
      <c r="FS24" s="2137"/>
      <c r="FT24" s="2137"/>
      <c r="FU24" s="2137"/>
      <c r="FV24" s="2137"/>
      <c r="FW24" s="2137"/>
      <c r="FX24" s="2137"/>
      <c r="FY24" s="2137"/>
      <c r="FZ24" s="2137"/>
      <c r="GA24" s="2137"/>
      <c r="GB24" s="2137"/>
      <c r="GC24" s="2137"/>
      <c r="GD24" s="2137"/>
      <c r="GE24" s="2137"/>
      <c r="GF24" s="2137"/>
      <c r="GG24" s="2137"/>
      <c r="GH24" s="2137"/>
      <c r="GI24" s="2137"/>
      <c r="GJ24" s="2137"/>
      <c r="GK24" s="2137"/>
      <c r="GL24" s="2137"/>
      <c r="GM24" s="2137"/>
      <c r="GN24" s="2137"/>
      <c r="GO24" s="2137"/>
      <c r="GP24" s="2137"/>
      <c r="GQ24" s="2137"/>
      <c r="GR24" s="2137"/>
      <c r="GS24" s="2137"/>
      <c r="GT24" s="2137"/>
      <c r="GU24" s="2137"/>
      <c r="GV24" s="2137"/>
      <c r="GW24" s="2137"/>
      <c r="GX24" s="2137"/>
      <c r="GY24" s="2137"/>
      <c r="GZ24" s="2137"/>
      <c r="HA24" s="2137"/>
      <c r="HB24" s="2137"/>
      <c r="HC24" s="2137"/>
      <c r="HD24" s="2137"/>
      <c r="HE24" s="2137"/>
      <c r="HF24" s="2137"/>
      <c r="HG24" s="2137"/>
      <c r="HH24" s="2137"/>
      <c r="HI24" s="2137"/>
      <c r="HJ24" s="2137"/>
      <c r="HK24" s="2137"/>
      <c r="HL24" s="2137"/>
      <c r="HM24" s="2137"/>
      <c r="HN24" s="2137"/>
      <c r="HO24" s="2137"/>
      <c r="HP24" s="2137"/>
      <c r="HQ24" s="2137"/>
      <c r="HR24" s="2137"/>
      <c r="HS24" s="2137"/>
      <c r="HT24" s="2137"/>
      <c r="HU24" s="2137"/>
      <c r="HV24" s="2137"/>
      <c r="HW24" s="2137"/>
      <c r="HX24" s="2137"/>
      <c r="HY24" s="2137"/>
      <c r="HZ24" s="2137"/>
      <c r="IA24" s="2137"/>
      <c r="IB24" s="2137"/>
      <c r="IC24" s="2137"/>
      <c r="ID24" s="2137"/>
      <c r="IE24" s="2137"/>
      <c r="IF24" s="2137"/>
      <c r="IG24" s="2137"/>
      <c r="IH24" s="2137"/>
      <c r="II24" s="2137"/>
      <c r="IJ24" s="2137"/>
      <c r="IK24" s="2137"/>
      <c r="IL24" s="2137"/>
      <c r="IM24" s="2137"/>
      <c r="IN24" s="2137"/>
      <c r="IO24" s="2137"/>
      <c r="IP24" s="2137"/>
      <c r="IQ24" s="2137"/>
      <c r="IR24" s="2137"/>
      <c r="IS24" s="2137"/>
      <c r="IT24" s="2137"/>
      <c r="IU24" s="2137"/>
      <c r="IV24" s="2137"/>
      <c r="IW24" s="2137"/>
      <c r="IX24" s="2137"/>
      <c r="IY24" s="2137"/>
      <c r="IZ24" s="2137"/>
      <c r="JA24" s="2137"/>
      <c r="JB24" s="2137"/>
      <c r="JC24" s="2137"/>
      <c r="JD24" s="2137"/>
      <c r="JE24" s="2137"/>
      <c r="JF24" s="2137"/>
      <c r="JG24" s="2137"/>
      <c r="JH24" s="2137"/>
      <c r="JI24" s="2137"/>
      <c r="JJ24" s="2137"/>
      <c r="JK24" s="2137"/>
      <c r="JL24" s="2137"/>
      <c r="JM24" s="2137"/>
      <c r="JN24" s="2137"/>
      <c r="JO24" s="2137"/>
      <c r="JP24" s="2137"/>
      <c r="JQ24" s="2137"/>
      <c r="JR24" s="2137"/>
      <c r="JS24" s="2137"/>
      <c r="JT24" s="2137"/>
      <c r="JU24" s="2137"/>
      <c r="JV24" s="2137"/>
      <c r="JW24" s="2137"/>
      <c r="JX24" s="2137"/>
      <c r="JY24" s="2137"/>
      <c r="JZ24" s="2137"/>
      <c r="KA24" s="2137"/>
      <c r="KB24" s="2137"/>
      <c r="KC24" s="2137"/>
      <c r="KD24" s="2137"/>
      <c r="KE24" s="2137"/>
      <c r="KF24" s="2137"/>
      <c r="KG24" s="2137"/>
      <c r="KH24" s="2137"/>
      <c r="KI24" s="2137"/>
      <c r="KJ24" s="2137"/>
      <c r="KK24" s="2137"/>
      <c r="KL24" s="2137"/>
      <c r="KM24" s="2137"/>
      <c r="KN24" s="2137"/>
      <c r="KO24" s="2137"/>
      <c r="KP24" s="2137"/>
      <c r="KQ24" s="2137"/>
      <c r="KR24" s="2137"/>
      <c r="KS24" s="2137"/>
      <c r="KT24" s="2137"/>
      <c r="KU24" s="2137"/>
      <c r="KV24" s="2137"/>
      <c r="KW24" s="2137"/>
      <c r="KX24" s="2137"/>
      <c r="KY24" s="2137"/>
      <c r="KZ24" s="2137"/>
      <c r="LA24" s="2137"/>
      <c r="LB24" s="2137"/>
      <c r="LC24" s="2137"/>
      <c r="LD24" s="2137"/>
      <c r="LE24" s="2137"/>
      <c r="LF24" s="2137"/>
      <c r="LG24" s="2137"/>
      <c r="LH24" s="2137"/>
      <c r="LI24" s="2137"/>
      <c r="LJ24" s="2137"/>
      <c r="LK24" s="2137"/>
      <c r="LL24" s="2137"/>
      <c r="LM24" s="2137"/>
      <c r="LN24" s="2137"/>
      <c r="LO24" s="2137"/>
      <c r="LP24" s="2137"/>
      <c r="LQ24" s="2137"/>
      <c r="LR24" s="2137"/>
      <c r="LS24" s="2137"/>
      <c r="LT24" s="2137"/>
      <c r="LU24" s="2137"/>
      <c r="LV24" s="2137"/>
      <c r="LW24" s="2137"/>
      <c r="LX24" s="2137"/>
      <c r="LY24" s="2137"/>
      <c r="LZ24" s="2137"/>
      <c r="MA24" s="2137"/>
      <c r="MB24" s="2137"/>
      <c r="MC24" s="2137"/>
      <c r="MD24" s="2137"/>
      <c r="ME24" s="2137"/>
      <c r="MF24" s="2137"/>
      <c r="MG24" s="2137"/>
      <c r="MH24" s="2137"/>
      <c r="MI24" s="2137"/>
      <c r="MJ24" s="2137"/>
      <c r="MK24" s="2137"/>
      <c r="ML24" s="2137"/>
      <c r="MM24" s="2137"/>
      <c r="MN24" s="2137"/>
      <c r="MO24" s="2137"/>
      <c r="MP24" s="2137"/>
      <c r="MQ24" s="2137"/>
      <c r="MR24" s="2137"/>
      <c r="MS24" s="2137"/>
      <c r="MT24" s="2137"/>
      <c r="MU24" s="2137"/>
      <c r="MV24" s="2137"/>
      <c r="MW24" s="2137"/>
      <c r="MX24" s="2137"/>
      <c r="MY24" s="2137"/>
      <c r="MZ24" s="2137"/>
      <c r="NA24" s="2137"/>
      <c r="NB24" s="2137"/>
      <c r="NC24" s="2137"/>
      <c r="ND24" s="2137"/>
      <c r="NE24" s="2137"/>
      <c r="NF24" s="2137"/>
      <c r="NG24" s="2137"/>
      <c r="NH24" s="2137"/>
      <c r="NI24" s="2137"/>
      <c r="NJ24" s="2137"/>
      <c r="NK24" s="2137"/>
      <c r="NL24" s="2137"/>
      <c r="NM24" s="2137"/>
      <c r="NN24" s="2137"/>
      <c r="NO24" s="2137"/>
      <c r="NP24" s="2137"/>
      <c r="NQ24" s="2137"/>
      <c r="NR24" s="2137"/>
      <c r="NS24" s="2137"/>
      <c r="NT24" s="2137"/>
      <c r="NU24" s="2137"/>
      <c r="NV24" s="2137"/>
      <c r="NW24" s="2137"/>
      <c r="NX24" s="2137"/>
      <c r="NY24" s="2137"/>
      <c r="NZ24" s="2137"/>
      <c r="OA24" s="2137"/>
      <c r="OB24" s="2137"/>
      <c r="OC24" s="2137"/>
      <c r="OD24" s="2137"/>
      <c r="OE24" s="2137"/>
      <c r="OF24" s="2137"/>
      <c r="OG24" s="2137"/>
      <c r="OH24" s="2137"/>
      <c r="OI24" s="2137"/>
      <c r="OJ24" s="2137"/>
      <c r="OK24" s="2137"/>
      <c r="OL24" s="2137"/>
      <c r="OM24" s="2137"/>
      <c r="ON24" s="2137"/>
      <c r="OO24" s="2137"/>
      <c r="OP24" s="2137"/>
      <c r="OQ24" s="2137"/>
      <c r="OR24" s="2137"/>
      <c r="OS24" s="2137"/>
      <c r="OT24" s="2137"/>
      <c r="OU24" s="2137"/>
      <c r="OV24" s="2137"/>
      <c r="OW24" s="2137"/>
      <c r="OX24" s="2137"/>
      <c r="OY24" s="2137"/>
      <c r="OZ24" s="2137"/>
      <c r="PA24" s="2137"/>
      <c r="PB24" s="2137"/>
      <c r="PC24" s="2137"/>
      <c r="PD24" s="2137"/>
      <c r="PE24" s="2137"/>
      <c r="PF24" s="2137"/>
      <c r="PG24" s="2137"/>
      <c r="PH24" s="2137"/>
      <c r="PI24" s="2137"/>
      <c r="PJ24" s="2137"/>
      <c r="PK24" s="2137"/>
      <c r="PL24" s="2137"/>
      <c r="PM24" s="2137"/>
      <c r="PN24" s="2137"/>
      <c r="PO24" s="2137"/>
      <c r="PP24" s="2137"/>
      <c r="PQ24" s="2137"/>
      <c r="PR24" s="2137"/>
      <c r="PS24" s="2137"/>
      <c r="PT24" s="2137"/>
      <c r="PU24" s="2137"/>
      <c r="PV24" s="2137"/>
      <c r="PW24" s="2137"/>
      <c r="PX24" s="2137"/>
      <c r="PY24" s="2137"/>
      <c r="PZ24" s="2137"/>
      <c r="QA24" s="2137"/>
      <c r="QB24" s="2137"/>
      <c r="QC24" s="2137"/>
      <c r="QD24" s="2137"/>
      <c r="QE24" s="2137"/>
      <c r="QF24" s="2137"/>
      <c r="QG24" s="2137"/>
      <c r="QH24" s="2137"/>
      <c r="QI24" s="2137"/>
      <c r="QJ24" s="2137"/>
      <c r="QK24" s="2137"/>
      <c r="QL24" s="2137"/>
      <c r="QM24" s="2137"/>
      <c r="QN24" s="2137"/>
      <c r="QO24" s="2137"/>
      <c r="QP24" s="2137"/>
      <c r="QQ24" s="2137"/>
      <c r="QR24" s="2137"/>
      <c r="QS24" s="2137"/>
      <c r="QT24" s="2137"/>
      <c r="QU24" s="2137"/>
      <c r="QV24" s="2137"/>
      <c r="QW24" s="2137"/>
      <c r="QX24" s="2137"/>
      <c r="QY24" s="2137"/>
      <c r="QZ24" s="2137"/>
      <c r="RA24" s="2137"/>
      <c r="RB24" s="2137"/>
      <c r="RC24" s="2137"/>
      <c r="RD24" s="2137"/>
      <c r="RE24" s="2137"/>
      <c r="RF24" s="2137"/>
      <c r="RG24" s="2137"/>
      <c r="RH24" s="2137"/>
      <c r="RI24" s="2137"/>
      <c r="RJ24" s="2137"/>
      <c r="RK24" s="2137"/>
      <c r="RL24" s="2137"/>
      <c r="RM24" s="2137"/>
      <c r="RN24" s="2137"/>
      <c r="RO24" s="2137"/>
      <c r="RP24" s="2137"/>
      <c r="RQ24" s="2137"/>
      <c r="RR24" s="2137"/>
      <c r="RS24" s="2137"/>
      <c r="RT24" s="2137"/>
      <c r="RU24" s="2137"/>
      <c r="RV24" s="2137"/>
      <c r="RW24" s="2137"/>
      <c r="RX24" s="2137"/>
      <c r="RY24" s="2137"/>
      <c r="RZ24" s="2137"/>
      <c r="SA24" s="2137"/>
      <c r="SB24" s="2137"/>
      <c r="SC24" s="2137"/>
      <c r="SD24" s="2137"/>
      <c r="SE24" s="2137"/>
      <c r="SF24" s="2137"/>
      <c r="SG24" s="2137"/>
      <c r="SH24" s="2137"/>
      <c r="SI24" s="2137"/>
      <c r="SJ24" s="2137"/>
      <c r="SK24" s="2137"/>
      <c r="SL24" s="2137"/>
      <c r="SM24" s="2137"/>
      <c r="SN24" s="2137"/>
      <c r="SO24" s="2137"/>
      <c r="SP24" s="2137"/>
      <c r="SQ24" s="2137"/>
      <c r="SR24" s="2137"/>
      <c r="SS24" s="2137"/>
      <c r="ST24" s="2137"/>
      <c r="SU24" s="2137"/>
      <c r="SV24" s="2137"/>
      <c r="SW24" s="2137"/>
      <c r="SX24" s="2137"/>
      <c r="SY24" s="2137"/>
      <c r="SZ24" s="2137"/>
      <c r="TA24" s="2137"/>
      <c r="TB24" s="2137"/>
      <c r="TC24" s="2137"/>
      <c r="TD24" s="2137"/>
      <c r="TE24" s="2137"/>
      <c r="TF24" s="2137"/>
      <c r="TG24" s="2137"/>
      <c r="TH24" s="2137"/>
      <c r="TI24" s="2137"/>
      <c r="TJ24" s="2137"/>
      <c r="TK24" s="2137"/>
      <c r="TL24" s="2137"/>
      <c r="TM24" s="2137"/>
      <c r="TN24" s="2137"/>
      <c r="TO24" s="2137"/>
      <c r="TP24" s="2137"/>
      <c r="TQ24" s="2137"/>
      <c r="TR24" s="2137"/>
      <c r="TS24" s="2137"/>
      <c r="TT24" s="2137"/>
      <c r="TU24" s="2137"/>
      <c r="TV24" s="2137"/>
      <c r="TW24" s="2137"/>
      <c r="TX24" s="2137"/>
      <c r="TY24" s="2137"/>
      <c r="TZ24" s="2137"/>
      <c r="UA24" s="2137"/>
      <c r="UB24" s="2137"/>
      <c r="UC24" s="2137"/>
      <c r="UD24" s="2137"/>
      <c r="UE24" s="2137"/>
      <c r="UF24" s="2137"/>
      <c r="UG24" s="2137"/>
      <c r="UH24" s="2137"/>
      <c r="UI24" s="2137"/>
      <c r="UJ24" s="2137"/>
      <c r="UK24" s="2137"/>
      <c r="UL24" s="2137"/>
      <c r="UM24" s="2137"/>
      <c r="UN24" s="2137"/>
      <c r="UO24" s="2137"/>
      <c r="UP24" s="2137"/>
      <c r="UQ24" s="2137"/>
      <c r="UR24" s="2137"/>
      <c r="US24" s="2137"/>
      <c r="UT24" s="2137"/>
      <c r="UU24" s="2137"/>
      <c r="UV24" s="2137"/>
      <c r="UW24" s="2137"/>
      <c r="UX24" s="2137"/>
      <c r="UY24" s="2137"/>
      <c r="UZ24" s="2137"/>
      <c r="VA24" s="2137"/>
      <c r="VB24" s="2137"/>
      <c r="VC24" s="2137"/>
      <c r="VD24" s="2137"/>
      <c r="VE24" s="2137"/>
      <c r="VF24" s="2137"/>
      <c r="VG24" s="2137"/>
      <c r="VH24" s="2137"/>
      <c r="VI24" s="2137"/>
      <c r="VJ24" s="2137"/>
      <c r="VK24" s="2137"/>
      <c r="VL24" s="2137"/>
      <c r="VM24" s="2137"/>
      <c r="VN24" s="2137"/>
      <c r="VO24" s="2137"/>
      <c r="VP24" s="2137"/>
      <c r="VQ24" s="2137"/>
      <c r="VR24" s="2137"/>
      <c r="VS24" s="2137"/>
      <c r="VT24" s="2137"/>
      <c r="VU24" s="2137"/>
      <c r="VV24" s="2137"/>
      <c r="VW24" s="2137"/>
      <c r="VX24" s="2137"/>
      <c r="VY24" s="2137"/>
      <c r="VZ24" s="2137"/>
      <c r="WA24" s="2137"/>
      <c r="WB24" s="2137"/>
      <c r="WC24" s="2137"/>
      <c r="WD24" s="2137"/>
      <c r="WE24" s="2137"/>
      <c r="WF24" s="2137"/>
      <c r="WG24" s="2137"/>
      <c r="WH24" s="2137"/>
      <c r="WI24" s="2137"/>
      <c r="WJ24" s="2137"/>
      <c r="WK24" s="2137"/>
      <c r="WL24" s="2137"/>
      <c r="WM24" s="2137"/>
      <c r="WN24" s="2137"/>
      <c r="WO24" s="2137"/>
      <c r="WP24" s="2137"/>
      <c r="WQ24" s="2137"/>
      <c r="WR24" s="2137"/>
      <c r="WS24" s="2137"/>
      <c r="WT24" s="2137"/>
      <c r="WU24" s="2137"/>
      <c r="WV24" s="2137"/>
      <c r="WW24" s="2137"/>
      <c r="WX24" s="2137"/>
      <c r="WY24" s="2137"/>
      <c r="WZ24" s="2137"/>
      <c r="XA24" s="2137"/>
      <c r="XB24" s="2137"/>
      <c r="XC24" s="2137"/>
      <c r="XD24" s="2137"/>
      <c r="XE24" s="2137"/>
      <c r="XF24" s="2137"/>
      <c r="XG24" s="2137"/>
      <c r="XH24" s="2137"/>
      <c r="XI24" s="2137"/>
      <c r="XJ24" s="2137"/>
      <c r="XK24" s="2137"/>
      <c r="XL24" s="2137"/>
      <c r="XM24" s="2137"/>
      <c r="XN24" s="2137"/>
      <c r="XO24" s="2137"/>
      <c r="XP24" s="2137"/>
      <c r="XQ24" s="2137"/>
      <c r="XR24" s="2137"/>
      <c r="XS24" s="2137"/>
      <c r="XT24" s="2137"/>
      <c r="XU24" s="2137"/>
      <c r="XV24" s="2137"/>
      <c r="XW24" s="2137"/>
      <c r="XX24" s="2137"/>
      <c r="XY24" s="2137"/>
      <c r="XZ24" s="2137"/>
      <c r="YA24" s="2137"/>
      <c r="YB24" s="2137"/>
      <c r="YC24" s="2137"/>
      <c r="YD24" s="2137"/>
      <c r="YE24" s="2137"/>
      <c r="YF24" s="2137"/>
      <c r="YG24" s="2137"/>
      <c r="YH24" s="2137"/>
      <c r="YI24" s="2137"/>
      <c r="YJ24" s="2137"/>
      <c r="YK24" s="2137"/>
      <c r="YL24" s="2137"/>
      <c r="YM24" s="2137"/>
      <c r="YN24" s="2137"/>
      <c r="YO24" s="2137"/>
      <c r="YP24" s="2137"/>
      <c r="YQ24" s="2137"/>
      <c r="YR24" s="2137"/>
      <c r="YS24" s="2137"/>
      <c r="YT24" s="2137"/>
      <c r="YU24" s="2137"/>
      <c r="YV24" s="2137"/>
      <c r="YW24" s="2137"/>
      <c r="YX24" s="2137"/>
      <c r="YY24" s="2137"/>
      <c r="YZ24" s="2137"/>
      <c r="ZA24" s="2137"/>
      <c r="ZB24" s="2137"/>
      <c r="ZC24" s="2137"/>
      <c r="ZD24" s="2137"/>
      <c r="ZE24" s="2137"/>
      <c r="ZF24" s="2137"/>
      <c r="ZG24" s="2137"/>
      <c r="ZH24" s="2137"/>
      <c r="ZI24" s="2137"/>
      <c r="ZJ24" s="2137"/>
      <c r="ZK24" s="2137"/>
      <c r="ZL24" s="2137"/>
      <c r="ZM24" s="2137"/>
      <c r="ZN24" s="2137"/>
      <c r="ZO24" s="2137"/>
      <c r="ZP24" s="2137"/>
      <c r="ZQ24" s="2137"/>
      <c r="ZR24" s="2137"/>
      <c r="ZS24" s="2137"/>
      <c r="ZT24" s="2137"/>
      <c r="ZU24" s="2137"/>
      <c r="ZV24" s="2137"/>
      <c r="ZW24" s="2137"/>
      <c r="ZX24" s="2137"/>
      <c r="ZY24" s="2137"/>
      <c r="ZZ24" s="2137"/>
      <c r="AAA24" s="2137"/>
      <c r="AAB24" s="2137"/>
      <c r="AAC24" s="2137"/>
      <c r="AAD24" s="2137"/>
      <c r="AAE24" s="2137"/>
      <c r="AAF24" s="2137"/>
      <c r="AAG24" s="2137"/>
      <c r="AAH24" s="2137"/>
      <c r="AAI24" s="2137"/>
      <c r="AAJ24" s="2137"/>
      <c r="AAK24" s="2137"/>
      <c r="AAL24" s="2137"/>
      <c r="AAM24" s="2137"/>
      <c r="AAN24" s="2137"/>
      <c r="AAO24" s="2137"/>
      <c r="AAP24" s="2137"/>
      <c r="AAQ24" s="2137"/>
      <c r="AAR24" s="2137"/>
      <c r="AAS24" s="2137"/>
      <c r="AAT24" s="2137"/>
      <c r="AAU24" s="2137"/>
      <c r="AAV24" s="2137"/>
      <c r="AAW24" s="2137"/>
      <c r="AAX24" s="2137"/>
      <c r="AAY24" s="2137"/>
      <c r="AAZ24" s="2137"/>
      <c r="ABA24" s="2137"/>
      <c r="ABB24" s="2137"/>
      <c r="ABC24" s="2137"/>
      <c r="ABD24" s="2137"/>
      <c r="ABE24" s="2137"/>
      <c r="ABF24" s="2137"/>
      <c r="ABG24" s="2137"/>
      <c r="ABH24" s="2137"/>
      <c r="ABI24" s="2137"/>
      <c r="ABJ24" s="2137"/>
      <c r="ABK24" s="2137"/>
      <c r="ABL24" s="2137"/>
      <c r="ABM24" s="2137"/>
      <c r="ABN24" s="2137"/>
      <c r="ABO24" s="2137"/>
      <c r="ABP24" s="2137"/>
      <c r="ABQ24" s="2137"/>
      <c r="ABR24" s="2137"/>
      <c r="ABS24" s="2137"/>
      <c r="ABT24" s="2137"/>
      <c r="ABU24" s="2137"/>
      <c r="ABV24" s="2137"/>
      <c r="ABW24" s="2137"/>
      <c r="ABX24" s="2137"/>
      <c r="ABY24" s="2137"/>
      <c r="ABZ24" s="2137"/>
      <c r="ACA24" s="2137"/>
      <c r="ACB24" s="2137"/>
      <c r="ACC24" s="2137"/>
      <c r="ACD24" s="2137"/>
      <c r="ACE24" s="2137"/>
      <c r="ACF24" s="2137"/>
      <c r="ACG24" s="2137"/>
      <c r="ACH24" s="2137"/>
      <c r="ACI24" s="2137"/>
      <c r="ACJ24" s="2137"/>
      <c r="ACK24" s="2137"/>
      <c r="ACL24" s="2137"/>
      <c r="ACM24" s="2137"/>
      <c r="ACN24" s="2137"/>
      <c r="ACO24" s="2137"/>
      <c r="ACP24" s="2137"/>
      <c r="ACQ24" s="2137"/>
      <c r="ACR24" s="2137"/>
      <c r="ACS24" s="2137"/>
      <c r="ACT24" s="2137"/>
      <c r="ACU24" s="2137"/>
      <c r="ACV24" s="2137"/>
      <c r="ACW24" s="2137"/>
      <c r="ACX24" s="2137"/>
      <c r="ACY24" s="2137"/>
      <c r="ACZ24" s="2137"/>
      <c r="ADA24" s="2137"/>
      <c r="ADB24" s="2137"/>
      <c r="ADC24" s="2137"/>
      <c r="ADD24" s="2137"/>
      <c r="ADE24" s="2137"/>
      <c r="ADF24" s="2137"/>
      <c r="ADG24" s="2137"/>
      <c r="ADH24" s="2137"/>
      <c r="ADI24" s="2137"/>
      <c r="ADJ24" s="2137"/>
      <c r="ADK24" s="2137"/>
      <c r="ADL24" s="2137"/>
      <c r="ADM24" s="2137"/>
      <c r="ADN24" s="2137"/>
      <c r="ADO24" s="2137"/>
      <c r="ADP24" s="2137"/>
      <c r="ADQ24" s="2137"/>
      <c r="ADR24" s="2137"/>
      <c r="ADS24" s="2137"/>
      <c r="ADT24" s="2137"/>
      <c r="ADU24" s="2137"/>
      <c r="ADV24" s="2137"/>
      <c r="ADW24" s="2137"/>
      <c r="ADX24" s="2137"/>
      <c r="ADY24" s="2137"/>
      <c r="ADZ24" s="2137"/>
      <c r="AEA24" s="2137"/>
      <c r="AEB24" s="2137"/>
      <c r="AEC24" s="2137"/>
      <c r="AED24" s="2137"/>
      <c r="AEE24" s="2137"/>
      <c r="AEF24" s="2137"/>
      <c r="AEG24" s="2137"/>
      <c r="AEH24" s="2137"/>
      <c r="AEI24" s="2137"/>
      <c r="AEJ24" s="2137"/>
      <c r="AEK24" s="2137"/>
      <c r="AEL24" s="2137"/>
      <c r="AEM24" s="2137"/>
      <c r="AEN24" s="2137"/>
      <c r="AEO24" s="2137"/>
      <c r="AEP24" s="2137"/>
      <c r="AEQ24" s="2137"/>
      <c r="AER24" s="2137"/>
      <c r="AES24" s="2137"/>
      <c r="AET24" s="2137"/>
      <c r="AEU24" s="2137"/>
      <c r="AEV24" s="2137"/>
      <c r="AEW24" s="2137"/>
      <c r="AEX24" s="2137"/>
      <c r="AEY24" s="2137"/>
      <c r="AEZ24" s="2137"/>
      <c r="AFA24" s="2137"/>
      <c r="AFB24" s="2137"/>
      <c r="AFC24" s="2137"/>
      <c r="AFD24" s="2137"/>
      <c r="AFE24" s="2137"/>
      <c r="AFF24" s="2137"/>
      <c r="AFG24" s="2137"/>
      <c r="AFH24" s="2137"/>
      <c r="AFI24" s="2137"/>
      <c r="AFJ24" s="2137"/>
      <c r="AFK24" s="2137"/>
      <c r="AFL24" s="2137"/>
      <c r="AFM24" s="2137"/>
      <c r="AFN24" s="2137"/>
      <c r="AFO24" s="2137"/>
      <c r="AFP24" s="2137"/>
      <c r="AFQ24" s="2137"/>
      <c r="AFR24" s="2137"/>
      <c r="AFS24" s="2137"/>
      <c r="AFT24" s="2137"/>
      <c r="AFU24" s="2137"/>
      <c r="AFV24" s="2137"/>
      <c r="AFW24" s="2137"/>
      <c r="AFX24" s="2137"/>
      <c r="AFY24" s="2137"/>
      <c r="AFZ24" s="2137"/>
      <c r="AGA24" s="2137"/>
      <c r="AGB24" s="2137"/>
      <c r="AGC24" s="2137"/>
      <c r="AGD24" s="2137"/>
      <c r="AGE24" s="2137"/>
      <c r="AGF24" s="2137"/>
      <c r="AGG24" s="2137"/>
      <c r="AGH24" s="2137"/>
      <c r="AGI24" s="2137"/>
      <c r="AGJ24" s="2137"/>
      <c r="AGK24" s="2137"/>
      <c r="AGL24" s="2137"/>
      <c r="AGM24" s="2137"/>
      <c r="AGN24" s="2137"/>
      <c r="AGO24" s="2137"/>
      <c r="AGP24" s="2137"/>
      <c r="AGQ24" s="2137"/>
      <c r="AGR24" s="2137"/>
      <c r="AGS24" s="2137"/>
      <c r="AGT24" s="2137"/>
      <c r="AGU24" s="2137"/>
      <c r="AGV24" s="2137"/>
      <c r="AGW24" s="2137"/>
      <c r="AGX24" s="2137"/>
      <c r="AGY24" s="2137"/>
      <c r="AGZ24" s="2137"/>
      <c r="AHA24" s="2137"/>
      <c r="AHB24" s="2137"/>
      <c r="AHC24" s="2137"/>
      <c r="AHD24" s="2137"/>
      <c r="AHE24" s="2137"/>
      <c r="AHF24" s="2137"/>
      <c r="AHG24" s="2137"/>
      <c r="AHH24" s="2137"/>
      <c r="AHI24" s="2137"/>
      <c r="AHJ24" s="2137"/>
      <c r="AHK24" s="2137"/>
      <c r="AHL24" s="2137"/>
      <c r="AHM24" s="2137"/>
      <c r="AHN24" s="2137"/>
      <c r="AHO24" s="2137"/>
      <c r="AHP24" s="2137"/>
      <c r="AHQ24" s="2137"/>
      <c r="AHR24" s="2137"/>
      <c r="AHS24" s="2137"/>
      <c r="AHT24" s="2137"/>
      <c r="AHU24" s="2137"/>
      <c r="AHV24" s="2137"/>
      <c r="AHW24" s="2137"/>
      <c r="AHX24" s="2137"/>
      <c r="AHY24" s="2137"/>
      <c r="AHZ24" s="2137"/>
      <c r="AIA24" s="2137"/>
      <c r="AIB24" s="2137"/>
      <c r="AIC24" s="2137"/>
      <c r="AID24" s="2137"/>
      <c r="AIE24" s="2137"/>
      <c r="AIF24" s="2137"/>
      <c r="AIG24" s="2137"/>
      <c r="AIH24" s="2137"/>
      <c r="AII24" s="2137"/>
      <c r="AIJ24" s="2137"/>
      <c r="AIK24" s="2137"/>
      <c r="AIL24" s="2137"/>
      <c r="AIM24" s="2137"/>
      <c r="AIN24" s="2137"/>
      <c r="AIO24" s="2137"/>
      <c r="AIP24" s="2137"/>
      <c r="AIQ24" s="2137"/>
      <c r="AIR24" s="2137"/>
      <c r="AIS24" s="2137"/>
      <c r="AIT24" s="2137"/>
      <c r="AIU24" s="2137"/>
      <c r="AIV24" s="2137"/>
      <c r="AIW24" s="2137"/>
      <c r="AIX24" s="2137"/>
      <c r="AIY24" s="2137"/>
      <c r="AIZ24" s="2137"/>
      <c r="AJA24" s="2137"/>
      <c r="AJB24" s="2137"/>
      <c r="AJC24" s="2137"/>
      <c r="AJD24" s="2137"/>
      <c r="AJE24" s="2137"/>
      <c r="AJF24" s="2137"/>
      <c r="AJG24" s="2137"/>
      <c r="AJH24" s="2137"/>
      <c r="AJI24" s="2137"/>
      <c r="AJJ24" s="2137"/>
      <c r="AJK24" s="2137"/>
      <c r="AJL24" s="2137"/>
      <c r="AJM24" s="2137"/>
      <c r="AJN24" s="2137"/>
      <c r="AJO24" s="2137"/>
      <c r="AJP24" s="2137"/>
      <c r="AJQ24" s="2137"/>
      <c r="AJR24" s="2137"/>
      <c r="AJS24" s="2137"/>
      <c r="AJT24" s="2137"/>
      <c r="AJU24" s="2137"/>
      <c r="AJV24" s="2137"/>
      <c r="AJW24" s="2137"/>
      <c r="AJX24" s="2137"/>
      <c r="AJY24" s="2137"/>
      <c r="AJZ24" s="2137"/>
      <c r="AKA24" s="2137"/>
      <c r="AKB24" s="2137"/>
      <c r="AKC24" s="2137"/>
      <c r="AKD24" s="2137"/>
      <c r="AKE24" s="2137"/>
      <c r="AKF24" s="2137"/>
      <c r="AKG24" s="2137"/>
      <c r="AKH24" s="2137"/>
      <c r="AKI24" s="2137"/>
      <c r="AKJ24" s="2137"/>
      <c r="AKK24" s="2137"/>
      <c r="AKL24" s="2137"/>
      <c r="AKM24" s="2137"/>
      <c r="AKN24" s="2137"/>
      <c r="AKO24" s="2137"/>
      <c r="AKP24" s="2137"/>
      <c r="AKQ24" s="2137"/>
      <c r="AKR24" s="2137"/>
      <c r="AKS24" s="2137"/>
      <c r="AKT24" s="2137"/>
      <c r="AKU24" s="2137"/>
      <c r="AKV24" s="2137"/>
      <c r="AKW24" s="2137"/>
      <c r="AKX24" s="2137"/>
      <c r="AKY24" s="2137"/>
      <c r="AKZ24" s="2137"/>
      <c r="ALA24" s="2137"/>
      <c r="ALB24" s="2137"/>
      <c r="ALC24" s="2137"/>
      <c r="ALD24" s="2137"/>
      <c r="ALE24" s="2137"/>
      <c r="ALF24" s="2137"/>
      <c r="ALG24" s="2137"/>
      <c r="ALH24" s="2137"/>
      <c r="ALI24" s="2137"/>
      <c r="ALJ24" s="2137"/>
      <c r="ALK24" s="2137"/>
      <c r="ALL24" s="2137"/>
      <c r="ALM24" s="2137"/>
      <c r="ALN24" s="2137"/>
      <c r="ALO24" s="2137"/>
      <c r="ALP24" s="2137"/>
      <c r="ALQ24" s="2137"/>
      <c r="ALR24" s="2137"/>
      <c r="ALS24" s="2137"/>
      <c r="ALT24" s="2137"/>
      <c r="ALU24" s="2137"/>
      <c r="ALV24" s="2137"/>
      <c r="ALW24" s="2137"/>
      <c r="ALX24" s="2137"/>
      <c r="ALY24" s="2137"/>
      <c r="ALZ24" s="2137"/>
      <c r="AMA24" s="2137"/>
      <c r="AMB24" s="2137"/>
      <c r="AMC24" s="2137"/>
      <c r="AMD24" s="2137"/>
      <c r="AME24" s="2137"/>
      <c r="AMF24" s="2137"/>
      <c r="AMG24" s="2137"/>
      <c r="AMH24" s="2137"/>
      <c r="AMI24" s="2137"/>
      <c r="AMJ24" s="2137"/>
      <c r="AMK24" s="2137"/>
      <c r="AML24" s="2137"/>
      <c r="AMM24" s="2137"/>
      <c r="AMN24" s="2137"/>
      <c r="AMO24" s="2137"/>
      <c r="AMP24" s="2137"/>
      <c r="AMQ24" s="2137"/>
      <c r="AMR24" s="2137"/>
      <c r="AMS24" s="2137"/>
      <c r="AMT24" s="2137"/>
      <c r="AMU24" s="2137"/>
      <c r="AMV24" s="2137"/>
      <c r="AMW24" s="2137"/>
      <c r="AMX24" s="2137"/>
      <c r="AMY24" s="2137"/>
      <c r="AMZ24" s="2137"/>
      <c r="ANA24" s="2137"/>
      <c r="ANB24" s="2137"/>
      <c r="ANC24" s="2137"/>
      <c r="AND24" s="2137"/>
      <c r="ANE24" s="2137"/>
      <c r="ANF24" s="2137"/>
      <c r="ANG24" s="2137"/>
      <c r="ANH24" s="2137"/>
      <c r="ANI24" s="2137"/>
      <c r="ANJ24" s="2137"/>
      <c r="ANK24" s="2137"/>
      <c r="ANL24" s="2137"/>
      <c r="ANM24" s="2137"/>
      <c r="ANN24" s="2137"/>
      <c r="ANO24" s="2137"/>
      <c r="ANP24" s="2137"/>
      <c r="ANQ24" s="2137"/>
      <c r="ANR24" s="2137"/>
      <c r="ANS24" s="2137"/>
      <c r="ANT24" s="2137"/>
      <c r="ANU24" s="2137"/>
      <c r="ANV24" s="2137"/>
      <c r="ANW24" s="2137"/>
      <c r="ANX24" s="2137"/>
      <c r="ANY24" s="2137"/>
      <c r="ANZ24" s="2137"/>
      <c r="AOA24" s="2137"/>
      <c r="AOB24" s="2137"/>
      <c r="AOC24" s="2137"/>
      <c r="AOD24" s="2137"/>
      <c r="AOE24" s="2137"/>
      <c r="AOF24" s="2137"/>
      <c r="AOG24" s="2137"/>
      <c r="AOH24" s="2137"/>
      <c r="AOI24" s="2137"/>
      <c r="AOJ24" s="2137"/>
      <c r="AOK24" s="2137"/>
      <c r="AOL24" s="2137"/>
      <c r="AOM24" s="2137"/>
      <c r="AON24" s="2137"/>
      <c r="AOO24" s="2137"/>
      <c r="AOP24" s="2137"/>
      <c r="AOQ24" s="2137"/>
      <c r="AOR24" s="2137"/>
      <c r="AOS24" s="2137"/>
      <c r="AOT24" s="2137"/>
      <c r="AOU24" s="2137"/>
      <c r="AOV24" s="2137"/>
      <c r="AOW24" s="2137"/>
      <c r="AOX24" s="2137"/>
      <c r="AOY24" s="2137"/>
      <c r="AOZ24" s="2137"/>
      <c r="APA24" s="2137"/>
      <c r="APB24" s="2137"/>
      <c r="APC24" s="2137"/>
      <c r="APD24" s="2137"/>
      <c r="APE24" s="2137"/>
      <c r="APF24" s="2137"/>
      <c r="APG24" s="2137"/>
      <c r="APH24" s="2137"/>
      <c r="API24" s="2137"/>
      <c r="APJ24" s="2137"/>
      <c r="APK24" s="2137"/>
      <c r="APL24" s="2137"/>
      <c r="APM24" s="2137"/>
      <c r="APN24" s="2137"/>
      <c r="APO24" s="2137"/>
      <c r="APP24" s="2137"/>
      <c r="APQ24" s="2137"/>
      <c r="APR24" s="2137"/>
      <c r="APS24" s="2137"/>
      <c r="APT24" s="2137"/>
      <c r="APU24" s="2137"/>
      <c r="APV24" s="2137"/>
      <c r="APW24" s="2137"/>
      <c r="APX24" s="2137"/>
      <c r="APY24" s="2137"/>
      <c r="APZ24" s="2137"/>
      <c r="AQA24" s="2137"/>
      <c r="AQB24" s="2137"/>
      <c r="AQC24" s="2137"/>
      <c r="AQD24" s="2137"/>
      <c r="AQE24" s="2137"/>
      <c r="AQF24" s="2137"/>
      <c r="AQG24" s="2137"/>
      <c r="AQH24" s="2137"/>
      <c r="AQI24" s="2137"/>
      <c r="AQJ24" s="2137"/>
      <c r="AQK24" s="2137"/>
      <c r="AQL24" s="2137"/>
      <c r="AQM24" s="2137"/>
      <c r="AQN24" s="2137"/>
      <c r="AQO24" s="2137"/>
      <c r="AQP24" s="2137"/>
      <c r="AQQ24" s="2137"/>
      <c r="AQR24" s="2137"/>
      <c r="AQS24" s="2137"/>
      <c r="AQT24" s="2137"/>
      <c r="AQU24" s="2137"/>
      <c r="AQV24" s="2137"/>
      <c r="AQW24" s="2137"/>
      <c r="AQX24" s="2137"/>
      <c r="AQY24" s="2137"/>
      <c r="AQZ24" s="2137"/>
      <c r="ARA24" s="2137"/>
      <c r="ARB24" s="2137"/>
      <c r="ARC24" s="2137"/>
      <c r="ARD24" s="2137"/>
      <c r="ARE24" s="2137"/>
      <c r="ARF24" s="2137"/>
      <c r="ARG24" s="2137"/>
      <c r="ARH24" s="2137"/>
      <c r="ARI24" s="2137"/>
      <c r="ARJ24" s="2137"/>
      <c r="ARK24" s="2137"/>
      <c r="ARL24" s="2137"/>
      <c r="ARM24" s="2137"/>
      <c r="ARN24" s="2137"/>
      <c r="ARO24" s="2137"/>
      <c r="ARP24" s="2137"/>
      <c r="ARQ24" s="2137"/>
      <c r="ARR24" s="2137"/>
      <c r="ARS24" s="2137"/>
      <c r="ART24" s="2137"/>
      <c r="ARU24" s="2137"/>
      <c r="ARV24" s="2137"/>
      <c r="ARW24" s="2137"/>
      <c r="ARX24" s="2137"/>
      <c r="ARY24" s="2137"/>
      <c r="ARZ24" s="2137"/>
      <c r="ASA24" s="2137"/>
      <c r="ASB24" s="2137"/>
      <c r="ASC24" s="2137"/>
      <c r="ASD24" s="2137"/>
      <c r="ASE24" s="2137"/>
      <c r="ASF24" s="2137"/>
      <c r="ASG24" s="2137"/>
      <c r="ASH24" s="2137"/>
      <c r="ASI24" s="2137"/>
      <c r="ASJ24" s="2137"/>
      <c r="ASK24" s="2137"/>
      <c r="ASL24" s="2137"/>
      <c r="ASM24" s="2137"/>
      <c r="ASN24" s="2137"/>
      <c r="ASO24" s="2137"/>
      <c r="ASP24" s="2137"/>
      <c r="ASQ24" s="2137"/>
      <c r="ASR24" s="2137"/>
      <c r="ASS24" s="2137"/>
      <c r="AST24" s="2137"/>
      <c r="ASU24" s="2137"/>
      <c r="ASV24" s="2137"/>
      <c r="ASW24" s="2137"/>
      <c r="ASX24" s="2137"/>
      <c r="ASY24" s="2137"/>
      <c r="ASZ24" s="2137"/>
      <c r="ATA24" s="2137"/>
      <c r="ATB24" s="2137"/>
      <c r="ATC24" s="2137"/>
      <c r="ATD24" s="2137"/>
      <c r="ATE24" s="2137"/>
      <c r="ATF24" s="2137"/>
      <c r="ATG24" s="2137"/>
      <c r="ATH24" s="2137"/>
      <c r="ATI24" s="2137"/>
      <c r="ATJ24" s="2137"/>
      <c r="ATK24" s="2137"/>
      <c r="ATL24" s="2137"/>
      <c r="ATM24" s="2137"/>
      <c r="ATN24" s="2137"/>
      <c r="ATO24" s="2137"/>
      <c r="ATP24" s="2137"/>
      <c r="ATQ24" s="2137"/>
      <c r="ATR24" s="2137"/>
      <c r="ATS24" s="2137"/>
      <c r="ATT24" s="2137"/>
      <c r="ATU24" s="2137"/>
      <c r="ATV24" s="2137"/>
      <c r="ATW24" s="2137"/>
      <c r="ATX24" s="2137"/>
      <c r="ATY24" s="2137"/>
      <c r="ATZ24" s="2137"/>
      <c r="AUA24" s="2137"/>
      <c r="AUB24" s="2137"/>
      <c r="AUC24" s="2137"/>
      <c r="AUD24" s="2137"/>
      <c r="AUE24" s="2137"/>
      <c r="AUF24" s="2137"/>
      <c r="AUG24" s="2137"/>
      <c r="AUH24" s="2137"/>
      <c r="AUI24" s="2137"/>
      <c r="AUJ24" s="2137"/>
      <c r="AUK24" s="2137"/>
      <c r="AUL24" s="2137"/>
      <c r="AUM24" s="2137"/>
      <c r="AUN24" s="2137"/>
      <c r="AUO24" s="2137"/>
      <c r="AUP24" s="2137"/>
      <c r="AUQ24" s="2137"/>
      <c r="AUR24" s="2137"/>
      <c r="AUS24" s="2137"/>
      <c r="AUT24" s="2137"/>
      <c r="AUU24" s="2137"/>
      <c r="AUV24" s="2137"/>
      <c r="AUW24" s="2137"/>
      <c r="AUX24" s="2137"/>
      <c r="AUY24" s="2137"/>
      <c r="AUZ24" s="2137"/>
      <c r="AVA24" s="2137"/>
      <c r="AVB24" s="2137"/>
      <c r="AVC24" s="2137"/>
      <c r="AVD24" s="2137"/>
      <c r="AVE24" s="2137"/>
      <c r="AVF24" s="2137"/>
      <c r="AVG24" s="2137"/>
      <c r="AVH24" s="2137"/>
      <c r="AVI24" s="2137"/>
      <c r="AVJ24" s="2137"/>
      <c r="AVK24" s="2137"/>
      <c r="AVL24" s="2137"/>
      <c r="AVM24" s="2137"/>
      <c r="AVN24" s="2137"/>
      <c r="AVO24" s="2137"/>
      <c r="AVP24" s="2137"/>
      <c r="AVQ24" s="2137"/>
      <c r="AVR24" s="2137"/>
      <c r="AVS24" s="2137"/>
      <c r="AVT24" s="2137"/>
      <c r="AVU24" s="2137"/>
      <c r="AVV24" s="2137"/>
      <c r="AVW24" s="2137"/>
      <c r="AVX24" s="2137"/>
      <c r="AVY24" s="2137"/>
      <c r="AVZ24" s="2137"/>
      <c r="AWA24" s="2137"/>
      <c r="AWB24" s="2137"/>
      <c r="AWC24" s="2137"/>
      <c r="AWD24" s="2137"/>
      <c r="AWE24" s="2137"/>
      <c r="AWF24" s="2137"/>
      <c r="AWG24" s="2137"/>
      <c r="AWH24" s="2137"/>
      <c r="AWI24" s="2137"/>
      <c r="AWJ24" s="2137"/>
      <c r="AWK24" s="2137"/>
      <c r="AWL24" s="2137"/>
      <c r="AWM24" s="2137"/>
      <c r="AWN24" s="2137"/>
      <c r="AWO24" s="2137"/>
      <c r="AWP24" s="2137"/>
      <c r="AWQ24" s="2137"/>
      <c r="AWR24" s="2137"/>
      <c r="AWS24" s="2137"/>
      <c r="AWT24" s="2137"/>
      <c r="AWU24" s="2137"/>
      <c r="AWV24" s="2137"/>
      <c r="AWW24" s="2137"/>
      <c r="AWX24" s="2137"/>
      <c r="AWY24" s="2137"/>
      <c r="AWZ24" s="2137"/>
      <c r="AXA24" s="2137"/>
      <c r="AXB24" s="2137"/>
      <c r="AXC24" s="2137"/>
      <c r="AXD24" s="2137"/>
      <c r="AXE24" s="2137"/>
      <c r="AXF24" s="2137"/>
      <c r="AXG24" s="2137"/>
      <c r="AXH24" s="2137"/>
      <c r="AXI24" s="2137"/>
      <c r="AXJ24" s="2137"/>
      <c r="AXK24" s="2137"/>
      <c r="AXL24" s="2137"/>
      <c r="AXM24" s="2137"/>
      <c r="AXN24" s="2137"/>
      <c r="AXO24" s="2137"/>
      <c r="AXP24" s="2137"/>
      <c r="AXQ24" s="2137"/>
      <c r="AXR24" s="2137"/>
      <c r="AXS24" s="2137"/>
      <c r="AXT24" s="2137"/>
      <c r="AXU24" s="2137"/>
      <c r="AXV24" s="2137"/>
      <c r="AXW24" s="2137"/>
      <c r="AXX24" s="2137"/>
      <c r="AXY24" s="2137"/>
      <c r="AXZ24" s="2137"/>
      <c r="AYA24" s="2137"/>
      <c r="AYB24" s="2137"/>
      <c r="AYC24" s="2137"/>
      <c r="AYD24" s="2137"/>
      <c r="AYE24" s="2137"/>
      <c r="AYF24" s="2137"/>
      <c r="AYG24" s="2137"/>
      <c r="AYH24" s="2137"/>
      <c r="AYI24" s="2137"/>
      <c r="AYJ24" s="2137"/>
      <c r="AYK24" s="2137"/>
      <c r="AYL24" s="2137"/>
      <c r="AYM24" s="2137"/>
      <c r="AYN24" s="2137"/>
      <c r="AYO24" s="2137"/>
      <c r="AYP24" s="2137"/>
      <c r="AYQ24" s="2137"/>
      <c r="AYR24" s="2137"/>
      <c r="AYS24" s="2137"/>
      <c r="AYT24" s="2137"/>
      <c r="AYU24" s="2137"/>
      <c r="AYV24" s="2137"/>
      <c r="AYW24" s="2137"/>
      <c r="AYX24" s="2137"/>
      <c r="AYY24" s="2137"/>
      <c r="AYZ24" s="2137"/>
      <c r="AZA24" s="2137"/>
      <c r="AZB24" s="2137"/>
      <c r="AZC24" s="2137"/>
      <c r="AZD24" s="2137"/>
      <c r="AZE24" s="2137"/>
      <c r="AZF24" s="2137"/>
      <c r="AZG24" s="2137"/>
      <c r="AZH24" s="2137"/>
      <c r="AZI24" s="2137"/>
      <c r="AZJ24" s="2137"/>
      <c r="AZK24" s="2137"/>
      <c r="AZL24" s="2137"/>
      <c r="AZM24" s="2137"/>
      <c r="AZN24" s="2137"/>
      <c r="AZO24" s="2137"/>
      <c r="AZP24" s="2137"/>
      <c r="AZQ24" s="2137"/>
      <c r="AZR24" s="2137"/>
      <c r="AZS24" s="2137"/>
      <c r="AZT24" s="2137"/>
      <c r="AZU24" s="2137"/>
      <c r="AZV24" s="2137"/>
      <c r="AZW24" s="2137"/>
      <c r="AZX24" s="2137"/>
      <c r="AZY24" s="2137"/>
      <c r="AZZ24" s="2137"/>
      <c r="BAA24" s="2137"/>
      <c r="BAB24" s="2137"/>
      <c r="BAC24" s="2137"/>
      <c r="BAD24" s="2137"/>
      <c r="BAE24" s="2137"/>
      <c r="BAF24" s="2137"/>
      <c r="BAG24" s="2137"/>
      <c r="BAH24" s="2137"/>
      <c r="BAI24" s="2137"/>
      <c r="BAJ24" s="2137"/>
      <c r="BAK24" s="2137"/>
      <c r="BAL24" s="2137"/>
      <c r="BAM24" s="2137"/>
      <c r="BAN24" s="2137"/>
      <c r="BAO24" s="2137"/>
      <c r="BAP24" s="2137"/>
      <c r="BAQ24" s="2137"/>
      <c r="BAR24" s="2137"/>
      <c r="BAS24" s="2137"/>
      <c r="BAT24" s="2137"/>
      <c r="BAU24" s="2137"/>
      <c r="BAV24" s="2137"/>
      <c r="BAW24" s="2137"/>
      <c r="BAX24" s="2137"/>
      <c r="BAY24" s="2137"/>
      <c r="BAZ24" s="2137"/>
      <c r="BBA24" s="2137"/>
      <c r="BBB24" s="2137"/>
      <c r="BBC24" s="2137"/>
      <c r="BBD24" s="2137"/>
      <c r="BBE24" s="2137"/>
      <c r="BBF24" s="2137"/>
      <c r="BBG24" s="2137"/>
      <c r="BBH24" s="2137"/>
      <c r="BBI24" s="2137"/>
      <c r="BBJ24" s="2137"/>
      <c r="BBK24" s="2137"/>
      <c r="BBL24" s="2137"/>
      <c r="BBM24" s="2137"/>
      <c r="BBN24" s="2137"/>
      <c r="BBO24" s="2137"/>
      <c r="BBP24" s="2137"/>
      <c r="BBQ24" s="2137"/>
      <c r="BBR24" s="2137"/>
      <c r="BBS24" s="2137"/>
      <c r="BBT24" s="2137"/>
      <c r="BBU24" s="2137"/>
      <c r="BBV24" s="2137"/>
      <c r="BBW24" s="2137"/>
      <c r="BBX24" s="2137"/>
      <c r="BBY24" s="2137"/>
      <c r="BBZ24" s="2137"/>
      <c r="BCA24" s="2137"/>
      <c r="BCB24" s="2137"/>
      <c r="BCC24" s="2137"/>
      <c r="BCD24" s="2137"/>
      <c r="BCE24" s="2137"/>
      <c r="BCF24" s="2137"/>
      <c r="BCG24" s="2137"/>
      <c r="BCH24" s="2137"/>
      <c r="BCI24" s="2137"/>
      <c r="BCJ24" s="2137"/>
      <c r="BCK24" s="2137"/>
      <c r="BCL24" s="2137"/>
      <c r="BCM24" s="2137"/>
      <c r="BCN24" s="2137"/>
      <c r="BCO24" s="2137"/>
      <c r="BCP24" s="2137"/>
      <c r="BCQ24" s="2137"/>
      <c r="BCR24" s="2137"/>
      <c r="BCS24" s="2137"/>
      <c r="BCT24" s="2137"/>
      <c r="BCU24" s="2137"/>
      <c r="BCV24" s="2137"/>
      <c r="BCW24" s="2137"/>
      <c r="BCX24" s="2137"/>
      <c r="BCY24" s="2137"/>
      <c r="BCZ24" s="2137"/>
      <c r="BDA24" s="2137"/>
      <c r="BDB24" s="2137"/>
      <c r="BDC24" s="2137"/>
      <c r="BDD24" s="2137"/>
      <c r="BDE24" s="2137"/>
      <c r="BDF24" s="2137"/>
      <c r="BDG24" s="2137"/>
      <c r="BDH24" s="2137"/>
      <c r="BDI24" s="2137"/>
      <c r="BDJ24" s="2137"/>
      <c r="BDK24" s="2137"/>
      <c r="BDL24" s="2137"/>
      <c r="BDM24" s="2137"/>
      <c r="BDN24" s="2137"/>
      <c r="BDO24" s="2137"/>
      <c r="BDP24" s="2137"/>
      <c r="BDQ24" s="2137"/>
      <c r="BDR24" s="2137"/>
      <c r="BDS24" s="2137"/>
      <c r="BDT24" s="2137"/>
      <c r="BDU24" s="2137"/>
      <c r="BDV24" s="2137"/>
      <c r="BDW24" s="2137"/>
      <c r="BDX24" s="2137"/>
      <c r="BDY24" s="2137"/>
      <c r="BDZ24" s="2137"/>
      <c r="BEA24" s="2137"/>
      <c r="BEB24" s="2137"/>
      <c r="BEC24" s="2137"/>
      <c r="BED24" s="2137"/>
      <c r="BEE24" s="2137"/>
      <c r="BEF24" s="2137"/>
      <c r="BEG24" s="2137"/>
      <c r="BEH24" s="2137"/>
      <c r="BEI24" s="2137"/>
      <c r="BEJ24" s="2137"/>
      <c r="BEK24" s="2137"/>
      <c r="BEL24" s="2137"/>
      <c r="BEM24" s="2137"/>
      <c r="BEN24" s="2137"/>
      <c r="BEO24" s="2137"/>
      <c r="BEP24" s="2137"/>
      <c r="BEQ24" s="2137"/>
      <c r="BER24" s="2137"/>
      <c r="BES24" s="2137"/>
      <c r="BET24" s="2137"/>
      <c r="BEU24" s="2137"/>
      <c r="BEV24" s="2137"/>
      <c r="BEW24" s="2137"/>
      <c r="BEX24" s="2137"/>
      <c r="BEY24" s="2137"/>
      <c r="BEZ24" s="2137"/>
      <c r="BFA24" s="2137"/>
      <c r="BFB24" s="2137"/>
      <c r="BFC24" s="2137"/>
      <c r="BFD24" s="2137"/>
      <c r="BFE24" s="2137"/>
      <c r="BFF24" s="2137"/>
      <c r="BFG24" s="2137"/>
      <c r="BFH24" s="2137"/>
      <c r="BFI24" s="2137"/>
      <c r="BFJ24" s="2137"/>
      <c r="BFK24" s="2137"/>
      <c r="BFL24" s="2137"/>
      <c r="BFM24" s="2137"/>
      <c r="BFN24" s="2137"/>
      <c r="BFO24" s="2137"/>
      <c r="BFP24" s="2137"/>
      <c r="BFQ24" s="2137"/>
      <c r="BFR24" s="2137"/>
      <c r="BFS24" s="2137"/>
      <c r="BFT24" s="2137"/>
      <c r="BFU24" s="2137"/>
      <c r="BFV24" s="2137"/>
      <c r="BFW24" s="2137"/>
      <c r="BFX24" s="2137"/>
      <c r="BFY24" s="2137"/>
      <c r="BFZ24" s="2137"/>
      <c r="BGA24" s="2137"/>
      <c r="BGB24" s="2137"/>
      <c r="BGC24" s="2137"/>
      <c r="BGD24" s="2137"/>
      <c r="BGE24" s="2137"/>
      <c r="BGF24" s="2137"/>
      <c r="BGG24" s="2137"/>
      <c r="BGH24" s="2137"/>
      <c r="BGI24" s="2137"/>
      <c r="BGJ24" s="2137"/>
      <c r="BGK24" s="2137"/>
      <c r="BGL24" s="2137"/>
      <c r="BGM24" s="2137"/>
      <c r="BGN24" s="2137"/>
      <c r="BGO24" s="2137"/>
      <c r="BGP24" s="2137"/>
      <c r="BGQ24" s="2137"/>
      <c r="BGR24" s="2137"/>
      <c r="BGS24" s="2137"/>
      <c r="BGT24" s="2137"/>
      <c r="BGU24" s="2137"/>
      <c r="BGV24" s="2137"/>
      <c r="BGW24" s="2137"/>
      <c r="BGX24" s="2137"/>
      <c r="BGY24" s="2137"/>
      <c r="BGZ24" s="2137"/>
      <c r="BHA24" s="2137"/>
      <c r="BHB24" s="2137"/>
      <c r="BHC24" s="2137"/>
      <c r="BHD24" s="2137"/>
      <c r="BHE24" s="2137"/>
      <c r="BHF24" s="2137"/>
      <c r="BHG24" s="2137"/>
      <c r="BHH24" s="2137"/>
      <c r="BHI24" s="2137"/>
      <c r="BHJ24" s="2137"/>
      <c r="BHK24" s="2137"/>
      <c r="BHL24" s="2137"/>
      <c r="BHM24" s="2137"/>
      <c r="BHN24" s="2137"/>
      <c r="BHO24" s="2137"/>
      <c r="BHP24" s="2137"/>
      <c r="BHQ24" s="2137"/>
      <c r="BHR24" s="2137"/>
      <c r="BHS24" s="2137"/>
      <c r="BHT24" s="2137"/>
      <c r="BHU24" s="2137"/>
      <c r="BHV24" s="2137"/>
      <c r="BHW24" s="2137"/>
      <c r="BHX24" s="2137"/>
      <c r="BHY24" s="2137"/>
      <c r="BHZ24" s="2137"/>
      <c r="BIA24" s="2137"/>
      <c r="BIB24" s="2137"/>
      <c r="BIC24" s="2137"/>
      <c r="BID24" s="2137"/>
      <c r="BIE24" s="2137"/>
      <c r="BIF24" s="2137"/>
      <c r="BIG24" s="2137"/>
      <c r="BIH24" s="2137"/>
      <c r="BII24" s="2137"/>
      <c r="BIJ24" s="2137"/>
      <c r="BIK24" s="2137"/>
      <c r="BIL24" s="2137"/>
      <c r="BIM24" s="2137"/>
      <c r="BIN24" s="2137"/>
      <c r="BIO24" s="2137"/>
      <c r="BIP24" s="2137"/>
      <c r="BIQ24" s="2137"/>
      <c r="BIR24" s="2137"/>
      <c r="BIS24" s="2137"/>
      <c r="BIT24" s="2137"/>
      <c r="BIU24" s="2137"/>
      <c r="BIV24" s="2137"/>
      <c r="BIW24" s="2137"/>
      <c r="BIX24" s="2137"/>
      <c r="BIY24" s="2137"/>
      <c r="BIZ24" s="2137"/>
      <c r="BJA24" s="2137"/>
      <c r="BJB24" s="2137"/>
      <c r="BJC24" s="2137"/>
      <c r="BJD24" s="2137"/>
      <c r="BJE24" s="2137"/>
      <c r="BJF24" s="2137"/>
      <c r="BJG24" s="2137"/>
      <c r="BJH24" s="2137"/>
      <c r="BJI24" s="2137"/>
      <c r="BJJ24" s="2137"/>
      <c r="BJK24" s="2137"/>
      <c r="BJL24" s="2137"/>
      <c r="BJM24" s="2137"/>
      <c r="BJN24" s="2137"/>
      <c r="BJO24" s="2137"/>
      <c r="BJP24" s="2137"/>
      <c r="BJQ24" s="2137"/>
      <c r="BJR24" s="2137"/>
      <c r="BJS24" s="2137"/>
      <c r="BJT24" s="2137"/>
      <c r="BJU24" s="2137"/>
      <c r="BJV24" s="2137"/>
      <c r="BJW24" s="2137"/>
      <c r="BJX24" s="2137"/>
      <c r="BJY24" s="2137"/>
      <c r="BJZ24" s="2137"/>
      <c r="BKA24" s="2137"/>
      <c r="BKB24" s="2137"/>
      <c r="BKC24" s="2137"/>
      <c r="BKD24" s="2137"/>
      <c r="BKE24" s="2137"/>
      <c r="BKF24" s="2137"/>
      <c r="BKG24" s="2137"/>
      <c r="BKH24" s="2137"/>
      <c r="BKI24" s="2137"/>
      <c r="BKJ24" s="2137"/>
      <c r="BKK24" s="2137"/>
      <c r="BKL24" s="2137"/>
      <c r="BKM24" s="2137"/>
      <c r="BKN24" s="2137"/>
      <c r="BKO24" s="2137"/>
      <c r="BKP24" s="2137"/>
      <c r="BKQ24" s="2137"/>
      <c r="BKR24" s="2137"/>
      <c r="BKS24" s="2137"/>
      <c r="BKT24" s="2137"/>
      <c r="BKU24" s="2137"/>
      <c r="BKV24" s="2137"/>
      <c r="BKW24" s="2137"/>
      <c r="BKX24" s="2137"/>
      <c r="BKY24" s="2137"/>
      <c r="BKZ24" s="2137"/>
      <c r="BLA24" s="2137"/>
      <c r="BLB24" s="2137"/>
      <c r="BLC24" s="2137"/>
      <c r="BLD24" s="2137"/>
      <c r="BLE24" s="2137"/>
      <c r="BLF24" s="2137"/>
      <c r="BLG24" s="2137"/>
      <c r="BLH24" s="2137"/>
      <c r="BLI24" s="2137"/>
      <c r="BLJ24" s="2137"/>
      <c r="BLK24" s="2137"/>
      <c r="BLL24" s="2137"/>
      <c r="BLM24" s="2137"/>
      <c r="BLN24" s="2137"/>
      <c r="BLO24" s="2137"/>
      <c r="BLP24" s="2137"/>
      <c r="BLQ24" s="2137"/>
      <c r="BLR24" s="2137"/>
      <c r="BLS24" s="2137"/>
      <c r="BLT24" s="2137"/>
      <c r="BLU24" s="2137"/>
      <c r="BLV24" s="2137"/>
      <c r="BLW24" s="2137"/>
      <c r="BLX24" s="2137"/>
      <c r="BLY24" s="2137"/>
      <c r="BLZ24" s="2137"/>
      <c r="BMA24" s="2137"/>
      <c r="BMB24" s="2137"/>
      <c r="BMC24" s="2137"/>
      <c r="BMD24" s="2137"/>
      <c r="BME24" s="2137"/>
      <c r="BMF24" s="2137"/>
      <c r="BMG24" s="2137"/>
      <c r="BMH24" s="2137"/>
      <c r="BMI24" s="2137"/>
      <c r="BMJ24" s="2137"/>
      <c r="BMK24" s="2137"/>
      <c r="BML24" s="2137"/>
      <c r="BMM24" s="2137"/>
      <c r="BMN24" s="2137"/>
      <c r="BMO24" s="2137"/>
      <c r="BMP24" s="2137"/>
      <c r="BMQ24" s="2137"/>
      <c r="BMR24" s="2137"/>
      <c r="BMS24" s="2137"/>
      <c r="BMT24" s="2137"/>
      <c r="BMU24" s="2137"/>
      <c r="BMV24" s="2137"/>
      <c r="BMW24" s="2137"/>
      <c r="BMX24" s="2137"/>
      <c r="BMY24" s="2137"/>
      <c r="BMZ24" s="2137"/>
      <c r="BNA24" s="2137"/>
      <c r="BNB24" s="2137"/>
      <c r="BNC24" s="2137"/>
      <c r="BND24" s="2137"/>
      <c r="BNE24" s="2137"/>
      <c r="BNF24" s="2137"/>
      <c r="BNG24" s="2137"/>
      <c r="BNH24" s="2137"/>
      <c r="BNI24" s="2137"/>
      <c r="BNJ24" s="2137"/>
      <c r="BNK24" s="2137"/>
      <c r="BNL24" s="2137"/>
      <c r="BNM24" s="2137"/>
      <c r="BNN24" s="2137"/>
      <c r="BNO24" s="2137"/>
      <c r="BNP24" s="2137"/>
      <c r="BNQ24" s="2137"/>
      <c r="BNR24" s="2137"/>
      <c r="BNS24" s="2137"/>
      <c r="BNT24" s="2137"/>
      <c r="BNU24" s="2137"/>
      <c r="BNV24" s="2137"/>
      <c r="BNW24" s="2137"/>
      <c r="BNX24" s="2137"/>
      <c r="BNY24" s="2137"/>
      <c r="BNZ24" s="2137"/>
      <c r="BOA24" s="2137"/>
      <c r="BOB24" s="2137"/>
      <c r="BOC24" s="2137"/>
      <c r="BOD24" s="2137"/>
      <c r="BOE24" s="2137"/>
      <c r="BOF24" s="2137"/>
      <c r="BOG24" s="2137"/>
      <c r="BOH24" s="2137"/>
      <c r="BOI24" s="2137"/>
      <c r="BOJ24" s="2137"/>
      <c r="BOK24" s="2137"/>
      <c r="BOL24" s="2137"/>
      <c r="BOM24" s="2137"/>
      <c r="BON24" s="2137"/>
      <c r="BOO24" s="2137"/>
      <c r="BOP24" s="2137"/>
      <c r="BOQ24" s="2137"/>
      <c r="BOR24" s="2137"/>
      <c r="BOS24" s="2137"/>
      <c r="BOT24" s="2137"/>
      <c r="BOU24" s="2137"/>
      <c r="BOV24" s="2137"/>
      <c r="BOW24" s="2137"/>
      <c r="BOX24" s="2137"/>
      <c r="BOY24" s="2137"/>
      <c r="BOZ24" s="2137"/>
      <c r="BPA24" s="2137"/>
      <c r="BPB24" s="2137"/>
      <c r="BPC24" s="2137"/>
      <c r="BPD24" s="2137"/>
      <c r="BPE24" s="2137"/>
      <c r="BPF24" s="2137"/>
      <c r="BPG24" s="2137"/>
      <c r="BPH24" s="2137"/>
      <c r="BPI24" s="2137"/>
      <c r="BPJ24" s="2137"/>
      <c r="BPK24" s="2137"/>
      <c r="BPL24" s="2137"/>
      <c r="BPM24" s="2137"/>
      <c r="BPN24" s="2137"/>
      <c r="BPO24" s="2137"/>
      <c r="BPP24" s="2137"/>
      <c r="BPQ24" s="2137"/>
      <c r="BPR24" s="2137"/>
      <c r="BPS24" s="2137"/>
      <c r="BPT24" s="2137"/>
      <c r="BPU24" s="2137"/>
      <c r="BPV24" s="2137"/>
      <c r="BPW24" s="2137"/>
      <c r="BPX24" s="2137"/>
      <c r="BPY24" s="2137"/>
      <c r="BPZ24" s="2137"/>
      <c r="BQA24" s="2137"/>
      <c r="BQB24" s="2137"/>
      <c r="BQC24" s="2137"/>
      <c r="BQD24" s="2137"/>
      <c r="BQE24" s="2137"/>
      <c r="BQF24" s="2137"/>
      <c r="BQG24" s="2137"/>
      <c r="BQH24" s="2137"/>
      <c r="BQI24" s="2137"/>
      <c r="BQJ24" s="2137"/>
      <c r="BQK24" s="2137"/>
      <c r="BQL24" s="2137"/>
      <c r="BQM24" s="2137"/>
      <c r="BQN24" s="2137"/>
      <c r="BQO24" s="2137"/>
      <c r="BQP24" s="2137"/>
      <c r="BQQ24" s="2137"/>
      <c r="BQR24" s="2137"/>
      <c r="BQS24" s="2137"/>
      <c r="BQT24" s="2137"/>
      <c r="BQU24" s="2137"/>
      <c r="BQV24" s="2137"/>
      <c r="BQW24" s="2137"/>
      <c r="BQX24" s="2137"/>
      <c r="BQY24" s="2137"/>
      <c r="BQZ24" s="2137"/>
      <c r="BRA24" s="2137"/>
      <c r="BRB24" s="2137"/>
      <c r="BRC24" s="2137"/>
      <c r="BRD24" s="2137"/>
      <c r="BRE24" s="2137"/>
      <c r="BRF24" s="2137"/>
      <c r="BRG24" s="2137"/>
      <c r="BRH24" s="2137"/>
      <c r="BRI24" s="2137"/>
      <c r="BRJ24" s="2137"/>
      <c r="BRK24" s="2137"/>
      <c r="BRL24" s="2137"/>
      <c r="BRM24" s="2137"/>
      <c r="BRN24" s="2137"/>
      <c r="BRO24" s="2137"/>
      <c r="BRP24" s="2137"/>
      <c r="BRQ24" s="2137"/>
      <c r="BRR24" s="2137"/>
      <c r="BRS24" s="2137"/>
      <c r="BRT24" s="2137"/>
      <c r="BRU24" s="2137"/>
      <c r="BRV24" s="2137"/>
      <c r="BRW24" s="2137"/>
      <c r="BRX24" s="2137"/>
      <c r="BRY24" s="2137"/>
      <c r="BRZ24" s="2137"/>
      <c r="BSA24" s="2137"/>
      <c r="BSB24" s="2137"/>
      <c r="BSC24" s="2137"/>
      <c r="BSD24" s="2137"/>
      <c r="BSE24" s="2137"/>
      <c r="BSF24" s="2137"/>
      <c r="BSG24" s="2137"/>
      <c r="BSH24" s="2137"/>
      <c r="BSI24" s="2137"/>
      <c r="BSJ24" s="2137"/>
      <c r="BSK24" s="2137"/>
      <c r="BSL24" s="2137"/>
      <c r="BSM24" s="2137"/>
      <c r="BSN24" s="2137"/>
      <c r="BSO24" s="2137"/>
      <c r="BSP24" s="2137"/>
      <c r="BSQ24" s="2137"/>
      <c r="BSR24" s="2137"/>
      <c r="BSS24" s="2137"/>
      <c r="BST24" s="2137"/>
      <c r="BSU24" s="2137"/>
      <c r="BSV24" s="2137"/>
      <c r="BSW24" s="2137"/>
      <c r="BSX24" s="2137"/>
      <c r="BSY24" s="2137"/>
      <c r="BSZ24" s="2137"/>
      <c r="BTA24" s="2137"/>
      <c r="BTB24" s="2137"/>
      <c r="BTC24" s="2137"/>
      <c r="BTD24" s="2137"/>
      <c r="BTE24" s="2137"/>
      <c r="BTF24" s="2137"/>
      <c r="BTG24" s="2137"/>
      <c r="BTH24" s="2137"/>
      <c r="BTI24" s="2137"/>
      <c r="BTJ24" s="2137"/>
      <c r="BTK24" s="2137"/>
      <c r="BTL24" s="2137"/>
      <c r="BTM24" s="2137"/>
      <c r="BTN24" s="2137"/>
      <c r="BTO24" s="2137"/>
      <c r="BTP24" s="2137"/>
      <c r="BTQ24" s="2137"/>
      <c r="BTR24" s="2137"/>
      <c r="BTS24" s="2137"/>
      <c r="BTT24" s="2137"/>
      <c r="BTU24" s="2137"/>
      <c r="BTV24" s="2137"/>
      <c r="BTW24" s="2137"/>
      <c r="BTX24" s="2137"/>
      <c r="BTY24" s="2137"/>
      <c r="BTZ24" s="2137"/>
      <c r="BUA24" s="2137"/>
      <c r="BUB24" s="2137"/>
      <c r="BUC24" s="2137"/>
      <c r="BUD24" s="2137"/>
      <c r="BUE24" s="2137"/>
      <c r="BUF24" s="2137"/>
      <c r="BUG24" s="2137"/>
      <c r="BUH24" s="2137"/>
      <c r="BUI24" s="2137"/>
      <c r="BUJ24" s="2137"/>
      <c r="BUK24" s="2137"/>
      <c r="BUL24" s="2137"/>
      <c r="BUM24" s="2137"/>
      <c r="BUN24" s="2137"/>
      <c r="BUO24" s="2137"/>
      <c r="BUP24" s="2137"/>
      <c r="BUQ24" s="2137"/>
      <c r="BUR24" s="2137"/>
      <c r="BUS24" s="2137"/>
      <c r="BUT24" s="2137"/>
      <c r="BUU24" s="2137"/>
      <c r="BUV24" s="2137"/>
      <c r="BUW24" s="2137"/>
      <c r="BUX24" s="2137"/>
      <c r="BUY24" s="2137"/>
      <c r="BUZ24" s="2137"/>
      <c r="BVA24" s="2137"/>
      <c r="BVB24" s="2137"/>
      <c r="BVC24" s="2137"/>
      <c r="BVD24" s="2137"/>
      <c r="BVE24" s="2137"/>
      <c r="BVF24" s="2137"/>
      <c r="BVG24" s="2137"/>
      <c r="BVH24" s="2137"/>
      <c r="BVI24" s="2137"/>
      <c r="BVJ24" s="2137"/>
      <c r="BVK24" s="2137"/>
      <c r="BVL24" s="2137"/>
      <c r="BVM24" s="2137"/>
      <c r="BVN24" s="2137"/>
      <c r="BVO24" s="2137"/>
      <c r="BVP24" s="2137"/>
      <c r="BVQ24" s="2137"/>
      <c r="BVR24" s="2137"/>
      <c r="BVS24" s="2137"/>
      <c r="BVT24" s="2137"/>
      <c r="BVU24" s="2137"/>
      <c r="BVV24" s="2137"/>
      <c r="BVW24" s="2137"/>
      <c r="BVX24" s="2137"/>
      <c r="BVY24" s="2137"/>
      <c r="BVZ24" s="2137"/>
      <c r="BWA24" s="2137"/>
      <c r="BWB24" s="2137"/>
      <c r="BWC24" s="2137"/>
      <c r="BWD24" s="2137"/>
      <c r="BWE24" s="2137"/>
      <c r="BWF24" s="2137"/>
      <c r="BWG24" s="2137"/>
      <c r="BWH24" s="2137"/>
      <c r="BWI24" s="2137"/>
      <c r="BWJ24" s="2137"/>
      <c r="BWK24" s="2137"/>
      <c r="BWL24" s="2137"/>
      <c r="BWM24" s="2137"/>
      <c r="BWN24" s="2137"/>
      <c r="BWO24" s="2137"/>
      <c r="BWP24" s="2137"/>
      <c r="BWQ24" s="2137"/>
      <c r="BWR24" s="2137"/>
      <c r="BWS24" s="2137"/>
      <c r="BWT24" s="2137"/>
      <c r="BWU24" s="2137"/>
      <c r="BWV24" s="2137"/>
      <c r="BWW24" s="2137"/>
      <c r="BWX24" s="2137"/>
      <c r="BWY24" s="2137"/>
      <c r="BWZ24" s="2137"/>
      <c r="BXA24" s="2137"/>
      <c r="BXB24" s="2137"/>
      <c r="BXC24" s="2137"/>
      <c r="BXD24" s="2137"/>
      <c r="BXE24" s="2137"/>
      <c r="BXF24" s="2137"/>
      <c r="BXG24" s="2137"/>
      <c r="BXH24" s="2137"/>
      <c r="BXI24" s="2137"/>
      <c r="BXJ24" s="2137"/>
      <c r="BXK24" s="2137"/>
      <c r="BXL24" s="2137"/>
      <c r="BXM24" s="2137"/>
      <c r="BXN24" s="2137"/>
      <c r="BXO24" s="2137"/>
      <c r="BXP24" s="2137"/>
      <c r="BXQ24" s="2137"/>
      <c r="BXR24" s="2137"/>
      <c r="BXS24" s="2137"/>
      <c r="BXT24" s="2137"/>
      <c r="BXU24" s="2137"/>
      <c r="BXV24" s="2137"/>
      <c r="BXW24" s="2137"/>
      <c r="BXX24" s="2137"/>
      <c r="BXY24" s="2137"/>
      <c r="BXZ24" s="2137"/>
      <c r="BYA24" s="2137"/>
      <c r="BYB24" s="2137"/>
      <c r="BYC24" s="2137"/>
      <c r="BYD24" s="2137"/>
      <c r="BYE24" s="2137"/>
      <c r="BYF24" s="2137"/>
      <c r="BYG24" s="2137"/>
      <c r="BYH24" s="2137"/>
      <c r="BYI24" s="2137"/>
      <c r="BYJ24" s="2137"/>
      <c r="BYK24" s="2137"/>
      <c r="BYL24" s="2137"/>
      <c r="BYM24" s="2137"/>
      <c r="BYN24" s="2137"/>
      <c r="BYO24" s="2137"/>
      <c r="BYP24" s="2137"/>
      <c r="BYQ24" s="2137"/>
      <c r="BYR24" s="2137"/>
      <c r="BYS24" s="2137"/>
      <c r="BYT24" s="2137"/>
      <c r="BYU24" s="2137"/>
      <c r="BYV24" s="2137"/>
      <c r="BYW24" s="2137"/>
      <c r="BYX24" s="2137"/>
      <c r="BYY24" s="2137"/>
      <c r="BYZ24" s="2137"/>
      <c r="BZA24" s="2137"/>
      <c r="BZB24" s="2137"/>
      <c r="BZC24" s="2137"/>
      <c r="BZD24" s="2137"/>
      <c r="BZE24" s="2137"/>
      <c r="BZF24" s="2137"/>
      <c r="BZG24" s="2137"/>
      <c r="BZH24" s="2137"/>
      <c r="BZI24" s="2137"/>
      <c r="BZJ24" s="2137"/>
      <c r="BZK24" s="2137"/>
      <c r="BZL24" s="2137"/>
      <c r="BZM24" s="2137"/>
      <c r="BZN24" s="2137"/>
      <c r="BZO24" s="2137"/>
      <c r="BZP24" s="2137"/>
      <c r="BZQ24" s="2137"/>
      <c r="BZR24" s="2137"/>
      <c r="BZS24" s="2137"/>
      <c r="BZT24" s="2137"/>
      <c r="BZU24" s="2137"/>
      <c r="BZV24" s="2137"/>
      <c r="BZW24" s="2137"/>
      <c r="BZX24" s="2137"/>
      <c r="BZY24" s="2137"/>
      <c r="BZZ24" s="2137"/>
      <c r="CAA24" s="2137"/>
      <c r="CAB24" s="2137"/>
      <c r="CAC24" s="2137"/>
      <c r="CAD24" s="2137"/>
      <c r="CAE24" s="2137"/>
      <c r="CAF24" s="2137"/>
      <c r="CAG24" s="2137"/>
      <c r="CAH24" s="2137"/>
      <c r="CAI24" s="2137"/>
      <c r="CAJ24" s="2137"/>
      <c r="CAK24" s="2137"/>
      <c r="CAL24" s="2137"/>
      <c r="CAM24" s="2137"/>
      <c r="CAN24" s="2137"/>
      <c r="CAO24" s="2137"/>
      <c r="CAP24" s="2137"/>
      <c r="CAQ24" s="2137"/>
      <c r="CAR24" s="2137"/>
      <c r="CAS24" s="2137"/>
      <c r="CAT24" s="2137"/>
      <c r="CAU24" s="2137"/>
      <c r="CAV24" s="2137"/>
      <c r="CAW24" s="2137"/>
      <c r="CAX24" s="2137"/>
      <c r="CAY24" s="2137"/>
      <c r="CAZ24" s="2137"/>
      <c r="CBA24" s="2137"/>
      <c r="CBB24" s="2137"/>
      <c r="CBC24" s="2137"/>
      <c r="CBD24" s="2137"/>
      <c r="CBE24" s="2137"/>
      <c r="CBF24" s="2137"/>
      <c r="CBG24" s="2137"/>
      <c r="CBH24" s="2137"/>
      <c r="CBI24" s="2137"/>
      <c r="CBJ24" s="2137"/>
      <c r="CBK24" s="2137"/>
      <c r="CBL24" s="2137"/>
      <c r="CBM24" s="2137"/>
      <c r="CBN24" s="2137"/>
      <c r="CBO24" s="2137"/>
      <c r="CBP24" s="2137"/>
      <c r="CBQ24" s="2137"/>
      <c r="CBR24" s="2137"/>
      <c r="CBS24" s="2137"/>
      <c r="CBT24" s="2137"/>
      <c r="CBU24" s="2137"/>
      <c r="CBV24" s="2137"/>
      <c r="CBW24" s="2137"/>
      <c r="CBX24" s="2137"/>
      <c r="CBY24" s="2137"/>
      <c r="CBZ24" s="2137"/>
      <c r="CCA24" s="2137"/>
      <c r="CCB24" s="2137"/>
      <c r="CCC24" s="2137"/>
      <c r="CCD24" s="2137"/>
      <c r="CCE24" s="2137"/>
      <c r="CCF24" s="2137"/>
      <c r="CCG24" s="2137"/>
      <c r="CCH24" s="2137"/>
      <c r="CCI24" s="2137"/>
      <c r="CCJ24" s="2137"/>
      <c r="CCK24" s="2137"/>
      <c r="CCL24" s="2137"/>
      <c r="CCM24" s="2137"/>
      <c r="CCN24" s="2137"/>
      <c r="CCO24" s="2137"/>
      <c r="CCP24" s="2137"/>
      <c r="CCQ24" s="2137"/>
      <c r="CCR24" s="2137"/>
      <c r="CCS24" s="2137"/>
      <c r="CCT24" s="2137"/>
      <c r="CCU24" s="2137"/>
      <c r="CCV24" s="2137"/>
      <c r="CCW24" s="2137"/>
      <c r="CCX24" s="2137"/>
      <c r="CCY24" s="2137"/>
      <c r="CCZ24" s="2137"/>
      <c r="CDA24" s="2137"/>
      <c r="CDB24" s="2137"/>
      <c r="CDC24" s="2137"/>
      <c r="CDD24" s="2137"/>
      <c r="CDE24" s="2137"/>
      <c r="CDF24" s="2137"/>
      <c r="CDG24" s="2137"/>
      <c r="CDH24" s="2137"/>
      <c r="CDI24" s="2137"/>
      <c r="CDJ24" s="2137"/>
      <c r="CDK24" s="2137"/>
      <c r="CDL24" s="2137"/>
      <c r="CDM24" s="2137"/>
      <c r="CDN24" s="2137"/>
      <c r="CDO24" s="2137"/>
      <c r="CDP24" s="2137"/>
      <c r="CDQ24" s="2137"/>
      <c r="CDR24" s="2137"/>
      <c r="CDS24" s="2137"/>
      <c r="CDT24" s="2137"/>
      <c r="CDU24" s="2137"/>
      <c r="CDV24" s="2137"/>
      <c r="CDW24" s="2137"/>
      <c r="CDX24" s="2137"/>
      <c r="CDY24" s="2137"/>
      <c r="CDZ24" s="2137"/>
      <c r="CEA24" s="2137"/>
      <c r="CEB24" s="2137"/>
      <c r="CEC24" s="2137"/>
      <c r="CED24" s="2137"/>
      <c r="CEE24" s="2137"/>
      <c r="CEF24" s="2137"/>
      <c r="CEG24" s="2137"/>
      <c r="CEH24" s="2137"/>
      <c r="CEI24" s="2137"/>
      <c r="CEJ24" s="2137"/>
      <c r="CEK24" s="2137"/>
      <c r="CEL24" s="2137"/>
      <c r="CEM24" s="2137"/>
      <c r="CEN24" s="2137"/>
      <c r="CEO24" s="2137"/>
      <c r="CEP24" s="2137"/>
      <c r="CEQ24" s="2137"/>
      <c r="CER24" s="2137"/>
      <c r="CES24" s="2137"/>
      <c r="CET24" s="2137"/>
      <c r="CEU24" s="2137"/>
      <c r="CEV24" s="2137"/>
      <c r="CEW24" s="2137"/>
      <c r="CEX24" s="2137"/>
      <c r="CEY24" s="2137"/>
      <c r="CEZ24" s="2137"/>
      <c r="CFA24" s="2137"/>
      <c r="CFB24" s="2137"/>
      <c r="CFC24" s="2137"/>
      <c r="CFD24" s="2137"/>
      <c r="CFE24" s="2137"/>
      <c r="CFF24" s="2137"/>
      <c r="CFG24" s="2137"/>
      <c r="CFH24" s="2137"/>
      <c r="CFI24" s="2137"/>
      <c r="CFJ24" s="2137"/>
      <c r="CFK24" s="2137"/>
      <c r="CFL24" s="2137"/>
      <c r="CFM24" s="2137"/>
      <c r="CFN24" s="2137"/>
      <c r="CFO24" s="2137"/>
      <c r="CFP24" s="2137"/>
      <c r="CFQ24" s="2137"/>
      <c r="CFR24" s="2137"/>
      <c r="CFS24" s="2137"/>
      <c r="CFT24" s="2137"/>
      <c r="CFU24" s="2137"/>
      <c r="CFV24" s="2137"/>
      <c r="CFW24" s="2137"/>
      <c r="CFX24" s="2137"/>
      <c r="CFY24" s="2137"/>
      <c r="CFZ24" s="2137"/>
      <c r="CGA24" s="2137"/>
      <c r="CGB24" s="2137"/>
      <c r="CGC24" s="2137"/>
      <c r="CGD24" s="2137"/>
      <c r="CGE24" s="2137"/>
      <c r="CGF24" s="2137"/>
      <c r="CGG24" s="2137"/>
      <c r="CGH24" s="2137"/>
      <c r="CGI24" s="2137"/>
      <c r="CGJ24" s="2137"/>
      <c r="CGK24" s="2137"/>
      <c r="CGL24" s="2137"/>
      <c r="CGM24" s="2137"/>
      <c r="CGN24" s="2137"/>
      <c r="CGO24" s="2137"/>
      <c r="CGP24" s="2137"/>
      <c r="CGQ24" s="2137"/>
      <c r="CGR24" s="2137"/>
      <c r="CGS24" s="2137"/>
      <c r="CGT24" s="2137"/>
      <c r="CGU24" s="2137"/>
      <c r="CGV24" s="2137"/>
      <c r="CGW24" s="2137"/>
      <c r="CGX24" s="2137"/>
      <c r="CGY24" s="2137"/>
      <c r="CGZ24" s="2137"/>
      <c r="CHA24" s="2137"/>
      <c r="CHB24" s="2137"/>
      <c r="CHC24" s="2137"/>
      <c r="CHD24" s="2137"/>
      <c r="CHE24" s="2137"/>
      <c r="CHF24" s="2137"/>
      <c r="CHG24" s="2137"/>
      <c r="CHH24" s="2137"/>
      <c r="CHI24" s="2137"/>
      <c r="CHJ24" s="2137"/>
      <c r="CHK24" s="2137"/>
      <c r="CHL24" s="2137"/>
      <c r="CHM24" s="2137"/>
      <c r="CHN24" s="2137"/>
      <c r="CHO24" s="2137"/>
      <c r="CHP24" s="2137"/>
      <c r="CHQ24" s="2137"/>
      <c r="CHR24" s="2137"/>
      <c r="CHS24" s="2137"/>
      <c r="CHT24" s="2137"/>
      <c r="CHU24" s="2137"/>
      <c r="CHV24" s="2137"/>
      <c r="CHW24" s="2137"/>
      <c r="CHX24" s="2137"/>
      <c r="CHY24" s="2137"/>
      <c r="CHZ24" s="2137"/>
      <c r="CIA24" s="2137"/>
      <c r="CIB24" s="2137"/>
      <c r="CIC24" s="2137"/>
      <c r="CID24" s="2137"/>
      <c r="CIE24" s="2137"/>
      <c r="CIF24" s="2137"/>
      <c r="CIG24" s="2137"/>
      <c r="CIH24" s="2137"/>
      <c r="CII24" s="2137"/>
      <c r="CIJ24" s="2137"/>
      <c r="CIK24" s="2137"/>
      <c r="CIL24" s="2137"/>
      <c r="CIM24" s="2137"/>
      <c r="CIN24" s="2137"/>
      <c r="CIO24" s="2137"/>
      <c r="CIP24" s="2137"/>
      <c r="CIQ24" s="2137"/>
      <c r="CIR24" s="2137"/>
      <c r="CIS24" s="2137"/>
      <c r="CIT24" s="2137"/>
      <c r="CIU24" s="2137"/>
      <c r="CIV24" s="2137"/>
      <c r="CIW24" s="2137"/>
      <c r="CIX24" s="2137"/>
      <c r="CIY24" s="2137"/>
      <c r="CIZ24" s="2137"/>
      <c r="CJA24" s="2137"/>
      <c r="CJB24" s="2137"/>
      <c r="CJC24" s="2137"/>
      <c r="CJD24" s="2137"/>
      <c r="CJE24" s="2137"/>
      <c r="CJF24" s="2137"/>
      <c r="CJG24" s="2137"/>
      <c r="CJH24" s="2137"/>
      <c r="CJI24" s="2137"/>
      <c r="CJJ24" s="2137"/>
      <c r="CJK24" s="2137"/>
      <c r="CJL24" s="2137"/>
      <c r="CJM24" s="2137"/>
      <c r="CJN24" s="2137"/>
      <c r="CJO24" s="2137"/>
      <c r="CJP24" s="2137"/>
      <c r="CJQ24" s="2137"/>
      <c r="CJR24" s="2137"/>
      <c r="CJS24" s="2137"/>
      <c r="CJT24" s="2137"/>
      <c r="CJU24" s="2137"/>
      <c r="CJV24" s="2137"/>
      <c r="CJW24" s="2137"/>
      <c r="CJX24" s="2137"/>
      <c r="CJY24" s="2137"/>
      <c r="CJZ24" s="2137"/>
      <c r="CKA24" s="2137"/>
      <c r="CKB24" s="2137"/>
      <c r="CKC24" s="2137"/>
      <c r="CKD24" s="2137"/>
      <c r="CKE24" s="2137"/>
      <c r="CKF24" s="2137"/>
      <c r="CKG24" s="2137"/>
      <c r="CKH24" s="2137"/>
      <c r="CKI24" s="2137"/>
      <c r="CKJ24" s="2137"/>
      <c r="CKK24" s="2137"/>
      <c r="CKL24" s="2137"/>
      <c r="CKM24" s="2137"/>
      <c r="CKN24" s="2137"/>
      <c r="CKO24" s="2137"/>
      <c r="CKP24" s="2137"/>
      <c r="CKQ24" s="2137"/>
      <c r="CKR24" s="2137"/>
      <c r="CKS24" s="2137"/>
      <c r="CKT24" s="2137"/>
      <c r="CKU24" s="2137"/>
      <c r="CKV24" s="2137"/>
      <c r="CKW24" s="2137"/>
      <c r="CKX24" s="2137"/>
      <c r="CKY24" s="2137"/>
      <c r="CKZ24" s="2137"/>
      <c r="CLA24" s="2137"/>
      <c r="CLB24" s="2137"/>
      <c r="CLC24" s="2137"/>
      <c r="CLD24" s="2137"/>
      <c r="CLE24" s="2137"/>
      <c r="CLF24" s="2137"/>
      <c r="CLG24" s="2137"/>
      <c r="CLH24" s="2137"/>
      <c r="CLI24" s="2137"/>
      <c r="CLJ24" s="2137"/>
      <c r="CLK24" s="2137"/>
      <c r="CLL24" s="2137"/>
      <c r="CLM24" s="2137"/>
      <c r="CLN24" s="2137"/>
      <c r="CLO24" s="2137"/>
      <c r="CLP24" s="2137"/>
      <c r="CLQ24" s="2137"/>
      <c r="CLR24" s="2137"/>
      <c r="CLS24" s="2137"/>
      <c r="CLT24" s="2137"/>
      <c r="CLU24" s="2137"/>
      <c r="CLV24" s="2137"/>
      <c r="CLW24" s="2137"/>
      <c r="CLX24" s="2137"/>
      <c r="CLY24" s="2137"/>
      <c r="CLZ24" s="2137"/>
      <c r="CMA24" s="2137"/>
      <c r="CMB24" s="2137"/>
      <c r="CMC24" s="2137"/>
      <c r="CMD24" s="2137"/>
      <c r="CME24" s="2137"/>
      <c r="CMF24" s="2137"/>
      <c r="CMG24" s="2137"/>
      <c r="CMH24" s="2137"/>
      <c r="CMI24" s="2137"/>
      <c r="CMJ24" s="2137"/>
      <c r="CMK24" s="2137"/>
      <c r="CML24" s="2137"/>
      <c r="CMM24" s="2137"/>
      <c r="CMN24" s="2137"/>
      <c r="CMO24" s="2137"/>
      <c r="CMP24" s="2137"/>
      <c r="CMQ24" s="2137"/>
      <c r="CMR24" s="2137"/>
      <c r="CMS24" s="2137"/>
      <c r="CMT24" s="2137"/>
      <c r="CMU24" s="2137"/>
      <c r="CMV24" s="2137"/>
      <c r="CMW24" s="2137"/>
      <c r="CMX24" s="2137"/>
      <c r="CMY24" s="2137"/>
      <c r="CMZ24" s="2137"/>
      <c r="CNA24" s="2137"/>
      <c r="CNB24" s="2137"/>
      <c r="CNC24" s="2137"/>
      <c r="CND24" s="2137"/>
      <c r="CNE24" s="2137"/>
      <c r="CNF24" s="2137"/>
      <c r="CNG24" s="2137"/>
      <c r="CNH24" s="2137"/>
      <c r="CNI24" s="2137"/>
      <c r="CNJ24" s="2137"/>
      <c r="CNK24" s="2137"/>
      <c r="CNL24" s="2137"/>
      <c r="CNM24" s="2137"/>
      <c r="CNN24" s="2137"/>
      <c r="CNO24" s="2137"/>
      <c r="CNP24" s="2137"/>
      <c r="CNQ24" s="2137"/>
      <c r="CNR24" s="2137"/>
      <c r="CNS24" s="2137"/>
      <c r="CNT24" s="2137"/>
      <c r="CNU24" s="2137"/>
      <c r="CNV24" s="2137"/>
      <c r="CNW24" s="2137"/>
      <c r="CNX24" s="2137"/>
      <c r="CNY24" s="2137"/>
      <c r="CNZ24" s="2137"/>
      <c r="COA24" s="2137"/>
      <c r="COB24" s="2137"/>
      <c r="COC24" s="2137"/>
      <c r="COD24" s="2137"/>
      <c r="COE24" s="2137"/>
      <c r="COF24" s="2137"/>
      <c r="COG24" s="2137"/>
      <c r="COH24" s="2137"/>
      <c r="COI24" s="2137"/>
      <c r="COJ24" s="2137"/>
      <c r="COK24" s="2137"/>
      <c r="COL24" s="2137"/>
      <c r="COM24" s="2137"/>
      <c r="CON24" s="2137"/>
      <c r="COO24" s="2137"/>
      <c r="COP24" s="2137"/>
      <c r="COQ24" s="2137"/>
      <c r="COR24" s="2137"/>
      <c r="COS24" s="2137"/>
      <c r="COT24" s="2137"/>
      <c r="COU24" s="2137"/>
      <c r="COV24" s="2137"/>
      <c r="COW24" s="2137"/>
      <c r="COX24" s="2137"/>
      <c r="COY24" s="2137"/>
      <c r="COZ24" s="2137"/>
      <c r="CPA24" s="2137"/>
      <c r="CPB24" s="2137"/>
      <c r="CPC24" s="2137"/>
      <c r="CPD24" s="2137"/>
      <c r="CPE24" s="2137"/>
      <c r="CPF24" s="2137"/>
      <c r="CPG24" s="2137"/>
      <c r="CPH24" s="2137"/>
      <c r="CPI24" s="2137"/>
      <c r="CPJ24" s="2137"/>
      <c r="CPK24" s="2137"/>
      <c r="CPL24" s="2137"/>
      <c r="CPM24" s="2137"/>
      <c r="CPN24" s="2137"/>
      <c r="CPO24" s="2137"/>
      <c r="CPP24" s="2137"/>
      <c r="CPQ24" s="2137"/>
      <c r="CPR24" s="2137"/>
      <c r="CPS24" s="2137"/>
      <c r="CPT24" s="2137"/>
      <c r="CPU24" s="2137"/>
      <c r="CPV24" s="2137"/>
      <c r="CPW24" s="2137"/>
      <c r="CPX24" s="2137"/>
      <c r="CPY24" s="2137"/>
      <c r="CPZ24" s="2137"/>
      <c r="CQA24" s="2137"/>
      <c r="CQB24" s="2137"/>
      <c r="CQC24" s="2137"/>
      <c r="CQD24" s="2137"/>
      <c r="CQE24" s="2137"/>
      <c r="CQF24" s="2137"/>
      <c r="CQG24" s="2137"/>
      <c r="CQH24" s="2137"/>
      <c r="CQI24" s="2137"/>
      <c r="CQJ24" s="2137"/>
      <c r="CQK24" s="2137"/>
      <c r="CQL24" s="2137"/>
      <c r="CQM24" s="2137"/>
      <c r="CQN24" s="2137"/>
      <c r="CQO24" s="2137"/>
      <c r="CQP24" s="2137"/>
      <c r="CQQ24" s="2137"/>
      <c r="CQR24" s="2137"/>
      <c r="CQS24" s="2137"/>
      <c r="CQT24" s="2137"/>
      <c r="CQU24" s="2137"/>
      <c r="CQV24" s="2137"/>
      <c r="CQW24" s="2137"/>
      <c r="CQX24" s="2137"/>
      <c r="CQY24" s="2137"/>
      <c r="CQZ24" s="2137"/>
      <c r="CRA24" s="2137"/>
      <c r="CRB24" s="2137"/>
      <c r="CRC24" s="2137"/>
      <c r="CRD24" s="2137"/>
      <c r="CRE24" s="2137"/>
      <c r="CRF24" s="2137"/>
      <c r="CRG24" s="2137"/>
      <c r="CRH24" s="2137"/>
      <c r="CRI24" s="2137"/>
      <c r="CRJ24" s="2137"/>
      <c r="CRK24" s="2137"/>
      <c r="CRL24" s="2137"/>
      <c r="CRM24" s="2137"/>
      <c r="CRN24" s="2137"/>
      <c r="CRO24" s="2137"/>
      <c r="CRP24" s="2137"/>
      <c r="CRQ24" s="2137"/>
      <c r="CRR24" s="2137"/>
      <c r="CRS24" s="2137"/>
      <c r="CRT24" s="2137"/>
      <c r="CRU24" s="2137"/>
      <c r="CRV24" s="2137"/>
      <c r="CRW24" s="2137"/>
      <c r="CRX24" s="2137"/>
      <c r="CRY24" s="2137"/>
      <c r="CRZ24" s="2137"/>
      <c r="CSA24" s="2137"/>
      <c r="CSB24" s="2137"/>
      <c r="CSC24" s="2137"/>
      <c r="CSD24" s="2137"/>
      <c r="CSE24" s="2137"/>
      <c r="CSF24" s="2137"/>
      <c r="CSG24" s="2137"/>
      <c r="CSH24" s="2137"/>
      <c r="CSI24" s="2137"/>
      <c r="CSJ24" s="2137"/>
      <c r="CSK24" s="2137"/>
      <c r="CSL24" s="2137"/>
      <c r="CSM24" s="2137"/>
      <c r="CSN24" s="2137"/>
      <c r="CSO24" s="2137"/>
      <c r="CSP24" s="2137"/>
      <c r="CSQ24" s="2137"/>
      <c r="CSR24" s="2137"/>
      <c r="CSS24" s="2137"/>
      <c r="CST24" s="2137"/>
      <c r="CSU24" s="2137"/>
      <c r="CSV24" s="2137"/>
      <c r="CSW24" s="2137"/>
      <c r="CSX24" s="2137"/>
      <c r="CSY24" s="2137"/>
      <c r="CSZ24" s="2137"/>
      <c r="CTA24" s="2137"/>
      <c r="CTB24" s="2137"/>
      <c r="CTC24" s="2137"/>
      <c r="CTD24" s="2137"/>
      <c r="CTE24" s="2137"/>
      <c r="CTF24" s="2137"/>
      <c r="CTG24" s="2137"/>
      <c r="CTH24" s="2137"/>
      <c r="CTI24" s="2137"/>
      <c r="CTJ24" s="2137"/>
      <c r="CTK24" s="2137"/>
      <c r="CTL24" s="2137"/>
      <c r="CTM24" s="2137"/>
      <c r="CTN24" s="2137"/>
      <c r="CTO24" s="2137"/>
      <c r="CTP24" s="2137"/>
      <c r="CTQ24" s="2137"/>
      <c r="CTR24" s="2137"/>
      <c r="CTS24" s="2137"/>
      <c r="CTT24" s="2137"/>
      <c r="CTU24" s="2137"/>
      <c r="CTV24" s="2137"/>
      <c r="CTW24" s="2137"/>
      <c r="CTX24" s="2137"/>
      <c r="CTY24" s="2137"/>
      <c r="CTZ24" s="2137"/>
      <c r="CUA24" s="2137"/>
      <c r="CUB24" s="2137"/>
      <c r="CUC24" s="2137"/>
      <c r="CUD24" s="2137"/>
      <c r="CUE24" s="2137"/>
      <c r="CUF24" s="2137"/>
      <c r="CUG24" s="2137"/>
      <c r="CUH24" s="2137"/>
      <c r="CUI24" s="2137"/>
      <c r="CUJ24" s="2137"/>
      <c r="CUK24" s="2137"/>
      <c r="CUL24" s="2137"/>
      <c r="CUM24" s="2137"/>
      <c r="CUN24" s="2137"/>
      <c r="CUO24" s="2137"/>
      <c r="CUP24" s="2137"/>
      <c r="CUQ24" s="2137"/>
      <c r="CUR24" s="2137"/>
      <c r="CUS24" s="2137"/>
      <c r="CUT24" s="2137"/>
      <c r="CUU24" s="2137"/>
      <c r="CUV24" s="2137"/>
      <c r="CUW24" s="2137"/>
      <c r="CUX24" s="2137"/>
      <c r="CUY24" s="2137"/>
      <c r="CUZ24" s="2137"/>
      <c r="CVA24" s="2137"/>
      <c r="CVB24" s="2137"/>
      <c r="CVC24" s="2137"/>
      <c r="CVD24" s="2137"/>
      <c r="CVE24" s="2137"/>
      <c r="CVF24" s="2137"/>
      <c r="CVG24" s="2137"/>
      <c r="CVH24" s="2137"/>
      <c r="CVI24" s="2137"/>
      <c r="CVJ24" s="2137"/>
      <c r="CVK24" s="2137"/>
      <c r="CVL24" s="2137"/>
      <c r="CVM24" s="2137"/>
      <c r="CVN24" s="2137"/>
      <c r="CVO24" s="2137"/>
      <c r="CVP24" s="2137"/>
      <c r="CVQ24" s="2137"/>
      <c r="CVR24" s="2137"/>
      <c r="CVS24" s="2137"/>
      <c r="CVT24" s="2137"/>
      <c r="CVU24" s="2137"/>
      <c r="CVV24" s="2137"/>
      <c r="CVW24" s="2137"/>
      <c r="CVX24" s="2137"/>
      <c r="CVY24" s="2137"/>
      <c r="CVZ24" s="2137"/>
      <c r="CWA24" s="2137"/>
      <c r="CWB24" s="2137"/>
      <c r="CWC24" s="2137"/>
      <c r="CWD24" s="2137"/>
      <c r="CWE24" s="2137"/>
      <c r="CWF24" s="2137"/>
      <c r="CWG24" s="2137"/>
      <c r="CWH24" s="2137"/>
      <c r="CWI24" s="2137"/>
      <c r="CWJ24" s="2137"/>
      <c r="CWK24" s="2137"/>
      <c r="CWL24" s="2137"/>
      <c r="CWM24" s="2137"/>
      <c r="CWN24" s="2137"/>
      <c r="CWO24" s="2137"/>
      <c r="CWP24" s="2137"/>
      <c r="CWQ24" s="2137"/>
      <c r="CWR24" s="2137"/>
      <c r="CWS24" s="2137"/>
      <c r="CWT24" s="2137"/>
      <c r="CWU24" s="2137"/>
      <c r="CWV24" s="2137"/>
      <c r="CWW24" s="2137"/>
      <c r="CWX24" s="2137"/>
      <c r="CWY24" s="2137"/>
      <c r="CWZ24" s="2137"/>
      <c r="CXA24" s="2137"/>
      <c r="CXB24" s="2137"/>
      <c r="CXC24" s="2137"/>
      <c r="CXD24" s="2137"/>
      <c r="CXE24" s="2137"/>
      <c r="CXF24" s="2137"/>
      <c r="CXG24" s="2137"/>
      <c r="CXH24" s="2137"/>
      <c r="CXI24" s="2137"/>
      <c r="CXJ24" s="2137"/>
      <c r="CXK24" s="2137"/>
      <c r="CXL24" s="2137"/>
      <c r="CXM24" s="2137"/>
      <c r="CXN24" s="2137"/>
      <c r="CXO24" s="2137"/>
      <c r="CXP24" s="2137"/>
      <c r="CXQ24" s="2137"/>
      <c r="CXR24" s="2137"/>
      <c r="CXS24" s="2137"/>
      <c r="CXT24" s="2137"/>
      <c r="CXU24" s="2137"/>
      <c r="CXV24" s="2137"/>
      <c r="CXW24" s="2137"/>
      <c r="CXX24" s="2137"/>
      <c r="CXY24" s="2137"/>
      <c r="CXZ24" s="2137"/>
      <c r="CYA24" s="2137"/>
      <c r="CYB24" s="2137"/>
      <c r="CYC24" s="2137"/>
      <c r="CYD24" s="2137"/>
      <c r="CYE24" s="2137"/>
      <c r="CYF24" s="2137"/>
      <c r="CYG24" s="2137"/>
      <c r="CYH24" s="2137"/>
      <c r="CYI24" s="2137"/>
      <c r="CYJ24" s="2137"/>
      <c r="CYK24" s="2137"/>
      <c r="CYL24" s="2137"/>
      <c r="CYM24" s="2137"/>
      <c r="CYN24" s="2137"/>
      <c r="CYO24" s="2137"/>
      <c r="CYP24" s="2137"/>
      <c r="CYQ24" s="2137"/>
      <c r="CYR24" s="2137"/>
      <c r="CYS24" s="2137"/>
      <c r="CYT24" s="2137"/>
      <c r="CYU24" s="2137"/>
      <c r="CYV24" s="2137"/>
      <c r="CYW24" s="2137"/>
      <c r="CYX24" s="2137"/>
      <c r="CYY24" s="2137"/>
      <c r="CYZ24" s="2137"/>
      <c r="CZA24" s="2137"/>
      <c r="CZB24" s="2137"/>
      <c r="CZC24" s="2137"/>
      <c r="CZD24" s="2137"/>
      <c r="CZE24" s="2137"/>
      <c r="CZF24" s="2137"/>
      <c r="CZG24" s="2137"/>
      <c r="CZH24" s="2137"/>
      <c r="CZI24" s="2137"/>
      <c r="CZJ24" s="2137"/>
      <c r="CZK24" s="2137"/>
      <c r="CZL24" s="2137"/>
      <c r="CZM24" s="2137"/>
      <c r="CZN24" s="2137"/>
      <c r="CZO24" s="2137"/>
      <c r="CZP24" s="2137"/>
      <c r="CZQ24" s="2137"/>
      <c r="CZR24" s="2137"/>
      <c r="CZS24" s="2137"/>
      <c r="CZT24" s="2137"/>
      <c r="CZU24" s="2137"/>
      <c r="CZV24" s="2137"/>
      <c r="CZW24" s="2137"/>
      <c r="CZX24" s="2137"/>
      <c r="CZY24" s="2137"/>
      <c r="CZZ24" s="2137"/>
      <c r="DAA24" s="2137"/>
      <c r="DAB24" s="2137"/>
      <c r="DAC24" s="2137"/>
      <c r="DAD24" s="2137"/>
      <c r="DAE24" s="2137"/>
      <c r="DAF24" s="2137"/>
      <c r="DAG24" s="2137"/>
      <c r="DAH24" s="2137"/>
      <c r="DAI24" s="2137"/>
      <c r="DAJ24" s="2137"/>
      <c r="DAK24" s="2137"/>
      <c r="DAL24" s="2137"/>
      <c r="DAM24" s="2137"/>
      <c r="DAN24" s="2137"/>
      <c r="DAO24" s="2137"/>
      <c r="DAP24" s="2137"/>
      <c r="DAQ24" s="2137"/>
      <c r="DAR24" s="2137"/>
      <c r="DAS24" s="2137"/>
      <c r="DAT24" s="2137"/>
      <c r="DAU24" s="2137"/>
      <c r="DAV24" s="2137"/>
      <c r="DAW24" s="2137"/>
      <c r="DAX24" s="2137"/>
      <c r="DAY24" s="2137"/>
      <c r="DAZ24" s="2137"/>
      <c r="DBA24" s="2137"/>
      <c r="DBB24" s="2137"/>
      <c r="DBC24" s="2137"/>
      <c r="DBD24" s="2137"/>
      <c r="DBE24" s="2137"/>
      <c r="DBF24" s="2137"/>
      <c r="DBG24" s="2137"/>
      <c r="DBH24" s="2137"/>
      <c r="DBI24" s="2137"/>
      <c r="DBJ24" s="2137"/>
      <c r="DBK24" s="2137"/>
      <c r="DBL24" s="2137"/>
      <c r="DBM24" s="2137"/>
      <c r="DBN24" s="2137"/>
      <c r="DBO24" s="2137"/>
      <c r="DBP24" s="2137"/>
      <c r="DBQ24" s="2137"/>
      <c r="DBR24" s="2137"/>
      <c r="DBS24" s="2137"/>
      <c r="DBT24" s="2137"/>
      <c r="DBU24" s="2137"/>
      <c r="DBV24" s="2137"/>
      <c r="DBW24" s="2137"/>
      <c r="DBX24" s="2137"/>
      <c r="DBY24" s="2137"/>
      <c r="DBZ24" s="2137"/>
      <c r="DCA24" s="2137"/>
      <c r="DCB24" s="2137"/>
      <c r="DCC24" s="2137"/>
      <c r="DCD24" s="2137"/>
      <c r="DCE24" s="2137"/>
      <c r="DCF24" s="2137"/>
      <c r="DCG24" s="2137"/>
      <c r="DCH24" s="2137"/>
      <c r="DCI24" s="2137"/>
      <c r="DCJ24" s="2137"/>
      <c r="DCK24" s="2137"/>
      <c r="DCL24" s="2137"/>
      <c r="DCM24" s="2137"/>
      <c r="DCN24" s="2137"/>
      <c r="DCO24" s="2137"/>
      <c r="DCP24" s="2137"/>
      <c r="DCQ24" s="2137"/>
      <c r="DCR24" s="2137"/>
      <c r="DCS24" s="2137"/>
      <c r="DCT24" s="2137"/>
      <c r="DCU24" s="2137"/>
      <c r="DCV24" s="2137"/>
      <c r="DCW24" s="2137"/>
      <c r="DCX24" s="2137"/>
      <c r="DCY24" s="2137"/>
      <c r="DCZ24" s="2137"/>
      <c r="DDA24" s="2137"/>
      <c r="DDB24" s="2137"/>
      <c r="DDC24" s="2137"/>
      <c r="DDD24" s="2137"/>
      <c r="DDE24" s="2137"/>
      <c r="DDF24" s="2137"/>
      <c r="DDG24" s="2137"/>
      <c r="DDH24" s="2137"/>
      <c r="DDI24" s="2137"/>
      <c r="DDJ24" s="2137"/>
      <c r="DDK24" s="2137"/>
      <c r="DDL24" s="2137"/>
      <c r="DDM24" s="2137"/>
      <c r="DDN24" s="2137"/>
      <c r="DDO24" s="2137"/>
      <c r="DDP24" s="2137"/>
      <c r="DDQ24" s="2137"/>
      <c r="DDR24" s="2137"/>
      <c r="DDS24" s="2137"/>
      <c r="DDT24" s="2137"/>
      <c r="DDU24" s="2137"/>
      <c r="DDV24" s="2137"/>
      <c r="DDW24" s="2137"/>
      <c r="DDX24" s="2137"/>
      <c r="DDY24" s="2137"/>
      <c r="DDZ24" s="2137"/>
      <c r="DEA24" s="2137"/>
      <c r="DEB24" s="2137"/>
      <c r="DEC24" s="2137"/>
      <c r="DED24" s="2137"/>
      <c r="DEE24" s="2137"/>
      <c r="DEF24" s="2137"/>
      <c r="DEG24" s="2137"/>
      <c r="DEH24" s="2137"/>
      <c r="DEI24" s="2137"/>
      <c r="DEJ24" s="2137"/>
      <c r="DEK24" s="2137"/>
      <c r="DEL24" s="2137"/>
      <c r="DEM24" s="2137"/>
      <c r="DEN24" s="2137"/>
      <c r="DEO24" s="2137"/>
      <c r="DEP24" s="2137"/>
      <c r="DEQ24" s="2137"/>
      <c r="DER24" s="2137"/>
      <c r="DES24" s="2137"/>
      <c r="DET24" s="2137"/>
      <c r="DEU24" s="2137"/>
      <c r="DEV24" s="2137"/>
      <c r="DEW24" s="2137"/>
      <c r="DEX24" s="2137"/>
      <c r="DEY24" s="2137"/>
      <c r="DEZ24" s="2137"/>
      <c r="DFA24" s="2137"/>
      <c r="DFB24" s="2137"/>
      <c r="DFC24" s="2137"/>
      <c r="DFD24" s="2137"/>
      <c r="DFE24" s="2137"/>
      <c r="DFF24" s="2137"/>
      <c r="DFG24" s="2137"/>
      <c r="DFH24" s="2137"/>
      <c r="DFI24" s="2137"/>
      <c r="DFJ24" s="2137"/>
      <c r="DFK24" s="2137"/>
      <c r="DFL24" s="2137"/>
      <c r="DFM24" s="2137"/>
      <c r="DFN24" s="2137"/>
      <c r="DFO24" s="2137"/>
      <c r="DFP24" s="2137"/>
      <c r="DFQ24" s="2137"/>
      <c r="DFR24" s="2137"/>
      <c r="DFS24" s="2137"/>
      <c r="DFT24" s="2137"/>
      <c r="DFU24" s="2137"/>
      <c r="DFV24" s="2137"/>
      <c r="DFW24" s="2137"/>
      <c r="DFX24" s="2137"/>
      <c r="DFY24" s="2137"/>
      <c r="DFZ24" s="2137"/>
      <c r="DGA24" s="2137"/>
      <c r="DGB24" s="2137"/>
      <c r="DGC24" s="2137"/>
      <c r="DGD24" s="2137"/>
      <c r="DGE24" s="2137"/>
      <c r="DGF24" s="2137"/>
      <c r="DGG24" s="2137"/>
      <c r="DGH24" s="2137"/>
      <c r="DGI24" s="2137"/>
      <c r="DGJ24" s="2137"/>
      <c r="DGK24" s="2137"/>
      <c r="DGL24" s="2137"/>
      <c r="DGM24" s="2137"/>
      <c r="DGN24" s="2137"/>
      <c r="DGO24" s="2137"/>
      <c r="DGP24" s="2137"/>
      <c r="DGQ24" s="2137"/>
      <c r="DGR24" s="2137"/>
      <c r="DGS24" s="2137"/>
      <c r="DGT24" s="2137"/>
      <c r="DGU24" s="2137"/>
      <c r="DGV24" s="2137"/>
      <c r="DGW24" s="2137"/>
      <c r="DGX24" s="2137"/>
      <c r="DGY24" s="2137"/>
      <c r="DGZ24" s="2137"/>
      <c r="DHA24" s="2137"/>
      <c r="DHB24" s="2137"/>
      <c r="DHC24" s="2137"/>
      <c r="DHD24" s="2137"/>
      <c r="DHE24" s="2137"/>
      <c r="DHF24" s="2137"/>
      <c r="DHG24" s="2137"/>
      <c r="DHH24" s="2137"/>
      <c r="DHI24" s="2137"/>
      <c r="DHJ24" s="2137"/>
      <c r="DHK24" s="2137"/>
      <c r="DHL24" s="2137"/>
      <c r="DHM24" s="2137"/>
      <c r="DHN24" s="2137"/>
      <c r="DHO24" s="2137"/>
      <c r="DHP24" s="2137"/>
      <c r="DHQ24" s="2137"/>
      <c r="DHR24" s="2137"/>
      <c r="DHS24" s="2137"/>
      <c r="DHT24" s="2137"/>
      <c r="DHU24" s="2137"/>
      <c r="DHV24" s="2137"/>
      <c r="DHW24" s="2137"/>
      <c r="DHX24" s="2137"/>
      <c r="DHY24" s="2137"/>
      <c r="DHZ24" s="2137"/>
      <c r="DIA24" s="2137"/>
      <c r="DIB24" s="2137"/>
      <c r="DIC24" s="2137"/>
      <c r="DID24" s="2137"/>
      <c r="DIE24" s="2137"/>
      <c r="DIF24" s="2137"/>
      <c r="DIG24" s="2137"/>
      <c r="DIH24" s="2137"/>
      <c r="DII24" s="2137"/>
      <c r="DIJ24" s="2137"/>
      <c r="DIK24" s="2137"/>
      <c r="DIL24" s="2137"/>
      <c r="DIM24" s="2137"/>
      <c r="DIN24" s="2137"/>
      <c r="DIO24" s="2137"/>
      <c r="DIP24" s="2137"/>
      <c r="DIQ24" s="2137"/>
      <c r="DIR24" s="2137"/>
      <c r="DIS24" s="2137"/>
      <c r="DIT24" s="2137"/>
      <c r="DIU24" s="2137"/>
      <c r="DIV24" s="2137"/>
      <c r="DIW24" s="2137"/>
      <c r="DIX24" s="2137"/>
      <c r="DIY24" s="2137"/>
      <c r="DIZ24" s="2137"/>
      <c r="DJA24" s="2137"/>
      <c r="DJB24" s="2137"/>
      <c r="DJC24" s="2137"/>
      <c r="DJD24" s="2137"/>
      <c r="DJE24" s="2137"/>
      <c r="DJF24" s="2137"/>
      <c r="DJG24" s="2137"/>
      <c r="DJH24" s="2137"/>
      <c r="DJI24" s="2137"/>
      <c r="DJJ24" s="2137"/>
      <c r="DJK24" s="2137"/>
      <c r="DJL24" s="2137"/>
      <c r="DJM24" s="2137"/>
      <c r="DJN24" s="2137"/>
      <c r="DJO24" s="2137"/>
      <c r="DJP24" s="2137"/>
      <c r="DJQ24" s="2137"/>
      <c r="DJR24" s="2137"/>
      <c r="DJS24" s="2137"/>
      <c r="DJT24" s="2137"/>
      <c r="DJU24" s="2137"/>
      <c r="DJV24" s="2137"/>
      <c r="DJW24" s="2137"/>
      <c r="DJX24" s="2137"/>
      <c r="DJY24" s="2137"/>
      <c r="DJZ24" s="2137"/>
      <c r="DKA24" s="2137"/>
      <c r="DKB24" s="2137"/>
      <c r="DKC24" s="2137"/>
      <c r="DKD24" s="2137"/>
      <c r="DKE24" s="2137"/>
      <c r="DKF24" s="2137"/>
      <c r="DKG24" s="2137"/>
      <c r="DKH24" s="2137"/>
      <c r="DKI24" s="2137"/>
      <c r="DKJ24" s="2137"/>
      <c r="DKK24" s="2137"/>
      <c r="DKL24" s="2137"/>
      <c r="DKM24" s="2137"/>
      <c r="DKN24" s="2137"/>
      <c r="DKO24" s="2137"/>
      <c r="DKP24" s="2137"/>
      <c r="DKQ24" s="2137"/>
      <c r="DKR24" s="2137"/>
      <c r="DKS24" s="2137"/>
      <c r="DKT24" s="2137"/>
      <c r="DKU24" s="2137"/>
      <c r="DKV24" s="2137"/>
      <c r="DKW24" s="2137"/>
      <c r="DKX24" s="2137"/>
      <c r="DKY24" s="2137"/>
      <c r="DKZ24" s="2137"/>
      <c r="DLA24" s="2137"/>
      <c r="DLB24" s="2137"/>
      <c r="DLC24" s="2137"/>
      <c r="DLD24" s="2137"/>
      <c r="DLE24" s="2137"/>
      <c r="DLF24" s="2137"/>
      <c r="DLG24" s="2137"/>
      <c r="DLH24" s="2137"/>
      <c r="DLI24" s="2137"/>
      <c r="DLJ24" s="2137"/>
      <c r="DLK24" s="2137"/>
      <c r="DLL24" s="2137"/>
      <c r="DLM24" s="2137"/>
      <c r="DLN24" s="2137"/>
      <c r="DLO24" s="2137"/>
      <c r="DLP24" s="2137"/>
      <c r="DLQ24" s="2137"/>
      <c r="DLR24" s="2137"/>
      <c r="DLS24" s="2137"/>
      <c r="DLT24" s="2137"/>
      <c r="DLU24" s="2137"/>
      <c r="DLV24" s="2137"/>
      <c r="DLW24" s="2137"/>
      <c r="DLX24" s="2137"/>
      <c r="DLY24" s="2137"/>
      <c r="DLZ24" s="2137"/>
      <c r="DMA24" s="2137"/>
      <c r="DMB24" s="2137"/>
      <c r="DMC24" s="2137"/>
      <c r="DMD24" s="2137"/>
      <c r="DME24" s="2137"/>
      <c r="DMF24" s="2137"/>
      <c r="DMG24" s="2137"/>
      <c r="DMH24" s="2137"/>
      <c r="DMI24" s="2137"/>
      <c r="DMJ24" s="2137"/>
      <c r="DMK24" s="2137"/>
      <c r="DML24" s="2137"/>
      <c r="DMM24" s="2137"/>
      <c r="DMN24" s="2137"/>
      <c r="DMO24" s="2137"/>
      <c r="DMP24" s="2137"/>
      <c r="DMQ24" s="2137"/>
      <c r="DMR24" s="2137"/>
      <c r="DMS24" s="2137"/>
      <c r="DMT24" s="2137"/>
      <c r="DMU24" s="2137"/>
      <c r="DMV24" s="2137"/>
      <c r="DMW24" s="2137"/>
      <c r="DMX24" s="2137"/>
      <c r="DMY24" s="2137"/>
      <c r="DMZ24" s="2137"/>
      <c r="DNA24" s="2137"/>
      <c r="DNB24" s="2137"/>
      <c r="DNC24" s="2137"/>
      <c r="DND24" s="2137"/>
      <c r="DNE24" s="2137"/>
      <c r="DNF24" s="2137"/>
      <c r="DNG24" s="2137"/>
      <c r="DNH24" s="2137"/>
      <c r="DNI24" s="2137"/>
      <c r="DNJ24" s="2137"/>
      <c r="DNK24" s="2137"/>
      <c r="DNL24" s="2137"/>
      <c r="DNM24" s="2137"/>
      <c r="DNN24" s="2137"/>
      <c r="DNO24" s="2137"/>
      <c r="DNP24" s="2137"/>
      <c r="DNQ24" s="2137"/>
      <c r="DNR24" s="2137"/>
      <c r="DNS24" s="2137"/>
      <c r="DNT24" s="2137"/>
      <c r="DNU24" s="2137"/>
      <c r="DNV24" s="2137"/>
      <c r="DNW24" s="2137"/>
      <c r="DNX24" s="2137"/>
      <c r="DNY24" s="2137"/>
      <c r="DNZ24" s="2137"/>
      <c r="DOA24" s="2137"/>
      <c r="DOB24" s="2137"/>
      <c r="DOC24" s="2137"/>
      <c r="DOD24" s="2137"/>
      <c r="DOE24" s="2137"/>
      <c r="DOF24" s="2137"/>
      <c r="DOG24" s="2137"/>
      <c r="DOH24" s="2137"/>
      <c r="DOI24" s="2137"/>
      <c r="DOJ24" s="2137"/>
      <c r="DOK24" s="2137"/>
      <c r="DOL24" s="2137"/>
      <c r="DOM24" s="2137"/>
      <c r="DON24" s="2137"/>
      <c r="DOO24" s="2137"/>
      <c r="DOP24" s="2137"/>
      <c r="DOQ24" s="2137"/>
      <c r="DOR24" s="2137"/>
      <c r="DOS24" s="2137"/>
      <c r="DOT24" s="2137"/>
      <c r="DOU24" s="2137"/>
      <c r="DOV24" s="2137"/>
      <c r="DOW24" s="2137"/>
      <c r="DOX24" s="2137"/>
      <c r="DOY24" s="2137"/>
      <c r="DOZ24" s="2137"/>
      <c r="DPA24" s="2137"/>
      <c r="DPB24" s="2137"/>
      <c r="DPC24" s="2137"/>
      <c r="DPD24" s="2137"/>
      <c r="DPE24" s="2137"/>
      <c r="DPF24" s="2137"/>
      <c r="DPG24" s="2137"/>
      <c r="DPH24" s="2137"/>
      <c r="DPI24" s="2137"/>
      <c r="DPJ24" s="2137"/>
      <c r="DPK24" s="2137"/>
      <c r="DPL24" s="2137"/>
      <c r="DPM24" s="2137"/>
      <c r="DPN24" s="2137"/>
      <c r="DPO24" s="2137"/>
      <c r="DPP24" s="2137"/>
      <c r="DPQ24" s="2137"/>
      <c r="DPR24" s="2137"/>
      <c r="DPS24" s="2137"/>
      <c r="DPT24" s="2137"/>
      <c r="DPU24" s="2137"/>
      <c r="DPV24" s="2137"/>
      <c r="DPW24" s="2137"/>
      <c r="DPX24" s="2137"/>
      <c r="DPY24" s="2137"/>
      <c r="DPZ24" s="2137"/>
      <c r="DQA24" s="2137"/>
      <c r="DQB24" s="2137"/>
      <c r="DQC24" s="2137"/>
      <c r="DQD24" s="2137"/>
      <c r="DQE24" s="2137"/>
      <c r="DQF24" s="2137"/>
      <c r="DQG24" s="2137"/>
      <c r="DQH24" s="2137"/>
      <c r="DQI24" s="2137"/>
      <c r="DQJ24" s="2137"/>
      <c r="DQK24" s="2137"/>
      <c r="DQL24" s="2137"/>
      <c r="DQM24" s="2137"/>
      <c r="DQN24" s="2137"/>
      <c r="DQO24" s="2137"/>
      <c r="DQP24" s="2137"/>
      <c r="DQQ24" s="2137"/>
      <c r="DQR24" s="2137"/>
      <c r="DQS24" s="2137"/>
      <c r="DQT24" s="2137"/>
      <c r="DQU24" s="2137"/>
      <c r="DQV24" s="2137"/>
      <c r="DQW24" s="2137"/>
      <c r="DQX24" s="2137"/>
      <c r="DQY24" s="2137"/>
      <c r="DQZ24" s="2137"/>
      <c r="DRA24" s="2137"/>
      <c r="DRB24" s="2137"/>
      <c r="DRC24" s="2137"/>
      <c r="DRD24" s="2137"/>
      <c r="DRE24" s="2137"/>
      <c r="DRF24" s="2137"/>
      <c r="DRG24" s="2137"/>
      <c r="DRH24" s="2137"/>
      <c r="DRI24" s="2137"/>
      <c r="DRJ24" s="2137"/>
      <c r="DRK24" s="2137"/>
      <c r="DRL24" s="2137"/>
      <c r="DRM24" s="2137"/>
      <c r="DRN24" s="2137"/>
      <c r="DRO24" s="2137"/>
      <c r="DRP24" s="2137"/>
      <c r="DRQ24" s="2137"/>
      <c r="DRR24" s="2137"/>
      <c r="DRS24" s="2137"/>
      <c r="DRT24" s="2137"/>
      <c r="DRU24" s="2137"/>
      <c r="DRV24" s="2137"/>
      <c r="DRW24" s="2137"/>
      <c r="DRX24" s="2137"/>
      <c r="DRY24" s="2137"/>
      <c r="DRZ24" s="2137"/>
      <c r="DSA24" s="2137"/>
      <c r="DSB24" s="2137"/>
      <c r="DSC24" s="2137"/>
      <c r="DSD24" s="2137"/>
      <c r="DSE24" s="2137"/>
      <c r="DSF24" s="2137"/>
      <c r="DSG24" s="2137"/>
      <c r="DSH24" s="2137"/>
      <c r="DSI24" s="2137"/>
      <c r="DSJ24" s="2137"/>
      <c r="DSK24" s="2137"/>
      <c r="DSL24" s="2137"/>
      <c r="DSM24" s="2137"/>
      <c r="DSN24" s="2137"/>
      <c r="DSO24" s="2137"/>
      <c r="DSP24" s="2137"/>
      <c r="DSQ24" s="2137"/>
      <c r="DSR24" s="2137"/>
      <c r="DSS24" s="2137"/>
      <c r="DST24" s="2137"/>
      <c r="DSU24" s="2137"/>
      <c r="DSV24" s="2137"/>
      <c r="DSW24" s="2137"/>
      <c r="DSX24" s="2137"/>
      <c r="DSY24" s="2137"/>
      <c r="DSZ24" s="2137"/>
      <c r="DTA24" s="2137"/>
      <c r="DTB24" s="2137"/>
      <c r="DTC24" s="2137"/>
      <c r="DTD24" s="2137"/>
      <c r="DTE24" s="2137"/>
      <c r="DTF24" s="2137"/>
      <c r="DTG24" s="2137"/>
      <c r="DTH24" s="2137"/>
      <c r="DTI24" s="2137"/>
      <c r="DTJ24" s="2137"/>
      <c r="DTK24" s="2137"/>
      <c r="DTL24" s="2137"/>
      <c r="DTM24" s="2137"/>
      <c r="DTN24" s="2137"/>
      <c r="DTO24" s="2137"/>
      <c r="DTP24" s="2137"/>
      <c r="DTQ24" s="2137"/>
      <c r="DTR24" s="2137"/>
      <c r="DTS24" s="2137"/>
      <c r="DTT24" s="2137"/>
      <c r="DTU24" s="2137"/>
      <c r="DTV24" s="2137"/>
      <c r="DTW24" s="2137"/>
      <c r="DTX24" s="2137"/>
      <c r="DTY24" s="2137"/>
      <c r="DTZ24" s="2137"/>
      <c r="DUA24" s="2137"/>
      <c r="DUB24" s="2137"/>
      <c r="DUC24" s="2137"/>
      <c r="DUD24" s="2137"/>
      <c r="DUE24" s="2137"/>
      <c r="DUF24" s="2137"/>
      <c r="DUG24" s="2137"/>
      <c r="DUH24" s="2137"/>
      <c r="DUI24" s="2137"/>
      <c r="DUJ24" s="2137"/>
      <c r="DUK24" s="2137"/>
      <c r="DUL24" s="2137"/>
      <c r="DUM24" s="2137"/>
      <c r="DUN24" s="2137"/>
      <c r="DUO24" s="2137"/>
      <c r="DUP24" s="2137"/>
      <c r="DUQ24" s="2137"/>
      <c r="DUR24" s="2137"/>
      <c r="DUS24" s="2137"/>
      <c r="DUT24" s="2137"/>
      <c r="DUU24" s="2137"/>
      <c r="DUV24" s="2137"/>
      <c r="DUW24" s="2137"/>
      <c r="DUX24" s="2137"/>
      <c r="DUY24" s="2137"/>
      <c r="DUZ24" s="2137"/>
      <c r="DVA24" s="2137"/>
      <c r="DVB24" s="2137"/>
      <c r="DVC24" s="2137"/>
      <c r="DVD24" s="2137"/>
      <c r="DVE24" s="2137"/>
      <c r="DVF24" s="2137"/>
      <c r="DVG24" s="2137"/>
      <c r="DVH24" s="2137"/>
      <c r="DVI24" s="2137"/>
      <c r="DVJ24" s="2137"/>
      <c r="DVK24" s="2137"/>
      <c r="DVL24" s="2137"/>
      <c r="DVM24" s="2137"/>
      <c r="DVN24" s="2137"/>
      <c r="DVO24" s="2137"/>
      <c r="DVP24" s="2137"/>
      <c r="DVQ24" s="2137"/>
      <c r="DVR24" s="2137"/>
      <c r="DVS24" s="2137"/>
      <c r="DVT24" s="2137"/>
      <c r="DVU24" s="2137"/>
      <c r="DVV24" s="2137"/>
      <c r="DVW24" s="2137"/>
      <c r="DVX24" s="2137"/>
      <c r="DVY24" s="2137"/>
      <c r="DVZ24" s="2137"/>
      <c r="DWA24" s="2137"/>
      <c r="DWB24" s="2137"/>
      <c r="DWC24" s="2137"/>
      <c r="DWD24" s="2137"/>
      <c r="DWE24" s="2137"/>
      <c r="DWF24" s="2137"/>
      <c r="DWG24" s="2137"/>
      <c r="DWH24" s="2137"/>
      <c r="DWI24" s="2137"/>
      <c r="DWJ24" s="2137"/>
      <c r="DWK24" s="2137"/>
      <c r="DWL24" s="2137"/>
      <c r="DWM24" s="2137"/>
      <c r="DWN24" s="2137"/>
      <c r="DWO24" s="2137"/>
      <c r="DWP24" s="2137"/>
      <c r="DWQ24" s="2137"/>
      <c r="DWR24" s="2137"/>
      <c r="DWS24" s="2137"/>
      <c r="DWT24" s="2137"/>
      <c r="DWU24" s="2137"/>
      <c r="DWV24" s="2137"/>
      <c r="DWW24" s="2137"/>
      <c r="DWX24" s="2137"/>
      <c r="DWY24" s="2137"/>
      <c r="DWZ24" s="2137"/>
      <c r="DXA24" s="2137"/>
      <c r="DXB24" s="2137"/>
      <c r="DXC24" s="2137"/>
      <c r="DXD24" s="2137"/>
      <c r="DXE24" s="2137"/>
      <c r="DXF24" s="2137"/>
      <c r="DXG24" s="2137"/>
      <c r="DXH24" s="2137"/>
      <c r="DXI24" s="2137"/>
      <c r="DXJ24" s="2137"/>
      <c r="DXK24" s="2137"/>
      <c r="DXL24" s="2137"/>
      <c r="DXM24" s="2137"/>
      <c r="DXN24" s="2137"/>
      <c r="DXO24" s="2137"/>
      <c r="DXP24" s="2137"/>
      <c r="DXQ24" s="2137"/>
      <c r="DXR24" s="2137"/>
      <c r="DXS24" s="2137"/>
      <c r="DXT24" s="2137"/>
      <c r="DXU24" s="2137"/>
      <c r="DXV24" s="2137"/>
      <c r="DXW24" s="2137"/>
      <c r="DXX24" s="2137"/>
      <c r="DXY24" s="2137"/>
      <c r="DXZ24" s="2137"/>
      <c r="DYA24" s="2137"/>
      <c r="DYB24" s="2137"/>
      <c r="DYC24" s="2137"/>
      <c r="DYD24" s="2137"/>
      <c r="DYE24" s="2137"/>
      <c r="DYF24" s="2137"/>
      <c r="DYG24" s="2137"/>
      <c r="DYH24" s="2137"/>
      <c r="DYI24" s="2137"/>
      <c r="DYJ24" s="2137"/>
      <c r="DYK24" s="2137"/>
      <c r="DYL24" s="2137"/>
      <c r="DYM24" s="2137"/>
      <c r="DYN24" s="2137"/>
      <c r="DYO24" s="2137"/>
      <c r="DYP24" s="2137"/>
      <c r="DYQ24" s="2137"/>
      <c r="DYR24" s="2137"/>
      <c r="DYS24" s="2137"/>
      <c r="DYT24" s="2137"/>
      <c r="DYU24" s="2137"/>
      <c r="DYV24" s="2137"/>
      <c r="DYW24" s="2137"/>
      <c r="DYX24" s="2137"/>
      <c r="DYY24" s="2137"/>
      <c r="DYZ24" s="2137"/>
      <c r="DZA24" s="2137"/>
      <c r="DZB24" s="2137"/>
      <c r="DZC24" s="2137"/>
      <c r="DZD24" s="2137"/>
      <c r="DZE24" s="2137"/>
      <c r="DZF24" s="2137"/>
      <c r="DZG24" s="2137"/>
      <c r="DZH24" s="2137"/>
      <c r="DZI24" s="2137"/>
      <c r="DZJ24" s="2137"/>
      <c r="DZK24" s="2137"/>
      <c r="DZL24" s="2137"/>
      <c r="DZM24" s="2137"/>
      <c r="DZN24" s="2137"/>
      <c r="DZO24" s="2137"/>
      <c r="DZP24" s="2137"/>
      <c r="DZQ24" s="2137"/>
      <c r="DZR24" s="2137"/>
      <c r="DZS24" s="2137"/>
      <c r="DZT24" s="2137"/>
      <c r="DZU24" s="2137"/>
      <c r="DZV24" s="2137"/>
      <c r="DZW24" s="2137"/>
      <c r="DZX24" s="2137"/>
      <c r="DZY24" s="2137"/>
      <c r="DZZ24" s="2137"/>
      <c r="EAA24" s="2137"/>
      <c r="EAB24" s="2137"/>
      <c r="EAC24" s="2137"/>
      <c r="EAD24" s="2137"/>
      <c r="EAE24" s="2137"/>
      <c r="EAF24" s="2137"/>
      <c r="EAG24" s="2137"/>
      <c r="EAH24" s="2137"/>
      <c r="EAI24" s="2137"/>
      <c r="EAJ24" s="2137"/>
      <c r="EAK24" s="2137"/>
      <c r="EAL24" s="2137"/>
      <c r="EAM24" s="2137"/>
      <c r="EAN24" s="2137"/>
      <c r="EAO24" s="2137"/>
      <c r="EAP24" s="2137"/>
      <c r="EAQ24" s="2137"/>
      <c r="EAR24" s="2137"/>
      <c r="EAS24" s="2137"/>
      <c r="EAT24" s="2137"/>
      <c r="EAU24" s="2137"/>
      <c r="EAV24" s="2137"/>
      <c r="EAW24" s="2137"/>
      <c r="EAX24" s="2137"/>
      <c r="EAY24" s="2137"/>
      <c r="EAZ24" s="2137"/>
      <c r="EBA24" s="2137"/>
      <c r="EBB24" s="2137"/>
      <c r="EBC24" s="2137"/>
      <c r="EBD24" s="2137"/>
      <c r="EBE24" s="2137"/>
      <c r="EBF24" s="2137"/>
      <c r="EBG24" s="2137"/>
      <c r="EBH24" s="2137"/>
      <c r="EBI24" s="2137"/>
      <c r="EBJ24" s="2137"/>
      <c r="EBK24" s="2137"/>
      <c r="EBL24" s="2137"/>
      <c r="EBM24" s="2137"/>
      <c r="EBN24" s="2137"/>
      <c r="EBO24" s="2137"/>
      <c r="EBP24" s="2137"/>
      <c r="EBQ24" s="2137"/>
      <c r="EBR24" s="2137"/>
      <c r="EBS24" s="2137"/>
      <c r="EBT24" s="2137"/>
      <c r="EBU24" s="2137"/>
      <c r="EBV24" s="2137"/>
      <c r="EBW24" s="2137"/>
      <c r="EBX24" s="2137"/>
      <c r="EBY24" s="2137"/>
      <c r="EBZ24" s="2137"/>
      <c r="ECA24" s="2137"/>
      <c r="ECB24" s="2137"/>
      <c r="ECC24" s="2137"/>
      <c r="ECD24" s="2137"/>
      <c r="ECE24" s="2137"/>
      <c r="ECF24" s="2137"/>
      <c r="ECG24" s="2137"/>
      <c r="ECH24" s="2137"/>
      <c r="ECI24" s="2137"/>
      <c r="ECJ24" s="2137"/>
      <c r="ECK24" s="2137"/>
      <c r="ECL24" s="2137"/>
      <c r="ECM24" s="2137"/>
      <c r="ECN24" s="2137"/>
      <c r="ECO24" s="2137"/>
      <c r="ECP24" s="2137"/>
      <c r="ECQ24" s="2137"/>
      <c r="ECR24" s="2137"/>
      <c r="ECS24" s="2137"/>
      <c r="ECT24" s="2137"/>
      <c r="ECU24" s="2137"/>
      <c r="ECV24" s="2137"/>
      <c r="ECW24" s="2137"/>
      <c r="ECX24" s="2137"/>
      <c r="ECY24" s="2137"/>
      <c r="ECZ24" s="2137"/>
      <c r="EDA24" s="2137"/>
      <c r="EDB24" s="2137"/>
      <c r="EDC24" s="2137"/>
      <c r="EDD24" s="2137"/>
      <c r="EDE24" s="2137"/>
      <c r="EDF24" s="2137"/>
      <c r="EDG24" s="2137"/>
      <c r="EDH24" s="2137"/>
      <c r="EDI24" s="2137"/>
      <c r="EDJ24" s="2137"/>
      <c r="EDK24" s="2137"/>
      <c r="EDL24" s="2137"/>
      <c r="EDM24" s="2137"/>
      <c r="EDN24" s="2137"/>
      <c r="EDO24" s="2137"/>
      <c r="EDP24" s="2137"/>
      <c r="EDQ24" s="2137"/>
      <c r="EDR24" s="2137"/>
      <c r="EDS24" s="2137"/>
      <c r="EDT24" s="2137"/>
      <c r="EDU24" s="2137"/>
      <c r="EDV24" s="2137"/>
      <c r="EDW24" s="2137"/>
      <c r="EDX24" s="2137"/>
      <c r="EDY24" s="2137"/>
      <c r="EDZ24" s="2137"/>
      <c r="EEA24" s="2137"/>
      <c r="EEB24" s="2137"/>
      <c r="EEC24" s="2137"/>
      <c r="EED24" s="2137"/>
      <c r="EEE24" s="2137"/>
      <c r="EEF24" s="2137"/>
      <c r="EEG24" s="2137"/>
      <c r="EEH24" s="2137"/>
      <c r="EEI24" s="2137"/>
      <c r="EEJ24" s="2137"/>
      <c r="EEK24" s="2137"/>
      <c r="EEL24" s="2137"/>
      <c r="EEM24" s="2137"/>
      <c r="EEN24" s="2137"/>
      <c r="EEO24" s="2137"/>
      <c r="EEP24" s="2137"/>
      <c r="EEQ24" s="2137"/>
      <c r="EER24" s="2137"/>
      <c r="EES24" s="2137"/>
      <c r="EET24" s="2137"/>
      <c r="EEU24" s="2137"/>
      <c r="EEV24" s="2137"/>
      <c r="EEW24" s="2137"/>
      <c r="EEX24" s="2137"/>
      <c r="EEY24" s="2137"/>
      <c r="EEZ24" s="2137"/>
      <c r="EFA24" s="2137"/>
      <c r="EFB24" s="2137"/>
      <c r="EFC24" s="2137"/>
      <c r="EFD24" s="2137"/>
      <c r="EFE24" s="2137"/>
      <c r="EFF24" s="2137"/>
      <c r="EFG24" s="2137"/>
      <c r="EFH24" s="2137"/>
      <c r="EFI24" s="2137"/>
      <c r="EFJ24" s="2137"/>
      <c r="EFK24" s="2137"/>
      <c r="EFL24" s="2137"/>
      <c r="EFM24" s="2137"/>
      <c r="EFN24" s="2137"/>
      <c r="EFO24" s="2137"/>
      <c r="EFP24" s="2137"/>
      <c r="EFQ24" s="2137"/>
      <c r="EFR24" s="2137"/>
      <c r="EFS24" s="2137"/>
      <c r="EFT24" s="2137"/>
      <c r="EFU24" s="2137"/>
      <c r="EFV24" s="2137"/>
      <c r="EFW24" s="2137"/>
      <c r="EFX24" s="2137"/>
      <c r="EFY24" s="2137"/>
      <c r="EFZ24" s="2137"/>
      <c r="EGA24" s="2137"/>
      <c r="EGB24" s="2137"/>
      <c r="EGC24" s="2137"/>
      <c r="EGD24" s="2137"/>
      <c r="EGE24" s="2137"/>
      <c r="EGF24" s="2137"/>
      <c r="EGG24" s="2137"/>
      <c r="EGH24" s="2137"/>
      <c r="EGI24" s="2137"/>
      <c r="EGJ24" s="2137"/>
      <c r="EGK24" s="2137"/>
      <c r="EGL24" s="2137"/>
      <c r="EGM24" s="2137"/>
      <c r="EGN24" s="2137"/>
      <c r="EGO24" s="2137"/>
      <c r="EGP24" s="2137"/>
      <c r="EGQ24" s="2137"/>
      <c r="EGR24" s="2137"/>
      <c r="EGS24" s="2137"/>
      <c r="EGT24" s="2137"/>
      <c r="EGU24" s="2137"/>
      <c r="EGV24" s="2137"/>
      <c r="EGW24" s="2137"/>
      <c r="EGX24" s="2137"/>
      <c r="EGY24" s="2137"/>
      <c r="EGZ24" s="2137"/>
      <c r="EHA24" s="2137"/>
      <c r="EHB24" s="2137"/>
      <c r="EHC24" s="2137"/>
      <c r="EHD24" s="2137"/>
      <c r="EHE24" s="2137"/>
      <c r="EHF24" s="2137"/>
      <c r="EHG24" s="2137"/>
      <c r="EHH24" s="2137"/>
      <c r="EHI24" s="2137"/>
      <c r="EHJ24" s="2137"/>
      <c r="EHK24" s="2137"/>
      <c r="EHL24" s="2137"/>
      <c r="EHM24" s="2137"/>
      <c r="EHN24" s="2137"/>
      <c r="EHO24" s="2137"/>
      <c r="EHP24" s="2137"/>
      <c r="EHQ24" s="2137"/>
      <c r="EHR24" s="2137"/>
      <c r="EHS24" s="2137"/>
      <c r="EHT24" s="2137"/>
      <c r="EHU24" s="2137"/>
      <c r="EHV24" s="2137"/>
      <c r="EHW24" s="2137"/>
      <c r="EHX24" s="2137"/>
      <c r="EHY24" s="2137"/>
      <c r="EHZ24" s="2137"/>
      <c r="EIA24" s="2137"/>
      <c r="EIB24" s="2137"/>
      <c r="EIC24" s="2137"/>
      <c r="EID24" s="2137"/>
      <c r="EIE24" s="2137"/>
      <c r="EIF24" s="2137"/>
      <c r="EIG24" s="2137"/>
      <c r="EIH24" s="2137"/>
      <c r="EII24" s="2137"/>
      <c r="EIJ24" s="2137"/>
      <c r="EIK24" s="2137"/>
      <c r="EIL24" s="2137"/>
      <c r="EIM24" s="2137"/>
      <c r="EIN24" s="2137"/>
      <c r="EIO24" s="2137"/>
      <c r="EIP24" s="2137"/>
      <c r="EIQ24" s="2137"/>
      <c r="EIR24" s="2137"/>
      <c r="EIS24" s="2137"/>
      <c r="EIT24" s="2137"/>
      <c r="EIU24" s="2137"/>
      <c r="EIV24" s="2137"/>
      <c r="EIW24" s="2137"/>
      <c r="EIX24" s="2137"/>
      <c r="EIY24" s="2137"/>
      <c r="EIZ24" s="2137"/>
      <c r="EJA24" s="2137"/>
      <c r="EJB24" s="2137"/>
      <c r="EJC24" s="2137"/>
      <c r="EJD24" s="2137"/>
      <c r="EJE24" s="2137"/>
      <c r="EJF24" s="2137"/>
      <c r="EJG24" s="2137"/>
      <c r="EJH24" s="2137"/>
      <c r="EJI24" s="2137"/>
      <c r="EJJ24" s="2137"/>
      <c r="EJK24" s="2137"/>
      <c r="EJL24" s="2137"/>
      <c r="EJM24" s="2137"/>
      <c r="EJN24" s="2137"/>
      <c r="EJO24" s="2137"/>
      <c r="EJP24" s="2137"/>
      <c r="EJQ24" s="2137"/>
      <c r="EJR24" s="2137"/>
      <c r="EJS24" s="2137"/>
      <c r="EJT24" s="2137"/>
      <c r="EJU24" s="2137"/>
      <c r="EJV24" s="2137"/>
      <c r="EJW24" s="2137"/>
      <c r="EJX24" s="2137"/>
      <c r="EJY24" s="2137"/>
      <c r="EJZ24" s="2137"/>
      <c r="EKA24" s="2137"/>
      <c r="EKB24" s="2137"/>
      <c r="EKC24" s="2137"/>
      <c r="EKD24" s="2137"/>
      <c r="EKE24" s="2137"/>
      <c r="EKF24" s="2137"/>
      <c r="EKG24" s="2137"/>
      <c r="EKH24" s="2137"/>
      <c r="EKI24" s="2137"/>
      <c r="EKJ24" s="2137"/>
      <c r="EKK24" s="2137"/>
      <c r="EKL24" s="2137"/>
      <c r="EKM24" s="2137"/>
      <c r="EKN24" s="2137"/>
      <c r="EKO24" s="2137"/>
      <c r="EKP24" s="2137"/>
      <c r="EKQ24" s="2137"/>
      <c r="EKR24" s="2137"/>
      <c r="EKS24" s="2137"/>
      <c r="EKT24" s="2137"/>
      <c r="EKU24" s="2137"/>
      <c r="EKV24" s="2137"/>
      <c r="EKW24" s="2137"/>
      <c r="EKX24" s="2137"/>
      <c r="EKY24" s="2137"/>
      <c r="EKZ24" s="2137"/>
      <c r="ELA24" s="2137"/>
      <c r="ELB24" s="2137"/>
      <c r="ELC24" s="2137"/>
      <c r="ELD24" s="2137"/>
      <c r="ELE24" s="2137"/>
      <c r="ELF24" s="2137"/>
      <c r="ELG24" s="2137"/>
      <c r="ELH24" s="2137"/>
      <c r="ELI24" s="2137"/>
      <c r="ELJ24" s="2137"/>
      <c r="ELK24" s="2137"/>
      <c r="ELL24" s="2137"/>
      <c r="ELM24" s="2137"/>
      <c r="ELN24" s="2137"/>
      <c r="ELO24" s="2137"/>
      <c r="ELP24" s="2137"/>
      <c r="ELQ24" s="2137"/>
      <c r="ELR24" s="2137"/>
      <c r="ELS24" s="2137"/>
      <c r="ELT24" s="2137"/>
      <c r="ELU24" s="2137"/>
      <c r="ELV24" s="2137"/>
      <c r="ELW24" s="2137"/>
      <c r="ELX24" s="2137"/>
      <c r="ELY24" s="2137"/>
      <c r="ELZ24" s="2137"/>
      <c r="EMA24" s="2137"/>
      <c r="EMB24" s="2137"/>
      <c r="EMC24" s="2137"/>
      <c r="EMD24" s="2137"/>
      <c r="EME24" s="2137"/>
      <c r="EMF24" s="2137"/>
      <c r="EMG24" s="2137"/>
      <c r="EMH24" s="2137"/>
      <c r="EMI24" s="2137"/>
      <c r="EMJ24" s="2137"/>
      <c r="EMK24" s="2137"/>
      <c r="EML24" s="2137"/>
      <c r="EMM24" s="2137"/>
      <c r="EMN24" s="2137"/>
      <c r="EMO24" s="2137"/>
      <c r="EMP24" s="2137"/>
      <c r="EMQ24" s="2137"/>
      <c r="EMR24" s="2137"/>
      <c r="EMS24" s="2137"/>
      <c r="EMT24" s="2137"/>
      <c r="EMU24" s="2137"/>
      <c r="EMV24" s="2137"/>
      <c r="EMW24" s="2137"/>
      <c r="EMX24" s="2137"/>
      <c r="EMY24" s="2137"/>
      <c r="EMZ24" s="2137"/>
      <c r="ENA24" s="2137"/>
      <c r="ENB24" s="2137"/>
      <c r="ENC24" s="2137"/>
      <c r="END24" s="2137"/>
      <c r="ENE24" s="2137"/>
      <c r="ENF24" s="2137"/>
      <c r="ENG24" s="2137"/>
      <c r="ENH24" s="2137"/>
      <c r="ENI24" s="2137"/>
      <c r="ENJ24" s="2137"/>
      <c r="ENK24" s="2137"/>
      <c r="ENL24" s="2137"/>
      <c r="ENM24" s="2137"/>
      <c r="ENN24" s="2137"/>
      <c r="ENO24" s="2137"/>
      <c r="ENP24" s="2137"/>
      <c r="ENQ24" s="2137"/>
      <c r="ENR24" s="2137"/>
      <c r="ENS24" s="2137"/>
      <c r="ENT24" s="2137"/>
      <c r="ENU24" s="2137"/>
      <c r="ENV24" s="2137"/>
      <c r="ENW24" s="2137"/>
      <c r="ENX24" s="2137"/>
      <c r="ENY24" s="2137"/>
      <c r="ENZ24" s="2137"/>
      <c r="EOA24" s="2137"/>
      <c r="EOB24" s="2137"/>
      <c r="EOC24" s="2137"/>
      <c r="EOD24" s="2137"/>
      <c r="EOE24" s="2137"/>
      <c r="EOF24" s="2137"/>
      <c r="EOG24" s="2137"/>
      <c r="EOH24" s="2137"/>
      <c r="EOI24" s="2137"/>
      <c r="EOJ24" s="2137"/>
      <c r="EOK24" s="2137"/>
      <c r="EOL24" s="2137"/>
      <c r="EOM24" s="2137"/>
      <c r="EON24" s="2137"/>
      <c r="EOO24" s="2137"/>
      <c r="EOP24" s="2137"/>
      <c r="EOQ24" s="2137"/>
      <c r="EOR24" s="2137"/>
      <c r="EOS24" s="2137"/>
      <c r="EOT24" s="2137"/>
      <c r="EOU24" s="2137"/>
      <c r="EOV24" s="2137"/>
      <c r="EOW24" s="2137"/>
      <c r="EOX24" s="2137"/>
      <c r="EOY24" s="2137"/>
      <c r="EOZ24" s="2137"/>
      <c r="EPA24" s="2137"/>
      <c r="EPB24" s="2137"/>
      <c r="EPC24" s="2137"/>
      <c r="EPD24" s="2137"/>
      <c r="EPE24" s="2137"/>
      <c r="EPF24" s="2137"/>
      <c r="EPG24" s="2137"/>
      <c r="EPH24" s="2137"/>
      <c r="EPI24" s="2137"/>
      <c r="EPJ24" s="2137"/>
      <c r="EPK24" s="2137"/>
      <c r="EPL24" s="2137"/>
      <c r="EPM24" s="2137"/>
      <c r="EPN24" s="2137"/>
      <c r="EPO24" s="2137"/>
      <c r="EPP24" s="2137"/>
      <c r="EPQ24" s="2137"/>
      <c r="EPR24" s="2137"/>
      <c r="EPS24" s="2137"/>
      <c r="EPT24" s="2137"/>
      <c r="EPU24" s="2137"/>
      <c r="EPV24" s="2137"/>
      <c r="EPW24" s="2137"/>
      <c r="EPX24" s="2137"/>
      <c r="EPY24" s="2137"/>
      <c r="EPZ24" s="2137"/>
      <c r="EQA24" s="2137"/>
      <c r="EQB24" s="2137"/>
      <c r="EQC24" s="2137"/>
      <c r="EQD24" s="2137"/>
      <c r="EQE24" s="2137"/>
      <c r="EQF24" s="2137"/>
      <c r="EQG24" s="2137"/>
      <c r="EQH24" s="2137"/>
      <c r="EQI24" s="2137"/>
      <c r="EQJ24" s="2137"/>
      <c r="EQK24" s="2137"/>
      <c r="EQL24" s="2137"/>
      <c r="EQM24" s="2137"/>
      <c r="EQN24" s="2137"/>
      <c r="EQO24" s="2137"/>
      <c r="EQP24" s="2137"/>
      <c r="EQQ24" s="2137"/>
      <c r="EQR24" s="2137"/>
      <c r="EQS24" s="2137"/>
      <c r="EQT24" s="2137"/>
      <c r="EQU24" s="2137"/>
      <c r="EQV24" s="2137"/>
      <c r="EQW24" s="2137"/>
      <c r="EQX24" s="2137"/>
      <c r="EQY24" s="2137"/>
      <c r="EQZ24" s="2137"/>
      <c r="ERA24" s="2137"/>
      <c r="ERB24" s="2137"/>
      <c r="ERC24" s="2137"/>
      <c r="ERD24" s="2137"/>
      <c r="ERE24" s="2137"/>
      <c r="ERF24" s="2137"/>
      <c r="ERG24" s="2137"/>
      <c r="ERH24" s="2137"/>
      <c r="ERI24" s="2137"/>
      <c r="ERJ24" s="2137"/>
      <c r="ERK24" s="2137"/>
      <c r="ERL24" s="2137"/>
      <c r="ERM24" s="2137"/>
      <c r="ERN24" s="2137"/>
      <c r="ERO24" s="2137"/>
      <c r="ERP24" s="2137"/>
      <c r="ERQ24" s="2137"/>
      <c r="ERR24" s="2137"/>
      <c r="ERS24" s="2137"/>
      <c r="ERT24" s="2137"/>
      <c r="ERU24" s="2137"/>
      <c r="ERV24" s="2137"/>
      <c r="ERW24" s="2137"/>
      <c r="ERX24" s="2137"/>
      <c r="ERY24" s="2137"/>
      <c r="ERZ24" s="2137"/>
      <c r="ESA24" s="2137"/>
      <c r="ESB24" s="2137"/>
      <c r="ESC24" s="2137"/>
      <c r="ESD24" s="2137"/>
      <c r="ESE24" s="2137"/>
      <c r="ESF24" s="2137"/>
      <c r="ESG24" s="2137"/>
      <c r="ESH24" s="2137"/>
      <c r="ESI24" s="2137"/>
      <c r="ESJ24" s="2137"/>
      <c r="ESK24" s="2137"/>
      <c r="ESL24" s="2137"/>
      <c r="ESM24" s="2137"/>
      <c r="ESN24" s="2137"/>
      <c r="ESO24" s="2137"/>
      <c r="ESP24" s="2137"/>
      <c r="ESQ24" s="2137"/>
      <c r="ESR24" s="2137"/>
      <c r="ESS24" s="2137"/>
      <c r="EST24" s="2137"/>
      <c r="ESU24" s="2137"/>
      <c r="ESV24" s="2137"/>
      <c r="ESW24" s="2137"/>
      <c r="ESX24" s="2137"/>
      <c r="ESY24" s="2137"/>
      <c r="ESZ24" s="2137"/>
      <c r="ETA24" s="2137"/>
      <c r="ETB24" s="2137"/>
      <c r="ETC24" s="2137"/>
      <c r="ETD24" s="2137"/>
      <c r="ETE24" s="2137"/>
      <c r="ETF24" s="2137"/>
      <c r="ETG24" s="2137"/>
      <c r="ETH24" s="2137"/>
      <c r="ETI24" s="2137"/>
      <c r="ETJ24" s="2137"/>
      <c r="ETK24" s="2137"/>
      <c r="ETL24" s="2137"/>
      <c r="ETM24" s="2137"/>
      <c r="ETN24" s="2137"/>
      <c r="ETO24" s="2137"/>
      <c r="ETP24" s="2137"/>
      <c r="ETQ24" s="2137"/>
      <c r="ETR24" s="2137"/>
      <c r="ETS24" s="2137"/>
      <c r="ETT24" s="2137"/>
      <c r="ETU24" s="2137"/>
      <c r="ETV24" s="2137"/>
      <c r="ETW24" s="2137"/>
      <c r="ETX24" s="2137"/>
      <c r="ETY24" s="2137"/>
      <c r="ETZ24" s="2137"/>
      <c r="EUA24" s="2137"/>
      <c r="EUB24" s="2137"/>
      <c r="EUC24" s="2137"/>
      <c r="EUD24" s="2137"/>
      <c r="EUE24" s="2137"/>
      <c r="EUF24" s="2137"/>
      <c r="EUG24" s="2137"/>
      <c r="EUH24" s="2137"/>
      <c r="EUI24" s="2137"/>
      <c r="EUJ24" s="2137"/>
      <c r="EUK24" s="2137"/>
      <c r="EUL24" s="2137"/>
      <c r="EUM24" s="2137"/>
      <c r="EUN24" s="2137"/>
      <c r="EUO24" s="2137"/>
      <c r="EUP24" s="2137"/>
      <c r="EUQ24" s="2137"/>
      <c r="EUR24" s="2137"/>
      <c r="EUS24" s="2137"/>
      <c r="EUT24" s="2137"/>
      <c r="EUU24" s="2137"/>
      <c r="EUV24" s="2137"/>
      <c r="EUW24" s="2137"/>
      <c r="EUX24" s="2137"/>
      <c r="EUY24" s="2137"/>
      <c r="EUZ24" s="2137"/>
      <c r="EVA24" s="2137"/>
      <c r="EVB24" s="2137"/>
      <c r="EVC24" s="2137"/>
      <c r="EVD24" s="2137"/>
      <c r="EVE24" s="2137"/>
      <c r="EVF24" s="2137"/>
      <c r="EVG24" s="2137"/>
      <c r="EVH24" s="2137"/>
      <c r="EVI24" s="2137"/>
      <c r="EVJ24" s="2137"/>
      <c r="EVK24" s="2137"/>
      <c r="EVL24" s="2137"/>
      <c r="EVM24" s="2137"/>
      <c r="EVN24" s="2137"/>
      <c r="EVO24" s="2137"/>
      <c r="EVP24" s="2137"/>
      <c r="EVQ24" s="2137"/>
      <c r="EVR24" s="2137"/>
      <c r="EVS24" s="2137"/>
      <c r="EVT24" s="2137"/>
      <c r="EVU24" s="2137"/>
      <c r="EVV24" s="2137"/>
      <c r="EVW24" s="2137"/>
      <c r="EVX24" s="2137"/>
      <c r="EVY24" s="2137"/>
      <c r="EVZ24" s="2137"/>
      <c r="EWA24" s="2137"/>
      <c r="EWB24" s="2137"/>
      <c r="EWC24" s="2137"/>
      <c r="EWD24" s="2137"/>
      <c r="EWE24" s="2137"/>
      <c r="EWF24" s="2137"/>
      <c r="EWG24" s="2137"/>
      <c r="EWH24" s="2137"/>
      <c r="EWI24" s="2137"/>
      <c r="EWJ24" s="2137"/>
      <c r="EWK24" s="2137"/>
      <c r="EWL24" s="2137"/>
      <c r="EWM24" s="2137"/>
      <c r="EWN24" s="2137"/>
      <c r="EWO24" s="2137"/>
      <c r="EWP24" s="2137"/>
      <c r="EWQ24" s="2137"/>
      <c r="EWR24" s="2137"/>
      <c r="EWS24" s="2137"/>
      <c r="EWT24" s="2137"/>
      <c r="EWU24" s="2137"/>
      <c r="EWV24" s="2137"/>
      <c r="EWW24" s="2137"/>
      <c r="EWX24" s="2137"/>
      <c r="EWY24" s="2137"/>
      <c r="EWZ24" s="2137"/>
      <c r="EXA24" s="2137"/>
      <c r="EXB24" s="2137"/>
      <c r="EXC24" s="2137"/>
      <c r="EXD24" s="2137"/>
      <c r="EXE24" s="2137"/>
      <c r="EXF24" s="2137"/>
      <c r="EXG24" s="2137"/>
      <c r="EXH24" s="2137"/>
      <c r="EXI24" s="2137"/>
      <c r="EXJ24" s="2137"/>
      <c r="EXK24" s="2137"/>
      <c r="EXL24" s="2137"/>
      <c r="EXM24" s="2137"/>
      <c r="EXN24" s="2137"/>
      <c r="EXO24" s="2137"/>
      <c r="EXP24" s="2137"/>
      <c r="EXQ24" s="2137"/>
      <c r="EXR24" s="2137"/>
      <c r="EXS24" s="2137"/>
      <c r="EXT24" s="2137"/>
      <c r="EXU24" s="2137"/>
      <c r="EXV24" s="2137"/>
      <c r="EXW24" s="2137"/>
      <c r="EXX24" s="2137"/>
      <c r="EXY24" s="2137"/>
      <c r="EXZ24" s="2137"/>
      <c r="EYA24" s="2137"/>
      <c r="EYB24" s="2137"/>
      <c r="EYC24" s="2137"/>
      <c r="EYD24" s="2137"/>
      <c r="EYE24" s="2137"/>
      <c r="EYF24" s="2137"/>
      <c r="EYG24" s="2137"/>
      <c r="EYH24" s="2137"/>
      <c r="EYI24" s="2137"/>
      <c r="EYJ24" s="2137"/>
      <c r="EYK24" s="2137"/>
      <c r="EYL24" s="2137"/>
      <c r="EYM24" s="2137"/>
      <c r="EYN24" s="2137"/>
      <c r="EYO24" s="2137"/>
      <c r="EYP24" s="2137"/>
      <c r="EYQ24" s="2137"/>
      <c r="EYR24" s="2137"/>
      <c r="EYS24" s="2137"/>
      <c r="EYT24" s="2137"/>
      <c r="EYU24" s="2137"/>
      <c r="EYV24" s="2137"/>
      <c r="EYW24" s="2137"/>
      <c r="EYX24" s="2137"/>
      <c r="EYY24" s="2137"/>
      <c r="EYZ24" s="2137"/>
      <c r="EZA24" s="2137"/>
      <c r="EZB24" s="2137"/>
      <c r="EZC24" s="2137"/>
      <c r="EZD24" s="2137"/>
      <c r="EZE24" s="2137"/>
      <c r="EZF24" s="2137"/>
      <c r="EZG24" s="2137"/>
      <c r="EZH24" s="2137"/>
      <c r="EZI24" s="2137"/>
      <c r="EZJ24" s="2137"/>
      <c r="EZK24" s="2137"/>
      <c r="EZL24" s="2137"/>
      <c r="EZM24" s="2137"/>
      <c r="EZN24" s="2137"/>
      <c r="EZO24" s="2137"/>
      <c r="EZP24" s="2137"/>
      <c r="EZQ24" s="2137"/>
      <c r="EZR24" s="2137"/>
      <c r="EZS24" s="2137"/>
      <c r="EZT24" s="2137"/>
      <c r="EZU24" s="2137"/>
      <c r="EZV24" s="2137"/>
      <c r="EZW24" s="2137"/>
      <c r="EZX24" s="2137"/>
      <c r="EZY24" s="2137"/>
      <c r="EZZ24" s="2137"/>
      <c r="FAA24" s="2137"/>
      <c r="FAB24" s="2137"/>
      <c r="FAC24" s="2137"/>
      <c r="FAD24" s="2137"/>
      <c r="FAE24" s="2137"/>
      <c r="FAF24" s="2137"/>
      <c r="FAG24" s="2137"/>
      <c r="FAH24" s="2137"/>
      <c r="FAI24" s="2137"/>
      <c r="FAJ24" s="2137"/>
      <c r="FAK24" s="2137"/>
      <c r="FAL24" s="2137"/>
      <c r="FAM24" s="2137"/>
      <c r="FAN24" s="2137"/>
      <c r="FAO24" s="2137"/>
      <c r="FAP24" s="2137"/>
      <c r="FAQ24" s="2137"/>
      <c r="FAR24" s="2137"/>
      <c r="FAS24" s="2137"/>
      <c r="FAT24" s="2137"/>
      <c r="FAU24" s="2137"/>
      <c r="FAV24" s="2137"/>
      <c r="FAW24" s="2137"/>
      <c r="FAX24" s="2137"/>
      <c r="FAY24" s="2137"/>
      <c r="FAZ24" s="2137"/>
      <c r="FBA24" s="2137"/>
      <c r="FBB24" s="2137"/>
      <c r="FBC24" s="2137"/>
      <c r="FBD24" s="2137"/>
      <c r="FBE24" s="2137"/>
      <c r="FBF24" s="2137"/>
      <c r="FBG24" s="2137"/>
      <c r="FBH24" s="2137"/>
      <c r="FBI24" s="2137"/>
      <c r="FBJ24" s="2137"/>
      <c r="FBK24" s="2137"/>
      <c r="FBL24" s="2137"/>
      <c r="FBM24" s="2137"/>
      <c r="FBN24" s="2137"/>
      <c r="FBO24" s="2137"/>
      <c r="FBP24" s="2137"/>
      <c r="FBQ24" s="2137"/>
      <c r="FBR24" s="2137"/>
      <c r="FBS24" s="2137"/>
      <c r="FBT24" s="2137"/>
      <c r="FBU24" s="2137"/>
      <c r="FBV24" s="2137"/>
      <c r="FBW24" s="2137"/>
      <c r="FBX24" s="2137"/>
      <c r="FBY24" s="2137"/>
      <c r="FBZ24" s="2137"/>
      <c r="FCA24" s="2137"/>
      <c r="FCB24" s="2137"/>
      <c r="FCC24" s="2137"/>
      <c r="FCD24" s="2137"/>
      <c r="FCE24" s="2137"/>
      <c r="FCF24" s="2137"/>
      <c r="FCG24" s="2137"/>
      <c r="FCH24" s="2137"/>
      <c r="FCI24" s="2137"/>
      <c r="FCJ24" s="2137"/>
      <c r="FCK24" s="2137"/>
      <c r="FCL24" s="2137"/>
      <c r="FCM24" s="2137"/>
      <c r="FCN24" s="2137"/>
      <c r="FCO24" s="2137"/>
      <c r="FCP24" s="2137"/>
      <c r="FCQ24" s="2137"/>
      <c r="FCR24" s="2137"/>
      <c r="FCS24" s="2137"/>
      <c r="FCT24" s="2137"/>
      <c r="FCU24" s="2137"/>
      <c r="FCV24" s="2137"/>
      <c r="FCW24" s="2137"/>
      <c r="FCX24" s="2137"/>
      <c r="FCY24" s="2137"/>
      <c r="FCZ24" s="2137"/>
      <c r="FDA24" s="2137"/>
      <c r="FDB24" s="2137"/>
      <c r="FDC24" s="2137"/>
      <c r="FDD24" s="2137"/>
      <c r="FDE24" s="2137"/>
      <c r="FDF24" s="2137"/>
      <c r="FDG24" s="2137"/>
      <c r="FDH24" s="2137"/>
      <c r="FDI24" s="2137"/>
      <c r="FDJ24" s="2137"/>
      <c r="FDK24" s="2137"/>
      <c r="FDL24" s="2137"/>
      <c r="FDM24" s="2137"/>
      <c r="FDN24" s="2137"/>
      <c r="FDO24" s="2137"/>
      <c r="FDP24" s="2137"/>
      <c r="FDQ24" s="2137"/>
      <c r="FDR24" s="2137"/>
      <c r="FDS24" s="2137"/>
      <c r="FDT24" s="2137"/>
      <c r="FDU24" s="2137"/>
      <c r="FDV24" s="2137"/>
      <c r="FDW24" s="2137"/>
      <c r="FDX24" s="2137"/>
      <c r="FDY24" s="2137"/>
      <c r="FDZ24" s="2137"/>
      <c r="FEA24" s="2137"/>
      <c r="FEB24" s="2137"/>
      <c r="FEC24" s="2137"/>
      <c r="FED24" s="2137"/>
      <c r="FEE24" s="2137"/>
      <c r="FEF24" s="2137"/>
      <c r="FEG24" s="2137"/>
      <c r="FEH24" s="2137"/>
      <c r="FEI24" s="2137"/>
      <c r="FEJ24" s="2137"/>
      <c r="FEK24" s="2137"/>
      <c r="FEL24" s="2137"/>
      <c r="FEM24" s="2137"/>
      <c r="FEN24" s="2137"/>
      <c r="FEO24" s="2137"/>
      <c r="FEP24" s="2137"/>
      <c r="FEQ24" s="2137"/>
      <c r="FER24" s="2137"/>
      <c r="FES24" s="2137"/>
      <c r="FET24" s="2137"/>
      <c r="FEU24" s="2137"/>
      <c r="FEV24" s="2137"/>
      <c r="FEW24" s="2137"/>
      <c r="FEX24" s="2137"/>
      <c r="FEY24" s="2137"/>
      <c r="FEZ24" s="2137"/>
      <c r="FFA24" s="2137"/>
      <c r="FFB24" s="2137"/>
      <c r="FFC24" s="2137"/>
      <c r="FFD24" s="2137"/>
      <c r="FFE24" s="2137"/>
      <c r="FFF24" s="2137"/>
      <c r="FFG24" s="2137"/>
      <c r="FFH24" s="2137"/>
      <c r="FFI24" s="2137"/>
      <c r="FFJ24" s="2137"/>
      <c r="FFK24" s="2137"/>
      <c r="FFL24" s="2137"/>
      <c r="FFM24" s="2137"/>
      <c r="FFN24" s="2137"/>
      <c r="FFO24" s="2137"/>
      <c r="FFP24" s="2137"/>
      <c r="FFQ24" s="2137"/>
      <c r="FFR24" s="2137"/>
      <c r="FFS24" s="2137"/>
      <c r="FFT24" s="2137"/>
      <c r="FFU24" s="2137"/>
      <c r="FFV24" s="2137"/>
      <c r="FFW24" s="2137"/>
      <c r="FFX24" s="2137"/>
      <c r="FFY24" s="2137"/>
      <c r="FFZ24" s="2137"/>
      <c r="FGA24" s="2137"/>
      <c r="FGB24" s="2137"/>
      <c r="FGC24" s="2137"/>
      <c r="FGD24" s="2137"/>
      <c r="FGE24" s="2137"/>
      <c r="FGF24" s="2137"/>
      <c r="FGG24" s="2137"/>
      <c r="FGH24" s="2137"/>
      <c r="FGI24" s="2137"/>
      <c r="FGJ24" s="2137"/>
      <c r="FGK24" s="2137"/>
      <c r="FGL24" s="2137"/>
      <c r="FGM24" s="2137"/>
      <c r="FGN24" s="2137"/>
      <c r="FGO24" s="2137"/>
      <c r="FGP24" s="2137"/>
      <c r="FGQ24" s="2137"/>
      <c r="FGR24" s="2137"/>
      <c r="FGS24" s="2137"/>
      <c r="FGT24" s="2137"/>
      <c r="FGU24" s="2137"/>
      <c r="FGV24" s="2137"/>
      <c r="FGW24" s="2137"/>
      <c r="FGX24" s="2137"/>
      <c r="FGY24" s="2137"/>
      <c r="FGZ24" s="2137"/>
      <c r="FHA24" s="2137"/>
      <c r="FHB24" s="2137"/>
      <c r="FHC24" s="2137"/>
      <c r="FHD24" s="2137"/>
      <c r="FHE24" s="2137"/>
      <c r="FHF24" s="2137"/>
      <c r="FHG24" s="2137"/>
      <c r="FHH24" s="2137"/>
      <c r="FHI24" s="2137"/>
      <c r="FHJ24" s="2137"/>
      <c r="FHK24" s="2137"/>
      <c r="FHL24" s="2137"/>
      <c r="FHM24" s="2137"/>
      <c r="FHN24" s="2137"/>
      <c r="FHO24" s="2137"/>
      <c r="FHP24" s="2137"/>
      <c r="FHQ24" s="2137"/>
      <c r="FHR24" s="2137"/>
      <c r="FHS24" s="2137"/>
      <c r="FHT24" s="2137"/>
      <c r="FHU24" s="2137"/>
      <c r="FHV24" s="2137"/>
      <c r="FHW24" s="2137"/>
      <c r="FHX24" s="2137"/>
      <c r="FHY24" s="2137"/>
      <c r="FHZ24" s="2137"/>
      <c r="FIA24" s="2137"/>
      <c r="FIB24" s="2137"/>
      <c r="FIC24" s="2137"/>
      <c r="FID24" s="2137"/>
      <c r="FIE24" s="2137"/>
      <c r="FIF24" s="2137"/>
      <c r="FIG24" s="2137"/>
      <c r="FIH24" s="2137"/>
      <c r="FII24" s="2137"/>
      <c r="FIJ24" s="2137"/>
      <c r="FIK24" s="2137"/>
      <c r="FIL24" s="2137"/>
      <c r="FIM24" s="2137"/>
      <c r="FIN24" s="2137"/>
      <c r="FIO24" s="2137"/>
      <c r="FIP24" s="2137"/>
      <c r="FIQ24" s="2137"/>
      <c r="FIR24" s="2137"/>
      <c r="FIS24" s="2137"/>
      <c r="FIT24" s="2137"/>
      <c r="FIU24" s="2137"/>
      <c r="FIV24" s="2137"/>
      <c r="FIW24" s="2137"/>
      <c r="FIX24" s="2137"/>
      <c r="FIY24" s="2137"/>
      <c r="FIZ24" s="2137"/>
      <c r="FJA24" s="2137"/>
      <c r="FJB24" s="2137"/>
      <c r="FJC24" s="2137"/>
      <c r="FJD24" s="2137"/>
      <c r="FJE24" s="2137"/>
      <c r="FJF24" s="2137"/>
      <c r="FJG24" s="2137"/>
      <c r="FJH24" s="2137"/>
      <c r="FJI24" s="2137"/>
      <c r="FJJ24" s="2137"/>
      <c r="FJK24" s="2137"/>
      <c r="FJL24" s="2137"/>
      <c r="FJM24" s="2137"/>
      <c r="FJN24" s="2137"/>
      <c r="FJO24" s="2137"/>
      <c r="FJP24" s="2137"/>
      <c r="FJQ24" s="2137"/>
      <c r="FJR24" s="2137"/>
      <c r="FJS24" s="2137"/>
      <c r="FJT24" s="2137"/>
      <c r="FJU24" s="2137"/>
      <c r="FJV24" s="2137"/>
      <c r="FJW24" s="2137"/>
      <c r="FJX24" s="2137"/>
      <c r="FJY24" s="2137"/>
      <c r="FJZ24" s="2137"/>
      <c r="FKA24" s="2137"/>
      <c r="FKB24" s="2137"/>
      <c r="FKC24" s="2137"/>
      <c r="FKD24" s="2137"/>
      <c r="FKE24" s="2137"/>
      <c r="FKF24" s="2137"/>
      <c r="FKG24" s="2137"/>
      <c r="FKH24" s="2137"/>
      <c r="FKI24" s="2137"/>
      <c r="FKJ24" s="2137"/>
      <c r="FKK24" s="2137"/>
      <c r="FKL24" s="2137"/>
      <c r="FKM24" s="2137"/>
      <c r="FKN24" s="2137"/>
      <c r="FKO24" s="2137"/>
      <c r="FKP24" s="2137"/>
      <c r="FKQ24" s="2137"/>
      <c r="FKR24" s="2137"/>
      <c r="FKS24" s="2137"/>
      <c r="FKT24" s="2137"/>
      <c r="FKU24" s="2137"/>
      <c r="FKV24" s="2137"/>
      <c r="FKW24" s="2137"/>
      <c r="FKX24" s="2137"/>
      <c r="FKY24" s="2137"/>
      <c r="FKZ24" s="2137"/>
      <c r="FLA24" s="2137"/>
      <c r="FLB24" s="2137"/>
      <c r="FLC24" s="2137"/>
      <c r="FLD24" s="2137"/>
      <c r="FLE24" s="2137"/>
      <c r="FLF24" s="2137"/>
      <c r="FLG24" s="2137"/>
      <c r="FLH24" s="2137"/>
      <c r="FLI24" s="2137"/>
      <c r="FLJ24" s="2137"/>
      <c r="FLK24" s="2137"/>
      <c r="FLL24" s="2137"/>
      <c r="FLM24" s="2137"/>
      <c r="FLN24" s="2137"/>
      <c r="FLO24" s="2137"/>
      <c r="FLP24" s="2137"/>
      <c r="FLQ24" s="2137"/>
      <c r="FLR24" s="2137"/>
      <c r="FLS24" s="2137"/>
      <c r="FLT24" s="2137"/>
      <c r="FLU24" s="2137"/>
      <c r="FLV24" s="2137"/>
      <c r="FLW24" s="2137"/>
      <c r="FLX24" s="2137"/>
      <c r="FLY24" s="2137"/>
      <c r="FLZ24" s="2137"/>
      <c r="FMA24" s="2137"/>
      <c r="FMB24" s="2137"/>
      <c r="FMC24" s="2137"/>
      <c r="FMD24" s="2137"/>
      <c r="FME24" s="2137"/>
      <c r="FMF24" s="2137"/>
      <c r="FMG24" s="2137"/>
      <c r="FMH24" s="2137"/>
      <c r="FMI24" s="2137"/>
      <c r="FMJ24" s="2137"/>
      <c r="FMK24" s="2137"/>
      <c r="FML24" s="2137"/>
      <c r="FMM24" s="2137"/>
      <c r="FMN24" s="2137"/>
      <c r="FMO24" s="2137"/>
      <c r="FMP24" s="2137"/>
      <c r="FMQ24" s="2137"/>
      <c r="FMR24" s="2137"/>
      <c r="FMS24" s="2137"/>
      <c r="FMT24" s="2137"/>
      <c r="FMU24" s="2137"/>
      <c r="FMV24" s="2137"/>
      <c r="FMW24" s="2137"/>
      <c r="FMX24" s="2137"/>
      <c r="FMY24" s="2137"/>
      <c r="FMZ24" s="2137"/>
      <c r="FNA24" s="2137"/>
      <c r="FNB24" s="2137"/>
      <c r="FNC24" s="2137"/>
      <c r="FND24" s="2137"/>
      <c r="FNE24" s="2137"/>
      <c r="FNF24" s="2137"/>
      <c r="FNG24" s="2137"/>
      <c r="FNH24" s="2137"/>
      <c r="FNI24" s="2137"/>
      <c r="FNJ24" s="2137"/>
      <c r="FNK24" s="2137"/>
      <c r="FNL24" s="2137"/>
      <c r="FNM24" s="2137"/>
      <c r="FNN24" s="2137"/>
      <c r="FNO24" s="2137"/>
      <c r="FNP24" s="2137"/>
      <c r="FNQ24" s="2137"/>
      <c r="FNR24" s="2137"/>
      <c r="FNS24" s="2137"/>
      <c r="FNT24" s="2137"/>
      <c r="FNU24" s="2137"/>
      <c r="FNV24" s="2137"/>
      <c r="FNW24" s="2137"/>
      <c r="FNX24" s="2137"/>
      <c r="FNY24" s="2137"/>
      <c r="FNZ24" s="2137"/>
      <c r="FOA24" s="2137"/>
      <c r="FOB24" s="2137"/>
      <c r="FOC24" s="2137"/>
      <c r="FOD24" s="2137"/>
      <c r="FOE24" s="2137"/>
      <c r="FOF24" s="2137"/>
      <c r="FOG24" s="2137"/>
      <c r="FOH24" s="2137"/>
      <c r="FOI24" s="2137"/>
      <c r="FOJ24" s="2137"/>
      <c r="FOK24" s="2137"/>
      <c r="FOL24" s="2137"/>
      <c r="FOM24" s="2137"/>
      <c r="FON24" s="2137"/>
      <c r="FOO24" s="2137"/>
      <c r="FOP24" s="2137"/>
      <c r="FOQ24" s="2137"/>
      <c r="FOR24" s="2137"/>
      <c r="FOS24" s="2137"/>
      <c r="FOT24" s="2137"/>
      <c r="FOU24" s="2137"/>
      <c r="FOV24" s="2137"/>
      <c r="FOW24" s="2137"/>
      <c r="FOX24" s="2137"/>
      <c r="FOY24" s="2137"/>
      <c r="FOZ24" s="2137"/>
      <c r="FPA24" s="2137"/>
      <c r="FPB24" s="2137"/>
      <c r="FPC24" s="2137"/>
      <c r="FPD24" s="2137"/>
      <c r="FPE24" s="2137"/>
      <c r="FPF24" s="2137"/>
      <c r="FPG24" s="2137"/>
      <c r="FPH24" s="2137"/>
      <c r="FPI24" s="2137"/>
      <c r="FPJ24" s="2137"/>
      <c r="FPK24" s="2137"/>
      <c r="FPL24" s="2137"/>
      <c r="FPM24" s="2137"/>
      <c r="FPN24" s="2137"/>
      <c r="FPO24" s="2137"/>
      <c r="FPP24" s="2137"/>
      <c r="FPQ24" s="2137"/>
      <c r="FPR24" s="2137"/>
      <c r="FPS24" s="2137"/>
      <c r="FPT24" s="2137"/>
      <c r="FPU24" s="2137"/>
      <c r="FPV24" s="2137"/>
      <c r="FPW24" s="2137"/>
      <c r="FPX24" s="2137"/>
      <c r="FPY24" s="2137"/>
      <c r="FPZ24" s="2137"/>
      <c r="FQA24" s="2137"/>
      <c r="FQB24" s="2137"/>
      <c r="FQC24" s="2137"/>
      <c r="FQD24" s="2137"/>
      <c r="FQE24" s="2137"/>
      <c r="FQF24" s="2137"/>
      <c r="FQG24" s="2137"/>
      <c r="FQH24" s="2137"/>
      <c r="FQI24" s="2137"/>
      <c r="FQJ24" s="2137"/>
      <c r="FQK24" s="2137"/>
      <c r="FQL24" s="2137"/>
      <c r="FQM24" s="2137"/>
      <c r="FQN24" s="2137"/>
      <c r="FQO24" s="2137"/>
      <c r="FQP24" s="2137"/>
      <c r="FQQ24" s="2137"/>
      <c r="FQR24" s="2137"/>
      <c r="FQS24" s="2137"/>
      <c r="FQT24" s="2137"/>
      <c r="FQU24" s="2137"/>
      <c r="FQV24" s="2137"/>
      <c r="FQW24" s="2137"/>
      <c r="FQX24" s="2137"/>
      <c r="FQY24" s="2137"/>
      <c r="FQZ24" s="2137"/>
      <c r="FRA24" s="2137"/>
      <c r="FRB24" s="2137"/>
      <c r="FRC24" s="2137"/>
      <c r="FRD24" s="2137"/>
      <c r="FRE24" s="2137"/>
      <c r="FRF24" s="2137"/>
      <c r="FRG24" s="2137"/>
      <c r="FRH24" s="2137"/>
      <c r="FRI24" s="2137"/>
      <c r="FRJ24" s="2137"/>
      <c r="FRK24" s="2137"/>
      <c r="FRL24" s="2137"/>
      <c r="FRM24" s="2137"/>
      <c r="FRN24" s="2137"/>
      <c r="FRO24" s="2137"/>
      <c r="FRP24" s="2137"/>
      <c r="FRQ24" s="2137"/>
      <c r="FRR24" s="2137"/>
      <c r="FRS24" s="2137"/>
      <c r="FRT24" s="2137"/>
      <c r="FRU24" s="2137"/>
      <c r="FRV24" s="2137"/>
      <c r="FRW24" s="2137"/>
      <c r="FRX24" s="2137"/>
      <c r="FRY24" s="2137"/>
      <c r="FRZ24" s="2137"/>
      <c r="FSA24" s="2137"/>
      <c r="FSB24" s="2137"/>
      <c r="FSC24" s="2137"/>
      <c r="FSD24" s="2137"/>
      <c r="FSE24" s="2137"/>
      <c r="FSF24" s="2137"/>
      <c r="FSG24" s="2137"/>
      <c r="FSH24" s="2137"/>
      <c r="FSI24" s="2137"/>
      <c r="FSJ24" s="2137"/>
      <c r="FSK24" s="2137"/>
      <c r="FSL24" s="2137"/>
      <c r="FSM24" s="2137"/>
      <c r="FSN24" s="2137"/>
      <c r="FSO24" s="2137"/>
      <c r="FSP24" s="2137"/>
      <c r="FSQ24" s="2137"/>
      <c r="FSR24" s="2137"/>
      <c r="FSS24" s="2137"/>
      <c r="FST24" s="2137"/>
      <c r="FSU24" s="2137"/>
      <c r="FSV24" s="2137"/>
      <c r="FSW24" s="2137"/>
      <c r="FSX24" s="2137"/>
      <c r="FSY24" s="2137"/>
      <c r="FSZ24" s="2137"/>
      <c r="FTA24" s="2137"/>
      <c r="FTB24" s="2137"/>
      <c r="FTC24" s="2137"/>
      <c r="FTD24" s="2137"/>
      <c r="FTE24" s="2137"/>
      <c r="FTF24" s="2137"/>
      <c r="FTG24" s="2137"/>
      <c r="FTH24" s="2137"/>
      <c r="FTI24" s="2137"/>
      <c r="FTJ24" s="2137"/>
      <c r="FTK24" s="2137"/>
      <c r="FTL24" s="2137"/>
      <c r="FTM24" s="2137"/>
      <c r="FTN24" s="2137"/>
      <c r="FTO24" s="2137"/>
      <c r="FTP24" s="2137"/>
      <c r="FTQ24" s="2137"/>
      <c r="FTR24" s="2137"/>
      <c r="FTS24" s="2137"/>
      <c r="FTT24" s="2137"/>
      <c r="FTU24" s="2137"/>
      <c r="FTV24" s="2137"/>
      <c r="FTW24" s="2137"/>
      <c r="FTX24" s="2137"/>
      <c r="FTY24" s="2137"/>
      <c r="FTZ24" s="2137"/>
      <c r="FUA24" s="2137"/>
      <c r="FUB24" s="2137"/>
      <c r="FUC24" s="2137"/>
      <c r="FUD24" s="2137"/>
      <c r="FUE24" s="2137"/>
      <c r="FUF24" s="2137"/>
      <c r="FUG24" s="2137"/>
      <c r="FUH24" s="2137"/>
      <c r="FUI24" s="2137"/>
      <c r="FUJ24" s="2137"/>
      <c r="FUK24" s="2137"/>
      <c r="FUL24" s="2137"/>
      <c r="FUM24" s="2137"/>
      <c r="FUN24" s="2137"/>
      <c r="FUO24" s="2137"/>
      <c r="FUP24" s="2137"/>
      <c r="FUQ24" s="2137"/>
      <c r="FUR24" s="2137"/>
      <c r="FUS24" s="2137"/>
      <c r="FUT24" s="2137"/>
      <c r="FUU24" s="2137"/>
      <c r="FUV24" s="2137"/>
      <c r="FUW24" s="2137"/>
      <c r="FUX24" s="2137"/>
      <c r="FUY24" s="2137"/>
      <c r="FUZ24" s="2137"/>
      <c r="FVA24" s="2137"/>
      <c r="FVB24" s="2137"/>
      <c r="FVC24" s="2137"/>
      <c r="FVD24" s="2137"/>
      <c r="FVE24" s="2137"/>
      <c r="FVF24" s="2137"/>
      <c r="FVG24" s="2137"/>
      <c r="FVH24" s="2137"/>
      <c r="FVI24" s="2137"/>
      <c r="FVJ24" s="2137"/>
      <c r="FVK24" s="2137"/>
      <c r="FVL24" s="2137"/>
      <c r="FVM24" s="2137"/>
      <c r="FVN24" s="2137"/>
      <c r="FVO24" s="2137"/>
      <c r="FVP24" s="2137"/>
      <c r="FVQ24" s="2137"/>
      <c r="FVR24" s="2137"/>
      <c r="FVS24" s="2137"/>
      <c r="FVT24" s="2137"/>
      <c r="FVU24" s="2137"/>
      <c r="FVV24" s="2137"/>
      <c r="FVW24" s="2137"/>
      <c r="FVX24" s="2137"/>
      <c r="FVY24" s="2137"/>
      <c r="FVZ24" s="2137"/>
      <c r="FWA24" s="2137"/>
      <c r="FWB24" s="2137"/>
      <c r="FWC24" s="2137"/>
      <c r="FWD24" s="2137"/>
      <c r="FWE24" s="2137"/>
      <c r="FWF24" s="2137"/>
      <c r="FWG24" s="2137"/>
      <c r="FWH24" s="2137"/>
      <c r="FWI24" s="2137"/>
      <c r="FWJ24" s="2137"/>
      <c r="FWK24" s="2137"/>
      <c r="FWL24" s="2137"/>
      <c r="FWM24" s="2137"/>
      <c r="FWN24" s="2137"/>
      <c r="FWO24" s="2137"/>
      <c r="FWP24" s="2137"/>
      <c r="FWQ24" s="2137"/>
      <c r="FWR24" s="2137"/>
      <c r="FWS24" s="2137"/>
      <c r="FWT24" s="2137"/>
      <c r="FWU24" s="2137"/>
      <c r="FWV24" s="2137"/>
      <c r="FWW24" s="2137"/>
      <c r="FWX24" s="2137"/>
      <c r="FWY24" s="2137"/>
      <c r="FWZ24" s="2137"/>
      <c r="FXA24" s="2137"/>
      <c r="FXB24" s="2137"/>
      <c r="FXC24" s="2137"/>
      <c r="FXD24" s="2137"/>
      <c r="FXE24" s="2137"/>
      <c r="FXF24" s="2137"/>
      <c r="FXG24" s="2137"/>
      <c r="FXH24" s="2137"/>
      <c r="FXI24" s="2137"/>
      <c r="FXJ24" s="2137"/>
      <c r="FXK24" s="2137"/>
      <c r="FXL24" s="2137"/>
      <c r="FXM24" s="2137"/>
      <c r="FXN24" s="2137"/>
      <c r="FXO24" s="2137"/>
      <c r="FXP24" s="2137"/>
      <c r="FXQ24" s="2137"/>
      <c r="FXR24" s="2137"/>
      <c r="FXS24" s="2137"/>
      <c r="FXT24" s="2137"/>
      <c r="FXU24" s="2137"/>
      <c r="FXV24" s="2137"/>
      <c r="FXW24" s="2137"/>
      <c r="FXX24" s="2137"/>
      <c r="FXY24" s="2137"/>
      <c r="FXZ24" s="2137"/>
      <c r="FYA24" s="2137"/>
      <c r="FYB24" s="2137"/>
      <c r="FYC24" s="2137"/>
      <c r="FYD24" s="2137"/>
      <c r="FYE24" s="2137"/>
      <c r="FYF24" s="2137"/>
      <c r="FYG24" s="2137"/>
      <c r="FYH24" s="2137"/>
      <c r="FYI24" s="2137"/>
      <c r="FYJ24" s="2137"/>
      <c r="FYK24" s="2137"/>
      <c r="FYL24" s="2137"/>
      <c r="FYM24" s="2137"/>
      <c r="FYN24" s="2137"/>
      <c r="FYO24" s="2137"/>
      <c r="FYP24" s="2137"/>
      <c r="FYQ24" s="2137"/>
      <c r="FYR24" s="2137"/>
      <c r="FYS24" s="2137"/>
      <c r="FYT24" s="2137"/>
      <c r="FYU24" s="2137"/>
      <c r="FYV24" s="2137"/>
      <c r="FYW24" s="2137"/>
      <c r="FYX24" s="2137"/>
      <c r="FYY24" s="2137"/>
      <c r="FYZ24" s="2137"/>
      <c r="FZA24" s="2137"/>
      <c r="FZB24" s="2137"/>
      <c r="FZC24" s="2137"/>
      <c r="FZD24" s="2137"/>
      <c r="FZE24" s="2137"/>
      <c r="FZF24" s="2137"/>
      <c r="FZG24" s="2137"/>
      <c r="FZH24" s="2137"/>
      <c r="FZI24" s="2137"/>
      <c r="FZJ24" s="2137"/>
      <c r="FZK24" s="2137"/>
      <c r="FZL24" s="2137"/>
      <c r="FZM24" s="2137"/>
      <c r="FZN24" s="2137"/>
      <c r="FZO24" s="2137"/>
      <c r="FZP24" s="2137"/>
      <c r="FZQ24" s="2137"/>
      <c r="FZR24" s="2137"/>
      <c r="FZS24" s="2137"/>
      <c r="FZT24" s="2137"/>
      <c r="FZU24" s="2137"/>
      <c r="FZV24" s="2137"/>
      <c r="FZW24" s="2137"/>
      <c r="FZX24" s="2137"/>
      <c r="FZY24" s="2137"/>
      <c r="FZZ24" s="2137"/>
      <c r="GAA24" s="2137"/>
      <c r="GAB24" s="2137"/>
      <c r="GAC24" s="2137"/>
      <c r="GAD24" s="2137"/>
      <c r="GAE24" s="2137"/>
      <c r="GAF24" s="2137"/>
      <c r="GAG24" s="2137"/>
      <c r="GAH24" s="2137"/>
      <c r="GAI24" s="2137"/>
      <c r="GAJ24" s="2137"/>
      <c r="GAK24" s="2137"/>
      <c r="GAL24" s="2137"/>
      <c r="GAM24" s="2137"/>
      <c r="GAN24" s="2137"/>
      <c r="GAO24" s="2137"/>
      <c r="GAP24" s="2137"/>
      <c r="GAQ24" s="2137"/>
      <c r="GAR24" s="2137"/>
      <c r="GAS24" s="2137"/>
      <c r="GAT24" s="2137"/>
      <c r="GAU24" s="2137"/>
      <c r="GAV24" s="2137"/>
      <c r="GAW24" s="2137"/>
      <c r="GAX24" s="2137"/>
      <c r="GAY24" s="2137"/>
      <c r="GAZ24" s="2137"/>
      <c r="GBA24" s="2137"/>
      <c r="GBB24" s="2137"/>
      <c r="GBC24" s="2137"/>
      <c r="GBD24" s="2137"/>
      <c r="GBE24" s="2137"/>
      <c r="GBF24" s="2137"/>
      <c r="GBG24" s="2137"/>
      <c r="GBH24" s="2137"/>
      <c r="GBI24" s="2137"/>
      <c r="GBJ24" s="2137"/>
      <c r="GBK24" s="2137"/>
      <c r="GBL24" s="2137"/>
      <c r="GBM24" s="2137"/>
      <c r="GBN24" s="2137"/>
      <c r="GBO24" s="2137"/>
      <c r="GBP24" s="2137"/>
      <c r="GBQ24" s="2137"/>
      <c r="GBR24" s="2137"/>
      <c r="GBS24" s="2137"/>
      <c r="GBT24" s="2137"/>
      <c r="GBU24" s="2137"/>
      <c r="GBV24" s="2137"/>
      <c r="GBW24" s="2137"/>
      <c r="GBX24" s="2137"/>
      <c r="GBY24" s="2137"/>
      <c r="GBZ24" s="2137"/>
      <c r="GCA24" s="2137"/>
      <c r="GCB24" s="2137"/>
      <c r="GCC24" s="2137"/>
      <c r="GCD24" s="2137"/>
      <c r="GCE24" s="2137"/>
      <c r="GCF24" s="2137"/>
      <c r="GCG24" s="2137"/>
      <c r="GCH24" s="2137"/>
      <c r="GCI24" s="2137"/>
      <c r="GCJ24" s="2137"/>
      <c r="GCK24" s="2137"/>
      <c r="GCL24" s="2137"/>
      <c r="GCM24" s="2137"/>
      <c r="GCN24" s="2137"/>
      <c r="GCO24" s="2137"/>
      <c r="GCP24" s="2137"/>
      <c r="GCQ24" s="2137"/>
      <c r="GCR24" s="2137"/>
      <c r="GCS24" s="2137"/>
      <c r="GCT24" s="2137"/>
      <c r="GCU24" s="2137"/>
      <c r="GCV24" s="2137"/>
      <c r="GCW24" s="2137"/>
      <c r="GCX24" s="2137"/>
      <c r="GCY24" s="2137"/>
      <c r="GCZ24" s="2137"/>
      <c r="GDA24" s="2137"/>
      <c r="GDB24" s="2137"/>
      <c r="GDC24" s="2137"/>
      <c r="GDD24" s="2137"/>
      <c r="GDE24" s="2137"/>
      <c r="GDF24" s="2137"/>
      <c r="GDG24" s="2137"/>
      <c r="GDH24" s="2137"/>
      <c r="GDI24" s="2137"/>
      <c r="GDJ24" s="2137"/>
      <c r="GDK24" s="2137"/>
      <c r="GDL24" s="2137"/>
      <c r="GDM24" s="2137"/>
      <c r="GDN24" s="2137"/>
      <c r="GDO24" s="2137"/>
      <c r="GDP24" s="2137"/>
      <c r="GDQ24" s="2137"/>
      <c r="GDR24" s="2137"/>
      <c r="GDS24" s="2137"/>
      <c r="GDT24" s="2137"/>
      <c r="GDU24" s="2137"/>
      <c r="GDV24" s="2137"/>
      <c r="GDW24" s="2137"/>
      <c r="GDX24" s="2137"/>
      <c r="GDY24" s="2137"/>
      <c r="GDZ24" s="2137"/>
      <c r="GEA24" s="2137"/>
      <c r="GEB24" s="2137"/>
      <c r="GEC24" s="2137"/>
      <c r="GED24" s="2137"/>
      <c r="GEE24" s="2137"/>
      <c r="GEF24" s="2137"/>
      <c r="GEG24" s="2137"/>
      <c r="GEH24" s="2137"/>
      <c r="GEI24" s="2137"/>
      <c r="GEJ24" s="2137"/>
      <c r="GEK24" s="2137"/>
      <c r="GEL24" s="2137"/>
      <c r="GEM24" s="2137"/>
      <c r="GEN24" s="2137"/>
      <c r="GEO24" s="2137"/>
      <c r="GEP24" s="2137"/>
      <c r="GEQ24" s="2137"/>
      <c r="GER24" s="2137"/>
      <c r="GES24" s="2137"/>
      <c r="GET24" s="2137"/>
      <c r="GEU24" s="2137"/>
      <c r="GEV24" s="2137"/>
      <c r="GEW24" s="2137"/>
      <c r="GEX24" s="2137"/>
      <c r="GEY24" s="2137"/>
      <c r="GEZ24" s="2137"/>
      <c r="GFA24" s="2137"/>
      <c r="GFB24" s="2137"/>
      <c r="GFC24" s="2137"/>
      <c r="GFD24" s="2137"/>
      <c r="GFE24" s="2137"/>
      <c r="GFF24" s="2137"/>
      <c r="GFG24" s="2137"/>
      <c r="GFH24" s="2137"/>
      <c r="GFI24" s="2137"/>
      <c r="GFJ24" s="2137"/>
      <c r="GFK24" s="2137"/>
      <c r="GFL24" s="2137"/>
      <c r="GFM24" s="2137"/>
      <c r="GFN24" s="2137"/>
      <c r="GFO24" s="2137"/>
      <c r="GFP24" s="2137"/>
      <c r="GFQ24" s="2137"/>
      <c r="GFR24" s="2137"/>
      <c r="GFS24" s="2137"/>
      <c r="GFT24" s="2137"/>
      <c r="GFU24" s="2137"/>
      <c r="GFV24" s="2137"/>
      <c r="GFW24" s="2137"/>
      <c r="GFX24" s="2137"/>
      <c r="GFY24" s="2137"/>
      <c r="GFZ24" s="2137"/>
      <c r="GGA24" s="2137"/>
      <c r="GGB24" s="2137"/>
      <c r="GGC24" s="2137"/>
      <c r="GGD24" s="2137"/>
      <c r="GGE24" s="2137"/>
      <c r="GGF24" s="2137"/>
      <c r="GGG24" s="2137"/>
      <c r="GGH24" s="2137"/>
      <c r="GGI24" s="2137"/>
      <c r="GGJ24" s="2137"/>
      <c r="GGK24" s="2137"/>
      <c r="GGL24" s="2137"/>
      <c r="GGM24" s="2137"/>
      <c r="GGN24" s="2137"/>
      <c r="GGO24" s="2137"/>
      <c r="GGP24" s="2137"/>
      <c r="GGQ24" s="2137"/>
      <c r="GGR24" s="2137"/>
      <c r="GGS24" s="2137"/>
      <c r="GGT24" s="2137"/>
      <c r="GGU24" s="2137"/>
      <c r="GGV24" s="2137"/>
      <c r="GGW24" s="2137"/>
      <c r="GGX24" s="2137"/>
      <c r="GGY24" s="2137"/>
      <c r="GGZ24" s="2137"/>
      <c r="GHA24" s="2137"/>
      <c r="GHB24" s="2137"/>
      <c r="GHC24" s="2137"/>
      <c r="GHD24" s="2137"/>
      <c r="GHE24" s="2137"/>
      <c r="GHF24" s="2137"/>
      <c r="GHG24" s="2137"/>
      <c r="GHH24" s="2137"/>
      <c r="GHI24" s="2137"/>
      <c r="GHJ24" s="2137"/>
      <c r="GHK24" s="2137"/>
      <c r="GHL24" s="2137"/>
      <c r="GHM24" s="2137"/>
      <c r="GHN24" s="2137"/>
      <c r="GHO24" s="2137"/>
      <c r="GHP24" s="2137"/>
      <c r="GHQ24" s="2137"/>
      <c r="GHR24" s="2137"/>
      <c r="GHS24" s="2137"/>
      <c r="GHT24" s="2137"/>
      <c r="GHU24" s="2137"/>
      <c r="GHV24" s="2137"/>
      <c r="GHW24" s="2137"/>
      <c r="GHX24" s="2137"/>
      <c r="GHY24" s="2137"/>
      <c r="GHZ24" s="2137"/>
      <c r="GIA24" s="2137"/>
      <c r="GIB24" s="2137"/>
      <c r="GIC24" s="2137"/>
      <c r="GID24" s="2137"/>
      <c r="GIE24" s="2137"/>
      <c r="GIF24" s="2137"/>
      <c r="GIG24" s="2137"/>
      <c r="GIH24" s="2137"/>
      <c r="GII24" s="2137"/>
      <c r="GIJ24" s="2137"/>
      <c r="GIK24" s="2137"/>
      <c r="GIL24" s="2137"/>
      <c r="GIM24" s="2137"/>
      <c r="GIN24" s="2137"/>
      <c r="GIO24" s="2137"/>
      <c r="GIP24" s="2137"/>
      <c r="GIQ24" s="2137"/>
      <c r="GIR24" s="2137"/>
      <c r="GIS24" s="2137"/>
      <c r="GIT24" s="2137"/>
      <c r="GIU24" s="2137"/>
      <c r="GIV24" s="2137"/>
      <c r="GIW24" s="2137"/>
      <c r="GIX24" s="2137"/>
      <c r="GIY24" s="2137"/>
      <c r="GIZ24" s="2137"/>
      <c r="GJA24" s="2137"/>
      <c r="GJB24" s="2137"/>
      <c r="GJC24" s="2137"/>
      <c r="GJD24" s="2137"/>
      <c r="GJE24" s="2137"/>
      <c r="GJF24" s="2137"/>
      <c r="GJG24" s="2137"/>
      <c r="GJH24" s="2137"/>
      <c r="GJI24" s="2137"/>
      <c r="GJJ24" s="2137"/>
      <c r="GJK24" s="2137"/>
      <c r="GJL24" s="2137"/>
      <c r="GJM24" s="2137"/>
      <c r="GJN24" s="2137"/>
      <c r="GJO24" s="2137"/>
      <c r="GJP24" s="2137"/>
      <c r="GJQ24" s="2137"/>
      <c r="GJR24" s="2137"/>
      <c r="GJS24" s="2137"/>
      <c r="GJT24" s="2137"/>
      <c r="GJU24" s="2137"/>
      <c r="GJV24" s="2137"/>
      <c r="GJW24" s="2137"/>
      <c r="GJX24" s="2137"/>
      <c r="GJY24" s="2137"/>
      <c r="GJZ24" s="2137"/>
      <c r="GKA24" s="2137"/>
      <c r="GKB24" s="2137"/>
      <c r="GKC24" s="2137"/>
      <c r="GKD24" s="2137"/>
      <c r="GKE24" s="2137"/>
      <c r="GKF24" s="2137"/>
      <c r="GKG24" s="2137"/>
      <c r="GKH24" s="2137"/>
      <c r="GKI24" s="2137"/>
      <c r="GKJ24" s="2137"/>
      <c r="GKK24" s="2137"/>
      <c r="GKL24" s="2137"/>
      <c r="GKM24" s="2137"/>
      <c r="GKN24" s="2137"/>
      <c r="GKO24" s="2137"/>
      <c r="GKP24" s="2137"/>
      <c r="GKQ24" s="2137"/>
      <c r="GKR24" s="2137"/>
      <c r="GKS24" s="2137"/>
      <c r="GKT24" s="2137"/>
      <c r="GKU24" s="2137"/>
      <c r="GKV24" s="2137"/>
      <c r="GKW24" s="2137"/>
      <c r="GKX24" s="2137"/>
      <c r="GKY24" s="2137"/>
      <c r="GKZ24" s="2137"/>
      <c r="GLA24" s="2137"/>
      <c r="GLB24" s="2137"/>
      <c r="GLC24" s="2137"/>
      <c r="GLD24" s="2137"/>
      <c r="GLE24" s="2137"/>
      <c r="GLF24" s="2137"/>
      <c r="GLG24" s="2137"/>
      <c r="GLH24" s="2137"/>
      <c r="GLI24" s="2137"/>
      <c r="GLJ24" s="2137"/>
      <c r="GLK24" s="2137"/>
      <c r="GLL24" s="2137"/>
      <c r="GLM24" s="2137"/>
      <c r="GLN24" s="2137"/>
      <c r="GLO24" s="2137"/>
      <c r="GLP24" s="2137"/>
      <c r="GLQ24" s="2137"/>
      <c r="GLR24" s="2137"/>
      <c r="GLS24" s="2137"/>
      <c r="GLT24" s="2137"/>
      <c r="GLU24" s="2137"/>
      <c r="GLV24" s="2137"/>
      <c r="GLW24" s="2137"/>
      <c r="GLX24" s="2137"/>
      <c r="GLY24" s="2137"/>
      <c r="GLZ24" s="2137"/>
      <c r="GMA24" s="2137"/>
      <c r="GMB24" s="2137"/>
      <c r="GMC24" s="2137"/>
      <c r="GMD24" s="2137"/>
      <c r="GME24" s="2137"/>
      <c r="GMF24" s="2137"/>
      <c r="GMG24" s="2137"/>
      <c r="GMH24" s="2137"/>
      <c r="GMI24" s="2137"/>
      <c r="GMJ24" s="2137"/>
      <c r="GMK24" s="2137"/>
      <c r="GML24" s="2137"/>
      <c r="GMM24" s="2137"/>
      <c r="GMN24" s="2137"/>
      <c r="GMO24" s="2137"/>
      <c r="GMP24" s="2137"/>
      <c r="GMQ24" s="2137"/>
      <c r="GMR24" s="2137"/>
      <c r="GMS24" s="2137"/>
      <c r="GMT24" s="2137"/>
      <c r="GMU24" s="2137"/>
      <c r="GMV24" s="2137"/>
      <c r="GMW24" s="2137"/>
      <c r="GMX24" s="2137"/>
      <c r="GMY24" s="2137"/>
      <c r="GMZ24" s="2137"/>
      <c r="GNA24" s="2137"/>
      <c r="GNB24" s="2137"/>
      <c r="GNC24" s="2137"/>
      <c r="GND24" s="2137"/>
      <c r="GNE24" s="2137"/>
      <c r="GNF24" s="2137"/>
      <c r="GNG24" s="2137"/>
      <c r="GNH24" s="2137"/>
      <c r="GNI24" s="2137"/>
      <c r="GNJ24" s="2137"/>
      <c r="GNK24" s="2137"/>
      <c r="GNL24" s="2137"/>
      <c r="GNM24" s="2137"/>
      <c r="GNN24" s="2137"/>
      <c r="GNO24" s="2137"/>
      <c r="GNP24" s="2137"/>
      <c r="GNQ24" s="2137"/>
      <c r="GNR24" s="2137"/>
      <c r="GNS24" s="2137"/>
      <c r="GNT24" s="2137"/>
      <c r="GNU24" s="2137"/>
      <c r="GNV24" s="2137"/>
      <c r="GNW24" s="2137"/>
      <c r="GNX24" s="2137"/>
      <c r="GNY24" s="2137"/>
      <c r="GNZ24" s="2137"/>
      <c r="GOA24" s="2137"/>
      <c r="GOB24" s="2137"/>
      <c r="GOC24" s="2137"/>
      <c r="GOD24" s="2137"/>
      <c r="GOE24" s="2137"/>
      <c r="GOF24" s="2137"/>
      <c r="GOG24" s="2137"/>
      <c r="GOH24" s="2137"/>
      <c r="GOI24" s="2137"/>
      <c r="GOJ24" s="2137"/>
      <c r="GOK24" s="2137"/>
      <c r="GOL24" s="2137"/>
      <c r="GOM24" s="2137"/>
      <c r="GON24" s="2137"/>
      <c r="GOO24" s="2137"/>
      <c r="GOP24" s="2137"/>
      <c r="GOQ24" s="2137"/>
      <c r="GOR24" s="2137"/>
      <c r="GOS24" s="2137"/>
      <c r="GOT24" s="2137"/>
      <c r="GOU24" s="2137"/>
      <c r="GOV24" s="2137"/>
      <c r="GOW24" s="2137"/>
      <c r="GOX24" s="2137"/>
      <c r="GOY24" s="2137"/>
      <c r="GOZ24" s="2137"/>
      <c r="GPA24" s="2137"/>
      <c r="GPB24" s="2137"/>
      <c r="GPC24" s="2137"/>
      <c r="GPD24" s="2137"/>
      <c r="GPE24" s="2137"/>
      <c r="GPF24" s="2137"/>
      <c r="GPG24" s="2137"/>
      <c r="GPH24" s="2137"/>
      <c r="GPI24" s="2137"/>
      <c r="GPJ24" s="2137"/>
      <c r="GPK24" s="2137"/>
      <c r="GPL24" s="2137"/>
      <c r="GPM24" s="2137"/>
      <c r="GPN24" s="2137"/>
      <c r="GPO24" s="2137"/>
      <c r="GPP24" s="2137"/>
      <c r="GPQ24" s="2137"/>
      <c r="GPR24" s="2137"/>
      <c r="GPS24" s="2137"/>
      <c r="GPT24" s="2137"/>
      <c r="GPU24" s="2137"/>
      <c r="GPV24" s="2137"/>
      <c r="GPW24" s="2137"/>
      <c r="GPX24" s="2137"/>
      <c r="GPY24" s="2137"/>
      <c r="GPZ24" s="2137"/>
      <c r="GQA24" s="2137"/>
      <c r="GQB24" s="2137"/>
      <c r="GQC24" s="2137"/>
      <c r="GQD24" s="2137"/>
      <c r="GQE24" s="2137"/>
      <c r="GQF24" s="2137"/>
      <c r="GQG24" s="2137"/>
      <c r="GQH24" s="2137"/>
      <c r="GQI24" s="2137"/>
      <c r="GQJ24" s="2137"/>
      <c r="GQK24" s="2137"/>
      <c r="GQL24" s="2137"/>
      <c r="GQM24" s="2137"/>
      <c r="GQN24" s="2137"/>
      <c r="GQO24" s="2137"/>
      <c r="GQP24" s="2137"/>
      <c r="GQQ24" s="2137"/>
      <c r="GQR24" s="2137"/>
      <c r="GQS24" s="2137"/>
      <c r="GQT24" s="2137"/>
      <c r="GQU24" s="2137"/>
      <c r="GQV24" s="2137"/>
      <c r="GQW24" s="2137"/>
      <c r="GQX24" s="2137"/>
      <c r="GQY24" s="2137"/>
      <c r="GQZ24" s="2137"/>
      <c r="GRA24" s="2137"/>
      <c r="GRB24" s="2137"/>
      <c r="GRC24" s="2137"/>
      <c r="GRD24" s="2137"/>
      <c r="GRE24" s="2137"/>
      <c r="GRF24" s="2137"/>
      <c r="GRG24" s="2137"/>
      <c r="GRH24" s="2137"/>
      <c r="GRI24" s="2137"/>
      <c r="GRJ24" s="2137"/>
      <c r="GRK24" s="2137"/>
      <c r="GRL24" s="2137"/>
      <c r="GRM24" s="2137"/>
      <c r="GRN24" s="2137"/>
      <c r="GRO24" s="2137"/>
      <c r="GRP24" s="2137"/>
      <c r="GRQ24" s="2137"/>
      <c r="GRR24" s="2137"/>
      <c r="GRS24" s="2137"/>
      <c r="GRT24" s="2137"/>
      <c r="GRU24" s="2137"/>
      <c r="GRV24" s="2137"/>
      <c r="GRW24" s="2137"/>
      <c r="GRX24" s="2137"/>
      <c r="GRY24" s="2137"/>
      <c r="GRZ24" s="2137"/>
      <c r="GSA24" s="2137"/>
      <c r="GSB24" s="2137"/>
      <c r="GSC24" s="2137"/>
      <c r="GSD24" s="2137"/>
      <c r="GSE24" s="2137"/>
      <c r="GSF24" s="2137"/>
      <c r="GSG24" s="2137"/>
      <c r="GSH24" s="2137"/>
      <c r="GSI24" s="2137"/>
      <c r="GSJ24" s="2137"/>
      <c r="GSK24" s="2137"/>
      <c r="GSL24" s="2137"/>
      <c r="GSM24" s="2137"/>
      <c r="GSN24" s="2137"/>
      <c r="GSO24" s="2137"/>
      <c r="GSP24" s="2137"/>
      <c r="GSQ24" s="2137"/>
      <c r="GSR24" s="2137"/>
      <c r="GSS24" s="2137"/>
      <c r="GST24" s="2137"/>
      <c r="GSU24" s="2137"/>
      <c r="GSV24" s="2137"/>
      <c r="GSW24" s="2137"/>
      <c r="GSX24" s="2137"/>
      <c r="GSY24" s="2137"/>
      <c r="GSZ24" s="2137"/>
      <c r="GTA24" s="2137"/>
      <c r="GTB24" s="2137"/>
      <c r="GTC24" s="2137"/>
      <c r="GTD24" s="2137"/>
      <c r="GTE24" s="2137"/>
      <c r="GTF24" s="2137"/>
      <c r="GTG24" s="2137"/>
      <c r="GTH24" s="2137"/>
      <c r="GTI24" s="2137"/>
      <c r="GTJ24" s="2137"/>
      <c r="GTK24" s="2137"/>
      <c r="GTL24" s="2137"/>
      <c r="GTM24" s="2137"/>
      <c r="GTN24" s="2137"/>
      <c r="GTO24" s="2137"/>
      <c r="GTP24" s="2137"/>
      <c r="GTQ24" s="2137"/>
      <c r="GTR24" s="2137"/>
      <c r="GTS24" s="2137"/>
      <c r="GTT24" s="2137"/>
      <c r="GTU24" s="2137"/>
      <c r="GTV24" s="2137"/>
      <c r="GTW24" s="2137"/>
      <c r="GTX24" s="2137"/>
      <c r="GTY24" s="2137"/>
      <c r="GTZ24" s="2137"/>
      <c r="GUA24" s="2137"/>
      <c r="GUB24" s="2137"/>
      <c r="GUC24" s="2137"/>
      <c r="GUD24" s="2137"/>
      <c r="GUE24" s="2137"/>
      <c r="GUF24" s="2137"/>
      <c r="GUG24" s="2137"/>
      <c r="GUH24" s="2137"/>
      <c r="GUI24" s="2137"/>
      <c r="GUJ24" s="2137"/>
      <c r="GUK24" s="2137"/>
      <c r="GUL24" s="2137"/>
      <c r="GUM24" s="2137"/>
      <c r="GUN24" s="2137"/>
      <c r="GUO24" s="2137"/>
      <c r="GUP24" s="2137"/>
      <c r="GUQ24" s="2137"/>
      <c r="GUR24" s="2137"/>
      <c r="GUS24" s="2137"/>
      <c r="GUT24" s="2137"/>
      <c r="GUU24" s="2137"/>
      <c r="GUV24" s="2137"/>
      <c r="GUW24" s="2137"/>
      <c r="GUX24" s="2137"/>
      <c r="GUY24" s="2137"/>
      <c r="GUZ24" s="2137"/>
      <c r="GVA24" s="2137"/>
      <c r="GVB24" s="2137"/>
      <c r="GVC24" s="2137"/>
      <c r="GVD24" s="2137"/>
      <c r="GVE24" s="2137"/>
      <c r="GVF24" s="2137"/>
      <c r="GVG24" s="2137"/>
      <c r="GVH24" s="2137"/>
      <c r="GVI24" s="2137"/>
      <c r="GVJ24" s="2137"/>
      <c r="GVK24" s="2137"/>
      <c r="GVL24" s="2137"/>
      <c r="GVM24" s="2137"/>
      <c r="GVN24" s="2137"/>
      <c r="GVO24" s="2137"/>
      <c r="GVP24" s="2137"/>
      <c r="GVQ24" s="2137"/>
      <c r="GVR24" s="2137"/>
      <c r="GVS24" s="2137"/>
      <c r="GVT24" s="2137"/>
      <c r="GVU24" s="2137"/>
      <c r="GVV24" s="2137"/>
      <c r="GVW24" s="2137"/>
      <c r="GVX24" s="2137"/>
      <c r="GVY24" s="2137"/>
      <c r="GVZ24" s="2137"/>
      <c r="GWA24" s="2137"/>
      <c r="GWB24" s="2137"/>
      <c r="GWC24" s="2137"/>
      <c r="GWD24" s="2137"/>
      <c r="GWE24" s="2137"/>
      <c r="GWF24" s="2137"/>
      <c r="GWG24" s="2137"/>
      <c r="GWH24" s="2137"/>
      <c r="GWI24" s="2137"/>
      <c r="GWJ24" s="2137"/>
      <c r="GWK24" s="2137"/>
      <c r="GWL24" s="2137"/>
      <c r="GWM24" s="2137"/>
      <c r="GWN24" s="2137"/>
      <c r="GWO24" s="2137"/>
      <c r="GWP24" s="2137"/>
      <c r="GWQ24" s="2137"/>
      <c r="GWR24" s="2137"/>
      <c r="GWS24" s="2137"/>
      <c r="GWT24" s="2137"/>
      <c r="GWU24" s="2137"/>
      <c r="GWV24" s="2137"/>
      <c r="GWW24" s="2137"/>
      <c r="GWX24" s="2137"/>
      <c r="GWY24" s="2137"/>
      <c r="GWZ24" s="2137"/>
      <c r="GXA24" s="2137"/>
      <c r="GXB24" s="2137"/>
      <c r="GXC24" s="2137"/>
      <c r="GXD24" s="2137"/>
      <c r="GXE24" s="2137"/>
      <c r="GXF24" s="2137"/>
      <c r="GXG24" s="2137"/>
      <c r="GXH24" s="2137"/>
      <c r="GXI24" s="2137"/>
      <c r="GXJ24" s="2137"/>
      <c r="GXK24" s="2137"/>
      <c r="GXL24" s="2137"/>
      <c r="GXM24" s="2137"/>
      <c r="GXN24" s="2137"/>
      <c r="GXO24" s="2137"/>
      <c r="GXP24" s="2137"/>
      <c r="GXQ24" s="2137"/>
      <c r="GXR24" s="2137"/>
      <c r="GXS24" s="2137"/>
      <c r="GXT24" s="2137"/>
      <c r="GXU24" s="2137"/>
      <c r="GXV24" s="2137"/>
      <c r="GXW24" s="2137"/>
      <c r="GXX24" s="2137"/>
      <c r="GXY24" s="2137"/>
      <c r="GXZ24" s="2137"/>
      <c r="GYA24" s="2137"/>
      <c r="GYB24" s="2137"/>
      <c r="GYC24" s="2137"/>
      <c r="GYD24" s="2137"/>
      <c r="GYE24" s="2137"/>
      <c r="GYF24" s="2137"/>
      <c r="GYG24" s="2137"/>
      <c r="GYH24" s="2137"/>
      <c r="GYI24" s="2137"/>
      <c r="GYJ24" s="2137"/>
      <c r="GYK24" s="2137"/>
      <c r="GYL24" s="2137"/>
      <c r="GYM24" s="2137"/>
      <c r="GYN24" s="2137"/>
      <c r="GYO24" s="2137"/>
      <c r="GYP24" s="2137"/>
      <c r="GYQ24" s="2137"/>
      <c r="GYR24" s="2137"/>
      <c r="GYS24" s="2137"/>
      <c r="GYT24" s="2137"/>
      <c r="GYU24" s="2137"/>
      <c r="GYV24" s="2137"/>
      <c r="GYW24" s="2137"/>
      <c r="GYX24" s="2137"/>
      <c r="GYY24" s="2137"/>
      <c r="GYZ24" s="2137"/>
      <c r="GZA24" s="2137"/>
      <c r="GZB24" s="2137"/>
      <c r="GZC24" s="2137"/>
      <c r="GZD24" s="2137"/>
      <c r="GZE24" s="2137"/>
      <c r="GZF24" s="2137"/>
      <c r="GZG24" s="2137"/>
      <c r="GZH24" s="2137"/>
      <c r="GZI24" s="2137"/>
      <c r="GZJ24" s="2137"/>
      <c r="GZK24" s="2137"/>
      <c r="GZL24" s="2137"/>
      <c r="GZM24" s="2137"/>
      <c r="GZN24" s="2137"/>
      <c r="GZO24" s="2137"/>
      <c r="GZP24" s="2137"/>
      <c r="GZQ24" s="2137"/>
      <c r="GZR24" s="2137"/>
      <c r="GZS24" s="2137"/>
      <c r="GZT24" s="2137"/>
      <c r="GZU24" s="2137"/>
      <c r="GZV24" s="2137"/>
      <c r="GZW24" s="2137"/>
      <c r="GZX24" s="2137"/>
      <c r="GZY24" s="2137"/>
      <c r="GZZ24" s="2137"/>
      <c r="HAA24" s="2137"/>
      <c r="HAB24" s="2137"/>
      <c r="HAC24" s="2137"/>
      <c r="HAD24" s="2137"/>
      <c r="HAE24" s="2137"/>
      <c r="HAF24" s="2137"/>
      <c r="HAG24" s="2137"/>
      <c r="HAH24" s="2137"/>
      <c r="HAI24" s="2137"/>
      <c r="HAJ24" s="2137"/>
      <c r="HAK24" s="2137"/>
      <c r="HAL24" s="2137"/>
      <c r="HAM24" s="2137"/>
      <c r="HAN24" s="2137"/>
      <c r="HAO24" s="2137"/>
      <c r="HAP24" s="2137"/>
      <c r="HAQ24" s="2137"/>
      <c r="HAR24" s="2137"/>
      <c r="HAS24" s="2137"/>
      <c r="HAT24" s="2137"/>
      <c r="HAU24" s="2137"/>
      <c r="HAV24" s="2137"/>
      <c r="HAW24" s="2137"/>
      <c r="HAX24" s="2137"/>
      <c r="HAY24" s="2137"/>
      <c r="HAZ24" s="2137"/>
      <c r="HBA24" s="2137"/>
      <c r="HBB24" s="2137"/>
      <c r="HBC24" s="2137"/>
      <c r="HBD24" s="2137"/>
      <c r="HBE24" s="2137"/>
      <c r="HBF24" s="2137"/>
      <c r="HBG24" s="2137"/>
      <c r="HBH24" s="2137"/>
      <c r="HBI24" s="2137"/>
      <c r="HBJ24" s="2137"/>
      <c r="HBK24" s="2137"/>
      <c r="HBL24" s="2137"/>
      <c r="HBM24" s="2137"/>
      <c r="HBN24" s="2137"/>
      <c r="HBO24" s="2137"/>
      <c r="HBP24" s="2137"/>
      <c r="HBQ24" s="2137"/>
      <c r="HBR24" s="2137"/>
      <c r="HBS24" s="2137"/>
      <c r="HBT24" s="2137"/>
      <c r="HBU24" s="2137"/>
      <c r="HBV24" s="2137"/>
      <c r="HBW24" s="2137"/>
      <c r="HBX24" s="2137"/>
      <c r="HBY24" s="2137"/>
      <c r="HBZ24" s="2137"/>
      <c r="HCA24" s="2137"/>
      <c r="HCB24" s="2137"/>
      <c r="HCC24" s="2137"/>
      <c r="HCD24" s="2137"/>
      <c r="HCE24" s="2137"/>
      <c r="HCF24" s="2137"/>
      <c r="HCG24" s="2137"/>
      <c r="HCH24" s="2137"/>
      <c r="HCI24" s="2137"/>
      <c r="HCJ24" s="2137"/>
      <c r="HCK24" s="2137"/>
      <c r="HCL24" s="2137"/>
      <c r="HCM24" s="2137"/>
      <c r="HCN24" s="2137"/>
      <c r="HCO24" s="2137"/>
      <c r="HCP24" s="2137"/>
      <c r="HCQ24" s="2137"/>
      <c r="HCR24" s="2137"/>
      <c r="HCS24" s="2137"/>
      <c r="HCT24" s="2137"/>
      <c r="HCU24" s="2137"/>
      <c r="HCV24" s="2137"/>
      <c r="HCW24" s="2137"/>
      <c r="HCX24" s="2137"/>
      <c r="HCY24" s="2137"/>
      <c r="HCZ24" s="2137"/>
      <c r="HDA24" s="2137"/>
      <c r="HDB24" s="2137"/>
      <c r="HDC24" s="2137"/>
      <c r="HDD24" s="2137"/>
      <c r="HDE24" s="2137"/>
      <c r="HDF24" s="2137"/>
      <c r="HDG24" s="2137"/>
      <c r="HDH24" s="2137"/>
      <c r="HDI24" s="2137"/>
      <c r="HDJ24" s="2137"/>
      <c r="HDK24" s="2137"/>
      <c r="HDL24" s="2137"/>
      <c r="HDM24" s="2137"/>
      <c r="HDN24" s="2137"/>
      <c r="HDO24" s="2137"/>
      <c r="HDP24" s="2137"/>
      <c r="HDQ24" s="2137"/>
      <c r="HDR24" s="2137"/>
      <c r="HDS24" s="2137"/>
      <c r="HDT24" s="2137"/>
      <c r="HDU24" s="2137"/>
      <c r="HDV24" s="2137"/>
      <c r="HDW24" s="2137"/>
      <c r="HDX24" s="2137"/>
      <c r="HDY24" s="2137"/>
      <c r="HDZ24" s="2137"/>
      <c r="HEA24" s="2137"/>
      <c r="HEB24" s="2137"/>
      <c r="HEC24" s="2137"/>
      <c r="HED24" s="2137"/>
      <c r="HEE24" s="2137"/>
      <c r="HEF24" s="2137"/>
      <c r="HEG24" s="2137"/>
      <c r="HEH24" s="2137"/>
      <c r="HEI24" s="2137"/>
      <c r="HEJ24" s="2137"/>
      <c r="HEK24" s="2137"/>
      <c r="HEL24" s="2137"/>
      <c r="HEM24" s="2137"/>
      <c r="HEN24" s="2137"/>
      <c r="HEO24" s="2137"/>
      <c r="HEP24" s="2137"/>
      <c r="HEQ24" s="2137"/>
      <c r="HER24" s="2137"/>
      <c r="HES24" s="2137"/>
      <c r="HET24" s="2137"/>
      <c r="HEU24" s="2137"/>
      <c r="HEV24" s="2137"/>
      <c r="HEW24" s="2137"/>
      <c r="HEX24" s="2137"/>
      <c r="HEY24" s="2137"/>
      <c r="HEZ24" s="2137"/>
      <c r="HFA24" s="2137"/>
      <c r="HFB24" s="2137"/>
      <c r="HFC24" s="2137"/>
      <c r="HFD24" s="2137"/>
      <c r="HFE24" s="2137"/>
      <c r="HFF24" s="2137"/>
      <c r="HFG24" s="2137"/>
      <c r="HFH24" s="2137"/>
      <c r="HFI24" s="2137"/>
      <c r="HFJ24" s="2137"/>
      <c r="HFK24" s="2137"/>
      <c r="HFL24" s="2137"/>
      <c r="HFM24" s="2137"/>
      <c r="HFN24" s="2137"/>
      <c r="HFO24" s="2137"/>
      <c r="HFP24" s="2137"/>
      <c r="HFQ24" s="2137"/>
      <c r="HFR24" s="2137"/>
      <c r="HFS24" s="2137"/>
      <c r="HFT24" s="2137"/>
      <c r="HFU24" s="2137"/>
      <c r="HFV24" s="2137"/>
      <c r="HFW24" s="2137"/>
      <c r="HFX24" s="2137"/>
      <c r="HFY24" s="2137"/>
      <c r="HFZ24" s="2137"/>
      <c r="HGA24" s="2137"/>
      <c r="HGB24" s="2137"/>
      <c r="HGC24" s="2137"/>
      <c r="HGD24" s="2137"/>
      <c r="HGE24" s="2137"/>
      <c r="HGF24" s="2137"/>
      <c r="HGG24" s="2137"/>
      <c r="HGH24" s="2137"/>
      <c r="HGI24" s="2137"/>
      <c r="HGJ24" s="2137"/>
      <c r="HGK24" s="2137"/>
      <c r="HGL24" s="2137"/>
      <c r="HGM24" s="2137"/>
      <c r="HGN24" s="2137"/>
      <c r="HGO24" s="2137"/>
      <c r="HGP24" s="2137"/>
      <c r="HGQ24" s="2137"/>
      <c r="HGR24" s="2137"/>
      <c r="HGS24" s="2137"/>
      <c r="HGT24" s="2137"/>
      <c r="HGU24" s="2137"/>
      <c r="HGV24" s="2137"/>
      <c r="HGW24" s="2137"/>
      <c r="HGX24" s="2137"/>
      <c r="HGY24" s="2137"/>
      <c r="HGZ24" s="2137"/>
      <c r="HHA24" s="2137"/>
      <c r="HHB24" s="2137"/>
      <c r="HHC24" s="2137"/>
      <c r="HHD24" s="2137"/>
      <c r="HHE24" s="2137"/>
      <c r="HHF24" s="2137"/>
      <c r="HHG24" s="2137"/>
      <c r="HHH24" s="2137"/>
      <c r="HHI24" s="2137"/>
      <c r="HHJ24" s="2137"/>
      <c r="HHK24" s="2137"/>
      <c r="HHL24" s="2137"/>
      <c r="HHM24" s="2137"/>
      <c r="HHN24" s="2137"/>
      <c r="HHO24" s="2137"/>
      <c r="HHP24" s="2137"/>
      <c r="HHQ24" s="2137"/>
      <c r="HHR24" s="2137"/>
      <c r="HHS24" s="2137"/>
      <c r="HHT24" s="2137"/>
      <c r="HHU24" s="2137"/>
      <c r="HHV24" s="2137"/>
      <c r="HHW24" s="2137"/>
      <c r="HHX24" s="2137"/>
      <c r="HHY24" s="2137"/>
      <c r="HHZ24" s="2137"/>
      <c r="HIA24" s="2137"/>
      <c r="HIB24" s="2137"/>
      <c r="HIC24" s="2137"/>
      <c r="HID24" s="2137"/>
      <c r="HIE24" s="2137"/>
      <c r="HIF24" s="2137"/>
      <c r="HIG24" s="2137"/>
      <c r="HIH24" s="2137"/>
      <c r="HII24" s="2137"/>
      <c r="HIJ24" s="2137"/>
      <c r="HIK24" s="2137"/>
      <c r="HIL24" s="2137"/>
      <c r="HIM24" s="2137"/>
      <c r="HIN24" s="2137"/>
      <c r="HIO24" s="2137"/>
      <c r="HIP24" s="2137"/>
      <c r="HIQ24" s="2137"/>
      <c r="HIR24" s="2137"/>
      <c r="HIS24" s="2137"/>
      <c r="HIT24" s="2137"/>
      <c r="HIU24" s="2137"/>
      <c r="HIV24" s="2137"/>
      <c r="HIW24" s="2137"/>
      <c r="HIX24" s="2137"/>
      <c r="HIY24" s="2137"/>
      <c r="HIZ24" s="2137"/>
      <c r="HJA24" s="2137"/>
      <c r="HJB24" s="2137"/>
      <c r="HJC24" s="2137"/>
      <c r="HJD24" s="2137"/>
      <c r="HJE24" s="2137"/>
      <c r="HJF24" s="2137"/>
      <c r="HJG24" s="2137"/>
      <c r="HJH24" s="2137"/>
      <c r="HJI24" s="2137"/>
      <c r="HJJ24" s="2137"/>
      <c r="HJK24" s="2137"/>
      <c r="HJL24" s="2137"/>
      <c r="HJM24" s="2137"/>
      <c r="HJN24" s="2137"/>
      <c r="HJO24" s="2137"/>
      <c r="HJP24" s="2137"/>
      <c r="HJQ24" s="2137"/>
      <c r="HJR24" s="2137"/>
      <c r="HJS24" s="2137"/>
      <c r="HJT24" s="2137"/>
      <c r="HJU24" s="2137"/>
      <c r="HJV24" s="2137"/>
      <c r="HJW24" s="2137"/>
      <c r="HJX24" s="2137"/>
      <c r="HJY24" s="2137"/>
      <c r="HJZ24" s="2137"/>
      <c r="HKA24" s="2137"/>
      <c r="HKB24" s="2137"/>
      <c r="HKC24" s="2137"/>
      <c r="HKD24" s="2137"/>
      <c r="HKE24" s="2137"/>
      <c r="HKF24" s="2137"/>
      <c r="HKG24" s="2137"/>
      <c r="HKH24" s="2137"/>
      <c r="HKI24" s="2137"/>
      <c r="HKJ24" s="2137"/>
      <c r="HKK24" s="2137"/>
      <c r="HKL24" s="2137"/>
      <c r="HKM24" s="2137"/>
      <c r="HKN24" s="2137"/>
      <c r="HKO24" s="2137"/>
      <c r="HKP24" s="2137"/>
      <c r="HKQ24" s="2137"/>
      <c r="HKR24" s="2137"/>
      <c r="HKS24" s="2137"/>
      <c r="HKT24" s="2137"/>
      <c r="HKU24" s="2137"/>
      <c r="HKV24" s="2137"/>
      <c r="HKW24" s="2137"/>
      <c r="HKX24" s="2137"/>
      <c r="HKY24" s="2137"/>
      <c r="HKZ24" s="2137"/>
      <c r="HLA24" s="2137"/>
      <c r="HLB24" s="2137"/>
      <c r="HLC24" s="2137"/>
      <c r="HLD24" s="2137"/>
      <c r="HLE24" s="2137"/>
      <c r="HLF24" s="2137"/>
      <c r="HLG24" s="2137"/>
      <c r="HLH24" s="2137"/>
      <c r="HLI24" s="2137"/>
      <c r="HLJ24" s="2137"/>
      <c r="HLK24" s="2137"/>
      <c r="HLL24" s="2137"/>
      <c r="HLM24" s="2137"/>
      <c r="HLN24" s="2137"/>
      <c r="HLO24" s="2137"/>
      <c r="HLP24" s="2137"/>
      <c r="HLQ24" s="2137"/>
      <c r="HLR24" s="2137"/>
      <c r="HLS24" s="2137"/>
      <c r="HLT24" s="2137"/>
      <c r="HLU24" s="2137"/>
      <c r="HLV24" s="2137"/>
      <c r="HLW24" s="2137"/>
      <c r="HLX24" s="2137"/>
      <c r="HLY24" s="2137"/>
      <c r="HLZ24" s="2137"/>
      <c r="HMA24" s="2137"/>
      <c r="HMB24" s="2137"/>
      <c r="HMC24" s="2137"/>
      <c r="HMD24" s="2137"/>
      <c r="HME24" s="2137"/>
      <c r="HMF24" s="2137"/>
      <c r="HMG24" s="2137"/>
      <c r="HMH24" s="2137"/>
      <c r="HMI24" s="2137"/>
      <c r="HMJ24" s="2137"/>
      <c r="HMK24" s="2137"/>
      <c r="HML24" s="2137"/>
      <c r="HMM24" s="2137"/>
      <c r="HMN24" s="2137"/>
      <c r="HMO24" s="2137"/>
      <c r="HMP24" s="2137"/>
      <c r="HMQ24" s="2137"/>
      <c r="HMR24" s="2137"/>
      <c r="HMS24" s="2137"/>
      <c r="HMT24" s="2137"/>
      <c r="HMU24" s="2137"/>
      <c r="HMV24" s="2137"/>
      <c r="HMW24" s="2137"/>
      <c r="HMX24" s="2137"/>
      <c r="HMY24" s="2137"/>
      <c r="HMZ24" s="2137"/>
      <c r="HNA24" s="2137"/>
      <c r="HNB24" s="2137"/>
      <c r="HNC24" s="2137"/>
      <c r="HND24" s="2137"/>
      <c r="HNE24" s="2137"/>
      <c r="HNF24" s="2137"/>
      <c r="HNG24" s="2137"/>
      <c r="HNH24" s="2137"/>
      <c r="HNI24" s="2137"/>
      <c r="HNJ24" s="2137"/>
      <c r="HNK24" s="2137"/>
      <c r="HNL24" s="2137"/>
      <c r="HNM24" s="2137"/>
      <c r="HNN24" s="2137"/>
      <c r="HNO24" s="2137"/>
      <c r="HNP24" s="2137"/>
      <c r="HNQ24" s="2137"/>
      <c r="HNR24" s="2137"/>
      <c r="HNS24" s="2137"/>
      <c r="HNT24" s="2137"/>
      <c r="HNU24" s="2137"/>
      <c r="HNV24" s="2137"/>
      <c r="HNW24" s="2137"/>
      <c r="HNX24" s="2137"/>
      <c r="HNY24" s="2137"/>
      <c r="HNZ24" s="2137"/>
      <c r="HOA24" s="2137"/>
      <c r="HOB24" s="2137"/>
      <c r="HOC24" s="2137"/>
      <c r="HOD24" s="2137"/>
      <c r="HOE24" s="2137"/>
      <c r="HOF24" s="2137"/>
      <c r="HOG24" s="2137"/>
      <c r="HOH24" s="2137"/>
      <c r="HOI24" s="2137"/>
      <c r="HOJ24" s="2137"/>
      <c r="HOK24" s="2137"/>
      <c r="HOL24" s="2137"/>
      <c r="HOM24" s="2137"/>
      <c r="HON24" s="2137"/>
      <c r="HOO24" s="2137"/>
      <c r="HOP24" s="2137"/>
      <c r="HOQ24" s="2137"/>
      <c r="HOR24" s="2137"/>
      <c r="HOS24" s="2137"/>
      <c r="HOT24" s="2137"/>
      <c r="HOU24" s="2137"/>
      <c r="HOV24" s="2137"/>
      <c r="HOW24" s="2137"/>
      <c r="HOX24" s="2137"/>
      <c r="HOY24" s="2137"/>
      <c r="HOZ24" s="2137"/>
      <c r="HPA24" s="2137"/>
      <c r="HPB24" s="2137"/>
      <c r="HPC24" s="2137"/>
      <c r="HPD24" s="2137"/>
      <c r="HPE24" s="2137"/>
      <c r="HPF24" s="2137"/>
      <c r="HPG24" s="2137"/>
      <c r="HPH24" s="2137"/>
      <c r="HPI24" s="2137"/>
      <c r="HPJ24" s="2137"/>
      <c r="HPK24" s="2137"/>
      <c r="HPL24" s="2137"/>
      <c r="HPM24" s="2137"/>
      <c r="HPN24" s="2137"/>
      <c r="HPO24" s="2137"/>
      <c r="HPP24" s="2137"/>
      <c r="HPQ24" s="2137"/>
      <c r="HPR24" s="2137"/>
      <c r="HPS24" s="2137"/>
      <c r="HPT24" s="2137"/>
      <c r="HPU24" s="2137"/>
      <c r="HPV24" s="2137"/>
      <c r="HPW24" s="2137"/>
      <c r="HPX24" s="2137"/>
      <c r="HPY24" s="2137"/>
      <c r="HPZ24" s="2137"/>
      <c r="HQA24" s="2137"/>
      <c r="HQB24" s="2137"/>
      <c r="HQC24" s="2137"/>
      <c r="HQD24" s="2137"/>
      <c r="HQE24" s="2137"/>
      <c r="HQF24" s="2137"/>
      <c r="HQG24" s="2137"/>
      <c r="HQH24" s="2137"/>
      <c r="HQI24" s="2137"/>
      <c r="HQJ24" s="2137"/>
      <c r="HQK24" s="2137"/>
      <c r="HQL24" s="2137"/>
      <c r="HQM24" s="2137"/>
      <c r="HQN24" s="2137"/>
      <c r="HQO24" s="2137"/>
      <c r="HQP24" s="2137"/>
      <c r="HQQ24" s="2137"/>
      <c r="HQR24" s="2137"/>
      <c r="HQS24" s="2137"/>
      <c r="HQT24" s="2137"/>
      <c r="HQU24" s="2137"/>
      <c r="HQV24" s="2137"/>
      <c r="HQW24" s="2137"/>
      <c r="HQX24" s="2137"/>
      <c r="HQY24" s="2137"/>
      <c r="HQZ24" s="2137"/>
      <c r="HRA24" s="2137"/>
      <c r="HRB24" s="2137"/>
      <c r="HRC24" s="2137"/>
      <c r="HRD24" s="2137"/>
      <c r="HRE24" s="2137"/>
      <c r="HRF24" s="2137"/>
      <c r="HRG24" s="2137"/>
      <c r="HRH24" s="2137"/>
      <c r="HRI24" s="2137"/>
      <c r="HRJ24" s="2137"/>
      <c r="HRK24" s="2137"/>
      <c r="HRL24" s="2137"/>
      <c r="HRM24" s="2137"/>
      <c r="HRN24" s="2137"/>
      <c r="HRO24" s="2137"/>
      <c r="HRP24" s="2137"/>
      <c r="HRQ24" s="2137"/>
      <c r="HRR24" s="2137"/>
      <c r="HRS24" s="2137"/>
      <c r="HRT24" s="2137"/>
      <c r="HRU24" s="2137"/>
      <c r="HRV24" s="2137"/>
      <c r="HRW24" s="2137"/>
      <c r="HRX24" s="2137"/>
      <c r="HRY24" s="2137"/>
      <c r="HRZ24" s="2137"/>
      <c r="HSA24" s="2137"/>
      <c r="HSB24" s="2137"/>
      <c r="HSC24" s="2137"/>
      <c r="HSD24" s="2137"/>
      <c r="HSE24" s="2137"/>
      <c r="HSF24" s="2137"/>
      <c r="HSG24" s="2137"/>
      <c r="HSH24" s="2137"/>
      <c r="HSI24" s="2137"/>
      <c r="HSJ24" s="2137"/>
      <c r="HSK24" s="2137"/>
      <c r="HSL24" s="2137"/>
      <c r="HSM24" s="2137"/>
      <c r="HSN24" s="2137"/>
      <c r="HSO24" s="2137"/>
      <c r="HSP24" s="2137"/>
      <c r="HSQ24" s="2137"/>
      <c r="HSR24" s="2137"/>
      <c r="HSS24" s="2137"/>
      <c r="HST24" s="2137"/>
      <c r="HSU24" s="2137"/>
      <c r="HSV24" s="2137"/>
      <c r="HSW24" s="2137"/>
      <c r="HSX24" s="2137"/>
      <c r="HSY24" s="2137"/>
      <c r="HSZ24" s="2137"/>
      <c r="HTA24" s="2137"/>
      <c r="HTB24" s="2137"/>
      <c r="HTC24" s="2137"/>
      <c r="HTD24" s="2137"/>
      <c r="HTE24" s="2137"/>
      <c r="HTF24" s="2137"/>
      <c r="HTG24" s="2137"/>
      <c r="HTH24" s="2137"/>
      <c r="HTI24" s="2137"/>
      <c r="HTJ24" s="2137"/>
      <c r="HTK24" s="2137"/>
      <c r="HTL24" s="2137"/>
      <c r="HTM24" s="2137"/>
      <c r="HTN24" s="2137"/>
      <c r="HTO24" s="2137"/>
      <c r="HTP24" s="2137"/>
      <c r="HTQ24" s="2137"/>
      <c r="HTR24" s="2137"/>
      <c r="HTS24" s="2137"/>
      <c r="HTT24" s="2137"/>
      <c r="HTU24" s="2137"/>
      <c r="HTV24" s="2137"/>
      <c r="HTW24" s="2137"/>
      <c r="HTX24" s="2137"/>
      <c r="HTY24" s="2137"/>
      <c r="HTZ24" s="2137"/>
      <c r="HUA24" s="2137"/>
      <c r="HUB24" s="2137"/>
      <c r="HUC24" s="2137"/>
      <c r="HUD24" s="2137"/>
      <c r="HUE24" s="2137"/>
      <c r="HUF24" s="2137"/>
      <c r="HUG24" s="2137"/>
      <c r="HUH24" s="2137"/>
      <c r="HUI24" s="2137"/>
      <c r="HUJ24" s="2137"/>
      <c r="HUK24" s="2137"/>
      <c r="HUL24" s="2137"/>
      <c r="HUM24" s="2137"/>
      <c r="HUN24" s="2137"/>
      <c r="HUO24" s="2137"/>
      <c r="HUP24" s="2137"/>
      <c r="HUQ24" s="2137"/>
      <c r="HUR24" s="2137"/>
      <c r="HUS24" s="2137"/>
      <c r="HUT24" s="2137"/>
      <c r="HUU24" s="2137"/>
      <c r="HUV24" s="2137"/>
      <c r="HUW24" s="2137"/>
      <c r="HUX24" s="2137"/>
      <c r="HUY24" s="2137"/>
      <c r="HUZ24" s="2137"/>
      <c r="HVA24" s="2137"/>
      <c r="HVB24" s="2137"/>
      <c r="HVC24" s="2137"/>
      <c r="HVD24" s="2137"/>
      <c r="HVE24" s="2137"/>
      <c r="HVF24" s="2137"/>
      <c r="HVG24" s="2137"/>
      <c r="HVH24" s="2137"/>
      <c r="HVI24" s="2137"/>
      <c r="HVJ24" s="2137"/>
      <c r="HVK24" s="2137"/>
      <c r="HVL24" s="2137"/>
      <c r="HVM24" s="2137"/>
      <c r="HVN24" s="2137"/>
      <c r="HVO24" s="2137"/>
      <c r="HVP24" s="2137"/>
      <c r="HVQ24" s="2137"/>
      <c r="HVR24" s="2137"/>
      <c r="HVS24" s="2137"/>
      <c r="HVT24" s="2137"/>
      <c r="HVU24" s="2137"/>
      <c r="HVV24" s="2137"/>
      <c r="HVW24" s="2137"/>
      <c r="HVX24" s="2137"/>
      <c r="HVY24" s="2137"/>
      <c r="HVZ24" s="2137"/>
      <c r="HWA24" s="2137"/>
      <c r="HWB24" s="2137"/>
      <c r="HWC24" s="2137"/>
      <c r="HWD24" s="2137"/>
      <c r="HWE24" s="2137"/>
      <c r="HWF24" s="2137"/>
      <c r="HWG24" s="2137"/>
      <c r="HWH24" s="2137"/>
      <c r="HWI24" s="2137"/>
      <c r="HWJ24" s="2137"/>
      <c r="HWK24" s="2137"/>
      <c r="HWL24" s="2137"/>
      <c r="HWM24" s="2137"/>
      <c r="HWN24" s="2137"/>
      <c r="HWO24" s="2137"/>
      <c r="HWP24" s="2137"/>
      <c r="HWQ24" s="2137"/>
      <c r="HWR24" s="2137"/>
      <c r="HWS24" s="2137"/>
      <c r="HWT24" s="2137"/>
      <c r="HWU24" s="2137"/>
      <c r="HWV24" s="2137"/>
      <c r="HWW24" s="2137"/>
      <c r="HWX24" s="2137"/>
      <c r="HWY24" s="2137"/>
      <c r="HWZ24" s="2137"/>
      <c r="HXA24" s="2137"/>
      <c r="HXB24" s="2137"/>
      <c r="HXC24" s="2137"/>
      <c r="HXD24" s="2137"/>
      <c r="HXE24" s="2137"/>
      <c r="HXF24" s="2137"/>
      <c r="HXG24" s="2137"/>
      <c r="HXH24" s="2137"/>
      <c r="HXI24" s="2137"/>
      <c r="HXJ24" s="2137"/>
      <c r="HXK24" s="2137"/>
      <c r="HXL24" s="2137"/>
      <c r="HXM24" s="2137"/>
      <c r="HXN24" s="2137"/>
      <c r="HXO24" s="2137"/>
      <c r="HXP24" s="2137"/>
      <c r="HXQ24" s="2137"/>
      <c r="HXR24" s="2137"/>
      <c r="HXS24" s="2137"/>
      <c r="HXT24" s="2137"/>
      <c r="HXU24" s="2137"/>
      <c r="HXV24" s="2137"/>
      <c r="HXW24" s="2137"/>
      <c r="HXX24" s="2137"/>
      <c r="HXY24" s="2137"/>
      <c r="HXZ24" s="2137"/>
      <c r="HYA24" s="2137"/>
      <c r="HYB24" s="2137"/>
      <c r="HYC24" s="2137"/>
      <c r="HYD24" s="2137"/>
      <c r="HYE24" s="2137"/>
      <c r="HYF24" s="2137"/>
      <c r="HYG24" s="2137"/>
      <c r="HYH24" s="2137"/>
      <c r="HYI24" s="2137"/>
      <c r="HYJ24" s="2137"/>
      <c r="HYK24" s="2137"/>
      <c r="HYL24" s="2137"/>
      <c r="HYM24" s="2137"/>
      <c r="HYN24" s="2137"/>
      <c r="HYO24" s="2137"/>
      <c r="HYP24" s="2137"/>
      <c r="HYQ24" s="2137"/>
      <c r="HYR24" s="2137"/>
      <c r="HYS24" s="2137"/>
      <c r="HYT24" s="2137"/>
      <c r="HYU24" s="2137"/>
      <c r="HYV24" s="2137"/>
      <c r="HYW24" s="2137"/>
      <c r="HYX24" s="2137"/>
      <c r="HYY24" s="2137"/>
      <c r="HYZ24" s="2137"/>
      <c r="HZA24" s="2137"/>
      <c r="HZB24" s="2137"/>
      <c r="HZC24" s="2137"/>
      <c r="HZD24" s="2137"/>
      <c r="HZE24" s="2137"/>
      <c r="HZF24" s="2137"/>
      <c r="HZG24" s="2137"/>
      <c r="HZH24" s="2137"/>
      <c r="HZI24" s="2137"/>
      <c r="HZJ24" s="2137"/>
      <c r="HZK24" s="2137"/>
      <c r="HZL24" s="2137"/>
      <c r="HZM24" s="2137"/>
      <c r="HZN24" s="2137"/>
      <c r="HZO24" s="2137"/>
      <c r="HZP24" s="2137"/>
      <c r="HZQ24" s="2137"/>
      <c r="HZR24" s="2137"/>
      <c r="HZS24" s="2137"/>
      <c r="HZT24" s="2137"/>
      <c r="HZU24" s="2137"/>
      <c r="HZV24" s="2137"/>
      <c r="HZW24" s="2137"/>
      <c r="HZX24" s="2137"/>
      <c r="HZY24" s="2137"/>
      <c r="HZZ24" s="2137"/>
      <c r="IAA24" s="2137"/>
      <c r="IAB24" s="2137"/>
      <c r="IAC24" s="2137"/>
      <c r="IAD24" s="2137"/>
      <c r="IAE24" s="2137"/>
      <c r="IAF24" s="2137"/>
      <c r="IAG24" s="2137"/>
      <c r="IAH24" s="2137"/>
      <c r="IAI24" s="2137"/>
      <c r="IAJ24" s="2137"/>
      <c r="IAK24" s="2137"/>
      <c r="IAL24" s="2137"/>
      <c r="IAM24" s="2137"/>
      <c r="IAN24" s="2137"/>
      <c r="IAO24" s="2137"/>
      <c r="IAP24" s="2137"/>
      <c r="IAQ24" s="2137"/>
      <c r="IAR24" s="2137"/>
      <c r="IAS24" s="2137"/>
      <c r="IAT24" s="2137"/>
      <c r="IAU24" s="2137"/>
      <c r="IAV24" s="2137"/>
      <c r="IAW24" s="2137"/>
      <c r="IAX24" s="2137"/>
      <c r="IAY24" s="2137"/>
      <c r="IAZ24" s="2137"/>
      <c r="IBA24" s="2137"/>
      <c r="IBB24" s="2137"/>
      <c r="IBC24" s="2137"/>
      <c r="IBD24" s="2137"/>
      <c r="IBE24" s="2137"/>
      <c r="IBF24" s="2137"/>
      <c r="IBG24" s="2137"/>
      <c r="IBH24" s="2137"/>
      <c r="IBI24" s="2137"/>
      <c r="IBJ24" s="2137"/>
      <c r="IBK24" s="2137"/>
      <c r="IBL24" s="2137"/>
      <c r="IBM24" s="2137"/>
      <c r="IBN24" s="2137"/>
      <c r="IBO24" s="2137"/>
      <c r="IBP24" s="2137"/>
      <c r="IBQ24" s="2137"/>
      <c r="IBR24" s="2137"/>
      <c r="IBS24" s="2137"/>
      <c r="IBT24" s="2137"/>
      <c r="IBU24" s="2137"/>
      <c r="IBV24" s="2137"/>
      <c r="IBW24" s="2137"/>
      <c r="IBX24" s="2137"/>
      <c r="IBY24" s="2137"/>
      <c r="IBZ24" s="2137"/>
      <c r="ICA24" s="2137"/>
      <c r="ICB24" s="2137"/>
      <c r="ICC24" s="2137"/>
      <c r="ICD24" s="2137"/>
      <c r="ICE24" s="2137"/>
      <c r="ICF24" s="2137"/>
      <c r="ICG24" s="2137"/>
      <c r="ICH24" s="2137"/>
      <c r="ICI24" s="2137"/>
      <c r="ICJ24" s="2137"/>
      <c r="ICK24" s="2137"/>
      <c r="ICL24" s="2137"/>
      <c r="ICM24" s="2137"/>
      <c r="ICN24" s="2137"/>
      <c r="ICO24" s="2137"/>
      <c r="ICP24" s="2137"/>
      <c r="ICQ24" s="2137"/>
      <c r="ICR24" s="2137"/>
      <c r="ICS24" s="2137"/>
      <c r="ICT24" s="2137"/>
      <c r="ICU24" s="2137"/>
      <c r="ICV24" s="2137"/>
      <c r="ICW24" s="2137"/>
      <c r="ICX24" s="2137"/>
      <c r="ICY24" s="2137"/>
      <c r="ICZ24" s="2137"/>
      <c r="IDA24" s="2137"/>
      <c r="IDB24" s="2137"/>
      <c r="IDC24" s="2137"/>
      <c r="IDD24" s="2137"/>
      <c r="IDE24" s="2137"/>
      <c r="IDF24" s="2137"/>
      <c r="IDG24" s="2137"/>
      <c r="IDH24" s="2137"/>
      <c r="IDI24" s="2137"/>
      <c r="IDJ24" s="2137"/>
      <c r="IDK24" s="2137"/>
      <c r="IDL24" s="2137"/>
      <c r="IDM24" s="2137"/>
      <c r="IDN24" s="2137"/>
      <c r="IDO24" s="2137"/>
      <c r="IDP24" s="2137"/>
      <c r="IDQ24" s="2137"/>
      <c r="IDR24" s="2137"/>
      <c r="IDS24" s="2137"/>
      <c r="IDT24" s="2137"/>
      <c r="IDU24" s="2137"/>
      <c r="IDV24" s="2137"/>
      <c r="IDW24" s="2137"/>
      <c r="IDX24" s="2137"/>
      <c r="IDY24" s="2137"/>
      <c r="IDZ24" s="2137"/>
      <c r="IEA24" s="2137"/>
      <c r="IEB24" s="2137"/>
      <c r="IEC24" s="2137"/>
      <c r="IED24" s="2137"/>
      <c r="IEE24" s="2137"/>
      <c r="IEF24" s="2137"/>
      <c r="IEG24" s="2137"/>
      <c r="IEH24" s="2137"/>
      <c r="IEI24" s="2137"/>
      <c r="IEJ24" s="2137"/>
      <c r="IEK24" s="2137"/>
      <c r="IEL24" s="2137"/>
      <c r="IEM24" s="2137"/>
      <c r="IEN24" s="2137"/>
      <c r="IEO24" s="2137"/>
      <c r="IEP24" s="2137"/>
      <c r="IEQ24" s="2137"/>
      <c r="IER24" s="2137"/>
      <c r="IES24" s="2137"/>
      <c r="IET24" s="2137"/>
      <c r="IEU24" s="2137"/>
      <c r="IEV24" s="2137"/>
      <c r="IEW24" s="2137"/>
      <c r="IEX24" s="2137"/>
      <c r="IEY24" s="2137"/>
      <c r="IEZ24" s="2137"/>
      <c r="IFA24" s="2137"/>
      <c r="IFB24" s="2137"/>
      <c r="IFC24" s="2137"/>
      <c r="IFD24" s="2137"/>
      <c r="IFE24" s="2137"/>
      <c r="IFF24" s="2137"/>
      <c r="IFG24" s="2137"/>
      <c r="IFH24" s="2137"/>
      <c r="IFI24" s="2137"/>
      <c r="IFJ24" s="2137"/>
      <c r="IFK24" s="2137"/>
      <c r="IFL24" s="2137"/>
      <c r="IFM24" s="2137"/>
      <c r="IFN24" s="2137"/>
      <c r="IFO24" s="2137"/>
      <c r="IFP24" s="2137"/>
      <c r="IFQ24" s="2137"/>
      <c r="IFR24" s="2137"/>
      <c r="IFS24" s="2137"/>
      <c r="IFT24" s="2137"/>
      <c r="IFU24" s="2137"/>
      <c r="IFV24" s="2137"/>
      <c r="IFW24" s="2137"/>
      <c r="IFX24" s="2137"/>
      <c r="IFY24" s="2137"/>
      <c r="IFZ24" s="2137"/>
      <c r="IGA24" s="2137"/>
      <c r="IGB24" s="2137"/>
      <c r="IGC24" s="2137"/>
      <c r="IGD24" s="2137"/>
      <c r="IGE24" s="2137"/>
      <c r="IGF24" s="2137"/>
      <c r="IGG24" s="2137"/>
      <c r="IGH24" s="2137"/>
      <c r="IGI24" s="2137"/>
      <c r="IGJ24" s="2137"/>
      <c r="IGK24" s="2137"/>
      <c r="IGL24" s="2137"/>
      <c r="IGM24" s="2137"/>
      <c r="IGN24" s="2137"/>
      <c r="IGO24" s="2137"/>
      <c r="IGP24" s="2137"/>
      <c r="IGQ24" s="2137"/>
      <c r="IGR24" s="2137"/>
      <c r="IGS24" s="2137"/>
      <c r="IGT24" s="2137"/>
      <c r="IGU24" s="2137"/>
      <c r="IGV24" s="2137"/>
      <c r="IGW24" s="2137"/>
      <c r="IGX24" s="2137"/>
      <c r="IGY24" s="2137"/>
      <c r="IGZ24" s="2137"/>
      <c r="IHA24" s="2137"/>
      <c r="IHB24" s="2137"/>
      <c r="IHC24" s="2137"/>
      <c r="IHD24" s="2137"/>
      <c r="IHE24" s="2137"/>
      <c r="IHF24" s="2137"/>
      <c r="IHG24" s="2137"/>
      <c r="IHH24" s="2137"/>
      <c r="IHI24" s="2137"/>
      <c r="IHJ24" s="2137"/>
      <c r="IHK24" s="2137"/>
      <c r="IHL24" s="2137"/>
      <c r="IHM24" s="2137"/>
      <c r="IHN24" s="2137"/>
      <c r="IHO24" s="2137"/>
      <c r="IHP24" s="2137"/>
      <c r="IHQ24" s="2137"/>
      <c r="IHR24" s="2137"/>
      <c r="IHS24" s="2137"/>
      <c r="IHT24" s="2137"/>
      <c r="IHU24" s="2137"/>
      <c r="IHV24" s="2137"/>
      <c r="IHW24" s="2137"/>
      <c r="IHX24" s="2137"/>
      <c r="IHY24" s="2137"/>
      <c r="IHZ24" s="2137"/>
      <c r="IIA24" s="2137"/>
      <c r="IIB24" s="2137"/>
      <c r="IIC24" s="2137"/>
      <c r="IID24" s="2137"/>
      <c r="IIE24" s="2137"/>
      <c r="IIF24" s="2137"/>
      <c r="IIG24" s="2137"/>
      <c r="IIH24" s="2137"/>
      <c r="III24" s="2137"/>
      <c r="IIJ24" s="2137"/>
      <c r="IIK24" s="2137"/>
      <c r="IIL24" s="2137"/>
      <c r="IIM24" s="2137"/>
      <c r="IIN24" s="2137"/>
      <c r="IIO24" s="2137"/>
      <c r="IIP24" s="2137"/>
      <c r="IIQ24" s="2137"/>
      <c r="IIR24" s="2137"/>
      <c r="IIS24" s="2137"/>
      <c r="IIT24" s="2137"/>
      <c r="IIU24" s="2137"/>
      <c r="IIV24" s="2137"/>
      <c r="IIW24" s="2137"/>
      <c r="IIX24" s="2137"/>
      <c r="IIY24" s="2137"/>
      <c r="IIZ24" s="2137"/>
      <c r="IJA24" s="2137"/>
      <c r="IJB24" s="2137"/>
      <c r="IJC24" s="2137"/>
      <c r="IJD24" s="2137"/>
      <c r="IJE24" s="2137"/>
      <c r="IJF24" s="2137"/>
      <c r="IJG24" s="2137"/>
      <c r="IJH24" s="2137"/>
      <c r="IJI24" s="2137"/>
      <c r="IJJ24" s="2137"/>
      <c r="IJK24" s="2137"/>
      <c r="IJL24" s="2137"/>
      <c r="IJM24" s="2137"/>
      <c r="IJN24" s="2137"/>
      <c r="IJO24" s="2137"/>
      <c r="IJP24" s="2137"/>
      <c r="IJQ24" s="2137"/>
      <c r="IJR24" s="2137"/>
      <c r="IJS24" s="2137"/>
      <c r="IJT24" s="2137"/>
      <c r="IJU24" s="2137"/>
      <c r="IJV24" s="2137"/>
      <c r="IJW24" s="2137"/>
      <c r="IJX24" s="2137"/>
      <c r="IJY24" s="2137"/>
      <c r="IJZ24" s="2137"/>
      <c r="IKA24" s="2137"/>
      <c r="IKB24" s="2137"/>
      <c r="IKC24" s="2137"/>
      <c r="IKD24" s="2137"/>
      <c r="IKE24" s="2137"/>
      <c r="IKF24" s="2137"/>
      <c r="IKG24" s="2137"/>
      <c r="IKH24" s="2137"/>
      <c r="IKI24" s="2137"/>
      <c r="IKJ24" s="2137"/>
      <c r="IKK24" s="2137"/>
      <c r="IKL24" s="2137"/>
      <c r="IKM24" s="2137"/>
      <c r="IKN24" s="2137"/>
      <c r="IKO24" s="2137"/>
      <c r="IKP24" s="2137"/>
      <c r="IKQ24" s="2137"/>
      <c r="IKR24" s="2137"/>
      <c r="IKS24" s="2137"/>
      <c r="IKT24" s="2137"/>
      <c r="IKU24" s="2137"/>
      <c r="IKV24" s="2137"/>
      <c r="IKW24" s="2137"/>
      <c r="IKX24" s="2137"/>
      <c r="IKY24" s="2137"/>
      <c r="IKZ24" s="2137"/>
      <c r="ILA24" s="2137"/>
      <c r="ILB24" s="2137"/>
      <c r="ILC24" s="2137"/>
      <c r="ILD24" s="2137"/>
      <c r="ILE24" s="2137"/>
      <c r="ILF24" s="2137"/>
      <c r="ILG24" s="2137"/>
      <c r="ILH24" s="2137"/>
      <c r="ILI24" s="2137"/>
      <c r="ILJ24" s="2137"/>
      <c r="ILK24" s="2137"/>
      <c r="ILL24" s="2137"/>
      <c r="ILM24" s="2137"/>
      <c r="ILN24" s="2137"/>
      <c r="ILO24" s="2137"/>
      <c r="ILP24" s="2137"/>
      <c r="ILQ24" s="2137"/>
      <c r="ILR24" s="2137"/>
      <c r="ILS24" s="2137"/>
      <c r="ILT24" s="2137"/>
      <c r="ILU24" s="2137"/>
      <c r="ILV24" s="2137"/>
      <c r="ILW24" s="2137"/>
      <c r="ILX24" s="2137"/>
      <c r="ILY24" s="2137"/>
      <c r="ILZ24" s="2137"/>
      <c r="IMA24" s="2137"/>
      <c r="IMB24" s="2137"/>
      <c r="IMC24" s="2137"/>
      <c r="IMD24" s="2137"/>
      <c r="IME24" s="2137"/>
      <c r="IMF24" s="2137"/>
      <c r="IMG24" s="2137"/>
      <c r="IMH24" s="2137"/>
      <c r="IMI24" s="2137"/>
      <c r="IMJ24" s="2137"/>
      <c r="IMK24" s="2137"/>
      <c r="IML24" s="2137"/>
      <c r="IMM24" s="2137"/>
      <c r="IMN24" s="2137"/>
      <c r="IMO24" s="2137"/>
      <c r="IMP24" s="2137"/>
      <c r="IMQ24" s="2137"/>
      <c r="IMR24" s="2137"/>
      <c r="IMS24" s="2137"/>
      <c r="IMT24" s="2137"/>
      <c r="IMU24" s="2137"/>
      <c r="IMV24" s="2137"/>
      <c r="IMW24" s="2137"/>
      <c r="IMX24" s="2137"/>
      <c r="IMY24" s="2137"/>
      <c r="IMZ24" s="2137"/>
      <c r="INA24" s="2137"/>
      <c r="INB24" s="2137"/>
      <c r="INC24" s="2137"/>
      <c r="IND24" s="2137"/>
      <c r="INE24" s="2137"/>
      <c r="INF24" s="2137"/>
      <c r="ING24" s="2137"/>
      <c r="INH24" s="2137"/>
      <c r="INI24" s="2137"/>
      <c r="INJ24" s="2137"/>
      <c r="INK24" s="2137"/>
      <c r="INL24" s="2137"/>
      <c r="INM24" s="2137"/>
      <c r="INN24" s="2137"/>
      <c r="INO24" s="2137"/>
      <c r="INP24" s="2137"/>
      <c r="INQ24" s="2137"/>
      <c r="INR24" s="2137"/>
      <c r="INS24" s="2137"/>
      <c r="INT24" s="2137"/>
      <c r="INU24" s="2137"/>
      <c r="INV24" s="2137"/>
      <c r="INW24" s="2137"/>
      <c r="INX24" s="2137"/>
      <c r="INY24" s="2137"/>
      <c r="INZ24" s="2137"/>
      <c r="IOA24" s="2137"/>
      <c r="IOB24" s="2137"/>
      <c r="IOC24" s="2137"/>
      <c r="IOD24" s="2137"/>
      <c r="IOE24" s="2137"/>
      <c r="IOF24" s="2137"/>
      <c r="IOG24" s="2137"/>
      <c r="IOH24" s="2137"/>
      <c r="IOI24" s="2137"/>
      <c r="IOJ24" s="2137"/>
      <c r="IOK24" s="2137"/>
      <c r="IOL24" s="2137"/>
      <c r="IOM24" s="2137"/>
      <c r="ION24" s="2137"/>
      <c r="IOO24" s="2137"/>
      <c r="IOP24" s="2137"/>
      <c r="IOQ24" s="2137"/>
      <c r="IOR24" s="2137"/>
      <c r="IOS24" s="2137"/>
      <c r="IOT24" s="2137"/>
      <c r="IOU24" s="2137"/>
      <c r="IOV24" s="2137"/>
      <c r="IOW24" s="2137"/>
      <c r="IOX24" s="2137"/>
      <c r="IOY24" s="2137"/>
      <c r="IOZ24" s="2137"/>
      <c r="IPA24" s="2137"/>
      <c r="IPB24" s="2137"/>
      <c r="IPC24" s="2137"/>
      <c r="IPD24" s="2137"/>
      <c r="IPE24" s="2137"/>
      <c r="IPF24" s="2137"/>
      <c r="IPG24" s="2137"/>
      <c r="IPH24" s="2137"/>
      <c r="IPI24" s="2137"/>
      <c r="IPJ24" s="2137"/>
      <c r="IPK24" s="2137"/>
      <c r="IPL24" s="2137"/>
      <c r="IPM24" s="2137"/>
      <c r="IPN24" s="2137"/>
      <c r="IPO24" s="2137"/>
      <c r="IPP24" s="2137"/>
      <c r="IPQ24" s="2137"/>
      <c r="IPR24" s="2137"/>
      <c r="IPS24" s="2137"/>
      <c r="IPT24" s="2137"/>
      <c r="IPU24" s="2137"/>
      <c r="IPV24" s="2137"/>
      <c r="IPW24" s="2137"/>
      <c r="IPX24" s="2137"/>
      <c r="IPY24" s="2137"/>
      <c r="IPZ24" s="2137"/>
      <c r="IQA24" s="2137"/>
      <c r="IQB24" s="2137"/>
      <c r="IQC24" s="2137"/>
      <c r="IQD24" s="2137"/>
      <c r="IQE24" s="2137"/>
      <c r="IQF24" s="2137"/>
      <c r="IQG24" s="2137"/>
      <c r="IQH24" s="2137"/>
      <c r="IQI24" s="2137"/>
      <c r="IQJ24" s="2137"/>
      <c r="IQK24" s="2137"/>
      <c r="IQL24" s="2137"/>
      <c r="IQM24" s="2137"/>
      <c r="IQN24" s="2137"/>
      <c r="IQO24" s="2137"/>
      <c r="IQP24" s="2137"/>
      <c r="IQQ24" s="2137"/>
      <c r="IQR24" s="2137"/>
      <c r="IQS24" s="2137"/>
      <c r="IQT24" s="2137"/>
      <c r="IQU24" s="2137"/>
      <c r="IQV24" s="2137"/>
      <c r="IQW24" s="2137"/>
      <c r="IQX24" s="2137"/>
      <c r="IQY24" s="2137"/>
      <c r="IQZ24" s="2137"/>
      <c r="IRA24" s="2137"/>
      <c r="IRB24" s="2137"/>
      <c r="IRC24" s="2137"/>
      <c r="IRD24" s="2137"/>
      <c r="IRE24" s="2137"/>
      <c r="IRF24" s="2137"/>
      <c r="IRG24" s="2137"/>
      <c r="IRH24" s="2137"/>
      <c r="IRI24" s="2137"/>
      <c r="IRJ24" s="2137"/>
      <c r="IRK24" s="2137"/>
      <c r="IRL24" s="2137"/>
      <c r="IRM24" s="2137"/>
      <c r="IRN24" s="2137"/>
      <c r="IRO24" s="2137"/>
      <c r="IRP24" s="2137"/>
      <c r="IRQ24" s="2137"/>
      <c r="IRR24" s="2137"/>
      <c r="IRS24" s="2137"/>
      <c r="IRT24" s="2137"/>
      <c r="IRU24" s="2137"/>
      <c r="IRV24" s="2137"/>
      <c r="IRW24" s="2137"/>
      <c r="IRX24" s="2137"/>
      <c r="IRY24" s="2137"/>
      <c r="IRZ24" s="2137"/>
      <c r="ISA24" s="2137"/>
      <c r="ISB24" s="2137"/>
      <c r="ISC24" s="2137"/>
      <c r="ISD24" s="2137"/>
      <c r="ISE24" s="2137"/>
      <c r="ISF24" s="2137"/>
      <c r="ISG24" s="2137"/>
      <c r="ISH24" s="2137"/>
      <c r="ISI24" s="2137"/>
      <c r="ISJ24" s="2137"/>
      <c r="ISK24" s="2137"/>
      <c r="ISL24" s="2137"/>
      <c r="ISM24" s="2137"/>
      <c r="ISN24" s="2137"/>
      <c r="ISO24" s="2137"/>
      <c r="ISP24" s="2137"/>
      <c r="ISQ24" s="2137"/>
      <c r="ISR24" s="2137"/>
      <c r="ISS24" s="2137"/>
      <c r="IST24" s="2137"/>
      <c r="ISU24" s="2137"/>
      <c r="ISV24" s="2137"/>
      <c r="ISW24" s="2137"/>
      <c r="ISX24" s="2137"/>
      <c r="ISY24" s="2137"/>
      <c r="ISZ24" s="2137"/>
      <c r="ITA24" s="2137"/>
      <c r="ITB24" s="2137"/>
      <c r="ITC24" s="2137"/>
      <c r="ITD24" s="2137"/>
      <c r="ITE24" s="2137"/>
      <c r="ITF24" s="2137"/>
      <c r="ITG24" s="2137"/>
      <c r="ITH24" s="2137"/>
      <c r="ITI24" s="2137"/>
      <c r="ITJ24" s="2137"/>
      <c r="ITK24" s="2137"/>
      <c r="ITL24" s="2137"/>
      <c r="ITM24" s="2137"/>
      <c r="ITN24" s="2137"/>
      <c r="ITO24" s="2137"/>
      <c r="ITP24" s="2137"/>
      <c r="ITQ24" s="2137"/>
      <c r="ITR24" s="2137"/>
      <c r="ITS24" s="2137"/>
      <c r="ITT24" s="2137"/>
      <c r="ITU24" s="2137"/>
      <c r="ITV24" s="2137"/>
      <c r="ITW24" s="2137"/>
      <c r="ITX24" s="2137"/>
      <c r="ITY24" s="2137"/>
      <c r="ITZ24" s="2137"/>
      <c r="IUA24" s="2137"/>
      <c r="IUB24" s="2137"/>
      <c r="IUC24" s="2137"/>
      <c r="IUD24" s="2137"/>
      <c r="IUE24" s="2137"/>
      <c r="IUF24" s="2137"/>
      <c r="IUG24" s="2137"/>
      <c r="IUH24" s="2137"/>
      <c r="IUI24" s="2137"/>
      <c r="IUJ24" s="2137"/>
      <c r="IUK24" s="2137"/>
      <c r="IUL24" s="2137"/>
      <c r="IUM24" s="2137"/>
      <c r="IUN24" s="2137"/>
      <c r="IUO24" s="2137"/>
      <c r="IUP24" s="2137"/>
      <c r="IUQ24" s="2137"/>
      <c r="IUR24" s="2137"/>
      <c r="IUS24" s="2137"/>
      <c r="IUT24" s="2137"/>
      <c r="IUU24" s="2137"/>
      <c r="IUV24" s="2137"/>
      <c r="IUW24" s="2137"/>
      <c r="IUX24" s="2137"/>
      <c r="IUY24" s="2137"/>
      <c r="IUZ24" s="2137"/>
      <c r="IVA24" s="2137"/>
      <c r="IVB24" s="2137"/>
      <c r="IVC24" s="2137"/>
      <c r="IVD24" s="2137"/>
      <c r="IVE24" s="2137"/>
      <c r="IVF24" s="2137"/>
      <c r="IVG24" s="2137"/>
      <c r="IVH24" s="2137"/>
      <c r="IVI24" s="2137"/>
      <c r="IVJ24" s="2137"/>
      <c r="IVK24" s="2137"/>
      <c r="IVL24" s="2137"/>
      <c r="IVM24" s="2137"/>
      <c r="IVN24" s="2137"/>
      <c r="IVO24" s="2137"/>
      <c r="IVP24" s="2137"/>
      <c r="IVQ24" s="2137"/>
      <c r="IVR24" s="2137"/>
      <c r="IVS24" s="2137"/>
      <c r="IVT24" s="2137"/>
      <c r="IVU24" s="2137"/>
      <c r="IVV24" s="2137"/>
      <c r="IVW24" s="2137"/>
      <c r="IVX24" s="2137"/>
      <c r="IVY24" s="2137"/>
      <c r="IVZ24" s="2137"/>
      <c r="IWA24" s="2137"/>
      <c r="IWB24" s="2137"/>
      <c r="IWC24" s="2137"/>
      <c r="IWD24" s="2137"/>
      <c r="IWE24" s="2137"/>
      <c r="IWF24" s="2137"/>
      <c r="IWG24" s="2137"/>
      <c r="IWH24" s="2137"/>
      <c r="IWI24" s="2137"/>
      <c r="IWJ24" s="2137"/>
      <c r="IWK24" s="2137"/>
      <c r="IWL24" s="2137"/>
      <c r="IWM24" s="2137"/>
      <c r="IWN24" s="2137"/>
      <c r="IWO24" s="2137"/>
      <c r="IWP24" s="2137"/>
      <c r="IWQ24" s="2137"/>
      <c r="IWR24" s="2137"/>
      <c r="IWS24" s="2137"/>
      <c r="IWT24" s="2137"/>
      <c r="IWU24" s="2137"/>
      <c r="IWV24" s="2137"/>
      <c r="IWW24" s="2137"/>
      <c r="IWX24" s="2137"/>
      <c r="IWY24" s="2137"/>
      <c r="IWZ24" s="2137"/>
      <c r="IXA24" s="2137"/>
      <c r="IXB24" s="2137"/>
      <c r="IXC24" s="2137"/>
      <c r="IXD24" s="2137"/>
      <c r="IXE24" s="2137"/>
      <c r="IXF24" s="2137"/>
      <c r="IXG24" s="2137"/>
      <c r="IXH24" s="2137"/>
      <c r="IXI24" s="2137"/>
      <c r="IXJ24" s="2137"/>
      <c r="IXK24" s="2137"/>
      <c r="IXL24" s="2137"/>
      <c r="IXM24" s="2137"/>
      <c r="IXN24" s="2137"/>
      <c r="IXO24" s="2137"/>
      <c r="IXP24" s="2137"/>
      <c r="IXQ24" s="2137"/>
      <c r="IXR24" s="2137"/>
      <c r="IXS24" s="2137"/>
      <c r="IXT24" s="2137"/>
      <c r="IXU24" s="2137"/>
      <c r="IXV24" s="2137"/>
      <c r="IXW24" s="2137"/>
      <c r="IXX24" s="2137"/>
      <c r="IXY24" s="2137"/>
      <c r="IXZ24" s="2137"/>
      <c r="IYA24" s="2137"/>
      <c r="IYB24" s="2137"/>
      <c r="IYC24" s="2137"/>
      <c r="IYD24" s="2137"/>
      <c r="IYE24" s="2137"/>
      <c r="IYF24" s="2137"/>
      <c r="IYG24" s="2137"/>
      <c r="IYH24" s="2137"/>
      <c r="IYI24" s="2137"/>
      <c r="IYJ24" s="2137"/>
      <c r="IYK24" s="2137"/>
      <c r="IYL24" s="2137"/>
      <c r="IYM24" s="2137"/>
      <c r="IYN24" s="2137"/>
      <c r="IYO24" s="2137"/>
      <c r="IYP24" s="2137"/>
      <c r="IYQ24" s="2137"/>
      <c r="IYR24" s="2137"/>
      <c r="IYS24" s="2137"/>
      <c r="IYT24" s="2137"/>
      <c r="IYU24" s="2137"/>
      <c r="IYV24" s="2137"/>
      <c r="IYW24" s="2137"/>
      <c r="IYX24" s="2137"/>
      <c r="IYY24" s="2137"/>
      <c r="IYZ24" s="2137"/>
      <c r="IZA24" s="2137"/>
      <c r="IZB24" s="2137"/>
      <c r="IZC24" s="2137"/>
      <c r="IZD24" s="2137"/>
      <c r="IZE24" s="2137"/>
      <c r="IZF24" s="2137"/>
      <c r="IZG24" s="2137"/>
      <c r="IZH24" s="2137"/>
      <c r="IZI24" s="2137"/>
      <c r="IZJ24" s="2137"/>
      <c r="IZK24" s="2137"/>
      <c r="IZL24" s="2137"/>
      <c r="IZM24" s="2137"/>
      <c r="IZN24" s="2137"/>
      <c r="IZO24" s="2137"/>
      <c r="IZP24" s="2137"/>
      <c r="IZQ24" s="2137"/>
      <c r="IZR24" s="2137"/>
      <c r="IZS24" s="2137"/>
      <c r="IZT24" s="2137"/>
      <c r="IZU24" s="2137"/>
      <c r="IZV24" s="2137"/>
      <c r="IZW24" s="2137"/>
      <c r="IZX24" s="2137"/>
      <c r="IZY24" s="2137"/>
      <c r="IZZ24" s="2137"/>
      <c r="JAA24" s="2137"/>
      <c r="JAB24" s="2137"/>
      <c r="JAC24" s="2137"/>
      <c r="JAD24" s="2137"/>
      <c r="JAE24" s="2137"/>
      <c r="JAF24" s="2137"/>
      <c r="JAG24" s="2137"/>
      <c r="JAH24" s="2137"/>
      <c r="JAI24" s="2137"/>
      <c r="JAJ24" s="2137"/>
      <c r="JAK24" s="2137"/>
      <c r="JAL24" s="2137"/>
      <c r="JAM24" s="2137"/>
      <c r="JAN24" s="2137"/>
      <c r="JAO24" s="2137"/>
      <c r="JAP24" s="2137"/>
      <c r="JAQ24" s="2137"/>
      <c r="JAR24" s="2137"/>
      <c r="JAS24" s="2137"/>
      <c r="JAT24" s="2137"/>
      <c r="JAU24" s="2137"/>
      <c r="JAV24" s="2137"/>
      <c r="JAW24" s="2137"/>
      <c r="JAX24" s="2137"/>
      <c r="JAY24" s="2137"/>
      <c r="JAZ24" s="2137"/>
      <c r="JBA24" s="2137"/>
      <c r="JBB24" s="2137"/>
      <c r="JBC24" s="2137"/>
      <c r="JBD24" s="2137"/>
      <c r="JBE24" s="2137"/>
      <c r="JBF24" s="2137"/>
      <c r="JBG24" s="2137"/>
      <c r="JBH24" s="2137"/>
      <c r="JBI24" s="2137"/>
      <c r="JBJ24" s="2137"/>
      <c r="JBK24" s="2137"/>
      <c r="JBL24" s="2137"/>
      <c r="JBM24" s="2137"/>
      <c r="JBN24" s="2137"/>
      <c r="JBO24" s="2137"/>
      <c r="JBP24" s="2137"/>
      <c r="JBQ24" s="2137"/>
      <c r="JBR24" s="2137"/>
      <c r="JBS24" s="2137"/>
      <c r="JBT24" s="2137"/>
      <c r="JBU24" s="2137"/>
      <c r="JBV24" s="2137"/>
      <c r="JBW24" s="2137"/>
      <c r="JBX24" s="2137"/>
      <c r="JBY24" s="2137"/>
      <c r="JBZ24" s="2137"/>
      <c r="JCA24" s="2137"/>
      <c r="JCB24" s="2137"/>
      <c r="JCC24" s="2137"/>
      <c r="JCD24" s="2137"/>
      <c r="JCE24" s="2137"/>
      <c r="JCF24" s="2137"/>
      <c r="JCG24" s="2137"/>
      <c r="JCH24" s="2137"/>
      <c r="JCI24" s="2137"/>
      <c r="JCJ24" s="2137"/>
      <c r="JCK24" s="2137"/>
      <c r="JCL24" s="2137"/>
      <c r="JCM24" s="2137"/>
      <c r="JCN24" s="2137"/>
      <c r="JCO24" s="2137"/>
      <c r="JCP24" s="2137"/>
      <c r="JCQ24" s="2137"/>
      <c r="JCR24" s="2137"/>
      <c r="JCS24" s="2137"/>
      <c r="JCT24" s="2137"/>
      <c r="JCU24" s="2137"/>
      <c r="JCV24" s="2137"/>
      <c r="JCW24" s="2137"/>
      <c r="JCX24" s="2137"/>
      <c r="JCY24" s="2137"/>
      <c r="JCZ24" s="2137"/>
      <c r="JDA24" s="2137"/>
      <c r="JDB24" s="2137"/>
      <c r="JDC24" s="2137"/>
      <c r="JDD24" s="2137"/>
      <c r="JDE24" s="2137"/>
      <c r="JDF24" s="2137"/>
      <c r="JDG24" s="2137"/>
      <c r="JDH24" s="2137"/>
      <c r="JDI24" s="2137"/>
      <c r="JDJ24" s="2137"/>
      <c r="JDK24" s="2137"/>
      <c r="JDL24" s="2137"/>
      <c r="JDM24" s="2137"/>
      <c r="JDN24" s="2137"/>
      <c r="JDO24" s="2137"/>
      <c r="JDP24" s="2137"/>
      <c r="JDQ24" s="2137"/>
      <c r="JDR24" s="2137"/>
      <c r="JDS24" s="2137"/>
      <c r="JDT24" s="2137"/>
      <c r="JDU24" s="2137"/>
      <c r="JDV24" s="2137"/>
      <c r="JDW24" s="2137"/>
      <c r="JDX24" s="2137"/>
      <c r="JDY24" s="2137"/>
      <c r="JDZ24" s="2137"/>
      <c r="JEA24" s="2137"/>
      <c r="JEB24" s="2137"/>
      <c r="JEC24" s="2137"/>
      <c r="JED24" s="2137"/>
      <c r="JEE24" s="2137"/>
      <c r="JEF24" s="2137"/>
      <c r="JEG24" s="2137"/>
      <c r="JEH24" s="2137"/>
      <c r="JEI24" s="2137"/>
      <c r="JEJ24" s="2137"/>
      <c r="JEK24" s="2137"/>
      <c r="JEL24" s="2137"/>
      <c r="JEM24" s="2137"/>
      <c r="JEN24" s="2137"/>
      <c r="JEO24" s="2137"/>
      <c r="JEP24" s="2137"/>
      <c r="JEQ24" s="2137"/>
      <c r="JER24" s="2137"/>
      <c r="JES24" s="2137"/>
      <c r="JET24" s="2137"/>
      <c r="JEU24" s="2137"/>
      <c r="JEV24" s="2137"/>
      <c r="JEW24" s="2137"/>
      <c r="JEX24" s="2137"/>
      <c r="JEY24" s="2137"/>
      <c r="JEZ24" s="2137"/>
      <c r="JFA24" s="2137"/>
      <c r="JFB24" s="2137"/>
      <c r="JFC24" s="2137"/>
      <c r="JFD24" s="2137"/>
      <c r="JFE24" s="2137"/>
      <c r="JFF24" s="2137"/>
      <c r="JFG24" s="2137"/>
      <c r="JFH24" s="2137"/>
      <c r="JFI24" s="2137"/>
      <c r="JFJ24" s="2137"/>
      <c r="JFK24" s="2137"/>
      <c r="JFL24" s="2137"/>
      <c r="JFM24" s="2137"/>
      <c r="JFN24" s="2137"/>
      <c r="JFO24" s="2137"/>
      <c r="JFP24" s="2137"/>
      <c r="JFQ24" s="2137"/>
      <c r="JFR24" s="2137"/>
      <c r="JFS24" s="2137"/>
      <c r="JFT24" s="2137"/>
      <c r="JFU24" s="2137"/>
      <c r="JFV24" s="2137"/>
      <c r="JFW24" s="2137"/>
      <c r="JFX24" s="2137"/>
      <c r="JFY24" s="2137"/>
      <c r="JFZ24" s="2137"/>
      <c r="JGA24" s="2137"/>
      <c r="JGB24" s="2137"/>
      <c r="JGC24" s="2137"/>
      <c r="JGD24" s="2137"/>
      <c r="JGE24" s="2137"/>
      <c r="JGF24" s="2137"/>
      <c r="JGG24" s="2137"/>
      <c r="JGH24" s="2137"/>
      <c r="JGI24" s="2137"/>
      <c r="JGJ24" s="2137"/>
      <c r="JGK24" s="2137"/>
      <c r="JGL24" s="2137"/>
      <c r="JGM24" s="2137"/>
      <c r="JGN24" s="2137"/>
      <c r="JGO24" s="2137"/>
      <c r="JGP24" s="2137"/>
      <c r="JGQ24" s="2137"/>
      <c r="JGR24" s="2137"/>
      <c r="JGS24" s="2137"/>
      <c r="JGT24" s="2137"/>
      <c r="JGU24" s="2137"/>
      <c r="JGV24" s="2137"/>
      <c r="JGW24" s="2137"/>
      <c r="JGX24" s="2137"/>
      <c r="JGY24" s="2137"/>
      <c r="JGZ24" s="2137"/>
      <c r="JHA24" s="2137"/>
      <c r="JHB24" s="2137"/>
      <c r="JHC24" s="2137"/>
      <c r="JHD24" s="2137"/>
      <c r="JHE24" s="2137"/>
      <c r="JHF24" s="2137"/>
      <c r="JHG24" s="2137"/>
      <c r="JHH24" s="2137"/>
      <c r="JHI24" s="2137"/>
      <c r="JHJ24" s="2137"/>
      <c r="JHK24" s="2137"/>
      <c r="JHL24" s="2137"/>
      <c r="JHM24" s="2137"/>
      <c r="JHN24" s="2137"/>
      <c r="JHO24" s="2137"/>
      <c r="JHP24" s="2137"/>
      <c r="JHQ24" s="2137"/>
      <c r="JHR24" s="2137"/>
      <c r="JHS24" s="2137"/>
      <c r="JHT24" s="2137"/>
      <c r="JHU24" s="2137"/>
      <c r="JHV24" s="2137"/>
      <c r="JHW24" s="2137"/>
      <c r="JHX24" s="2137"/>
      <c r="JHY24" s="2137"/>
      <c r="JHZ24" s="2137"/>
      <c r="JIA24" s="2137"/>
      <c r="JIB24" s="2137"/>
      <c r="JIC24" s="2137"/>
      <c r="JID24" s="2137"/>
      <c r="JIE24" s="2137"/>
      <c r="JIF24" s="2137"/>
      <c r="JIG24" s="2137"/>
      <c r="JIH24" s="2137"/>
      <c r="JII24" s="2137"/>
      <c r="JIJ24" s="2137"/>
      <c r="JIK24" s="2137"/>
      <c r="JIL24" s="2137"/>
      <c r="JIM24" s="2137"/>
      <c r="JIN24" s="2137"/>
      <c r="JIO24" s="2137"/>
      <c r="JIP24" s="2137"/>
      <c r="JIQ24" s="2137"/>
      <c r="JIR24" s="2137"/>
      <c r="JIS24" s="2137"/>
      <c r="JIT24" s="2137"/>
      <c r="JIU24" s="2137"/>
      <c r="JIV24" s="2137"/>
      <c r="JIW24" s="2137"/>
      <c r="JIX24" s="2137"/>
      <c r="JIY24" s="2137"/>
      <c r="JIZ24" s="2137"/>
      <c r="JJA24" s="2137"/>
      <c r="JJB24" s="2137"/>
      <c r="JJC24" s="2137"/>
      <c r="JJD24" s="2137"/>
      <c r="JJE24" s="2137"/>
      <c r="JJF24" s="2137"/>
      <c r="JJG24" s="2137"/>
      <c r="JJH24" s="2137"/>
      <c r="JJI24" s="2137"/>
      <c r="JJJ24" s="2137"/>
      <c r="JJK24" s="2137"/>
      <c r="JJL24" s="2137"/>
      <c r="JJM24" s="2137"/>
      <c r="JJN24" s="2137"/>
      <c r="JJO24" s="2137"/>
      <c r="JJP24" s="2137"/>
      <c r="JJQ24" s="2137"/>
      <c r="JJR24" s="2137"/>
      <c r="JJS24" s="2137"/>
      <c r="JJT24" s="2137"/>
      <c r="JJU24" s="2137"/>
      <c r="JJV24" s="2137"/>
      <c r="JJW24" s="2137"/>
      <c r="JJX24" s="2137"/>
      <c r="JJY24" s="2137"/>
      <c r="JJZ24" s="2137"/>
      <c r="JKA24" s="2137"/>
      <c r="JKB24" s="2137"/>
      <c r="JKC24" s="2137"/>
      <c r="JKD24" s="2137"/>
      <c r="JKE24" s="2137"/>
      <c r="JKF24" s="2137"/>
      <c r="JKG24" s="2137"/>
      <c r="JKH24" s="2137"/>
      <c r="JKI24" s="2137"/>
      <c r="JKJ24" s="2137"/>
      <c r="JKK24" s="2137"/>
      <c r="JKL24" s="2137"/>
      <c r="JKM24" s="2137"/>
      <c r="JKN24" s="2137"/>
      <c r="JKO24" s="2137"/>
      <c r="JKP24" s="2137"/>
      <c r="JKQ24" s="2137"/>
      <c r="JKR24" s="2137"/>
      <c r="JKS24" s="2137"/>
      <c r="JKT24" s="2137"/>
      <c r="JKU24" s="2137"/>
      <c r="JKV24" s="2137"/>
      <c r="JKW24" s="2137"/>
      <c r="JKX24" s="2137"/>
      <c r="JKY24" s="2137"/>
      <c r="JKZ24" s="2137"/>
      <c r="JLA24" s="2137"/>
      <c r="JLB24" s="2137"/>
      <c r="JLC24" s="2137"/>
      <c r="JLD24" s="2137"/>
      <c r="JLE24" s="2137"/>
      <c r="JLF24" s="2137"/>
      <c r="JLG24" s="2137"/>
      <c r="JLH24" s="2137"/>
      <c r="JLI24" s="2137"/>
      <c r="JLJ24" s="2137"/>
      <c r="JLK24" s="2137"/>
      <c r="JLL24" s="2137"/>
      <c r="JLM24" s="2137"/>
      <c r="JLN24" s="2137"/>
      <c r="JLO24" s="2137"/>
      <c r="JLP24" s="2137"/>
      <c r="JLQ24" s="2137"/>
      <c r="JLR24" s="2137"/>
      <c r="JLS24" s="2137"/>
      <c r="JLT24" s="2137"/>
      <c r="JLU24" s="2137"/>
      <c r="JLV24" s="2137"/>
      <c r="JLW24" s="2137"/>
      <c r="JLX24" s="2137"/>
      <c r="JLY24" s="2137"/>
      <c r="JLZ24" s="2137"/>
      <c r="JMA24" s="2137"/>
      <c r="JMB24" s="2137"/>
      <c r="JMC24" s="2137"/>
      <c r="JMD24" s="2137"/>
      <c r="JME24" s="2137"/>
      <c r="JMF24" s="2137"/>
      <c r="JMG24" s="2137"/>
      <c r="JMH24" s="2137"/>
      <c r="JMI24" s="2137"/>
      <c r="JMJ24" s="2137"/>
      <c r="JMK24" s="2137"/>
      <c r="JML24" s="2137"/>
      <c r="JMM24" s="2137"/>
      <c r="JMN24" s="2137"/>
      <c r="JMO24" s="2137"/>
      <c r="JMP24" s="2137"/>
      <c r="JMQ24" s="2137"/>
      <c r="JMR24" s="2137"/>
      <c r="JMS24" s="2137"/>
      <c r="JMT24" s="2137"/>
      <c r="JMU24" s="2137"/>
      <c r="JMV24" s="2137"/>
      <c r="JMW24" s="2137"/>
      <c r="JMX24" s="2137"/>
      <c r="JMY24" s="2137"/>
      <c r="JMZ24" s="2137"/>
      <c r="JNA24" s="2137"/>
      <c r="JNB24" s="2137"/>
      <c r="JNC24" s="2137"/>
      <c r="JND24" s="2137"/>
      <c r="JNE24" s="2137"/>
      <c r="JNF24" s="2137"/>
      <c r="JNG24" s="2137"/>
      <c r="JNH24" s="2137"/>
      <c r="JNI24" s="2137"/>
      <c r="JNJ24" s="2137"/>
      <c r="JNK24" s="2137"/>
      <c r="JNL24" s="2137"/>
      <c r="JNM24" s="2137"/>
      <c r="JNN24" s="2137"/>
      <c r="JNO24" s="2137"/>
      <c r="JNP24" s="2137"/>
      <c r="JNQ24" s="2137"/>
      <c r="JNR24" s="2137"/>
      <c r="JNS24" s="2137"/>
      <c r="JNT24" s="2137"/>
      <c r="JNU24" s="2137"/>
      <c r="JNV24" s="2137"/>
      <c r="JNW24" s="2137"/>
      <c r="JNX24" s="2137"/>
      <c r="JNY24" s="2137"/>
      <c r="JNZ24" s="2137"/>
      <c r="JOA24" s="2137"/>
      <c r="JOB24" s="2137"/>
      <c r="JOC24" s="2137"/>
      <c r="JOD24" s="2137"/>
      <c r="JOE24" s="2137"/>
      <c r="JOF24" s="2137"/>
      <c r="JOG24" s="2137"/>
      <c r="JOH24" s="2137"/>
      <c r="JOI24" s="2137"/>
      <c r="JOJ24" s="2137"/>
      <c r="JOK24" s="2137"/>
      <c r="JOL24" s="2137"/>
      <c r="JOM24" s="2137"/>
      <c r="JON24" s="2137"/>
      <c r="JOO24" s="2137"/>
      <c r="JOP24" s="2137"/>
      <c r="JOQ24" s="2137"/>
      <c r="JOR24" s="2137"/>
      <c r="JOS24" s="2137"/>
      <c r="JOT24" s="2137"/>
      <c r="JOU24" s="2137"/>
      <c r="JOV24" s="2137"/>
      <c r="JOW24" s="2137"/>
      <c r="JOX24" s="2137"/>
      <c r="JOY24" s="2137"/>
      <c r="JOZ24" s="2137"/>
      <c r="JPA24" s="2137"/>
      <c r="JPB24" s="2137"/>
      <c r="JPC24" s="2137"/>
      <c r="JPD24" s="2137"/>
      <c r="JPE24" s="2137"/>
      <c r="JPF24" s="2137"/>
      <c r="JPG24" s="2137"/>
      <c r="JPH24" s="2137"/>
      <c r="JPI24" s="2137"/>
      <c r="JPJ24" s="2137"/>
      <c r="JPK24" s="2137"/>
      <c r="JPL24" s="2137"/>
      <c r="JPM24" s="2137"/>
      <c r="JPN24" s="2137"/>
      <c r="JPO24" s="2137"/>
      <c r="JPP24" s="2137"/>
      <c r="JPQ24" s="2137"/>
      <c r="JPR24" s="2137"/>
      <c r="JPS24" s="2137"/>
      <c r="JPT24" s="2137"/>
      <c r="JPU24" s="2137"/>
      <c r="JPV24" s="2137"/>
      <c r="JPW24" s="2137"/>
      <c r="JPX24" s="2137"/>
      <c r="JPY24" s="2137"/>
      <c r="JPZ24" s="2137"/>
      <c r="JQA24" s="2137"/>
      <c r="JQB24" s="2137"/>
      <c r="JQC24" s="2137"/>
      <c r="JQD24" s="2137"/>
      <c r="JQE24" s="2137"/>
      <c r="JQF24" s="2137"/>
      <c r="JQG24" s="2137"/>
      <c r="JQH24" s="2137"/>
      <c r="JQI24" s="2137"/>
      <c r="JQJ24" s="2137"/>
      <c r="JQK24" s="2137"/>
      <c r="JQL24" s="2137"/>
      <c r="JQM24" s="2137"/>
      <c r="JQN24" s="2137"/>
      <c r="JQO24" s="2137"/>
      <c r="JQP24" s="2137"/>
      <c r="JQQ24" s="2137"/>
      <c r="JQR24" s="2137"/>
      <c r="JQS24" s="2137"/>
      <c r="JQT24" s="2137"/>
      <c r="JQU24" s="2137"/>
      <c r="JQV24" s="2137"/>
      <c r="JQW24" s="2137"/>
      <c r="JQX24" s="2137"/>
      <c r="JQY24" s="2137"/>
      <c r="JQZ24" s="2137"/>
      <c r="JRA24" s="2137"/>
      <c r="JRB24" s="2137"/>
      <c r="JRC24" s="2137"/>
      <c r="JRD24" s="2137"/>
      <c r="JRE24" s="2137"/>
      <c r="JRF24" s="2137"/>
      <c r="JRG24" s="2137"/>
      <c r="JRH24" s="2137"/>
      <c r="JRI24" s="2137"/>
      <c r="JRJ24" s="2137"/>
      <c r="JRK24" s="2137"/>
      <c r="JRL24" s="2137"/>
      <c r="JRM24" s="2137"/>
      <c r="JRN24" s="2137"/>
      <c r="JRO24" s="2137"/>
      <c r="JRP24" s="2137"/>
      <c r="JRQ24" s="2137"/>
      <c r="JRR24" s="2137"/>
      <c r="JRS24" s="2137"/>
      <c r="JRT24" s="2137"/>
      <c r="JRU24" s="2137"/>
      <c r="JRV24" s="2137"/>
      <c r="JRW24" s="2137"/>
      <c r="JRX24" s="2137"/>
      <c r="JRY24" s="2137"/>
      <c r="JRZ24" s="2137"/>
      <c r="JSA24" s="2137"/>
      <c r="JSB24" s="2137"/>
      <c r="JSC24" s="2137"/>
      <c r="JSD24" s="2137"/>
      <c r="JSE24" s="2137"/>
      <c r="JSF24" s="2137"/>
      <c r="JSG24" s="2137"/>
      <c r="JSH24" s="2137"/>
      <c r="JSI24" s="2137"/>
      <c r="JSJ24" s="2137"/>
      <c r="JSK24" s="2137"/>
      <c r="JSL24" s="2137"/>
      <c r="JSM24" s="2137"/>
      <c r="JSN24" s="2137"/>
      <c r="JSO24" s="2137"/>
      <c r="JSP24" s="2137"/>
      <c r="JSQ24" s="2137"/>
      <c r="JSR24" s="2137"/>
      <c r="JSS24" s="2137"/>
      <c r="JST24" s="2137"/>
      <c r="JSU24" s="2137"/>
      <c r="JSV24" s="2137"/>
      <c r="JSW24" s="2137"/>
      <c r="JSX24" s="2137"/>
      <c r="JSY24" s="2137"/>
      <c r="JSZ24" s="2137"/>
      <c r="JTA24" s="2137"/>
      <c r="JTB24" s="2137"/>
      <c r="JTC24" s="2137"/>
      <c r="JTD24" s="2137"/>
      <c r="JTE24" s="2137"/>
      <c r="JTF24" s="2137"/>
      <c r="JTG24" s="2137"/>
      <c r="JTH24" s="2137"/>
      <c r="JTI24" s="2137"/>
      <c r="JTJ24" s="2137"/>
      <c r="JTK24" s="2137"/>
      <c r="JTL24" s="2137"/>
      <c r="JTM24" s="2137"/>
      <c r="JTN24" s="2137"/>
      <c r="JTO24" s="2137"/>
      <c r="JTP24" s="2137"/>
      <c r="JTQ24" s="2137"/>
      <c r="JTR24" s="2137"/>
      <c r="JTS24" s="2137"/>
      <c r="JTT24" s="2137"/>
      <c r="JTU24" s="2137"/>
      <c r="JTV24" s="2137"/>
      <c r="JTW24" s="2137"/>
      <c r="JTX24" s="2137"/>
      <c r="JTY24" s="2137"/>
      <c r="JTZ24" s="2137"/>
      <c r="JUA24" s="2137"/>
      <c r="JUB24" s="2137"/>
      <c r="JUC24" s="2137"/>
      <c r="JUD24" s="2137"/>
      <c r="JUE24" s="2137"/>
      <c r="JUF24" s="2137"/>
      <c r="JUG24" s="2137"/>
      <c r="JUH24" s="2137"/>
      <c r="JUI24" s="2137"/>
      <c r="JUJ24" s="2137"/>
      <c r="JUK24" s="2137"/>
      <c r="JUL24" s="2137"/>
      <c r="JUM24" s="2137"/>
      <c r="JUN24" s="2137"/>
      <c r="JUO24" s="2137"/>
      <c r="JUP24" s="2137"/>
      <c r="JUQ24" s="2137"/>
      <c r="JUR24" s="2137"/>
      <c r="JUS24" s="2137"/>
      <c r="JUT24" s="2137"/>
      <c r="JUU24" s="2137"/>
      <c r="JUV24" s="2137"/>
      <c r="JUW24" s="2137"/>
      <c r="JUX24" s="2137"/>
      <c r="JUY24" s="2137"/>
      <c r="JUZ24" s="2137"/>
      <c r="JVA24" s="2137"/>
      <c r="JVB24" s="2137"/>
      <c r="JVC24" s="2137"/>
      <c r="JVD24" s="2137"/>
      <c r="JVE24" s="2137"/>
      <c r="JVF24" s="2137"/>
      <c r="JVG24" s="2137"/>
      <c r="JVH24" s="2137"/>
      <c r="JVI24" s="2137"/>
      <c r="JVJ24" s="2137"/>
      <c r="JVK24" s="2137"/>
      <c r="JVL24" s="2137"/>
      <c r="JVM24" s="2137"/>
      <c r="JVN24" s="2137"/>
      <c r="JVO24" s="2137"/>
      <c r="JVP24" s="2137"/>
      <c r="JVQ24" s="2137"/>
      <c r="JVR24" s="2137"/>
      <c r="JVS24" s="2137"/>
      <c r="JVT24" s="2137"/>
      <c r="JVU24" s="2137"/>
      <c r="JVV24" s="2137"/>
      <c r="JVW24" s="2137"/>
      <c r="JVX24" s="2137"/>
      <c r="JVY24" s="2137"/>
      <c r="JVZ24" s="2137"/>
      <c r="JWA24" s="2137"/>
      <c r="JWB24" s="2137"/>
      <c r="JWC24" s="2137"/>
      <c r="JWD24" s="2137"/>
      <c r="JWE24" s="2137"/>
      <c r="JWF24" s="2137"/>
      <c r="JWG24" s="2137"/>
      <c r="JWH24" s="2137"/>
      <c r="JWI24" s="2137"/>
      <c r="JWJ24" s="2137"/>
      <c r="JWK24" s="2137"/>
      <c r="JWL24" s="2137"/>
      <c r="JWM24" s="2137"/>
      <c r="JWN24" s="2137"/>
      <c r="JWO24" s="2137"/>
      <c r="JWP24" s="2137"/>
      <c r="JWQ24" s="2137"/>
      <c r="JWR24" s="2137"/>
      <c r="JWS24" s="2137"/>
      <c r="JWT24" s="2137"/>
      <c r="JWU24" s="2137"/>
      <c r="JWV24" s="2137"/>
      <c r="JWW24" s="2137"/>
      <c r="JWX24" s="2137"/>
      <c r="JWY24" s="2137"/>
      <c r="JWZ24" s="2137"/>
      <c r="JXA24" s="2137"/>
      <c r="JXB24" s="2137"/>
      <c r="JXC24" s="2137"/>
      <c r="JXD24" s="2137"/>
      <c r="JXE24" s="2137"/>
      <c r="JXF24" s="2137"/>
      <c r="JXG24" s="2137"/>
      <c r="JXH24" s="2137"/>
      <c r="JXI24" s="2137"/>
      <c r="JXJ24" s="2137"/>
      <c r="JXK24" s="2137"/>
      <c r="JXL24" s="2137"/>
      <c r="JXM24" s="2137"/>
      <c r="JXN24" s="2137"/>
      <c r="JXO24" s="2137"/>
      <c r="JXP24" s="2137"/>
      <c r="JXQ24" s="2137"/>
      <c r="JXR24" s="2137"/>
      <c r="JXS24" s="2137"/>
      <c r="JXT24" s="2137"/>
      <c r="JXU24" s="2137"/>
      <c r="JXV24" s="2137"/>
      <c r="JXW24" s="2137"/>
      <c r="JXX24" s="2137"/>
      <c r="JXY24" s="2137"/>
      <c r="JXZ24" s="2137"/>
      <c r="JYA24" s="2137"/>
      <c r="JYB24" s="2137"/>
      <c r="JYC24" s="2137"/>
      <c r="JYD24" s="2137"/>
      <c r="JYE24" s="2137"/>
      <c r="JYF24" s="2137"/>
      <c r="JYG24" s="2137"/>
      <c r="JYH24" s="2137"/>
      <c r="JYI24" s="2137"/>
      <c r="JYJ24" s="2137"/>
      <c r="JYK24" s="2137"/>
      <c r="JYL24" s="2137"/>
      <c r="JYM24" s="2137"/>
      <c r="JYN24" s="2137"/>
      <c r="JYO24" s="2137"/>
      <c r="JYP24" s="2137"/>
      <c r="JYQ24" s="2137"/>
      <c r="JYR24" s="2137"/>
      <c r="JYS24" s="2137"/>
      <c r="JYT24" s="2137"/>
      <c r="JYU24" s="2137"/>
      <c r="JYV24" s="2137"/>
      <c r="JYW24" s="2137"/>
      <c r="JYX24" s="2137"/>
      <c r="JYY24" s="2137"/>
      <c r="JYZ24" s="2137"/>
      <c r="JZA24" s="2137"/>
      <c r="JZB24" s="2137"/>
      <c r="JZC24" s="2137"/>
      <c r="JZD24" s="2137"/>
      <c r="JZE24" s="2137"/>
      <c r="JZF24" s="2137"/>
      <c r="JZG24" s="2137"/>
      <c r="JZH24" s="2137"/>
      <c r="JZI24" s="2137"/>
      <c r="JZJ24" s="2137"/>
      <c r="JZK24" s="2137"/>
      <c r="JZL24" s="2137"/>
      <c r="JZM24" s="2137"/>
      <c r="JZN24" s="2137"/>
      <c r="JZO24" s="2137"/>
      <c r="JZP24" s="2137"/>
      <c r="JZQ24" s="2137"/>
      <c r="JZR24" s="2137"/>
      <c r="JZS24" s="2137"/>
      <c r="JZT24" s="2137"/>
      <c r="JZU24" s="2137"/>
      <c r="JZV24" s="2137"/>
      <c r="JZW24" s="2137"/>
      <c r="JZX24" s="2137"/>
      <c r="JZY24" s="2137"/>
      <c r="JZZ24" s="2137"/>
      <c r="KAA24" s="2137"/>
      <c r="KAB24" s="2137"/>
      <c r="KAC24" s="2137"/>
      <c r="KAD24" s="2137"/>
      <c r="KAE24" s="2137"/>
      <c r="KAF24" s="2137"/>
      <c r="KAG24" s="2137"/>
      <c r="KAH24" s="2137"/>
      <c r="KAI24" s="2137"/>
      <c r="KAJ24" s="2137"/>
      <c r="KAK24" s="2137"/>
      <c r="KAL24" s="2137"/>
      <c r="KAM24" s="2137"/>
      <c r="KAN24" s="2137"/>
      <c r="KAO24" s="2137"/>
      <c r="KAP24" s="2137"/>
      <c r="KAQ24" s="2137"/>
      <c r="KAR24" s="2137"/>
      <c r="KAS24" s="2137"/>
      <c r="KAT24" s="2137"/>
      <c r="KAU24" s="2137"/>
      <c r="KAV24" s="2137"/>
      <c r="KAW24" s="2137"/>
      <c r="KAX24" s="2137"/>
      <c r="KAY24" s="2137"/>
      <c r="KAZ24" s="2137"/>
      <c r="KBA24" s="2137"/>
      <c r="KBB24" s="2137"/>
      <c r="KBC24" s="2137"/>
      <c r="KBD24" s="2137"/>
      <c r="KBE24" s="2137"/>
      <c r="KBF24" s="2137"/>
      <c r="KBG24" s="2137"/>
      <c r="KBH24" s="2137"/>
      <c r="KBI24" s="2137"/>
      <c r="KBJ24" s="2137"/>
      <c r="KBK24" s="2137"/>
      <c r="KBL24" s="2137"/>
      <c r="KBM24" s="2137"/>
      <c r="KBN24" s="2137"/>
      <c r="KBO24" s="2137"/>
      <c r="KBP24" s="2137"/>
      <c r="KBQ24" s="2137"/>
      <c r="KBR24" s="2137"/>
      <c r="KBS24" s="2137"/>
      <c r="KBT24" s="2137"/>
      <c r="KBU24" s="2137"/>
      <c r="KBV24" s="2137"/>
      <c r="KBW24" s="2137"/>
      <c r="KBX24" s="2137"/>
      <c r="KBY24" s="2137"/>
      <c r="KBZ24" s="2137"/>
      <c r="KCA24" s="2137"/>
      <c r="KCB24" s="2137"/>
      <c r="KCC24" s="2137"/>
      <c r="KCD24" s="2137"/>
      <c r="KCE24" s="2137"/>
      <c r="KCF24" s="2137"/>
      <c r="KCG24" s="2137"/>
      <c r="KCH24" s="2137"/>
      <c r="KCI24" s="2137"/>
      <c r="KCJ24" s="2137"/>
      <c r="KCK24" s="2137"/>
      <c r="KCL24" s="2137"/>
      <c r="KCM24" s="2137"/>
      <c r="KCN24" s="2137"/>
      <c r="KCO24" s="2137"/>
      <c r="KCP24" s="2137"/>
      <c r="KCQ24" s="2137"/>
      <c r="KCR24" s="2137"/>
      <c r="KCS24" s="2137"/>
      <c r="KCT24" s="2137"/>
      <c r="KCU24" s="2137"/>
      <c r="KCV24" s="2137"/>
      <c r="KCW24" s="2137"/>
      <c r="KCX24" s="2137"/>
      <c r="KCY24" s="2137"/>
      <c r="KCZ24" s="2137"/>
      <c r="KDA24" s="2137"/>
      <c r="KDB24" s="2137"/>
      <c r="KDC24" s="2137"/>
      <c r="KDD24" s="2137"/>
      <c r="KDE24" s="2137"/>
      <c r="KDF24" s="2137"/>
      <c r="KDG24" s="2137"/>
      <c r="KDH24" s="2137"/>
      <c r="KDI24" s="2137"/>
      <c r="KDJ24" s="2137"/>
      <c r="KDK24" s="2137"/>
      <c r="KDL24" s="2137"/>
      <c r="KDM24" s="2137"/>
      <c r="KDN24" s="2137"/>
      <c r="KDO24" s="2137"/>
      <c r="KDP24" s="2137"/>
      <c r="KDQ24" s="2137"/>
      <c r="KDR24" s="2137"/>
      <c r="KDS24" s="2137"/>
      <c r="KDT24" s="2137"/>
      <c r="KDU24" s="2137"/>
      <c r="KDV24" s="2137"/>
      <c r="KDW24" s="2137"/>
      <c r="KDX24" s="2137"/>
      <c r="KDY24" s="2137"/>
      <c r="KDZ24" s="2137"/>
      <c r="KEA24" s="2137"/>
      <c r="KEB24" s="2137"/>
      <c r="KEC24" s="2137"/>
      <c r="KED24" s="2137"/>
      <c r="KEE24" s="2137"/>
      <c r="KEF24" s="2137"/>
      <c r="KEG24" s="2137"/>
      <c r="KEH24" s="2137"/>
      <c r="KEI24" s="2137"/>
      <c r="KEJ24" s="2137"/>
      <c r="KEK24" s="2137"/>
      <c r="KEL24" s="2137"/>
      <c r="KEM24" s="2137"/>
      <c r="KEN24" s="2137"/>
      <c r="KEO24" s="2137"/>
      <c r="KEP24" s="2137"/>
      <c r="KEQ24" s="2137"/>
      <c r="KER24" s="2137"/>
      <c r="KES24" s="2137"/>
      <c r="KET24" s="2137"/>
      <c r="KEU24" s="2137"/>
      <c r="KEV24" s="2137"/>
      <c r="KEW24" s="2137"/>
      <c r="KEX24" s="2137"/>
      <c r="KEY24" s="2137"/>
      <c r="KEZ24" s="2137"/>
      <c r="KFA24" s="2137"/>
      <c r="KFB24" s="2137"/>
      <c r="KFC24" s="2137"/>
      <c r="KFD24" s="2137"/>
      <c r="KFE24" s="2137"/>
      <c r="KFF24" s="2137"/>
      <c r="KFG24" s="2137"/>
      <c r="KFH24" s="2137"/>
      <c r="KFI24" s="2137"/>
      <c r="KFJ24" s="2137"/>
      <c r="KFK24" s="2137"/>
      <c r="KFL24" s="2137"/>
      <c r="KFM24" s="2137"/>
      <c r="KFN24" s="2137"/>
      <c r="KFO24" s="2137"/>
      <c r="KFP24" s="2137"/>
      <c r="KFQ24" s="2137"/>
      <c r="KFR24" s="2137"/>
      <c r="KFS24" s="2137"/>
      <c r="KFT24" s="2137"/>
      <c r="KFU24" s="2137"/>
      <c r="KFV24" s="2137"/>
      <c r="KFW24" s="2137"/>
      <c r="KFX24" s="2137"/>
      <c r="KFY24" s="2137"/>
      <c r="KFZ24" s="2137"/>
      <c r="KGA24" s="2137"/>
      <c r="KGB24" s="2137"/>
      <c r="KGC24" s="2137"/>
      <c r="KGD24" s="2137"/>
      <c r="KGE24" s="2137"/>
      <c r="KGF24" s="2137"/>
      <c r="KGG24" s="2137"/>
      <c r="KGH24" s="2137"/>
      <c r="KGI24" s="2137"/>
      <c r="KGJ24" s="2137"/>
      <c r="KGK24" s="2137"/>
      <c r="KGL24" s="2137"/>
      <c r="KGM24" s="2137"/>
      <c r="KGN24" s="2137"/>
      <c r="KGO24" s="2137"/>
      <c r="KGP24" s="2137"/>
      <c r="KGQ24" s="2137"/>
      <c r="KGR24" s="2137"/>
      <c r="KGS24" s="2137"/>
      <c r="KGT24" s="2137"/>
      <c r="KGU24" s="2137"/>
      <c r="KGV24" s="2137"/>
      <c r="KGW24" s="2137"/>
      <c r="KGX24" s="2137"/>
      <c r="KGY24" s="2137"/>
      <c r="KGZ24" s="2137"/>
      <c r="KHA24" s="2137"/>
      <c r="KHB24" s="2137"/>
      <c r="KHC24" s="2137"/>
      <c r="KHD24" s="2137"/>
      <c r="KHE24" s="2137"/>
      <c r="KHF24" s="2137"/>
      <c r="KHG24" s="2137"/>
      <c r="KHH24" s="2137"/>
      <c r="KHI24" s="2137"/>
      <c r="KHJ24" s="2137"/>
      <c r="KHK24" s="2137"/>
      <c r="KHL24" s="2137"/>
      <c r="KHM24" s="2137"/>
      <c r="KHN24" s="2137"/>
      <c r="KHO24" s="2137"/>
      <c r="KHP24" s="2137"/>
      <c r="KHQ24" s="2137"/>
      <c r="KHR24" s="2137"/>
      <c r="KHS24" s="2137"/>
      <c r="KHT24" s="2137"/>
      <c r="KHU24" s="2137"/>
      <c r="KHV24" s="2137"/>
      <c r="KHW24" s="2137"/>
      <c r="KHX24" s="2137"/>
      <c r="KHY24" s="2137"/>
      <c r="KHZ24" s="2137"/>
      <c r="KIA24" s="2137"/>
      <c r="KIB24" s="2137"/>
      <c r="KIC24" s="2137"/>
      <c r="KID24" s="2137"/>
      <c r="KIE24" s="2137"/>
      <c r="KIF24" s="2137"/>
      <c r="KIG24" s="2137"/>
      <c r="KIH24" s="2137"/>
      <c r="KII24" s="2137"/>
      <c r="KIJ24" s="2137"/>
      <c r="KIK24" s="2137"/>
      <c r="KIL24" s="2137"/>
      <c r="KIM24" s="2137"/>
      <c r="KIN24" s="2137"/>
      <c r="KIO24" s="2137"/>
      <c r="KIP24" s="2137"/>
      <c r="KIQ24" s="2137"/>
      <c r="KIR24" s="2137"/>
      <c r="KIS24" s="2137"/>
      <c r="KIT24" s="2137"/>
      <c r="KIU24" s="2137"/>
      <c r="KIV24" s="2137"/>
      <c r="KIW24" s="2137"/>
      <c r="KIX24" s="2137"/>
      <c r="KIY24" s="2137"/>
      <c r="KIZ24" s="2137"/>
      <c r="KJA24" s="2137"/>
      <c r="KJB24" s="2137"/>
      <c r="KJC24" s="2137"/>
      <c r="KJD24" s="2137"/>
      <c r="KJE24" s="2137"/>
      <c r="KJF24" s="2137"/>
      <c r="KJG24" s="2137"/>
      <c r="KJH24" s="2137"/>
      <c r="KJI24" s="2137"/>
      <c r="KJJ24" s="2137"/>
      <c r="KJK24" s="2137"/>
      <c r="KJL24" s="2137"/>
      <c r="KJM24" s="2137"/>
      <c r="KJN24" s="2137"/>
      <c r="KJO24" s="2137"/>
      <c r="KJP24" s="2137"/>
      <c r="KJQ24" s="2137"/>
      <c r="KJR24" s="2137"/>
      <c r="KJS24" s="2137"/>
      <c r="KJT24" s="2137"/>
      <c r="KJU24" s="2137"/>
      <c r="KJV24" s="2137"/>
      <c r="KJW24" s="2137"/>
      <c r="KJX24" s="2137"/>
      <c r="KJY24" s="2137"/>
      <c r="KJZ24" s="2137"/>
      <c r="KKA24" s="2137"/>
      <c r="KKB24" s="2137"/>
      <c r="KKC24" s="2137"/>
      <c r="KKD24" s="2137"/>
      <c r="KKE24" s="2137"/>
      <c r="KKF24" s="2137"/>
      <c r="KKG24" s="2137"/>
      <c r="KKH24" s="2137"/>
      <c r="KKI24" s="2137"/>
      <c r="KKJ24" s="2137"/>
      <c r="KKK24" s="2137"/>
      <c r="KKL24" s="2137"/>
      <c r="KKM24" s="2137"/>
      <c r="KKN24" s="2137"/>
      <c r="KKO24" s="2137"/>
      <c r="KKP24" s="2137"/>
      <c r="KKQ24" s="2137"/>
      <c r="KKR24" s="2137"/>
      <c r="KKS24" s="2137"/>
      <c r="KKT24" s="2137"/>
      <c r="KKU24" s="2137"/>
      <c r="KKV24" s="2137"/>
      <c r="KKW24" s="2137"/>
      <c r="KKX24" s="2137"/>
      <c r="KKY24" s="2137"/>
      <c r="KKZ24" s="2137"/>
      <c r="KLA24" s="2137"/>
      <c r="KLB24" s="2137"/>
      <c r="KLC24" s="2137"/>
      <c r="KLD24" s="2137"/>
      <c r="KLE24" s="2137"/>
      <c r="KLF24" s="2137"/>
      <c r="KLG24" s="2137"/>
      <c r="KLH24" s="2137"/>
      <c r="KLI24" s="2137"/>
      <c r="KLJ24" s="2137"/>
      <c r="KLK24" s="2137"/>
      <c r="KLL24" s="2137"/>
      <c r="KLM24" s="2137"/>
      <c r="KLN24" s="2137"/>
      <c r="KLO24" s="2137"/>
      <c r="KLP24" s="2137"/>
      <c r="KLQ24" s="2137"/>
      <c r="KLR24" s="2137"/>
      <c r="KLS24" s="2137"/>
      <c r="KLT24" s="2137"/>
      <c r="KLU24" s="2137"/>
      <c r="KLV24" s="2137"/>
      <c r="KLW24" s="2137"/>
      <c r="KLX24" s="2137"/>
      <c r="KLY24" s="2137"/>
      <c r="KLZ24" s="2137"/>
      <c r="KMA24" s="2137"/>
      <c r="KMB24" s="2137"/>
      <c r="KMC24" s="2137"/>
      <c r="KMD24" s="2137"/>
      <c r="KME24" s="2137"/>
      <c r="KMF24" s="2137"/>
      <c r="KMG24" s="2137"/>
      <c r="KMH24" s="2137"/>
      <c r="KMI24" s="2137"/>
      <c r="KMJ24" s="2137"/>
      <c r="KMK24" s="2137"/>
      <c r="KML24" s="2137"/>
      <c r="KMM24" s="2137"/>
      <c r="KMN24" s="2137"/>
      <c r="KMO24" s="2137"/>
      <c r="KMP24" s="2137"/>
      <c r="KMQ24" s="2137"/>
      <c r="KMR24" s="2137"/>
      <c r="KMS24" s="2137"/>
      <c r="KMT24" s="2137"/>
      <c r="KMU24" s="2137"/>
      <c r="KMV24" s="2137"/>
      <c r="KMW24" s="2137"/>
      <c r="KMX24" s="2137"/>
      <c r="KMY24" s="2137"/>
      <c r="KMZ24" s="2137"/>
      <c r="KNA24" s="2137"/>
      <c r="KNB24" s="2137"/>
      <c r="KNC24" s="2137"/>
      <c r="KND24" s="2137"/>
      <c r="KNE24" s="2137"/>
      <c r="KNF24" s="2137"/>
      <c r="KNG24" s="2137"/>
      <c r="KNH24" s="2137"/>
      <c r="KNI24" s="2137"/>
      <c r="KNJ24" s="2137"/>
      <c r="KNK24" s="2137"/>
      <c r="KNL24" s="2137"/>
      <c r="KNM24" s="2137"/>
      <c r="KNN24" s="2137"/>
      <c r="KNO24" s="2137"/>
      <c r="KNP24" s="2137"/>
      <c r="KNQ24" s="2137"/>
      <c r="KNR24" s="2137"/>
      <c r="KNS24" s="2137"/>
      <c r="KNT24" s="2137"/>
      <c r="KNU24" s="2137"/>
      <c r="KNV24" s="2137"/>
      <c r="KNW24" s="2137"/>
      <c r="KNX24" s="2137"/>
      <c r="KNY24" s="2137"/>
      <c r="KNZ24" s="2137"/>
      <c r="KOA24" s="2137"/>
      <c r="KOB24" s="2137"/>
      <c r="KOC24" s="2137"/>
      <c r="KOD24" s="2137"/>
      <c r="KOE24" s="2137"/>
      <c r="KOF24" s="2137"/>
      <c r="KOG24" s="2137"/>
      <c r="KOH24" s="2137"/>
      <c r="KOI24" s="2137"/>
      <c r="KOJ24" s="2137"/>
      <c r="KOK24" s="2137"/>
      <c r="KOL24" s="2137"/>
      <c r="KOM24" s="2137"/>
      <c r="KON24" s="2137"/>
      <c r="KOO24" s="2137"/>
      <c r="KOP24" s="2137"/>
      <c r="KOQ24" s="2137"/>
      <c r="KOR24" s="2137"/>
      <c r="KOS24" s="2137"/>
      <c r="KOT24" s="2137"/>
      <c r="KOU24" s="2137"/>
      <c r="KOV24" s="2137"/>
      <c r="KOW24" s="2137"/>
      <c r="KOX24" s="2137"/>
      <c r="KOY24" s="2137"/>
      <c r="KOZ24" s="2137"/>
      <c r="KPA24" s="2137"/>
      <c r="KPB24" s="2137"/>
      <c r="KPC24" s="2137"/>
      <c r="KPD24" s="2137"/>
      <c r="KPE24" s="2137"/>
      <c r="KPF24" s="2137"/>
      <c r="KPG24" s="2137"/>
      <c r="KPH24" s="2137"/>
      <c r="KPI24" s="2137"/>
      <c r="KPJ24" s="2137"/>
      <c r="KPK24" s="2137"/>
      <c r="KPL24" s="2137"/>
      <c r="KPM24" s="2137"/>
      <c r="KPN24" s="2137"/>
      <c r="KPO24" s="2137"/>
      <c r="KPP24" s="2137"/>
      <c r="KPQ24" s="2137"/>
      <c r="KPR24" s="2137"/>
      <c r="KPS24" s="2137"/>
      <c r="KPT24" s="2137"/>
      <c r="KPU24" s="2137"/>
      <c r="KPV24" s="2137"/>
      <c r="KPW24" s="2137"/>
      <c r="KPX24" s="2137"/>
      <c r="KPY24" s="2137"/>
      <c r="KPZ24" s="2137"/>
      <c r="KQA24" s="2137"/>
      <c r="KQB24" s="2137"/>
      <c r="KQC24" s="2137"/>
      <c r="KQD24" s="2137"/>
      <c r="KQE24" s="2137"/>
      <c r="KQF24" s="2137"/>
      <c r="KQG24" s="2137"/>
      <c r="KQH24" s="2137"/>
      <c r="KQI24" s="2137"/>
      <c r="KQJ24" s="2137"/>
      <c r="KQK24" s="2137"/>
      <c r="KQL24" s="2137"/>
      <c r="KQM24" s="2137"/>
      <c r="KQN24" s="2137"/>
      <c r="KQO24" s="2137"/>
      <c r="KQP24" s="2137"/>
      <c r="KQQ24" s="2137"/>
      <c r="KQR24" s="2137"/>
      <c r="KQS24" s="2137"/>
      <c r="KQT24" s="2137"/>
      <c r="KQU24" s="2137"/>
      <c r="KQV24" s="2137"/>
      <c r="KQW24" s="2137"/>
      <c r="KQX24" s="2137"/>
      <c r="KQY24" s="2137"/>
      <c r="KQZ24" s="2137"/>
      <c r="KRA24" s="2137"/>
      <c r="KRB24" s="2137"/>
      <c r="KRC24" s="2137"/>
      <c r="KRD24" s="2137"/>
      <c r="KRE24" s="2137"/>
      <c r="KRF24" s="2137"/>
      <c r="KRG24" s="2137"/>
      <c r="KRH24" s="2137"/>
      <c r="KRI24" s="2137"/>
      <c r="KRJ24" s="2137"/>
      <c r="KRK24" s="2137"/>
      <c r="KRL24" s="2137"/>
      <c r="KRM24" s="2137"/>
      <c r="KRN24" s="2137"/>
      <c r="KRO24" s="2137"/>
      <c r="KRP24" s="2137"/>
      <c r="KRQ24" s="2137"/>
      <c r="KRR24" s="2137"/>
      <c r="KRS24" s="2137"/>
      <c r="KRT24" s="2137"/>
      <c r="KRU24" s="2137"/>
      <c r="KRV24" s="2137"/>
      <c r="KRW24" s="2137"/>
      <c r="KRX24" s="2137"/>
      <c r="KRY24" s="2137"/>
      <c r="KRZ24" s="2137"/>
      <c r="KSA24" s="2137"/>
      <c r="KSB24" s="2137"/>
      <c r="KSC24" s="2137"/>
      <c r="KSD24" s="2137"/>
      <c r="KSE24" s="2137"/>
      <c r="KSF24" s="2137"/>
      <c r="KSG24" s="2137"/>
      <c r="KSH24" s="2137"/>
      <c r="KSI24" s="2137"/>
      <c r="KSJ24" s="2137"/>
      <c r="KSK24" s="2137"/>
      <c r="KSL24" s="2137"/>
      <c r="KSM24" s="2137"/>
      <c r="KSN24" s="2137"/>
      <c r="KSO24" s="2137"/>
      <c r="KSP24" s="2137"/>
      <c r="KSQ24" s="2137"/>
      <c r="KSR24" s="2137"/>
      <c r="KSS24" s="2137"/>
      <c r="KST24" s="2137"/>
      <c r="KSU24" s="2137"/>
      <c r="KSV24" s="2137"/>
      <c r="KSW24" s="2137"/>
      <c r="KSX24" s="2137"/>
      <c r="KSY24" s="2137"/>
      <c r="KSZ24" s="2137"/>
      <c r="KTA24" s="2137"/>
      <c r="KTB24" s="2137"/>
      <c r="KTC24" s="2137"/>
      <c r="KTD24" s="2137"/>
      <c r="KTE24" s="2137"/>
      <c r="KTF24" s="2137"/>
      <c r="KTG24" s="2137"/>
      <c r="KTH24" s="2137"/>
      <c r="KTI24" s="2137"/>
      <c r="KTJ24" s="2137"/>
      <c r="KTK24" s="2137"/>
      <c r="KTL24" s="2137"/>
      <c r="KTM24" s="2137"/>
      <c r="KTN24" s="2137"/>
      <c r="KTO24" s="2137"/>
      <c r="KTP24" s="2137"/>
      <c r="KTQ24" s="2137"/>
      <c r="KTR24" s="2137"/>
      <c r="KTS24" s="2137"/>
      <c r="KTT24" s="2137"/>
      <c r="KTU24" s="2137"/>
      <c r="KTV24" s="2137"/>
      <c r="KTW24" s="2137"/>
      <c r="KTX24" s="2137"/>
      <c r="KTY24" s="2137"/>
      <c r="KTZ24" s="2137"/>
      <c r="KUA24" s="2137"/>
      <c r="KUB24" s="2137"/>
      <c r="KUC24" s="2137"/>
      <c r="KUD24" s="2137"/>
      <c r="KUE24" s="2137"/>
      <c r="KUF24" s="2137"/>
      <c r="KUG24" s="2137"/>
      <c r="KUH24" s="2137"/>
      <c r="KUI24" s="2137"/>
      <c r="KUJ24" s="2137"/>
      <c r="KUK24" s="2137"/>
      <c r="KUL24" s="2137"/>
      <c r="KUM24" s="2137"/>
      <c r="KUN24" s="2137"/>
      <c r="KUO24" s="2137"/>
      <c r="KUP24" s="2137"/>
      <c r="KUQ24" s="2137"/>
      <c r="KUR24" s="2137"/>
      <c r="KUS24" s="2137"/>
      <c r="KUT24" s="2137"/>
      <c r="KUU24" s="2137"/>
      <c r="KUV24" s="2137"/>
      <c r="KUW24" s="2137"/>
      <c r="KUX24" s="2137"/>
      <c r="KUY24" s="2137"/>
      <c r="KUZ24" s="2137"/>
      <c r="KVA24" s="2137"/>
      <c r="KVB24" s="2137"/>
      <c r="KVC24" s="2137"/>
      <c r="KVD24" s="2137"/>
      <c r="KVE24" s="2137"/>
      <c r="KVF24" s="2137"/>
      <c r="KVG24" s="2137"/>
      <c r="KVH24" s="2137"/>
      <c r="KVI24" s="2137"/>
      <c r="KVJ24" s="2137"/>
      <c r="KVK24" s="2137"/>
      <c r="KVL24" s="2137"/>
      <c r="KVM24" s="2137"/>
      <c r="KVN24" s="2137"/>
      <c r="KVO24" s="2137"/>
      <c r="KVP24" s="2137"/>
      <c r="KVQ24" s="2137"/>
      <c r="KVR24" s="2137"/>
      <c r="KVS24" s="2137"/>
      <c r="KVT24" s="2137"/>
      <c r="KVU24" s="2137"/>
      <c r="KVV24" s="2137"/>
      <c r="KVW24" s="2137"/>
      <c r="KVX24" s="2137"/>
      <c r="KVY24" s="2137"/>
      <c r="KVZ24" s="2137"/>
      <c r="KWA24" s="2137"/>
      <c r="KWB24" s="2137"/>
      <c r="KWC24" s="2137"/>
      <c r="KWD24" s="2137"/>
      <c r="KWE24" s="2137"/>
      <c r="KWF24" s="2137"/>
      <c r="KWG24" s="2137"/>
      <c r="KWH24" s="2137"/>
      <c r="KWI24" s="2137"/>
      <c r="KWJ24" s="2137"/>
      <c r="KWK24" s="2137"/>
      <c r="KWL24" s="2137"/>
      <c r="KWM24" s="2137"/>
      <c r="KWN24" s="2137"/>
      <c r="KWO24" s="2137"/>
      <c r="KWP24" s="2137"/>
      <c r="KWQ24" s="2137"/>
      <c r="KWR24" s="2137"/>
      <c r="KWS24" s="2137"/>
      <c r="KWT24" s="2137"/>
      <c r="KWU24" s="2137"/>
      <c r="KWV24" s="2137"/>
      <c r="KWW24" s="2137"/>
      <c r="KWX24" s="2137"/>
      <c r="KWY24" s="2137"/>
      <c r="KWZ24" s="2137"/>
      <c r="KXA24" s="2137"/>
      <c r="KXB24" s="2137"/>
      <c r="KXC24" s="2137"/>
      <c r="KXD24" s="2137"/>
      <c r="KXE24" s="2137"/>
      <c r="KXF24" s="2137"/>
      <c r="KXG24" s="2137"/>
      <c r="KXH24" s="2137"/>
      <c r="KXI24" s="2137"/>
      <c r="KXJ24" s="2137"/>
      <c r="KXK24" s="2137"/>
      <c r="KXL24" s="2137"/>
      <c r="KXM24" s="2137"/>
      <c r="KXN24" s="2137"/>
      <c r="KXO24" s="2137"/>
      <c r="KXP24" s="2137"/>
      <c r="KXQ24" s="2137"/>
      <c r="KXR24" s="2137"/>
      <c r="KXS24" s="2137"/>
      <c r="KXT24" s="2137"/>
      <c r="KXU24" s="2137"/>
      <c r="KXV24" s="2137"/>
      <c r="KXW24" s="2137"/>
      <c r="KXX24" s="2137"/>
      <c r="KXY24" s="2137"/>
      <c r="KXZ24" s="2137"/>
      <c r="KYA24" s="2137"/>
      <c r="KYB24" s="2137"/>
      <c r="KYC24" s="2137"/>
      <c r="KYD24" s="2137"/>
      <c r="KYE24" s="2137"/>
      <c r="KYF24" s="2137"/>
      <c r="KYG24" s="2137"/>
      <c r="KYH24" s="2137"/>
      <c r="KYI24" s="2137"/>
      <c r="KYJ24" s="2137"/>
      <c r="KYK24" s="2137"/>
      <c r="KYL24" s="2137"/>
      <c r="KYM24" s="2137"/>
      <c r="KYN24" s="2137"/>
      <c r="KYO24" s="2137"/>
      <c r="KYP24" s="2137"/>
      <c r="KYQ24" s="2137"/>
      <c r="KYR24" s="2137"/>
      <c r="KYS24" s="2137"/>
      <c r="KYT24" s="2137"/>
      <c r="KYU24" s="2137"/>
      <c r="KYV24" s="2137"/>
      <c r="KYW24" s="2137"/>
      <c r="KYX24" s="2137"/>
      <c r="KYY24" s="2137"/>
      <c r="KYZ24" s="2137"/>
      <c r="KZA24" s="2137"/>
      <c r="KZB24" s="2137"/>
      <c r="KZC24" s="2137"/>
      <c r="KZD24" s="2137"/>
      <c r="KZE24" s="2137"/>
      <c r="KZF24" s="2137"/>
      <c r="KZG24" s="2137"/>
      <c r="KZH24" s="2137"/>
      <c r="KZI24" s="2137"/>
      <c r="KZJ24" s="2137"/>
      <c r="KZK24" s="2137"/>
      <c r="KZL24" s="2137"/>
      <c r="KZM24" s="2137"/>
      <c r="KZN24" s="2137"/>
      <c r="KZO24" s="2137"/>
      <c r="KZP24" s="2137"/>
      <c r="KZQ24" s="2137"/>
      <c r="KZR24" s="2137"/>
      <c r="KZS24" s="2137"/>
      <c r="KZT24" s="2137"/>
      <c r="KZU24" s="2137"/>
      <c r="KZV24" s="2137"/>
      <c r="KZW24" s="2137"/>
      <c r="KZX24" s="2137"/>
      <c r="KZY24" s="2137"/>
      <c r="KZZ24" s="2137"/>
      <c r="LAA24" s="2137"/>
      <c r="LAB24" s="2137"/>
      <c r="LAC24" s="2137"/>
      <c r="LAD24" s="2137"/>
      <c r="LAE24" s="2137"/>
      <c r="LAF24" s="2137"/>
      <c r="LAG24" s="2137"/>
      <c r="LAH24" s="2137"/>
      <c r="LAI24" s="2137"/>
      <c r="LAJ24" s="2137"/>
      <c r="LAK24" s="2137"/>
      <c r="LAL24" s="2137"/>
      <c r="LAM24" s="2137"/>
      <c r="LAN24" s="2137"/>
      <c r="LAO24" s="2137"/>
      <c r="LAP24" s="2137"/>
      <c r="LAQ24" s="2137"/>
      <c r="LAR24" s="2137"/>
      <c r="LAS24" s="2137"/>
      <c r="LAT24" s="2137"/>
      <c r="LAU24" s="2137"/>
      <c r="LAV24" s="2137"/>
      <c r="LAW24" s="2137"/>
      <c r="LAX24" s="2137"/>
      <c r="LAY24" s="2137"/>
      <c r="LAZ24" s="2137"/>
      <c r="LBA24" s="2137"/>
      <c r="LBB24" s="2137"/>
      <c r="LBC24" s="2137"/>
      <c r="LBD24" s="2137"/>
      <c r="LBE24" s="2137"/>
      <c r="LBF24" s="2137"/>
      <c r="LBG24" s="2137"/>
      <c r="LBH24" s="2137"/>
      <c r="LBI24" s="2137"/>
      <c r="LBJ24" s="2137"/>
      <c r="LBK24" s="2137"/>
      <c r="LBL24" s="2137"/>
      <c r="LBM24" s="2137"/>
      <c r="LBN24" s="2137"/>
      <c r="LBO24" s="2137"/>
      <c r="LBP24" s="2137"/>
      <c r="LBQ24" s="2137"/>
      <c r="LBR24" s="2137"/>
      <c r="LBS24" s="2137"/>
      <c r="LBT24" s="2137"/>
      <c r="LBU24" s="2137"/>
      <c r="LBV24" s="2137"/>
      <c r="LBW24" s="2137"/>
      <c r="LBX24" s="2137"/>
      <c r="LBY24" s="2137"/>
      <c r="LBZ24" s="2137"/>
      <c r="LCA24" s="2137"/>
      <c r="LCB24" s="2137"/>
      <c r="LCC24" s="2137"/>
      <c r="LCD24" s="2137"/>
      <c r="LCE24" s="2137"/>
      <c r="LCF24" s="2137"/>
      <c r="LCG24" s="2137"/>
      <c r="LCH24" s="2137"/>
      <c r="LCI24" s="2137"/>
      <c r="LCJ24" s="2137"/>
      <c r="LCK24" s="2137"/>
      <c r="LCL24" s="2137"/>
      <c r="LCM24" s="2137"/>
      <c r="LCN24" s="2137"/>
      <c r="LCO24" s="2137"/>
      <c r="LCP24" s="2137"/>
      <c r="LCQ24" s="2137"/>
      <c r="LCR24" s="2137"/>
      <c r="LCS24" s="2137"/>
      <c r="LCT24" s="2137"/>
      <c r="LCU24" s="2137"/>
      <c r="LCV24" s="2137"/>
      <c r="LCW24" s="2137"/>
      <c r="LCX24" s="2137"/>
      <c r="LCY24" s="2137"/>
      <c r="LCZ24" s="2137"/>
      <c r="LDA24" s="2137"/>
      <c r="LDB24" s="2137"/>
      <c r="LDC24" s="2137"/>
      <c r="LDD24" s="2137"/>
      <c r="LDE24" s="2137"/>
      <c r="LDF24" s="2137"/>
      <c r="LDG24" s="2137"/>
      <c r="LDH24" s="2137"/>
      <c r="LDI24" s="2137"/>
      <c r="LDJ24" s="2137"/>
      <c r="LDK24" s="2137"/>
      <c r="LDL24" s="2137"/>
      <c r="LDM24" s="2137"/>
      <c r="LDN24" s="2137"/>
      <c r="LDO24" s="2137"/>
      <c r="LDP24" s="2137"/>
      <c r="LDQ24" s="2137"/>
      <c r="LDR24" s="2137"/>
      <c r="LDS24" s="2137"/>
      <c r="LDT24" s="2137"/>
      <c r="LDU24" s="2137"/>
      <c r="LDV24" s="2137"/>
      <c r="LDW24" s="2137"/>
      <c r="LDX24" s="2137"/>
      <c r="LDY24" s="2137"/>
      <c r="LDZ24" s="2137"/>
      <c r="LEA24" s="2137"/>
      <c r="LEB24" s="2137"/>
      <c r="LEC24" s="2137"/>
      <c r="LED24" s="2137"/>
      <c r="LEE24" s="2137"/>
      <c r="LEF24" s="2137"/>
      <c r="LEG24" s="2137"/>
      <c r="LEH24" s="2137"/>
      <c r="LEI24" s="2137"/>
      <c r="LEJ24" s="2137"/>
      <c r="LEK24" s="2137"/>
      <c r="LEL24" s="2137"/>
      <c r="LEM24" s="2137"/>
      <c r="LEN24" s="2137"/>
      <c r="LEO24" s="2137"/>
      <c r="LEP24" s="2137"/>
      <c r="LEQ24" s="2137"/>
      <c r="LER24" s="2137"/>
      <c r="LES24" s="2137"/>
      <c r="LET24" s="2137"/>
      <c r="LEU24" s="2137"/>
      <c r="LEV24" s="2137"/>
      <c r="LEW24" s="2137"/>
      <c r="LEX24" s="2137"/>
      <c r="LEY24" s="2137"/>
      <c r="LEZ24" s="2137"/>
      <c r="LFA24" s="2137"/>
      <c r="LFB24" s="2137"/>
      <c r="LFC24" s="2137"/>
      <c r="LFD24" s="2137"/>
      <c r="LFE24" s="2137"/>
      <c r="LFF24" s="2137"/>
      <c r="LFG24" s="2137"/>
      <c r="LFH24" s="2137"/>
      <c r="LFI24" s="2137"/>
      <c r="LFJ24" s="2137"/>
      <c r="LFK24" s="2137"/>
      <c r="LFL24" s="2137"/>
      <c r="LFM24" s="2137"/>
      <c r="LFN24" s="2137"/>
      <c r="LFO24" s="2137"/>
      <c r="LFP24" s="2137"/>
      <c r="LFQ24" s="2137"/>
      <c r="LFR24" s="2137"/>
      <c r="LFS24" s="2137"/>
      <c r="LFT24" s="2137"/>
      <c r="LFU24" s="2137"/>
      <c r="LFV24" s="2137"/>
      <c r="LFW24" s="2137"/>
      <c r="LFX24" s="2137"/>
      <c r="LFY24" s="2137"/>
      <c r="LFZ24" s="2137"/>
      <c r="LGA24" s="2137"/>
      <c r="LGB24" s="2137"/>
      <c r="LGC24" s="2137"/>
      <c r="LGD24" s="2137"/>
      <c r="LGE24" s="2137"/>
      <c r="LGF24" s="2137"/>
      <c r="LGG24" s="2137"/>
      <c r="LGH24" s="2137"/>
      <c r="LGI24" s="2137"/>
      <c r="LGJ24" s="2137"/>
      <c r="LGK24" s="2137"/>
      <c r="LGL24" s="2137"/>
      <c r="LGM24" s="2137"/>
      <c r="LGN24" s="2137"/>
      <c r="LGO24" s="2137"/>
      <c r="LGP24" s="2137"/>
      <c r="LGQ24" s="2137"/>
      <c r="LGR24" s="2137"/>
      <c r="LGS24" s="2137"/>
      <c r="LGT24" s="2137"/>
      <c r="LGU24" s="2137"/>
      <c r="LGV24" s="2137"/>
      <c r="LGW24" s="2137"/>
      <c r="LGX24" s="2137"/>
      <c r="LGY24" s="2137"/>
      <c r="LGZ24" s="2137"/>
      <c r="LHA24" s="2137"/>
      <c r="LHB24" s="2137"/>
      <c r="LHC24" s="2137"/>
      <c r="LHD24" s="2137"/>
      <c r="LHE24" s="2137"/>
      <c r="LHF24" s="2137"/>
      <c r="LHG24" s="2137"/>
      <c r="LHH24" s="2137"/>
      <c r="LHI24" s="2137"/>
      <c r="LHJ24" s="2137"/>
      <c r="LHK24" s="2137"/>
      <c r="LHL24" s="2137"/>
      <c r="LHM24" s="2137"/>
      <c r="LHN24" s="2137"/>
      <c r="LHO24" s="2137"/>
      <c r="LHP24" s="2137"/>
      <c r="LHQ24" s="2137"/>
      <c r="LHR24" s="2137"/>
      <c r="LHS24" s="2137"/>
      <c r="LHT24" s="2137"/>
      <c r="LHU24" s="2137"/>
      <c r="LHV24" s="2137"/>
      <c r="LHW24" s="2137"/>
      <c r="LHX24" s="2137"/>
      <c r="LHY24" s="2137"/>
      <c r="LHZ24" s="2137"/>
      <c r="LIA24" s="2137"/>
      <c r="LIB24" s="2137"/>
      <c r="LIC24" s="2137"/>
      <c r="LID24" s="2137"/>
      <c r="LIE24" s="2137"/>
      <c r="LIF24" s="2137"/>
      <c r="LIG24" s="2137"/>
      <c r="LIH24" s="2137"/>
      <c r="LII24" s="2137"/>
      <c r="LIJ24" s="2137"/>
      <c r="LIK24" s="2137"/>
      <c r="LIL24" s="2137"/>
      <c r="LIM24" s="2137"/>
      <c r="LIN24" s="2137"/>
      <c r="LIO24" s="2137"/>
      <c r="LIP24" s="2137"/>
      <c r="LIQ24" s="2137"/>
      <c r="LIR24" s="2137"/>
      <c r="LIS24" s="2137"/>
      <c r="LIT24" s="2137"/>
      <c r="LIU24" s="2137"/>
      <c r="LIV24" s="2137"/>
      <c r="LIW24" s="2137"/>
      <c r="LIX24" s="2137"/>
      <c r="LIY24" s="2137"/>
      <c r="LIZ24" s="2137"/>
      <c r="LJA24" s="2137"/>
      <c r="LJB24" s="2137"/>
      <c r="LJC24" s="2137"/>
      <c r="LJD24" s="2137"/>
      <c r="LJE24" s="2137"/>
      <c r="LJF24" s="2137"/>
      <c r="LJG24" s="2137"/>
      <c r="LJH24" s="2137"/>
      <c r="LJI24" s="2137"/>
      <c r="LJJ24" s="2137"/>
      <c r="LJK24" s="2137"/>
      <c r="LJL24" s="2137"/>
      <c r="LJM24" s="2137"/>
      <c r="LJN24" s="2137"/>
      <c r="LJO24" s="2137"/>
      <c r="LJP24" s="2137"/>
      <c r="LJQ24" s="2137"/>
      <c r="LJR24" s="2137"/>
      <c r="LJS24" s="2137"/>
      <c r="LJT24" s="2137"/>
      <c r="LJU24" s="2137"/>
      <c r="LJV24" s="2137"/>
      <c r="LJW24" s="2137"/>
      <c r="LJX24" s="2137"/>
      <c r="LJY24" s="2137"/>
      <c r="LJZ24" s="2137"/>
      <c r="LKA24" s="2137"/>
      <c r="LKB24" s="2137"/>
      <c r="LKC24" s="2137"/>
      <c r="LKD24" s="2137"/>
      <c r="LKE24" s="2137"/>
      <c r="LKF24" s="2137"/>
      <c r="LKG24" s="2137"/>
      <c r="LKH24" s="2137"/>
      <c r="LKI24" s="2137"/>
      <c r="LKJ24" s="2137"/>
      <c r="LKK24" s="2137"/>
      <c r="LKL24" s="2137"/>
      <c r="LKM24" s="2137"/>
      <c r="LKN24" s="2137"/>
      <c r="LKO24" s="2137"/>
      <c r="LKP24" s="2137"/>
      <c r="LKQ24" s="2137"/>
      <c r="LKR24" s="2137"/>
      <c r="LKS24" s="2137"/>
      <c r="LKT24" s="2137"/>
      <c r="LKU24" s="2137"/>
      <c r="LKV24" s="2137"/>
      <c r="LKW24" s="2137"/>
      <c r="LKX24" s="2137"/>
      <c r="LKY24" s="2137"/>
      <c r="LKZ24" s="2137"/>
      <c r="LLA24" s="2137"/>
      <c r="LLB24" s="2137"/>
      <c r="LLC24" s="2137"/>
      <c r="LLD24" s="2137"/>
      <c r="LLE24" s="2137"/>
      <c r="LLF24" s="2137"/>
      <c r="LLG24" s="2137"/>
      <c r="LLH24" s="2137"/>
      <c r="LLI24" s="2137"/>
      <c r="LLJ24" s="2137"/>
      <c r="LLK24" s="2137"/>
      <c r="LLL24" s="2137"/>
      <c r="LLM24" s="2137"/>
      <c r="LLN24" s="2137"/>
      <c r="LLO24" s="2137"/>
      <c r="LLP24" s="2137"/>
      <c r="LLQ24" s="2137"/>
      <c r="LLR24" s="2137"/>
      <c r="LLS24" s="2137"/>
      <c r="LLT24" s="2137"/>
      <c r="LLU24" s="2137"/>
      <c r="LLV24" s="2137"/>
      <c r="LLW24" s="2137"/>
      <c r="LLX24" s="2137"/>
      <c r="LLY24" s="2137"/>
      <c r="LLZ24" s="2137"/>
      <c r="LMA24" s="2137"/>
      <c r="LMB24" s="2137"/>
      <c r="LMC24" s="2137"/>
      <c r="LMD24" s="2137"/>
      <c r="LME24" s="2137"/>
      <c r="LMF24" s="2137"/>
      <c r="LMG24" s="2137"/>
      <c r="LMH24" s="2137"/>
      <c r="LMI24" s="2137"/>
      <c r="LMJ24" s="2137"/>
      <c r="LMK24" s="2137"/>
      <c r="LML24" s="2137"/>
      <c r="LMM24" s="2137"/>
      <c r="LMN24" s="2137"/>
      <c r="LMO24" s="2137"/>
      <c r="LMP24" s="2137"/>
      <c r="LMQ24" s="2137"/>
      <c r="LMR24" s="2137"/>
      <c r="LMS24" s="2137"/>
      <c r="LMT24" s="2137"/>
      <c r="LMU24" s="2137"/>
      <c r="LMV24" s="2137"/>
      <c r="LMW24" s="2137"/>
      <c r="LMX24" s="2137"/>
      <c r="LMY24" s="2137"/>
      <c r="LMZ24" s="2137"/>
      <c r="LNA24" s="2137"/>
      <c r="LNB24" s="2137"/>
      <c r="LNC24" s="2137"/>
      <c r="LND24" s="2137"/>
      <c r="LNE24" s="2137"/>
      <c r="LNF24" s="2137"/>
      <c r="LNG24" s="2137"/>
      <c r="LNH24" s="2137"/>
      <c r="LNI24" s="2137"/>
      <c r="LNJ24" s="2137"/>
      <c r="LNK24" s="2137"/>
      <c r="LNL24" s="2137"/>
      <c r="LNM24" s="2137"/>
      <c r="LNN24" s="2137"/>
      <c r="LNO24" s="2137"/>
      <c r="LNP24" s="2137"/>
      <c r="LNQ24" s="2137"/>
      <c r="LNR24" s="2137"/>
      <c r="LNS24" s="2137"/>
      <c r="LNT24" s="2137"/>
      <c r="LNU24" s="2137"/>
      <c r="LNV24" s="2137"/>
      <c r="LNW24" s="2137"/>
      <c r="LNX24" s="2137"/>
      <c r="LNY24" s="2137"/>
      <c r="LNZ24" s="2137"/>
      <c r="LOA24" s="2137"/>
      <c r="LOB24" s="2137"/>
      <c r="LOC24" s="2137"/>
      <c r="LOD24" s="2137"/>
      <c r="LOE24" s="2137"/>
      <c r="LOF24" s="2137"/>
      <c r="LOG24" s="2137"/>
      <c r="LOH24" s="2137"/>
      <c r="LOI24" s="2137"/>
      <c r="LOJ24" s="2137"/>
      <c r="LOK24" s="2137"/>
      <c r="LOL24" s="2137"/>
      <c r="LOM24" s="2137"/>
      <c r="LON24" s="2137"/>
      <c r="LOO24" s="2137"/>
      <c r="LOP24" s="2137"/>
      <c r="LOQ24" s="2137"/>
      <c r="LOR24" s="2137"/>
      <c r="LOS24" s="2137"/>
      <c r="LOT24" s="2137"/>
      <c r="LOU24" s="2137"/>
      <c r="LOV24" s="2137"/>
      <c r="LOW24" s="2137"/>
      <c r="LOX24" s="2137"/>
      <c r="LOY24" s="2137"/>
      <c r="LOZ24" s="2137"/>
      <c r="LPA24" s="2137"/>
      <c r="LPB24" s="2137"/>
      <c r="LPC24" s="2137"/>
      <c r="LPD24" s="2137"/>
      <c r="LPE24" s="2137"/>
      <c r="LPF24" s="2137"/>
      <c r="LPG24" s="2137"/>
      <c r="LPH24" s="2137"/>
      <c r="LPI24" s="2137"/>
      <c r="LPJ24" s="2137"/>
      <c r="LPK24" s="2137"/>
      <c r="LPL24" s="2137"/>
      <c r="LPM24" s="2137"/>
      <c r="LPN24" s="2137"/>
      <c r="LPO24" s="2137"/>
      <c r="LPP24" s="2137"/>
      <c r="LPQ24" s="2137"/>
      <c r="LPR24" s="2137"/>
      <c r="LPS24" s="2137"/>
      <c r="LPT24" s="2137"/>
      <c r="LPU24" s="2137"/>
      <c r="LPV24" s="2137"/>
      <c r="LPW24" s="2137"/>
      <c r="LPX24" s="2137"/>
      <c r="LPY24" s="2137"/>
      <c r="LPZ24" s="2137"/>
      <c r="LQA24" s="2137"/>
      <c r="LQB24" s="2137"/>
      <c r="LQC24" s="2137"/>
      <c r="LQD24" s="2137"/>
      <c r="LQE24" s="2137"/>
      <c r="LQF24" s="2137"/>
      <c r="LQG24" s="2137"/>
      <c r="LQH24" s="2137"/>
      <c r="LQI24" s="2137"/>
      <c r="LQJ24" s="2137"/>
      <c r="LQK24" s="2137"/>
      <c r="LQL24" s="2137"/>
      <c r="LQM24" s="2137"/>
      <c r="LQN24" s="2137"/>
      <c r="LQO24" s="2137"/>
      <c r="LQP24" s="2137"/>
      <c r="LQQ24" s="2137"/>
      <c r="LQR24" s="2137"/>
      <c r="LQS24" s="2137"/>
      <c r="LQT24" s="2137"/>
      <c r="LQU24" s="2137"/>
      <c r="LQV24" s="2137"/>
      <c r="LQW24" s="2137"/>
      <c r="LQX24" s="2137"/>
      <c r="LQY24" s="2137"/>
      <c r="LQZ24" s="2137"/>
      <c r="LRA24" s="2137"/>
      <c r="LRB24" s="2137"/>
      <c r="LRC24" s="2137"/>
      <c r="LRD24" s="2137"/>
      <c r="LRE24" s="2137"/>
      <c r="LRF24" s="2137"/>
      <c r="LRG24" s="2137"/>
      <c r="LRH24" s="2137"/>
      <c r="LRI24" s="2137"/>
      <c r="LRJ24" s="2137"/>
      <c r="LRK24" s="2137"/>
      <c r="LRL24" s="2137"/>
      <c r="LRM24" s="2137"/>
      <c r="LRN24" s="2137"/>
      <c r="LRO24" s="2137"/>
      <c r="LRP24" s="2137"/>
      <c r="LRQ24" s="2137"/>
      <c r="LRR24" s="2137"/>
      <c r="LRS24" s="2137"/>
      <c r="LRT24" s="2137"/>
      <c r="LRU24" s="2137"/>
      <c r="LRV24" s="2137"/>
      <c r="LRW24" s="2137"/>
      <c r="LRX24" s="2137"/>
      <c r="LRY24" s="2137"/>
      <c r="LRZ24" s="2137"/>
      <c r="LSA24" s="2137"/>
      <c r="LSB24" s="2137"/>
      <c r="LSC24" s="2137"/>
      <c r="LSD24" s="2137"/>
      <c r="LSE24" s="2137"/>
      <c r="LSF24" s="2137"/>
      <c r="LSG24" s="2137"/>
      <c r="LSH24" s="2137"/>
      <c r="LSI24" s="2137"/>
      <c r="LSJ24" s="2137"/>
      <c r="LSK24" s="2137"/>
      <c r="LSL24" s="2137"/>
      <c r="LSM24" s="2137"/>
      <c r="LSN24" s="2137"/>
      <c r="LSO24" s="2137"/>
      <c r="LSP24" s="2137"/>
      <c r="LSQ24" s="2137"/>
      <c r="LSR24" s="2137"/>
      <c r="LSS24" s="2137"/>
      <c r="LST24" s="2137"/>
      <c r="LSU24" s="2137"/>
      <c r="LSV24" s="2137"/>
      <c r="LSW24" s="2137"/>
      <c r="LSX24" s="2137"/>
      <c r="LSY24" s="2137"/>
      <c r="LSZ24" s="2137"/>
      <c r="LTA24" s="2137"/>
      <c r="LTB24" s="2137"/>
      <c r="LTC24" s="2137"/>
      <c r="LTD24" s="2137"/>
      <c r="LTE24" s="2137"/>
      <c r="LTF24" s="2137"/>
      <c r="LTG24" s="2137"/>
      <c r="LTH24" s="2137"/>
      <c r="LTI24" s="2137"/>
      <c r="LTJ24" s="2137"/>
      <c r="LTK24" s="2137"/>
      <c r="LTL24" s="2137"/>
      <c r="LTM24" s="2137"/>
      <c r="LTN24" s="2137"/>
      <c r="LTO24" s="2137"/>
      <c r="LTP24" s="2137"/>
      <c r="LTQ24" s="2137"/>
      <c r="LTR24" s="2137"/>
      <c r="LTS24" s="2137"/>
      <c r="LTT24" s="2137"/>
      <c r="LTU24" s="2137"/>
      <c r="LTV24" s="2137"/>
      <c r="LTW24" s="2137"/>
      <c r="LTX24" s="2137"/>
      <c r="LTY24" s="2137"/>
      <c r="LTZ24" s="2137"/>
      <c r="LUA24" s="2137"/>
      <c r="LUB24" s="2137"/>
      <c r="LUC24" s="2137"/>
      <c r="LUD24" s="2137"/>
      <c r="LUE24" s="2137"/>
      <c r="LUF24" s="2137"/>
      <c r="LUG24" s="2137"/>
      <c r="LUH24" s="2137"/>
      <c r="LUI24" s="2137"/>
      <c r="LUJ24" s="2137"/>
      <c r="LUK24" s="2137"/>
      <c r="LUL24" s="2137"/>
      <c r="LUM24" s="2137"/>
      <c r="LUN24" s="2137"/>
      <c r="LUO24" s="2137"/>
      <c r="LUP24" s="2137"/>
      <c r="LUQ24" s="2137"/>
      <c r="LUR24" s="2137"/>
      <c r="LUS24" s="2137"/>
      <c r="LUT24" s="2137"/>
      <c r="LUU24" s="2137"/>
      <c r="LUV24" s="2137"/>
      <c r="LUW24" s="2137"/>
      <c r="LUX24" s="2137"/>
      <c r="LUY24" s="2137"/>
      <c r="LUZ24" s="2137"/>
      <c r="LVA24" s="2137"/>
      <c r="LVB24" s="2137"/>
      <c r="LVC24" s="2137"/>
      <c r="LVD24" s="2137"/>
      <c r="LVE24" s="2137"/>
      <c r="LVF24" s="2137"/>
      <c r="LVG24" s="2137"/>
      <c r="LVH24" s="2137"/>
      <c r="LVI24" s="2137"/>
      <c r="LVJ24" s="2137"/>
      <c r="LVK24" s="2137"/>
      <c r="LVL24" s="2137"/>
      <c r="LVM24" s="2137"/>
      <c r="LVN24" s="2137"/>
      <c r="LVO24" s="2137"/>
      <c r="LVP24" s="2137"/>
      <c r="LVQ24" s="2137"/>
      <c r="LVR24" s="2137"/>
      <c r="LVS24" s="2137"/>
      <c r="LVT24" s="2137"/>
      <c r="LVU24" s="2137"/>
      <c r="LVV24" s="2137"/>
      <c r="LVW24" s="2137"/>
      <c r="LVX24" s="2137"/>
      <c r="LVY24" s="2137"/>
      <c r="LVZ24" s="2137"/>
      <c r="LWA24" s="2137"/>
      <c r="LWB24" s="2137"/>
      <c r="LWC24" s="2137"/>
      <c r="LWD24" s="2137"/>
      <c r="LWE24" s="2137"/>
      <c r="LWF24" s="2137"/>
      <c r="LWG24" s="2137"/>
      <c r="LWH24" s="2137"/>
      <c r="LWI24" s="2137"/>
      <c r="LWJ24" s="2137"/>
      <c r="LWK24" s="2137"/>
      <c r="LWL24" s="2137"/>
      <c r="LWM24" s="2137"/>
      <c r="LWN24" s="2137"/>
      <c r="LWO24" s="2137"/>
      <c r="LWP24" s="2137"/>
      <c r="LWQ24" s="2137"/>
      <c r="LWR24" s="2137"/>
      <c r="LWS24" s="2137"/>
      <c r="LWT24" s="2137"/>
      <c r="LWU24" s="2137"/>
      <c r="LWV24" s="2137"/>
      <c r="LWW24" s="2137"/>
      <c r="LWX24" s="2137"/>
      <c r="LWY24" s="2137"/>
      <c r="LWZ24" s="2137"/>
      <c r="LXA24" s="2137"/>
      <c r="LXB24" s="2137"/>
      <c r="LXC24" s="2137"/>
      <c r="LXD24" s="2137"/>
      <c r="LXE24" s="2137"/>
      <c r="LXF24" s="2137"/>
      <c r="LXG24" s="2137"/>
      <c r="LXH24" s="2137"/>
      <c r="LXI24" s="2137"/>
      <c r="LXJ24" s="2137"/>
      <c r="LXK24" s="2137"/>
      <c r="LXL24" s="2137"/>
      <c r="LXM24" s="2137"/>
      <c r="LXN24" s="2137"/>
      <c r="LXO24" s="2137"/>
      <c r="LXP24" s="2137"/>
      <c r="LXQ24" s="2137"/>
      <c r="LXR24" s="2137"/>
      <c r="LXS24" s="2137"/>
      <c r="LXT24" s="2137"/>
      <c r="LXU24" s="2137"/>
      <c r="LXV24" s="2137"/>
      <c r="LXW24" s="2137"/>
      <c r="LXX24" s="2137"/>
      <c r="LXY24" s="2137"/>
      <c r="LXZ24" s="2137"/>
      <c r="LYA24" s="2137"/>
      <c r="LYB24" s="2137"/>
      <c r="LYC24" s="2137"/>
      <c r="LYD24" s="2137"/>
      <c r="LYE24" s="2137"/>
      <c r="LYF24" s="2137"/>
      <c r="LYG24" s="2137"/>
      <c r="LYH24" s="2137"/>
      <c r="LYI24" s="2137"/>
      <c r="LYJ24" s="2137"/>
      <c r="LYK24" s="2137"/>
      <c r="LYL24" s="2137"/>
      <c r="LYM24" s="2137"/>
      <c r="LYN24" s="2137"/>
      <c r="LYO24" s="2137"/>
      <c r="LYP24" s="2137"/>
      <c r="LYQ24" s="2137"/>
      <c r="LYR24" s="2137"/>
      <c r="LYS24" s="2137"/>
      <c r="LYT24" s="2137"/>
      <c r="LYU24" s="2137"/>
      <c r="LYV24" s="2137"/>
      <c r="LYW24" s="2137"/>
      <c r="LYX24" s="2137"/>
      <c r="LYY24" s="2137"/>
      <c r="LYZ24" s="2137"/>
      <c r="LZA24" s="2137"/>
      <c r="LZB24" s="2137"/>
      <c r="LZC24" s="2137"/>
      <c r="LZD24" s="2137"/>
      <c r="LZE24" s="2137"/>
      <c r="LZF24" s="2137"/>
      <c r="LZG24" s="2137"/>
      <c r="LZH24" s="2137"/>
      <c r="LZI24" s="2137"/>
      <c r="LZJ24" s="2137"/>
      <c r="LZK24" s="2137"/>
      <c r="LZL24" s="2137"/>
      <c r="LZM24" s="2137"/>
      <c r="LZN24" s="2137"/>
      <c r="LZO24" s="2137"/>
      <c r="LZP24" s="2137"/>
      <c r="LZQ24" s="2137"/>
      <c r="LZR24" s="2137"/>
      <c r="LZS24" s="2137"/>
      <c r="LZT24" s="2137"/>
      <c r="LZU24" s="2137"/>
      <c r="LZV24" s="2137"/>
      <c r="LZW24" s="2137"/>
      <c r="LZX24" s="2137"/>
      <c r="LZY24" s="2137"/>
      <c r="LZZ24" s="2137"/>
      <c r="MAA24" s="2137"/>
      <c r="MAB24" s="2137"/>
      <c r="MAC24" s="2137"/>
      <c r="MAD24" s="2137"/>
      <c r="MAE24" s="2137"/>
      <c r="MAF24" s="2137"/>
      <c r="MAG24" s="2137"/>
      <c r="MAH24" s="2137"/>
      <c r="MAI24" s="2137"/>
      <c r="MAJ24" s="2137"/>
      <c r="MAK24" s="2137"/>
      <c r="MAL24" s="2137"/>
      <c r="MAM24" s="2137"/>
      <c r="MAN24" s="2137"/>
      <c r="MAO24" s="2137"/>
      <c r="MAP24" s="2137"/>
      <c r="MAQ24" s="2137"/>
      <c r="MAR24" s="2137"/>
      <c r="MAS24" s="2137"/>
      <c r="MAT24" s="2137"/>
      <c r="MAU24" s="2137"/>
      <c r="MAV24" s="2137"/>
      <c r="MAW24" s="2137"/>
      <c r="MAX24" s="2137"/>
      <c r="MAY24" s="2137"/>
      <c r="MAZ24" s="2137"/>
      <c r="MBA24" s="2137"/>
      <c r="MBB24" s="2137"/>
      <c r="MBC24" s="2137"/>
      <c r="MBD24" s="2137"/>
      <c r="MBE24" s="2137"/>
      <c r="MBF24" s="2137"/>
      <c r="MBG24" s="2137"/>
      <c r="MBH24" s="2137"/>
      <c r="MBI24" s="2137"/>
      <c r="MBJ24" s="2137"/>
      <c r="MBK24" s="2137"/>
      <c r="MBL24" s="2137"/>
      <c r="MBM24" s="2137"/>
      <c r="MBN24" s="2137"/>
      <c r="MBO24" s="2137"/>
      <c r="MBP24" s="2137"/>
      <c r="MBQ24" s="2137"/>
      <c r="MBR24" s="2137"/>
      <c r="MBS24" s="2137"/>
      <c r="MBT24" s="2137"/>
      <c r="MBU24" s="2137"/>
      <c r="MBV24" s="2137"/>
      <c r="MBW24" s="2137"/>
      <c r="MBX24" s="2137"/>
      <c r="MBY24" s="2137"/>
      <c r="MBZ24" s="2137"/>
      <c r="MCA24" s="2137"/>
      <c r="MCB24" s="2137"/>
      <c r="MCC24" s="2137"/>
      <c r="MCD24" s="2137"/>
      <c r="MCE24" s="2137"/>
      <c r="MCF24" s="2137"/>
      <c r="MCG24" s="2137"/>
      <c r="MCH24" s="2137"/>
      <c r="MCI24" s="2137"/>
      <c r="MCJ24" s="2137"/>
      <c r="MCK24" s="2137"/>
      <c r="MCL24" s="2137"/>
      <c r="MCM24" s="2137"/>
      <c r="MCN24" s="2137"/>
      <c r="MCO24" s="2137"/>
      <c r="MCP24" s="2137"/>
      <c r="MCQ24" s="2137"/>
      <c r="MCR24" s="2137"/>
      <c r="MCS24" s="2137"/>
      <c r="MCT24" s="2137"/>
      <c r="MCU24" s="2137"/>
      <c r="MCV24" s="2137"/>
      <c r="MCW24" s="2137"/>
      <c r="MCX24" s="2137"/>
      <c r="MCY24" s="2137"/>
      <c r="MCZ24" s="2137"/>
      <c r="MDA24" s="2137"/>
      <c r="MDB24" s="2137"/>
      <c r="MDC24" s="2137"/>
      <c r="MDD24" s="2137"/>
      <c r="MDE24" s="2137"/>
      <c r="MDF24" s="2137"/>
      <c r="MDG24" s="2137"/>
      <c r="MDH24" s="2137"/>
      <c r="MDI24" s="2137"/>
      <c r="MDJ24" s="2137"/>
      <c r="MDK24" s="2137"/>
      <c r="MDL24" s="2137"/>
      <c r="MDM24" s="2137"/>
      <c r="MDN24" s="2137"/>
      <c r="MDO24" s="2137"/>
      <c r="MDP24" s="2137"/>
      <c r="MDQ24" s="2137"/>
      <c r="MDR24" s="2137"/>
      <c r="MDS24" s="2137"/>
      <c r="MDT24" s="2137"/>
      <c r="MDU24" s="2137"/>
      <c r="MDV24" s="2137"/>
      <c r="MDW24" s="2137"/>
      <c r="MDX24" s="2137"/>
      <c r="MDY24" s="2137"/>
      <c r="MDZ24" s="2137"/>
      <c r="MEA24" s="2137"/>
      <c r="MEB24" s="2137"/>
      <c r="MEC24" s="2137"/>
      <c r="MED24" s="2137"/>
      <c r="MEE24" s="2137"/>
      <c r="MEF24" s="2137"/>
      <c r="MEG24" s="2137"/>
      <c r="MEH24" s="2137"/>
      <c r="MEI24" s="2137"/>
      <c r="MEJ24" s="2137"/>
      <c r="MEK24" s="2137"/>
      <c r="MEL24" s="2137"/>
      <c r="MEM24" s="2137"/>
      <c r="MEN24" s="2137"/>
      <c r="MEO24" s="2137"/>
      <c r="MEP24" s="2137"/>
      <c r="MEQ24" s="2137"/>
      <c r="MER24" s="2137"/>
      <c r="MES24" s="2137"/>
      <c r="MET24" s="2137"/>
      <c r="MEU24" s="2137"/>
      <c r="MEV24" s="2137"/>
      <c r="MEW24" s="2137"/>
      <c r="MEX24" s="2137"/>
      <c r="MEY24" s="2137"/>
      <c r="MEZ24" s="2137"/>
      <c r="MFA24" s="2137"/>
      <c r="MFB24" s="2137"/>
      <c r="MFC24" s="2137"/>
      <c r="MFD24" s="2137"/>
      <c r="MFE24" s="2137"/>
      <c r="MFF24" s="2137"/>
      <c r="MFG24" s="2137"/>
      <c r="MFH24" s="2137"/>
      <c r="MFI24" s="2137"/>
      <c r="MFJ24" s="2137"/>
      <c r="MFK24" s="2137"/>
      <c r="MFL24" s="2137"/>
      <c r="MFM24" s="2137"/>
      <c r="MFN24" s="2137"/>
      <c r="MFO24" s="2137"/>
      <c r="MFP24" s="2137"/>
      <c r="MFQ24" s="2137"/>
      <c r="MFR24" s="2137"/>
      <c r="MFS24" s="2137"/>
      <c r="MFT24" s="2137"/>
      <c r="MFU24" s="2137"/>
      <c r="MFV24" s="2137"/>
      <c r="MFW24" s="2137"/>
      <c r="MFX24" s="2137"/>
      <c r="MFY24" s="2137"/>
      <c r="MFZ24" s="2137"/>
      <c r="MGA24" s="2137"/>
      <c r="MGB24" s="2137"/>
      <c r="MGC24" s="2137"/>
      <c r="MGD24" s="2137"/>
      <c r="MGE24" s="2137"/>
      <c r="MGF24" s="2137"/>
      <c r="MGG24" s="2137"/>
      <c r="MGH24" s="2137"/>
      <c r="MGI24" s="2137"/>
      <c r="MGJ24" s="2137"/>
      <c r="MGK24" s="2137"/>
      <c r="MGL24" s="2137"/>
      <c r="MGM24" s="2137"/>
      <c r="MGN24" s="2137"/>
      <c r="MGO24" s="2137"/>
      <c r="MGP24" s="2137"/>
      <c r="MGQ24" s="2137"/>
      <c r="MGR24" s="2137"/>
      <c r="MGS24" s="2137"/>
      <c r="MGT24" s="2137"/>
      <c r="MGU24" s="2137"/>
      <c r="MGV24" s="2137"/>
      <c r="MGW24" s="2137"/>
      <c r="MGX24" s="2137"/>
      <c r="MGY24" s="2137"/>
      <c r="MGZ24" s="2137"/>
      <c r="MHA24" s="2137"/>
      <c r="MHB24" s="2137"/>
      <c r="MHC24" s="2137"/>
      <c r="MHD24" s="2137"/>
      <c r="MHE24" s="2137"/>
      <c r="MHF24" s="2137"/>
      <c r="MHG24" s="2137"/>
      <c r="MHH24" s="2137"/>
      <c r="MHI24" s="2137"/>
      <c r="MHJ24" s="2137"/>
      <c r="MHK24" s="2137"/>
      <c r="MHL24" s="2137"/>
      <c r="MHM24" s="2137"/>
      <c r="MHN24" s="2137"/>
      <c r="MHO24" s="2137"/>
      <c r="MHP24" s="2137"/>
      <c r="MHQ24" s="2137"/>
      <c r="MHR24" s="2137"/>
      <c r="MHS24" s="2137"/>
      <c r="MHT24" s="2137"/>
      <c r="MHU24" s="2137"/>
      <c r="MHV24" s="2137"/>
      <c r="MHW24" s="2137"/>
      <c r="MHX24" s="2137"/>
      <c r="MHY24" s="2137"/>
      <c r="MHZ24" s="2137"/>
      <c r="MIA24" s="2137"/>
      <c r="MIB24" s="2137"/>
      <c r="MIC24" s="2137"/>
      <c r="MID24" s="2137"/>
      <c r="MIE24" s="2137"/>
      <c r="MIF24" s="2137"/>
      <c r="MIG24" s="2137"/>
      <c r="MIH24" s="2137"/>
      <c r="MII24" s="2137"/>
      <c r="MIJ24" s="2137"/>
      <c r="MIK24" s="2137"/>
      <c r="MIL24" s="2137"/>
      <c r="MIM24" s="2137"/>
      <c r="MIN24" s="2137"/>
      <c r="MIO24" s="2137"/>
      <c r="MIP24" s="2137"/>
      <c r="MIQ24" s="2137"/>
      <c r="MIR24" s="2137"/>
      <c r="MIS24" s="2137"/>
      <c r="MIT24" s="2137"/>
      <c r="MIU24" s="2137"/>
      <c r="MIV24" s="2137"/>
      <c r="MIW24" s="2137"/>
      <c r="MIX24" s="2137"/>
      <c r="MIY24" s="2137"/>
      <c r="MIZ24" s="2137"/>
      <c r="MJA24" s="2137"/>
      <c r="MJB24" s="2137"/>
      <c r="MJC24" s="2137"/>
      <c r="MJD24" s="2137"/>
      <c r="MJE24" s="2137"/>
      <c r="MJF24" s="2137"/>
      <c r="MJG24" s="2137"/>
      <c r="MJH24" s="2137"/>
      <c r="MJI24" s="2137"/>
      <c r="MJJ24" s="2137"/>
      <c r="MJK24" s="2137"/>
      <c r="MJL24" s="2137"/>
      <c r="MJM24" s="2137"/>
      <c r="MJN24" s="2137"/>
      <c r="MJO24" s="2137"/>
      <c r="MJP24" s="2137"/>
      <c r="MJQ24" s="2137"/>
      <c r="MJR24" s="2137"/>
      <c r="MJS24" s="2137"/>
      <c r="MJT24" s="2137"/>
      <c r="MJU24" s="2137"/>
      <c r="MJV24" s="2137"/>
      <c r="MJW24" s="2137"/>
      <c r="MJX24" s="2137"/>
      <c r="MJY24" s="2137"/>
      <c r="MJZ24" s="2137"/>
      <c r="MKA24" s="2137"/>
      <c r="MKB24" s="2137"/>
      <c r="MKC24" s="2137"/>
      <c r="MKD24" s="2137"/>
      <c r="MKE24" s="2137"/>
      <c r="MKF24" s="2137"/>
      <c r="MKG24" s="2137"/>
      <c r="MKH24" s="2137"/>
      <c r="MKI24" s="2137"/>
      <c r="MKJ24" s="2137"/>
      <c r="MKK24" s="2137"/>
      <c r="MKL24" s="2137"/>
      <c r="MKM24" s="2137"/>
      <c r="MKN24" s="2137"/>
      <c r="MKO24" s="2137"/>
      <c r="MKP24" s="2137"/>
      <c r="MKQ24" s="2137"/>
      <c r="MKR24" s="2137"/>
      <c r="MKS24" s="2137"/>
      <c r="MKT24" s="2137"/>
      <c r="MKU24" s="2137"/>
      <c r="MKV24" s="2137"/>
      <c r="MKW24" s="2137"/>
      <c r="MKX24" s="2137"/>
      <c r="MKY24" s="2137"/>
      <c r="MKZ24" s="2137"/>
      <c r="MLA24" s="2137"/>
      <c r="MLB24" s="2137"/>
      <c r="MLC24" s="2137"/>
      <c r="MLD24" s="2137"/>
      <c r="MLE24" s="2137"/>
      <c r="MLF24" s="2137"/>
      <c r="MLG24" s="2137"/>
      <c r="MLH24" s="2137"/>
      <c r="MLI24" s="2137"/>
      <c r="MLJ24" s="2137"/>
      <c r="MLK24" s="2137"/>
      <c r="MLL24" s="2137"/>
      <c r="MLM24" s="2137"/>
      <c r="MLN24" s="2137"/>
      <c r="MLO24" s="2137"/>
      <c r="MLP24" s="2137"/>
      <c r="MLQ24" s="2137"/>
      <c r="MLR24" s="2137"/>
      <c r="MLS24" s="2137"/>
      <c r="MLT24" s="2137"/>
      <c r="MLU24" s="2137"/>
      <c r="MLV24" s="2137"/>
      <c r="MLW24" s="2137"/>
      <c r="MLX24" s="2137"/>
      <c r="MLY24" s="2137"/>
      <c r="MLZ24" s="2137"/>
      <c r="MMA24" s="2137"/>
      <c r="MMB24" s="2137"/>
      <c r="MMC24" s="2137"/>
      <c r="MMD24" s="2137"/>
      <c r="MME24" s="2137"/>
      <c r="MMF24" s="2137"/>
      <c r="MMG24" s="2137"/>
      <c r="MMH24" s="2137"/>
      <c r="MMI24" s="2137"/>
      <c r="MMJ24" s="2137"/>
      <c r="MMK24" s="2137"/>
      <c r="MML24" s="2137"/>
      <c r="MMM24" s="2137"/>
      <c r="MMN24" s="2137"/>
      <c r="MMO24" s="2137"/>
      <c r="MMP24" s="2137"/>
      <c r="MMQ24" s="2137"/>
      <c r="MMR24" s="2137"/>
      <c r="MMS24" s="2137"/>
      <c r="MMT24" s="2137"/>
      <c r="MMU24" s="2137"/>
      <c r="MMV24" s="2137"/>
      <c r="MMW24" s="2137"/>
      <c r="MMX24" s="2137"/>
      <c r="MMY24" s="2137"/>
      <c r="MMZ24" s="2137"/>
      <c r="MNA24" s="2137"/>
      <c r="MNB24" s="2137"/>
      <c r="MNC24" s="2137"/>
      <c r="MND24" s="2137"/>
      <c r="MNE24" s="2137"/>
      <c r="MNF24" s="2137"/>
      <c r="MNG24" s="2137"/>
      <c r="MNH24" s="2137"/>
      <c r="MNI24" s="2137"/>
      <c r="MNJ24" s="2137"/>
      <c r="MNK24" s="2137"/>
      <c r="MNL24" s="2137"/>
      <c r="MNM24" s="2137"/>
      <c r="MNN24" s="2137"/>
      <c r="MNO24" s="2137"/>
      <c r="MNP24" s="2137"/>
      <c r="MNQ24" s="2137"/>
      <c r="MNR24" s="2137"/>
      <c r="MNS24" s="2137"/>
      <c r="MNT24" s="2137"/>
      <c r="MNU24" s="2137"/>
      <c r="MNV24" s="2137"/>
      <c r="MNW24" s="2137"/>
      <c r="MNX24" s="2137"/>
      <c r="MNY24" s="2137"/>
      <c r="MNZ24" s="2137"/>
      <c r="MOA24" s="2137"/>
      <c r="MOB24" s="2137"/>
      <c r="MOC24" s="2137"/>
      <c r="MOD24" s="2137"/>
      <c r="MOE24" s="2137"/>
      <c r="MOF24" s="2137"/>
      <c r="MOG24" s="2137"/>
      <c r="MOH24" s="2137"/>
      <c r="MOI24" s="2137"/>
      <c r="MOJ24" s="2137"/>
      <c r="MOK24" s="2137"/>
      <c r="MOL24" s="2137"/>
      <c r="MOM24" s="2137"/>
      <c r="MON24" s="2137"/>
      <c r="MOO24" s="2137"/>
      <c r="MOP24" s="2137"/>
      <c r="MOQ24" s="2137"/>
      <c r="MOR24" s="2137"/>
      <c r="MOS24" s="2137"/>
      <c r="MOT24" s="2137"/>
      <c r="MOU24" s="2137"/>
      <c r="MOV24" s="2137"/>
      <c r="MOW24" s="2137"/>
      <c r="MOX24" s="2137"/>
      <c r="MOY24" s="2137"/>
      <c r="MOZ24" s="2137"/>
      <c r="MPA24" s="2137"/>
      <c r="MPB24" s="2137"/>
      <c r="MPC24" s="2137"/>
      <c r="MPD24" s="2137"/>
      <c r="MPE24" s="2137"/>
      <c r="MPF24" s="2137"/>
      <c r="MPG24" s="2137"/>
      <c r="MPH24" s="2137"/>
      <c r="MPI24" s="2137"/>
      <c r="MPJ24" s="2137"/>
      <c r="MPK24" s="2137"/>
      <c r="MPL24" s="2137"/>
      <c r="MPM24" s="2137"/>
      <c r="MPN24" s="2137"/>
      <c r="MPO24" s="2137"/>
      <c r="MPP24" s="2137"/>
      <c r="MPQ24" s="2137"/>
      <c r="MPR24" s="2137"/>
      <c r="MPS24" s="2137"/>
      <c r="MPT24" s="2137"/>
      <c r="MPU24" s="2137"/>
      <c r="MPV24" s="2137"/>
      <c r="MPW24" s="2137"/>
      <c r="MPX24" s="2137"/>
      <c r="MPY24" s="2137"/>
      <c r="MPZ24" s="2137"/>
      <c r="MQA24" s="2137"/>
      <c r="MQB24" s="2137"/>
      <c r="MQC24" s="2137"/>
      <c r="MQD24" s="2137"/>
      <c r="MQE24" s="2137"/>
      <c r="MQF24" s="2137"/>
      <c r="MQG24" s="2137"/>
      <c r="MQH24" s="2137"/>
      <c r="MQI24" s="2137"/>
      <c r="MQJ24" s="2137"/>
      <c r="MQK24" s="2137"/>
      <c r="MQL24" s="2137"/>
      <c r="MQM24" s="2137"/>
      <c r="MQN24" s="2137"/>
      <c r="MQO24" s="2137"/>
      <c r="MQP24" s="2137"/>
      <c r="MQQ24" s="2137"/>
      <c r="MQR24" s="2137"/>
      <c r="MQS24" s="2137"/>
      <c r="MQT24" s="2137"/>
      <c r="MQU24" s="2137"/>
      <c r="MQV24" s="2137"/>
      <c r="MQW24" s="2137"/>
      <c r="MQX24" s="2137"/>
      <c r="MQY24" s="2137"/>
      <c r="MQZ24" s="2137"/>
      <c r="MRA24" s="2137"/>
      <c r="MRB24" s="2137"/>
      <c r="MRC24" s="2137"/>
      <c r="MRD24" s="2137"/>
      <c r="MRE24" s="2137"/>
      <c r="MRF24" s="2137"/>
      <c r="MRG24" s="2137"/>
      <c r="MRH24" s="2137"/>
      <c r="MRI24" s="2137"/>
      <c r="MRJ24" s="2137"/>
      <c r="MRK24" s="2137"/>
      <c r="MRL24" s="2137"/>
      <c r="MRM24" s="2137"/>
      <c r="MRN24" s="2137"/>
      <c r="MRO24" s="2137"/>
      <c r="MRP24" s="2137"/>
      <c r="MRQ24" s="2137"/>
      <c r="MRR24" s="2137"/>
      <c r="MRS24" s="2137"/>
      <c r="MRT24" s="2137"/>
      <c r="MRU24" s="2137"/>
      <c r="MRV24" s="2137"/>
      <c r="MRW24" s="2137"/>
      <c r="MRX24" s="2137"/>
      <c r="MRY24" s="2137"/>
      <c r="MRZ24" s="2137"/>
      <c r="MSA24" s="2137"/>
      <c r="MSB24" s="2137"/>
      <c r="MSC24" s="2137"/>
      <c r="MSD24" s="2137"/>
      <c r="MSE24" s="2137"/>
      <c r="MSF24" s="2137"/>
      <c r="MSG24" s="2137"/>
      <c r="MSH24" s="2137"/>
      <c r="MSI24" s="2137"/>
      <c r="MSJ24" s="2137"/>
      <c r="MSK24" s="2137"/>
      <c r="MSL24" s="2137"/>
      <c r="MSM24" s="2137"/>
      <c r="MSN24" s="2137"/>
      <c r="MSO24" s="2137"/>
      <c r="MSP24" s="2137"/>
      <c r="MSQ24" s="2137"/>
      <c r="MSR24" s="2137"/>
      <c r="MSS24" s="2137"/>
      <c r="MST24" s="2137"/>
      <c r="MSU24" s="2137"/>
      <c r="MSV24" s="2137"/>
      <c r="MSW24" s="2137"/>
      <c r="MSX24" s="2137"/>
      <c r="MSY24" s="2137"/>
      <c r="MSZ24" s="2137"/>
      <c r="MTA24" s="2137"/>
      <c r="MTB24" s="2137"/>
      <c r="MTC24" s="2137"/>
      <c r="MTD24" s="2137"/>
      <c r="MTE24" s="2137"/>
      <c r="MTF24" s="2137"/>
      <c r="MTG24" s="2137"/>
      <c r="MTH24" s="2137"/>
      <c r="MTI24" s="2137"/>
      <c r="MTJ24" s="2137"/>
      <c r="MTK24" s="2137"/>
      <c r="MTL24" s="2137"/>
      <c r="MTM24" s="2137"/>
      <c r="MTN24" s="2137"/>
      <c r="MTO24" s="2137"/>
      <c r="MTP24" s="2137"/>
      <c r="MTQ24" s="2137"/>
      <c r="MTR24" s="2137"/>
      <c r="MTS24" s="2137"/>
      <c r="MTT24" s="2137"/>
      <c r="MTU24" s="2137"/>
      <c r="MTV24" s="2137"/>
      <c r="MTW24" s="2137"/>
      <c r="MTX24" s="2137"/>
      <c r="MTY24" s="2137"/>
      <c r="MTZ24" s="2137"/>
      <c r="MUA24" s="2137"/>
      <c r="MUB24" s="2137"/>
      <c r="MUC24" s="2137"/>
      <c r="MUD24" s="2137"/>
      <c r="MUE24" s="2137"/>
      <c r="MUF24" s="2137"/>
      <c r="MUG24" s="2137"/>
      <c r="MUH24" s="2137"/>
      <c r="MUI24" s="2137"/>
      <c r="MUJ24" s="2137"/>
      <c r="MUK24" s="2137"/>
      <c r="MUL24" s="2137"/>
      <c r="MUM24" s="2137"/>
      <c r="MUN24" s="2137"/>
      <c r="MUO24" s="2137"/>
      <c r="MUP24" s="2137"/>
      <c r="MUQ24" s="2137"/>
      <c r="MUR24" s="2137"/>
      <c r="MUS24" s="2137"/>
      <c r="MUT24" s="2137"/>
      <c r="MUU24" s="2137"/>
      <c r="MUV24" s="2137"/>
      <c r="MUW24" s="2137"/>
      <c r="MUX24" s="2137"/>
      <c r="MUY24" s="2137"/>
      <c r="MUZ24" s="2137"/>
      <c r="MVA24" s="2137"/>
      <c r="MVB24" s="2137"/>
      <c r="MVC24" s="2137"/>
      <c r="MVD24" s="2137"/>
      <c r="MVE24" s="2137"/>
      <c r="MVF24" s="2137"/>
      <c r="MVG24" s="2137"/>
      <c r="MVH24" s="2137"/>
      <c r="MVI24" s="2137"/>
      <c r="MVJ24" s="2137"/>
      <c r="MVK24" s="2137"/>
      <c r="MVL24" s="2137"/>
      <c r="MVM24" s="2137"/>
      <c r="MVN24" s="2137"/>
      <c r="MVO24" s="2137"/>
      <c r="MVP24" s="2137"/>
      <c r="MVQ24" s="2137"/>
      <c r="MVR24" s="2137"/>
      <c r="MVS24" s="2137"/>
      <c r="MVT24" s="2137"/>
      <c r="MVU24" s="2137"/>
      <c r="MVV24" s="2137"/>
      <c r="MVW24" s="2137"/>
      <c r="MVX24" s="2137"/>
      <c r="MVY24" s="2137"/>
      <c r="MVZ24" s="2137"/>
      <c r="MWA24" s="2137"/>
      <c r="MWB24" s="2137"/>
      <c r="MWC24" s="2137"/>
      <c r="MWD24" s="2137"/>
      <c r="MWE24" s="2137"/>
      <c r="MWF24" s="2137"/>
      <c r="MWG24" s="2137"/>
      <c r="MWH24" s="2137"/>
      <c r="MWI24" s="2137"/>
      <c r="MWJ24" s="2137"/>
      <c r="MWK24" s="2137"/>
      <c r="MWL24" s="2137"/>
      <c r="MWM24" s="2137"/>
      <c r="MWN24" s="2137"/>
      <c r="MWO24" s="2137"/>
      <c r="MWP24" s="2137"/>
      <c r="MWQ24" s="2137"/>
      <c r="MWR24" s="2137"/>
      <c r="MWS24" s="2137"/>
      <c r="MWT24" s="2137"/>
      <c r="MWU24" s="2137"/>
      <c r="MWV24" s="2137"/>
      <c r="MWW24" s="2137"/>
      <c r="MWX24" s="2137"/>
      <c r="MWY24" s="2137"/>
      <c r="MWZ24" s="2137"/>
      <c r="MXA24" s="2137"/>
      <c r="MXB24" s="2137"/>
      <c r="MXC24" s="2137"/>
      <c r="MXD24" s="2137"/>
      <c r="MXE24" s="2137"/>
      <c r="MXF24" s="2137"/>
      <c r="MXG24" s="2137"/>
      <c r="MXH24" s="2137"/>
      <c r="MXI24" s="2137"/>
      <c r="MXJ24" s="2137"/>
      <c r="MXK24" s="2137"/>
      <c r="MXL24" s="2137"/>
      <c r="MXM24" s="2137"/>
      <c r="MXN24" s="2137"/>
      <c r="MXO24" s="2137"/>
      <c r="MXP24" s="2137"/>
      <c r="MXQ24" s="2137"/>
      <c r="MXR24" s="2137"/>
      <c r="MXS24" s="2137"/>
      <c r="MXT24" s="2137"/>
      <c r="MXU24" s="2137"/>
      <c r="MXV24" s="2137"/>
      <c r="MXW24" s="2137"/>
      <c r="MXX24" s="2137"/>
      <c r="MXY24" s="2137"/>
      <c r="MXZ24" s="2137"/>
      <c r="MYA24" s="2137"/>
      <c r="MYB24" s="2137"/>
      <c r="MYC24" s="2137"/>
      <c r="MYD24" s="2137"/>
      <c r="MYE24" s="2137"/>
      <c r="MYF24" s="2137"/>
      <c r="MYG24" s="2137"/>
      <c r="MYH24" s="2137"/>
      <c r="MYI24" s="2137"/>
      <c r="MYJ24" s="2137"/>
      <c r="MYK24" s="2137"/>
      <c r="MYL24" s="2137"/>
      <c r="MYM24" s="2137"/>
      <c r="MYN24" s="2137"/>
      <c r="MYO24" s="2137"/>
      <c r="MYP24" s="2137"/>
      <c r="MYQ24" s="2137"/>
      <c r="MYR24" s="2137"/>
      <c r="MYS24" s="2137"/>
      <c r="MYT24" s="2137"/>
      <c r="MYU24" s="2137"/>
      <c r="MYV24" s="2137"/>
      <c r="MYW24" s="2137"/>
      <c r="MYX24" s="2137"/>
      <c r="MYY24" s="2137"/>
      <c r="MYZ24" s="2137"/>
      <c r="MZA24" s="2137"/>
      <c r="MZB24" s="2137"/>
      <c r="MZC24" s="2137"/>
      <c r="MZD24" s="2137"/>
      <c r="MZE24" s="2137"/>
      <c r="MZF24" s="2137"/>
      <c r="MZG24" s="2137"/>
      <c r="MZH24" s="2137"/>
      <c r="MZI24" s="2137"/>
      <c r="MZJ24" s="2137"/>
      <c r="MZK24" s="2137"/>
      <c r="MZL24" s="2137"/>
      <c r="MZM24" s="2137"/>
      <c r="MZN24" s="2137"/>
      <c r="MZO24" s="2137"/>
      <c r="MZP24" s="2137"/>
      <c r="MZQ24" s="2137"/>
      <c r="MZR24" s="2137"/>
      <c r="MZS24" s="2137"/>
      <c r="MZT24" s="2137"/>
      <c r="MZU24" s="2137"/>
      <c r="MZV24" s="2137"/>
      <c r="MZW24" s="2137"/>
      <c r="MZX24" s="2137"/>
      <c r="MZY24" s="2137"/>
      <c r="MZZ24" s="2137"/>
      <c r="NAA24" s="2137"/>
      <c r="NAB24" s="2137"/>
      <c r="NAC24" s="2137"/>
      <c r="NAD24" s="2137"/>
      <c r="NAE24" s="2137"/>
      <c r="NAF24" s="2137"/>
      <c r="NAG24" s="2137"/>
      <c r="NAH24" s="2137"/>
      <c r="NAI24" s="2137"/>
      <c r="NAJ24" s="2137"/>
      <c r="NAK24" s="2137"/>
      <c r="NAL24" s="2137"/>
      <c r="NAM24" s="2137"/>
      <c r="NAN24" s="2137"/>
      <c r="NAO24" s="2137"/>
      <c r="NAP24" s="2137"/>
      <c r="NAQ24" s="2137"/>
      <c r="NAR24" s="2137"/>
      <c r="NAS24" s="2137"/>
      <c r="NAT24" s="2137"/>
      <c r="NAU24" s="2137"/>
      <c r="NAV24" s="2137"/>
      <c r="NAW24" s="2137"/>
      <c r="NAX24" s="2137"/>
      <c r="NAY24" s="2137"/>
      <c r="NAZ24" s="2137"/>
      <c r="NBA24" s="2137"/>
      <c r="NBB24" s="2137"/>
      <c r="NBC24" s="2137"/>
      <c r="NBD24" s="2137"/>
      <c r="NBE24" s="2137"/>
      <c r="NBF24" s="2137"/>
      <c r="NBG24" s="2137"/>
      <c r="NBH24" s="2137"/>
      <c r="NBI24" s="2137"/>
      <c r="NBJ24" s="2137"/>
      <c r="NBK24" s="2137"/>
      <c r="NBL24" s="2137"/>
      <c r="NBM24" s="2137"/>
      <c r="NBN24" s="2137"/>
      <c r="NBO24" s="2137"/>
      <c r="NBP24" s="2137"/>
      <c r="NBQ24" s="2137"/>
      <c r="NBR24" s="2137"/>
      <c r="NBS24" s="2137"/>
      <c r="NBT24" s="2137"/>
      <c r="NBU24" s="2137"/>
      <c r="NBV24" s="2137"/>
      <c r="NBW24" s="2137"/>
      <c r="NBX24" s="2137"/>
      <c r="NBY24" s="2137"/>
      <c r="NBZ24" s="2137"/>
      <c r="NCA24" s="2137"/>
      <c r="NCB24" s="2137"/>
      <c r="NCC24" s="2137"/>
      <c r="NCD24" s="2137"/>
      <c r="NCE24" s="2137"/>
      <c r="NCF24" s="2137"/>
      <c r="NCG24" s="2137"/>
      <c r="NCH24" s="2137"/>
      <c r="NCI24" s="2137"/>
      <c r="NCJ24" s="2137"/>
      <c r="NCK24" s="2137"/>
      <c r="NCL24" s="2137"/>
      <c r="NCM24" s="2137"/>
      <c r="NCN24" s="2137"/>
      <c r="NCO24" s="2137"/>
      <c r="NCP24" s="2137"/>
      <c r="NCQ24" s="2137"/>
      <c r="NCR24" s="2137"/>
      <c r="NCS24" s="2137"/>
      <c r="NCT24" s="2137"/>
      <c r="NCU24" s="2137"/>
      <c r="NCV24" s="2137"/>
      <c r="NCW24" s="2137"/>
      <c r="NCX24" s="2137"/>
      <c r="NCY24" s="2137"/>
      <c r="NCZ24" s="2137"/>
      <c r="NDA24" s="2137"/>
      <c r="NDB24" s="2137"/>
      <c r="NDC24" s="2137"/>
      <c r="NDD24" s="2137"/>
      <c r="NDE24" s="2137"/>
      <c r="NDF24" s="2137"/>
      <c r="NDG24" s="2137"/>
      <c r="NDH24" s="2137"/>
      <c r="NDI24" s="2137"/>
      <c r="NDJ24" s="2137"/>
      <c r="NDK24" s="2137"/>
      <c r="NDL24" s="2137"/>
      <c r="NDM24" s="2137"/>
      <c r="NDN24" s="2137"/>
      <c r="NDO24" s="2137"/>
      <c r="NDP24" s="2137"/>
      <c r="NDQ24" s="2137"/>
      <c r="NDR24" s="2137"/>
      <c r="NDS24" s="2137"/>
      <c r="NDT24" s="2137"/>
      <c r="NDU24" s="2137"/>
      <c r="NDV24" s="2137"/>
      <c r="NDW24" s="2137"/>
      <c r="NDX24" s="2137"/>
      <c r="NDY24" s="2137"/>
      <c r="NDZ24" s="2137"/>
      <c r="NEA24" s="2137"/>
      <c r="NEB24" s="2137"/>
      <c r="NEC24" s="2137"/>
      <c r="NED24" s="2137"/>
      <c r="NEE24" s="2137"/>
      <c r="NEF24" s="2137"/>
      <c r="NEG24" s="2137"/>
      <c r="NEH24" s="2137"/>
      <c r="NEI24" s="2137"/>
      <c r="NEJ24" s="2137"/>
      <c r="NEK24" s="2137"/>
      <c r="NEL24" s="2137"/>
      <c r="NEM24" s="2137"/>
      <c r="NEN24" s="2137"/>
      <c r="NEO24" s="2137"/>
      <c r="NEP24" s="2137"/>
      <c r="NEQ24" s="2137"/>
      <c r="NER24" s="2137"/>
      <c r="NES24" s="2137"/>
      <c r="NET24" s="2137"/>
      <c r="NEU24" s="2137"/>
      <c r="NEV24" s="2137"/>
      <c r="NEW24" s="2137"/>
      <c r="NEX24" s="2137"/>
      <c r="NEY24" s="2137"/>
      <c r="NEZ24" s="2137"/>
      <c r="NFA24" s="2137"/>
      <c r="NFB24" s="2137"/>
      <c r="NFC24" s="2137"/>
      <c r="NFD24" s="2137"/>
      <c r="NFE24" s="2137"/>
      <c r="NFF24" s="2137"/>
      <c r="NFG24" s="2137"/>
      <c r="NFH24" s="2137"/>
      <c r="NFI24" s="2137"/>
      <c r="NFJ24" s="2137"/>
      <c r="NFK24" s="2137"/>
      <c r="NFL24" s="2137"/>
      <c r="NFM24" s="2137"/>
      <c r="NFN24" s="2137"/>
      <c r="NFO24" s="2137"/>
      <c r="NFP24" s="2137"/>
      <c r="NFQ24" s="2137"/>
      <c r="NFR24" s="2137"/>
      <c r="NFS24" s="2137"/>
      <c r="NFT24" s="2137"/>
      <c r="NFU24" s="2137"/>
      <c r="NFV24" s="2137"/>
      <c r="NFW24" s="2137"/>
      <c r="NFX24" s="2137"/>
      <c r="NFY24" s="2137"/>
      <c r="NFZ24" s="2137"/>
      <c r="NGA24" s="2137"/>
      <c r="NGB24" s="2137"/>
      <c r="NGC24" s="2137"/>
      <c r="NGD24" s="2137"/>
      <c r="NGE24" s="2137"/>
      <c r="NGF24" s="2137"/>
      <c r="NGG24" s="2137"/>
      <c r="NGH24" s="2137"/>
      <c r="NGI24" s="2137"/>
      <c r="NGJ24" s="2137"/>
      <c r="NGK24" s="2137"/>
      <c r="NGL24" s="2137"/>
      <c r="NGM24" s="2137"/>
      <c r="NGN24" s="2137"/>
      <c r="NGO24" s="2137"/>
      <c r="NGP24" s="2137"/>
      <c r="NGQ24" s="2137"/>
      <c r="NGR24" s="2137"/>
      <c r="NGS24" s="2137"/>
      <c r="NGT24" s="2137"/>
      <c r="NGU24" s="2137"/>
      <c r="NGV24" s="2137"/>
      <c r="NGW24" s="2137"/>
      <c r="NGX24" s="2137"/>
      <c r="NGY24" s="2137"/>
      <c r="NGZ24" s="2137"/>
      <c r="NHA24" s="2137"/>
      <c r="NHB24" s="2137"/>
      <c r="NHC24" s="2137"/>
      <c r="NHD24" s="2137"/>
      <c r="NHE24" s="2137"/>
      <c r="NHF24" s="2137"/>
      <c r="NHG24" s="2137"/>
      <c r="NHH24" s="2137"/>
      <c r="NHI24" s="2137"/>
      <c r="NHJ24" s="2137"/>
      <c r="NHK24" s="2137"/>
      <c r="NHL24" s="2137"/>
      <c r="NHM24" s="2137"/>
      <c r="NHN24" s="2137"/>
      <c r="NHO24" s="2137"/>
      <c r="NHP24" s="2137"/>
      <c r="NHQ24" s="2137"/>
      <c r="NHR24" s="2137"/>
      <c r="NHS24" s="2137"/>
      <c r="NHT24" s="2137"/>
      <c r="NHU24" s="2137"/>
      <c r="NHV24" s="2137"/>
      <c r="NHW24" s="2137"/>
      <c r="NHX24" s="2137"/>
      <c r="NHY24" s="2137"/>
      <c r="NHZ24" s="2137"/>
      <c r="NIA24" s="2137"/>
      <c r="NIB24" s="2137"/>
      <c r="NIC24" s="2137"/>
      <c r="NID24" s="2137"/>
      <c r="NIE24" s="2137"/>
      <c r="NIF24" s="2137"/>
      <c r="NIG24" s="2137"/>
      <c r="NIH24" s="2137"/>
      <c r="NII24" s="2137"/>
      <c r="NIJ24" s="2137"/>
      <c r="NIK24" s="2137"/>
      <c r="NIL24" s="2137"/>
      <c r="NIM24" s="2137"/>
      <c r="NIN24" s="2137"/>
      <c r="NIO24" s="2137"/>
      <c r="NIP24" s="2137"/>
      <c r="NIQ24" s="2137"/>
      <c r="NIR24" s="2137"/>
      <c r="NIS24" s="2137"/>
      <c r="NIT24" s="2137"/>
      <c r="NIU24" s="2137"/>
      <c r="NIV24" s="2137"/>
      <c r="NIW24" s="2137"/>
      <c r="NIX24" s="2137"/>
      <c r="NIY24" s="2137"/>
      <c r="NIZ24" s="2137"/>
      <c r="NJA24" s="2137"/>
      <c r="NJB24" s="2137"/>
      <c r="NJC24" s="2137"/>
      <c r="NJD24" s="2137"/>
      <c r="NJE24" s="2137"/>
      <c r="NJF24" s="2137"/>
      <c r="NJG24" s="2137"/>
      <c r="NJH24" s="2137"/>
      <c r="NJI24" s="2137"/>
      <c r="NJJ24" s="2137"/>
      <c r="NJK24" s="2137"/>
      <c r="NJL24" s="2137"/>
      <c r="NJM24" s="2137"/>
      <c r="NJN24" s="2137"/>
      <c r="NJO24" s="2137"/>
      <c r="NJP24" s="2137"/>
      <c r="NJQ24" s="2137"/>
      <c r="NJR24" s="2137"/>
      <c r="NJS24" s="2137"/>
      <c r="NJT24" s="2137"/>
      <c r="NJU24" s="2137"/>
      <c r="NJV24" s="2137"/>
      <c r="NJW24" s="2137"/>
      <c r="NJX24" s="2137"/>
      <c r="NJY24" s="2137"/>
      <c r="NJZ24" s="2137"/>
      <c r="NKA24" s="2137"/>
      <c r="NKB24" s="2137"/>
      <c r="NKC24" s="2137"/>
      <c r="NKD24" s="2137"/>
      <c r="NKE24" s="2137"/>
      <c r="NKF24" s="2137"/>
      <c r="NKG24" s="2137"/>
      <c r="NKH24" s="2137"/>
      <c r="NKI24" s="2137"/>
      <c r="NKJ24" s="2137"/>
      <c r="NKK24" s="2137"/>
      <c r="NKL24" s="2137"/>
      <c r="NKM24" s="2137"/>
      <c r="NKN24" s="2137"/>
      <c r="NKO24" s="2137"/>
      <c r="NKP24" s="2137"/>
      <c r="NKQ24" s="2137"/>
      <c r="NKR24" s="2137"/>
      <c r="NKS24" s="2137"/>
      <c r="NKT24" s="2137"/>
      <c r="NKU24" s="2137"/>
      <c r="NKV24" s="2137"/>
      <c r="NKW24" s="2137"/>
      <c r="NKX24" s="2137"/>
      <c r="NKY24" s="2137"/>
      <c r="NKZ24" s="2137"/>
      <c r="NLA24" s="2137"/>
      <c r="NLB24" s="2137"/>
      <c r="NLC24" s="2137"/>
      <c r="NLD24" s="2137"/>
      <c r="NLE24" s="2137"/>
      <c r="NLF24" s="2137"/>
      <c r="NLG24" s="2137"/>
      <c r="NLH24" s="2137"/>
      <c r="NLI24" s="2137"/>
      <c r="NLJ24" s="2137"/>
      <c r="NLK24" s="2137"/>
      <c r="NLL24" s="2137"/>
      <c r="NLM24" s="2137"/>
      <c r="NLN24" s="2137"/>
      <c r="NLO24" s="2137"/>
      <c r="NLP24" s="2137"/>
      <c r="NLQ24" s="2137"/>
      <c r="NLR24" s="2137"/>
      <c r="NLS24" s="2137"/>
      <c r="NLT24" s="2137"/>
      <c r="NLU24" s="2137"/>
      <c r="NLV24" s="2137"/>
      <c r="NLW24" s="2137"/>
      <c r="NLX24" s="2137"/>
      <c r="NLY24" s="2137"/>
      <c r="NLZ24" s="2137"/>
      <c r="NMA24" s="2137"/>
      <c r="NMB24" s="2137"/>
      <c r="NMC24" s="2137"/>
      <c r="NMD24" s="2137"/>
      <c r="NME24" s="2137"/>
      <c r="NMF24" s="2137"/>
      <c r="NMG24" s="2137"/>
      <c r="NMH24" s="2137"/>
      <c r="NMI24" s="2137"/>
      <c r="NMJ24" s="2137"/>
      <c r="NMK24" s="2137"/>
      <c r="NML24" s="2137"/>
      <c r="NMM24" s="2137"/>
      <c r="NMN24" s="2137"/>
      <c r="NMO24" s="2137"/>
      <c r="NMP24" s="2137"/>
      <c r="NMQ24" s="2137"/>
      <c r="NMR24" s="2137"/>
      <c r="NMS24" s="2137"/>
      <c r="NMT24" s="2137"/>
      <c r="NMU24" s="2137"/>
      <c r="NMV24" s="2137"/>
      <c r="NMW24" s="2137"/>
      <c r="NMX24" s="2137"/>
      <c r="NMY24" s="2137"/>
      <c r="NMZ24" s="2137"/>
      <c r="NNA24" s="2137"/>
      <c r="NNB24" s="2137"/>
      <c r="NNC24" s="2137"/>
      <c r="NND24" s="2137"/>
      <c r="NNE24" s="2137"/>
      <c r="NNF24" s="2137"/>
      <c r="NNG24" s="2137"/>
      <c r="NNH24" s="2137"/>
      <c r="NNI24" s="2137"/>
      <c r="NNJ24" s="2137"/>
      <c r="NNK24" s="2137"/>
      <c r="NNL24" s="2137"/>
      <c r="NNM24" s="2137"/>
      <c r="NNN24" s="2137"/>
      <c r="NNO24" s="2137"/>
      <c r="NNP24" s="2137"/>
      <c r="NNQ24" s="2137"/>
      <c r="NNR24" s="2137"/>
      <c r="NNS24" s="2137"/>
      <c r="NNT24" s="2137"/>
      <c r="NNU24" s="2137"/>
      <c r="NNV24" s="2137"/>
      <c r="NNW24" s="2137"/>
      <c r="NNX24" s="2137"/>
      <c r="NNY24" s="2137"/>
      <c r="NNZ24" s="2137"/>
      <c r="NOA24" s="2137"/>
      <c r="NOB24" s="2137"/>
      <c r="NOC24" s="2137"/>
      <c r="NOD24" s="2137"/>
      <c r="NOE24" s="2137"/>
      <c r="NOF24" s="2137"/>
      <c r="NOG24" s="2137"/>
      <c r="NOH24" s="2137"/>
      <c r="NOI24" s="2137"/>
      <c r="NOJ24" s="2137"/>
      <c r="NOK24" s="2137"/>
      <c r="NOL24" s="2137"/>
      <c r="NOM24" s="2137"/>
      <c r="NON24" s="2137"/>
      <c r="NOO24" s="2137"/>
      <c r="NOP24" s="2137"/>
      <c r="NOQ24" s="2137"/>
      <c r="NOR24" s="2137"/>
      <c r="NOS24" s="2137"/>
      <c r="NOT24" s="2137"/>
      <c r="NOU24" s="2137"/>
      <c r="NOV24" s="2137"/>
      <c r="NOW24" s="2137"/>
      <c r="NOX24" s="2137"/>
      <c r="NOY24" s="2137"/>
      <c r="NOZ24" s="2137"/>
      <c r="NPA24" s="2137"/>
      <c r="NPB24" s="2137"/>
      <c r="NPC24" s="2137"/>
      <c r="NPD24" s="2137"/>
      <c r="NPE24" s="2137"/>
      <c r="NPF24" s="2137"/>
      <c r="NPG24" s="2137"/>
      <c r="NPH24" s="2137"/>
      <c r="NPI24" s="2137"/>
      <c r="NPJ24" s="2137"/>
      <c r="NPK24" s="2137"/>
      <c r="NPL24" s="2137"/>
      <c r="NPM24" s="2137"/>
      <c r="NPN24" s="2137"/>
      <c r="NPO24" s="2137"/>
      <c r="NPP24" s="2137"/>
      <c r="NPQ24" s="2137"/>
      <c r="NPR24" s="2137"/>
      <c r="NPS24" s="2137"/>
      <c r="NPT24" s="2137"/>
      <c r="NPU24" s="2137"/>
      <c r="NPV24" s="2137"/>
      <c r="NPW24" s="2137"/>
      <c r="NPX24" s="2137"/>
      <c r="NPY24" s="2137"/>
      <c r="NPZ24" s="2137"/>
      <c r="NQA24" s="2137"/>
      <c r="NQB24" s="2137"/>
      <c r="NQC24" s="2137"/>
      <c r="NQD24" s="2137"/>
      <c r="NQE24" s="2137"/>
      <c r="NQF24" s="2137"/>
      <c r="NQG24" s="2137"/>
      <c r="NQH24" s="2137"/>
      <c r="NQI24" s="2137"/>
      <c r="NQJ24" s="2137"/>
      <c r="NQK24" s="2137"/>
      <c r="NQL24" s="2137"/>
      <c r="NQM24" s="2137"/>
      <c r="NQN24" s="2137"/>
      <c r="NQO24" s="2137"/>
      <c r="NQP24" s="2137"/>
      <c r="NQQ24" s="2137"/>
      <c r="NQR24" s="2137"/>
      <c r="NQS24" s="2137"/>
      <c r="NQT24" s="2137"/>
      <c r="NQU24" s="2137"/>
      <c r="NQV24" s="2137"/>
      <c r="NQW24" s="2137"/>
      <c r="NQX24" s="2137"/>
      <c r="NQY24" s="2137"/>
      <c r="NQZ24" s="2137"/>
      <c r="NRA24" s="2137"/>
      <c r="NRB24" s="2137"/>
      <c r="NRC24" s="2137"/>
      <c r="NRD24" s="2137"/>
      <c r="NRE24" s="2137"/>
      <c r="NRF24" s="2137"/>
      <c r="NRG24" s="2137"/>
      <c r="NRH24" s="2137"/>
      <c r="NRI24" s="2137"/>
      <c r="NRJ24" s="2137"/>
      <c r="NRK24" s="2137"/>
      <c r="NRL24" s="2137"/>
      <c r="NRM24" s="2137"/>
      <c r="NRN24" s="2137"/>
      <c r="NRO24" s="2137"/>
      <c r="NRP24" s="2137"/>
      <c r="NRQ24" s="2137"/>
      <c r="NRR24" s="2137"/>
      <c r="NRS24" s="2137"/>
      <c r="NRT24" s="2137"/>
      <c r="NRU24" s="2137"/>
      <c r="NRV24" s="2137"/>
      <c r="NRW24" s="2137"/>
      <c r="NRX24" s="2137"/>
      <c r="NRY24" s="2137"/>
      <c r="NRZ24" s="2137"/>
      <c r="NSA24" s="2137"/>
      <c r="NSB24" s="2137"/>
      <c r="NSC24" s="2137"/>
      <c r="NSD24" s="2137"/>
      <c r="NSE24" s="2137"/>
      <c r="NSF24" s="2137"/>
      <c r="NSG24" s="2137"/>
      <c r="NSH24" s="2137"/>
      <c r="NSI24" s="2137"/>
      <c r="NSJ24" s="2137"/>
      <c r="NSK24" s="2137"/>
      <c r="NSL24" s="2137"/>
      <c r="NSM24" s="2137"/>
      <c r="NSN24" s="2137"/>
      <c r="NSO24" s="2137"/>
      <c r="NSP24" s="2137"/>
      <c r="NSQ24" s="2137"/>
      <c r="NSR24" s="2137"/>
      <c r="NSS24" s="2137"/>
      <c r="NST24" s="2137"/>
      <c r="NSU24" s="2137"/>
      <c r="NSV24" s="2137"/>
      <c r="NSW24" s="2137"/>
      <c r="NSX24" s="2137"/>
      <c r="NSY24" s="2137"/>
      <c r="NSZ24" s="2137"/>
      <c r="NTA24" s="2137"/>
      <c r="NTB24" s="2137"/>
      <c r="NTC24" s="2137"/>
      <c r="NTD24" s="2137"/>
      <c r="NTE24" s="2137"/>
      <c r="NTF24" s="2137"/>
      <c r="NTG24" s="2137"/>
      <c r="NTH24" s="2137"/>
      <c r="NTI24" s="2137"/>
      <c r="NTJ24" s="2137"/>
      <c r="NTK24" s="2137"/>
      <c r="NTL24" s="2137"/>
      <c r="NTM24" s="2137"/>
      <c r="NTN24" s="2137"/>
      <c r="NTO24" s="2137"/>
      <c r="NTP24" s="2137"/>
      <c r="NTQ24" s="2137"/>
      <c r="NTR24" s="2137"/>
      <c r="NTS24" s="2137"/>
      <c r="NTT24" s="2137"/>
      <c r="NTU24" s="2137"/>
      <c r="NTV24" s="2137"/>
      <c r="NTW24" s="2137"/>
      <c r="NTX24" s="2137"/>
      <c r="NTY24" s="2137"/>
      <c r="NTZ24" s="2137"/>
      <c r="NUA24" s="2137"/>
      <c r="NUB24" s="2137"/>
      <c r="NUC24" s="2137"/>
      <c r="NUD24" s="2137"/>
      <c r="NUE24" s="2137"/>
      <c r="NUF24" s="2137"/>
      <c r="NUG24" s="2137"/>
      <c r="NUH24" s="2137"/>
      <c r="NUI24" s="2137"/>
      <c r="NUJ24" s="2137"/>
      <c r="NUK24" s="2137"/>
      <c r="NUL24" s="2137"/>
      <c r="NUM24" s="2137"/>
      <c r="NUN24" s="2137"/>
      <c r="NUO24" s="2137"/>
      <c r="NUP24" s="2137"/>
      <c r="NUQ24" s="2137"/>
      <c r="NUR24" s="2137"/>
      <c r="NUS24" s="2137"/>
      <c r="NUT24" s="2137"/>
      <c r="NUU24" s="2137"/>
      <c r="NUV24" s="2137"/>
      <c r="NUW24" s="2137"/>
      <c r="NUX24" s="2137"/>
      <c r="NUY24" s="2137"/>
      <c r="NUZ24" s="2137"/>
      <c r="NVA24" s="2137"/>
      <c r="NVB24" s="2137"/>
      <c r="NVC24" s="2137"/>
      <c r="NVD24" s="2137"/>
      <c r="NVE24" s="2137"/>
      <c r="NVF24" s="2137"/>
      <c r="NVG24" s="2137"/>
      <c r="NVH24" s="2137"/>
      <c r="NVI24" s="2137"/>
      <c r="NVJ24" s="2137"/>
      <c r="NVK24" s="2137"/>
      <c r="NVL24" s="2137"/>
      <c r="NVM24" s="2137"/>
      <c r="NVN24" s="2137"/>
      <c r="NVO24" s="2137"/>
      <c r="NVP24" s="2137"/>
      <c r="NVQ24" s="2137"/>
      <c r="NVR24" s="2137"/>
      <c r="NVS24" s="2137"/>
      <c r="NVT24" s="2137"/>
      <c r="NVU24" s="2137"/>
      <c r="NVV24" s="2137"/>
      <c r="NVW24" s="2137"/>
      <c r="NVX24" s="2137"/>
      <c r="NVY24" s="2137"/>
      <c r="NVZ24" s="2137"/>
      <c r="NWA24" s="2137"/>
      <c r="NWB24" s="2137"/>
      <c r="NWC24" s="2137"/>
      <c r="NWD24" s="2137"/>
      <c r="NWE24" s="2137"/>
      <c r="NWF24" s="2137"/>
      <c r="NWG24" s="2137"/>
      <c r="NWH24" s="2137"/>
      <c r="NWI24" s="2137"/>
      <c r="NWJ24" s="2137"/>
      <c r="NWK24" s="2137"/>
      <c r="NWL24" s="2137"/>
      <c r="NWM24" s="2137"/>
      <c r="NWN24" s="2137"/>
      <c r="NWO24" s="2137"/>
      <c r="NWP24" s="2137"/>
      <c r="NWQ24" s="2137"/>
      <c r="NWR24" s="2137"/>
      <c r="NWS24" s="2137"/>
      <c r="NWT24" s="2137"/>
      <c r="NWU24" s="2137"/>
      <c r="NWV24" s="2137"/>
      <c r="NWW24" s="2137"/>
      <c r="NWX24" s="2137"/>
      <c r="NWY24" s="2137"/>
      <c r="NWZ24" s="2137"/>
      <c r="NXA24" s="2137"/>
      <c r="NXB24" s="2137"/>
      <c r="NXC24" s="2137"/>
      <c r="NXD24" s="2137"/>
      <c r="NXE24" s="2137"/>
      <c r="NXF24" s="2137"/>
      <c r="NXG24" s="2137"/>
      <c r="NXH24" s="2137"/>
      <c r="NXI24" s="2137"/>
      <c r="NXJ24" s="2137"/>
      <c r="NXK24" s="2137"/>
      <c r="NXL24" s="2137"/>
      <c r="NXM24" s="2137"/>
      <c r="NXN24" s="2137"/>
      <c r="NXO24" s="2137"/>
      <c r="NXP24" s="2137"/>
      <c r="NXQ24" s="2137"/>
      <c r="NXR24" s="2137"/>
      <c r="NXS24" s="2137"/>
      <c r="NXT24" s="2137"/>
      <c r="NXU24" s="2137"/>
      <c r="NXV24" s="2137"/>
      <c r="NXW24" s="2137"/>
      <c r="NXX24" s="2137"/>
      <c r="NXY24" s="2137"/>
      <c r="NXZ24" s="2137"/>
      <c r="NYA24" s="2137"/>
      <c r="NYB24" s="2137"/>
      <c r="NYC24" s="2137"/>
      <c r="NYD24" s="2137"/>
      <c r="NYE24" s="2137"/>
      <c r="NYF24" s="2137"/>
      <c r="NYG24" s="2137"/>
      <c r="NYH24" s="2137"/>
      <c r="NYI24" s="2137"/>
      <c r="NYJ24" s="2137"/>
      <c r="NYK24" s="2137"/>
      <c r="NYL24" s="2137"/>
      <c r="NYM24" s="2137"/>
      <c r="NYN24" s="2137"/>
      <c r="NYO24" s="2137"/>
      <c r="NYP24" s="2137"/>
      <c r="NYQ24" s="2137"/>
      <c r="NYR24" s="2137"/>
      <c r="NYS24" s="2137"/>
      <c r="NYT24" s="2137"/>
      <c r="NYU24" s="2137"/>
      <c r="NYV24" s="2137"/>
      <c r="NYW24" s="2137"/>
      <c r="NYX24" s="2137"/>
      <c r="NYY24" s="2137"/>
      <c r="NYZ24" s="2137"/>
      <c r="NZA24" s="2137"/>
      <c r="NZB24" s="2137"/>
      <c r="NZC24" s="2137"/>
      <c r="NZD24" s="2137"/>
      <c r="NZE24" s="2137"/>
      <c r="NZF24" s="2137"/>
      <c r="NZG24" s="2137"/>
      <c r="NZH24" s="2137"/>
      <c r="NZI24" s="2137"/>
      <c r="NZJ24" s="2137"/>
      <c r="NZK24" s="2137"/>
      <c r="NZL24" s="2137"/>
      <c r="NZM24" s="2137"/>
      <c r="NZN24" s="2137"/>
      <c r="NZO24" s="2137"/>
      <c r="NZP24" s="2137"/>
      <c r="NZQ24" s="2137"/>
      <c r="NZR24" s="2137"/>
      <c r="NZS24" s="2137"/>
      <c r="NZT24" s="2137"/>
      <c r="NZU24" s="2137"/>
      <c r="NZV24" s="2137"/>
      <c r="NZW24" s="2137"/>
      <c r="NZX24" s="2137"/>
      <c r="NZY24" s="2137"/>
      <c r="NZZ24" s="2137"/>
      <c r="OAA24" s="2137"/>
      <c r="OAB24" s="2137"/>
      <c r="OAC24" s="2137"/>
      <c r="OAD24" s="2137"/>
      <c r="OAE24" s="2137"/>
      <c r="OAF24" s="2137"/>
      <c r="OAG24" s="2137"/>
      <c r="OAH24" s="2137"/>
      <c r="OAI24" s="2137"/>
      <c r="OAJ24" s="2137"/>
      <c r="OAK24" s="2137"/>
      <c r="OAL24" s="2137"/>
      <c r="OAM24" s="2137"/>
      <c r="OAN24" s="2137"/>
      <c r="OAO24" s="2137"/>
      <c r="OAP24" s="2137"/>
      <c r="OAQ24" s="2137"/>
      <c r="OAR24" s="2137"/>
      <c r="OAS24" s="2137"/>
      <c r="OAT24" s="2137"/>
      <c r="OAU24" s="2137"/>
      <c r="OAV24" s="2137"/>
      <c r="OAW24" s="2137"/>
      <c r="OAX24" s="2137"/>
      <c r="OAY24" s="2137"/>
      <c r="OAZ24" s="2137"/>
      <c r="OBA24" s="2137"/>
      <c r="OBB24" s="2137"/>
      <c r="OBC24" s="2137"/>
      <c r="OBD24" s="2137"/>
      <c r="OBE24" s="2137"/>
      <c r="OBF24" s="2137"/>
      <c r="OBG24" s="2137"/>
      <c r="OBH24" s="2137"/>
      <c r="OBI24" s="2137"/>
      <c r="OBJ24" s="2137"/>
      <c r="OBK24" s="2137"/>
      <c r="OBL24" s="2137"/>
      <c r="OBM24" s="2137"/>
      <c r="OBN24" s="2137"/>
      <c r="OBO24" s="2137"/>
      <c r="OBP24" s="2137"/>
      <c r="OBQ24" s="2137"/>
      <c r="OBR24" s="2137"/>
      <c r="OBS24" s="2137"/>
      <c r="OBT24" s="2137"/>
      <c r="OBU24" s="2137"/>
      <c r="OBV24" s="2137"/>
      <c r="OBW24" s="2137"/>
      <c r="OBX24" s="2137"/>
      <c r="OBY24" s="2137"/>
      <c r="OBZ24" s="2137"/>
      <c r="OCA24" s="2137"/>
      <c r="OCB24" s="2137"/>
      <c r="OCC24" s="2137"/>
      <c r="OCD24" s="2137"/>
      <c r="OCE24" s="2137"/>
      <c r="OCF24" s="2137"/>
      <c r="OCG24" s="2137"/>
      <c r="OCH24" s="2137"/>
      <c r="OCI24" s="2137"/>
      <c r="OCJ24" s="2137"/>
      <c r="OCK24" s="2137"/>
      <c r="OCL24" s="2137"/>
      <c r="OCM24" s="2137"/>
      <c r="OCN24" s="2137"/>
      <c r="OCO24" s="2137"/>
      <c r="OCP24" s="2137"/>
      <c r="OCQ24" s="2137"/>
      <c r="OCR24" s="2137"/>
      <c r="OCS24" s="2137"/>
      <c r="OCT24" s="2137"/>
      <c r="OCU24" s="2137"/>
      <c r="OCV24" s="2137"/>
      <c r="OCW24" s="2137"/>
      <c r="OCX24" s="2137"/>
      <c r="OCY24" s="2137"/>
      <c r="OCZ24" s="2137"/>
      <c r="ODA24" s="2137"/>
      <c r="ODB24" s="2137"/>
      <c r="ODC24" s="2137"/>
      <c r="ODD24" s="2137"/>
      <c r="ODE24" s="2137"/>
      <c r="ODF24" s="2137"/>
      <c r="ODG24" s="2137"/>
      <c r="ODH24" s="2137"/>
      <c r="ODI24" s="2137"/>
      <c r="ODJ24" s="2137"/>
      <c r="ODK24" s="2137"/>
      <c r="ODL24" s="2137"/>
      <c r="ODM24" s="2137"/>
      <c r="ODN24" s="2137"/>
      <c r="ODO24" s="2137"/>
      <c r="ODP24" s="2137"/>
      <c r="ODQ24" s="2137"/>
      <c r="ODR24" s="2137"/>
      <c r="ODS24" s="2137"/>
      <c r="ODT24" s="2137"/>
      <c r="ODU24" s="2137"/>
      <c r="ODV24" s="2137"/>
      <c r="ODW24" s="2137"/>
      <c r="ODX24" s="2137"/>
      <c r="ODY24" s="2137"/>
      <c r="ODZ24" s="2137"/>
      <c r="OEA24" s="2137"/>
      <c r="OEB24" s="2137"/>
      <c r="OEC24" s="2137"/>
      <c r="OED24" s="2137"/>
      <c r="OEE24" s="2137"/>
      <c r="OEF24" s="2137"/>
      <c r="OEG24" s="2137"/>
      <c r="OEH24" s="2137"/>
      <c r="OEI24" s="2137"/>
      <c r="OEJ24" s="2137"/>
      <c r="OEK24" s="2137"/>
      <c r="OEL24" s="2137"/>
      <c r="OEM24" s="2137"/>
      <c r="OEN24" s="2137"/>
      <c r="OEO24" s="2137"/>
      <c r="OEP24" s="2137"/>
      <c r="OEQ24" s="2137"/>
      <c r="OER24" s="2137"/>
      <c r="OES24" s="2137"/>
      <c r="OET24" s="2137"/>
      <c r="OEU24" s="2137"/>
      <c r="OEV24" s="2137"/>
      <c r="OEW24" s="2137"/>
      <c r="OEX24" s="2137"/>
      <c r="OEY24" s="2137"/>
      <c r="OEZ24" s="2137"/>
      <c r="OFA24" s="2137"/>
      <c r="OFB24" s="2137"/>
      <c r="OFC24" s="2137"/>
      <c r="OFD24" s="2137"/>
      <c r="OFE24" s="2137"/>
      <c r="OFF24" s="2137"/>
      <c r="OFG24" s="2137"/>
      <c r="OFH24" s="2137"/>
      <c r="OFI24" s="2137"/>
      <c r="OFJ24" s="2137"/>
      <c r="OFK24" s="2137"/>
      <c r="OFL24" s="2137"/>
      <c r="OFM24" s="2137"/>
      <c r="OFN24" s="2137"/>
      <c r="OFO24" s="2137"/>
      <c r="OFP24" s="2137"/>
      <c r="OFQ24" s="2137"/>
      <c r="OFR24" s="2137"/>
      <c r="OFS24" s="2137"/>
      <c r="OFT24" s="2137"/>
      <c r="OFU24" s="2137"/>
      <c r="OFV24" s="2137"/>
      <c r="OFW24" s="2137"/>
      <c r="OFX24" s="2137"/>
      <c r="OFY24" s="2137"/>
      <c r="OFZ24" s="2137"/>
      <c r="OGA24" s="2137"/>
      <c r="OGB24" s="2137"/>
      <c r="OGC24" s="2137"/>
      <c r="OGD24" s="2137"/>
      <c r="OGE24" s="2137"/>
      <c r="OGF24" s="2137"/>
      <c r="OGG24" s="2137"/>
      <c r="OGH24" s="2137"/>
      <c r="OGI24" s="2137"/>
      <c r="OGJ24" s="2137"/>
      <c r="OGK24" s="2137"/>
      <c r="OGL24" s="2137"/>
      <c r="OGM24" s="2137"/>
      <c r="OGN24" s="2137"/>
      <c r="OGO24" s="2137"/>
      <c r="OGP24" s="2137"/>
      <c r="OGQ24" s="2137"/>
      <c r="OGR24" s="2137"/>
      <c r="OGS24" s="2137"/>
      <c r="OGT24" s="2137"/>
      <c r="OGU24" s="2137"/>
      <c r="OGV24" s="2137"/>
      <c r="OGW24" s="2137"/>
      <c r="OGX24" s="2137"/>
      <c r="OGY24" s="2137"/>
      <c r="OGZ24" s="2137"/>
      <c r="OHA24" s="2137"/>
      <c r="OHB24" s="2137"/>
      <c r="OHC24" s="2137"/>
      <c r="OHD24" s="2137"/>
      <c r="OHE24" s="2137"/>
      <c r="OHF24" s="2137"/>
      <c r="OHG24" s="2137"/>
      <c r="OHH24" s="2137"/>
      <c r="OHI24" s="2137"/>
      <c r="OHJ24" s="2137"/>
      <c r="OHK24" s="2137"/>
      <c r="OHL24" s="2137"/>
      <c r="OHM24" s="2137"/>
      <c r="OHN24" s="2137"/>
      <c r="OHO24" s="2137"/>
      <c r="OHP24" s="2137"/>
      <c r="OHQ24" s="2137"/>
      <c r="OHR24" s="2137"/>
      <c r="OHS24" s="2137"/>
      <c r="OHT24" s="2137"/>
      <c r="OHU24" s="2137"/>
      <c r="OHV24" s="2137"/>
      <c r="OHW24" s="2137"/>
      <c r="OHX24" s="2137"/>
      <c r="OHY24" s="2137"/>
      <c r="OHZ24" s="2137"/>
      <c r="OIA24" s="2137"/>
      <c r="OIB24" s="2137"/>
      <c r="OIC24" s="2137"/>
      <c r="OID24" s="2137"/>
      <c r="OIE24" s="2137"/>
      <c r="OIF24" s="2137"/>
      <c r="OIG24" s="2137"/>
      <c r="OIH24" s="2137"/>
      <c r="OII24" s="2137"/>
      <c r="OIJ24" s="2137"/>
      <c r="OIK24" s="2137"/>
      <c r="OIL24" s="2137"/>
      <c r="OIM24" s="2137"/>
      <c r="OIN24" s="2137"/>
      <c r="OIO24" s="2137"/>
      <c r="OIP24" s="2137"/>
      <c r="OIQ24" s="2137"/>
      <c r="OIR24" s="2137"/>
      <c r="OIS24" s="2137"/>
      <c r="OIT24" s="2137"/>
      <c r="OIU24" s="2137"/>
      <c r="OIV24" s="2137"/>
      <c r="OIW24" s="2137"/>
      <c r="OIX24" s="2137"/>
      <c r="OIY24" s="2137"/>
      <c r="OIZ24" s="2137"/>
      <c r="OJA24" s="2137"/>
      <c r="OJB24" s="2137"/>
      <c r="OJC24" s="2137"/>
      <c r="OJD24" s="2137"/>
      <c r="OJE24" s="2137"/>
      <c r="OJF24" s="2137"/>
      <c r="OJG24" s="2137"/>
      <c r="OJH24" s="2137"/>
      <c r="OJI24" s="2137"/>
      <c r="OJJ24" s="2137"/>
      <c r="OJK24" s="2137"/>
      <c r="OJL24" s="2137"/>
      <c r="OJM24" s="2137"/>
      <c r="OJN24" s="2137"/>
      <c r="OJO24" s="2137"/>
      <c r="OJP24" s="2137"/>
      <c r="OJQ24" s="2137"/>
      <c r="OJR24" s="2137"/>
      <c r="OJS24" s="2137"/>
      <c r="OJT24" s="2137"/>
      <c r="OJU24" s="2137"/>
      <c r="OJV24" s="2137"/>
      <c r="OJW24" s="2137"/>
      <c r="OJX24" s="2137"/>
      <c r="OJY24" s="2137"/>
      <c r="OJZ24" s="2137"/>
      <c r="OKA24" s="2137"/>
      <c r="OKB24" s="2137"/>
      <c r="OKC24" s="2137"/>
      <c r="OKD24" s="2137"/>
      <c r="OKE24" s="2137"/>
      <c r="OKF24" s="2137"/>
      <c r="OKG24" s="2137"/>
      <c r="OKH24" s="2137"/>
      <c r="OKI24" s="2137"/>
      <c r="OKJ24" s="2137"/>
      <c r="OKK24" s="2137"/>
      <c r="OKL24" s="2137"/>
      <c r="OKM24" s="2137"/>
      <c r="OKN24" s="2137"/>
      <c r="OKO24" s="2137"/>
      <c r="OKP24" s="2137"/>
      <c r="OKQ24" s="2137"/>
      <c r="OKR24" s="2137"/>
      <c r="OKS24" s="2137"/>
      <c r="OKT24" s="2137"/>
      <c r="OKU24" s="2137"/>
      <c r="OKV24" s="2137"/>
      <c r="OKW24" s="2137"/>
      <c r="OKX24" s="2137"/>
      <c r="OKY24" s="2137"/>
      <c r="OKZ24" s="2137"/>
      <c r="OLA24" s="2137"/>
      <c r="OLB24" s="2137"/>
      <c r="OLC24" s="2137"/>
      <c r="OLD24" s="2137"/>
      <c r="OLE24" s="2137"/>
      <c r="OLF24" s="2137"/>
      <c r="OLG24" s="2137"/>
      <c r="OLH24" s="2137"/>
      <c r="OLI24" s="2137"/>
      <c r="OLJ24" s="2137"/>
      <c r="OLK24" s="2137"/>
      <c r="OLL24" s="2137"/>
      <c r="OLM24" s="2137"/>
      <c r="OLN24" s="2137"/>
      <c r="OLO24" s="2137"/>
      <c r="OLP24" s="2137"/>
      <c r="OLQ24" s="2137"/>
      <c r="OLR24" s="2137"/>
      <c r="OLS24" s="2137"/>
      <c r="OLT24" s="2137"/>
      <c r="OLU24" s="2137"/>
      <c r="OLV24" s="2137"/>
      <c r="OLW24" s="2137"/>
      <c r="OLX24" s="2137"/>
      <c r="OLY24" s="2137"/>
      <c r="OLZ24" s="2137"/>
      <c r="OMA24" s="2137"/>
      <c r="OMB24" s="2137"/>
      <c r="OMC24" s="2137"/>
      <c r="OMD24" s="2137"/>
      <c r="OME24" s="2137"/>
      <c r="OMF24" s="2137"/>
      <c r="OMG24" s="2137"/>
      <c r="OMH24" s="2137"/>
      <c r="OMI24" s="2137"/>
      <c r="OMJ24" s="2137"/>
      <c r="OMK24" s="2137"/>
      <c r="OML24" s="2137"/>
      <c r="OMM24" s="2137"/>
      <c r="OMN24" s="2137"/>
      <c r="OMO24" s="2137"/>
      <c r="OMP24" s="2137"/>
      <c r="OMQ24" s="2137"/>
      <c r="OMR24" s="2137"/>
      <c r="OMS24" s="2137"/>
      <c r="OMT24" s="2137"/>
      <c r="OMU24" s="2137"/>
      <c r="OMV24" s="2137"/>
      <c r="OMW24" s="2137"/>
      <c r="OMX24" s="2137"/>
      <c r="OMY24" s="2137"/>
      <c r="OMZ24" s="2137"/>
      <c r="ONA24" s="2137"/>
      <c r="ONB24" s="2137"/>
      <c r="ONC24" s="2137"/>
      <c r="OND24" s="2137"/>
      <c r="ONE24" s="2137"/>
      <c r="ONF24" s="2137"/>
      <c r="ONG24" s="2137"/>
      <c r="ONH24" s="2137"/>
      <c r="ONI24" s="2137"/>
      <c r="ONJ24" s="2137"/>
      <c r="ONK24" s="2137"/>
      <c r="ONL24" s="2137"/>
      <c r="ONM24" s="2137"/>
      <c r="ONN24" s="2137"/>
      <c r="ONO24" s="2137"/>
      <c r="ONP24" s="2137"/>
      <c r="ONQ24" s="2137"/>
      <c r="ONR24" s="2137"/>
      <c r="ONS24" s="2137"/>
      <c r="ONT24" s="2137"/>
      <c r="ONU24" s="2137"/>
      <c r="ONV24" s="2137"/>
      <c r="ONW24" s="2137"/>
      <c r="ONX24" s="2137"/>
      <c r="ONY24" s="2137"/>
      <c r="ONZ24" s="2137"/>
      <c r="OOA24" s="2137"/>
      <c r="OOB24" s="2137"/>
      <c r="OOC24" s="2137"/>
      <c r="OOD24" s="2137"/>
      <c r="OOE24" s="2137"/>
      <c r="OOF24" s="2137"/>
      <c r="OOG24" s="2137"/>
      <c r="OOH24" s="2137"/>
      <c r="OOI24" s="2137"/>
      <c r="OOJ24" s="2137"/>
      <c r="OOK24" s="2137"/>
      <c r="OOL24" s="2137"/>
      <c r="OOM24" s="2137"/>
      <c r="OON24" s="2137"/>
      <c r="OOO24" s="2137"/>
      <c r="OOP24" s="2137"/>
      <c r="OOQ24" s="2137"/>
      <c r="OOR24" s="2137"/>
      <c r="OOS24" s="2137"/>
      <c r="OOT24" s="2137"/>
      <c r="OOU24" s="2137"/>
      <c r="OOV24" s="2137"/>
      <c r="OOW24" s="2137"/>
      <c r="OOX24" s="2137"/>
      <c r="OOY24" s="2137"/>
      <c r="OOZ24" s="2137"/>
      <c r="OPA24" s="2137"/>
      <c r="OPB24" s="2137"/>
      <c r="OPC24" s="2137"/>
      <c r="OPD24" s="2137"/>
      <c r="OPE24" s="2137"/>
      <c r="OPF24" s="2137"/>
      <c r="OPG24" s="2137"/>
      <c r="OPH24" s="2137"/>
      <c r="OPI24" s="2137"/>
      <c r="OPJ24" s="2137"/>
      <c r="OPK24" s="2137"/>
      <c r="OPL24" s="2137"/>
      <c r="OPM24" s="2137"/>
      <c r="OPN24" s="2137"/>
      <c r="OPO24" s="2137"/>
      <c r="OPP24" s="2137"/>
      <c r="OPQ24" s="2137"/>
      <c r="OPR24" s="2137"/>
      <c r="OPS24" s="2137"/>
      <c r="OPT24" s="2137"/>
      <c r="OPU24" s="2137"/>
      <c r="OPV24" s="2137"/>
      <c r="OPW24" s="2137"/>
      <c r="OPX24" s="2137"/>
      <c r="OPY24" s="2137"/>
      <c r="OPZ24" s="2137"/>
      <c r="OQA24" s="2137"/>
      <c r="OQB24" s="2137"/>
      <c r="OQC24" s="2137"/>
      <c r="OQD24" s="2137"/>
      <c r="OQE24" s="2137"/>
      <c r="OQF24" s="2137"/>
      <c r="OQG24" s="2137"/>
      <c r="OQH24" s="2137"/>
      <c r="OQI24" s="2137"/>
      <c r="OQJ24" s="2137"/>
      <c r="OQK24" s="2137"/>
      <c r="OQL24" s="2137"/>
      <c r="OQM24" s="2137"/>
      <c r="OQN24" s="2137"/>
      <c r="OQO24" s="2137"/>
      <c r="OQP24" s="2137"/>
      <c r="OQQ24" s="2137"/>
      <c r="OQR24" s="2137"/>
      <c r="OQS24" s="2137"/>
      <c r="OQT24" s="2137"/>
      <c r="OQU24" s="2137"/>
      <c r="OQV24" s="2137"/>
      <c r="OQW24" s="2137"/>
      <c r="OQX24" s="2137"/>
      <c r="OQY24" s="2137"/>
      <c r="OQZ24" s="2137"/>
      <c r="ORA24" s="2137"/>
      <c r="ORB24" s="2137"/>
      <c r="ORC24" s="2137"/>
      <c r="ORD24" s="2137"/>
      <c r="ORE24" s="2137"/>
      <c r="ORF24" s="2137"/>
      <c r="ORG24" s="2137"/>
      <c r="ORH24" s="2137"/>
      <c r="ORI24" s="2137"/>
      <c r="ORJ24" s="2137"/>
      <c r="ORK24" s="2137"/>
      <c r="ORL24" s="2137"/>
      <c r="ORM24" s="2137"/>
      <c r="ORN24" s="2137"/>
      <c r="ORO24" s="2137"/>
      <c r="ORP24" s="2137"/>
      <c r="ORQ24" s="2137"/>
      <c r="ORR24" s="2137"/>
      <c r="ORS24" s="2137"/>
      <c r="ORT24" s="2137"/>
      <c r="ORU24" s="2137"/>
      <c r="ORV24" s="2137"/>
      <c r="ORW24" s="2137"/>
      <c r="ORX24" s="2137"/>
      <c r="ORY24" s="2137"/>
      <c r="ORZ24" s="2137"/>
      <c r="OSA24" s="2137"/>
      <c r="OSB24" s="2137"/>
      <c r="OSC24" s="2137"/>
      <c r="OSD24" s="2137"/>
      <c r="OSE24" s="2137"/>
      <c r="OSF24" s="2137"/>
      <c r="OSG24" s="2137"/>
      <c r="OSH24" s="2137"/>
      <c r="OSI24" s="2137"/>
      <c r="OSJ24" s="2137"/>
      <c r="OSK24" s="2137"/>
      <c r="OSL24" s="2137"/>
      <c r="OSM24" s="2137"/>
      <c r="OSN24" s="2137"/>
      <c r="OSO24" s="2137"/>
      <c r="OSP24" s="2137"/>
      <c r="OSQ24" s="2137"/>
      <c r="OSR24" s="2137"/>
      <c r="OSS24" s="2137"/>
      <c r="OST24" s="2137"/>
      <c r="OSU24" s="2137"/>
      <c r="OSV24" s="2137"/>
      <c r="OSW24" s="2137"/>
      <c r="OSX24" s="2137"/>
      <c r="OSY24" s="2137"/>
      <c r="OSZ24" s="2137"/>
      <c r="OTA24" s="2137"/>
      <c r="OTB24" s="2137"/>
      <c r="OTC24" s="2137"/>
      <c r="OTD24" s="2137"/>
      <c r="OTE24" s="2137"/>
      <c r="OTF24" s="2137"/>
      <c r="OTG24" s="2137"/>
      <c r="OTH24" s="2137"/>
      <c r="OTI24" s="2137"/>
      <c r="OTJ24" s="2137"/>
      <c r="OTK24" s="2137"/>
      <c r="OTL24" s="2137"/>
      <c r="OTM24" s="2137"/>
      <c r="OTN24" s="2137"/>
      <c r="OTO24" s="2137"/>
      <c r="OTP24" s="2137"/>
      <c r="OTQ24" s="2137"/>
      <c r="OTR24" s="2137"/>
      <c r="OTS24" s="2137"/>
      <c r="OTT24" s="2137"/>
      <c r="OTU24" s="2137"/>
      <c r="OTV24" s="2137"/>
      <c r="OTW24" s="2137"/>
      <c r="OTX24" s="2137"/>
      <c r="OTY24" s="2137"/>
      <c r="OTZ24" s="2137"/>
      <c r="OUA24" s="2137"/>
      <c r="OUB24" s="2137"/>
      <c r="OUC24" s="2137"/>
      <c r="OUD24" s="2137"/>
      <c r="OUE24" s="2137"/>
      <c r="OUF24" s="2137"/>
      <c r="OUG24" s="2137"/>
      <c r="OUH24" s="2137"/>
      <c r="OUI24" s="2137"/>
      <c r="OUJ24" s="2137"/>
      <c r="OUK24" s="2137"/>
      <c r="OUL24" s="2137"/>
      <c r="OUM24" s="2137"/>
      <c r="OUN24" s="2137"/>
      <c r="OUO24" s="2137"/>
      <c r="OUP24" s="2137"/>
      <c r="OUQ24" s="2137"/>
      <c r="OUR24" s="2137"/>
      <c r="OUS24" s="2137"/>
      <c r="OUT24" s="2137"/>
      <c r="OUU24" s="2137"/>
      <c r="OUV24" s="2137"/>
      <c r="OUW24" s="2137"/>
      <c r="OUX24" s="2137"/>
      <c r="OUY24" s="2137"/>
      <c r="OUZ24" s="2137"/>
      <c r="OVA24" s="2137"/>
      <c r="OVB24" s="2137"/>
      <c r="OVC24" s="2137"/>
      <c r="OVD24" s="2137"/>
      <c r="OVE24" s="2137"/>
      <c r="OVF24" s="2137"/>
      <c r="OVG24" s="2137"/>
      <c r="OVH24" s="2137"/>
      <c r="OVI24" s="2137"/>
      <c r="OVJ24" s="2137"/>
      <c r="OVK24" s="2137"/>
      <c r="OVL24" s="2137"/>
      <c r="OVM24" s="2137"/>
      <c r="OVN24" s="2137"/>
      <c r="OVO24" s="2137"/>
      <c r="OVP24" s="2137"/>
      <c r="OVQ24" s="2137"/>
      <c r="OVR24" s="2137"/>
      <c r="OVS24" s="2137"/>
      <c r="OVT24" s="2137"/>
      <c r="OVU24" s="2137"/>
      <c r="OVV24" s="2137"/>
      <c r="OVW24" s="2137"/>
      <c r="OVX24" s="2137"/>
      <c r="OVY24" s="2137"/>
      <c r="OVZ24" s="2137"/>
      <c r="OWA24" s="2137"/>
      <c r="OWB24" s="2137"/>
      <c r="OWC24" s="2137"/>
      <c r="OWD24" s="2137"/>
      <c r="OWE24" s="2137"/>
      <c r="OWF24" s="2137"/>
      <c r="OWG24" s="2137"/>
      <c r="OWH24" s="2137"/>
      <c r="OWI24" s="2137"/>
      <c r="OWJ24" s="2137"/>
      <c r="OWK24" s="2137"/>
      <c r="OWL24" s="2137"/>
      <c r="OWM24" s="2137"/>
      <c r="OWN24" s="2137"/>
      <c r="OWO24" s="2137"/>
      <c r="OWP24" s="2137"/>
      <c r="OWQ24" s="2137"/>
      <c r="OWR24" s="2137"/>
      <c r="OWS24" s="2137"/>
      <c r="OWT24" s="2137"/>
      <c r="OWU24" s="2137"/>
      <c r="OWV24" s="2137"/>
      <c r="OWW24" s="2137"/>
      <c r="OWX24" s="2137"/>
      <c r="OWY24" s="2137"/>
      <c r="OWZ24" s="2137"/>
      <c r="OXA24" s="2137"/>
      <c r="OXB24" s="2137"/>
      <c r="OXC24" s="2137"/>
      <c r="OXD24" s="2137"/>
      <c r="OXE24" s="2137"/>
      <c r="OXF24" s="2137"/>
      <c r="OXG24" s="2137"/>
      <c r="OXH24" s="2137"/>
      <c r="OXI24" s="2137"/>
      <c r="OXJ24" s="2137"/>
      <c r="OXK24" s="2137"/>
      <c r="OXL24" s="2137"/>
      <c r="OXM24" s="2137"/>
      <c r="OXN24" s="2137"/>
      <c r="OXO24" s="2137"/>
      <c r="OXP24" s="2137"/>
      <c r="OXQ24" s="2137"/>
      <c r="OXR24" s="2137"/>
      <c r="OXS24" s="2137"/>
      <c r="OXT24" s="2137"/>
      <c r="OXU24" s="2137"/>
      <c r="OXV24" s="2137"/>
      <c r="OXW24" s="2137"/>
      <c r="OXX24" s="2137"/>
      <c r="OXY24" s="2137"/>
      <c r="OXZ24" s="2137"/>
      <c r="OYA24" s="2137"/>
      <c r="OYB24" s="2137"/>
      <c r="OYC24" s="2137"/>
      <c r="OYD24" s="2137"/>
      <c r="OYE24" s="2137"/>
      <c r="OYF24" s="2137"/>
      <c r="OYG24" s="2137"/>
      <c r="OYH24" s="2137"/>
      <c r="OYI24" s="2137"/>
      <c r="OYJ24" s="2137"/>
      <c r="OYK24" s="2137"/>
      <c r="OYL24" s="2137"/>
      <c r="OYM24" s="2137"/>
      <c r="OYN24" s="2137"/>
      <c r="OYO24" s="2137"/>
      <c r="OYP24" s="2137"/>
      <c r="OYQ24" s="2137"/>
      <c r="OYR24" s="2137"/>
      <c r="OYS24" s="2137"/>
      <c r="OYT24" s="2137"/>
      <c r="OYU24" s="2137"/>
      <c r="OYV24" s="2137"/>
      <c r="OYW24" s="2137"/>
      <c r="OYX24" s="2137"/>
      <c r="OYY24" s="2137"/>
      <c r="OYZ24" s="2137"/>
      <c r="OZA24" s="2137"/>
      <c r="OZB24" s="2137"/>
      <c r="OZC24" s="2137"/>
      <c r="OZD24" s="2137"/>
      <c r="OZE24" s="2137"/>
      <c r="OZF24" s="2137"/>
      <c r="OZG24" s="2137"/>
      <c r="OZH24" s="2137"/>
      <c r="OZI24" s="2137"/>
      <c r="OZJ24" s="2137"/>
      <c r="OZK24" s="2137"/>
      <c r="OZL24" s="2137"/>
      <c r="OZM24" s="2137"/>
      <c r="OZN24" s="2137"/>
      <c r="OZO24" s="2137"/>
      <c r="OZP24" s="2137"/>
      <c r="OZQ24" s="2137"/>
      <c r="OZR24" s="2137"/>
      <c r="OZS24" s="2137"/>
      <c r="OZT24" s="2137"/>
      <c r="OZU24" s="2137"/>
      <c r="OZV24" s="2137"/>
      <c r="OZW24" s="2137"/>
      <c r="OZX24" s="2137"/>
      <c r="OZY24" s="2137"/>
      <c r="OZZ24" s="2137"/>
      <c r="PAA24" s="2137"/>
      <c r="PAB24" s="2137"/>
      <c r="PAC24" s="2137"/>
      <c r="PAD24" s="2137"/>
      <c r="PAE24" s="2137"/>
      <c r="PAF24" s="2137"/>
      <c r="PAG24" s="2137"/>
      <c r="PAH24" s="2137"/>
      <c r="PAI24" s="2137"/>
      <c r="PAJ24" s="2137"/>
      <c r="PAK24" s="2137"/>
      <c r="PAL24" s="2137"/>
      <c r="PAM24" s="2137"/>
      <c r="PAN24" s="2137"/>
      <c r="PAO24" s="2137"/>
      <c r="PAP24" s="2137"/>
      <c r="PAQ24" s="2137"/>
      <c r="PAR24" s="2137"/>
      <c r="PAS24" s="2137"/>
      <c r="PAT24" s="2137"/>
      <c r="PAU24" s="2137"/>
      <c r="PAV24" s="2137"/>
      <c r="PAW24" s="2137"/>
      <c r="PAX24" s="2137"/>
      <c r="PAY24" s="2137"/>
      <c r="PAZ24" s="2137"/>
      <c r="PBA24" s="2137"/>
      <c r="PBB24" s="2137"/>
      <c r="PBC24" s="2137"/>
      <c r="PBD24" s="2137"/>
      <c r="PBE24" s="2137"/>
      <c r="PBF24" s="2137"/>
      <c r="PBG24" s="2137"/>
      <c r="PBH24" s="2137"/>
      <c r="PBI24" s="2137"/>
      <c r="PBJ24" s="2137"/>
      <c r="PBK24" s="2137"/>
      <c r="PBL24" s="2137"/>
      <c r="PBM24" s="2137"/>
      <c r="PBN24" s="2137"/>
      <c r="PBO24" s="2137"/>
      <c r="PBP24" s="2137"/>
      <c r="PBQ24" s="2137"/>
      <c r="PBR24" s="2137"/>
      <c r="PBS24" s="2137"/>
      <c r="PBT24" s="2137"/>
      <c r="PBU24" s="2137"/>
      <c r="PBV24" s="2137"/>
      <c r="PBW24" s="2137"/>
      <c r="PBX24" s="2137"/>
      <c r="PBY24" s="2137"/>
      <c r="PBZ24" s="2137"/>
      <c r="PCA24" s="2137"/>
      <c r="PCB24" s="2137"/>
      <c r="PCC24" s="2137"/>
      <c r="PCD24" s="2137"/>
      <c r="PCE24" s="2137"/>
      <c r="PCF24" s="2137"/>
      <c r="PCG24" s="2137"/>
      <c r="PCH24" s="2137"/>
      <c r="PCI24" s="2137"/>
      <c r="PCJ24" s="2137"/>
      <c r="PCK24" s="2137"/>
      <c r="PCL24" s="2137"/>
      <c r="PCM24" s="2137"/>
      <c r="PCN24" s="2137"/>
      <c r="PCO24" s="2137"/>
      <c r="PCP24" s="2137"/>
      <c r="PCQ24" s="2137"/>
      <c r="PCR24" s="2137"/>
      <c r="PCS24" s="2137"/>
      <c r="PCT24" s="2137"/>
      <c r="PCU24" s="2137"/>
      <c r="PCV24" s="2137"/>
      <c r="PCW24" s="2137"/>
      <c r="PCX24" s="2137"/>
      <c r="PCY24" s="2137"/>
      <c r="PCZ24" s="2137"/>
      <c r="PDA24" s="2137"/>
      <c r="PDB24" s="2137"/>
      <c r="PDC24" s="2137"/>
      <c r="PDD24" s="2137"/>
      <c r="PDE24" s="2137"/>
      <c r="PDF24" s="2137"/>
      <c r="PDG24" s="2137"/>
      <c r="PDH24" s="2137"/>
      <c r="PDI24" s="2137"/>
      <c r="PDJ24" s="2137"/>
      <c r="PDK24" s="2137"/>
      <c r="PDL24" s="2137"/>
      <c r="PDM24" s="2137"/>
      <c r="PDN24" s="2137"/>
      <c r="PDO24" s="2137"/>
      <c r="PDP24" s="2137"/>
      <c r="PDQ24" s="2137"/>
      <c r="PDR24" s="2137"/>
      <c r="PDS24" s="2137"/>
      <c r="PDT24" s="2137"/>
      <c r="PDU24" s="2137"/>
      <c r="PDV24" s="2137"/>
      <c r="PDW24" s="2137"/>
      <c r="PDX24" s="2137"/>
      <c r="PDY24" s="2137"/>
      <c r="PDZ24" s="2137"/>
      <c r="PEA24" s="2137"/>
      <c r="PEB24" s="2137"/>
      <c r="PEC24" s="2137"/>
      <c r="PED24" s="2137"/>
      <c r="PEE24" s="2137"/>
      <c r="PEF24" s="2137"/>
      <c r="PEG24" s="2137"/>
      <c r="PEH24" s="2137"/>
      <c r="PEI24" s="2137"/>
      <c r="PEJ24" s="2137"/>
      <c r="PEK24" s="2137"/>
      <c r="PEL24" s="2137"/>
      <c r="PEM24" s="2137"/>
      <c r="PEN24" s="2137"/>
      <c r="PEO24" s="2137"/>
      <c r="PEP24" s="2137"/>
      <c r="PEQ24" s="2137"/>
      <c r="PER24" s="2137"/>
      <c r="PES24" s="2137"/>
      <c r="PET24" s="2137"/>
      <c r="PEU24" s="2137"/>
      <c r="PEV24" s="2137"/>
      <c r="PEW24" s="2137"/>
      <c r="PEX24" s="2137"/>
      <c r="PEY24" s="2137"/>
      <c r="PEZ24" s="2137"/>
      <c r="PFA24" s="2137"/>
      <c r="PFB24" s="2137"/>
      <c r="PFC24" s="2137"/>
      <c r="PFD24" s="2137"/>
      <c r="PFE24" s="2137"/>
      <c r="PFF24" s="2137"/>
      <c r="PFG24" s="2137"/>
      <c r="PFH24" s="2137"/>
      <c r="PFI24" s="2137"/>
      <c r="PFJ24" s="2137"/>
      <c r="PFK24" s="2137"/>
      <c r="PFL24" s="2137"/>
      <c r="PFM24" s="2137"/>
      <c r="PFN24" s="2137"/>
      <c r="PFO24" s="2137"/>
      <c r="PFP24" s="2137"/>
      <c r="PFQ24" s="2137"/>
      <c r="PFR24" s="2137"/>
      <c r="PFS24" s="2137"/>
      <c r="PFT24" s="2137"/>
      <c r="PFU24" s="2137"/>
      <c r="PFV24" s="2137"/>
      <c r="PFW24" s="2137"/>
      <c r="PFX24" s="2137"/>
      <c r="PFY24" s="2137"/>
      <c r="PFZ24" s="2137"/>
      <c r="PGA24" s="2137"/>
      <c r="PGB24" s="2137"/>
      <c r="PGC24" s="2137"/>
      <c r="PGD24" s="2137"/>
      <c r="PGE24" s="2137"/>
      <c r="PGF24" s="2137"/>
      <c r="PGG24" s="2137"/>
      <c r="PGH24" s="2137"/>
      <c r="PGI24" s="2137"/>
      <c r="PGJ24" s="2137"/>
      <c r="PGK24" s="2137"/>
      <c r="PGL24" s="2137"/>
      <c r="PGM24" s="2137"/>
      <c r="PGN24" s="2137"/>
      <c r="PGO24" s="2137"/>
      <c r="PGP24" s="2137"/>
      <c r="PGQ24" s="2137"/>
      <c r="PGR24" s="2137"/>
      <c r="PGS24" s="2137"/>
      <c r="PGT24" s="2137"/>
      <c r="PGU24" s="2137"/>
      <c r="PGV24" s="2137"/>
      <c r="PGW24" s="2137"/>
      <c r="PGX24" s="2137"/>
      <c r="PGY24" s="2137"/>
      <c r="PGZ24" s="2137"/>
      <c r="PHA24" s="2137"/>
      <c r="PHB24" s="2137"/>
      <c r="PHC24" s="2137"/>
      <c r="PHD24" s="2137"/>
      <c r="PHE24" s="2137"/>
      <c r="PHF24" s="2137"/>
      <c r="PHG24" s="2137"/>
      <c r="PHH24" s="2137"/>
      <c r="PHI24" s="2137"/>
      <c r="PHJ24" s="2137"/>
      <c r="PHK24" s="2137"/>
      <c r="PHL24" s="2137"/>
      <c r="PHM24" s="2137"/>
      <c r="PHN24" s="2137"/>
      <c r="PHO24" s="2137"/>
      <c r="PHP24" s="2137"/>
      <c r="PHQ24" s="2137"/>
      <c r="PHR24" s="2137"/>
      <c r="PHS24" s="2137"/>
      <c r="PHT24" s="2137"/>
      <c r="PHU24" s="2137"/>
      <c r="PHV24" s="2137"/>
      <c r="PHW24" s="2137"/>
      <c r="PHX24" s="2137"/>
      <c r="PHY24" s="2137"/>
      <c r="PHZ24" s="2137"/>
      <c r="PIA24" s="2137"/>
      <c r="PIB24" s="2137"/>
      <c r="PIC24" s="2137"/>
      <c r="PID24" s="2137"/>
      <c r="PIE24" s="2137"/>
      <c r="PIF24" s="2137"/>
      <c r="PIG24" s="2137"/>
      <c r="PIH24" s="2137"/>
      <c r="PII24" s="2137"/>
      <c r="PIJ24" s="2137"/>
      <c r="PIK24" s="2137"/>
      <c r="PIL24" s="2137"/>
      <c r="PIM24" s="2137"/>
      <c r="PIN24" s="2137"/>
      <c r="PIO24" s="2137"/>
      <c r="PIP24" s="2137"/>
      <c r="PIQ24" s="2137"/>
      <c r="PIR24" s="2137"/>
      <c r="PIS24" s="2137"/>
      <c r="PIT24" s="2137"/>
      <c r="PIU24" s="2137"/>
      <c r="PIV24" s="2137"/>
      <c r="PIW24" s="2137"/>
      <c r="PIX24" s="2137"/>
      <c r="PIY24" s="2137"/>
      <c r="PIZ24" s="2137"/>
      <c r="PJA24" s="2137"/>
      <c r="PJB24" s="2137"/>
      <c r="PJC24" s="2137"/>
      <c r="PJD24" s="2137"/>
      <c r="PJE24" s="2137"/>
      <c r="PJF24" s="2137"/>
      <c r="PJG24" s="2137"/>
      <c r="PJH24" s="2137"/>
      <c r="PJI24" s="2137"/>
      <c r="PJJ24" s="2137"/>
      <c r="PJK24" s="2137"/>
      <c r="PJL24" s="2137"/>
      <c r="PJM24" s="2137"/>
      <c r="PJN24" s="2137"/>
      <c r="PJO24" s="2137"/>
      <c r="PJP24" s="2137"/>
      <c r="PJQ24" s="2137"/>
      <c r="PJR24" s="2137"/>
      <c r="PJS24" s="2137"/>
      <c r="PJT24" s="2137"/>
      <c r="PJU24" s="2137"/>
      <c r="PJV24" s="2137"/>
      <c r="PJW24" s="2137"/>
      <c r="PJX24" s="2137"/>
      <c r="PJY24" s="2137"/>
      <c r="PJZ24" s="2137"/>
      <c r="PKA24" s="2137"/>
      <c r="PKB24" s="2137"/>
      <c r="PKC24" s="2137"/>
      <c r="PKD24" s="2137"/>
      <c r="PKE24" s="2137"/>
      <c r="PKF24" s="2137"/>
      <c r="PKG24" s="2137"/>
      <c r="PKH24" s="2137"/>
      <c r="PKI24" s="2137"/>
      <c r="PKJ24" s="2137"/>
      <c r="PKK24" s="2137"/>
      <c r="PKL24" s="2137"/>
      <c r="PKM24" s="2137"/>
      <c r="PKN24" s="2137"/>
      <c r="PKO24" s="2137"/>
      <c r="PKP24" s="2137"/>
      <c r="PKQ24" s="2137"/>
      <c r="PKR24" s="2137"/>
      <c r="PKS24" s="2137"/>
      <c r="PKT24" s="2137"/>
      <c r="PKU24" s="2137"/>
      <c r="PKV24" s="2137"/>
      <c r="PKW24" s="2137"/>
      <c r="PKX24" s="2137"/>
      <c r="PKY24" s="2137"/>
      <c r="PKZ24" s="2137"/>
      <c r="PLA24" s="2137"/>
      <c r="PLB24" s="2137"/>
      <c r="PLC24" s="2137"/>
      <c r="PLD24" s="2137"/>
      <c r="PLE24" s="2137"/>
      <c r="PLF24" s="2137"/>
      <c r="PLG24" s="2137"/>
      <c r="PLH24" s="2137"/>
      <c r="PLI24" s="2137"/>
      <c r="PLJ24" s="2137"/>
      <c r="PLK24" s="2137"/>
      <c r="PLL24" s="2137"/>
      <c r="PLM24" s="2137"/>
      <c r="PLN24" s="2137"/>
      <c r="PLO24" s="2137"/>
      <c r="PLP24" s="2137"/>
      <c r="PLQ24" s="2137"/>
      <c r="PLR24" s="2137"/>
      <c r="PLS24" s="2137"/>
      <c r="PLT24" s="2137"/>
      <c r="PLU24" s="2137"/>
      <c r="PLV24" s="2137"/>
      <c r="PLW24" s="2137"/>
      <c r="PLX24" s="2137"/>
      <c r="PLY24" s="2137"/>
      <c r="PLZ24" s="2137"/>
      <c r="PMA24" s="2137"/>
      <c r="PMB24" s="2137"/>
      <c r="PMC24" s="2137"/>
      <c r="PMD24" s="2137"/>
      <c r="PME24" s="2137"/>
      <c r="PMF24" s="2137"/>
      <c r="PMG24" s="2137"/>
      <c r="PMH24" s="2137"/>
      <c r="PMI24" s="2137"/>
      <c r="PMJ24" s="2137"/>
      <c r="PMK24" s="2137"/>
      <c r="PML24" s="2137"/>
      <c r="PMM24" s="2137"/>
      <c r="PMN24" s="2137"/>
      <c r="PMO24" s="2137"/>
      <c r="PMP24" s="2137"/>
      <c r="PMQ24" s="2137"/>
      <c r="PMR24" s="2137"/>
      <c r="PMS24" s="2137"/>
      <c r="PMT24" s="2137"/>
      <c r="PMU24" s="2137"/>
      <c r="PMV24" s="2137"/>
      <c r="PMW24" s="2137"/>
      <c r="PMX24" s="2137"/>
      <c r="PMY24" s="2137"/>
      <c r="PMZ24" s="2137"/>
      <c r="PNA24" s="2137"/>
      <c r="PNB24" s="2137"/>
      <c r="PNC24" s="2137"/>
      <c r="PND24" s="2137"/>
      <c r="PNE24" s="2137"/>
      <c r="PNF24" s="2137"/>
      <c r="PNG24" s="2137"/>
      <c r="PNH24" s="2137"/>
      <c r="PNI24" s="2137"/>
      <c r="PNJ24" s="2137"/>
      <c r="PNK24" s="2137"/>
      <c r="PNL24" s="2137"/>
      <c r="PNM24" s="2137"/>
      <c r="PNN24" s="2137"/>
      <c r="PNO24" s="2137"/>
      <c r="PNP24" s="2137"/>
      <c r="PNQ24" s="2137"/>
      <c r="PNR24" s="2137"/>
      <c r="PNS24" s="2137"/>
      <c r="PNT24" s="2137"/>
      <c r="PNU24" s="2137"/>
      <c r="PNV24" s="2137"/>
      <c r="PNW24" s="2137"/>
      <c r="PNX24" s="2137"/>
      <c r="PNY24" s="2137"/>
      <c r="PNZ24" s="2137"/>
      <c r="POA24" s="2137"/>
      <c r="POB24" s="2137"/>
      <c r="POC24" s="2137"/>
      <c r="POD24" s="2137"/>
      <c r="POE24" s="2137"/>
      <c r="POF24" s="2137"/>
      <c r="POG24" s="2137"/>
      <c r="POH24" s="2137"/>
      <c r="POI24" s="2137"/>
      <c r="POJ24" s="2137"/>
      <c r="POK24" s="2137"/>
      <c r="POL24" s="2137"/>
      <c r="POM24" s="2137"/>
      <c r="PON24" s="2137"/>
      <c r="POO24" s="2137"/>
      <c r="POP24" s="2137"/>
      <c r="POQ24" s="2137"/>
      <c r="POR24" s="2137"/>
      <c r="POS24" s="2137"/>
      <c r="POT24" s="2137"/>
      <c r="POU24" s="2137"/>
      <c r="POV24" s="2137"/>
      <c r="POW24" s="2137"/>
      <c r="POX24" s="2137"/>
      <c r="POY24" s="2137"/>
      <c r="POZ24" s="2137"/>
      <c r="PPA24" s="2137"/>
      <c r="PPB24" s="2137"/>
      <c r="PPC24" s="2137"/>
      <c r="PPD24" s="2137"/>
      <c r="PPE24" s="2137"/>
      <c r="PPF24" s="2137"/>
      <c r="PPG24" s="2137"/>
      <c r="PPH24" s="2137"/>
      <c r="PPI24" s="2137"/>
      <c r="PPJ24" s="2137"/>
      <c r="PPK24" s="2137"/>
      <c r="PPL24" s="2137"/>
      <c r="PPM24" s="2137"/>
      <c r="PPN24" s="2137"/>
      <c r="PPO24" s="2137"/>
      <c r="PPP24" s="2137"/>
      <c r="PPQ24" s="2137"/>
      <c r="PPR24" s="2137"/>
      <c r="PPS24" s="2137"/>
      <c r="PPT24" s="2137"/>
      <c r="PPU24" s="2137"/>
      <c r="PPV24" s="2137"/>
      <c r="PPW24" s="2137"/>
      <c r="PPX24" s="2137"/>
      <c r="PPY24" s="2137"/>
      <c r="PPZ24" s="2137"/>
      <c r="PQA24" s="2137"/>
      <c r="PQB24" s="2137"/>
      <c r="PQC24" s="2137"/>
      <c r="PQD24" s="2137"/>
      <c r="PQE24" s="2137"/>
      <c r="PQF24" s="2137"/>
      <c r="PQG24" s="2137"/>
      <c r="PQH24" s="2137"/>
      <c r="PQI24" s="2137"/>
      <c r="PQJ24" s="2137"/>
      <c r="PQK24" s="2137"/>
      <c r="PQL24" s="2137"/>
      <c r="PQM24" s="2137"/>
      <c r="PQN24" s="2137"/>
      <c r="PQO24" s="2137"/>
      <c r="PQP24" s="2137"/>
      <c r="PQQ24" s="2137"/>
      <c r="PQR24" s="2137"/>
      <c r="PQS24" s="2137"/>
      <c r="PQT24" s="2137"/>
      <c r="PQU24" s="2137"/>
      <c r="PQV24" s="2137"/>
      <c r="PQW24" s="2137"/>
      <c r="PQX24" s="2137"/>
      <c r="PQY24" s="2137"/>
      <c r="PQZ24" s="2137"/>
      <c r="PRA24" s="2137"/>
      <c r="PRB24" s="2137"/>
      <c r="PRC24" s="2137"/>
      <c r="PRD24" s="2137"/>
      <c r="PRE24" s="2137"/>
      <c r="PRF24" s="2137"/>
      <c r="PRG24" s="2137"/>
      <c r="PRH24" s="2137"/>
      <c r="PRI24" s="2137"/>
      <c r="PRJ24" s="2137"/>
      <c r="PRK24" s="2137"/>
      <c r="PRL24" s="2137"/>
      <c r="PRM24" s="2137"/>
      <c r="PRN24" s="2137"/>
      <c r="PRO24" s="2137"/>
      <c r="PRP24" s="2137"/>
      <c r="PRQ24" s="2137"/>
      <c r="PRR24" s="2137"/>
      <c r="PRS24" s="2137"/>
      <c r="PRT24" s="2137"/>
      <c r="PRU24" s="2137"/>
      <c r="PRV24" s="2137"/>
      <c r="PRW24" s="2137"/>
      <c r="PRX24" s="2137"/>
      <c r="PRY24" s="2137"/>
      <c r="PRZ24" s="2137"/>
      <c r="PSA24" s="2137"/>
      <c r="PSB24" s="2137"/>
      <c r="PSC24" s="2137"/>
      <c r="PSD24" s="2137"/>
      <c r="PSE24" s="2137"/>
      <c r="PSF24" s="2137"/>
      <c r="PSG24" s="2137"/>
      <c r="PSH24" s="2137"/>
      <c r="PSI24" s="2137"/>
      <c r="PSJ24" s="2137"/>
      <c r="PSK24" s="2137"/>
      <c r="PSL24" s="2137"/>
      <c r="PSM24" s="2137"/>
      <c r="PSN24" s="2137"/>
      <c r="PSO24" s="2137"/>
      <c r="PSP24" s="2137"/>
      <c r="PSQ24" s="2137"/>
      <c r="PSR24" s="2137"/>
      <c r="PSS24" s="2137"/>
      <c r="PST24" s="2137"/>
      <c r="PSU24" s="2137"/>
      <c r="PSV24" s="2137"/>
      <c r="PSW24" s="2137"/>
      <c r="PSX24" s="2137"/>
      <c r="PSY24" s="2137"/>
      <c r="PSZ24" s="2137"/>
      <c r="PTA24" s="2137"/>
      <c r="PTB24" s="2137"/>
      <c r="PTC24" s="2137"/>
      <c r="PTD24" s="2137"/>
      <c r="PTE24" s="2137"/>
      <c r="PTF24" s="2137"/>
      <c r="PTG24" s="2137"/>
      <c r="PTH24" s="2137"/>
      <c r="PTI24" s="2137"/>
      <c r="PTJ24" s="2137"/>
      <c r="PTK24" s="2137"/>
      <c r="PTL24" s="2137"/>
      <c r="PTM24" s="2137"/>
      <c r="PTN24" s="2137"/>
      <c r="PTO24" s="2137"/>
      <c r="PTP24" s="2137"/>
      <c r="PTQ24" s="2137"/>
      <c r="PTR24" s="2137"/>
      <c r="PTS24" s="2137"/>
      <c r="PTT24" s="2137"/>
      <c r="PTU24" s="2137"/>
      <c r="PTV24" s="2137"/>
      <c r="PTW24" s="2137"/>
      <c r="PTX24" s="2137"/>
      <c r="PTY24" s="2137"/>
      <c r="PTZ24" s="2137"/>
      <c r="PUA24" s="2137"/>
      <c r="PUB24" s="2137"/>
      <c r="PUC24" s="2137"/>
      <c r="PUD24" s="2137"/>
      <c r="PUE24" s="2137"/>
      <c r="PUF24" s="2137"/>
      <c r="PUG24" s="2137"/>
      <c r="PUH24" s="2137"/>
      <c r="PUI24" s="2137"/>
      <c r="PUJ24" s="2137"/>
      <c r="PUK24" s="2137"/>
      <c r="PUL24" s="2137"/>
      <c r="PUM24" s="2137"/>
      <c r="PUN24" s="2137"/>
      <c r="PUO24" s="2137"/>
      <c r="PUP24" s="2137"/>
      <c r="PUQ24" s="2137"/>
      <c r="PUR24" s="2137"/>
      <c r="PUS24" s="2137"/>
      <c r="PUT24" s="2137"/>
      <c r="PUU24" s="2137"/>
      <c r="PUV24" s="2137"/>
      <c r="PUW24" s="2137"/>
      <c r="PUX24" s="2137"/>
      <c r="PUY24" s="2137"/>
      <c r="PUZ24" s="2137"/>
      <c r="PVA24" s="2137"/>
      <c r="PVB24" s="2137"/>
      <c r="PVC24" s="2137"/>
      <c r="PVD24" s="2137"/>
      <c r="PVE24" s="2137"/>
      <c r="PVF24" s="2137"/>
      <c r="PVG24" s="2137"/>
      <c r="PVH24" s="2137"/>
      <c r="PVI24" s="2137"/>
      <c r="PVJ24" s="2137"/>
      <c r="PVK24" s="2137"/>
      <c r="PVL24" s="2137"/>
      <c r="PVM24" s="2137"/>
      <c r="PVN24" s="2137"/>
      <c r="PVO24" s="2137"/>
      <c r="PVP24" s="2137"/>
      <c r="PVQ24" s="2137"/>
      <c r="PVR24" s="2137"/>
      <c r="PVS24" s="2137"/>
      <c r="PVT24" s="2137"/>
      <c r="PVU24" s="2137"/>
      <c r="PVV24" s="2137"/>
      <c r="PVW24" s="2137"/>
      <c r="PVX24" s="2137"/>
      <c r="PVY24" s="2137"/>
      <c r="PVZ24" s="2137"/>
      <c r="PWA24" s="2137"/>
      <c r="PWB24" s="2137"/>
      <c r="PWC24" s="2137"/>
      <c r="PWD24" s="2137"/>
      <c r="PWE24" s="2137"/>
      <c r="PWF24" s="2137"/>
      <c r="PWG24" s="2137"/>
      <c r="PWH24" s="2137"/>
      <c r="PWI24" s="2137"/>
      <c r="PWJ24" s="2137"/>
      <c r="PWK24" s="2137"/>
      <c r="PWL24" s="2137"/>
      <c r="PWM24" s="2137"/>
      <c r="PWN24" s="2137"/>
      <c r="PWO24" s="2137"/>
      <c r="PWP24" s="2137"/>
      <c r="PWQ24" s="2137"/>
      <c r="PWR24" s="2137"/>
      <c r="PWS24" s="2137"/>
      <c r="PWT24" s="2137"/>
      <c r="PWU24" s="2137"/>
      <c r="PWV24" s="2137"/>
      <c r="PWW24" s="2137"/>
      <c r="PWX24" s="2137"/>
      <c r="PWY24" s="2137"/>
      <c r="PWZ24" s="2137"/>
      <c r="PXA24" s="2137"/>
      <c r="PXB24" s="2137"/>
      <c r="PXC24" s="2137"/>
      <c r="PXD24" s="2137"/>
      <c r="PXE24" s="2137"/>
      <c r="PXF24" s="2137"/>
      <c r="PXG24" s="2137"/>
      <c r="PXH24" s="2137"/>
      <c r="PXI24" s="2137"/>
      <c r="PXJ24" s="2137"/>
      <c r="PXK24" s="2137"/>
      <c r="PXL24" s="2137"/>
      <c r="PXM24" s="2137"/>
      <c r="PXN24" s="2137"/>
      <c r="PXO24" s="2137"/>
      <c r="PXP24" s="2137"/>
      <c r="PXQ24" s="2137"/>
      <c r="PXR24" s="2137"/>
      <c r="PXS24" s="2137"/>
      <c r="PXT24" s="2137"/>
      <c r="PXU24" s="2137"/>
      <c r="PXV24" s="2137"/>
      <c r="PXW24" s="2137"/>
      <c r="PXX24" s="2137"/>
      <c r="PXY24" s="2137"/>
      <c r="PXZ24" s="2137"/>
      <c r="PYA24" s="2137"/>
      <c r="PYB24" s="2137"/>
      <c r="PYC24" s="2137"/>
      <c r="PYD24" s="2137"/>
      <c r="PYE24" s="2137"/>
      <c r="PYF24" s="2137"/>
      <c r="PYG24" s="2137"/>
      <c r="PYH24" s="2137"/>
      <c r="PYI24" s="2137"/>
      <c r="PYJ24" s="2137"/>
      <c r="PYK24" s="2137"/>
      <c r="PYL24" s="2137"/>
      <c r="PYM24" s="2137"/>
      <c r="PYN24" s="2137"/>
      <c r="PYO24" s="2137"/>
      <c r="PYP24" s="2137"/>
      <c r="PYQ24" s="2137"/>
      <c r="PYR24" s="2137"/>
      <c r="PYS24" s="2137"/>
      <c r="PYT24" s="2137"/>
      <c r="PYU24" s="2137"/>
      <c r="PYV24" s="2137"/>
      <c r="PYW24" s="2137"/>
      <c r="PYX24" s="2137"/>
      <c r="PYY24" s="2137"/>
      <c r="PYZ24" s="2137"/>
      <c r="PZA24" s="2137"/>
      <c r="PZB24" s="2137"/>
      <c r="PZC24" s="2137"/>
      <c r="PZD24" s="2137"/>
      <c r="PZE24" s="2137"/>
      <c r="PZF24" s="2137"/>
      <c r="PZG24" s="2137"/>
      <c r="PZH24" s="2137"/>
      <c r="PZI24" s="2137"/>
      <c r="PZJ24" s="2137"/>
      <c r="PZK24" s="2137"/>
      <c r="PZL24" s="2137"/>
      <c r="PZM24" s="2137"/>
      <c r="PZN24" s="2137"/>
      <c r="PZO24" s="2137"/>
      <c r="PZP24" s="2137"/>
      <c r="PZQ24" s="2137"/>
      <c r="PZR24" s="2137"/>
      <c r="PZS24" s="2137"/>
      <c r="PZT24" s="2137"/>
      <c r="PZU24" s="2137"/>
      <c r="PZV24" s="2137"/>
      <c r="PZW24" s="2137"/>
      <c r="PZX24" s="2137"/>
      <c r="PZY24" s="2137"/>
      <c r="PZZ24" s="2137"/>
      <c r="QAA24" s="2137"/>
      <c r="QAB24" s="2137"/>
      <c r="QAC24" s="2137"/>
      <c r="QAD24" s="2137"/>
      <c r="QAE24" s="2137"/>
      <c r="QAF24" s="2137"/>
      <c r="QAG24" s="2137"/>
      <c r="QAH24" s="2137"/>
      <c r="QAI24" s="2137"/>
      <c r="QAJ24" s="2137"/>
      <c r="QAK24" s="2137"/>
      <c r="QAL24" s="2137"/>
      <c r="QAM24" s="2137"/>
      <c r="QAN24" s="2137"/>
      <c r="QAO24" s="2137"/>
      <c r="QAP24" s="2137"/>
      <c r="QAQ24" s="2137"/>
      <c r="QAR24" s="2137"/>
      <c r="QAS24" s="2137"/>
      <c r="QAT24" s="2137"/>
      <c r="QAU24" s="2137"/>
      <c r="QAV24" s="2137"/>
      <c r="QAW24" s="2137"/>
      <c r="QAX24" s="2137"/>
      <c r="QAY24" s="2137"/>
      <c r="QAZ24" s="2137"/>
      <c r="QBA24" s="2137"/>
      <c r="QBB24" s="2137"/>
      <c r="QBC24" s="2137"/>
      <c r="QBD24" s="2137"/>
      <c r="QBE24" s="2137"/>
      <c r="QBF24" s="2137"/>
      <c r="QBG24" s="2137"/>
      <c r="QBH24" s="2137"/>
      <c r="QBI24" s="2137"/>
      <c r="QBJ24" s="2137"/>
      <c r="QBK24" s="2137"/>
      <c r="QBL24" s="2137"/>
      <c r="QBM24" s="2137"/>
      <c r="QBN24" s="2137"/>
      <c r="QBO24" s="2137"/>
      <c r="QBP24" s="2137"/>
      <c r="QBQ24" s="2137"/>
      <c r="QBR24" s="2137"/>
      <c r="QBS24" s="2137"/>
      <c r="QBT24" s="2137"/>
      <c r="QBU24" s="2137"/>
      <c r="QBV24" s="2137"/>
      <c r="QBW24" s="2137"/>
      <c r="QBX24" s="2137"/>
      <c r="QBY24" s="2137"/>
      <c r="QBZ24" s="2137"/>
      <c r="QCA24" s="2137"/>
      <c r="QCB24" s="2137"/>
      <c r="QCC24" s="2137"/>
      <c r="QCD24" s="2137"/>
      <c r="QCE24" s="2137"/>
      <c r="QCF24" s="2137"/>
      <c r="QCG24" s="2137"/>
      <c r="QCH24" s="2137"/>
      <c r="QCI24" s="2137"/>
      <c r="QCJ24" s="2137"/>
      <c r="QCK24" s="2137"/>
      <c r="QCL24" s="2137"/>
      <c r="QCM24" s="2137"/>
      <c r="QCN24" s="2137"/>
      <c r="QCO24" s="2137"/>
      <c r="QCP24" s="2137"/>
      <c r="QCQ24" s="2137"/>
      <c r="QCR24" s="2137"/>
      <c r="QCS24" s="2137"/>
      <c r="QCT24" s="2137"/>
      <c r="QCU24" s="2137"/>
      <c r="QCV24" s="2137"/>
      <c r="QCW24" s="2137"/>
      <c r="QCX24" s="2137"/>
      <c r="QCY24" s="2137"/>
      <c r="QCZ24" s="2137"/>
      <c r="QDA24" s="2137"/>
      <c r="QDB24" s="2137"/>
      <c r="QDC24" s="2137"/>
      <c r="QDD24" s="2137"/>
      <c r="QDE24" s="2137"/>
      <c r="QDF24" s="2137"/>
      <c r="QDG24" s="2137"/>
      <c r="QDH24" s="2137"/>
      <c r="QDI24" s="2137"/>
      <c r="QDJ24" s="2137"/>
      <c r="QDK24" s="2137"/>
      <c r="QDL24" s="2137"/>
      <c r="QDM24" s="2137"/>
      <c r="QDN24" s="2137"/>
      <c r="QDO24" s="2137"/>
      <c r="QDP24" s="2137"/>
      <c r="QDQ24" s="2137"/>
      <c r="QDR24" s="2137"/>
      <c r="QDS24" s="2137"/>
      <c r="QDT24" s="2137"/>
      <c r="QDU24" s="2137"/>
      <c r="QDV24" s="2137"/>
      <c r="QDW24" s="2137"/>
      <c r="QDX24" s="2137"/>
      <c r="QDY24" s="2137"/>
      <c r="QDZ24" s="2137"/>
      <c r="QEA24" s="2137"/>
      <c r="QEB24" s="2137"/>
      <c r="QEC24" s="2137"/>
      <c r="QED24" s="2137"/>
      <c r="QEE24" s="2137"/>
      <c r="QEF24" s="2137"/>
      <c r="QEG24" s="2137"/>
      <c r="QEH24" s="2137"/>
      <c r="QEI24" s="2137"/>
      <c r="QEJ24" s="2137"/>
      <c r="QEK24" s="2137"/>
      <c r="QEL24" s="2137"/>
      <c r="QEM24" s="2137"/>
      <c r="QEN24" s="2137"/>
      <c r="QEO24" s="2137"/>
      <c r="QEP24" s="2137"/>
      <c r="QEQ24" s="2137"/>
      <c r="QER24" s="2137"/>
      <c r="QES24" s="2137"/>
      <c r="QET24" s="2137"/>
      <c r="QEU24" s="2137"/>
      <c r="QEV24" s="2137"/>
      <c r="QEW24" s="2137"/>
      <c r="QEX24" s="2137"/>
      <c r="QEY24" s="2137"/>
      <c r="QEZ24" s="2137"/>
      <c r="QFA24" s="2137"/>
      <c r="QFB24" s="2137"/>
      <c r="QFC24" s="2137"/>
      <c r="QFD24" s="2137"/>
      <c r="QFE24" s="2137"/>
      <c r="QFF24" s="2137"/>
      <c r="QFG24" s="2137"/>
      <c r="QFH24" s="2137"/>
      <c r="QFI24" s="2137"/>
      <c r="QFJ24" s="2137"/>
      <c r="QFK24" s="2137"/>
      <c r="QFL24" s="2137"/>
      <c r="QFM24" s="2137"/>
      <c r="QFN24" s="2137"/>
      <c r="QFO24" s="2137"/>
      <c r="QFP24" s="2137"/>
      <c r="QFQ24" s="2137"/>
      <c r="QFR24" s="2137"/>
      <c r="QFS24" s="2137"/>
      <c r="QFT24" s="2137"/>
      <c r="QFU24" s="2137"/>
      <c r="QFV24" s="2137"/>
      <c r="QFW24" s="2137"/>
      <c r="QFX24" s="2137"/>
      <c r="QFY24" s="2137"/>
      <c r="QFZ24" s="2137"/>
      <c r="QGA24" s="2137"/>
      <c r="QGB24" s="2137"/>
      <c r="QGC24" s="2137"/>
      <c r="QGD24" s="2137"/>
      <c r="QGE24" s="2137"/>
      <c r="QGF24" s="2137"/>
      <c r="QGG24" s="2137"/>
      <c r="QGH24" s="2137"/>
      <c r="QGI24" s="2137"/>
      <c r="QGJ24" s="2137"/>
      <c r="QGK24" s="2137"/>
      <c r="QGL24" s="2137"/>
      <c r="QGM24" s="2137"/>
      <c r="QGN24" s="2137"/>
      <c r="QGO24" s="2137"/>
      <c r="QGP24" s="2137"/>
      <c r="QGQ24" s="2137"/>
      <c r="QGR24" s="2137"/>
      <c r="QGS24" s="2137"/>
      <c r="QGT24" s="2137"/>
      <c r="QGU24" s="2137"/>
      <c r="QGV24" s="2137"/>
      <c r="QGW24" s="2137"/>
      <c r="QGX24" s="2137"/>
      <c r="QGY24" s="2137"/>
      <c r="QGZ24" s="2137"/>
      <c r="QHA24" s="2137"/>
      <c r="QHB24" s="2137"/>
      <c r="QHC24" s="2137"/>
      <c r="QHD24" s="2137"/>
      <c r="QHE24" s="2137"/>
      <c r="QHF24" s="2137"/>
      <c r="QHG24" s="2137"/>
      <c r="QHH24" s="2137"/>
      <c r="QHI24" s="2137"/>
      <c r="QHJ24" s="2137"/>
      <c r="QHK24" s="2137"/>
      <c r="QHL24" s="2137"/>
      <c r="QHM24" s="2137"/>
      <c r="QHN24" s="2137"/>
      <c r="QHO24" s="2137"/>
      <c r="QHP24" s="2137"/>
      <c r="QHQ24" s="2137"/>
      <c r="QHR24" s="2137"/>
      <c r="QHS24" s="2137"/>
      <c r="QHT24" s="2137"/>
      <c r="QHU24" s="2137"/>
      <c r="QHV24" s="2137"/>
      <c r="QHW24" s="2137"/>
      <c r="QHX24" s="2137"/>
      <c r="QHY24" s="2137"/>
      <c r="QHZ24" s="2137"/>
      <c r="QIA24" s="2137"/>
      <c r="QIB24" s="2137"/>
      <c r="QIC24" s="2137"/>
      <c r="QID24" s="2137"/>
      <c r="QIE24" s="2137"/>
      <c r="QIF24" s="2137"/>
      <c r="QIG24" s="2137"/>
      <c r="QIH24" s="2137"/>
      <c r="QII24" s="2137"/>
      <c r="QIJ24" s="2137"/>
      <c r="QIK24" s="2137"/>
      <c r="QIL24" s="2137"/>
      <c r="QIM24" s="2137"/>
      <c r="QIN24" s="2137"/>
      <c r="QIO24" s="2137"/>
      <c r="QIP24" s="2137"/>
      <c r="QIQ24" s="2137"/>
      <c r="QIR24" s="2137"/>
      <c r="QIS24" s="2137"/>
      <c r="QIT24" s="2137"/>
      <c r="QIU24" s="2137"/>
      <c r="QIV24" s="2137"/>
      <c r="QIW24" s="2137"/>
      <c r="QIX24" s="2137"/>
      <c r="QIY24" s="2137"/>
      <c r="QIZ24" s="2137"/>
      <c r="QJA24" s="2137"/>
      <c r="QJB24" s="2137"/>
      <c r="QJC24" s="2137"/>
      <c r="QJD24" s="2137"/>
      <c r="QJE24" s="2137"/>
      <c r="QJF24" s="2137"/>
      <c r="QJG24" s="2137"/>
      <c r="QJH24" s="2137"/>
      <c r="QJI24" s="2137"/>
      <c r="QJJ24" s="2137"/>
      <c r="QJK24" s="2137"/>
      <c r="QJL24" s="2137"/>
      <c r="QJM24" s="2137"/>
      <c r="QJN24" s="2137"/>
      <c r="QJO24" s="2137"/>
      <c r="QJP24" s="2137"/>
      <c r="QJQ24" s="2137"/>
      <c r="QJR24" s="2137"/>
      <c r="QJS24" s="2137"/>
      <c r="QJT24" s="2137"/>
      <c r="QJU24" s="2137"/>
      <c r="QJV24" s="2137"/>
      <c r="QJW24" s="2137"/>
      <c r="QJX24" s="2137"/>
      <c r="QJY24" s="2137"/>
      <c r="QJZ24" s="2137"/>
      <c r="QKA24" s="2137"/>
      <c r="QKB24" s="2137"/>
      <c r="QKC24" s="2137"/>
      <c r="QKD24" s="2137"/>
      <c r="QKE24" s="2137"/>
      <c r="QKF24" s="2137"/>
      <c r="QKG24" s="2137"/>
      <c r="QKH24" s="2137"/>
      <c r="QKI24" s="2137"/>
      <c r="QKJ24" s="2137"/>
      <c r="QKK24" s="2137"/>
      <c r="QKL24" s="2137"/>
      <c r="QKM24" s="2137"/>
      <c r="QKN24" s="2137"/>
      <c r="QKO24" s="2137"/>
      <c r="QKP24" s="2137"/>
      <c r="QKQ24" s="2137"/>
      <c r="QKR24" s="2137"/>
      <c r="QKS24" s="2137"/>
      <c r="QKT24" s="2137"/>
      <c r="QKU24" s="2137"/>
      <c r="QKV24" s="2137"/>
      <c r="QKW24" s="2137"/>
      <c r="QKX24" s="2137"/>
      <c r="QKY24" s="2137"/>
      <c r="QKZ24" s="2137"/>
      <c r="QLA24" s="2137"/>
      <c r="QLB24" s="2137"/>
      <c r="QLC24" s="2137"/>
      <c r="QLD24" s="2137"/>
      <c r="QLE24" s="2137"/>
      <c r="QLF24" s="2137"/>
      <c r="QLG24" s="2137"/>
      <c r="QLH24" s="2137"/>
      <c r="QLI24" s="2137"/>
      <c r="QLJ24" s="2137"/>
      <c r="QLK24" s="2137"/>
      <c r="QLL24" s="2137"/>
      <c r="QLM24" s="2137"/>
      <c r="QLN24" s="2137"/>
      <c r="QLO24" s="2137"/>
      <c r="QLP24" s="2137"/>
      <c r="QLQ24" s="2137"/>
      <c r="QLR24" s="2137"/>
      <c r="QLS24" s="2137"/>
      <c r="QLT24" s="2137"/>
      <c r="QLU24" s="2137"/>
      <c r="QLV24" s="2137"/>
      <c r="QLW24" s="2137"/>
      <c r="QLX24" s="2137"/>
      <c r="QLY24" s="2137"/>
      <c r="QLZ24" s="2137"/>
      <c r="QMA24" s="2137"/>
      <c r="QMB24" s="2137"/>
      <c r="QMC24" s="2137"/>
      <c r="QMD24" s="2137"/>
      <c r="QME24" s="2137"/>
      <c r="QMF24" s="2137"/>
      <c r="QMG24" s="2137"/>
      <c r="QMH24" s="2137"/>
      <c r="QMI24" s="2137"/>
      <c r="QMJ24" s="2137"/>
      <c r="QMK24" s="2137"/>
      <c r="QML24" s="2137"/>
      <c r="QMM24" s="2137"/>
      <c r="QMN24" s="2137"/>
      <c r="QMO24" s="2137"/>
      <c r="QMP24" s="2137"/>
      <c r="QMQ24" s="2137"/>
      <c r="QMR24" s="2137"/>
      <c r="QMS24" s="2137"/>
      <c r="QMT24" s="2137"/>
      <c r="QMU24" s="2137"/>
      <c r="QMV24" s="2137"/>
      <c r="QMW24" s="2137"/>
      <c r="QMX24" s="2137"/>
      <c r="QMY24" s="2137"/>
      <c r="QMZ24" s="2137"/>
      <c r="QNA24" s="2137"/>
      <c r="QNB24" s="2137"/>
      <c r="QNC24" s="2137"/>
      <c r="QND24" s="2137"/>
      <c r="QNE24" s="2137"/>
      <c r="QNF24" s="2137"/>
      <c r="QNG24" s="2137"/>
      <c r="QNH24" s="2137"/>
      <c r="QNI24" s="2137"/>
      <c r="QNJ24" s="2137"/>
      <c r="QNK24" s="2137"/>
      <c r="QNL24" s="2137"/>
      <c r="QNM24" s="2137"/>
      <c r="QNN24" s="2137"/>
      <c r="QNO24" s="2137"/>
      <c r="QNP24" s="2137"/>
      <c r="QNQ24" s="2137"/>
      <c r="QNR24" s="2137"/>
      <c r="QNS24" s="2137"/>
      <c r="QNT24" s="2137"/>
      <c r="QNU24" s="2137"/>
      <c r="QNV24" s="2137"/>
      <c r="QNW24" s="2137"/>
      <c r="QNX24" s="2137"/>
      <c r="QNY24" s="2137"/>
      <c r="QNZ24" s="2137"/>
      <c r="QOA24" s="2137"/>
      <c r="QOB24" s="2137"/>
      <c r="QOC24" s="2137"/>
      <c r="QOD24" s="2137"/>
      <c r="QOE24" s="2137"/>
      <c r="QOF24" s="2137"/>
      <c r="QOG24" s="2137"/>
      <c r="QOH24" s="2137"/>
      <c r="QOI24" s="2137"/>
      <c r="QOJ24" s="2137"/>
      <c r="QOK24" s="2137"/>
      <c r="QOL24" s="2137"/>
      <c r="QOM24" s="2137"/>
      <c r="QON24" s="2137"/>
      <c r="QOO24" s="2137"/>
      <c r="QOP24" s="2137"/>
      <c r="QOQ24" s="2137"/>
      <c r="QOR24" s="2137"/>
      <c r="QOS24" s="2137"/>
      <c r="QOT24" s="2137"/>
      <c r="QOU24" s="2137"/>
      <c r="QOV24" s="2137"/>
      <c r="QOW24" s="2137"/>
      <c r="QOX24" s="2137"/>
      <c r="QOY24" s="2137"/>
      <c r="QOZ24" s="2137"/>
      <c r="QPA24" s="2137"/>
      <c r="QPB24" s="2137"/>
      <c r="QPC24" s="2137"/>
      <c r="QPD24" s="2137"/>
      <c r="QPE24" s="2137"/>
      <c r="QPF24" s="2137"/>
      <c r="QPG24" s="2137"/>
      <c r="QPH24" s="2137"/>
      <c r="QPI24" s="2137"/>
      <c r="QPJ24" s="2137"/>
      <c r="QPK24" s="2137"/>
      <c r="QPL24" s="2137"/>
      <c r="QPM24" s="2137"/>
      <c r="QPN24" s="2137"/>
      <c r="QPO24" s="2137"/>
      <c r="QPP24" s="2137"/>
      <c r="QPQ24" s="2137"/>
      <c r="QPR24" s="2137"/>
      <c r="QPS24" s="2137"/>
      <c r="QPT24" s="2137"/>
      <c r="QPU24" s="2137"/>
      <c r="QPV24" s="2137"/>
      <c r="QPW24" s="2137"/>
      <c r="QPX24" s="2137"/>
      <c r="QPY24" s="2137"/>
      <c r="QPZ24" s="2137"/>
      <c r="QQA24" s="2137"/>
      <c r="QQB24" s="2137"/>
      <c r="QQC24" s="2137"/>
      <c r="QQD24" s="2137"/>
      <c r="QQE24" s="2137"/>
      <c r="QQF24" s="2137"/>
      <c r="QQG24" s="2137"/>
      <c r="QQH24" s="2137"/>
      <c r="QQI24" s="2137"/>
      <c r="QQJ24" s="2137"/>
      <c r="QQK24" s="2137"/>
      <c r="QQL24" s="2137"/>
      <c r="QQM24" s="2137"/>
      <c r="QQN24" s="2137"/>
      <c r="QQO24" s="2137"/>
      <c r="QQP24" s="2137"/>
      <c r="QQQ24" s="2137"/>
      <c r="QQR24" s="2137"/>
      <c r="QQS24" s="2137"/>
      <c r="QQT24" s="2137"/>
      <c r="QQU24" s="2137"/>
      <c r="QQV24" s="2137"/>
      <c r="QQW24" s="2137"/>
      <c r="QQX24" s="2137"/>
      <c r="QQY24" s="2137"/>
      <c r="QQZ24" s="2137"/>
      <c r="QRA24" s="2137"/>
      <c r="QRB24" s="2137"/>
      <c r="QRC24" s="2137"/>
      <c r="QRD24" s="2137"/>
      <c r="QRE24" s="2137"/>
      <c r="QRF24" s="2137"/>
      <c r="QRG24" s="2137"/>
      <c r="QRH24" s="2137"/>
      <c r="QRI24" s="2137"/>
      <c r="QRJ24" s="2137"/>
      <c r="QRK24" s="2137"/>
      <c r="QRL24" s="2137"/>
      <c r="QRM24" s="2137"/>
      <c r="QRN24" s="2137"/>
      <c r="QRO24" s="2137"/>
      <c r="QRP24" s="2137"/>
      <c r="QRQ24" s="2137"/>
      <c r="QRR24" s="2137"/>
      <c r="QRS24" s="2137"/>
      <c r="QRT24" s="2137"/>
      <c r="QRU24" s="2137"/>
      <c r="QRV24" s="2137"/>
      <c r="QRW24" s="2137"/>
      <c r="QRX24" s="2137"/>
      <c r="QRY24" s="2137"/>
      <c r="QRZ24" s="2137"/>
      <c r="QSA24" s="2137"/>
      <c r="QSB24" s="2137"/>
      <c r="QSC24" s="2137"/>
      <c r="QSD24" s="2137"/>
      <c r="QSE24" s="2137"/>
      <c r="QSF24" s="2137"/>
      <c r="QSG24" s="2137"/>
      <c r="QSH24" s="2137"/>
      <c r="QSI24" s="2137"/>
      <c r="QSJ24" s="2137"/>
      <c r="QSK24" s="2137"/>
      <c r="QSL24" s="2137"/>
      <c r="QSM24" s="2137"/>
      <c r="QSN24" s="2137"/>
      <c r="QSO24" s="2137"/>
      <c r="QSP24" s="2137"/>
      <c r="QSQ24" s="2137"/>
      <c r="QSR24" s="2137"/>
      <c r="QSS24" s="2137"/>
      <c r="QST24" s="2137"/>
      <c r="QSU24" s="2137"/>
      <c r="QSV24" s="2137"/>
      <c r="QSW24" s="2137"/>
      <c r="QSX24" s="2137"/>
      <c r="QSY24" s="2137"/>
      <c r="QSZ24" s="2137"/>
      <c r="QTA24" s="2137"/>
      <c r="QTB24" s="2137"/>
      <c r="QTC24" s="2137"/>
      <c r="QTD24" s="2137"/>
      <c r="QTE24" s="2137"/>
      <c r="QTF24" s="2137"/>
      <c r="QTG24" s="2137"/>
      <c r="QTH24" s="2137"/>
      <c r="QTI24" s="2137"/>
      <c r="QTJ24" s="2137"/>
      <c r="QTK24" s="2137"/>
      <c r="QTL24" s="2137"/>
      <c r="QTM24" s="2137"/>
      <c r="QTN24" s="2137"/>
      <c r="QTO24" s="2137"/>
      <c r="QTP24" s="2137"/>
      <c r="QTQ24" s="2137"/>
      <c r="QTR24" s="2137"/>
      <c r="QTS24" s="2137"/>
      <c r="QTT24" s="2137"/>
      <c r="QTU24" s="2137"/>
      <c r="QTV24" s="2137"/>
      <c r="QTW24" s="2137"/>
      <c r="QTX24" s="2137"/>
      <c r="QTY24" s="2137"/>
      <c r="QTZ24" s="2137"/>
      <c r="QUA24" s="2137"/>
      <c r="QUB24" s="2137"/>
      <c r="QUC24" s="2137"/>
      <c r="QUD24" s="2137"/>
      <c r="QUE24" s="2137"/>
      <c r="QUF24" s="2137"/>
      <c r="QUG24" s="2137"/>
      <c r="QUH24" s="2137"/>
      <c r="QUI24" s="2137"/>
      <c r="QUJ24" s="2137"/>
      <c r="QUK24" s="2137"/>
      <c r="QUL24" s="2137"/>
      <c r="QUM24" s="2137"/>
      <c r="QUN24" s="2137"/>
      <c r="QUO24" s="2137"/>
      <c r="QUP24" s="2137"/>
      <c r="QUQ24" s="2137"/>
      <c r="QUR24" s="2137"/>
      <c r="QUS24" s="2137"/>
      <c r="QUT24" s="2137"/>
      <c r="QUU24" s="2137"/>
      <c r="QUV24" s="2137"/>
      <c r="QUW24" s="2137"/>
      <c r="QUX24" s="2137"/>
      <c r="QUY24" s="2137"/>
      <c r="QUZ24" s="2137"/>
      <c r="QVA24" s="2137"/>
      <c r="QVB24" s="2137"/>
      <c r="QVC24" s="2137"/>
      <c r="QVD24" s="2137"/>
      <c r="QVE24" s="2137"/>
      <c r="QVF24" s="2137"/>
      <c r="QVG24" s="2137"/>
      <c r="QVH24" s="2137"/>
      <c r="QVI24" s="2137"/>
      <c r="QVJ24" s="2137"/>
      <c r="QVK24" s="2137"/>
      <c r="QVL24" s="2137"/>
      <c r="QVM24" s="2137"/>
      <c r="QVN24" s="2137"/>
      <c r="QVO24" s="2137"/>
      <c r="QVP24" s="2137"/>
      <c r="QVQ24" s="2137"/>
      <c r="QVR24" s="2137"/>
      <c r="QVS24" s="2137"/>
      <c r="QVT24" s="2137"/>
      <c r="QVU24" s="2137"/>
      <c r="QVV24" s="2137"/>
      <c r="QVW24" s="2137"/>
      <c r="QVX24" s="2137"/>
      <c r="QVY24" s="2137"/>
      <c r="QVZ24" s="2137"/>
      <c r="QWA24" s="2137"/>
      <c r="QWB24" s="2137"/>
      <c r="QWC24" s="2137"/>
      <c r="QWD24" s="2137"/>
      <c r="QWE24" s="2137"/>
      <c r="QWF24" s="2137"/>
      <c r="QWG24" s="2137"/>
      <c r="QWH24" s="2137"/>
      <c r="QWI24" s="2137"/>
      <c r="QWJ24" s="2137"/>
      <c r="QWK24" s="2137"/>
      <c r="QWL24" s="2137"/>
      <c r="QWM24" s="2137"/>
      <c r="QWN24" s="2137"/>
      <c r="QWO24" s="2137"/>
      <c r="QWP24" s="2137"/>
      <c r="QWQ24" s="2137"/>
      <c r="QWR24" s="2137"/>
      <c r="QWS24" s="2137"/>
      <c r="QWT24" s="2137"/>
      <c r="QWU24" s="2137"/>
      <c r="QWV24" s="2137"/>
      <c r="QWW24" s="2137"/>
      <c r="QWX24" s="2137"/>
      <c r="QWY24" s="2137"/>
      <c r="QWZ24" s="2137"/>
      <c r="QXA24" s="2137"/>
      <c r="QXB24" s="2137"/>
      <c r="QXC24" s="2137"/>
      <c r="QXD24" s="2137"/>
      <c r="QXE24" s="2137"/>
      <c r="QXF24" s="2137"/>
      <c r="QXG24" s="2137"/>
      <c r="QXH24" s="2137"/>
      <c r="QXI24" s="2137"/>
      <c r="QXJ24" s="2137"/>
      <c r="QXK24" s="2137"/>
      <c r="QXL24" s="2137"/>
      <c r="QXM24" s="2137"/>
      <c r="QXN24" s="2137"/>
      <c r="QXO24" s="2137"/>
      <c r="QXP24" s="2137"/>
      <c r="QXQ24" s="2137"/>
      <c r="QXR24" s="2137"/>
      <c r="QXS24" s="2137"/>
      <c r="QXT24" s="2137"/>
      <c r="QXU24" s="2137"/>
      <c r="QXV24" s="2137"/>
      <c r="QXW24" s="2137"/>
      <c r="QXX24" s="2137"/>
      <c r="QXY24" s="2137"/>
      <c r="QXZ24" s="2137"/>
      <c r="QYA24" s="2137"/>
      <c r="QYB24" s="2137"/>
      <c r="QYC24" s="2137"/>
      <c r="QYD24" s="2137"/>
      <c r="QYE24" s="2137"/>
      <c r="QYF24" s="2137"/>
      <c r="QYG24" s="2137"/>
      <c r="QYH24" s="2137"/>
      <c r="QYI24" s="2137"/>
      <c r="QYJ24" s="2137"/>
      <c r="QYK24" s="2137"/>
      <c r="QYL24" s="2137"/>
      <c r="QYM24" s="2137"/>
      <c r="QYN24" s="2137"/>
      <c r="QYO24" s="2137"/>
      <c r="QYP24" s="2137"/>
      <c r="QYQ24" s="2137"/>
      <c r="QYR24" s="2137"/>
      <c r="QYS24" s="2137"/>
      <c r="QYT24" s="2137"/>
      <c r="QYU24" s="2137"/>
      <c r="QYV24" s="2137"/>
      <c r="QYW24" s="2137"/>
      <c r="QYX24" s="2137"/>
      <c r="QYY24" s="2137"/>
      <c r="QYZ24" s="2137"/>
      <c r="QZA24" s="2137"/>
      <c r="QZB24" s="2137"/>
      <c r="QZC24" s="2137"/>
      <c r="QZD24" s="2137"/>
      <c r="QZE24" s="2137"/>
      <c r="QZF24" s="2137"/>
      <c r="QZG24" s="2137"/>
      <c r="QZH24" s="2137"/>
      <c r="QZI24" s="2137"/>
      <c r="QZJ24" s="2137"/>
      <c r="QZK24" s="2137"/>
      <c r="QZL24" s="2137"/>
      <c r="QZM24" s="2137"/>
      <c r="QZN24" s="2137"/>
      <c r="QZO24" s="2137"/>
      <c r="QZP24" s="2137"/>
      <c r="QZQ24" s="2137"/>
      <c r="QZR24" s="2137"/>
      <c r="QZS24" s="2137"/>
      <c r="QZT24" s="2137"/>
      <c r="QZU24" s="2137"/>
      <c r="QZV24" s="2137"/>
      <c r="QZW24" s="2137"/>
      <c r="QZX24" s="2137"/>
      <c r="QZY24" s="2137"/>
      <c r="QZZ24" s="2137"/>
      <c r="RAA24" s="2137"/>
      <c r="RAB24" s="2137"/>
      <c r="RAC24" s="2137"/>
      <c r="RAD24" s="2137"/>
      <c r="RAE24" s="2137"/>
      <c r="RAF24" s="2137"/>
      <c r="RAG24" s="2137"/>
      <c r="RAH24" s="2137"/>
      <c r="RAI24" s="2137"/>
      <c r="RAJ24" s="2137"/>
      <c r="RAK24" s="2137"/>
      <c r="RAL24" s="2137"/>
      <c r="RAM24" s="2137"/>
      <c r="RAN24" s="2137"/>
      <c r="RAO24" s="2137"/>
      <c r="RAP24" s="2137"/>
      <c r="RAQ24" s="2137"/>
      <c r="RAR24" s="2137"/>
      <c r="RAS24" s="2137"/>
      <c r="RAT24" s="2137"/>
      <c r="RAU24" s="2137"/>
      <c r="RAV24" s="2137"/>
      <c r="RAW24" s="2137"/>
      <c r="RAX24" s="2137"/>
      <c r="RAY24" s="2137"/>
      <c r="RAZ24" s="2137"/>
      <c r="RBA24" s="2137"/>
      <c r="RBB24" s="2137"/>
      <c r="RBC24" s="2137"/>
      <c r="RBD24" s="2137"/>
      <c r="RBE24" s="2137"/>
      <c r="RBF24" s="2137"/>
      <c r="RBG24" s="2137"/>
      <c r="RBH24" s="2137"/>
      <c r="RBI24" s="2137"/>
      <c r="RBJ24" s="2137"/>
      <c r="RBK24" s="2137"/>
      <c r="RBL24" s="2137"/>
      <c r="RBM24" s="2137"/>
      <c r="RBN24" s="2137"/>
      <c r="RBO24" s="2137"/>
      <c r="RBP24" s="2137"/>
      <c r="RBQ24" s="2137"/>
      <c r="RBR24" s="2137"/>
      <c r="RBS24" s="2137"/>
      <c r="RBT24" s="2137"/>
      <c r="RBU24" s="2137"/>
      <c r="RBV24" s="2137"/>
      <c r="RBW24" s="2137"/>
      <c r="RBX24" s="2137"/>
      <c r="RBY24" s="2137"/>
      <c r="RBZ24" s="2137"/>
      <c r="RCA24" s="2137"/>
      <c r="RCB24" s="2137"/>
      <c r="RCC24" s="2137"/>
      <c r="RCD24" s="2137"/>
      <c r="RCE24" s="2137"/>
      <c r="RCF24" s="2137"/>
      <c r="RCG24" s="2137"/>
      <c r="RCH24" s="2137"/>
      <c r="RCI24" s="2137"/>
      <c r="RCJ24" s="2137"/>
      <c r="RCK24" s="2137"/>
      <c r="RCL24" s="2137"/>
      <c r="RCM24" s="2137"/>
      <c r="RCN24" s="2137"/>
      <c r="RCO24" s="2137"/>
      <c r="RCP24" s="2137"/>
      <c r="RCQ24" s="2137"/>
      <c r="RCR24" s="2137"/>
      <c r="RCS24" s="2137"/>
      <c r="RCT24" s="2137"/>
      <c r="RCU24" s="2137"/>
      <c r="RCV24" s="2137"/>
      <c r="RCW24" s="2137"/>
      <c r="RCX24" s="2137"/>
      <c r="RCY24" s="2137"/>
      <c r="RCZ24" s="2137"/>
      <c r="RDA24" s="2137"/>
      <c r="RDB24" s="2137"/>
      <c r="RDC24" s="2137"/>
      <c r="RDD24" s="2137"/>
      <c r="RDE24" s="2137"/>
      <c r="RDF24" s="2137"/>
      <c r="RDG24" s="2137"/>
      <c r="RDH24" s="2137"/>
      <c r="RDI24" s="2137"/>
      <c r="RDJ24" s="2137"/>
      <c r="RDK24" s="2137"/>
      <c r="RDL24" s="2137"/>
      <c r="RDM24" s="2137"/>
      <c r="RDN24" s="2137"/>
      <c r="RDO24" s="2137"/>
      <c r="RDP24" s="2137"/>
      <c r="RDQ24" s="2137"/>
      <c r="RDR24" s="2137"/>
      <c r="RDS24" s="2137"/>
      <c r="RDT24" s="2137"/>
      <c r="RDU24" s="2137"/>
      <c r="RDV24" s="2137"/>
      <c r="RDW24" s="2137"/>
      <c r="RDX24" s="2137"/>
      <c r="RDY24" s="2137"/>
      <c r="RDZ24" s="2137"/>
      <c r="REA24" s="2137"/>
      <c r="REB24" s="2137"/>
      <c r="REC24" s="2137"/>
      <c r="RED24" s="2137"/>
      <c r="REE24" s="2137"/>
      <c r="REF24" s="2137"/>
      <c r="REG24" s="2137"/>
      <c r="REH24" s="2137"/>
      <c r="REI24" s="2137"/>
      <c r="REJ24" s="2137"/>
      <c r="REK24" s="2137"/>
      <c r="REL24" s="2137"/>
      <c r="REM24" s="2137"/>
      <c r="REN24" s="2137"/>
      <c r="REO24" s="2137"/>
      <c r="REP24" s="2137"/>
      <c r="REQ24" s="2137"/>
      <c r="RER24" s="2137"/>
      <c r="RES24" s="2137"/>
      <c r="RET24" s="2137"/>
      <c r="REU24" s="2137"/>
      <c r="REV24" s="2137"/>
      <c r="REW24" s="2137"/>
      <c r="REX24" s="2137"/>
      <c r="REY24" s="2137"/>
      <c r="REZ24" s="2137"/>
      <c r="RFA24" s="2137"/>
      <c r="RFB24" s="2137"/>
      <c r="RFC24" s="2137"/>
      <c r="RFD24" s="2137"/>
      <c r="RFE24" s="2137"/>
      <c r="RFF24" s="2137"/>
      <c r="RFG24" s="2137"/>
      <c r="RFH24" s="2137"/>
      <c r="RFI24" s="2137"/>
      <c r="RFJ24" s="2137"/>
      <c r="RFK24" s="2137"/>
      <c r="RFL24" s="2137"/>
      <c r="RFM24" s="2137"/>
      <c r="RFN24" s="2137"/>
      <c r="RFO24" s="2137"/>
      <c r="RFP24" s="2137"/>
      <c r="RFQ24" s="2137"/>
      <c r="RFR24" s="2137"/>
      <c r="RFS24" s="2137"/>
      <c r="RFT24" s="2137"/>
      <c r="RFU24" s="2137"/>
      <c r="RFV24" s="2137"/>
      <c r="RFW24" s="2137"/>
      <c r="RFX24" s="2137"/>
      <c r="RFY24" s="2137"/>
      <c r="RFZ24" s="2137"/>
      <c r="RGA24" s="2137"/>
      <c r="RGB24" s="2137"/>
      <c r="RGC24" s="2137"/>
      <c r="RGD24" s="2137"/>
      <c r="RGE24" s="2137"/>
      <c r="RGF24" s="2137"/>
      <c r="RGG24" s="2137"/>
      <c r="RGH24" s="2137"/>
      <c r="RGI24" s="2137"/>
      <c r="RGJ24" s="2137"/>
      <c r="RGK24" s="2137"/>
      <c r="RGL24" s="2137"/>
      <c r="RGM24" s="2137"/>
      <c r="RGN24" s="2137"/>
      <c r="RGO24" s="2137"/>
      <c r="RGP24" s="2137"/>
      <c r="RGQ24" s="2137"/>
      <c r="RGR24" s="2137"/>
      <c r="RGS24" s="2137"/>
      <c r="RGT24" s="2137"/>
      <c r="RGU24" s="2137"/>
      <c r="RGV24" s="2137"/>
      <c r="RGW24" s="2137"/>
      <c r="RGX24" s="2137"/>
      <c r="RGY24" s="2137"/>
      <c r="RGZ24" s="2137"/>
      <c r="RHA24" s="2137"/>
      <c r="RHB24" s="2137"/>
      <c r="RHC24" s="2137"/>
      <c r="RHD24" s="2137"/>
      <c r="RHE24" s="2137"/>
      <c r="RHF24" s="2137"/>
      <c r="RHG24" s="2137"/>
      <c r="RHH24" s="2137"/>
      <c r="RHI24" s="2137"/>
      <c r="RHJ24" s="2137"/>
      <c r="RHK24" s="2137"/>
      <c r="RHL24" s="2137"/>
      <c r="RHM24" s="2137"/>
      <c r="RHN24" s="2137"/>
      <c r="RHO24" s="2137"/>
      <c r="RHP24" s="2137"/>
      <c r="RHQ24" s="2137"/>
      <c r="RHR24" s="2137"/>
      <c r="RHS24" s="2137"/>
      <c r="RHT24" s="2137"/>
      <c r="RHU24" s="2137"/>
      <c r="RHV24" s="2137"/>
      <c r="RHW24" s="2137"/>
      <c r="RHX24" s="2137"/>
      <c r="RHY24" s="2137"/>
      <c r="RHZ24" s="2137"/>
      <c r="RIA24" s="2137"/>
      <c r="RIB24" s="2137"/>
      <c r="RIC24" s="2137"/>
      <c r="RID24" s="2137"/>
      <c r="RIE24" s="2137"/>
      <c r="RIF24" s="2137"/>
      <c r="RIG24" s="2137"/>
      <c r="RIH24" s="2137"/>
      <c r="RII24" s="2137"/>
      <c r="RIJ24" s="2137"/>
      <c r="RIK24" s="2137"/>
      <c r="RIL24" s="2137"/>
      <c r="RIM24" s="2137"/>
      <c r="RIN24" s="2137"/>
      <c r="RIO24" s="2137"/>
      <c r="RIP24" s="2137"/>
      <c r="RIQ24" s="2137"/>
      <c r="RIR24" s="2137"/>
      <c r="RIS24" s="2137"/>
      <c r="RIT24" s="2137"/>
      <c r="RIU24" s="2137"/>
      <c r="RIV24" s="2137"/>
      <c r="RIW24" s="2137"/>
      <c r="RIX24" s="2137"/>
      <c r="RIY24" s="2137"/>
      <c r="RIZ24" s="2137"/>
      <c r="RJA24" s="2137"/>
      <c r="RJB24" s="2137"/>
      <c r="RJC24" s="2137"/>
      <c r="RJD24" s="2137"/>
      <c r="RJE24" s="2137"/>
      <c r="RJF24" s="2137"/>
      <c r="RJG24" s="2137"/>
      <c r="RJH24" s="2137"/>
      <c r="RJI24" s="2137"/>
      <c r="RJJ24" s="2137"/>
      <c r="RJK24" s="2137"/>
      <c r="RJL24" s="2137"/>
      <c r="RJM24" s="2137"/>
      <c r="RJN24" s="2137"/>
      <c r="RJO24" s="2137"/>
      <c r="RJP24" s="2137"/>
      <c r="RJQ24" s="2137"/>
      <c r="RJR24" s="2137"/>
      <c r="RJS24" s="2137"/>
      <c r="RJT24" s="2137"/>
      <c r="RJU24" s="2137"/>
      <c r="RJV24" s="2137"/>
      <c r="RJW24" s="2137"/>
      <c r="RJX24" s="2137"/>
      <c r="RJY24" s="2137"/>
      <c r="RJZ24" s="2137"/>
      <c r="RKA24" s="2137"/>
      <c r="RKB24" s="2137"/>
      <c r="RKC24" s="2137"/>
      <c r="RKD24" s="2137"/>
      <c r="RKE24" s="2137"/>
      <c r="RKF24" s="2137"/>
      <c r="RKG24" s="2137"/>
      <c r="RKH24" s="2137"/>
      <c r="RKI24" s="2137"/>
      <c r="RKJ24" s="2137"/>
      <c r="RKK24" s="2137"/>
      <c r="RKL24" s="2137"/>
      <c r="RKM24" s="2137"/>
      <c r="RKN24" s="2137"/>
      <c r="RKO24" s="2137"/>
      <c r="RKP24" s="2137"/>
      <c r="RKQ24" s="2137"/>
      <c r="RKR24" s="2137"/>
      <c r="RKS24" s="2137"/>
      <c r="RKT24" s="2137"/>
      <c r="RKU24" s="2137"/>
      <c r="RKV24" s="2137"/>
      <c r="RKW24" s="2137"/>
      <c r="RKX24" s="2137"/>
      <c r="RKY24" s="2137"/>
      <c r="RKZ24" s="2137"/>
      <c r="RLA24" s="2137"/>
      <c r="RLB24" s="2137"/>
      <c r="RLC24" s="2137"/>
      <c r="RLD24" s="2137"/>
      <c r="RLE24" s="2137"/>
      <c r="RLF24" s="2137"/>
      <c r="RLG24" s="2137"/>
      <c r="RLH24" s="2137"/>
      <c r="RLI24" s="2137"/>
      <c r="RLJ24" s="2137"/>
      <c r="RLK24" s="2137"/>
      <c r="RLL24" s="2137"/>
      <c r="RLM24" s="2137"/>
      <c r="RLN24" s="2137"/>
      <c r="RLO24" s="2137"/>
      <c r="RLP24" s="2137"/>
      <c r="RLQ24" s="2137"/>
      <c r="RLR24" s="2137"/>
      <c r="RLS24" s="2137"/>
      <c r="RLT24" s="2137"/>
      <c r="RLU24" s="2137"/>
      <c r="RLV24" s="2137"/>
      <c r="RLW24" s="2137"/>
      <c r="RLX24" s="2137"/>
      <c r="RLY24" s="2137"/>
      <c r="RLZ24" s="2137"/>
      <c r="RMA24" s="2137"/>
      <c r="RMB24" s="2137"/>
      <c r="RMC24" s="2137"/>
      <c r="RMD24" s="2137"/>
      <c r="RME24" s="2137"/>
      <c r="RMF24" s="2137"/>
      <c r="RMG24" s="2137"/>
      <c r="RMH24" s="2137"/>
      <c r="RMI24" s="2137"/>
      <c r="RMJ24" s="2137"/>
      <c r="RMK24" s="2137"/>
      <c r="RML24" s="2137"/>
      <c r="RMM24" s="2137"/>
      <c r="RMN24" s="2137"/>
      <c r="RMO24" s="2137"/>
      <c r="RMP24" s="2137"/>
      <c r="RMQ24" s="2137"/>
      <c r="RMR24" s="2137"/>
      <c r="RMS24" s="2137"/>
      <c r="RMT24" s="2137"/>
      <c r="RMU24" s="2137"/>
      <c r="RMV24" s="2137"/>
      <c r="RMW24" s="2137"/>
      <c r="RMX24" s="2137"/>
      <c r="RMY24" s="2137"/>
      <c r="RMZ24" s="2137"/>
      <c r="RNA24" s="2137"/>
      <c r="RNB24" s="2137"/>
      <c r="RNC24" s="2137"/>
      <c r="RND24" s="2137"/>
      <c r="RNE24" s="2137"/>
      <c r="RNF24" s="2137"/>
      <c r="RNG24" s="2137"/>
      <c r="RNH24" s="2137"/>
      <c r="RNI24" s="2137"/>
      <c r="RNJ24" s="2137"/>
      <c r="RNK24" s="2137"/>
      <c r="RNL24" s="2137"/>
      <c r="RNM24" s="2137"/>
      <c r="RNN24" s="2137"/>
      <c r="RNO24" s="2137"/>
      <c r="RNP24" s="2137"/>
      <c r="RNQ24" s="2137"/>
      <c r="RNR24" s="2137"/>
      <c r="RNS24" s="2137"/>
      <c r="RNT24" s="2137"/>
      <c r="RNU24" s="2137"/>
      <c r="RNV24" s="2137"/>
      <c r="RNW24" s="2137"/>
      <c r="RNX24" s="2137"/>
      <c r="RNY24" s="2137"/>
      <c r="RNZ24" s="2137"/>
      <c r="ROA24" s="2137"/>
      <c r="ROB24" s="2137"/>
      <c r="ROC24" s="2137"/>
      <c r="ROD24" s="2137"/>
      <c r="ROE24" s="2137"/>
      <c r="ROF24" s="2137"/>
      <c r="ROG24" s="2137"/>
      <c r="ROH24" s="2137"/>
      <c r="ROI24" s="2137"/>
      <c r="ROJ24" s="2137"/>
      <c r="ROK24" s="2137"/>
      <c r="ROL24" s="2137"/>
      <c r="ROM24" s="2137"/>
      <c r="RON24" s="2137"/>
      <c r="ROO24" s="2137"/>
      <c r="ROP24" s="2137"/>
      <c r="ROQ24" s="2137"/>
      <c r="ROR24" s="2137"/>
      <c r="ROS24" s="2137"/>
      <c r="ROT24" s="2137"/>
      <c r="ROU24" s="2137"/>
      <c r="ROV24" s="2137"/>
      <c r="ROW24" s="2137"/>
      <c r="ROX24" s="2137"/>
      <c r="ROY24" s="2137"/>
      <c r="ROZ24" s="2137"/>
      <c r="RPA24" s="2137"/>
      <c r="RPB24" s="2137"/>
      <c r="RPC24" s="2137"/>
      <c r="RPD24" s="2137"/>
      <c r="RPE24" s="2137"/>
      <c r="RPF24" s="2137"/>
      <c r="RPG24" s="2137"/>
      <c r="RPH24" s="2137"/>
      <c r="RPI24" s="2137"/>
      <c r="RPJ24" s="2137"/>
      <c r="RPK24" s="2137"/>
      <c r="RPL24" s="2137"/>
      <c r="RPM24" s="2137"/>
      <c r="RPN24" s="2137"/>
      <c r="RPO24" s="2137"/>
      <c r="RPP24" s="2137"/>
      <c r="RPQ24" s="2137"/>
      <c r="RPR24" s="2137"/>
      <c r="RPS24" s="2137"/>
      <c r="RPT24" s="2137"/>
      <c r="RPU24" s="2137"/>
      <c r="RPV24" s="2137"/>
      <c r="RPW24" s="2137"/>
      <c r="RPX24" s="2137"/>
      <c r="RPY24" s="2137"/>
      <c r="RPZ24" s="2137"/>
      <c r="RQA24" s="2137"/>
      <c r="RQB24" s="2137"/>
      <c r="RQC24" s="2137"/>
      <c r="RQD24" s="2137"/>
      <c r="RQE24" s="2137"/>
      <c r="RQF24" s="2137"/>
      <c r="RQG24" s="2137"/>
      <c r="RQH24" s="2137"/>
      <c r="RQI24" s="2137"/>
      <c r="RQJ24" s="2137"/>
      <c r="RQK24" s="2137"/>
      <c r="RQL24" s="2137"/>
      <c r="RQM24" s="2137"/>
      <c r="RQN24" s="2137"/>
      <c r="RQO24" s="2137"/>
      <c r="RQP24" s="2137"/>
      <c r="RQQ24" s="2137"/>
      <c r="RQR24" s="2137"/>
      <c r="RQS24" s="2137"/>
      <c r="RQT24" s="2137"/>
      <c r="RQU24" s="2137"/>
      <c r="RQV24" s="2137"/>
      <c r="RQW24" s="2137"/>
      <c r="RQX24" s="2137"/>
      <c r="RQY24" s="2137"/>
      <c r="RQZ24" s="2137"/>
      <c r="RRA24" s="2137"/>
      <c r="RRB24" s="2137"/>
      <c r="RRC24" s="2137"/>
      <c r="RRD24" s="2137"/>
      <c r="RRE24" s="2137"/>
      <c r="RRF24" s="2137"/>
      <c r="RRG24" s="2137"/>
      <c r="RRH24" s="2137"/>
      <c r="RRI24" s="2137"/>
      <c r="RRJ24" s="2137"/>
      <c r="RRK24" s="2137"/>
      <c r="RRL24" s="2137"/>
      <c r="RRM24" s="2137"/>
      <c r="RRN24" s="2137"/>
      <c r="RRO24" s="2137"/>
      <c r="RRP24" s="2137"/>
      <c r="RRQ24" s="2137"/>
      <c r="RRR24" s="2137"/>
      <c r="RRS24" s="2137"/>
      <c r="RRT24" s="2137"/>
      <c r="RRU24" s="2137"/>
      <c r="RRV24" s="2137"/>
      <c r="RRW24" s="2137"/>
      <c r="RRX24" s="2137"/>
      <c r="RRY24" s="2137"/>
      <c r="RRZ24" s="2137"/>
      <c r="RSA24" s="2137"/>
      <c r="RSB24" s="2137"/>
      <c r="RSC24" s="2137"/>
      <c r="RSD24" s="2137"/>
      <c r="RSE24" s="2137"/>
      <c r="RSF24" s="2137"/>
      <c r="RSG24" s="2137"/>
      <c r="RSH24" s="2137"/>
      <c r="RSI24" s="2137"/>
      <c r="RSJ24" s="2137"/>
      <c r="RSK24" s="2137"/>
      <c r="RSL24" s="2137"/>
      <c r="RSM24" s="2137"/>
      <c r="RSN24" s="2137"/>
      <c r="RSO24" s="2137"/>
      <c r="RSP24" s="2137"/>
      <c r="RSQ24" s="2137"/>
      <c r="RSR24" s="2137"/>
      <c r="RSS24" s="2137"/>
      <c r="RST24" s="2137"/>
      <c r="RSU24" s="2137"/>
      <c r="RSV24" s="2137"/>
      <c r="RSW24" s="2137"/>
      <c r="RSX24" s="2137"/>
      <c r="RSY24" s="2137"/>
      <c r="RSZ24" s="2137"/>
      <c r="RTA24" s="2137"/>
      <c r="RTB24" s="2137"/>
      <c r="RTC24" s="2137"/>
      <c r="RTD24" s="2137"/>
      <c r="RTE24" s="2137"/>
      <c r="RTF24" s="2137"/>
      <c r="RTG24" s="2137"/>
      <c r="RTH24" s="2137"/>
      <c r="RTI24" s="2137"/>
      <c r="RTJ24" s="2137"/>
      <c r="RTK24" s="2137"/>
      <c r="RTL24" s="2137"/>
      <c r="RTM24" s="2137"/>
      <c r="RTN24" s="2137"/>
      <c r="RTO24" s="2137"/>
      <c r="RTP24" s="2137"/>
      <c r="RTQ24" s="2137"/>
      <c r="RTR24" s="2137"/>
      <c r="RTS24" s="2137"/>
      <c r="RTT24" s="2137"/>
      <c r="RTU24" s="2137"/>
      <c r="RTV24" s="2137"/>
      <c r="RTW24" s="2137"/>
      <c r="RTX24" s="2137"/>
      <c r="RTY24" s="2137"/>
      <c r="RTZ24" s="2137"/>
      <c r="RUA24" s="2137"/>
      <c r="RUB24" s="2137"/>
      <c r="RUC24" s="2137"/>
      <c r="RUD24" s="2137"/>
      <c r="RUE24" s="2137"/>
      <c r="RUF24" s="2137"/>
      <c r="RUG24" s="2137"/>
      <c r="RUH24" s="2137"/>
      <c r="RUI24" s="2137"/>
      <c r="RUJ24" s="2137"/>
      <c r="RUK24" s="2137"/>
      <c r="RUL24" s="2137"/>
      <c r="RUM24" s="2137"/>
      <c r="RUN24" s="2137"/>
      <c r="RUO24" s="2137"/>
      <c r="RUP24" s="2137"/>
      <c r="RUQ24" s="2137"/>
      <c r="RUR24" s="2137"/>
      <c r="RUS24" s="2137"/>
      <c r="RUT24" s="2137"/>
      <c r="RUU24" s="2137"/>
      <c r="RUV24" s="2137"/>
      <c r="RUW24" s="2137"/>
      <c r="RUX24" s="2137"/>
      <c r="RUY24" s="2137"/>
      <c r="RUZ24" s="2137"/>
      <c r="RVA24" s="2137"/>
      <c r="RVB24" s="2137"/>
      <c r="RVC24" s="2137"/>
      <c r="RVD24" s="2137"/>
      <c r="RVE24" s="2137"/>
      <c r="RVF24" s="2137"/>
      <c r="RVG24" s="2137"/>
      <c r="RVH24" s="2137"/>
      <c r="RVI24" s="2137"/>
      <c r="RVJ24" s="2137"/>
      <c r="RVK24" s="2137"/>
      <c r="RVL24" s="2137"/>
      <c r="RVM24" s="2137"/>
      <c r="RVN24" s="2137"/>
      <c r="RVO24" s="2137"/>
      <c r="RVP24" s="2137"/>
      <c r="RVQ24" s="2137"/>
      <c r="RVR24" s="2137"/>
      <c r="RVS24" s="2137"/>
      <c r="RVT24" s="2137"/>
      <c r="RVU24" s="2137"/>
      <c r="RVV24" s="2137"/>
      <c r="RVW24" s="2137"/>
      <c r="RVX24" s="2137"/>
      <c r="RVY24" s="2137"/>
      <c r="RVZ24" s="2137"/>
      <c r="RWA24" s="2137"/>
      <c r="RWB24" s="2137"/>
      <c r="RWC24" s="2137"/>
      <c r="RWD24" s="2137"/>
      <c r="RWE24" s="2137"/>
      <c r="RWF24" s="2137"/>
      <c r="RWG24" s="2137"/>
      <c r="RWH24" s="2137"/>
      <c r="RWI24" s="2137"/>
      <c r="RWJ24" s="2137"/>
      <c r="RWK24" s="2137"/>
      <c r="RWL24" s="2137"/>
      <c r="RWM24" s="2137"/>
      <c r="RWN24" s="2137"/>
      <c r="RWO24" s="2137"/>
      <c r="RWP24" s="2137"/>
      <c r="RWQ24" s="2137"/>
      <c r="RWR24" s="2137"/>
      <c r="RWS24" s="2137"/>
      <c r="RWT24" s="2137"/>
      <c r="RWU24" s="2137"/>
      <c r="RWV24" s="2137"/>
      <c r="RWW24" s="2137"/>
      <c r="RWX24" s="2137"/>
      <c r="RWY24" s="2137"/>
      <c r="RWZ24" s="2137"/>
      <c r="RXA24" s="2137"/>
      <c r="RXB24" s="2137"/>
      <c r="RXC24" s="2137"/>
      <c r="RXD24" s="2137"/>
      <c r="RXE24" s="2137"/>
      <c r="RXF24" s="2137"/>
      <c r="RXG24" s="2137"/>
      <c r="RXH24" s="2137"/>
      <c r="RXI24" s="2137"/>
      <c r="RXJ24" s="2137"/>
      <c r="RXK24" s="2137"/>
      <c r="RXL24" s="2137"/>
      <c r="RXM24" s="2137"/>
      <c r="RXN24" s="2137"/>
      <c r="RXO24" s="2137"/>
      <c r="RXP24" s="2137"/>
      <c r="RXQ24" s="2137"/>
      <c r="RXR24" s="2137"/>
      <c r="RXS24" s="2137"/>
      <c r="RXT24" s="2137"/>
      <c r="RXU24" s="2137"/>
      <c r="RXV24" s="2137"/>
      <c r="RXW24" s="2137"/>
      <c r="RXX24" s="2137"/>
      <c r="RXY24" s="2137"/>
      <c r="RXZ24" s="2137"/>
      <c r="RYA24" s="2137"/>
      <c r="RYB24" s="2137"/>
      <c r="RYC24" s="2137"/>
      <c r="RYD24" s="2137"/>
      <c r="RYE24" s="2137"/>
      <c r="RYF24" s="2137"/>
      <c r="RYG24" s="2137"/>
      <c r="RYH24" s="2137"/>
      <c r="RYI24" s="2137"/>
      <c r="RYJ24" s="2137"/>
      <c r="RYK24" s="2137"/>
      <c r="RYL24" s="2137"/>
      <c r="RYM24" s="2137"/>
      <c r="RYN24" s="2137"/>
      <c r="RYO24" s="2137"/>
      <c r="RYP24" s="2137"/>
      <c r="RYQ24" s="2137"/>
      <c r="RYR24" s="2137"/>
      <c r="RYS24" s="2137"/>
      <c r="RYT24" s="2137"/>
      <c r="RYU24" s="2137"/>
      <c r="RYV24" s="2137"/>
      <c r="RYW24" s="2137"/>
      <c r="RYX24" s="2137"/>
      <c r="RYY24" s="2137"/>
      <c r="RYZ24" s="2137"/>
      <c r="RZA24" s="2137"/>
      <c r="RZB24" s="2137"/>
      <c r="RZC24" s="2137"/>
      <c r="RZD24" s="2137"/>
      <c r="RZE24" s="2137"/>
      <c r="RZF24" s="2137"/>
      <c r="RZG24" s="2137"/>
      <c r="RZH24" s="2137"/>
      <c r="RZI24" s="2137"/>
      <c r="RZJ24" s="2137"/>
      <c r="RZK24" s="2137"/>
      <c r="RZL24" s="2137"/>
      <c r="RZM24" s="2137"/>
      <c r="RZN24" s="2137"/>
      <c r="RZO24" s="2137"/>
      <c r="RZP24" s="2137"/>
      <c r="RZQ24" s="2137"/>
      <c r="RZR24" s="2137"/>
      <c r="RZS24" s="2137"/>
      <c r="RZT24" s="2137"/>
      <c r="RZU24" s="2137"/>
      <c r="RZV24" s="2137"/>
      <c r="RZW24" s="2137"/>
      <c r="RZX24" s="2137"/>
      <c r="RZY24" s="2137"/>
      <c r="RZZ24" s="2137"/>
      <c r="SAA24" s="2137"/>
      <c r="SAB24" s="2137"/>
      <c r="SAC24" s="2137"/>
      <c r="SAD24" s="2137"/>
      <c r="SAE24" s="2137"/>
      <c r="SAF24" s="2137"/>
      <c r="SAG24" s="2137"/>
      <c r="SAH24" s="2137"/>
      <c r="SAI24" s="2137"/>
      <c r="SAJ24" s="2137"/>
      <c r="SAK24" s="2137"/>
      <c r="SAL24" s="2137"/>
      <c r="SAM24" s="2137"/>
      <c r="SAN24" s="2137"/>
      <c r="SAO24" s="2137"/>
      <c r="SAP24" s="2137"/>
      <c r="SAQ24" s="2137"/>
      <c r="SAR24" s="2137"/>
      <c r="SAS24" s="2137"/>
      <c r="SAT24" s="2137"/>
      <c r="SAU24" s="2137"/>
      <c r="SAV24" s="2137"/>
      <c r="SAW24" s="2137"/>
      <c r="SAX24" s="2137"/>
      <c r="SAY24" s="2137"/>
      <c r="SAZ24" s="2137"/>
      <c r="SBA24" s="2137"/>
      <c r="SBB24" s="2137"/>
      <c r="SBC24" s="2137"/>
      <c r="SBD24" s="2137"/>
      <c r="SBE24" s="2137"/>
      <c r="SBF24" s="2137"/>
      <c r="SBG24" s="2137"/>
      <c r="SBH24" s="2137"/>
      <c r="SBI24" s="2137"/>
      <c r="SBJ24" s="2137"/>
      <c r="SBK24" s="2137"/>
      <c r="SBL24" s="2137"/>
      <c r="SBM24" s="2137"/>
      <c r="SBN24" s="2137"/>
      <c r="SBO24" s="2137"/>
      <c r="SBP24" s="2137"/>
      <c r="SBQ24" s="2137"/>
      <c r="SBR24" s="2137"/>
      <c r="SBS24" s="2137"/>
      <c r="SBT24" s="2137"/>
      <c r="SBU24" s="2137"/>
      <c r="SBV24" s="2137"/>
      <c r="SBW24" s="2137"/>
      <c r="SBX24" s="2137"/>
      <c r="SBY24" s="2137"/>
      <c r="SBZ24" s="2137"/>
      <c r="SCA24" s="2137"/>
      <c r="SCB24" s="2137"/>
      <c r="SCC24" s="2137"/>
      <c r="SCD24" s="2137"/>
      <c r="SCE24" s="2137"/>
      <c r="SCF24" s="2137"/>
      <c r="SCG24" s="2137"/>
      <c r="SCH24" s="2137"/>
      <c r="SCI24" s="2137"/>
      <c r="SCJ24" s="2137"/>
      <c r="SCK24" s="2137"/>
      <c r="SCL24" s="2137"/>
      <c r="SCM24" s="2137"/>
      <c r="SCN24" s="2137"/>
      <c r="SCO24" s="2137"/>
      <c r="SCP24" s="2137"/>
      <c r="SCQ24" s="2137"/>
      <c r="SCR24" s="2137"/>
      <c r="SCS24" s="2137"/>
      <c r="SCT24" s="2137"/>
      <c r="SCU24" s="2137"/>
      <c r="SCV24" s="2137"/>
      <c r="SCW24" s="2137"/>
      <c r="SCX24" s="2137"/>
      <c r="SCY24" s="2137"/>
      <c r="SCZ24" s="2137"/>
      <c r="SDA24" s="2137"/>
      <c r="SDB24" s="2137"/>
      <c r="SDC24" s="2137"/>
      <c r="SDD24" s="2137"/>
      <c r="SDE24" s="2137"/>
      <c r="SDF24" s="2137"/>
      <c r="SDG24" s="2137"/>
      <c r="SDH24" s="2137"/>
      <c r="SDI24" s="2137"/>
      <c r="SDJ24" s="2137"/>
      <c r="SDK24" s="2137"/>
      <c r="SDL24" s="2137"/>
      <c r="SDM24" s="2137"/>
      <c r="SDN24" s="2137"/>
      <c r="SDO24" s="2137"/>
      <c r="SDP24" s="2137"/>
      <c r="SDQ24" s="2137"/>
      <c r="SDR24" s="2137"/>
      <c r="SDS24" s="2137"/>
      <c r="SDT24" s="2137"/>
      <c r="SDU24" s="2137"/>
      <c r="SDV24" s="2137"/>
      <c r="SDW24" s="2137"/>
      <c r="SDX24" s="2137"/>
      <c r="SDY24" s="2137"/>
      <c r="SDZ24" s="2137"/>
      <c r="SEA24" s="2137"/>
      <c r="SEB24" s="2137"/>
      <c r="SEC24" s="2137"/>
      <c r="SED24" s="2137"/>
      <c r="SEE24" s="2137"/>
      <c r="SEF24" s="2137"/>
      <c r="SEG24" s="2137"/>
      <c r="SEH24" s="2137"/>
      <c r="SEI24" s="2137"/>
      <c r="SEJ24" s="2137"/>
      <c r="SEK24" s="2137"/>
      <c r="SEL24" s="2137"/>
      <c r="SEM24" s="2137"/>
      <c r="SEN24" s="2137"/>
      <c r="SEO24" s="2137"/>
      <c r="SEP24" s="2137"/>
      <c r="SEQ24" s="2137"/>
      <c r="SER24" s="2137"/>
      <c r="SES24" s="2137"/>
      <c r="SET24" s="2137"/>
      <c r="SEU24" s="2137"/>
      <c r="SEV24" s="2137"/>
      <c r="SEW24" s="2137"/>
      <c r="SEX24" s="2137"/>
      <c r="SEY24" s="2137"/>
      <c r="SEZ24" s="2137"/>
      <c r="SFA24" s="2137"/>
      <c r="SFB24" s="2137"/>
      <c r="SFC24" s="2137"/>
      <c r="SFD24" s="2137"/>
      <c r="SFE24" s="2137"/>
      <c r="SFF24" s="2137"/>
      <c r="SFG24" s="2137"/>
      <c r="SFH24" s="2137"/>
      <c r="SFI24" s="2137"/>
      <c r="SFJ24" s="2137"/>
      <c r="SFK24" s="2137"/>
      <c r="SFL24" s="2137"/>
      <c r="SFM24" s="2137"/>
      <c r="SFN24" s="2137"/>
      <c r="SFO24" s="2137"/>
      <c r="SFP24" s="2137"/>
      <c r="SFQ24" s="2137"/>
      <c r="SFR24" s="2137"/>
      <c r="SFS24" s="2137"/>
      <c r="SFT24" s="2137"/>
      <c r="SFU24" s="2137"/>
      <c r="SFV24" s="2137"/>
      <c r="SFW24" s="2137"/>
      <c r="SFX24" s="2137"/>
      <c r="SFY24" s="2137"/>
      <c r="SFZ24" s="2137"/>
      <c r="SGA24" s="2137"/>
      <c r="SGB24" s="2137"/>
      <c r="SGC24" s="2137"/>
      <c r="SGD24" s="2137"/>
      <c r="SGE24" s="2137"/>
      <c r="SGF24" s="2137"/>
      <c r="SGG24" s="2137"/>
      <c r="SGH24" s="2137"/>
      <c r="SGI24" s="2137"/>
      <c r="SGJ24" s="2137"/>
      <c r="SGK24" s="2137"/>
      <c r="SGL24" s="2137"/>
      <c r="SGM24" s="2137"/>
      <c r="SGN24" s="2137"/>
      <c r="SGO24" s="2137"/>
      <c r="SGP24" s="2137"/>
      <c r="SGQ24" s="2137"/>
      <c r="SGR24" s="2137"/>
      <c r="SGS24" s="2137"/>
      <c r="SGT24" s="2137"/>
      <c r="SGU24" s="2137"/>
      <c r="SGV24" s="2137"/>
      <c r="SGW24" s="2137"/>
      <c r="SGX24" s="2137"/>
      <c r="SGY24" s="2137"/>
      <c r="SGZ24" s="2137"/>
      <c r="SHA24" s="2137"/>
      <c r="SHB24" s="2137"/>
      <c r="SHC24" s="2137"/>
      <c r="SHD24" s="2137"/>
      <c r="SHE24" s="2137"/>
      <c r="SHF24" s="2137"/>
      <c r="SHG24" s="2137"/>
      <c r="SHH24" s="2137"/>
      <c r="SHI24" s="2137"/>
      <c r="SHJ24" s="2137"/>
      <c r="SHK24" s="2137"/>
      <c r="SHL24" s="2137"/>
      <c r="SHM24" s="2137"/>
      <c r="SHN24" s="2137"/>
      <c r="SHO24" s="2137"/>
      <c r="SHP24" s="2137"/>
      <c r="SHQ24" s="2137"/>
      <c r="SHR24" s="2137"/>
      <c r="SHS24" s="2137"/>
      <c r="SHT24" s="2137"/>
      <c r="SHU24" s="2137"/>
      <c r="SHV24" s="2137"/>
      <c r="SHW24" s="2137"/>
      <c r="SHX24" s="2137"/>
      <c r="SHY24" s="2137"/>
      <c r="SHZ24" s="2137"/>
      <c r="SIA24" s="2137"/>
      <c r="SIB24" s="2137"/>
      <c r="SIC24" s="2137"/>
      <c r="SID24" s="2137"/>
      <c r="SIE24" s="2137"/>
      <c r="SIF24" s="2137"/>
      <c r="SIG24" s="2137"/>
      <c r="SIH24" s="2137"/>
      <c r="SII24" s="2137"/>
      <c r="SIJ24" s="2137"/>
      <c r="SIK24" s="2137"/>
      <c r="SIL24" s="2137"/>
      <c r="SIM24" s="2137"/>
      <c r="SIN24" s="2137"/>
      <c r="SIO24" s="2137"/>
      <c r="SIP24" s="2137"/>
      <c r="SIQ24" s="2137"/>
      <c r="SIR24" s="2137"/>
      <c r="SIS24" s="2137"/>
      <c r="SIT24" s="2137"/>
      <c r="SIU24" s="2137"/>
      <c r="SIV24" s="2137"/>
      <c r="SIW24" s="2137"/>
      <c r="SIX24" s="2137"/>
      <c r="SIY24" s="2137"/>
      <c r="SIZ24" s="2137"/>
      <c r="SJA24" s="2137"/>
      <c r="SJB24" s="2137"/>
      <c r="SJC24" s="2137"/>
      <c r="SJD24" s="2137"/>
      <c r="SJE24" s="2137"/>
      <c r="SJF24" s="2137"/>
      <c r="SJG24" s="2137"/>
      <c r="SJH24" s="2137"/>
      <c r="SJI24" s="2137"/>
      <c r="SJJ24" s="2137"/>
      <c r="SJK24" s="2137"/>
      <c r="SJL24" s="2137"/>
      <c r="SJM24" s="2137"/>
      <c r="SJN24" s="2137"/>
      <c r="SJO24" s="2137"/>
      <c r="SJP24" s="2137"/>
      <c r="SJQ24" s="2137"/>
      <c r="SJR24" s="2137"/>
      <c r="SJS24" s="2137"/>
      <c r="SJT24" s="2137"/>
      <c r="SJU24" s="2137"/>
      <c r="SJV24" s="2137"/>
      <c r="SJW24" s="2137"/>
      <c r="SJX24" s="2137"/>
      <c r="SJY24" s="2137"/>
      <c r="SJZ24" s="2137"/>
      <c r="SKA24" s="2137"/>
      <c r="SKB24" s="2137"/>
      <c r="SKC24" s="2137"/>
      <c r="SKD24" s="2137"/>
      <c r="SKE24" s="2137"/>
      <c r="SKF24" s="2137"/>
      <c r="SKG24" s="2137"/>
      <c r="SKH24" s="2137"/>
      <c r="SKI24" s="2137"/>
      <c r="SKJ24" s="2137"/>
      <c r="SKK24" s="2137"/>
      <c r="SKL24" s="2137"/>
      <c r="SKM24" s="2137"/>
      <c r="SKN24" s="2137"/>
      <c r="SKO24" s="2137"/>
      <c r="SKP24" s="2137"/>
      <c r="SKQ24" s="2137"/>
      <c r="SKR24" s="2137"/>
      <c r="SKS24" s="2137"/>
      <c r="SKT24" s="2137"/>
      <c r="SKU24" s="2137"/>
      <c r="SKV24" s="2137"/>
      <c r="SKW24" s="2137"/>
      <c r="SKX24" s="2137"/>
      <c r="SKY24" s="2137"/>
      <c r="SKZ24" s="2137"/>
      <c r="SLA24" s="2137"/>
      <c r="SLB24" s="2137"/>
      <c r="SLC24" s="2137"/>
      <c r="SLD24" s="2137"/>
      <c r="SLE24" s="2137"/>
      <c r="SLF24" s="2137"/>
      <c r="SLG24" s="2137"/>
      <c r="SLH24" s="2137"/>
      <c r="SLI24" s="2137"/>
      <c r="SLJ24" s="2137"/>
      <c r="SLK24" s="2137"/>
      <c r="SLL24" s="2137"/>
      <c r="SLM24" s="2137"/>
      <c r="SLN24" s="2137"/>
      <c r="SLO24" s="2137"/>
      <c r="SLP24" s="2137"/>
      <c r="SLQ24" s="2137"/>
      <c r="SLR24" s="2137"/>
      <c r="SLS24" s="2137"/>
      <c r="SLT24" s="2137"/>
      <c r="SLU24" s="2137"/>
      <c r="SLV24" s="2137"/>
      <c r="SLW24" s="2137"/>
      <c r="SLX24" s="2137"/>
      <c r="SLY24" s="2137"/>
      <c r="SLZ24" s="2137"/>
      <c r="SMA24" s="2137"/>
      <c r="SMB24" s="2137"/>
      <c r="SMC24" s="2137"/>
      <c r="SMD24" s="2137"/>
      <c r="SME24" s="2137"/>
      <c r="SMF24" s="2137"/>
      <c r="SMG24" s="2137"/>
      <c r="SMH24" s="2137"/>
      <c r="SMI24" s="2137"/>
      <c r="SMJ24" s="2137"/>
      <c r="SMK24" s="2137"/>
      <c r="SML24" s="2137"/>
      <c r="SMM24" s="2137"/>
      <c r="SMN24" s="2137"/>
      <c r="SMO24" s="2137"/>
      <c r="SMP24" s="2137"/>
      <c r="SMQ24" s="2137"/>
      <c r="SMR24" s="2137"/>
      <c r="SMS24" s="2137"/>
      <c r="SMT24" s="2137"/>
      <c r="SMU24" s="2137"/>
      <c r="SMV24" s="2137"/>
      <c r="SMW24" s="2137"/>
      <c r="SMX24" s="2137"/>
      <c r="SMY24" s="2137"/>
      <c r="SMZ24" s="2137"/>
      <c r="SNA24" s="2137"/>
      <c r="SNB24" s="2137"/>
      <c r="SNC24" s="2137"/>
      <c r="SND24" s="2137"/>
      <c r="SNE24" s="2137"/>
      <c r="SNF24" s="2137"/>
      <c r="SNG24" s="2137"/>
      <c r="SNH24" s="2137"/>
      <c r="SNI24" s="2137"/>
      <c r="SNJ24" s="2137"/>
      <c r="SNK24" s="2137"/>
      <c r="SNL24" s="2137"/>
      <c r="SNM24" s="2137"/>
      <c r="SNN24" s="2137"/>
      <c r="SNO24" s="2137"/>
      <c r="SNP24" s="2137"/>
      <c r="SNQ24" s="2137"/>
      <c r="SNR24" s="2137"/>
      <c r="SNS24" s="2137"/>
      <c r="SNT24" s="2137"/>
      <c r="SNU24" s="2137"/>
      <c r="SNV24" s="2137"/>
      <c r="SNW24" s="2137"/>
      <c r="SNX24" s="2137"/>
      <c r="SNY24" s="2137"/>
      <c r="SNZ24" s="2137"/>
      <c r="SOA24" s="2137"/>
      <c r="SOB24" s="2137"/>
      <c r="SOC24" s="2137"/>
      <c r="SOD24" s="2137"/>
      <c r="SOE24" s="2137"/>
      <c r="SOF24" s="2137"/>
      <c r="SOG24" s="2137"/>
      <c r="SOH24" s="2137"/>
      <c r="SOI24" s="2137"/>
      <c r="SOJ24" s="2137"/>
      <c r="SOK24" s="2137"/>
      <c r="SOL24" s="2137"/>
      <c r="SOM24" s="2137"/>
      <c r="SON24" s="2137"/>
      <c r="SOO24" s="2137"/>
      <c r="SOP24" s="2137"/>
      <c r="SOQ24" s="2137"/>
      <c r="SOR24" s="2137"/>
      <c r="SOS24" s="2137"/>
      <c r="SOT24" s="2137"/>
      <c r="SOU24" s="2137"/>
      <c r="SOV24" s="2137"/>
      <c r="SOW24" s="2137"/>
      <c r="SOX24" s="2137"/>
      <c r="SOY24" s="2137"/>
      <c r="SOZ24" s="2137"/>
      <c r="SPA24" s="2137"/>
      <c r="SPB24" s="2137"/>
      <c r="SPC24" s="2137"/>
      <c r="SPD24" s="2137"/>
      <c r="SPE24" s="2137"/>
      <c r="SPF24" s="2137"/>
      <c r="SPG24" s="2137"/>
      <c r="SPH24" s="2137"/>
      <c r="SPI24" s="2137"/>
      <c r="SPJ24" s="2137"/>
      <c r="SPK24" s="2137"/>
      <c r="SPL24" s="2137"/>
      <c r="SPM24" s="2137"/>
      <c r="SPN24" s="2137"/>
      <c r="SPO24" s="2137"/>
      <c r="SPP24" s="2137"/>
      <c r="SPQ24" s="2137"/>
      <c r="SPR24" s="2137"/>
      <c r="SPS24" s="2137"/>
      <c r="SPT24" s="2137"/>
      <c r="SPU24" s="2137"/>
      <c r="SPV24" s="2137"/>
      <c r="SPW24" s="2137"/>
      <c r="SPX24" s="2137"/>
      <c r="SPY24" s="2137"/>
      <c r="SPZ24" s="2137"/>
      <c r="SQA24" s="2137"/>
      <c r="SQB24" s="2137"/>
      <c r="SQC24" s="2137"/>
      <c r="SQD24" s="2137"/>
      <c r="SQE24" s="2137"/>
      <c r="SQF24" s="2137"/>
      <c r="SQG24" s="2137"/>
      <c r="SQH24" s="2137"/>
      <c r="SQI24" s="2137"/>
      <c r="SQJ24" s="2137"/>
      <c r="SQK24" s="2137"/>
      <c r="SQL24" s="2137"/>
      <c r="SQM24" s="2137"/>
      <c r="SQN24" s="2137"/>
      <c r="SQO24" s="2137"/>
      <c r="SQP24" s="2137"/>
      <c r="SQQ24" s="2137"/>
      <c r="SQR24" s="2137"/>
      <c r="SQS24" s="2137"/>
      <c r="SQT24" s="2137"/>
      <c r="SQU24" s="2137"/>
      <c r="SQV24" s="2137"/>
      <c r="SQW24" s="2137"/>
      <c r="SQX24" s="2137"/>
      <c r="SQY24" s="2137"/>
      <c r="SQZ24" s="2137"/>
      <c r="SRA24" s="2137"/>
      <c r="SRB24" s="2137"/>
      <c r="SRC24" s="2137"/>
      <c r="SRD24" s="2137"/>
      <c r="SRE24" s="2137"/>
      <c r="SRF24" s="2137"/>
      <c r="SRG24" s="2137"/>
      <c r="SRH24" s="2137"/>
      <c r="SRI24" s="2137"/>
      <c r="SRJ24" s="2137"/>
      <c r="SRK24" s="2137"/>
      <c r="SRL24" s="2137"/>
      <c r="SRM24" s="2137"/>
      <c r="SRN24" s="2137"/>
      <c r="SRO24" s="2137"/>
      <c r="SRP24" s="2137"/>
      <c r="SRQ24" s="2137"/>
      <c r="SRR24" s="2137"/>
      <c r="SRS24" s="2137"/>
      <c r="SRT24" s="2137"/>
      <c r="SRU24" s="2137"/>
      <c r="SRV24" s="2137"/>
      <c r="SRW24" s="2137"/>
      <c r="SRX24" s="2137"/>
      <c r="SRY24" s="2137"/>
      <c r="SRZ24" s="2137"/>
      <c r="SSA24" s="2137"/>
      <c r="SSB24" s="2137"/>
      <c r="SSC24" s="2137"/>
      <c r="SSD24" s="2137"/>
      <c r="SSE24" s="2137"/>
      <c r="SSF24" s="2137"/>
      <c r="SSG24" s="2137"/>
      <c r="SSH24" s="2137"/>
      <c r="SSI24" s="2137"/>
      <c r="SSJ24" s="2137"/>
      <c r="SSK24" s="2137"/>
      <c r="SSL24" s="2137"/>
      <c r="SSM24" s="2137"/>
      <c r="SSN24" s="2137"/>
      <c r="SSO24" s="2137"/>
      <c r="SSP24" s="2137"/>
      <c r="SSQ24" s="2137"/>
      <c r="SSR24" s="2137"/>
      <c r="SSS24" s="2137"/>
      <c r="SST24" s="2137"/>
      <c r="SSU24" s="2137"/>
      <c r="SSV24" s="2137"/>
      <c r="SSW24" s="2137"/>
      <c r="SSX24" s="2137"/>
      <c r="SSY24" s="2137"/>
      <c r="SSZ24" s="2137"/>
      <c r="STA24" s="2137"/>
      <c r="STB24" s="2137"/>
      <c r="STC24" s="2137"/>
      <c r="STD24" s="2137"/>
      <c r="STE24" s="2137"/>
      <c r="STF24" s="2137"/>
      <c r="STG24" s="2137"/>
      <c r="STH24" s="2137"/>
      <c r="STI24" s="2137"/>
      <c r="STJ24" s="2137"/>
      <c r="STK24" s="2137"/>
      <c r="STL24" s="2137"/>
      <c r="STM24" s="2137"/>
      <c r="STN24" s="2137"/>
      <c r="STO24" s="2137"/>
      <c r="STP24" s="2137"/>
      <c r="STQ24" s="2137"/>
      <c r="STR24" s="2137"/>
      <c r="STS24" s="2137"/>
      <c r="STT24" s="2137"/>
      <c r="STU24" s="2137"/>
      <c r="STV24" s="2137"/>
      <c r="STW24" s="2137"/>
      <c r="STX24" s="2137"/>
      <c r="STY24" s="2137"/>
      <c r="STZ24" s="2137"/>
      <c r="SUA24" s="2137"/>
      <c r="SUB24" s="2137"/>
      <c r="SUC24" s="2137"/>
      <c r="SUD24" s="2137"/>
      <c r="SUE24" s="2137"/>
      <c r="SUF24" s="2137"/>
      <c r="SUG24" s="2137"/>
      <c r="SUH24" s="2137"/>
      <c r="SUI24" s="2137"/>
      <c r="SUJ24" s="2137"/>
      <c r="SUK24" s="2137"/>
      <c r="SUL24" s="2137"/>
      <c r="SUM24" s="2137"/>
      <c r="SUN24" s="2137"/>
      <c r="SUO24" s="2137"/>
      <c r="SUP24" s="2137"/>
      <c r="SUQ24" s="2137"/>
      <c r="SUR24" s="2137"/>
      <c r="SUS24" s="2137"/>
      <c r="SUT24" s="2137"/>
      <c r="SUU24" s="2137"/>
      <c r="SUV24" s="2137"/>
      <c r="SUW24" s="2137"/>
      <c r="SUX24" s="2137"/>
      <c r="SUY24" s="2137"/>
      <c r="SUZ24" s="2137"/>
      <c r="SVA24" s="2137"/>
      <c r="SVB24" s="2137"/>
      <c r="SVC24" s="2137"/>
      <c r="SVD24" s="2137"/>
      <c r="SVE24" s="2137"/>
      <c r="SVF24" s="2137"/>
      <c r="SVG24" s="2137"/>
      <c r="SVH24" s="2137"/>
      <c r="SVI24" s="2137"/>
      <c r="SVJ24" s="2137"/>
      <c r="SVK24" s="2137"/>
      <c r="SVL24" s="2137"/>
      <c r="SVM24" s="2137"/>
      <c r="SVN24" s="2137"/>
      <c r="SVO24" s="2137"/>
      <c r="SVP24" s="2137"/>
      <c r="SVQ24" s="2137"/>
      <c r="SVR24" s="2137"/>
      <c r="SVS24" s="2137"/>
      <c r="SVT24" s="2137"/>
      <c r="SVU24" s="2137"/>
      <c r="SVV24" s="2137"/>
      <c r="SVW24" s="2137"/>
      <c r="SVX24" s="2137"/>
      <c r="SVY24" s="2137"/>
      <c r="SVZ24" s="2137"/>
      <c r="SWA24" s="2137"/>
      <c r="SWB24" s="2137"/>
      <c r="SWC24" s="2137"/>
      <c r="SWD24" s="2137"/>
      <c r="SWE24" s="2137"/>
      <c r="SWF24" s="2137"/>
      <c r="SWG24" s="2137"/>
      <c r="SWH24" s="2137"/>
      <c r="SWI24" s="2137"/>
      <c r="SWJ24" s="2137"/>
      <c r="SWK24" s="2137"/>
      <c r="SWL24" s="2137"/>
      <c r="SWM24" s="2137"/>
      <c r="SWN24" s="2137"/>
      <c r="SWO24" s="2137"/>
      <c r="SWP24" s="2137"/>
      <c r="SWQ24" s="2137"/>
      <c r="SWR24" s="2137"/>
      <c r="SWS24" s="2137"/>
      <c r="SWT24" s="2137"/>
      <c r="SWU24" s="2137"/>
      <c r="SWV24" s="2137"/>
      <c r="SWW24" s="2137"/>
      <c r="SWX24" s="2137"/>
      <c r="SWY24" s="2137"/>
      <c r="SWZ24" s="2137"/>
      <c r="SXA24" s="2137"/>
      <c r="SXB24" s="2137"/>
      <c r="SXC24" s="2137"/>
      <c r="SXD24" s="2137"/>
      <c r="SXE24" s="2137"/>
      <c r="SXF24" s="2137"/>
      <c r="SXG24" s="2137"/>
      <c r="SXH24" s="2137"/>
      <c r="SXI24" s="2137"/>
      <c r="SXJ24" s="2137"/>
      <c r="SXK24" s="2137"/>
      <c r="SXL24" s="2137"/>
      <c r="SXM24" s="2137"/>
      <c r="SXN24" s="2137"/>
      <c r="SXO24" s="2137"/>
      <c r="SXP24" s="2137"/>
      <c r="SXQ24" s="2137"/>
      <c r="SXR24" s="2137"/>
      <c r="SXS24" s="2137"/>
      <c r="SXT24" s="2137"/>
      <c r="SXU24" s="2137"/>
      <c r="SXV24" s="2137"/>
      <c r="SXW24" s="2137"/>
      <c r="SXX24" s="2137"/>
      <c r="SXY24" s="2137"/>
      <c r="SXZ24" s="2137"/>
      <c r="SYA24" s="2137"/>
      <c r="SYB24" s="2137"/>
      <c r="SYC24" s="2137"/>
      <c r="SYD24" s="2137"/>
      <c r="SYE24" s="2137"/>
      <c r="SYF24" s="2137"/>
      <c r="SYG24" s="2137"/>
      <c r="SYH24" s="2137"/>
      <c r="SYI24" s="2137"/>
      <c r="SYJ24" s="2137"/>
      <c r="SYK24" s="2137"/>
      <c r="SYL24" s="2137"/>
      <c r="SYM24" s="2137"/>
      <c r="SYN24" s="2137"/>
      <c r="SYO24" s="2137"/>
      <c r="SYP24" s="2137"/>
      <c r="SYQ24" s="2137"/>
      <c r="SYR24" s="2137"/>
      <c r="SYS24" s="2137"/>
      <c r="SYT24" s="2137"/>
      <c r="SYU24" s="2137"/>
      <c r="SYV24" s="2137"/>
      <c r="SYW24" s="2137"/>
      <c r="SYX24" s="2137"/>
      <c r="SYY24" s="2137"/>
      <c r="SYZ24" s="2137"/>
      <c r="SZA24" s="2137"/>
      <c r="SZB24" s="2137"/>
      <c r="SZC24" s="2137"/>
      <c r="SZD24" s="2137"/>
      <c r="SZE24" s="2137"/>
      <c r="SZF24" s="2137"/>
      <c r="SZG24" s="2137"/>
      <c r="SZH24" s="2137"/>
      <c r="SZI24" s="2137"/>
      <c r="SZJ24" s="2137"/>
      <c r="SZK24" s="2137"/>
      <c r="SZL24" s="2137"/>
      <c r="SZM24" s="2137"/>
      <c r="SZN24" s="2137"/>
      <c r="SZO24" s="2137"/>
      <c r="SZP24" s="2137"/>
      <c r="SZQ24" s="2137"/>
      <c r="SZR24" s="2137"/>
      <c r="SZS24" s="2137"/>
      <c r="SZT24" s="2137"/>
      <c r="SZU24" s="2137"/>
      <c r="SZV24" s="2137"/>
      <c r="SZW24" s="2137"/>
      <c r="SZX24" s="2137"/>
      <c r="SZY24" s="2137"/>
      <c r="SZZ24" s="2137"/>
      <c r="TAA24" s="2137"/>
      <c r="TAB24" s="2137"/>
      <c r="TAC24" s="2137"/>
      <c r="TAD24" s="2137"/>
      <c r="TAE24" s="2137"/>
      <c r="TAF24" s="2137"/>
      <c r="TAG24" s="2137"/>
      <c r="TAH24" s="2137"/>
      <c r="TAI24" s="2137"/>
      <c r="TAJ24" s="2137"/>
      <c r="TAK24" s="2137"/>
      <c r="TAL24" s="2137"/>
      <c r="TAM24" s="2137"/>
      <c r="TAN24" s="2137"/>
      <c r="TAO24" s="2137"/>
      <c r="TAP24" s="2137"/>
      <c r="TAQ24" s="2137"/>
      <c r="TAR24" s="2137"/>
      <c r="TAS24" s="2137"/>
      <c r="TAT24" s="2137"/>
      <c r="TAU24" s="2137"/>
      <c r="TAV24" s="2137"/>
      <c r="TAW24" s="2137"/>
      <c r="TAX24" s="2137"/>
      <c r="TAY24" s="2137"/>
      <c r="TAZ24" s="2137"/>
      <c r="TBA24" s="2137"/>
      <c r="TBB24" s="2137"/>
      <c r="TBC24" s="2137"/>
      <c r="TBD24" s="2137"/>
      <c r="TBE24" s="2137"/>
      <c r="TBF24" s="2137"/>
      <c r="TBG24" s="2137"/>
      <c r="TBH24" s="2137"/>
      <c r="TBI24" s="2137"/>
      <c r="TBJ24" s="2137"/>
      <c r="TBK24" s="2137"/>
      <c r="TBL24" s="2137"/>
      <c r="TBM24" s="2137"/>
      <c r="TBN24" s="2137"/>
      <c r="TBO24" s="2137"/>
      <c r="TBP24" s="2137"/>
      <c r="TBQ24" s="2137"/>
      <c r="TBR24" s="2137"/>
      <c r="TBS24" s="2137"/>
      <c r="TBT24" s="2137"/>
      <c r="TBU24" s="2137"/>
      <c r="TBV24" s="2137"/>
      <c r="TBW24" s="2137"/>
      <c r="TBX24" s="2137"/>
      <c r="TBY24" s="2137"/>
      <c r="TBZ24" s="2137"/>
      <c r="TCA24" s="2137"/>
      <c r="TCB24" s="2137"/>
      <c r="TCC24" s="2137"/>
      <c r="TCD24" s="2137"/>
      <c r="TCE24" s="2137"/>
      <c r="TCF24" s="2137"/>
      <c r="TCG24" s="2137"/>
      <c r="TCH24" s="2137"/>
      <c r="TCI24" s="2137"/>
      <c r="TCJ24" s="2137"/>
      <c r="TCK24" s="2137"/>
      <c r="TCL24" s="2137"/>
      <c r="TCM24" s="2137"/>
      <c r="TCN24" s="2137"/>
      <c r="TCO24" s="2137"/>
      <c r="TCP24" s="2137"/>
      <c r="TCQ24" s="2137"/>
      <c r="TCR24" s="2137"/>
      <c r="TCS24" s="2137"/>
      <c r="TCT24" s="2137"/>
      <c r="TCU24" s="2137"/>
      <c r="TCV24" s="2137"/>
      <c r="TCW24" s="2137"/>
      <c r="TCX24" s="2137"/>
      <c r="TCY24" s="2137"/>
      <c r="TCZ24" s="2137"/>
      <c r="TDA24" s="2137"/>
      <c r="TDB24" s="2137"/>
      <c r="TDC24" s="2137"/>
      <c r="TDD24" s="2137"/>
      <c r="TDE24" s="2137"/>
      <c r="TDF24" s="2137"/>
      <c r="TDG24" s="2137"/>
      <c r="TDH24" s="2137"/>
      <c r="TDI24" s="2137"/>
      <c r="TDJ24" s="2137"/>
      <c r="TDK24" s="2137"/>
      <c r="TDL24" s="2137"/>
      <c r="TDM24" s="2137"/>
      <c r="TDN24" s="2137"/>
      <c r="TDO24" s="2137"/>
      <c r="TDP24" s="2137"/>
      <c r="TDQ24" s="2137"/>
      <c r="TDR24" s="2137"/>
      <c r="TDS24" s="2137"/>
      <c r="TDT24" s="2137"/>
      <c r="TDU24" s="2137"/>
      <c r="TDV24" s="2137"/>
      <c r="TDW24" s="2137"/>
      <c r="TDX24" s="2137"/>
      <c r="TDY24" s="2137"/>
      <c r="TDZ24" s="2137"/>
      <c r="TEA24" s="2137"/>
      <c r="TEB24" s="2137"/>
      <c r="TEC24" s="2137"/>
      <c r="TED24" s="2137"/>
      <c r="TEE24" s="2137"/>
      <c r="TEF24" s="2137"/>
      <c r="TEG24" s="2137"/>
      <c r="TEH24" s="2137"/>
      <c r="TEI24" s="2137"/>
      <c r="TEJ24" s="2137"/>
      <c r="TEK24" s="2137"/>
      <c r="TEL24" s="2137"/>
      <c r="TEM24" s="2137"/>
      <c r="TEN24" s="2137"/>
      <c r="TEO24" s="2137"/>
      <c r="TEP24" s="2137"/>
      <c r="TEQ24" s="2137"/>
      <c r="TER24" s="2137"/>
      <c r="TES24" s="2137"/>
      <c r="TET24" s="2137"/>
      <c r="TEU24" s="2137"/>
      <c r="TEV24" s="2137"/>
      <c r="TEW24" s="2137"/>
      <c r="TEX24" s="2137"/>
      <c r="TEY24" s="2137"/>
      <c r="TEZ24" s="2137"/>
      <c r="TFA24" s="2137"/>
      <c r="TFB24" s="2137"/>
      <c r="TFC24" s="2137"/>
      <c r="TFD24" s="2137"/>
      <c r="TFE24" s="2137"/>
      <c r="TFF24" s="2137"/>
      <c r="TFG24" s="2137"/>
      <c r="TFH24" s="2137"/>
      <c r="TFI24" s="2137"/>
      <c r="TFJ24" s="2137"/>
      <c r="TFK24" s="2137"/>
      <c r="TFL24" s="2137"/>
      <c r="TFM24" s="2137"/>
      <c r="TFN24" s="2137"/>
      <c r="TFO24" s="2137"/>
      <c r="TFP24" s="2137"/>
      <c r="TFQ24" s="2137"/>
      <c r="TFR24" s="2137"/>
      <c r="TFS24" s="2137"/>
      <c r="TFT24" s="2137"/>
      <c r="TFU24" s="2137"/>
      <c r="TFV24" s="2137"/>
      <c r="TFW24" s="2137"/>
      <c r="TFX24" s="2137"/>
      <c r="TFY24" s="2137"/>
      <c r="TFZ24" s="2137"/>
      <c r="TGA24" s="2137"/>
      <c r="TGB24" s="2137"/>
      <c r="TGC24" s="2137"/>
      <c r="TGD24" s="2137"/>
      <c r="TGE24" s="2137"/>
      <c r="TGF24" s="2137"/>
      <c r="TGG24" s="2137"/>
      <c r="TGH24" s="2137"/>
      <c r="TGI24" s="2137"/>
      <c r="TGJ24" s="2137"/>
      <c r="TGK24" s="2137"/>
      <c r="TGL24" s="2137"/>
      <c r="TGM24" s="2137"/>
      <c r="TGN24" s="2137"/>
      <c r="TGO24" s="2137"/>
      <c r="TGP24" s="2137"/>
      <c r="TGQ24" s="2137"/>
      <c r="TGR24" s="2137"/>
      <c r="TGS24" s="2137"/>
      <c r="TGT24" s="2137"/>
      <c r="TGU24" s="2137"/>
      <c r="TGV24" s="2137"/>
      <c r="TGW24" s="2137"/>
      <c r="TGX24" s="2137"/>
      <c r="TGY24" s="2137"/>
      <c r="TGZ24" s="2137"/>
      <c r="THA24" s="2137"/>
      <c r="THB24" s="2137"/>
      <c r="THC24" s="2137"/>
      <c r="THD24" s="2137"/>
      <c r="THE24" s="2137"/>
      <c r="THF24" s="2137"/>
      <c r="THG24" s="2137"/>
      <c r="THH24" s="2137"/>
      <c r="THI24" s="2137"/>
      <c r="THJ24" s="2137"/>
      <c r="THK24" s="2137"/>
      <c r="THL24" s="2137"/>
      <c r="THM24" s="2137"/>
      <c r="THN24" s="2137"/>
      <c r="THO24" s="2137"/>
      <c r="THP24" s="2137"/>
      <c r="THQ24" s="2137"/>
      <c r="THR24" s="2137"/>
      <c r="THS24" s="2137"/>
      <c r="THT24" s="2137"/>
      <c r="THU24" s="2137"/>
      <c r="THV24" s="2137"/>
      <c r="THW24" s="2137"/>
      <c r="THX24" s="2137"/>
      <c r="THY24" s="2137"/>
      <c r="THZ24" s="2137"/>
      <c r="TIA24" s="2137"/>
      <c r="TIB24" s="2137"/>
      <c r="TIC24" s="2137"/>
      <c r="TID24" s="2137"/>
      <c r="TIE24" s="2137"/>
      <c r="TIF24" s="2137"/>
      <c r="TIG24" s="2137"/>
      <c r="TIH24" s="2137"/>
      <c r="TII24" s="2137"/>
      <c r="TIJ24" s="2137"/>
      <c r="TIK24" s="2137"/>
      <c r="TIL24" s="2137"/>
      <c r="TIM24" s="2137"/>
      <c r="TIN24" s="2137"/>
      <c r="TIO24" s="2137"/>
      <c r="TIP24" s="2137"/>
      <c r="TIQ24" s="2137"/>
      <c r="TIR24" s="2137"/>
      <c r="TIS24" s="2137"/>
      <c r="TIT24" s="2137"/>
      <c r="TIU24" s="2137"/>
      <c r="TIV24" s="2137"/>
      <c r="TIW24" s="2137"/>
      <c r="TIX24" s="2137"/>
      <c r="TIY24" s="2137"/>
      <c r="TIZ24" s="2137"/>
      <c r="TJA24" s="2137"/>
      <c r="TJB24" s="2137"/>
      <c r="TJC24" s="2137"/>
      <c r="TJD24" s="2137"/>
      <c r="TJE24" s="2137"/>
      <c r="TJF24" s="2137"/>
      <c r="TJG24" s="2137"/>
      <c r="TJH24" s="2137"/>
      <c r="TJI24" s="2137"/>
      <c r="TJJ24" s="2137"/>
      <c r="TJK24" s="2137"/>
      <c r="TJL24" s="2137"/>
      <c r="TJM24" s="2137"/>
      <c r="TJN24" s="2137"/>
      <c r="TJO24" s="2137"/>
      <c r="TJP24" s="2137"/>
      <c r="TJQ24" s="2137"/>
      <c r="TJR24" s="2137"/>
      <c r="TJS24" s="2137"/>
      <c r="TJT24" s="2137"/>
      <c r="TJU24" s="2137"/>
      <c r="TJV24" s="2137"/>
      <c r="TJW24" s="2137"/>
      <c r="TJX24" s="2137"/>
      <c r="TJY24" s="2137"/>
      <c r="TJZ24" s="2137"/>
      <c r="TKA24" s="2137"/>
      <c r="TKB24" s="2137"/>
      <c r="TKC24" s="2137"/>
      <c r="TKD24" s="2137"/>
      <c r="TKE24" s="2137"/>
      <c r="TKF24" s="2137"/>
      <c r="TKG24" s="2137"/>
      <c r="TKH24" s="2137"/>
      <c r="TKI24" s="2137"/>
      <c r="TKJ24" s="2137"/>
      <c r="TKK24" s="2137"/>
      <c r="TKL24" s="2137"/>
      <c r="TKM24" s="2137"/>
      <c r="TKN24" s="2137"/>
      <c r="TKO24" s="2137"/>
      <c r="TKP24" s="2137"/>
      <c r="TKQ24" s="2137"/>
      <c r="TKR24" s="2137"/>
      <c r="TKS24" s="2137"/>
      <c r="TKT24" s="2137"/>
      <c r="TKU24" s="2137"/>
      <c r="TKV24" s="2137"/>
      <c r="TKW24" s="2137"/>
      <c r="TKX24" s="2137"/>
      <c r="TKY24" s="2137"/>
      <c r="TKZ24" s="2137"/>
      <c r="TLA24" s="2137"/>
      <c r="TLB24" s="2137"/>
      <c r="TLC24" s="2137"/>
      <c r="TLD24" s="2137"/>
      <c r="TLE24" s="2137"/>
      <c r="TLF24" s="2137"/>
      <c r="TLG24" s="2137"/>
      <c r="TLH24" s="2137"/>
      <c r="TLI24" s="2137"/>
      <c r="TLJ24" s="2137"/>
      <c r="TLK24" s="2137"/>
      <c r="TLL24" s="2137"/>
      <c r="TLM24" s="2137"/>
      <c r="TLN24" s="2137"/>
      <c r="TLO24" s="2137"/>
      <c r="TLP24" s="2137"/>
      <c r="TLQ24" s="2137"/>
      <c r="TLR24" s="2137"/>
      <c r="TLS24" s="2137"/>
      <c r="TLT24" s="2137"/>
      <c r="TLU24" s="2137"/>
      <c r="TLV24" s="2137"/>
      <c r="TLW24" s="2137"/>
      <c r="TLX24" s="2137"/>
      <c r="TLY24" s="2137"/>
      <c r="TLZ24" s="2137"/>
      <c r="TMA24" s="2137"/>
      <c r="TMB24" s="2137"/>
      <c r="TMC24" s="2137"/>
      <c r="TMD24" s="2137"/>
      <c r="TME24" s="2137"/>
      <c r="TMF24" s="2137"/>
      <c r="TMG24" s="2137"/>
      <c r="TMH24" s="2137"/>
      <c r="TMI24" s="2137"/>
      <c r="TMJ24" s="2137"/>
      <c r="TMK24" s="2137"/>
      <c r="TML24" s="2137"/>
      <c r="TMM24" s="2137"/>
      <c r="TMN24" s="2137"/>
      <c r="TMO24" s="2137"/>
      <c r="TMP24" s="2137"/>
      <c r="TMQ24" s="2137"/>
      <c r="TMR24" s="2137"/>
      <c r="TMS24" s="2137"/>
      <c r="TMT24" s="2137"/>
      <c r="TMU24" s="2137"/>
      <c r="TMV24" s="2137"/>
      <c r="TMW24" s="2137"/>
      <c r="TMX24" s="2137"/>
      <c r="TMY24" s="2137"/>
      <c r="TMZ24" s="2137"/>
      <c r="TNA24" s="2137"/>
      <c r="TNB24" s="2137"/>
      <c r="TNC24" s="2137"/>
      <c r="TND24" s="2137"/>
      <c r="TNE24" s="2137"/>
      <c r="TNF24" s="2137"/>
      <c r="TNG24" s="2137"/>
      <c r="TNH24" s="2137"/>
      <c r="TNI24" s="2137"/>
      <c r="TNJ24" s="2137"/>
      <c r="TNK24" s="2137"/>
      <c r="TNL24" s="2137"/>
      <c r="TNM24" s="2137"/>
      <c r="TNN24" s="2137"/>
      <c r="TNO24" s="2137"/>
      <c r="TNP24" s="2137"/>
      <c r="TNQ24" s="2137"/>
      <c r="TNR24" s="2137"/>
      <c r="TNS24" s="2137"/>
      <c r="TNT24" s="2137"/>
      <c r="TNU24" s="2137"/>
      <c r="TNV24" s="2137"/>
      <c r="TNW24" s="2137"/>
      <c r="TNX24" s="2137"/>
      <c r="TNY24" s="2137"/>
      <c r="TNZ24" s="2137"/>
      <c r="TOA24" s="2137"/>
      <c r="TOB24" s="2137"/>
      <c r="TOC24" s="2137"/>
      <c r="TOD24" s="2137"/>
      <c r="TOE24" s="2137"/>
      <c r="TOF24" s="2137"/>
      <c r="TOG24" s="2137"/>
      <c r="TOH24" s="2137"/>
      <c r="TOI24" s="2137"/>
      <c r="TOJ24" s="2137"/>
      <c r="TOK24" s="2137"/>
      <c r="TOL24" s="2137"/>
      <c r="TOM24" s="2137"/>
      <c r="TON24" s="2137"/>
      <c r="TOO24" s="2137"/>
      <c r="TOP24" s="2137"/>
      <c r="TOQ24" s="2137"/>
      <c r="TOR24" s="2137"/>
      <c r="TOS24" s="2137"/>
      <c r="TOT24" s="2137"/>
      <c r="TOU24" s="2137"/>
      <c r="TOV24" s="2137"/>
      <c r="TOW24" s="2137"/>
      <c r="TOX24" s="2137"/>
      <c r="TOY24" s="2137"/>
      <c r="TOZ24" s="2137"/>
      <c r="TPA24" s="2137"/>
      <c r="TPB24" s="2137"/>
      <c r="TPC24" s="2137"/>
      <c r="TPD24" s="2137"/>
      <c r="TPE24" s="2137"/>
      <c r="TPF24" s="2137"/>
      <c r="TPG24" s="2137"/>
      <c r="TPH24" s="2137"/>
      <c r="TPI24" s="2137"/>
      <c r="TPJ24" s="2137"/>
      <c r="TPK24" s="2137"/>
      <c r="TPL24" s="2137"/>
      <c r="TPM24" s="2137"/>
      <c r="TPN24" s="2137"/>
      <c r="TPO24" s="2137"/>
      <c r="TPP24" s="2137"/>
      <c r="TPQ24" s="2137"/>
      <c r="TPR24" s="2137"/>
      <c r="TPS24" s="2137"/>
      <c r="TPT24" s="2137"/>
      <c r="TPU24" s="2137"/>
      <c r="TPV24" s="2137"/>
      <c r="TPW24" s="2137"/>
      <c r="TPX24" s="2137"/>
      <c r="TPY24" s="2137"/>
      <c r="TPZ24" s="2137"/>
      <c r="TQA24" s="2137"/>
      <c r="TQB24" s="2137"/>
      <c r="TQC24" s="2137"/>
      <c r="TQD24" s="2137"/>
      <c r="TQE24" s="2137"/>
      <c r="TQF24" s="2137"/>
      <c r="TQG24" s="2137"/>
      <c r="TQH24" s="2137"/>
      <c r="TQI24" s="2137"/>
      <c r="TQJ24" s="2137"/>
      <c r="TQK24" s="2137"/>
      <c r="TQL24" s="2137"/>
      <c r="TQM24" s="2137"/>
      <c r="TQN24" s="2137"/>
      <c r="TQO24" s="2137"/>
      <c r="TQP24" s="2137"/>
      <c r="TQQ24" s="2137"/>
      <c r="TQR24" s="2137"/>
      <c r="TQS24" s="2137"/>
      <c r="TQT24" s="2137"/>
      <c r="TQU24" s="2137"/>
      <c r="TQV24" s="2137"/>
      <c r="TQW24" s="2137"/>
      <c r="TQX24" s="2137"/>
      <c r="TQY24" s="2137"/>
      <c r="TQZ24" s="2137"/>
      <c r="TRA24" s="2137"/>
      <c r="TRB24" s="2137"/>
      <c r="TRC24" s="2137"/>
      <c r="TRD24" s="2137"/>
      <c r="TRE24" s="2137"/>
      <c r="TRF24" s="2137"/>
      <c r="TRG24" s="2137"/>
      <c r="TRH24" s="2137"/>
      <c r="TRI24" s="2137"/>
      <c r="TRJ24" s="2137"/>
      <c r="TRK24" s="2137"/>
      <c r="TRL24" s="2137"/>
      <c r="TRM24" s="2137"/>
      <c r="TRN24" s="2137"/>
      <c r="TRO24" s="2137"/>
      <c r="TRP24" s="2137"/>
      <c r="TRQ24" s="2137"/>
      <c r="TRR24" s="2137"/>
      <c r="TRS24" s="2137"/>
      <c r="TRT24" s="2137"/>
      <c r="TRU24" s="2137"/>
      <c r="TRV24" s="2137"/>
      <c r="TRW24" s="2137"/>
      <c r="TRX24" s="2137"/>
      <c r="TRY24" s="2137"/>
      <c r="TRZ24" s="2137"/>
      <c r="TSA24" s="2137"/>
      <c r="TSB24" s="2137"/>
      <c r="TSC24" s="2137"/>
      <c r="TSD24" s="2137"/>
      <c r="TSE24" s="2137"/>
      <c r="TSF24" s="2137"/>
      <c r="TSG24" s="2137"/>
      <c r="TSH24" s="2137"/>
      <c r="TSI24" s="2137"/>
      <c r="TSJ24" s="2137"/>
      <c r="TSK24" s="2137"/>
      <c r="TSL24" s="2137"/>
      <c r="TSM24" s="2137"/>
      <c r="TSN24" s="2137"/>
      <c r="TSO24" s="2137"/>
      <c r="TSP24" s="2137"/>
      <c r="TSQ24" s="2137"/>
      <c r="TSR24" s="2137"/>
      <c r="TSS24" s="2137"/>
      <c r="TST24" s="2137"/>
      <c r="TSU24" s="2137"/>
      <c r="TSV24" s="2137"/>
      <c r="TSW24" s="2137"/>
      <c r="TSX24" s="2137"/>
      <c r="TSY24" s="2137"/>
      <c r="TSZ24" s="2137"/>
      <c r="TTA24" s="2137"/>
      <c r="TTB24" s="2137"/>
      <c r="TTC24" s="2137"/>
      <c r="TTD24" s="2137"/>
      <c r="TTE24" s="2137"/>
      <c r="TTF24" s="2137"/>
      <c r="TTG24" s="2137"/>
      <c r="TTH24" s="2137"/>
      <c r="TTI24" s="2137"/>
      <c r="TTJ24" s="2137"/>
      <c r="TTK24" s="2137"/>
      <c r="TTL24" s="2137"/>
      <c r="TTM24" s="2137"/>
      <c r="TTN24" s="2137"/>
      <c r="TTO24" s="2137"/>
      <c r="TTP24" s="2137"/>
      <c r="TTQ24" s="2137"/>
      <c r="TTR24" s="2137"/>
      <c r="TTS24" s="2137"/>
      <c r="TTT24" s="2137"/>
      <c r="TTU24" s="2137"/>
      <c r="TTV24" s="2137"/>
      <c r="TTW24" s="2137"/>
      <c r="TTX24" s="2137"/>
      <c r="TTY24" s="2137"/>
      <c r="TTZ24" s="2137"/>
      <c r="TUA24" s="2137"/>
      <c r="TUB24" s="2137"/>
      <c r="TUC24" s="2137"/>
      <c r="TUD24" s="2137"/>
      <c r="TUE24" s="2137"/>
      <c r="TUF24" s="2137"/>
      <c r="TUG24" s="2137"/>
      <c r="TUH24" s="2137"/>
      <c r="TUI24" s="2137"/>
      <c r="TUJ24" s="2137"/>
      <c r="TUK24" s="2137"/>
      <c r="TUL24" s="2137"/>
      <c r="TUM24" s="2137"/>
      <c r="TUN24" s="2137"/>
      <c r="TUO24" s="2137"/>
      <c r="TUP24" s="2137"/>
      <c r="TUQ24" s="2137"/>
      <c r="TUR24" s="2137"/>
      <c r="TUS24" s="2137"/>
      <c r="TUT24" s="2137"/>
      <c r="TUU24" s="2137"/>
      <c r="TUV24" s="2137"/>
      <c r="TUW24" s="2137"/>
      <c r="TUX24" s="2137"/>
      <c r="TUY24" s="2137"/>
      <c r="TUZ24" s="2137"/>
      <c r="TVA24" s="2137"/>
      <c r="TVB24" s="2137"/>
      <c r="TVC24" s="2137"/>
      <c r="TVD24" s="2137"/>
      <c r="TVE24" s="2137"/>
      <c r="TVF24" s="2137"/>
      <c r="TVG24" s="2137"/>
      <c r="TVH24" s="2137"/>
      <c r="TVI24" s="2137"/>
      <c r="TVJ24" s="2137"/>
      <c r="TVK24" s="2137"/>
      <c r="TVL24" s="2137"/>
      <c r="TVM24" s="2137"/>
      <c r="TVN24" s="2137"/>
      <c r="TVO24" s="2137"/>
      <c r="TVP24" s="2137"/>
      <c r="TVQ24" s="2137"/>
      <c r="TVR24" s="2137"/>
      <c r="TVS24" s="2137"/>
      <c r="TVT24" s="2137"/>
      <c r="TVU24" s="2137"/>
      <c r="TVV24" s="2137"/>
      <c r="TVW24" s="2137"/>
      <c r="TVX24" s="2137"/>
      <c r="TVY24" s="2137"/>
      <c r="TVZ24" s="2137"/>
      <c r="TWA24" s="2137"/>
      <c r="TWB24" s="2137"/>
      <c r="TWC24" s="2137"/>
      <c r="TWD24" s="2137"/>
      <c r="TWE24" s="2137"/>
      <c r="TWF24" s="2137"/>
      <c r="TWG24" s="2137"/>
      <c r="TWH24" s="2137"/>
      <c r="TWI24" s="2137"/>
      <c r="TWJ24" s="2137"/>
      <c r="TWK24" s="2137"/>
      <c r="TWL24" s="2137"/>
      <c r="TWM24" s="2137"/>
      <c r="TWN24" s="2137"/>
      <c r="TWO24" s="2137"/>
      <c r="TWP24" s="2137"/>
      <c r="TWQ24" s="2137"/>
      <c r="TWR24" s="2137"/>
      <c r="TWS24" s="2137"/>
      <c r="TWT24" s="2137"/>
      <c r="TWU24" s="2137"/>
      <c r="TWV24" s="2137"/>
      <c r="TWW24" s="2137"/>
      <c r="TWX24" s="2137"/>
      <c r="TWY24" s="2137"/>
      <c r="TWZ24" s="2137"/>
      <c r="TXA24" s="2137"/>
      <c r="TXB24" s="2137"/>
      <c r="TXC24" s="2137"/>
      <c r="TXD24" s="2137"/>
      <c r="TXE24" s="2137"/>
      <c r="TXF24" s="2137"/>
      <c r="TXG24" s="2137"/>
      <c r="TXH24" s="2137"/>
      <c r="TXI24" s="2137"/>
      <c r="TXJ24" s="2137"/>
      <c r="TXK24" s="2137"/>
      <c r="TXL24" s="2137"/>
      <c r="TXM24" s="2137"/>
      <c r="TXN24" s="2137"/>
      <c r="TXO24" s="2137"/>
      <c r="TXP24" s="2137"/>
      <c r="TXQ24" s="2137"/>
      <c r="TXR24" s="2137"/>
      <c r="TXS24" s="2137"/>
      <c r="TXT24" s="2137"/>
      <c r="TXU24" s="2137"/>
      <c r="TXV24" s="2137"/>
      <c r="TXW24" s="2137"/>
      <c r="TXX24" s="2137"/>
      <c r="TXY24" s="2137"/>
      <c r="TXZ24" s="2137"/>
      <c r="TYA24" s="2137"/>
      <c r="TYB24" s="2137"/>
      <c r="TYC24" s="2137"/>
      <c r="TYD24" s="2137"/>
      <c r="TYE24" s="2137"/>
      <c r="TYF24" s="2137"/>
      <c r="TYG24" s="2137"/>
      <c r="TYH24" s="2137"/>
      <c r="TYI24" s="2137"/>
      <c r="TYJ24" s="2137"/>
      <c r="TYK24" s="2137"/>
      <c r="TYL24" s="2137"/>
      <c r="TYM24" s="2137"/>
      <c r="TYN24" s="2137"/>
      <c r="TYO24" s="2137"/>
      <c r="TYP24" s="2137"/>
      <c r="TYQ24" s="2137"/>
      <c r="TYR24" s="2137"/>
      <c r="TYS24" s="2137"/>
      <c r="TYT24" s="2137"/>
      <c r="TYU24" s="2137"/>
      <c r="TYV24" s="2137"/>
      <c r="TYW24" s="2137"/>
      <c r="TYX24" s="2137"/>
      <c r="TYY24" s="2137"/>
      <c r="TYZ24" s="2137"/>
      <c r="TZA24" s="2137"/>
      <c r="TZB24" s="2137"/>
      <c r="TZC24" s="2137"/>
      <c r="TZD24" s="2137"/>
      <c r="TZE24" s="2137"/>
      <c r="TZF24" s="2137"/>
      <c r="TZG24" s="2137"/>
      <c r="TZH24" s="2137"/>
      <c r="TZI24" s="2137"/>
      <c r="TZJ24" s="2137"/>
      <c r="TZK24" s="2137"/>
      <c r="TZL24" s="2137"/>
      <c r="TZM24" s="2137"/>
      <c r="TZN24" s="2137"/>
      <c r="TZO24" s="2137"/>
      <c r="TZP24" s="2137"/>
      <c r="TZQ24" s="2137"/>
      <c r="TZR24" s="2137"/>
      <c r="TZS24" s="2137"/>
      <c r="TZT24" s="2137"/>
      <c r="TZU24" s="2137"/>
      <c r="TZV24" s="2137"/>
      <c r="TZW24" s="2137"/>
      <c r="TZX24" s="2137"/>
      <c r="TZY24" s="2137"/>
      <c r="TZZ24" s="2137"/>
      <c r="UAA24" s="2137"/>
      <c r="UAB24" s="2137"/>
      <c r="UAC24" s="2137"/>
      <c r="UAD24" s="2137"/>
      <c r="UAE24" s="2137"/>
      <c r="UAF24" s="2137"/>
      <c r="UAG24" s="2137"/>
      <c r="UAH24" s="2137"/>
      <c r="UAI24" s="2137"/>
      <c r="UAJ24" s="2137"/>
      <c r="UAK24" s="2137"/>
      <c r="UAL24" s="2137"/>
      <c r="UAM24" s="2137"/>
      <c r="UAN24" s="2137"/>
      <c r="UAO24" s="2137"/>
      <c r="UAP24" s="2137"/>
      <c r="UAQ24" s="2137"/>
      <c r="UAR24" s="2137"/>
      <c r="UAS24" s="2137"/>
      <c r="UAT24" s="2137"/>
      <c r="UAU24" s="2137"/>
      <c r="UAV24" s="2137"/>
      <c r="UAW24" s="2137"/>
      <c r="UAX24" s="2137"/>
      <c r="UAY24" s="2137"/>
      <c r="UAZ24" s="2137"/>
      <c r="UBA24" s="2137"/>
      <c r="UBB24" s="2137"/>
      <c r="UBC24" s="2137"/>
      <c r="UBD24" s="2137"/>
      <c r="UBE24" s="2137"/>
      <c r="UBF24" s="2137"/>
      <c r="UBG24" s="2137"/>
      <c r="UBH24" s="2137"/>
      <c r="UBI24" s="2137"/>
      <c r="UBJ24" s="2137"/>
      <c r="UBK24" s="2137"/>
      <c r="UBL24" s="2137"/>
      <c r="UBM24" s="2137"/>
      <c r="UBN24" s="2137"/>
      <c r="UBO24" s="2137"/>
      <c r="UBP24" s="2137"/>
      <c r="UBQ24" s="2137"/>
      <c r="UBR24" s="2137"/>
      <c r="UBS24" s="2137"/>
      <c r="UBT24" s="2137"/>
      <c r="UBU24" s="2137"/>
      <c r="UBV24" s="2137"/>
      <c r="UBW24" s="2137"/>
      <c r="UBX24" s="2137"/>
      <c r="UBY24" s="2137"/>
      <c r="UBZ24" s="2137"/>
      <c r="UCA24" s="2137"/>
      <c r="UCB24" s="2137"/>
      <c r="UCC24" s="2137"/>
      <c r="UCD24" s="2137"/>
      <c r="UCE24" s="2137"/>
      <c r="UCF24" s="2137"/>
      <c r="UCG24" s="2137"/>
      <c r="UCH24" s="2137"/>
      <c r="UCI24" s="2137"/>
      <c r="UCJ24" s="2137"/>
      <c r="UCK24" s="2137"/>
      <c r="UCL24" s="2137"/>
      <c r="UCM24" s="2137"/>
      <c r="UCN24" s="2137"/>
      <c r="UCO24" s="2137"/>
      <c r="UCP24" s="2137"/>
      <c r="UCQ24" s="2137"/>
      <c r="UCR24" s="2137"/>
      <c r="UCS24" s="2137"/>
      <c r="UCT24" s="2137"/>
      <c r="UCU24" s="2137"/>
      <c r="UCV24" s="2137"/>
      <c r="UCW24" s="2137"/>
      <c r="UCX24" s="2137"/>
      <c r="UCY24" s="2137"/>
      <c r="UCZ24" s="2137"/>
      <c r="UDA24" s="2137"/>
      <c r="UDB24" s="2137"/>
      <c r="UDC24" s="2137"/>
      <c r="UDD24" s="2137"/>
      <c r="UDE24" s="2137"/>
      <c r="UDF24" s="2137"/>
      <c r="UDG24" s="2137"/>
      <c r="UDH24" s="2137"/>
      <c r="UDI24" s="2137"/>
      <c r="UDJ24" s="2137"/>
      <c r="UDK24" s="2137"/>
      <c r="UDL24" s="2137"/>
      <c r="UDM24" s="2137"/>
      <c r="UDN24" s="2137"/>
      <c r="UDO24" s="2137"/>
      <c r="UDP24" s="2137"/>
      <c r="UDQ24" s="2137"/>
      <c r="UDR24" s="2137"/>
      <c r="UDS24" s="2137"/>
      <c r="UDT24" s="2137"/>
      <c r="UDU24" s="2137"/>
      <c r="UDV24" s="2137"/>
      <c r="UDW24" s="2137"/>
      <c r="UDX24" s="2137"/>
      <c r="UDY24" s="2137"/>
      <c r="UDZ24" s="2137"/>
      <c r="UEA24" s="2137"/>
      <c r="UEB24" s="2137"/>
      <c r="UEC24" s="2137"/>
      <c r="UED24" s="2137"/>
      <c r="UEE24" s="2137"/>
      <c r="UEF24" s="2137"/>
      <c r="UEG24" s="2137"/>
      <c r="UEH24" s="2137"/>
      <c r="UEI24" s="2137"/>
      <c r="UEJ24" s="2137"/>
      <c r="UEK24" s="2137"/>
      <c r="UEL24" s="2137"/>
      <c r="UEM24" s="2137"/>
      <c r="UEN24" s="2137"/>
      <c r="UEO24" s="2137"/>
      <c r="UEP24" s="2137"/>
      <c r="UEQ24" s="2137"/>
      <c r="UER24" s="2137"/>
      <c r="UES24" s="2137"/>
      <c r="UET24" s="2137"/>
      <c r="UEU24" s="2137"/>
      <c r="UEV24" s="2137"/>
      <c r="UEW24" s="2137"/>
      <c r="UEX24" s="2137"/>
      <c r="UEY24" s="2137"/>
      <c r="UEZ24" s="2137"/>
      <c r="UFA24" s="2137"/>
      <c r="UFB24" s="2137"/>
      <c r="UFC24" s="2137"/>
      <c r="UFD24" s="2137"/>
      <c r="UFE24" s="2137"/>
      <c r="UFF24" s="2137"/>
      <c r="UFG24" s="2137"/>
      <c r="UFH24" s="2137"/>
      <c r="UFI24" s="2137"/>
      <c r="UFJ24" s="2137"/>
      <c r="UFK24" s="2137"/>
      <c r="UFL24" s="2137"/>
      <c r="UFM24" s="2137"/>
      <c r="UFN24" s="2137"/>
      <c r="UFO24" s="2137"/>
      <c r="UFP24" s="2137"/>
      <c r="UFQ24" s="2137"/>
      <c r="UFR24" s="2137"/>
      <c r="UFS24" s="2137"/>
      <c r="UFT24" s="2137"/>
      <c r="UFU24" s="2137"/>
      <c r="UFV24" s="2137"/>
      <c r="UFW24" s="2137"/>
      <c r="UFX24" s="2137"/>
      <c r="UFY24" s="2137"/>
      <c r="UFZ24" s="2137"/>
      <c r="UGA24" s="2137"/>
      <c r="UGB24" s="2137"/>
      <c r="UGC24" s="2137"/>
      <c r="UGD24" s="2137"/>
      <c r="UGE24" s="2137"/>
      <c r="UGF24" s="2137"/>
      <c r="UGG24" s="2137"/>
      <c r="UGH24" s="2137"/>
      <c r="UGI24" s="2137"/>
      <c r="UGJ24" s="2137"/>
      <c r="UGK24" s="2137"/>
      <c r="UGL24" s="2137"/>
      <c r="UGM24" s="2137"/>
      <c r="UGN24" s="2137"/>
      <c r="UGO24" s="2137"/>
      <c r="UGP24" s="2137"/>
      <c r="UGQ24" s="2137"/>
      <c r="UGR24" s="2137"/>
      <c r="UGS24" s="2137"/>
      <c r="UGT24" s="2137"/>
      <c r="UGU24" s="2137"/>
      <c r="UGV24" s="2137"/>
      <c r="UGW24" s="2137"/>
      <c r="UGX24" s="2137"/>
      <c r="UGY24" s="2137"/>
      <c r="UGZ24" s="2137"/>
      <c r="UHA24" s="2137"/>
      <c r="UHB24" s="2137"/>
      <c r="UHC24" s="2137"/>
      <c r="UHD24" s="2137"/>
      <c r="UHE24" s="2137"/>
      <c r="UHF24" s="2137"/>
      <c r="UHG24" s="2137"/>
      <c r="UHH24" s="2137"/>
      <c r="UHI24" s="2137"/>
      <c r="UHJ24" s="2137"/>
      <c r="UHK24" s="2137"/>
      <c r="UHL24" s="2137"/>
      <c r="UHM24" s="2137"/>
      <c r="UHN24" s="2137"/>
      <c r="UHO24" s="2137"/>
      <c r="UHP24" s="2137"/>
      <c r="UHQ24" s="2137"/>
      <c r="UHR24" s="2137"/>
      <c r="UHS24" s="2137"/>
      <c r="UHT24" s="2137"/>
      <c r="UHU24" s="2137"/>
      <c r="UHV24" s="2137"/>
      <c r="UHW24" s="2137"/>
      <c r="UHX24" s="2137"/>
      <c r="UHY24" s="2137"/>
      <c r="UHZ24" s="2137"/>
      <c r="UIA24" s="2137"/>
      <c r="UIB24" s="2137"/>
      <c r="UIC24" s="2137"/>
      <c r="UID24" s="2137"/>
      <c r="UIE24" s="2137"/>
      <c r="UIF24" s="2137"/>
      <c r="UIG24" s="2137"/>
      <c r="UIH24" s="2137"/>
      <c r="UII24" s="2137"/>
      <c r="UIJ24" s="2137"/>
      <c r="UIK24" s="2137"/>
      <c r="UIL24" s="2137"/>
      <c r="UIM24" s="2137"/>
      <c r="UIN24" s="2137"/>
      <c r="UIO24" s="2137"/>
      <c r="UIP24" s="2137"/>
      <c r="UIQ24" s="2137"/>
      <c r="UIR24" s="2137"/>
      <c r="UIS24" s="2137"/>
      <c r="UIT24" s="2137"/>
      <c r="UIU24" s="2137"/>
      <c r="UIV24" s="2137"/>
      <c r="UIW24" s="2137"/>
      <c r="UIX24" s="2137"/>
      <c r="UIY24" s="2137"/>
      <c r="UIZ24" s="2137"/>
      <c r="UJA24" s="2137"/>
      <c r="UJB24" s="2137"/>
      <c r="UJC24" s="2137"/>
      <c r="UJD24" s="2137"/>
      <c r="UJE24" s="2137"/>
      <c r="UJF24" s="2137"/>
      <c r="UJG24" s="2137"/>
      <c r="UJH24" s="2137"/>
      <c r="UJI24" s="2137"/>
      <c r="UJJ24" s="2137"/>
      <c r="UJK24" s="2137"/>
      <c r="UJL24" s="2137"/>
      <c r="UJM24" s="2137"/>
      <c r="UJN24" s="2137"/>
      <c r="UJO24" s="2137"/>
      <c r="UJP24" s="2137"/>
      <c r="UJQ24" s="2137"/>
      <c r="UJR24" s="2137"/>
      <c r="UJS24" s="2137"/>
      <c r="UJT24" s="2137"/>
      <c r="UJU24" s="2137"/>
      <c r="UJV24" s="2137"/>
      <c r="UJW24" s="2137"/>
      <c r="UJX24" s="2137"/>
      <c r="UJY24" s="2137"/>
      <c r="UJZ24" s="2137"/>
      <c r="UKA24" s="2137"/>
      <c r="UKB24" s="2137"/>
      <c r="UKC24" s="2137"/>
      <c r="UKD24" s="2137"/>
      <c r="UKE24" s="2137"/>
      <c r="UKF24" s="2137"/>
      <c r="UKG24" s="2137"/>
      <c r="UKH24" s="2137"/>
      <c r="UKI24" s="2137"/>
      <c r="UKJ24" s="2137"/>
      <c r="UKK24" s="2137"/>
      <c r="UKL24" s="2137"/>
      <c r="UKM24" s="2137"/>
      <c r="UKN24" s="2137"/>
      <c r="UKO24" s="2137"/>
      <c r="UKP24" s="2137"/>
      <c r="UKQ24" s="2137"/>
      <c r="UKR24" s="2137"/>
      <c r="UKS24" s="2137"/>
      <c r="UKT24" s="2137"/>
      <c r="UKU24" s="2137"/>
      <c r="UKV24" s="2137"/>
      <c r="UKW24" s="2137"/>
      <c r="UKX24" s="2137"/>
      <c r="UKY24" s="2137"/>
      <c r="UKZ24" s="2137"/>
      <c r="ULA24" s="2137"/>
      <c r="ULB24" s="2137"/>
      <c r="ULC24" s="2137"/>
      <c r="ULD24" s="2137"/>
      <c r="ULE24" s="2137"/>
      <c r="ULF24" s="2137"/>
      <c r="ULG24" s="2137"/>
      <c r="ULH24" s="2137"/>
      <c r="ULI24" s="2137"/>
      <c r="ULJ24" s="2137"/>
      <c r="ULK24" s="2137"/>
      <c r="ULL24" s="2137"/>
      <c r="ULM24" s="2137"/>
      <c r="ULN24" s="2137"/>
      <c r="ULO24" s="2137"/>
      <c r="ULP24" s="2137"/>
      <c r="ULQ24" s="2137"/>
      <c r="ULR24" s="2137"/>
      <c r="ULS24" s="2137"/>
      <c r="ULT24" s="2137"/>
      <c r="ULU24" s="2137"/>
      <c r="ULV24" s="2137"/>
      <c r="ULW24" s="2137"/>
      <c r="ULX24" s="2137"/>
      <c r="ULY24" s="2137"/>
      <c r="ULZ24" s="2137"/>
      <c r="UMA24" s="2137"/>
      <c r="UMB24" s="2137"/>
      <c r="UMC24" s="2137"/>
      <c r="UMD24" s="2137"/>
      <c r="UME24" s="2137"/>
      <c r="UMF24" s="2137"/>
      <c r="UMG24" s="2137"/>
      <c r="UMH24" s="2137"/>
      <c r="UMI24" s="2137"/>
      <c r="UMJ24" s="2137"/>
      <c r="UMK24" s="2137"/>
      <c r="UML24" s="2137"/>
      <c r="UMM24" s="2137"/>
      <c r="UMN24" s="2137"/>
      <c r="UMO24" s="2137"/>
      <c r="UMP24" s="2137"/>
      <c r="UMQ24" s="2137"/>
      <c r="UMR24" s="2137"/>
      <c r="UMS24" s="2137"/>
      <c r="UMT24" s="2137"/>
      <c r="UMU24" s="2137"/>
      <c r="UMV24" s="2137"/>
      <c r="UMW24" s="2137"/>
      <c r="UMX24" s="2137"/>
      <c r="UMY24" s="2137"/>
      <c r="UMZ24" s="2137"/>
      <c r="UNA24" s="2137"/>
      <c r="UNB24" s="2137"/>
      <c r="UNC24" s="2137"/>
      <c r="UND24" s="2137"/>
      <c r="UNE24" s="2137"/>
      <c r="UNF24" s="2137"/>
      <c r="UNG24" s="2137"/>
      <c r="UNH24" s="2137"/>
      <c r="UNI24" s="2137"/>
      <c r="UNJ24" s="2137"/>
      <c r="UNK24" s="2137"/>
      <c r="UNL24" s="2137"/>
      <c r="UNM24" s="2137"/>
      <c r="UNN24" s="2137"/>
      <c r="UNO24" s="2137"/>
      <c r="UNP24" s="2137"/>
      <c r="UNQ24" s="2137"/>
      <c r="UNR24" s="2137"/>
      <c r="UNS24" s="2137"/>
      <c r="UNT24" s="2137"/>
      <c r="UNU24" s="2137"/>
      <c r="UNV24" s="2137"/>
      <c r="UNW24" s="2137"/>
      <c r="UNX24" s="2137"/>
      <c r="UNY24" s="2137"/>
      <c r="UNZ24" s="2137"/>
      <c r="UOA24" s="2137"/>
      <c r="UOB24" s="2137"/>
      <c r="UOC24" s="2137"/>
      <c r="UOD24" s="2137"/>
      <c r="UOE24" s="2137"/>
      <c r="UOF24" s="2137"/>
      <c r="UOG24" s="2137"/>
      <c r="UOH24" s="2137"/>
      <c r="UOI24" s="2137"/>
      <c r="UOJ24" s="2137"/>
      <c r="UOK24" s="2137"/>
      <c r="UOL24" s="2137"/>
      <c r="UOM24" s="2137"/>
      <c r="UON24" s="2137"/>
      <c r="UOO24" s="2137"/>
      <c r="UOP24" s="2137"/>
      <c r="UOQ24" s="2137"/>
      <c r="UOR24" s="2137"/>
      <c r="UOS24" s="2137"/>
      <c r="UOT24" s="2137"/>
      <c r="UOU24" s="2137"/>
      <c r="UOV24" s="2137"/>
      <c r="UOW24" s="2137"/>
      <c r="UOX24" s="2137"/>
      <c r="UOY24" s="2137"/>
      <c r="UOZ24" s="2137"/>
      <c r="UPA24" s="2137"/>
      <c r="UPB24" s="2137"/>
      <c r="UPC24" s="2137"/>
      <c r="UPD24" s="2137"/>
      <c r="UPE24" s="2137"/>
      <c r="UPF24" s="2137"/>
      <c r="UPG24" s="2137"/>
      <c r="UPH24" s="2137"/>
      <c r="UPI24" s="2137"/>
      <c r="UPJ24" s="2137"/>
      <c r="UPK24" s="2137"/>
      <c r="UPL24" s="2137"/>
      <c r="UPM24" s="2137"/>
      <c r="UPN24" s="2137"/>
      <c r="UPO24" s="2137"/>
      <c r="UPP24" s="2137"/>
      <c r="UPQ24" s="2137"/>
      <c r="UPR24" s="2137"/>
      <c r="UPS24" s="2137"/>
      <c r="UPT24" s="2137"/>
      <c r="UPU24" s="2137"/>
      <c r="UPV24" s="2137"/>
      <c r="UPW24" s="2137"/>
      <c r="UPX24" s="2137"/>
      <c r="UPY24" s="2137"/>
      <c r="UPZ24" s="2137"/>
      <c r="UQA24" s="2137"/>
      <c r="UQB24" s="2137"/>
      <c r="UQC24" s="2137"/>
      <c r="UQD24" s="2137"/>
      <c r="UQE24" s="2137"/>
      <c r="UQF24" s="2137"/>
      <c r="UQG24" s="2137"/>
      <c r="UQH24" s="2137"/>
      <c r="UQI24" s="2137"/>
      <c r="UQJ24" s="2137"/>
      <c r="UQK24" s="2137"/>
      <c r="UQL24" s="2137"/>
      <c r="UQM24" s="2137"/>
      <c r="UQN24" s="2137"/>
      <c r="UQO24" s="2137"/>
      <c r="UQP24" s="2137"/>
      <c r="UQQ24" s="2137"/>
      <c r="UQR24" s="2137"/>
      <c r="UQS24" s="2137"/>
      <c r="UQT24" s="2137"/>
      <c r="UQU24" s="2137"/>
      <c r="UQV24" s="2137"/>
      <c r="UQW24" s="2137"/>
      <c r="UQX24" s="2137"/>
      <c r="UQY24" s="2137"/>
      <c r="UQZ24" s="2137"/>
      <c r="URA24" s="2137"/>
      <c r="URB24" s="2137"/>
      <c r="URC24" s="2137"/>
      <c r="URD24" s="2137"/>
      <c r="URE24" s="2137"/>
      <c r="URF24" s="2137"/>
      <c r="URG24" s="2137"/>
      <c r="URH24" s="2137"/>
      <c r="URI24" s="2137"/>
      <c r="URJ24" s="2137"/>
      <c r="URK24" s="2137"/>
      <c r="URL24" s="2137"/>
      <c r="URM24" s="2137"/>
      <c r="URN24" s="2137"/>
      <c r="URO24" s="2137"/>
      <c r="URP24" s="2137"/>
      <c r="URQ24" s="2137"/>
      <c r="URR24" s="2137"/>
      <c r="URS24" s="2137"/>
      <c r="URT24" s="2137"/>
      <c r="URU24" s="2137"/>
      <c r="URV24" s="2137"/>
      <c r="URW24" s="2137"/>
      <c r="URX24" s="2137"/>
      <c r="URY24" s="2137"/>
      <c r="URZ24" s="2137"/>
      <c r="USA24" s="2137"/>
      <c r="USB24" s="2137"/>
      <c r="USC24" s="2137"/>
      <c r="USD24" s="2137"/>
      <c r="USE24" s="2137"/>
      <c r="USF24" s="2137"/>
      <c r="USG24" s="2137"/>
      <c r="USH24" s="2137"/>
      <c r="USI24" s="2137"/>
      <c r="USJ24" s="2137"/>
      <c r="USK24" s="2137"/>
      <c r="USL24" s="2137"/>
      <c r="USM24" s="2137"/>
      <c r="USN24" s="2137"/>
      <c r="USO24" s="2137"/>
      <c r="USP24" s="2137"/>
      <c r="USQ24" s="2137"/>
      <c r="USR24" s="2137"/>
      <c r="USS24" s="2137"/>
      <c r="UST24" s="2137"/>
      <c r="USU24" s="2137"/>
      <c r="USV24" s="2137"/>
      <c r="USW24" s="2137"/>
      <c r="USX24" s="2137"/>
      <c r="USY24" s="2137"/>
      <c r="USZ24" s="2137"/>
      <c r="UTA24" s="2137"/>
      <c r="UTB24" s="2137"/>
      <c r="UTC24" s="2137"/>
      <c r="UTD24" s="2137"/>
      <c r="UTE24" s="2137"/>
      <c r="UTF24" s="2137"/>
      <c r="UTG24" s="2137"/>
      <c r="UTH24" s="2137"/>
      <c r="UTI24" s="2137"/>
      <c r="UTJ24" s="2137"/>
      <c r="UTK24" s="2137"/>
      <c r="UTL24" s="2137"/>
      <c r="UTM24" s="2137"/>
      <c r="UTN24" s="2137"/>
      <c r="UTO24" s="2137"/>
      <c r="UTP24" s="2137"/>
      <c r="UTQ24" s="2137"/>
      <c r="UTR24" s="2137"/>
      <c r="UTS24" s="2137"/>
      <c r="UTT24" s="2137"/>
      <c r="UTU24" s="2137"/>
      <c r="UTV24" s="2137"/>
      <c r="UTW24" s="2137"/>
      <c r="UTX24" s="2137"/>
      <c r="UTY24" s="2137"/>
      <c r="UTZ24" s="2137"/>
      <c r="UUA24" s="2137"/>
      <c r="UUB24" s="2137"/>
      <c r="UUC24" s="2137"/>
      <c r="UUD24" s="2137"/>
      <c r="UUE24" s="2137"/>
      <c r="UUF24" s="2137"/>
      <c r="UUG24" s="2137"/>
      <c r="UUH24" s="2137"/>
      <c r="UUI24" s="2137"/>
      <c r="UUJ24" s="2137"/>
      <c r="UUK24" s="2137"/>
      <c r="UUL24" s="2137"/>
      <c r="UUM24" s="2137"/>
      <c r="UUN24" s="2137"/>
      <c r="UUO24" s="2137"/>
      <c r="UUP24" s="2137"/>
      <c r="UUQ24" s="2137"/>
      <c r="UUR24" s="2137"/>
      <c r="UUS24" s="2137"/>
      <c r="UUT24" s="2137"/>
      <c r="UUU24" s="2137"/>
      <c r="UUV24" s="2137"/>
      <c r="UUW24" s="2137"/>
      <c r="UUX24" s="2137"/>
      <c r="UUY24" s="2137"/>
      <c r="UUZ24" s="2137"/>
      <c r="UVA24" s="2137"/>
      <c r="UVB24" s="2137"/>
      <c r="UVC24" s="2137"/>
      <c r="UVD24" s="2137"/>
      <c r="UVE24" s="2137"/>
      <c r="UVF24" s="2137"/>
      <c r="UVG24" s="2137"/>
      <c r="UVH24" s="2137"/>
      <c r="UVI24" s="2137"/>
      <c r="UVJ24" s="2137"/>
      <c r="UVK24" s="2137"/>
      <c r="UVL24" s="2137"/>
      <c r="UVM24" s="2137"/>
      <c r="UVN24" s="2137"/>
      <c r="UVO24" s="2137"/>
      <c r="UVP24" s="2137"/>
      <c r="UVQ24" s="2137"/>
      <c r="UVR24" s="2137"/>
      <c r="UVS24" s="2137"/>
      <c r="UVT24" s="2137"/>
      <c r="UVU24" s="2137"/>
      <c r="UVV24" s="2137"/>
      <c r="UVW24" s="2137"/>
      <c r="UVX24" s="2137"/>
      <c r="UVY24" s="2137"/>
      <c r="UVZ24" s="2137"/>
      <c r="UWA24" s="2137"/>
      <c r="UWB24" s="2137"/>
      <c r="UWC24" s="2137"/>
      <c r="UWD24" s="2137"/>
      <c r="UWE24" s="2137"/>
      <c r="UWF24" s="2137"/>
      <c r="UWG24" s="2137"/>
      <c r="UWH24" s="2137"/>
      <c r="UWI24" s="2137"/>
      <c r="UWJ24" s="2137"/>
      <c r="UWK24" s="2137"/>
      <c r="UWL24" s="2137"/>
      <c r="UWM24" s="2137"/>
      <c r="UWN24" s="2137"/>
      <c r="UWO24" s="2137"/>
      <c r="UWP24" s="2137"/>
      <c r="UWQ24" s="2137"/>
      <c r="UWR24" s="2137"/>
      <c r="UWS24" s="2137"/>
      <c r="UWT24" s="2137"/>
      <c r="UWU24" s="2137"/>
      <c r="UWV24" s="2137"/>
      <c r="UWW24" s="2137"/>
      <c r="UWX24" s="2137"/>
      <c r="UWY24" s="2137"/>
      <c r="UWZ24" s="2137"/>
      <c r="UXA24" s="2137"/>
      <c r="UXB24" s="2137"/>
      <c r="UXC24" s="2137"/>
      <c r="UXD24" s="2137"/>
      <c r="UXE24" s="2137"/>
      <c r="UXF24" s="2137"/>
      <c r="UXG24" s="2137"/>
      <c r="UXH24" s="2137"/>
      <c r="UXI24" s="2137"/>
      <c r="UXJ24" s="2137"/>
      <c r="UXK24" s="2137"/>
      <c r="UXL24" s="2137"/>
      <c r="UXM24" s="2137"/>
      <c r="UXN24" s="2137"/>
      <c r="UXO24" s="2137"/>
      <c r="UXP24" s="2137"/>
      <c r="UXQ24" s="2137"/>
      <c r="UXR24" s="2137"/>
      <c r="UXS24" s="2137"/>
      <c r="UXT24" s="2137"/>
      <c r="UXU24" s="2137"/>
      <c r="UXV24" s="2137"/>
      <c r="UXW24" s="2137"/>
      <c r="UXX24" s="2137"/>
      <c r="UXY24" s="2137"/>
      <c r="UXZ24" s="2137"/>
      <c r="UYA24" s="2137"/>
      <c r="UYB24" s="2137"/>
      <c r="UYC24" s="2137"/>
      <c r="UYD24" s="2137"/>
      <c r="UYE24" s="2137"/>
      <c r="UYF24" s="2137"/>
      <c r="UYG24" s="2137"/>
      <c r="UYH24" s="2137"/>
      <c r="UYI24" s="2137"/>
      <c r="UYJ24" s="2137"/>
      <c r="UYK24" s="2137"/>
      <c r="UYL24" s="2137"/>
      <c r="UYM24" s="2137"/>
      <c r="UYN24" s="2137"/>
      <c r="UYO24" s="2137"/>
      <c r="UYP24" s="2137"/>
      <c r="UYQ24" s="2137"/>
      <c r="UYR24" s="2137"/>
      <c r="UYS24" s="2137"/>
      <c r="UYT24" s="2137"/>
      <c r="UYU24" s="2137"/>
      <c r="UYV24" s="2137"/>
      <c r="UYW24" s="2137"/>
      <c r="UYX24" s="2137"/>
      <c r="UYY24" s="2137"/>
      <c r="UYZ24" s="2137"/>
      <c r="UZA24" s="2137"/>
      <c r="UZB24" s="2137"/>
      <c r="UZC24" s="2137"/>
      <c r="UZD24" s="2137"/>
      <c r="UZE24" s="2137"/>
      <c r="UZF24" s="2137"/>
      <c r="UZG24" s="2137"/>
      <c r="UZH24" s="2137"/>
      <c r="UZI24" s="2137"/>
      <c r="UZJ24" s="2137"/>
      <c r="UZK24" s="2137"/>
      <c r="UZL24" s="2137"/>
      <c r="UZM24" s="2137"/>
      <c r="UZN24" s="2137"/>
      <c r="UZO24" s="2137"/>
      <c r="UZP24" s="2137"/>
      <c r="UZQ24" s="2137"/>
      <c r="UZR24" s="2137"/>
      <c r="UZS24" s="2137"/>
      <c r="UZT24" s="2137"/>
      <c r="UZU24" s="2137"/>
      <c r="UZV24" s="2137"/>
      <c r="UZW24" s="2137"/>
      <c r="UZX24" s="2137"/>
      <c r="UZY24" s="2137"/>
      <c r="UZZ24" s="2137"/>
      <c r="VAA24" s="2137"/>
      <c r="VAB24" s="2137"/>
      <c r="VAC24" s="2137"/>
      <c r="VAD24" s="2137"/>
      <c r="VAE24" s="2137"/>
      <c r="VAF24" s="2137"/>
      <c r="VAG24" s="2137"/>
      <c r="VAH24" s="2137"/>
      <c r="VAI24" s="2137"/>
      <c r="VAJ24" s="2137"/>
      <c r="VAK24" s="2137"/>
      <c r="VAL24" s="2137"/>
      <c r="VAM24" s="2137"/>
      <c r="VAN24" s="2137"/>
      <c r="VAO24" s="2137"/>
      <c r="VAP24" s="2137"/>
      <c r="VAQ24" s="2137"/>
      <c r="VAR24" s="2137"/>
      <c r="VAS24" s="2137"/>
      <c r="VAT24" s="2137"/>
      <c r="VAU24" s="2137"/>
      <c r="VAV24" s="2137"/>
      <c r="VAW24" s="2137"/>
      <c r="VAX24" s="2137"/>
      <c r="VAY24" s="2137"/>
      <c r="VAZ24" s="2137"/>
      <c r="VBA24" s="2137"/>
      <c r="VBB24" s="2137"/>
      <c r="VBC24" s="2137"/>
      <c r="VBD24" s="2137"/>
      <c r="VBE24" s="2137"/>
      <c r="VBF24" s="2137"/>
      <c r="VBG24" s="2137"/>
      <c r="VBH24" s="2137"/>
      <c r="VBI24" s="2137"/>
      <c r="VBJ24" s="2137"/>
      <c r="VBK24" s="2137"/>
      <c r="VBL24" s="2137"/>
      <c r="VBM24" s="2137"/>
      <c r="VBN24" s="2137"/>
      <c r="VBO24" s="2137"/>
      <c r="VBP24" s="2137"/>
      <c r="VBQ24" s="2137"/>
      <c r="VBR24" s="2137"/>
      <c r="VBS24" s="2137"/>
      <c r="VBT24" s="2137"/>
      <c r="VBU24" s="2137"/>
      <c r="VBV24" s="2137"/>
      <c r="VBW24" s="2137"/>
      <c r="VBX24" s="2137"/>
      <c r="VBY24" s="2137"/>
      <c r="VBZ24" s="2137"/>
      <c r="VCA24" s="2137"/>
      <c r="VCB24" s="2137"/>
      <c r="VCC24" s="2137"/>
      <c r="VCD24" s="2137"/>
      <c r="VCE24" s="2137"/>
      <c r="VCF24" s="2137"/>
      <c r="VCG24" s="2137"/>
      <c r="VCH24" s="2137"/>
      <c r="VCI24" s="2137"/>
      <c r="VCJ24" s="2137"/>
      <c r="VCK24" s="2137"/>
      <c r="VCL24" s="2137"/>
      <c r="VCM24" s="2137"/>
      <c r="VCN24" s="2137"/>
      <c r="VCO24" s="2137"/>
      <c r="VCP24" s="2137"/>
      <c r="VCQ24" s="2137"/>
      <c r="VCR24" s="2137"/>
      <c r="VCS24" s="2137"/>
      <c r="VCT24" s="2137"/>
      <c r="VCU24" s="2137"/>
      <c r="VCV24" s="2137"/>
      <c r="VCW24" s="2137"/>
      <c r="VCX24" s="2137"/>
      <c r="VCY24" s="2137"/>
      <c r="VCZ24" s="2137"/>
      <c r="VDA24" s="2137"/>
      <c r="VDB24" s="2137"/>
      <c r="VDC24" s="2137"/>
      <c r="VDD24" s="2137"/>
      <c r="VDE24" s="2137"/>
      <c r="VDF24" s="2137"/>
      <c r="VDG24" s="2137"/>
      <c r="VDH24" s="2137"/>
      <c r="VDI24" s="2137"/>
      <c r="VDJ24" s="2137"/>
      <c r="VDK24" s="2137"/>
      <c r="VDL24" s="2137"/>
      <c r="VDM24" s="2137"/>
      <c r="VDN24" s="2137"/>
      <c r="VDO24" s="2137"/>
      <c r="VDP24" s="2137"/>
      <c r="VDQ24" s="2137"/>
      <c r="VDR24" s="2137"/>
      <c r="VDS24" s="2137"/>
      <c r="VDT24" s="2137"/>
      <c r="VDU24" s="2137"/>
      <c r="VDV24" s="2137"/>
      <c r="VDW24" s="2137"/>
      <c r="VDX24" s="2137"/>
      <c r="VDY24" s="2137"/>
      <c r="VDZ24" s="2137"/>
      <c r="VEA24" s="2137"/>
      <c r="VEB24" s="2137"/>
      <c r="VEC24" s="2137"/>
      <c r="VED24" s="2137"/>
      <c r="VEE24" s="2137"/>
      <c r="VEF24" s="2137"/>
      <c r="VEG24" s="2137"/>
      <c r="VEH24" s="2137"/>
      <c r="VEI24" s="2137"/>
      <c r="VEJ24" s="2137"/>
      <c r="VEK24" s="2137"/>
      <c r="VEL24" s="2137"/>
      <c r="VEM24" s="2137"/>
      <c r="VEN24" s="2137"/>
      <c r="VEO24" s="2137"/>
      <c r="VEP24" s="2137"/>
      <c r="VEQ24" s="2137"/>
      <c r="VER24" s="2137"/>
      <c r="VES24" s="2137"/>
      <c r="VET24" s="2137"/>
      <c r="VEU24" s="2137"/>
      <c r="VEV24" s="2137"/>
      <c r="VEW24" s="2137"/>
      <c r="VEX24" s="2137"/>
      <c r="VEY24" s="2137"/>
      <c r="VEZ24" s="2137"/>
      <c r="VFA24" s="2137"/>
      <c r="VFB24" s="2137"/>
      <c r="VFC24" s="2137"/>
      <c r="VFD24" s="2137"/>
      <c r="VFE24" s="2137"/>
      <c r="VFF24" s="2137"/>
      <c r="VFG24" s="2137"/>
      <c r="VFH24" s="2137"/>
      <c r="VFI24" s="2137"/>
      <c r="VFJ24" s="2137"/>
      <c r="VFK24" s="2137"/>
      <c r="VFL24" s="2137"/>
      <c r="VFM24" s="2137"/>
      <c r="VFN24" s="2137"/>
      <c r="VFO24" s="2137"/>
      <c r="VFP24" s="2137"/>
      <c r="VFQ24" s="2137"/>
      <c r="VFR24" s="2137"/>
      <c r="VFS24" s="2137"/>
      <c r="VFT24" s="2137"/>
      <c r="VFU24" s="2137"/>
      <c r="VFV24" s="2137"/>
      <c r="VFW24" s="2137"/>
      <c r="VFX24" s="2137"/>
      <c r="VFY24" s="2137"/>
      <c r="VFZ24" s="2137"/>
      <c r="VGA24" s="2137"/>
      <c r="VGB24" s="2137"/>
      <c r="VGC24" s="2137"/>
      <c r="VGD24" s="2137"/>
      <c r="VGE24" s="2137"/>
      <c r="VGF24" s="2137"/>
      <c r="VGG24" s="2137"/>
      <c r="VGH24" s="2137"/>
      <c r="VGI24" s="2137"/>
      <c r="VGJ24" s="2137"/>
      <c r="VGK24" s="2137"/>
      <c r="VGL24" s="2137"/>
      <c r="VGM24" s="2137"/>
      <c r="VGN24" s="2137"/>
      <c r="VGO24" s="2137"/>
      <c r="VGP24" s="2137"/>
      <c r="VGQ24" s="2137"/>
      <c r="VGR24" s="2137"/>
      <c r="VGS24" s="2137"/>
      <c r="VGT24" s="2137"/>
      <c r="VGU24" s="2137"/>
      <c r="VGV24" s="2137"/>
      <c r="VGW24" s="2137"/>
      <c r="VGX24" s="2137"/>
      <c r="VGY24" s="2137"/>
      <c r="VGZ24" s="2137"/>
      <c r="VHA24" s="2137"/>
      <c r="VHB24" s="2137"/>
      <c r="VHC24" s="2137"/>
      <c r="VHD24" s="2137"/>
      <c r="VHE24" s="2137"/>
      <c r="VHF24" s="2137"/>
      <c r="VHG24" s="2137"/>
      <c r="VHH24" s="2137"/>
      <c r="VHI24" s="2137"/>
      <c r="VHJ24" s="2137"/>
      <c r="VHK24" s="2137"/>
      <c r="VHL24" s="2137"/>
      <c r="VHM24" s="2137"/>
      <c r="VHN24" s="2137"/>
      <c r="VHO24" s="2137"/>
      <c r="VHP24" s="2137"/>
      <c r="VHQ24" s="2137"/>
      <c r="VHR24" s="2137"/>
      <c r="VHS24" s="2137"/>
      <c r="VHT24" s="2137"/>
      <c r="VHU24" s="2137"/>
      <c r="VHV24" s="2137"/>
      <c r="VHW24" s="2137"/>
      <c r="VHX24" s="2137"/>
      <c r="VHY24" s="2137"/>
      <c r="VHZ24" s="2137"/>
      <c r="VIA24" s="2137"/>
      <c r="VIB24" s="2137"/>
      <c r="VIC24" s="2137"/>
      <c r="VID24" s="2137"/>
      <c r="VIE24" s="2137"/>
      <c r="VIF24" s="2137"/>
      <c r="VIG24" s="2137"/>
      <c r="VIH24" s="2137"/>
      <c r="VII24" s="2137"/>
      <c r="VIJ24" s="2137"/>
      <c r="VIK24" s="2137"/>
      <c r="VIL24" s="2137"/>
      <c r="VIM24" s="2137"/>
      <c r="VIN24" s="2137"/>
      <c r="VIO24" s="2137"/>
      <c r="VIP24" s="2137"/>
      <c r="VIQ24" s="2137"/>
      <c r="VIR24" s="2137"/>
      <c r="VIS24" s="2137"/>
      <c r="VIT24" s="2137"/>
      <c r="VIU24" s="2137"/>
      <c r="VIV24" s="2137"/>
      <c r="VIW24" s="2137"/>
      <c r="VIX24" s="2137"/>
      <c r="VIY24" s="2137"/>
      <c r="VIZ24" s="2137"/>
      <c r="VJA24" s="2137"/>
      <c r="VJB24" s="2137"/>
      <c r="VJC24" s="2137"/>
      <c r="VJD24" s="2137"/>
      <c r="VJE24" s="2137"/>
      <c r="VJF24" s="2137"/>
      <c r="VJG24" s="2137"/>
      <c r="VJH24" s="2137"/>
      <c r="VJI24" s="2137"/>
      <c r="VJJ24" s="2137"/>
      <c r="VJK24" s="2137"/>
      <c r="VJL24" s="2137"/>
      <c r="VJM24" s="2137"/>
      <c r="VJN24" s="2137"/>
      <c r="VJO24" s="2137"/>
      <c r="VJP24" s="2137"/>
      <c r="VJQ24" s="2137"/>
      <c r="VJR24" s="2137"/>
      <c r="VJS24" s="2137"/>
      <c r="VJT24" s="2137"/>
      <c r="VJU24" s="2137"/>
      <c r="VJV24" s="2137"/>
      <c r="VJW24" s="2137"/>
      <c r="VJX24" s="2137"/>
      <c r="VJY24" s="2137"/>
      <c r="VJZ24" s="2137"/>
      <c r="VKA24" s="2137"/>
      <c r="VKB24" s="2137"/>
      <c r="VKC24" s="2137"/>
      <c r="VKD24" s="2137"/>
      <c r="VKE24" s="2137"/>
      <c r="VKF24" s="2137"/>
      <c r="VKG24" s="2137"/>
      <c r="VKH24" s="2137"/>
      <c r="VKI24" s="2137"/>
      <c r="VKJ24" s="2137"/>
      <c r="VKK24" s="2137"/>
      <c r="VKL24" s="2137"/>
      <c r="VKM24" s="2137"/>
      <c r="VKN24" s="2137"/>
      <c r="VKO24" s="2137"/>
      <c r="VKP24" s="2137"/>
      <c r="VKQ24" s="2137"/>
      <c r="VKR24" s="2137"/>
      <c r="VKS24" s="2137"/>
      <c r="VKT24" s="2137"/>
      <c r="VKU24" s="2137"/>
      <c r="VKV24" s="2137"/>
      <c r="VKW24" s="2137"/>
      <c r="VKX24" s="2137"/>
      <c r="VKY24" s="2137"/>
      <c r="VKZ24" s="2137"/>
      <c r="VLA24" s="2137"/>
      <c r="VLB24" s="2137"/>
      <c r="VLC24" s="2137"/>
      <c r="VLD24" s="2137"/>
      <c r="VLE24" s="2137"/>
      <c r="VLF24" s="2137"/>
      <c r="VLG24" s="2137"/>
      <c r="VLH24" s="2137"/>
      <c r="VLI24" s="2137"/>
      <c r="VLJ24" s="2137"/>
      <c r="VLK24" s="2137"/>
      <c r="VLL24" s="2137"/>
      <c r="VLM24" s="2137"/>
      <c r="VLN24" s="2137"/>
      <c r="VLO24" s="2137"/>
      <c r="VLP24" s="2137"/>
      <c r="VLQ24" s="2137"/>
      <c r="VLR24" s="2137"/>
      <c r="VLS24" s="2137"/>
      <c r="VLT24" s="2137"/>
      <c r="VLU24" s="2137"/>
      <c r="VLV24" s="2137"/>
      <c r="VLW24" s="2137"/>
      <c r="VLX24" s="2137"/>
      <c r="VLY24" s="2137"/>
      <c r="VLZ24" s="2137"/>
      <c r="VMA24" s="2137"/>
      <c r="VMB24" s="2137"/>
      <c r="VMC24" s="2137"/>
      <c r="VMD24" s="2137"/>
      <c r="VME24" s="2137"/>
      <c r="VMF24" s="2137"/>
      <c r="VMG24" s="2137"/>
      <c r="VMH24" s="2137"/>
      <c r="VMI24" s="2137"/>
      <c r="VMJ24" s="2137"/>
      <c r="VMK24" s="2137"/>
      <c r="VML24" s="2137"/>
      <c r="VMM24" s="2137"/>
      <c r="VMN24" s="2137"/>
      <c r="VMO24" s="2137"/>
      <c r="VMP24" s="2137"/>
      <c r="VMQ24" s="2137"/>
      <c r="VMR24" s="2137"/>
      <c r="VMS24" s="2137"/>
      <c r="VMT24" s="2137"/>
      <c r="VMU24" s="2137"/>
      <c r="VMV24" s="2137"/>
      <c r="VMW24" s="2137"/>
      <c r="VMX24" s="2137"/>
      <c r="VMY24" s="2137"/>
      <c r="VMZ24" s="2137"/>
      <c r="VNA24" s="2137"/>
      <c r="VNB24" s="2137"/>
      <c r="VNC24" s="2137"/>
      <c r="VND24" s="2137"/>
      <c r="VNE24" s="2137"/>
      <c r="VNF24" s="2137"/>
      <c r="VNG24" s="2137"/>
      <c r="VNH24" s="2137"/>
      <c r="VNI24" s="2137"/>
      <c r="VNJ24" s="2137"/>
      <c r="VNK24" s="2137"/>
      <c r="VNL24" s="2137"/>
      <c r="VNM24" s="2137"/>
      <c r="VNN24" s="2137"/>
      <c r="VNO24" s="2137"/>
      <c r="VNP24" s="2137"/>
      <c r="VNQ24" s="2137"/>
      <c r="VNR24" s="2137"/>
      <c r="VNS24" s="2137"/>
      <c r="VNT24" s="2137"/>
      <c r="VNU24" s="2137"/>
      <c r="VNV24" s="2137"/>
      <c r="VNW24" s="2137"/>
      <c r="VNX24" s="2137"/>
      <c r="VNY24" s="2137"/>
      <c r="VNZ24" s="2137"/>
      <c r="VOA24" s="2137"/>
      <c r="VOB24" s="2137"/>
      <c r="VOC24" s="2137"/>
      <c r="VOD24" s="2137"/>
      <c r="VOE24" s="2137"/>
      <c r="VOF24" s="2137"/>
      <c r="VOG24" s="2137"/>
      <c r="VOH24" s="2137"/>
      <c r="VOI24" s="2137"/>
      <c r="VOJ24" s="2137"/>
      <c r="VOK24" s="2137"/>
      <c r="VOL24" s="2137"/>
      <c r="VOM24" s="2137"/>
      <c r="VON24" s="2137"/>
      <c r="VOO24" s="2137"/>
      <c r="VOP24" s="2137"/>
      <c r="VOQ24" s="2137"/>
      <c r="VOR24" s="2137"/>
      <c r="VOS24" s="2137"/>
      <c r="VOT24" s="2137"/>
      <c r="VOU24" s="2137"/>
      <c r="VOV24" s="2137"/>
      <c r="VOW24" s="2137"/>
      <c r="VOX24" s="2137"/>
      <c r="VOY24" s="2137"/>
      <c r="VOZ24" s="2137"/>
      <c r="VPA24" s="2137"/>
      <c r="VPB24" s="2137"/>
      <c r="VPC24" s="2137"/>
      <c r="VPD24" s="2137"/>
      <c r="VPE24" s="2137"/>
      <c r="VPF24" s="2137"/>
      <c r="VPG24" s="2137"/>
      <c r="VPH24" s="2137"/>
      <c r="VPI24" s="2137"/>
      <c r="VPJ24" s="2137"/>
      <c r="VPK24" s="2137"/>
      <c r="VPL24" s="2137"/>
      <c r="VPM24" s="2137"/>
      <c r="VPN24" s="2137"/>
      <c r="VPO24" s="2137"/>
      <c r="VPP24" s="2137"/>
      <c r="VPQ24" s="2137"/>
      <c r="VPR24" s="2137"/>
      <c r="VPS24" s="2137"/>
      <c r="VPT24" s="2137"/>
      <c r="VPU24" s="2137"/>
      <c r="VPV24" s="2137"/>
      <c r="VPW24" s="2137"/>
      <c r="VPX24" s="2137"/>
      <c r="VPY24" s="2137"/>
      <c r="VPZ24" s="2137"/>
      <c r="VQA24" s="2137"/>
      <c r="VQB24" s="2137"/>
      <c r="VQC24" s="2137"/>
      <c r="VQD24" s="2137"/>
      <c r="VQE24" s="2137"/>
      <c r="VQF24" s="2137"/>
      <c r="VQG24" s="2137"/>
      <c r="VQH24" s="2137"/>
      <c r="VQI24" s="2137"/>
      <c r="VQJ24" s="2137"/>
      <c r="VQK24" s="2137"/>
      <c r="VQL24" s="2137"/>
      <c r="VQM24" s="2137"/>
      <c r="VQN24" s="2137"/>
      <c r="VQO24" s="2137"/>
      <c r="VQP24" s="2137"/>
      <c r="VQQ24" s="2137"/>
      <c r="VQR24" s="2137"/>
      <c r="VQS24" s="2137"/>
      <c r="VQT24" s="2137"/>
      <c r="VQU24" s="2137"/>
      <c r="VQV24" s="2137"/>
      <c r="VQW24" s="2137"/>
      <c r="VQX24" s="2137"/>
      <c r="VQY24" s="2137"/>
      <c r="VQZ24" s="2137"/>
      <c r="VRA24" s="2137"/>
      <c r="VRB24" s="2137"/>
      <c r="VRC24" s="2137"/>
      <c r="VRD24" s="2137"/>
      <c r="VRE24" s="2137"/>
      <c r="VRF24" s="2137"/>
      <c r="VRG24" s="2137"/>
      <c r="VRH24" s="2137"/>
      <c r="VRI24" s="2137"/>
      <c r="VRJ24" s="2137"/>
      <c r="VRK24" s="2137"/>
      <c r="VRL24" s="2137"/>
      <c r="VRM24" s="2137"/>
      <c r="VRN24" s="2137"/>
      <c r="VRO24" s="2137"/>
      <c r="VRP24" s="2137"/>
      <c r="VRQ24" s="2137"/>
      <c r="VRR24" s="2137"/>
      <c r="VRS24" s="2137"/>
      <c r="VRT24" s="2137"/>
      <c r="VRU24" s="2137"/>
      <c r="VRV24" s="2137"/>
      <c r="VRW24" s="2137"/>
      <c r="VRX24" s="2137"/>
      <c r="VRY24" s="2137"/>
      <c r="VRZ24" s="2137"/>
      <c r="VSA24" s="2137"/>
      <c r="VSB24" s="2137"/>
      <c r="VSC24" s="2137"/>
      <c r="VSD24" s="2137"/>
      <c r="VSE24" s="2137"/>
      <c r="VSF24" s="2137"/>
      <c r="VSG24" s="2137"/>
      <c r="VSH24" s="2137"/>
      <c r="VSI24" s="2137"/>
      <c r="VSJ24" s="2137"/>
      <c r="VSK24" s="2137"/>
      <c r="VSL24" s="2137"/>
      <c r="VSM24" s="2137"/>
      <c r="VSN24" s="2137"/>
      <c r="VSO24" s="2137"/>
      <c r="VSP24" s="2137"/>
      <c r="VSQ24" s="2137"/>
      <c r="VSR24" s="2137"/>
      <c r="VSS24" s="2137"/>
      <c r="VST24" s="2137"/>
      <c r="VSU24" s="2137"/>
      <c r="VSV24" s="2137"/>
      <c r="VSW24" s="2137"/>
      <c r="VSX24" s="2137"/>
      <c r="VSY24" s="2137"/>
      <c r="VSZ24" s="2137"/>
      <c r="VTA24" s="2137"/>
      <c r="VTB24" s="2137"/>
      <c r="VTC24" s="2137"/>
      <c r="VTD24" s="2137"/>
      <c r="VTE24" s="2137"/>
      <c r="VTF24" s="2137"/>
      <c r="VTG24" s="2137"/>
      <c r="VTH24" s="2137"/>
      <c r="VTI24" s="2137"/>
      <c r="VTJ24" s="2137"/>
      <c r="VTK24" s="2137"/>
      <c r="VTL24" s="2137"/>
      <c r="VTM24" s="2137"/>
      <c r="VTN24" s="2137"/>
      <c r="VTO24" s="2137"/>
      <c r="VTP24" s="2137"/>
      <c r="VTQ24" s="2137"/>
      <c r="VTR24" s="2137"/>
      <c r="VTS24" s="2137"/>
      <c r="VTT24" s="2137"/>
      <c r="VTU24" s="2137"/>
      <c r="VTV24" s="2137"/>
      <c r="VTW24" s="2137"/>
      <c r="VTX24" s="2137"/>
      <c r="VTY24" s="2137"/>
      <c r="VTZ24" s="2137"/>
      <c r="VUA24" s="2137"/>
      <c r="VUB24" s="2137"/>
      <c r="VUC24" s="2137"/>
      <c r="VUD24" s="2137"/>
      <c r="VUE24" s="2137"/>
      <c r="VUF24" s="2137"/>
      <c r="VUG24" s="2137"/>
      <c r="VUH24" s="2137"/>
      <c r="VUI24" s="2137"/>
      <c r="VUJ24" s="2137"/>
      <c r="VUK24" s="2137"/>
      <c r="VUL24" s="2137"/>
      <c r="VUM24" s="2137"/>
      <c r="VUN24" s="2137"/>
      <c r="VUO24" s="2137"/>
      <c r="VUP24" s="2137"/>
      <c r="VUQ24" s="2137"/>
      <c r="VUR24" s="2137"/>
      <c r="VUS24" s="2137"/>
      <c r="VUT24" s="2137"/>
      <c r="VUU24" s="2137"/>
      <c r="VUV24" s="2137"/>
      <c r="VUW24" s="2137"/>
      <c r="VUX24" s="2137"/>
      <c r="VUY24" s="2137"/>
      <c r="VUZ24" s="2137"/>
      <c r="VVA24" s="2137"/>
      <c r="VVB24" s="2137"/>
      <c r="VVC24" s="2137"/>
      <c r="VVD24" s="2137"/>
      <c r="VVE24" s="2137"/>
      <c r="VVF24" s="2137"/>
      <c r="VVG24" s="2137"/>
      <c r="VVH24" s="2137"/>
      <c r="VVI24" s="2137"/>
      <c r="VVJ24" s="2137"/>
      <c r="VVK24" s="2137"/>
      <c r="VVL24" s="2137"/>
      <c r="VVM24" s="2137"/>
      <c r="VVN24" s="2137"/>
      <c r="VVO24" s="2137"/>
      <c r="VVP24" s="2137"/>
      <c r="VVQ24" s="2137"/>
      <c r="VVR24" s="2137"/>
      <c r="VVS24" s="2137"/>
      <c r="VVT24" s="2137"/>
      <c r="VVU24" s="2137"/>
      <c r="VVV24" s="2137"/>
      <c r="VVW24" s="2137"/>
      <c r="VVX24" s="2137"/>
      <c r="VVY24" s="2137"/>
      <c r="VVZ24" s="2137"/>
      <c r="VWA24" s="2137"/>
      <c r="VWB24" s="2137"/>
      <c r="VWC24" s="2137"/>
      <c r="VWD24" s="2137"/>
      <c r="VWE24" s="2137"/>
      <c r="VWF24" s="2137"/>
      <c r="VWG24" s="2137"/>
      <c r="VWH24" s="2137"/>
      <c r="VWI24" s="2137"/>
      <c r="VWJ24" s="2137"/>
      <c r="VWK24" s="2137"/>
      <c r="VWL24" s="2137"/>
      <c r="VWM24" s="2137"/>
      <c r="VWN24" s="2137"/>
      <c r="VWO24" s="2137"/>
      <c r="VWP24" s="2137"/>
      <c r="VWQ24" s="2137"/>
      <c r="VWR24" s="2137"/>
      <c r="VWS24" s="2137"/>
      <c r="VWT24" s="2137"/>
      <c r="VWU24" s="2137"/>
      <c r="VWV24" s="2137"/>
      <c r="VWW24" s="2137"/>
      <c r="VWX24" s="2137"/>
      <c r="VWY24" s="2137"/>
      <c r="VWZ24" s="2137"/>
      <c r="VXA24" s="2137"/>
      <c r="VXB24" s="2137"/>
      <c r="VXC24" s="2137"/>
      <c r="VXD24" s="2137"/>
      <c r="VXE24" s="2137"/>
      <c r="VXF24" s="2137"/>
      <c r="VXG24" s="2137"/>
      <c r="VXH24" s="2137"/>
      <c r="VXI24" s="2137"/>
      <c r="VXJ24" s="2137"/>
      <c r="VXK24" s="2137"/>
      <c r="VXL24" s="2137"/>
      <c r="VXM24" s="2137"/>
      <c r="VXN24" s="2137"/>
      <c r="VXO24" s="2137"/>
      <c r="VXP24" s="2137"/>
      <c r="VXQ24" s="2137"/>
      <c r="VXR24" s="2137"/>
      <c r="VXS24" s="2137"/>
      <c r="VXT24" s="2137"/>
      <c r="VXU24" s="2137"/>
      <c r="VXV24" s="2137"/>
      <c r="VXW24" s="2137"/>
      <c r="VXX24" s="2137"/>
      <c r="VXY24" s="2137"/>
      <c r="VXZ24" s="2137"/>
      <c r="VYA24" s="2137"/>
      <c r="VYB24" s="2137"/>
      <c r="VYC24" s="2137"/>
      <c r="VYD24" s="2137"/>
      <c r="VYE24" s="2137"/>
      <c r="VYF24" s="2137"/>
      <c r="VYG24" s="2137"/>
      <c r="VYH24" s="2137"/>
      <c r="VYI24" s="2137"/>
      <c r="VYJ24" s="2137"/>
      <c r="VYK24" s="2137"/>
      <c r="VYL24" s="2137"/>
      <c r="VYM24" s="2137"/>
      <c r="VYN24" s="2137"/>
      <c r="VYO24" s="2137"/>
      <c r="VYP24" s="2137"/>
      <c r="VYQ24" s="2137"/>
      <c r="VYR24" s="2137"/>
      <c r="VYS24" s="2137"/>
      <c r="VYT24" s="2137"/>
      <c r="VYU24" s="2137"/>
      <c r="VYV24" s="2137"/>
      <c r="VYW24" s="2137"/>
      <c r="VYX24" s="2137"/>
      <c r="VYY24" s="2137"/>
      <c r="VYZ24" s="2137"/>
      <c r="VZA24" s="2137"/>
      <c r="VZB24" s="2137"/>
      <c r="VZC24" s="2137"/>
      <c r="VZD24" s="2137"/>
      <c r="VZE24" s="2137"/>
      <c r="VZF24" s="2137"/>
      <c r="VZG24" s="2137"/>
      <c r="VZH24" s="2137"/>
      <c r="VZI24" s="2137"/>
      <c r="VZJ24" s="2137"/>
      <c r="VZK24" s="2137"/>
      <c r="VZL24" s="2137"/>
      <c r="VZM24" s="2137"/>
      <c r="VZN24" s="2137"/>
      <c r="VZO24" s="2137"/>
      <c r="VZP24" s="2137"/>
      <c r="VZQ24" s="2137"/>
      <c r="VZR24" s="2137"/>
      <c r="VZS24" s="2137"/>
      <c r="VZT24" s="2137"/>
      <c r="VZU24" s="2137"/>
      <c r="VZV24" s="2137"/>
      <c r="VZW24" s="2137"/>
      <c r="VZX24" s="2137"/>
      <c r="VZY24" s="2137"/>
      <c r="VZZ24" s="2137"/>
      <c r="WAA24" s="2137"/>
      <c r="WAB24" s="2137"/>
      <c r="WAC24" s="2137"/>
      <c r="WAD24" s="2137"/>
      <c r="WAE24" s="2137"/>
      <c r="WAF24" s="2137"/>
      <c r="WAG24" s="2137"/>
      <c r="WAH24" s="2137"/>
      <c r="WAI24" s="2137"/>
      <c r="WAJ24" s="2137"/>
      <c r="WAK24" s="2137"/>
      <c r="WAL24" s="2137"/>
      <c r="WAM24" s="2137"/>
      <c r="WAN24" s="2137"/>
      <c r="WAO24" s="2137"/>
      <c r="WAP24" s="2137"/>
      <c r="WAQ24" s="2137"/>
      <c r="WAR24" s="2137"/>
      <c r="WAS24" s="2137"/>
      <c r="WAT24" s="2137"/>
      <c r="WAU24" s="2137"/>
      <c r="WAV24" s="2137"/>
      <c r="WAW24" s="2137"/>
      <c r="WAX24" s="2137"/>
      <c r="WAY24" s="2137"/>
      <c r="WAZ24" s="2137"/>
      <c r="WBA24" s="2137"/>
      <c r="WBB24" s="2137"/>
      <c r="WBC24" s="2137"/>
      <c r="WBD24" s="2137"/>
      <c r="WBE24" s="2137"/>
      <c r="WBF24" s="2137"/>
      <c r="WBG24" s="2137"/>
      <c r="WBH24" s="2137"/>
      <c r="WBI24" s="2137"/>
      <c r="WBJ24" s="2137"/>
      <c r="WBK24" s="2137"/>
      <c r="WBL24" s="2137"/>
      <c r="WBM24" s="2137"/>
      <c r="WBN24" s="2137"/>
      <c r="WBO24" s="2137"/>
      <c r="WBP24" s="2137"/>
      <c r="WBQ24" s="2137"/>
      <c r="WBR24" s="2137"/>
      <c r="WBS24" s="2137"/>
      <c r="WBT24" s="2137"/>
      <c r="WBU24" s="2137"/>
      <c r="WBV24" s="2137"/>
      <c r="WBW24" s="2137"/>
      <c r="WBX24" s="2137"/>
      <c r="WBY24" s="2137"/>
      <c r="WBZ24" s="2137"/>
      <c r="WCA24" s="2137"/>
      <c r="WCB24" s="2137"/>
      <c r="WCC24" s="2137"/>
      <c r="WCD24" s="2137"/>
      <c r="WCE24" s="2137"/>
      <c r="WCF24" s="2137"/>
      <c r="WCG24" s="2137"/>
      <c r="WCH24" s="2137"/>
      <c r="WCI24" s="2137"/>
      <c r="WCJ24" s="2137"/>
      <c r="WCK24" s="2137"/>
      <c r="WCL24" s="2137"/>
      <c r="WCM24" s="2137"/>
      <c r="WCN24" s="2137"/>
      <c r="WCO24" s="2137"/>
      <c r="WCP24" s="2137"/>
      <c r="WCQ24" s="2137"/>
      <c r="WCR24" s="2137"/>
      <c r="WCS24" s="2137"/>
      <c r="WCT24" s="2137"/>
      <c r="WCU24" s="2137"/>
      <c r="WCV24" s="2137"/>
      <c r="WCW24" s="2137"/>
      <c r="WCX24" s="2137"/>
      <c r="WCY24" s="2137"/>
      <c r="WCZ24" s="2137"/>
      <c r="WDA24" s="2137"/>
      <c r="WDB24" s="2137"/>
      <c r="WDC24" s="2137"/>
      <c r="WDD24" s="2137"/>
      <c r="WDE24" s="2137"/>
      <c r="WDF24" s="2137"/>
      <c r="WDG24" s="2137"/>
      <c r="WDH24" s="2137"/>
      <c r="WDI24" s="2137"/>
      <c r="WDJ24" s="2137"/>
      <c r="WDK24" s="2137"/>
      <c r="WDL24" s="2137"/>
      <c r="WDM24" s="2137"/>
      <c r="WDN24" s="2137"/>
      <c r="WDO24" s="2137"/>
      <c r="WDP24" s="2137"/>
      <c r="WDQ24" s="2137"/>
      <c r="WDR24" s="2137"/>
      <c r="WDS24" s="2137"/>
      <c r="WDT24" s="2137"/>
      <c r="WDU24" s="2137"/>
      <c r="WDV24" s="2137"/>
      <c r="WDW24" s="2137"/>
      <c r="WDX24" s="2137"/>
      <c r="WDY24" s="2137"/>
      <c r="WDZ24" s="2137"/>
      <c r="WEA24" s="2137"/>
      <c r="WEB24" s="2137"/>
      <c r="WEC24" s="2137"/>
      <c r="WED24" s="2137"/>
      <c r="WEE24" s="2137"/>
      <c r="WEF24" s="2137"/>
      <c r="WEG24" s="2137"/>
      <c r="WEH24" s="2137"/>
      <c r="WEI24" s="2137"/>
      <c r="WEJ24" s="2137"/>
      <c r="WEK24" s="2137"/>
      <c r="WEL24" s="2137"/>
      <c r="WEM24" s="2137"/>
      <c r="WEN24" s="2137"/>
      <c r="WEO24" s="2137"/>
      <c r="WEP24" s="2137"/>
      <c r="WEQ24" s="2137"/>
      <c r="WER24" s="2137"/>
      <c r="WES24" s="2137"/>
      <c r="WET24" s="2137"/>
      <c r="WEU24" s="2137"/>
      <c r="WEV24" s="2137"/>
      <c r="WEW24" s="2137"/>
      <c r="WEX24" s="2137"/>
      <c r="WEY24" s="2137"/>
      <c r="WEZ24" s="2137"/>
      <c r="WFA24" s="2137"/>
      <c r="WFB24" s="2137"/>
      <c r="WFC24" s="2137"/>
      <c r="WFD24" s="2137"/>
      <c r="WFE24" s="2137"/>
      <c r="WFF24" s="2137"/>
      <c r="WFG24" s="2137"/>
      <c r="WFH24" s="2137"/>
      <c r="WFI24" s="2137"/>
      <c r="WFJ24" s="2137"/>
      <c r="WFK24" s="2137"/>
      <c r="WFL24" s="2137"/>
      <c r="WFM24" s="2137"/>
      <c r="WFN24" s="2137"/>
      <c r="WFO24" s="2137"/>
      <c r="WFP24" s="2137"/>
      <c r="WFQ24" s="2137"/>
      <c r="WFR24" s="2137"/>
      <c r="WFS24" s="2137"/>
      <c r="WFT24" s="2137"/>
      <c r="WFU24" s="2137"/>
      <c r="WFV24" s="2137"/>
      <c r="WFW24" s="2137"/>
      <c r="WFX24" s="2137"/>
      <c r="WFY24" s="2137"/>
      <c r="WFZ24" s="2137"/>
      <c r="WGA24" s="2137"/>
      <c r="WGB24" s="2137"/>
      <c r="WGC24" s="2137"/>
      <c r="WGD24" s="2137"/>
      <c r="WGE24" s="2137"/>
      <c r="WGF24" s="2137"/>
      <c r="WGG24" s="2137"/>
      <c r="WGH24" s="2137"/>
      <c r="WGI24" s="2137"/>
      <c r="WGJ24" s="2137"/>
      <c r="WGK24" s="2137"/>
      <c r="WGL24" s="2137"/>
      <c r="WGM24" s="2137"/>
      <c r="WGN24" s="2137"/>
      <c r="WGO24" s="2137"/>
      <c r="WGP24" s="2137"/>
      <c r="WGQ24" s="2137"/>
      <c r="WGR24" s="2137"/>
      <c r="WGS24" s="2137"/>
      <c r="WGT24" s="2137"/>
      <c r="WGU24" s="2137"/>
      <c r="WGV24" s="2137"/>
      <c r="WGW24" s="2137"/>
      <c r="WGX24" s="2137"/>
      <c r="WGY24" s="2137"/>
      <c r="WGZ24" s="2137"/>
      <c r="WHA24" s="2137"/>
      <c r="WHB24" s="2137"/>
      <c r="WHC24" s="2137"/>
      <c r="WHD24" s="2137"/>
      <c r="WHE24" s="2137"/>
      <c r="WHF24" s="2137"/>
      <c r="WHG24" s="2137"/>
      <c r="WHH24" s="2137"/>
      <c r="WHI24" s="2137"/>
      <c r="WHJ24" s="2137"/>
      <c r="WHK24" s="2137"/>
      <c r="WHL24" s="2137"/>
      <c r="WHM24" s="2137"/>
      <c r="WHN24" s="2137"/>
      <c r="WHO24" s="2137"/>
      <c r="WHP24" s="2137"/>
      <c r="WHQ24" s="2137"/>
      <c r="WHR24" s="2137"/>
      <c r="WHS24" s="2137"/>
      <c r="WHT24" s="2137"/>
      <c r="WHU24" s="2137"/>
      <c r="WHV24" s="2137"/>
      <c r="WHW24" s="2137"/>
      <c r="WHX24" s="2137"/>
      <c r="WHY24" s="2137"/>
      <c r="WHZ24" s="2137"/>
      <c r="WIA24" s="2137"/>
      <c r="WIB24" s="2137"/>
      <c r="WIC24" s="2137"/>
      <c r="WID24" s="2137"/>
      <c r="WIE24" s="2137"/>
      <c r="WIF24" s="2137"/>
      <c r="WIG24" s="2137"/>
      <c r="WIH24" s="2137"/>
      <c r="WII24" s="2137"/>
      <c r="WIJ24" s="2137"/>
      <c r="WIK24" s="2137"/>
      <c r="WIL24" s="2137"/>
      <c r="WIM24" s="2137"/>
      <c r="WIN24" s="2137"/>
      <c r="WIO24" s="2137"/>
      <c r="WIP24" s="2137"/>
      <c r="WIQ24" s="2137"/>
      <c r="WIR24" s="2137"/>
      <c r="WIS24" s="2137"/>
      <c r="WIT24" s="2137"/>
      <c r="WIU24" s="2137"/>
      <c r="WIV24" s="2137"/>
      <c r="WIW24" s="2137"/>
      <c r="WIX24" s="2137"/>
      <c r="WIY24" s="2137"/>
      <c r="WIZ24" s="2137"/>
      <c r="WJA24" s="2137"/>
      <c r="WJB24" s="2137"/>
      <c r="WJC24" s="2137"/>
      <c r="WJD24" s="2137"/>
      <c r="WJE24" s="2137"/>
      <c r="WJF24" s="2137"/>
      <c r="WJG24" s="2137"/>
      <c r="WJH24" s="2137"/>
      <c r="WJI24" s="2137"/>
      <c r="WJJ24" s="2137"/>
      <c r="WJK24" s="2137"/>
      <c r="WJL24" s="2137"/>
      <c r="WJM24" s="2137"/>
      <c r="WJN24" s="2137"/>
      <c r="WJO24" s="2137"/>
      <c r="WJP24" s="2137"/>
      <c r="WJQ24" s="2137"/>
      <c r="WJR24" s="2137"/>
      <c r="WJS24" s="2137"/>
      <c r="WJT24" s="2137"/>
      <c r="WJU24" s="2137"/>
      <c r="WJV24" s="2137"/>
      <c r="WJW24" s="2137"/>
      <c r="WJX24" s="2137"/>
      <c r="WJY24" s="2137"/>
      <c r="WJZ24" s="2137"/>
      <c r="WKA24" s="2137"/>
      <c r="WKB24" s="2137"/>
      <c r="WKC24" s="2137"/>
      <c r="WKD24" s="2137"/>
      <c r="WKE24" s="2137"/>
      <c r="WKF24" s="2137"/>
      <c r="WKG24" s="2137"/>
      <c r="WKH24" s="2137"/>
      <c r="WKI24" s="2137"/>
      <c r="WKJ24" s="2137"/>
      <c r="WKK24" s="2137"/>
      <c r="WKL24" s="2137"/>
      <c r="WKM24" s="2137"/>
      <c r="WKN24" s="2137"/>
      <c r="WKO24" s="2137"/>
      <c r="WKP24" s="2137"/>
      <c r="WKQ24" s="2137"/>
      <c r="WKR24" s="2137"/>
      <c r="WKS24" s="2137"/>
      <c r="WKT24" s="2137"/>
      <c r="WKU24" s="2137"/>
      <c r="WKV24" s="2137"/>
      <c r="WKW24" s="2137"/>
      <c r="WKX24" s="2137"/>
      <c r="WKY24" s="2137"/>
      <c r="WKZ24" s="2137"/>
      <c r="WLA24" s="2137"/>
      <c r="WLB24" s="2137"/>
      <c r="WLC24" s="2137"/>
      <c r="WLD24" s="2137"/>
      <c r="WLE24" s="2137"/>
      <c r="WLF24" s="2137"/>
      <c r="WLG24" s="2137"/>
      <c r="WLH24" s="2137"/>
      <c r="WLI24" s="2137"/>
      <c r="WLJ24" s="2137"/>
      <c r="WLK24" s="2137"/>
      <c r="WLL24" s="2137"/>
      <c r="WLM24" s="2137"/>
      <c r="WLN24" s="2137"/>
      <c r="WLO24" s="2137"/>
      <c r="WLP24" s="2137"/>
      <c r="WLQ24" s="2137"/>
      <c r="WLR24" s="2137"/>
      <c r="WLS24" s="2137"/>
      <c r="WLT24" s="2137"/>
      <c r="WLU24" s="2137"/>
      <c r="WLV24" s="2137"/>
      <c r="WLW24" s="2137"/>
      <c r="WLX24" s="2137"/>
      <c r="WLY24" s="2137"/>
      <c r="WLZ24" s="2137"/>
      <c r="WMA24" s="2137"/>
      <c r="WMB24" s="2137"/>
      <c r="WMC24" s="2137"/>
      <c r="WMD24" s="2137"/>
      <c r="WME24" s="2137"/>
      <c r="WMF24" s="2137"/>
      <c r="WMG24" s="2137"/>
      <c r="WMH24" s="2137"/>
      <c r="WMI24" s="2137"/>
      <c r="WMJ24" s="2137"/>
      <c r="WMK24" s="2137"/>
      <c r="WML24" s="2137"/>
      <c r="WMM24" s="2137"/>
      <c r="WMN24" s="2137"/>
      <c r="WMO24" s="2137"/>
      <c r="WMP24" s="2137"/>
      <c r="WMQ24" s="2137"/>
      <c r="WMR24" s="2137"/>
      <c r="WMS24" s="2137"/>
      <c r="WMT24" s="2137"/>
      <c r="WMU24" s="2137"/>
      <c r="WMV24" s="2137"/>
      <c r="WMW24" s="2137"/>
      <c r="WMX24" s="2137"/>
      <c r="WMY24" s="2137"/>
      <c r="WMZ24" s="2137"/>
      <c r="WNA24" s="2137"/>
      <c r="WNB24" s="2137"/>
      <c r="WNC24" s="2137"/>
      <c r="WND24" s="2137"/>
      <c r="WNE24" s="2137"/>
      <c r="WNF24" s="2137"/>
      <c r="WNG24" s="2137"/>
      <c r="WNH24" s="2137"/>
      <c r="WNI24" s="2137"/>
      <c r="WNJ24" s="2137"/>
      <c r="WNK24" s="2137"/>
      <c r="WNL24" s="2137"/>
      <c r="WNM24" s="2137"/>
      <c r="WNN24" s="2137"/>
      <c r="WNO24" s="2137"/>
      <c r="WNP24" s="2137"/>
      <c r="WNQ24" s="2137"/>
      <c r="WNR24" s="2137"/>
      <c r="WNS24" s="2137"/>
      <c r="WNT24" s="2137"/>
      <c r="WNU24" s="2137"/>
      <c r="WNV24" s="2137"/>
      <c r="WNW24" s="2137"/>
      <c r="WNX24" s="2137"/>
      <c r="WNY24" s="2137"/>
      <c r="WNZ24" s="2137"/>
      <c r="WOA24" s="2137"/>
      <c r="WOB24" s="2137"/>
      <c r="WOC24" s="2137"/>
      <c r="WOD24" s="2137"/>
      <c r="WOE24" s="2137"/>
      <c r="WOF24" s="2137"/>
      <c r="WOG24" s="2137"/>
      <c r="WOH24" s="2137"/>
      <c r="WOI24" s="2137"/>
      <c r="WOJ24" s="2137"/>
      <c r="WOK24" s="2137"/>
      <c r="WOL24" s="2137"/>
      <c r="WOM24" s="2137"/>
      <c r="WON24" s="2137"/>
      <c r="WOO24" s="2137"/>
      <c r="WOP24" s="2137"/>
      <c r="WOQ24" s="2137"/>
      <c r="WOR24" s="2137"/>
      <c r="WOS24" s="2137"/>
      <c r="WOT24" s="2137"/>
      <c r="WOU24" s="2137"/>
      <c r="WOV24" s="2137"/>
      <c r="WOW24" s="2137"/>
      <c r="WOX24" s="2137"/>
      <c r="WOY24" s="2137"/>
      <c r="WOZ24" s="2137"/>
      <c r="WPA24" s="2137"/>
      <c r="WPB24" s="2137"/>
      <c r="WPC24" s="2137"/>
      <c r="WPD24" s="2137"/>
      <c r="WPE24" s="2137"/>
      <c r="WPF24" s="2137"/>
      <c r="WPG24" s="2137"/>
      <c r="WPH24" s="2137"/>
      <c r="WPI24" s="2137"/>
      <c r="WPJ24" s="2137"/>
      <c r="WPK24" s="2137"/>
      <c r="WPL24" s="2137"/>
      <c r="WPM24" s="2137"/>
      <c r="WPN24" s="2137"/>
      <c r="WPO24" s="2137"/>
      <c r="WPP24" s="2137"/>
      <c r="WPQ24" s="2137"/>
      <c r="WPR24" s="2137"/>
      <c r="WPS24" s="2137"/>
      <c r="WPT24" s="2137"/>
      <c r="WPU24" s="2137"/>
      <c r="WPV24" s="2137"/>
      <c r="WPW24" s="2137"/>
      <c r="WPX24" s="2137"/>
      <c r="WPY24" s="2137"/>
      <c r="WPZ24" s="2137"/>
      <c r="WQA24" s="2137"/>
      <c r="WQB24" s="2137"/>
      <c r="WQC24" s="2137"/>
      <c r="WQD24" s="2137"/>
      <c r="WQE24" s="2137"/>
      <c r="WQF24" s="2137"/>
      <c r="WQG24" s="2137"/>
      <c r="WQH24" s="2137"/>
      <c r="WQI24" s="2137"/>
      <c r="WQJ24" s="2137"/>
      <c r="WQK24" s="2137"/>
      <c r="WQL24" s="2137"/>
      <c r="WQM24" s="2137"/>
      <c r="WQN24" s="2137"/>
      <c r="WQO24" s="2137"/>
      <c r="WQP24" s="2137"/>
      <c r="WQQ24" s="2137"/>
      <c r="WQR24" s="2137"/>
      <c r="WQS24" s="2137"/>
      <c r="WQT24" s="2137"/>
      <c r="WQU24" s="2137"/>
      <c r="WQV24" s="2137"/>
      <c r="WQW24" s="2137"/>
      <c r="WQX24" s="2137"/>
      <c r="WQY24" s="2137"/>
      <c r="WQZ24" s="2137"/>
      <c r="WRA24" s="2137"/>
      <c r="WRB24" s="2137"/>
      <c r="WRC24" s="2137"/>
      <c r="WRD24" s="2137"/>
      <c r="WRE24" s="2137"/>
      <c r="WRF24" s="2137"/>
      <c r="WRG24" s="2137"/>
      <c r="WRH24" s="2137"/>
      <c r="WRI24" s="2137"/>
      <c r="WRJ24" s="2137"/>
      <c r="WRK24" s="2137"/>
      <c r="WRL24" s="2137"/>
      <c r="WRM24" s="2137"/>
      <c r="WRN24" s="2137"/>
      <c r="WRO24" s="2137"/>
      <c r="WRP24" s="2137"/>
      <c r="WRQ24" s="2137"/>
      <c r="WRR24" s="2137"/>
      <c r="WRS24" s="2137"/>
      <c r="WRT24" s="2137"/>
      <c r="WRU24" s="2137"/>
      <c r="WRV24" s="2137"/>
      <c r="WRW24" s="2137"/>
      <c r="WRX24" s="2137"/>
      <c r="WRY24" s="2137"/>
      <c r="WRZ24" s="2137"/>
      <c r="WSA24" s="2137"/>
      <c r="WSB24" s="2137"/>
      <c r="WSC24" s="2137"/>
      <c r="WSD24" s="2137"/>
      <c r="WSE24" s="2137"/>
      <c r="WSF24" s="2137"/>
      <c r="WSG24" s="2137"/>
      <c r="WSH24" s="2137"/>
      <c r="WSI24" s="2137"/>
      <c r="WSJ24" s="2137"/>
      <c r="WSK24" s="2137"/>
      <c r="WSL24" s="2137"/>
      <c r="WSM24" s="2137"/>
      <c r="WSN24" s="2137"/>
      <c r="WSO24" s="2137"/>
      <c r="WSP24" s="2137"/>
      <c r="WSQ24" s="2137"/>
      <c r="WSR24" s="2137"/>
      <c r="WSS24" s="2137"/>
      <c r="WST24" s="2137"/>
      <c r="WSU24" s="2137"/>
      <c r="WSV24" s="2137"/>
      <c r="WSW24" s="2137"/>
      <c r="WSX24" s="2137"/>
      <c r="WSY24" s="2137"/>
      <c r="WSZ24" s="2137"/>
      <c r="WTA24" s="2137"/>
      <c r="WTB24" s="2137"/>
      <c r="WTC24" s="2137"/>
      <c r="WTD24" s="2137"/>
      <c r="WTE24" s="2137"/>
      <c r="WTF24" s="2137"/>
      <c r="WTG24" s="2137"/>
      <c r="WTH24" s="2137"/>
      <c r="WTI24" s="2137"/>
      <c r="WTJ24" s="2137"/>
      <c r="WTK24" s="2137"/>
      <c r="WTL24" s="2137"/>
      <c r="WTM24" s="2137"/>
      <c r="WTN24" s="2137"/>
      <c r="WTO24" s="2137"/>
      <c r="WTP24" s="2137"/>
      <c r="WTQ24" s="2137"/>
      <c r="WTR24" s="2137"/>
      <c r="WTS24" s="2137"/>
      <c r="WTT24" s="2137"/>
      <c r="WTU24" s="2137"/>
      <c r="WTV24" s="2137"/>
      <c r="WTW24" s="2137"/>
      <c r="WTX24" s="2137"/>
      <c r="WTY24" s="2137"/>
      <c r="WTZ24" s="2137"/>
      <c r="WUA24" s="2137"/>
      <c r="WUB24" s="2137"/>
      <c r="WUC24" s="2137"/>
      <c r="WUD24" s="2137"/>
      <c r="WUE24" s="2137"/>
      <c r="WUF24" s="2137"/>
      <c r="WUG24" s="2137"/>
      <c r="WUH24" s="2137"/>
      <c r="WUI24" s="2137"/>
      <c r="WUJ24" s="2137"/>
      <c r="WUK24" s="2137"/>
      <c r="WUL24" s="2137"/>
      <c r="WUM24" s="2137"/>
      <c r="WUN24" s="2137"/>
      <c r="WUO24" s="2137"/>
      <c r="WUP24" s="2137"/>
      <c r="WUQ24" s="2137"/>
      <c r="WUR24" s="2137"/>
      <c r="WUS24" s="2137"/>
      <c r="WUT24" s="2137"/>
      <c r="WUU24" s="2137"/>
      <c r="WUV24" s="2137"/>
      <c r="WUW24" s="2137"/>
      <c r="WUX24" s="2137"/>
      <c r="WUY24" s="2137"/>
      <c r="WUZ24" s="2137"/>
      <c r="WVA24" s="2137"/>
      <c r="WVB24" s="2137"/>
      <c r="WVC24" s="2137"/>
      <c r="WVD24" s="2137"/>
      <c r="WVE24" s="2137"/>
      <c r="WVF24" s="2137"/>
      <c r="WVG24" s="2137"/>
      <c r="WVH24" s="2137"/>
      <c r="WVI24" s="2137"/>
      <c r="WVJ24" s="2137"/>
      <c r="WVK24" s="2137"/>
      <c r="WVL24" s="2137"/>
      <c r="WVM24" s="2137"/>
      <c r="WVN24" s="2137"/>
      <c r="WVO24" s="2137"/>
      <c r="WVP24" s="2137"/>
      <c r="WVQ24" s="2137"/>
      <c r="WVR24" s="2137"/>
      <c r="WVS24" s="2137"/>
      <c r="WVT24" s="2137"/>
      <c r="WVU24" s="2137"/>
      <c r="WVV24" s="2137"/>
      <c r="WVW24" s="2137"/>
      <c r="WVX24" s="2137"/>
      <c r="WVY24" s="2137"/>
      <c r="WVZ24" s="2137"/>
      <c r="WWA24" s="2137"/>
      <c r="WWB24" s="2137"/>
      <c r="WWC24" s="2137"/>
      <c r="WWD24" s="2137"/>
      <c r="WWE24" s="2137"/>
      <c r="WWF24" s="2137"/>
      <c r="WWG24" s="2137"/>
      <c r="WWH24" s="2137"/>
      <c r="WWI24" s="2137"/>
      <c r="WWJ24" s="2137"/>
      <c r="WWK24" s="2137"/>
      <c r="WWL24" s="2137"/>
      <c r="WWM24" s="2137"/>
      <c r="WWN24" s="2137"/>
      <c r="WWO24" s="2137"/>
      <c r="WWP24" s="2137"/>
      <c r="WWQ24" s="2137"/>
      <c r="WWR24" s="2137"/>
      <c r="WWS24" s="2137"/>
      <c r="WWT24" s="2137"/>
      <c r="WWU24" s="2137"/>
      <c r="WWV24" s="2137"/>
      <c r="WWW24" s="2137"/>
      <c r="WWX24" s="2137"/>
      <c r="WWY24" s="2137"/>
      <c r="WWZ24" s="2137"/>
      <c r="WXA24" s="2137"/>
      <c r="WXB24" s="2137"/>
      <c r="WXC24" s="2137"/>
      <c r="WXD24" s="2137"/>
      <c r="WXE24" s="2137"/>
      <c r="WXF24" s="2137"/>
      <c r="WXG24" s="2137"/>
      <c r="WXH24" s="2137"/>
      <c r="WXI24" s="2137"/>
      <c r="WXJ24" s="2137"/>
      <c r="WXK24" s="2137"/>
      <c r="WXL24" s="2137"/>
      <c r="WXM24" s="2137"/>
      <c r="WXN24" s="2137"/>
      <c r="WXO24" s="2137"/>
      <c r="WXP24" s="2137"/>
      <c r="WXQ24" s="2137"/>
      <c r="WXR24" s="2137"/>
      <c r="WXS24" s="2137"/>
      <c r="WXT24" s="2137"/>
      <c r="WXU24" s="2137"/>
      <c r="WXV24" s="2137"/>
      <c r="WXW24" s="2137"/>
      <c r="WXX24" s="2137"/>
      <c r="WXY24" s="2137"/>
      <c r="WXZ24" s="2137"/>
      <c r="WYA24" s="2137"/>
      <c r="WYB24" s="2137"/>
      <c r="WYC24" s="2137"/>
      <c r="WYD24" s="2137"/>
      <c r="WYE24" s="2137"/>
      <c r="WYF24" s="2137"/>
      <c r="WYG24" s="2137"/>
      <c r="WYH24" s="2137"/>
      <c r="WYI24" s="2137"/>
      <c r="WYJ24" s="2137"/>
      <c r="WYK24" s="2137"/>
      <c r="WYL24" s="2137"/>
      <c r="WYM24" s="2137"/>
      <c r="WYN24" s="2137"/>
      <c r="WYO24" s="2137"/>
      <c r="WYP24" s="2137"/>
      <c r="WYQ24" s="2137"/>
      <c r="WYR24" s="2137"/>
      <c r="WYS24" s="2137"/>
      <c r="WYT24" s="2137"/>
      <c r="WYU24" s="2137"/>
      <c r="WYV24" s="2137"/>
      <c r="WYW24" s="2137"/>
      <c r="WYX24" s="2137"/>
      <c r="WYY24" s="2137"/>
      <c r="WYZ24" s="2137"/>
      <c r="WZA24" s="2137"/>
      <c r="WZB24" s="2137"/>
      <c r="WZC24" s="2137"/>
      <c r="WZD24" s="2137"/>
      <c r="WZE24" s="2137"/>
      <c r="WZF24" s="2137"/>
      <c r="WZG24" s="2137"/>
      <c r="WZH24" s="2137"/>
      <c r="WZI24" s="2137"/>
      <c r="WZJ24" s="2137"/>
      <c r="WZK24" s="2137"/>
      <c r="WZL24" s="2137"/>
      <c r="WZM24" s="2137"/>
      <c r="WZN24" s="2137"/>
      <c r="WZO24" s="2137"/>
      <c r="WZP24" s="2137"/>
      <c r="WZQ24" s="2137"/>
      <c r="WZR24" s="2137"/>
      <c r="WZS24" s="2137"/>
      <c r="WZT24" s="2137"/>
      <c r="WZU24" s="2137"/>
      <c r="WZV24" s="2137"/>
      <c r="WZW24" s="2137"/>
      <c r="WZX24" s="2137"/>
      <c r="WZY24" s="2137"/>
      <c r="WZZ24" s="2137"/>
      <c r="XAA24" s="2137"/>
      <c r="XAB24" s="2137"/>
      <c r="XAC24" s="2137"/>
      <c r="XAD24" s="2137"/>
      <c r="XAE24" s="2137"/>
      <c r="XAF24" s="2137"/>
      <c r="XAG24" s="2137"/>
      <c r="XAH24" s="2137"/>
      <c r="XAI24" s="2137"/>
      <c r="XAJ24" s="2137"/>
      <c r="XAK24" s="2137"/>
      <c r="XAL24" s="2137"/>
      <c r="XAM24" s="2137"/>
      <c r="XAN24" s="2137"/>
      <c r="XAO24" s="2137"/>
      <c r="XAP24" s="2137"/>
      <c r="XAQ24" s="2137"/>
      <c r="XAR24" s="2137"/>
      <c r="XAS24" s="2137"/>
      <c r="XAT24" s="2137"/>
      <c r="XAU24" s="2137"/>
      <c r="XAV24" s="2137"/>
      <c r="XAW24" s="2137"/>
      <c r="XAX24" s="2137"/>
      <c r="XAY24" s="2137"/>
      <c r="XAZ24" s="2137"/>
      <c r="XBA24" s="2137"/>
      <c r="XBB24" s="2137"/>
      <c r="XBC24" s="2137"/>
      <c r="XBD24" s="2137"/>
      <c r="XBE24" s="2137"/>
      <c r="XBF24" s="2137"/>
      <c r="XBG24" s="2137"/>
      <c r="XBH24" s="2137"/>
      <c r="XBI24" s="2137"/>
      <c r="XBJ24" s="2137"/>
      <c r="XBK24" s="2137"/>
      <c r="XBL24" s="2137"/>
      <c r="XBM24" s="2137"/>
      <c r="XBN24" s="2137"/>
      <c r="XBO24" s="2137"/>
      <c r="XBP24" s="2137"/>
      <c r="XBQ24" s="2137"/>
      <c r="XBR24" s="2137"/>
      <c r="XBS24" s="2137"/>
      <c r="XBT24" s="2137"/>
      <c r="XBU24" s="2137"/>
      <c r="XBV24" s="2137"/>
      <c r="XBW24" s="2137"/>
      <c r="XBX24" s="2137"/>
      <c r="XBY24" s="2137"/>
      <c r="XBZ24" s="2137"/>
      <c r="XCA24" s="2137"/>
      <c r="XCB24" s="2137"/>
      <c r="XCC24" s="2137"/>
      <c r="XCD24" s="2137"/>
      <c r="XCE24" s="2137"/>
      <c r="XCF24" s="2137"/>
      <c r="XCG24" s="2137"/>
      <c r="XCH24" s="2137"/>
      <c r="XCI24" s="2137"/>
      <c r="XCJ24" s="2137"/>
      <c r="XCK24" s="2137"/>
      <c r="XCL24" s="2137"/>
      <c r="XCM24" s="2137"/>
      <c r="XCN24" s="2137"/>
      <c r="XCO24" s="2137"/>
      <c r="XCP24" s="2137"/>
      <c r="XCQ24" s="2137"/>
      <c r="XCR24" s="2137"/>
      <c r="XCS24" s="2137"/>
      <c r="XCT24" s="2137"/>
      <c r="XCU24" s="2137"/>
      <c r="XCV24" s="2137"/>
      <c r="XCW24" s="2137"/>
      <c r="XCX24" s="2137"/>
      <c r="XCY24" s="2137"/>
      <c r="XCZ24" s="2137"/>
      <c r="XDA24" s="2137"/>
      <c r="XDB24" s="2137"/>
      <c r="XDC24" s="2137"/>
      <c r="XDD24" s="2137"/>
      <c r="XDE24" s="2137"/>
      <c r="XDF24" s="2137"/>
      <c r="XDG24" s="2137"/>
      <c r="XDH24" s="2137"/>
      <c r="XDI24" s="2137"/>
      <c r="XDJ24" s="2137"/>
      <c r="XDK24" s="2137"/>
      <c r="XDL24" s="2137"/>
      <c r="XDM24" s="2137"/>
      <c r="XDN24" s="2137"/>
      <c r="XDO24" s="2137"/>
      <c r="XDP24" s="2137"/>
      <c r="XDQ24" s="2137"/>
      <c r="XDR24" s="2137"/>
      <c r="XDS24" s="2137"/>
      <c r="XDT24" s="2137"/>
      <c r="XDU24" s="2137"/>
      <c r="XDV24" s="2137"/>
      <c r="XDW24" s="2137"/>
      <c r="XDX24" s="2137"/>
      <c r="XDY24" s="2137"/>
      <c r="XDZ24" s="2137"/>
      <c r="XEA24" s="2137"/>
      <c r="XEB24" s="2137"/>
      <c r="XEC24" s="2137"/>
      <c r="XED24" s="2137"/>
      <c r="XEE24" s="2137"/>
      <c r="XEF24" s="2137"/>
      <c r="XEG24" s="2137"/>
      <c r="XEH24" s="2137"/>
      <c r="XEI24" s="2137"/>
      <c r="XEJ24" s="2137"/>
      <c r="XEK24" s="2137"/>
      <c r="XEL24" s="2137"/>
      <c r="XEM24" s="2137"/>
      <c r="XEN24" s="2137"/>
      <c r="XEO24" s="2137"/>
      <c r="XEP24" s="2137"/>
      <c r="XEQ24" s="2137"/>
      <c r="XER24" s="2137"/>
      <c r="XES24" s="2137"/>
      <c r="XET24" s="2137"/>
      <c r="XEU24" s="2137"/>
      <c r="XEV24" s="2137"/>
      <c r="XEW24" s="2137"/>
      <c r="XEX24" s="2137"/>
      <c r="XEY24" s="2137"/>
      <c r="XEZ24" s="2137"/>
      <c r="XFA24" s="2137"/>
      <c r="XFB24" s="2137"/>
      <c r="XFC24" s="2137"/>
      <c r="XFD24" s="2137"/>
    </row>
    <row r="25" spans="1:16384">
      <c r="A25" s="98"/>
      <c r="B25" s="99"/>
      <c r="C25" s="99"/>
      <c r="D25" s="94"/>
      <c r="E25" s="94"/>
      <c r="F25" s="94"/>
      <c r="G25" s="94"/>
      <c r="H25" s="94"/>
      <c r="I25" s="99"/>
      <c r="J25" s="99"/>
      <c r="K25" s="99"/>
      <c r="L25" s="94"/>
      <c r="M25" s="94"/>
    </row>
    <row r="26" spans="1:16384" ht="15.75">
      <c r="A26" s="2145" t="s">
        <v>1336</v>
      </c>
      <c r="B26" s="2146"/>
      <c r="C26" s="2146"/>
      <c r="D26" s="2146"/>
      <c r="E26" s="2146"/>
      <c r="F26" s="2146"/>
      <c r="G26" s="2146"/>
      <c r="H26" s="2146"/>
      <c r="I26" s="2146"/>
      <c r="J26" s="2146"/>
      <c r="K26" s="2146"/>
      <c r="L26" s="2146"/>
      <c r="M26" s="2146"/>
    </row>
    <row r="27" spans="1:16384" ht="16.5" thickBot="1">
      <c r="A27" s="2147" t="s">
        <v>1337</v>
      </c>
      <c r="B27" s="2148"/>
      <c r="C27" s="2148"/>
      <c r="D27" s="2148"/>
      <c r="E27" s="2148"/>
      <c r="F27" s="2148"/>
      <c r="G27" s="2148"/>
      <c r="H27" s="2148"/>
      <c r="I27" s="2148"/>
      <c r="J27" s="2148"/>
      <c r="K27" s="2148"/>
      <c r="L27" s="2148"/>
      <c r="M27" s="2148"/>
    </row>
    <row r="28" spans="1:16384" ht="73.5" customHeight="1">
      <c r="A28" s="592" t="s">
        <v>1318</v>
      </c>
      <c r="B28" s="626" t="s">
        <v>1319</v>
      </c>
      <c r="C28" s="626" t="s">
        <v>1338</v>
      </c>
      <c r="D28" s="593" t="s">
        <v>1339</v>
      </c>
      <c r="E28" s="593" t="s">
        <v>1322</v>
      </c>
      <c r="F28" s="593" t="s">
        <v>1340</v>
      </c>
      <c r="G28" s="593" t="s">
        <v>1324</v>
      </c>
      <c r="H28" s="593" t="s">
        <v>1325</v>
      </c>
      <c r="I28" s="626" t="s">
        <v>1341</v>
      </c>
      <c r="J28" s="626" t="s">
        <v>1342</v>
      </c>
      <c r="K28" s="626" t="s">
        <v>1343</v>
      </c>
      <c r="L28" s="593" t="s">
        <v>1344</v>
      </c>
      <c r="M28" s="627" t="s">
        <v>1345</v>
      </c>
    </row>
    <row r="29" spans="1:16384">
      <c r="A29" s="1716" t="s">
        <v>1298</v>
      </c>
      <c r="B29" s="1493"/>
      <c r="C29" s="1493"/>
      <c r="D29" s="1494"/>
      <c r="E29" s="629"/>
      <c r="F29" s="629"/>
      <c r="G29" s="629"/>
      <c r="H29" s="629"/>
      <c r="I29" s="1493"/>
      <c r="J29" s="1493"/>
      <c r="K29" s="1493"/>
      <c r="L29" s="1494"/>
      <c r="M29" s="1718"/>
    </row>
    <row r="30" spans="1:16384">
      <c r="A30" s="1716" t="s">
        <v>1299</v>
      </c>
      <c r="B30" s="1493"/>
      <c r="C30" s="1493"/>
      <c r="D30" s="1494"/>
      <c r="E30" s="1494"/>
      <c r="F30" s="1494"/>
      <c r="G30" s="1494"/>
      <c r="H30" s="1494"/>
      <c r="I30" s="1493"/>
      <c r="J30" s="1493"/>
      <c r="K30" s="1493"/>
      <c r="L30" s="1494"/>
      <c r="M30" s="1718"/>
    </row>
    <row r="31" spans="1:16384">
      <c r="A31" s="1716" t="s">
        <v>1300</v>
      </c>
      <c r="B31" s="1493"/>
      <c r="C31" s="1493"/>
      <c r="D31" s="1494"/>
      <c r="E31" s="1494"/>
      <c r="F31" s="1494"/>
      <c r="G31" s="1494"/>
      <c r="H31" s="1494"/>
      <c r="I31" s="1493"/>
      <c r="J31" s="1493"/>
      <c r="K31" s="1493"/>
      <c r="L31" s="1494"/>
      <c r="M31" s="1718"/>
    </row>
    <row r="32" spans="1:16384">
      <c r="A32" s="1716" t="s">
        <v>1301</v>
      </c>
      <c r="B32" s="1493"/>
      <c r="C32" s="1493"/>
      <c r="D32" s="1494"/>
      <c r="E32" s="1494"/>
      <c r="F32" s="1494"/>
      <c r="G32" s="1494"/>
      <c r="H32" s="1494"/>
      <c r="I32" s="1493"/>
      <c r="J32" s="1493"/>
      <c r="K32" s="1493"/>
      <c r="L32" s="1494"/>
      <c r="M32" s="1718"/>
    </row>
    <row r="33" spans="1:13">
      <c r="A33" s="1716" t="s">
        <v>1302</v>
      </c>
      <c r="B33" s="1493"/>
      <c r="C33" s="1493"/>
      <c r="D33" s="1494"/>
      <c r="E33" s="1494"/>
      <c r="F33" s="1494"/>
      <c r="G33" s="1494"/>
      <c r="H33" s="1494"/>
      <c r="I33" s="1493"/>
      <c r="J33" s="1493"/>
      <c r="K33" s="1493"/>
      <c r="L33" s="1494"/>
      <c r="M33" s="1718"/>
    </row>
    <row r="34" spans="1:13">
      <c r="A34" s="1716" t="s">
        <v>1303</v>
      </c>
      <c r="B34" s="1495"/>
      <c r="C34" s="1493"/>
      <c r="D34" s="1494"/>
      <c r="E34" s="1494"/>
      <c r="F34" s="1494"/>
      <c r="G34" s="1494"/>
      <c r="H34" s="1494"/>
      <c r="I34" s="1493"/>
      <c r="J34" s="1493"/>
      <c r="K34" s="1493"/>
      <c r="L34" s="1494"/>
      <c r="M34" s="1718"/>
    </row>
    <row r="35" spans="1:13">
      <c r="A35" s="1716" t="s">
        <v>1304</v>
      </c>
      <c r="B35" s="1496"/>
      <c r="C35" s="1493"/>
      <c r="D35" s="1494"/>
      <c r="E35" s="1494"/>
      <c r="F35" s="1494"/>
      <c r="G35" s="1494"/>
      <c r="H35" s="1494"/>
      <c r="I35" s="1493"/>
      <c r="J35" s="1493"/>
      <c r="K35" s="1493"/>
      <c r="L35" s="1494"/>
      <c r="M35" s="1718"/>
    </row>
    <row r="36" spans="1:13">
      <c r="A36" s="1716" t="s">
        <v>1305</v>
      </c>
      <c r="B36" s="1496"/>
      <c r="C36" s="1493"/>
      <c r="D36" s="1494"/>
      <c r="E36" s="1494"/>
      <c r="F36" s="1494"/>
      <c r="G36" s="1494"/>
      <c r="H36" s="1494"/>
      <c r="I36" s="1493"/>
      <c r="J36" s="1493"/>
      <c r="K36" s="1493"/>
      <c r="L36" s="1494"/>
      <c r="M36" s="1718"/>
    </row>
    <row r="37" spans="1:13">
      <c r="A37" s="1716" t="s">
        <v>1306</v>
      </c>
      <c r="B37" s="1496"/>
      <c r="C37" s="1493"/>
      <c r="D37" s="1494"/>
      <c r="E37" s="1494"/>
      <c r="F37" s="1494"/>
      <c r="G37" s="1494"/>
      <c r="H37" s="1494"/>
      <c r="I37" s="1493"/>
      <c r="J37" s="1493"/>
      <c r="K37" s="1493"/>
      <c r="L37" s="1494"/>
      <c r="M37" s="1718"/>
    </row>
    <row r="38" spans="1:13">
      <c r="A38" s="1716" t="s">
        <v>1307</v>
      </c>
      <c r="B38" s="1496"/>
      <c r="C38" s="1493"/>
      <c r="D38" s="1494"/>
      <c r="E38" s="1494"/>
      <c r="F38" s="1494"/>
      <c r="G38" s="1494"/>
      <c r="H38" s="1494"/>
      <c r="I38" s="1493"/>
      <c r="J38" s="1493"/>
      <c r="K38" s="1493"/>
      <c r="L38" s="1494"/>
      <c r="M38" s="1718"/>
    </row>
    <row r="39" spans="1:13">
      <c r="A39" s="1716" t="s">
        <v>1308</v>
      </c>
      <c r="B39" s="1496"/>
      <c r="C39" s="1493"/>
      <c r="D39" s="1494"/>
      <c r="E39" s="1494"/>
      <c r="F39" s="1494"/>
      <c r="G39" s="1494"/>
      <c r="H39" s="1494"/>
      <c r="I39" s="1493"/>
      <c r="J39" s="1493"/>
      <c r="K39" s="1493"/>
      <c r="L39" s="1494"/>
      <c r="M39" s="1718"/>
    </row>
    <row r="40" spans="1:13">
      <c r="A40" s="1716" t="s">
        <v>1309</v>
      </c>
      <c r="B40" s="1493"/>
      <c r="C40" s="1493"/>
      <c r="D40" s="1494"/>
      <c r="E40" s="1494"/>
      <c r="F40" s="1494"/>
      <c r="G40" s="1494"/>
      <c r="H40" s="1494"/>
      <c r="I40" s="1493"/>
      <c r="J40" s="1493"/>
      <c r="K40" s="1493"/>
      <c r="L40" s="1494"/>
      <c r="M40" s="1718"/>
    </row>
    <row r="41" spans="1:13" ht="13.5" thickBot="1">
      <c r="A41" s="628" t="s">
        <v>1310</v>
      </c>
      <c r="B41" s="630">
        <v>0</v>
      </c>
      <c r="C41" s="630">
        <f>SUM(C29:C40)</f>
        <v>0</v>
      </c>
      <c r="D41" s="631">
        <v>0</v>
      </c>
      <c r="E41" s="631"/>
      <c r="F41" s="631"/>
      <c r="G41" s="631"/>
      <c r="H41" s="631"/>
      <c r="I41" s="630">
        <f>SUM(I29:I40)</f>
        <v>0</v>
      </c>
      <c r="J41" s="630">
        <f>SUM(J29:J40)</f>
        <v>0</v>
      </c>
      <c r="K41" s="630">
        <f>SUM(K29:K40)</f>
        <v>0</v>
      </c>
      <c r="L41" s="631">
        <v>0</v>
      </c>
      <c r="M41" s="632">
        <v>0</v>
      </c>
    </row>
    <row r="42" spans="1:13">
      <c r="A42" s="100"/>
      <c r="B42" s="100"/>
      <c r="C42" s="100"/>
      <c r="D42" s="100"/>
      <c r="E42" s="100"/>
      <c r="F42" s="100"/>
      <c r="G42" s="100"/>
      <c r="H42" s="100"/>
      <c r="I42" s="100"/>
      <c r="J42" s="100"/>
      <c r="K42" s="100"/>
      <c r="L42" s="100"/>
      <c r="M42" s="100"/>
    </row>
    <row r="43" spans="1:13">
      <c r="A43" s="2138" t="s">
        <v>1346</v>
      </c>
      <c r="B43" s="2139"/>
      <c r="C43" s="2139"/>
      <c r="D43" s="2139"/>
      <c r="E43" s="2139"/>
      <c r="F43" s="2139"/>
      <c r="G43" s="2139"/>
      <c r="H43" s="2139"/>
      <c r="I43" s="2139"/>
      <c r="J43" s="2139"/>
      <c r="K43" s="2139"/>
      <c r="L43" s="2139"/>
      <c r="M43" s="2009"/>
    </row>
    <row r="44" spans="1:13">
      <c r="A44" s="2140" t="s">
        <v>1347</v>
      </c>
      <c r="B44" s="1937"/>
      <c r="C44" s="1937"/>
      <c r="D44" s="1937"/>
      <c r="E44" s="1937"/>
      <c r="F44" s="1937"/>
      <c r="G44" s="1937"/>
      <c r="H44" s="1937"/>
      <c r="I44" s="1937"/>
      <c r="J44" s="1937"/>
      <c r="K44" s="1937"/>
      <c r="L44" s="1937"/>
      <c r="M44" s="1937"/>
    </row>
    <row r="45" spans="1:13" ht="26.25" customHeight="1">
      <c r="A45" s="2141" t="s">
        <v>1348</v>
      </c>
      <c r="B45" s="1981"/>
      <c r="C45" s="1981"/>
      <c r="D45" s="1981"/>
      <c r="E45" s="1981"/>
      <c r="F45" s="1981"/>
      <c r="G45" s="1981"/>
      <c r="H45" s="1981"/>
      <c r="I45" s="1981"/>
      <c r="J45" s="1981"/>
      <c r="K45" s="1981"/>
      <c r="L45" s="1981"/>
      <c r="M45" s="1981"/>
    </row>
  </sheetData>
  <sheetProtection selectLockedCells="1" selectUnlockedCells="1"/>
  <mergeCells count="1274">
    <mergeCell ref="XDA24:XDM24"/>
    <mergeCell ref="XDN24:XDZ24"/>
    <mergeCell ref="XEA24:XEM24"/>
    <mergeCell ref="XEN24:XEZ24"/>
    <mergeCell ref="XFA24:XFD24"/>
    <mergeCell ref="XAN24:XAZ24"/>
    <mergeCell ref="XBA24:XBM24"/>
    <mergeCell ref="XBN24:XBZ24"/>
    <mergeCell ref="XCA24:XCM24"/>
    <mergeCell ref="XCN24:XCZ24"/>
    <mergeCell ref="WYA24:WYM24"/>
    <mergeCell ref="WYN24:WYZ24"/>
    <mergeCell ref="WZA24:WZM24"/>
    <mergeCell ref="WZN24:WZZ24"/>
    <mergeCell ref="XAA24:XAM24"/>
    <mergeCell ref="WVN24:WVZ24"/>
    <mergeCell ref="WWA24:WWM24"/>
    <mergeCell ref="WWN24:WWZ24"/>
    <mergeCell ref="WXA24:WXM24"/>
    <mergeCell ref="WXN24:WXZ24"/>
    <mergeCell ref="WTA24:WTM24"/>
    <mergeCell ref="WTN24:WTZ24"/>
    <mergeCell ref="WUA24:WUM24"/>
    <mergeCell ref="WUN24:WUZ24"/>
    <mergeCell ref="WVA24:WVM24"/>
    <mergeCell ref="WQN24:WQZ24"/>
    <mergeCell ref="WRA24:WRM24"/>
    <mergeCell ref="WRN24:WRZ24"/>
    <mergeCell ref="WSA24:WSM24"/>
    <mergeCell ref="WSN24:WSZ24"/>
    <mergeCell ref="WOA24:WOM24"/>
    <mergeCell ref="WON24:WOZ24"/>
    <mergeCell ref="WPA24:WPM24"/>
    <mergeCell ref="WPN24:WPZ24"/>
    <mergeCell ref="WQA24:WQM24"/>
    <mergeCell ref="WLN24:WLZ24"/>
    <mergeCell ref="WMA24:WMM24"/>
    <mergeCell ref="WMN24:WMZ24"/>
    <mergeCell ref="WNA24:WNM24"/>
    <mergeCell ref="WNN24:WNZ24"/>
    <mergeCell ref="WJA24:WJM24"/>
    <mergeCell ref="WJN24:WJZ24"/>
    <mergeCell ref="WKA24:WKM24"/>
    <mergeCell ref="WKN24:WKZ24"/>
    <mergeCell ref="WLA24:WLM24"/>
    <mergeCell ref="WGN24:WGZ24"/>
    <mergeCell ref="WHA24:WHM24"/>
    <mergeCell ref="WHN24:WHZ24"/>
    <mergeCell ref="WIA24:WIM24"/>
    <mergeCell ref="WIN24:WIZ24"/>
    <mergeCell ref="WEA24:WEM24"/>
    <mergeCell ref="WEN24:WEZ24"/>
    <mergeCell ref="WFA24:WFM24"/>
    <mergeCell ref="WFN24:WFZ24"/>
    <mergeCell ref="WGA24:WGM24"/>
    <mergeCell ref="WBN24:WBZ24"/>
    <mergeCell ref="WCA24:WCM24"/>
    <mergeCell ref="WCN24:WCZ24"/>
    <mergeCell ref="WDA24:WDM24"/>
    <mergeCell ref="WDN24:WDZ24"/>
    <mergeCell ref="VZA24:VZM24"/>
    <mergeCell ref="VZN24:VZZ24"/>
    <mergeCell ref="WAA24:WAM24"/>
    <mergeCell ref="WAN24:WAZ24"/>
    <mergeCell ref="WBA24:WBM24"/>
    <mergeCell ref="VWN24:VWZ24"/>
    <mergeCell ref="VXA24:VXM24"/>
    <mergeCell ref="VXN24:VXZ24"/>
    <mergeCell ref="VYA24:VYM24"/>
    <mergeCell ref="VYN24:VYZ24"/>
    <mergeCell ref="VUA24:VUM24"/>
    <mergeCell ref="VUN24:VUZ24"/>
    <mergeCell ref="VVA24:VVM24"/>
    <mergeCell ref="VVN24:VVZ24"/>
    <mergeCell ref="VWA24:VWM24"/>
    <mergeCell ref="VRN24:VRZ24"/>
    <mergeCell ref="VSA24:VSM24"/>
    <mergeCell ref="VSN24:VSZ24"/>
    <mergeCell ref="VTA24:VTM24"/>
    <mergeCell ref="VTN24:VTZ24"/>
    <mergeCell ref="VPA24:VPM24"/>
    <mergeCell ref="VPN24:VPZ24"/>
    <mergeCell ref="VQA24:VQM24"/>
    <mergeCell ref="VQN24:VQZ24"/>
    <mergeCell ref="VRA24:VRM24"/>
    <mergeCell ref="VMN24:VMZ24"/>
    <mergeCell ref="VNA24:VNM24"/>
    <mergeCell ref="VNN24:VNZ24"/>
    <mergeCell ref="VOA24:VOM24"/>
    <mergeCell ref="VON24:VOZ24"/>
    <mergeCell ref="VKA24:VKM24"/>
    <mergeCell ref="VKN24:VKZ24"/>
    <mergeCell ref="VLA24:VLM24"/>
    <mergeCell ref="VLN24:VLZ24"/>
    <mergeCell ref="VMA24:VMM24"/>
    <mergeCell ref="VHN24:VHZ24"/>
    <mergeCell ref="VIA24:VIM24"/>
    <mergeCell ref="VIN24:VIZ24"/>
    <mergeCell ref="VJA24:VJM24"/>
    <mergeCell ref="VJN24:VJZ24"/>
    <mergeCell ref="VFA24:VFM24"/>
    <mergeCell ref="VFN24:VFZ24"/>
    <mergeCell ref="VGA24:VGM24"/>
    <mergeCell ref="VGN24:VGZ24"/>
    <mergeCell ref="VHA24:VHM24"/>
    <mergeCell ref="VCN24:VCZ24"/>
    <mergeCell ref="VDA24:VDM24"/>
    <mergeCell ref="VDN24:VDZ24"/>
    <mergeCell ref="VEA24:VEM24"/>
    <mergeCell ref="VEN24:VEZ24"/>
    <mergeCell ref="VAA24:VAM24"/>
    <mergeCell ref="VAN24:VAZ24"/>
    <mergeCell ref="VBA24:VBM24"/>
    <mergeCell ref="VBN24:VBZ24"/>
    <mergeCell ref="VCA24:VCM24"/>
    <mergeCell ref="UXN24:UXZ24"/>
    <mergeCell ref="UYA24:UYM24"/>
    <mergeCell ref="UYN24:UYZ24"/>
    <mergeCell ref="UZA24:UZM24"/>
    <mergeCell ref="UZN24:UZZ24"/>
    <mergeCell ref="UVA24:UVM24"/>
    <mergeCell ref="UVN24:UVZ24"/>
    <mergeCell ref="UWA24:UWM24"/>
    <mergeCell ref="UWN24:UWZ24"/>
    <mergeCell ref="UXA24:UXM24"/>
    <mergeCell ref="USN24:USZ24"/>
    <mergeCell ref="UTA24:UTM24"/>
    <mergeCell ref="UTN24:UTZ24"/>
    <mergeCell ref="UUA24:UUM24"/>
    <mergeCell ref="UUN24:UUZ24"/>
    <mergeCell ref="UQA24:UQM24"/>
    <mergeCell ref="UQN24:UQZ24"/>
    <mergeCell ref="URA24:URM24"/>
    <mergeCell ref="URN24:URZ24"/>
    <mergeCell ref="USA24:USM24"/>
    <mergeCell ref="UNN24:UNZ24"/>
    <mergeCell ref="UOA24:UOM24"/>
    <mergeCell ref="UON24:UOZ24"/>
    <mergeCell ref="UPA24:UPM24"/>
    <mergeCell ref="UPN24:UPZ24"/>
    <mergeCell ref="ULA24:ULM24"/>
    <mergeCell ref="ULN24:ULZ24"/>
    <mergeCell ref="UMA24:UMM24"/>
    <mergeCell ref="UMN24:UMZ24"/>
    <mergeCell ref="UNA24:UNM24"/>
    <mergeCell ref="UIN24:UIZ24"/>
    <mergeCell ref="UJA24:UJM24"/>
    <mergeCell ref="UJN24:UJZ24"/>
    <mergeCell ref="UKA24:UKM24"/>
    <mergeCell ref="UKN24:UKZ24"/>
    <mergeCell ref="UGA24:UGM24"/>
    <mergeCell ref="UGN24:UGZ24"/>
    <mergeCell ref="UHA24:UHM24"/>
    <mergeCell ref="UHN24:UHZ24"/>
    <mergeCell ref="UIA24:UIM24"/>
    <mergeCell ref="UDN24:UDZ24"/>
    <mergeCell ref="UEA24:UEM24"/>
    <mergeCell ref="UEN24:UEZ24"/>
    <mergeCell ref="UFA24:UFM24"/>
    <mergeCell ref="UFN24:UFZ24"/>
    <mergeCell ref="UBA24:UBM24"/>
    <mergeCell ref="UBN24:UBZ24"/>
    <mergeCell ref="UCA24:UCM24"/>
    <mergeCell ref="UCN24:UCZ24"/>
    <mergeCell ref="UDA24:UDM24"/>
    <mergeCell ref="TYN24:TYZ24"/>
    <mergeCell ref="TZA24:TZM24"/>
    <mergeCell ref="TZN24:TZZ24"/>
    <mergeCell ref="UAA24:UAM24"/>
    <mergeCell ref="UAN24:UAZ24"/>
    <mergeCell ref="TWA24:TWM24"/>
    <mergeCell ref="TWN24:TWZ24"/>
    <mergeCell ref="TXA24:TXM24"/>
    <mergeCell ref="TXN24:TXZ24"/>
    <mergeCell ref="TYA24:TYM24"/>
    <mergeCell ref="TTN24:TTZ24"/>
    <mergeCell ref="TUA24:TUM24"/>
    <mergeCell ref="TUN24:TUZ24"/>
    <mergeCell ref="TVA24:TVM24"/>
    <mergeCell ref="TVN24:TVZ24"/>
    <mergeCell ref="TRA24:TRM24"/>
    <mergeCell ref="TRN24:TRZ24"/>
    <mergeCell ref="TSA24:TSM24"/>
    <mergeCell ref="TSN24:TSZ24"/>
    <mergeCell ref="TTA24:TTM24"/>
    <mergeCell ref="TON24:TOZ24"/>
    <mergeCell ref="TPA24:TPM24"/>
    <mergeCell ref="TPN24:TPZ24"/>
    <mergeCell ref="TQA24:TQM24"/>
    <mergeCell ref="TQN24:TQZ24"/>
    <mergeCell ref="TMA24:TMM24"/>
    <mergeCell ref="TMN24:TMZ24"/>
    <mergeCell ref="TNA24:TNM24"/>
    <mergeCell ref="TNN24:TNZ24"/>
    <mergeCell ref="TOA24:TOM24"/>
    <mergeCell ref="TJN24:TJZ24"/>
    <mergeCell ref="TKA24:TKM24"/>
    <mergeCell ref="TKN24:TKZ24"/>
    <mergeCell ref="TLA24:TLM24"/>
    <mergeCell ref="TLN24:TLZ24"/>
    <mergeCell ref="THA24:THM24"/>
    <mergeCell ref="THN24:THZ24"/>
    <mergeCell ref="TIA24:TIM24"/>
    <mergeCell ref="TIN24:TIZ24"/>
    <mergeCell ref="TJA24:TJM24"/>
    <mergeCell ref="TEN24:TEZ24"/>
    <mergeCell ref="TFA24:TFM24"/>
    <mergeCell ref="TFN24:TFZ24"/>
    <mergeCell ref="TGA24:TGM24"/>
    <mergeCell ref="TGN24:TGZ24"/>
    <mergeCell ref="TCA24:TCM24"/>
    <mergeCell ref="TCN24:TCZ24"/>
    <mergeCell ref="TDA24:TDM24"/>
    <mergeCell ref="TDN24:TDZ24"/>
    <mergeCell ref="TEA24:TEM24"/>
    <mergeCell ref="SZN24:SZZ24"/>
    <mergeCell ref="TAA24:TAM24"/>
    <mergeCell ref="TAN24:TAZ24"/>
    <mergeCell ref="TBA24:TBM24"/>
    <mergeCell ref="TBN24:TBZ24"/>
    <mergeCell ref="SXA24:SXM24"/>
    <mergeCell ref="SXN24:SXZ24"/>
    <mergeCell ref="SYA24:SYM24"/>
    <mergeCell ref="SYN24:SYZ24"/>
    <mergeCell ref="SZA24:SZM24"/>
    <mergeCell ref="SUN24:SUZ24"/>
    <mergeCell ref="SVA24:SVM24"/>
    <mergeCell ref="SVN24:SVZ24"/>
    <mergeCell ref="SWA24:SWM24"/>
    <mergeCell ref="SWN24:SWZ24"/>
    <mergeCell ref="SSA24:SSM24"/>
    <mergeCell ref="SSN24:SSZ24"/>
    <mergeCell ref="STA24:STM24"/>
    <mergeCell ref="STN24:STZ24"/>
    <mergeCell ref="SUA24:SUM24"/>
    <mergeCell ref="SPN24:SPZ24"/>
    <mergeCell ref="SQA24:SQM24"/>
    <mergeCell ref="SQN24:SQZ24"/>
    <mergeCell ref="SRA24:SRM24"/>
    <mergeCell ref="SRN24:SRZ24"/>
    <mergeCell ref="SNA24:SNM24"/>
    <mergeCell ref="SNN24:SNZ24"/>
    <mergeCell ref="SOA24:SOM24"/>
    <mergeCell ref="SON24:SOZ24"/>
    <mergeCell ref="SPA24:SPM24"/>
    <mergeCell ref="SKN24:SKZ24"/>
    <mergeCell ref="SLA24:SLM24"/>
    <mergeCell ref="SLN24:SLZ24"/>
    <mergeCell ref="SMA24:SMM24"/>
    <mergeCell ref="SMN24:SMZ24"/>
    <mergeCell ref="SIA24:SIM24"/>
    <mergeCell ref="SIN24:SIZ24"/>
    <mergeCell ref="SJA24:SJM24"/>
    <mergeCell ref="SJN24:SJZ24"/>
    <mergeCell ref="SKA24:SKM24"/>
    <mergeCell ref="SFN24:SFZ24"/>
    <mergeCell ref="SGA24:SGM24"/>
    <mergeCell ref="SGN24:SGZ24"/>
    <mergeCell ref="SHA24:SHM24"/>
    <mergeCell ref="SHN24:SHZ24"/>
    <mergeCell ref="SDA24:SDM24"/>
    <mergeCell ref="SDN24:SDZ24"/>
    <mergeCell ref="SEA24:SEM24"/>
    <mergeCell ref="SEN24:SEZ24"/>
    <mergeCell ref="SFA24:SFM24"/>
    <mergeCell ref="SAN24:SAZ24"/>
    <mergeCell ref="SBA24:SBM24"/>
    <mergeCell ref="SBN24:SBZ24"/>
    <mergeCell ref="SCA24:SCM24"/>
    <mergeCell ref="SCN24:SCZ24"/>
    <mergeCell ref="RYA24:RYM24"/>
    <mergeCell ref="RYN24:RYZ24"/>
    <mergeCell ref="RZA24:RZM24"/>
    <mergeCell ref="RZN24:RZZ24"/>
    <mergeCell ref="SAA24:SAM24"/>
    <mergeCell ref="RVN24:RVZ24"/>
    <mergeCell ref="RWA24:RWM24"/>
    <mergeCell ref="RWN24:RWZ24"/>
    <mergeCell ref="RXA24:RXM24"/>
    <mergeCell ref="RXN24:RXZ24"/>
    <mergeCell ref="RTA24:RTM24"/>
    <mergeCell ref="RTN24:RTZ24"/>
    <mergeCell ref="RUA24:RUM24"/>
    <mergeCell ref="RUN24:RUZ24"/>
    <mergeCell ref="RVA24:RVM24"/>
    <mergeCell ref="RQN24:RQZ24"/>
    <mergeCell ref="RRA24:RRM24"/>
    <mergeCell ref="RRN24:RRZ24"/>
    <mergeCell ref="RSA24:RSM24"/>
    <mergeCell ref="RSN24:RSZ24"/>
    <mergeCell ref="ROA24:ROM24"/>
    <mergeCell ref="RON24:ROZ24"/>
    <mergeCell ref="RPA24:RPM24"/>
    <mergeCell ref="RPN24:RPZ24"/>
    <mergeCell ref="RQA24:RQM24"/>
    <mergeCell ref="RLN24:RLZ24"/>
    <mergeCell ref="RMA24:RMM24"/>
    <mergeCell ref="RMN24:RMZ24"/>
    <mergeCell ref="RNA24:RNM24"/>
    <mergeCell ref="RNN24:RNZ24"/>
    <mergeCell ref="RJA24:RJM24"/>
    <mergeCell ref="RJN24:RJZ24"/>
    <mergeCell ref="RKA24:RKM24"/>
    <mergeCell ref="RKN24:RKZ24"/>
    <mergeCell ref="RLA24:RLM24"/>
    <mergeCell ref="RGN24:RGZ24"/>
    <mergeCell ref="RHA24:RHM24"/>
    <mergeCell ref="RHN24:RHZ24"/>
    <mergeCell ref="RIA24:RIM24"/>
    <mergeCell ref="RIN24:RIZ24"/>
    <mergeCell ref="REA24:REM24"/>
    <mergeCell ref="REN24:REZ24"/>
    <mergeCell ref="RFA24:RFM24"/>
    <mergeCell ref="RFN24:RFZ24"/>
    <mergeCell ref="RGA24:RGM24"/>
    <mergeCell ref="RBN24:RBZ24"/>
    <mergeCell ref="RCA24:RCM24"/>
    <mergeCell ref="RCN24:RCZ24"/>
    <mergeCell ref="RDA24:RDM24"/>
    <mergeCell ref="RDN24:RDZ24"/>
    <mergeCell ref="QZA24:QZM24"/>
    <mergeCell ref="QZN24:QZZ24"/>
    <mergeCell ref="RAA24:RAM24"/>
    <mergeCell ref="RAN24:RAZ24"/>
    <mergeCell ref="RBA24:RBM24"/>
    <mergeCell ref="QWN24:QWZ24"/>
    <mergeCell ref="QXA24:QXM24"/>
    <mergeCell ref="QXN24:QXZ24"/>
    <mergeCell ref="QYA24:QYM24"/>
    <mergeCell ref="QYN24:QYZ24"/>
    <mergeCell ref="QUA24:QUM24"/>
    <mergeCell ref="QUN24:QUZ24"/>
    <mergeCell ref="QVA24:QVM24"/>
    <mergeCell ref="QVN24:QVZ24"/>
    <mergeCell ref="QWA24:QWM24"/>
    <mergeCell ref="QRN24:QRZ24"/>
    <mergeCell ref="QSA24:QSM24"/>
    <mergeCell ref="QSN24:QSZ24"/>
    <mergeCell ref="QTA24:QTM24"/>
    <mergeCell ref="QTN24:QTZ24"/>
    <mergeCell ref="QPA24:QPM24"/>
    <mergeCell ref="QPN24:QPZ24"/>
    <mergeCell ref="QQA24:QQM24"/>
    <mergeCell ref="QQN24:QQZ24"/>
    <mergeCell ref="QRA24:QRM24"/>
    <mergeCell ref="QMN24:QMZ24"/>
    <mergeCell ref="QNA24:QNM24"/>
    <mergeCell ref="QNN24:QNZ24"/>
    <mergeCell ref="QOA24:QOM24"/>
    <mergeCell ref="QON24:QOZ24"/>
    <mergeCell ref="QKA24:QKM24"/>
    <mergeCell ref="QKN24:QKZ24"/>
    <mergeCell ref="QLA24:QLM24"/>
    <mergeCell ref="QLN24:QLZ24"/>
    <mergeCell ref="QMA24:QMM24"/>
    <mergeCell ref="QHN24:QHZ24"/>
    <mergeCell ref="QIA24:QIM24"/>
    <mergeCell ref="QIN24:QIZ24"/>
    <mergeCell ref="QJA24:QJM24"/>
    <mergeCell ref="QJN24:QJZ24"/>
    <mergeCell ref="QFA24:QFM24"/>
    <mergeCell ref="QFN24:QFZ24"/>
    <mergeCell ref="QGA24:QGM24"/>
    <mergeCell ref="QGN24:QGZ24"/>
    <mergeCell ref="QHA24:QHM24"/>
    <mergeCell ref="QCN24:QCZ24"/>
    <mergeCell ref="QDA24:QDM24"/>
    <mergeCell ref="QDN24:QDZ24"/>
    <mergeCell ref="QEA24:QEM24"/>
    <mergeCell ref="QEN24:QEZ24"/>
    <mergeCell ref="QAA24:QAM24"/>
    <mergeCell ref="QAN24:QAZ24"/>
    <mergeCell ref="QBA24:QBM24"/>
    <mergeCell ref="QBN24:QBZ24"/>
    <mergeCell ref="QCA24:QCM24"/>
    <mergeCell ref="PXN24:PXZ24"/>
    <mergeCell ref="PYA24:PYM24"/>
    <mergeCell ref="PYN24:PYZ24"/>
    <mergeCell ref="PZA24:PZM24"/>
    <mergeCell ref="PZN24:PZZ24"/>
    <mergeCell ref="PVA24:PVM24"/>
    <mergeCell ref="PVN24:PVZ24"/>
    <mergeCell ref="PWA24:PWM24"/>
    <mergeCell ref="PWN24:PWZ24"/>
    <mergeCell ref="PXA24:PXM24"/>
    <mergeCell ref="PSN24:PSZ24"/>
    <mergeCell ref="PTA24:PTM24"/>
    <mergeCell ref="PTN24:PTZ24"/>
    <mergeCell ref="PUA24:PUM24"/>
    <mergeCell ref="PUN24:PUZ24"/>
    <mergeCell ref="PQA24:PQM24"/>
    <mergeCell ref="PQN24:PQZ24"/>
    <mergeCell ref="PRA24:PRM24"/>
    <mergeCell ref="PRN24:PRZ24"/>
    <mergeCell ref="PSA24:PSM24"/>
    <mergeCell ref="PNN24:PNZ24"/>
    <mergeCell ref="POA24:POM24"/>
    <mergeCell ref="PON24:POZ24"/>
    <mergeCell ref="PPA24:PPM24"/>
    <mergeCell ref="PPN24:PPZ24"/>
    <mergeCell ref="PLA24:PLM24"/>
    <mergeCell ref="PLN24:PLZ24"/>
    <mergeCell ref="PMA24:PMM24"/>
    <mergeCell ref="PMN24:PMZ24"/>
    <mergeCell ref="PNA24:PNM24"/>
    <mergeCell ref="PIN24:PIZ24"/>
    <mergeCell ref="PJA24:PJM24"/>
    <mergeCell ref="PJN24:PJZ24"/>
    <mergeCell ref="PKA24:PKM24"/>
    <mergeCell ref="PKN24:PKZ24"/>
    <mergeCell ref="PGA24:PGM24"/>
    <mergeCell ref="PGN24:PGZ24"/>
    <mergeCell ref="PHA24:PHM24"/>
    <mergeCell ref="PHN24:PHZ24"/>
    <mergeCell ref="PIA24:PIM24"/>
    <mergeCell ref="PDN24:PDZ24"/>
    <mergeCell ref="PEA24:PEM24"/>
    <mergeCell ref="PEN24:PEZ24"/>
    <mergeCell ref="PFA24:PFM24"/>
    <mergeCell ref="PFN24:PFZ24"/>
    <mergeCell ref="PBA24:PBM24"/>
    <mergeCell ref="PBN24:PBZ24"/>
    <mergeCell ref="PCA24:PCM24"/>
    <mergeCell ref="PCN24:PCZ24"/>
    <mergeCell ref="PDA24:PDM24"/>
    <mergeCell ref="OYN24:OYZ24"/>
    <mergeCell ref="OZA24:OZM24"/>
    <mergeCell ref="OZN24:OZZ24"/>
    <mergeCell ref="PAA24:PAM24"/>
    <mergeCell ref="PAN24:PAZ24"/>
    <mergeCell ref="OWA24:OWM24"/>
    <mergeCell ref="OWN24:OWZ24"/>
    <mergeCell ref="OXA24:OXM24"/>
    <mergeCell ref="OXN24:OXZ24"/>
    <mergeCell ref="OYA24:OYM24"/>
    <mergeCell ref="OTN24:OTZ24"/>
    <mergeCell ref="OUA24:OUM24"/>
    <mergeCell ref="OUN24:OUZ24"/>
    <mergeCell ref="OVA24:OVM24"/>
    <mergeCell ref="OVN24:OVZ24"/>
    <mergeCell ref="ORA24:ORM24"/>
    <mergeCell ref="ORN24:ORZ24"/>
    <mergeCell ref="OSA24:OSM24"/>
    <mergeCell ref="OSN24:OSZ24"/>
    <mergeCell ref="OTA24:OTM24"/>
    <mergeCell ref="OON24:OOZ24"/>
    <mergeCell ref="OPA24:OPM24"/>
    <mergeCell ref="OPN24:OPZ24"/>
    <mergeCell ref="OQA24:OQM24"/>
    <mergeCell ref="OQN24:OQZ24"/>
    <mergeCell ref="OMA24:OMM24"/>
    <mergeCell ref="OMN24:OMZ24"/>
    <mergeCell ref="ONA24:ONM24"/>
    <mergeCell ref="ONN24:ONZ24"/>
    <mergeCell ref="OOA24:OOM24"/>
    <mergeCell ref="OJN24:OJZ24"/>
    <mergeCell ref="OKA24:OKM24"/>
    <mergeCell ref="OKN24:OKZ24"/>
    <mergeCell ref="OLA24:OLM24"/>
    <mergeCell ref="OLN24:OLZ24"/>
    <mergeCell ref="OHA24:OHM24"/>
    <mergeCell ref="OHN24:OHZ24"/>
    <mergeCell ref="OIA24:OIM24"/>
    <mergeCell ref="OIN24:OIZ24"/>
    <mergeCell ref="OJA24:OJM24"/>
    <mergeCell ref="OEN24:OEZ24"/>
    <mergeCell ref="OFA24:OFM24"/>
    <mergeCell ref="OFN24:OFZ24"/>
    <mergeCell ref="OGA24:OGM24"/>
    <mergeCell ref="OGN24:OGZ24"/>
    <mergeCell ref="OCA24:OCM24"/>
    <mergeCell ref="OCN24:OCZ24"/>
    <mergeCell ref="ODA24:ODM24"/>
    <mergeCell ref="ODN24:ODZ24"/>
    <mergeCell ref="OEA24:OEM24"/>
    <mergeCell ref="NZN24:NZZ24"/>
    <mergeCell ref="OAA24:OAM24"/>
    <mergeCell ref="OAN24:OAZ24"/>
    <mergeCell ref="OBA24:OBM24"/>
    <mergeCell ref="OBN24:OBZ24"/>
    <mergeCell ref="NXA24:NXM24"/>
    <mergeCell ref="NXN24:NXZ24"/>
    <mergeCell ref="NYA24:NYM24"/>
    <mergeCell ref="NYN24:NYZ24"/>
    <mergeCell ref="NZA24:NZM24"/>
    <mergeCell ref="NUN24:NUZ24"/>
    <mergeCell ref="NVA24:NVM24"/>
    <mergeCell ref="NVN24:NVZ24"/>
    <mergeCell ref="NWA24:NWM24"/>
    <mergeCell ref="NWN24:NWZ24"/>
    <mergeCell ref="NSA24:NSM24"/>
    <mergeCell ref="NSN24:NSZ24"/>
    <mergeCell ref="NTA24:NTM24"/>
    <mergeCell ref="NTN24:NTZ24"/>
    <mergeCell ref="NUA24:NUM24"/>
    <mergeCell ref="NPN24:NPZ24"/>
    <mergeCell ref="NQA24:NQM24"/>
    <mergeCell ref="NQN24:NQZ24"/>
    <mergeCell ref="NRA24:NRM24"/>
    <mergeCell ref="NRN24:NRZ24"/>
    <mergeCell ref="NNA24:NNM24"/>
    <mergeCell ref="NNN24:NNZ24"/>
    <mergeCell ref="NOA24:NOM24"/>
    <mergeCell ref="NON24:NOZ24"/>
    <mergeCell ref="NPA24:NPM24"/>
    <mergeCell ref="NKN24:NKZ24"/>
    <mergeCell ref="NLA24:NLM24"/>
    <mergeCell ref="NLN24:NLZ24"/>
    <mergeCell ref="NMA24:NMM24"/>
    <mergeCell ref="NMN24:NMZ24"/>
    <mergeCell ref="NIA24:NIM24"/>
    <mergeCell ref="NIN24:NIZ24"/>
    <mergeCell ref="NJA24:NJM24"/>
    <mergeCell ref="NJN24:NJZ24"/>
    <mergeCell ref="NKA24:NKM24"/>
    <mergeCell ref="NFN24:NFZ24"/>
    <mergeCell ref="NGA24:NGM24"/>
    <mergeCell ref="NGN24:NGZ24"/>
    <mergeCell ref="NHA24:NHM24"/>
    <mergeCell ref="NHN24:NHZ24"/>
    <mergeCell ref="NDA24:NDM24"/>
    <mergeCell ref="NDN24:NDZ24"/>
    <mergeCell ref="NEA24:NEM24"/>
    <mergeCell ref="NEN24:NEZ24"/>
    <mergeCell ref="NFA24:NFM24"/>
    <mergeCell ref="NAN24:NAZ24"/>
    <mergeCell ref="NBA24:NBM24"/>
    <mergeCell ref="NBN24:NBZ24"/>
    <mergeCell ref="NCA24:NCM24"/>
    <mergeCell ref="NCN24:NCZ24"/>
    <mergeCell ref="MYA24:MYM24"/>
    <mergeCell ref="MYN24:MYZ24"/>
    <mergeCell ref="MZA24:MZM24"/>
    <mergeCell ref="MZN24:MZZ24"/>
    <mergeCell ref="NAA24:NAM24"/>
    <mergeCell ref="MVN24:MVZ24"/>
    <mergeCell ref="MWA24:MWM24"/>
    <mergeCell ref="MWN24:MWZ24"/>
    <mergeCell ref="MXA24:MXM24"/>
    <mergeCell ref="MXN24:MXZ24"/>
    <mergeCell ref="MTA24:MTM24"/>
    <mergeCell ref="MTN24:MTZ24"/>
    <mergeCell ref="MUA24:MUM24"/>
    <mergeCell ref="MUN24:MUZ24"/>
    <mergeCell ref="MVA24:MVM24"/>
    <mergeCell ref="MQN24:MQZ24"/>
    <mergeCell ref="MRA24:MRM24"/>
    <mergeCell ref="MRN24:MRZ24"/>
    <mergeCell ref="MSA24:MSM24"/>
    <mergeCell ref="MSN24:MSZ24"/>
    <mergeCell ref="MOA24:MOM24"/>
    <mergeCell ref="MON24:MOZ24"/>
    <mergeCell ref="MPA24:MPM24"/>
    <mergeCell ref="MPN24:MPZ24"/>
    <mergeCell ref="MQA24:MQM24"/>
    <mergeCell ref="MLN24:MLZ24"/>
    <mergeCell ref="MMA24:MMM24"/>
    <mergeCell ref="MMN24:MMZ24"/>
    <mergeCell ref="MNA24:MNM24"/>
    <mergeCell ref="MNN24:MNZ24"/>
    <mergeCell ref="MJA24:MJM24"/>
    <mergeCell ref="MJN24:MJZ24"/>
    <mergeCell ref="MKA24:MKM24"/>
    <mergeCell ref="MKN24:MKZ24"/>
    <mergeCell ref="MLA24:MLM24"/>
    <mergeCell ref="MGN24:MGZ24"/>
    <mergeCell ref="MHA24:MHM24"/>
    <mergeCell ref="MHN24:MHZ24"/>
    <mergeCell ref="MIA24:MIM24"/>
    <mergeCell ref="MIN24:MIZ24"/>
    <mergeCell ref="MEA24:MEM24"/>
    <mergeCell ref="MEN24:MEZ24"/>
    <mergeCell ref="MFA24:MFM24"/>
    <mergeCell ref="MFN24:MFZ24"/>
    <mergeCell ref="MGA24:MGM24"/>
    <mergeCell ref="MBN24:MBZ24"/>
    <mergeCell ref="MCA24:MCM24"/>
    <mergeCell ref="MCN24:MCZ24"/>
    <mergeCell ref="MDA24:MDM24"/>
    <mergeCell ref="MDN24:MDZ24"/>
    <mergeCell ref="LZA24:LZM24"/>
    <mergeCell ref="LZN24:LZZ24"/>
    <mergeCell ref="MAA24:MAM24"/>
    <mergeCell ref="MAN24:MAZ24"/>
    <mergeCell ref="MBA24:MBM24"/>
    <mergeCell ref="LWN24:LWZ24"/>
    <mergeCell ref="LXA24:LXM24"/>
    <mergeCell ref="LXN24:LXZ24"/>
    <mergeCell ref="LYA24:LYM24"/>
    <mergeCell ref="LYN24:LYZ24"/>
    <mergeCell ref="LUA24:LUM24"/>
    <mergeCell ref="LUN24:LUZ24"/>
    <mergeCell ref="LVA24:LVM24"/>
    <mergeCell ref="LVN24:LVZ24"/>
    <mergeCell ref="LWA24:LWM24"/>
    <mergeCell ref="LRN24:LRZ24"/>
    <mergeCell ref="LSA24:LSM24"/>
    <mergeCell ref="LSN24:LSZ24"/>
    <mergeCell ref="LTA24:LTM24"/>
    <mergeCell ref="LTN24:LTZ24"/>
    <mergeCell ref="LPA24:LPM24"/>
    <mergeCell ref="LPN24:LPZ24"/>
    <mergeCell ref="LQA24:LQM24"/>
    <mergeCell ref="LQN24:LQZ24"/>
    <mergeCell ref="LRA24:LRM24"/>
    <mergeCell ref="LMN24:LMZ24"/>
    <mergeCell ref="LNA24:LNM24"/>
    <mergeCell ref="LNN24:LNZ24"/>
    <mergeCell ref="LOA24:LOM24"/>
    <mergeCell ref="LON24:LOZ24"/>
    <mergeCell ref="LKA24:LKM24"/>
    <mergeCell ref="LKN24:LKZ24"/>
    <mergeCell ref="LLA24:LLM24"/>
    <mergeCell ref="LLN24:LLZ24"/>
    <mergeCell ref="LMA24:LMM24"/>
    <mergeCell ref="LHN24:LHZ24"/>
    <mergeCell ref="LIA24:LIM24"/>
    <mergeCell ref="LIN24:LIZ24"/>
    <mergeCell ref="LJA24:LJM24"/>
    <mergeCell ref="LJN24:LJZ24"/>
    <mergeCell ref="LFA24:LFM24"/>
    <mergeCell ref="LFN24:LFZ24"/>
    <mergeCell ref="LGA24:LGM24"/>
    <mergeCell ref="LGN24:LGZ24"/>
    <mergeCell ref="LHA24:LHM24"/>
    <mergeCell ref="LCN24:LCZ24"/>
    <mergeCell ref="LDA24:LDM24"/>
    <mergeCell ref="LDN24:LDZ24"/>
    <mergeCell ref="LEA24:LEM24"/>
    <mergeCell ref="LEN24:LEZ24"/>
    <mergeCell ref="LAA24:LAM24"/>
    <mergeCell ref="LAN24:LAZ24"/>
    <mergeCell ref="LBA24:LBM24"/>
    <mergeCell ref="LBN24:LBZ24"/>
    <mergeCell ref="LCA24:LCM24"/>
    <mergeCell ref="KXN24:KXZ24"/>
    <mergeCell ref="KYA24:KYM24"/>
    <mergeCell ref="KYN24:KYZ24"/>
    <mergeCell ref="KZA24:KZM24"/>
    <mergeCell ref="KZN24:KZZ24"/>
    <mergeCell ref="KVA24:KVM24"/>
    <mergeCell ref="KVN24:KVZ24"/>
    <mergeCell ref="KWA24:KWM24"/>
    <mergeCell ref="KWN24:KWZ24"/>
    <mergeCell ref="KXA24:KXM24"/>
    <mergeCell ref="KSN24:KSZ24"/>
    <mergeCell ref="KTA24:KTM24"/>
    <mergeCell ref="KTN24:KTZ24"/>
    <mergeCell ref="KUA24:KUM24"/>
    <mergeCell ref="KUN24:KUZ24"/>
    <mergeCell ref="KQA24:KQM24"/>
    <mergeCell ref="KQN24:KQZ24"/>
    <mergeCell ref="KRA24:KRM24"/>
    <mergeCell ref="KRN24:KRZ24"/>
    <mergeCell ref="KSA24:KSM24"/>
    <mergeCell ref="KNN24:KNZ24"/>
    <mergeCell ref="KOA24:KOM24"/>
    <mergeCell ref="KON24:KOZ24"/>
    <mergeCell ref="KPA24:KPM24"/>
    <mergeCell ref="KPN24:KPZ24"/>
    <mergeCell ref="KLA24:KLM24"/>
    <mergeCell ref="KLN24:KLZ24"/>
    <mergeCell ref="KMA24:KMM24"/>
    <mergeCell ref="KMN24:KMZ24"/>
    <mergeCell ref="KNA24:KNM24"/>
    <mergeCell ref="KIN24:KIZ24"/>
    <mergeCell ref="KJA24:KJM24"/>
    <mergeCell ref="KJN24:KJZ24"/>
    <mergeCell ref="KKA24:KKM24"/>
    <mergeCell ref="KKN24:KKZ24"/>
    <mergeCell ref="KGA24:KGM24"/>
    <mergeCell ref="KGN24:KGZ24"/>
    <mergeCell ref="KHA24:KHM24"/>
    <mergeCell ref="KHN24:KHZ24"/>
    <mergeCell ref="KIA24:KIM24"/>
    <mergeCell ref="KDN24:KDZ24"/>
    <mergeCell ref="KEA24:KEM24"/>
    <mergeCell ref="KEN24:KEZ24"/>
    <mergeCell ref="KFA24:KFM24"/>
    <mergeCell ref="KFN24:KFZ24"/>
    <mergeCell ref="KBA24:KBM24"/>
    <mergeCell ref="KBN24:KBZ24"/>
    <mergeCell ref="KCA24:KCM24"/>
    <mergeCell ref="KCN24:KCZ24"/>
    <mergeCell ref="KDA24:KDM24"/>
    <mergeCell ref="JYN24:JYZ24"/>
    <mergeCell ref="JZA24:JZM24"/>
    <mergeCell ref="JZN24:JZZ24"/>
    <mergeCell ref="KAA24:KAM24"/>
    <mergeCell ref="KAN24:KAZ24"/>
    <mergeCell ref="JWA24:JWM24"/>
    <mergeCell ref="JWN24:JWZ24"/>
    <mergeCell ref="JXA24:JXM24"/>
    <mergeCell ref="JXN24:JXZ24"/>
    <mergeCell ref="JYA24:JYM24"/>
    <mergeCell ref="JTN24:JTZ24"/>
    <mergeCell ref="JUA24:JUM24"/>
    <mergeCell ref="JUN24:JUZ24"/>
    <mergeCell ref="JVA24:JVM24"/>
    <mergeCell ref="JVN24:JVZ24"/>
    <mergeCell ref="JRA24:JRM24"/>
    <mergeCell ref="JRN24:JRZ24"/>
    <mergeCell ref="JSA24:JSM24"/>
    <mergeCell ref="JSN24:JSZ24"/>
    <mergeCell ref="JTA24:JTM24"/>
    <mergeCell ref="JON24:JOZ24"/>
    <mergeCell ref="JPA24:JPM24"/>
    <mergeCell ref="JPN24:JPZ24"/>
    <mergeCell ref="JQA24:JQM24"/>
    <mergeCell ref="JQN24:JQZ24"/>
    <mergeCell ref="JMA24:JMM24"/>
    <mergeCell ref="JMN24:JMZ24"/>
    <mergeCell ref="JNA24:JNM24"/>
    <mergeCell ref="JNN24:JNZ24"/>
    <mergeCell ref="JOA24:JOM24"/>
    <mergeCell ref="JJN24:JJZ24"/>
    <mergeCell ref="JKA24:JKM24"/>
    <mergeCell ref="JKN24:JKZ24"/>
    <mergeCell ref="JLA24:JLM24"/>
    <mergeCell ref="JLN24:JLZ24"/>
    <mergeCell ref="JHA24:JHM24"/>
    <mergeCell ref="JHN24:JHZ24"/>
    <mergeCell ref="JIA24:JIM24"/>
    <mergeCell ref="JIN24:JIZ24"/>
    <mergeCell ref="JJA24:JJM24"/>
    <mergeCell ref="JEN24:JEZ24"/>
    <mergeCell ref="JFA24:JFM24"/>
    <mergeCell ref="JFN24:JFZ24"/>
    <mergeCell ref="JGA24:JGM24"/>
    <mergeCell ref="JGN24:JGZ24"/>
    <mergeCell ref="JCA24:JCM24"/>
    <mergeCell ref="JCN24:JCZ24"/>
    <mergeCell ref="JDA24:JDM24"/>
    <mergeCell ref="JDN24:JDZ24"/>
    <mergeCell ref="JEA24:JEM24"/>
    <mergeCell ref="IZN24:IZZ24"/>
    <mergeCell ref="JAA24:JAM24"/>
    <mergeCell ref="JAN24:JAZ24"/>
    <mergeCell ref="JBA24:JBM24"/>
    <mergeCell ref="JBN24:JBZ24"/>
    <mergeCell ref="IXA24:IXM24"/>
    <mergeCell ref="IXN24:IXZ24"/>
    <mergeCell ref="IYA24:IYM24"/>
    <mergeCell ref="IYN24:IYZ24"/>
    <mergeCell ref="IZA24:IZM24"/>
    <mergeCell ref="IUN24:IUZ24"/>
    <mergeCell ref="IVA24:IVM24"/>
    <mergeCell ref="IVN24:IVZ24"/>
    <mergeCell ref="IWA24:IWM24"/>
    <mergeCell ref="IWN24:IWZ24"/>
    <mergeCell ref="ISA24:ISM24"/>
    <mergeCell ref="ISN24:ISZ24"/>
    <mergeCell ref="ITA24:ITM24"/>
    <mergeCell ref="ITN24:ITZ24"/>
    <mergeCell ref="IUA24:IUM24"/>
    <mergeCell ref="IPN24:IPZ24"/>
    <mergeCell ref="IQA24:IQM24"/>
    <mergeCell ref="IQN24:IQZ24"/>
    <mergeCell ref="IRA24:IRM24"/>
    <mergeCell ref="IRN24:IRZ24"/>
    <mergeCell ref="INA24:INM24"/>
    <mergeCell ref="INN24:INZ24"/>
    <mergeCell ref="IOA24:IOM24"/>
    <mergeCell ref="ION24:IOZ24"/>
    <mergeCell ref="IPA24:IPM24"/>
    <mergeCell ref="IKN24:IKZ24"/>
    <mergeCell ref="ILA24:ILM24"/>
    <mergeCell ref="ILN24:ILZ24"/>
    <mergeCell ref="IMA24:IMM24"/>
    <mergeCell ref="IMN24:IMZ24"/>
    <mergeCell ref="IIA24:IIM24"/>
    <mergeCell ref="IIN24:IIZ24"/>
    <mergeCell ref="IJA24:IJM24"/>
    <mergeCell ref="IJN24:IJZ24"/>
    <mergeCell ref="IKA24:IKM24"/>
    <mergeCell ref="IFN24:IFZ24"/>
    <mergeCell ref="IGA24:IGM24"/>
    <mergeCell ref="IGN24:IGZ24"/>
    <mergeCell ref="IHA24:IHM24"/>
    <mergeCell ref="IHN24:IHZ24"/>
    <mergeCell ref="IDA24:IDM24"/>
    <mergeCell ref="IDN24:IDZ24"/>
    <mergeCell ref="IEA24:IEM24"/>
    <mergeCell ref="IEN24:IEZ24"/>
    <mergeCell ref="IFA24:IFM24"/>
    <mergeCell ref="IAN24:IAZ24"/>
    <mergeCell ref="IBA24:IBM24"/>
    <mergeCell ref="IBN24:IBZ24"/>
    <mergeCell ref="ICA24:ICM24"/>
    <mergeCell ref="ICN24:ICZ24"/>
    <mergeCell ref="HYA24:HYM24"/>
    <mergeCell ref="HYN24:HYZ24"/>
    <mergeCell ref="HZA24:HZM24"/>
    <mergeCell ref="HZN24:HZZ24"/>
    <mergeCell ref="IAA24:IAM24"/>
    <mergeCell ref="HVN24:HVZ24"/>
    <mergeCell ref="HWA24:HWM24"/>
    <mergeCell ref="HWN24:HWZ24"/>
    <mergeCell ref="HXA24:HXM24"/>
    <mergeCell ref="HXN24:HXZ24"/>
    <mergeCell ref="HTA24:HTM24"/>
    <mergeCell ref="HTN24:HTZ24"/>
    <mergeCell ref="HUA24:HUM24"/>
    <mergeCell ref="HUN24:HUZ24"/>
    <mergeCell ref="HVA24:HVM24"/>
    <mergeCell ref="HQN24:HQZ24"/>
    <mergeCell ref="HRA24:HRM24"/>
    <mergeCell ref="HRN24:HRZ24"/>
    <mergeCell ref="HSA24:HSM24"/>
    <mergeCell ref="HSN24:HSZ24"/>
    <mergeCell ref="HOA24:HOM24"/>
    <mergeCell ref="HON24:HOZ24"/>
    <mergeCell ref="HPA24:HPM24"/>
    <mergeCell ref="HPN24:HPZ24"/>
    <mergeCell ref="HQA24:HQM24"/>
    <mergeCell ref="HLN24:HLZ24"/>
    <mergeCell ref="HMA24:HMM24"/>
    <mergeCell ref="HMN24:HMZ24"/>
    <mergeCell ref="HNA24:HNM24"/>
    <mergeCell ref="HNN24:HNZ24"/>
    <mergeCell ref="HJA24:HJM24"/>
    <mergeCell ref="HJN24:HJZ24"/>
    <mergeCell ref="HKA24:HKM24"/>
    <mergeCell ref="HKN24:HKZ24"/>
    <mergeCell ref="HLA24:HLM24"/>
    <mergeCell ref="HGN24:HGZ24"/>
    <mergeCell ref="HHA24:HHM24"/>
    <mergeCell ref="HHN24:HHZ24"/>
    <mergeCell ref="HIA24:HIM24"/>
    <mergeCell ref="HIN24:HIZ24"/>
    <mergeCell ref="HEA24:HEM24"/>
    <mergeCell ref="HEN24:HEZ24"/>
    <mergeCell ref="HFA24:HFM24"/>
    <mergeCell ref="HFN24:HFZ24"/>
    <mergeCell ref="HGA24:HGM24"/>
    <mergeCell ref="HBN24:HBZ24"/>
    <mergeCell ref="HCA24:HCM24"/>
    <mergeCell ref="HCN24:HCZ24"/>
    <mergeCell ref="HDA24:HDM24"/>
    <mergeCell ref="HDN24:HDZ24"/>
    <mergeCell ref="GZA24:GZM24"/>
    <mergeCell ref="GZN24:GZZ24"/>
    <mergeCell ref="HAA24:HAM24"/>
    <mergeCell ref="HAN24:HAZ24"/>
    <mergeCell ref="HBA24:HBM24"/>
    <mergeCell ref="GWN24:GWZ24"/>
    <mergeCell ref="GXA24:GXM24"/>
    <mergeCell ref="GXN24:GXZ24"/>
    <mergeCell ref="GYA24:GYM24"/>
    <mergeCell ref="GYN24:GYZ24"/>
    <mergeCell ref="GUA24:GUM24"/>
    <mergeCell ref="GUN24:GUZ24"/>
    <mergeCell ref="GVA24:GVM24"/>
    <mergeCell ref="GVN24:GVZ24"/>
    <mergeCell ref="GWA24:GWM24"/>
    <mergeCell ref="GRN24:GRZ24"/>
    <mergeCell ref="GSA24:GSM24"/>
    <mergeCell ref="GSN24:GSZ24"/>
    <mergeCell ref="GTA24:GTM24"/>
    <mergeCell ref="GTN24:GTZ24"/>
    <mergeCell ref="GPA24:GPM24"/>
    <mergeCell ref="GPN24:GPZ24"/>
    <mergeCell ref="GQA24:GQM24"/>
    <mergeCell ref="GQN24:GQZ24"/>
    <mergeCell ref="GRA24:GRM24"/>
    <mergeCell ref="GMN24:GMZ24"/>
    <mergeCell ref="GNA24:GNM24"/>
    <mergeCell ref="GNN24:GNZ24"/>
    <mergeCell ref="GOA24:GOM24"/>
    <mergeCell ref="GON24:GOZ24"/>
    <mergeCell ref="GKA24:GKM24"/>
    <mergeCell ref="GKN24:GKZ24"/>
    <mergeCell ref="GLA24:GLM24"/>
    <mergeCell ref="GLN24:GLZ24"/>
    <mergeCell ref="GMA24:GMM24"/>
    <mergeCell ref="GHN24:GHZ24"/>
    <mergeCell ref="GIA24:GIM24"/>
    <mergeCell ref="GIN24:GIZ24"/>
    <mergeCell ref="GJA24:GJM24"/>
    <mergeCell ref="GJN24:GJZ24"/>
    <mergeCell ref="GFA24:GFM24"/>
    <mergeCell ref="GFN24:GFZ24"/>
    <mergeCell ref="GGA24:GGM24"/>
    <mergeCell ref="GGN24:GGZ24"/>
    <mergeCell ref="GHA24:GHM24"/>
    <mergeCell ref="GCN24:GCZ24"/>
    <mergeCell ref="GDA24:GDM24"/>
    <mergeCell ref="GDN24:GDZ24"/>
    <mergeCell ref="GEA24:GEM24"/>
    <mergeCell ref="GEN24:GEZ24"/>
    <mergeCell ref="GAA24:GAM24"/>
    <mergeCell ref="GAN24:GAZ24"/>
    <mergeCell ref="GBA24:GBM24"/>
    <mergeCell ref="GBN24:GBZ24"/>
    <mergeCell ref="GCA24:GCM24"/>
    <mergeCell ref="FXN24:FXZ24"/>
    <mergeCell ref="FYA24:FYM24"/>
    <mergeCell ref="FYN24:FYZ24"/>
    <mergeCell ref="FZA24:FZM24"/>
    <mergeCell ref="FZN24:FZZ24"/>
    <mergeCell ref="FVA24:FVM24"/>
    <mergeCell ref="FVN24:FVZ24"/>
    <mergeCell ref="FWA24:FWM24"/>
    <mergeCell ref="FWN24:FWZ24"/>
    <mergeCell ref="FXA24:FXM24"/>
    <mergeCell ref="FSN24:FSZ24"/>
    <mergeCell ref="FTA24:FTM24"/>
    <mergeCell ref="FTN24:FTZ24"/>
    <mergeCell ref="FUA24:FUM24"/>
    <mergeCell ref="FUN24:FUZ24"/>
    <mergeCell ref="FQA24:FQM24"/>
    <mergeCell ref="FQN24:FQZ24"/>
    <mergeCell ref="FRA24:FRM24"/>
    <mergeCell ref="FRN24:FRZ24"/>
    <mergeCell ref="FSA24:FSM24"/>
    <mergeCell ref="FNN24:FNZ24"/>
    <mergeCell ref="FOA24:FOM24"/>
    <mergeCell ref="FON24:FOZ24"/>
    <mergeCell ref="FPA24:FPM24"/>
    <mergeCell ref="FPN24:FPZ24"/>
    <mergeCell ref="FLA24:FLM24"/>
    <mergeCell ref="FLN24:FLZ24"/>
    <mergeCell ref="FMA24:FMM24"/>
    <mergeCell ref="FMN24:FMZ24"/>
    <mergeCell ref="FNA24:FNM24"/>
    <mergeCell ref="FIN24:FIZ24"/>
    <mergeCell ref="FJA24:FJM24"/>
    <mergeCell ref="FJN24:FJZ24"/>
    <mergeCell ref="FKA24:FKM24"/>
    <mergeCell ref="FKN24:FKZ24"/>
    <mergeCell ref="FGA24:FGM24"/>
    <mergeCell ref="FGN24:FGZ24"/>
    <mergeCell ref="FHA24:FHM24"/>
    <mergeCell ref="FHN24:FHZ24"/>
    <mergeCell ref="FIA24:FIM24"/>
    <mergeCell ref="FDN24:FDZ24"/>
    <mergeCell ref="FEA24:FEM24"/>
    <mergeCell ref="FEN24:FEZ24"/>
    <mergeCell ref="FFA24:FFM24"/>
    <mergeCell ref="FFN24:FFZ24"/>
    <mergeCell ref="FBA24:FBM24"/>
    <mergeCell ref="FBN24:FBZ24"/>
    <mergeCell ref="FCA24:FCM24"/>
    <mergeCell ref="FCN24:FCZ24"/>
    <mergeCell ref="FDA24:FDM24"/>
    <mergeCell ref="EYN24:EYZ24"/>
    <mergeCell ref="EZA24:EZM24"/>
    <mergeCell ref="EZN24:EZZ24"/>
    <mergeCell ref="FAA24:FAM24"/>
    <mergeCell ref="FAN24:FAZ24"/>
    <mergeCell ref="EWA24:EWM24"/>
    <mergeCell ref="EWN24:EWZ24"/>
    <mergeCell ref="EXA24:EXM24"/>
    <mergeCell ref="EXN24:EXZ24"/>
    <mergeCell ref="EYA24:EYM24"/>
    <mergeCell ref="ETN24:ETZ24"/>
    <mergeCell ref="EUA24:EUM24"/>
    <mergeCell ref="EUN24:EUZ24"/>
    <mergeCell ref="EVA24:EVM24"/>
    <mergeCell ref="EVN24:EVZ24"/>
    <mergeCell ref="ERA24:ERM24"/>
    <mergeCell ref="ERN24:ERZ24"/>
    <mergeCell ref="ESA24:ESM24"/>
    <mergeCell ref="ESN24:ESZ24"/>
    <mergeCell ref="ETA24:ETM24"/>
    <mergeCell ref="EON24:EOZ24"/>
    <mergeCell ref="EPA24:EPM24"/>
    <mergeCell ref="EPN24:EPZ24"/>
    <mergeCell ref="EQA24:EQM24"/>
    <mergeCell ref="EQN24:EQZ24"/>
    <mergeCell ref="EMA24:EMM24"/>
    <mergeCell ref="EMN24:EMZ24"/>
    <mergeCell ref="ENA24:ENM24"/>
    <mergeCell ref="ENN24:ENZ24"/>
    <mergeCell ref="EOA24:EOM24"/>
    <mergeCell ref="EJN24:EJZ24"/>
    <mergeCell ref="EKA24:EKM24"/>
    <mergeCell ref="EKN24:EKZ24"/>
    <mergeCell ref="ELA24:ELM24"/>
    <mergeCell ref="ELN24:ELZ24"/>
    <mergeCell ref="EHA24:EHM24"/>
    <mergeCell ref="EHN24:EHZ24"/>
    <mergeCell ref="EIA24:EIM24"/>
    <mergeCell ref="EIN24:EIZ24"/>
    <mergeCell ref="EJA24:EJM24"/>
    <mergeCell ref="EEN24:EEZ24"/>
    <mergeCell ref="EFA24:EFM24"/>
    <mergeCell ref="EFN24:EFZ24"/>
    <mergeCell ref="EGA24:EGM24"/>
    <mergeCell ref="EGN24:EGZ24"/>
    <mergeCell ref="ECA24:ECM24"/>
    <mergeCell ref="ECN24:ECZ24"/>
    <mergeCell ref="EDA24:EDM24"/>
    <mergeCell ref="EDN24:EDZ24"/>
    <mergeCell ref="EEA24:EEM24"/>
    <mergeCell ref="DZN24:DZZ24"/>
    <mergeCell ref="EAA24:EAM24"/>
    <mergeCell ref="EAN24:EAZ24"/>
    <mergeCell ref="EBA24:EBM24"/>
    <mergeCell ref="EBN24:EBZ24"/>
    <mergeCell ref="DXA24:DXM24"/>
    <mergeCell ref="DXN24:DXZ24"/>
    <mergeCell ref="DYA24:DYM24"/>
    <mergeCell ref="DYN24:DYZ24"/>
    <mergeCell ref="DZA24:DZM24"/>
    <mergeCell ref="DUN24:DUZ24"/>
    <mergeCell ref="DVA24:DVM24"/>
    <mergeCell ref="DVN24:DVZ24"/>
    <mergeCell ref="DWA24:DWM24"/>
    <mergeCell ref="DWN24:DWZ24"/>
    <mergeCell ref="DSA24:DSM24"/>
    <mergeCell ref="DSN24:DSZ24"/>
    <mergeCell ref="DTA24:DTM24"/>
    <mergeCell ref="DTN24:DTZ24"/>
    <mergeCell ref="DUA24:DUM24"/>
    <mergeCell ref="DPN24:DPZ24"/>
    <mergeCell ref="DQA24:DQM24"/>
    <mergeCell ref="DQN24:DQZ24"/>
    <mergeCell ref="DRA24:DRM24"/>
    <mergeCell ref="DRN24:DRZ24"/>
    <mergeCell ref="DNA24:DNM24"/>
    <mergeCell ref="DNN24:DNZ24"/>
    <mergeCell ref="DOA24:DOM24"/>
    <mergeCell ref="DON24:DOZ24"/>
    <mergeCell ref="DPA24:DPM24"/>
    <mergeCell ref="DKN24:DKZ24"/>
    <mergeCell ref="DLA24:DLM24"/>
    <mergeCell ref="DLN24:DLZ24"/>
    <mergeCell ref="DMA24:DMM24"/>
    <mergeCell ref="DMN24:DMZ24"/>
    <mergeCell ref="DIA24:DIM24"/>
    <mergeCell ref="DIN24:DIZ24"/>
    <mergeCell ref="DJA24:DJM24"/>
    <mergeCell ref="DJN24:DJZ24"/>
    <mergeCell ref="DKA24:DKM24"/>
    <mergeCell ref="DFN24:DFZ24"/>
    <mergeCell ref="DGA24:DGM24"/>
    <mergeCell ref="DGN24:DGZ24"/>
    <mergeCell ref="DHA24:DHM24"/>
    <mergeCell ref="DHN24:DHZ24"/>
    <mergeCell ref="DDA24:DDM24"/>
    <mergeCell ref="DDN24:DDZ24"/>
    <mergeCell ref="DEA24:DEM24"/>
    <mergeCell ref="DEN24:DEZ24"/>
    <mergeCell ref="DFA24:DFM24"/>
    <mergeCell ref="DAN24:DAZ24"/>
    <mergeCell ref="DBA24:DBM24"/>
    <mergeCell ref="DBN24:DBZ24"/>
    <mergeCell ref="DCA24:DCM24"/>
    <mergeCell ref="DCN24:DCZ24"/>
    <mergeCell ref="CYA24:CYM24"/>
    <mergeCell ref="CYN24:CYZ24"/>
    <mergeCell ref="CZA24:CZM24"/>
    <mergeCell ref="CZN24:CZZ24"/>
    <mergeCell ref="DAA24:DAM24"/>
    <mergeCell ref="CVN24:CVZ24"/>
    <mergeCell ref="CWA24:CWM24"/>
    <mergeCell ref="CWN24:CWZ24"/>
    <mergeCell ref="CXA24:CXM24"/>
    <mergeCell ref="CXN24:CXZ24"/>
    <mergeCell ref="CTA24:CTM24"/>
    <mergeCell ref="CTN24:CTZ24"/>
    <mergeCell ref="CUA24:CUM24"/>
    <mergeCell ref="CUN24:CUZ24"/>
    <mergeCell ref="CVA24:CVM24"/>
    <mergeCell ref="CQN24:CQZ24"/>
    <mergeCell ref="CRA24:CRM24"/>
    <mergeCell ref="CRN24:CRZ24"/>
    <mergeCell ref="CSA24:CSM24"/>
    <mergeCell ref="CSN24:CSZ24"/>
    <mergeCell ref="COA24:COM24"/>
    <mergeCell ref="CON24:COZ24"/>
    <mergeCell ref="CPA24:CPM24"/>
    <mergeCell ref="CPN24:CPZ24"/>
    <mergeCell ref="CQA24:CQM24"/>
    <mergeCell ref="CLN24:CLZ24"/>
    <mergeCell ref="CMA24:CMM24"/>
    <mergeCell ref="CMN24:CMZ24"/>
    <mergeCell ref="CNA24:CNM24"/>
    <mergeCell ref="CNN24:CNZ24"/>
    <mergeCell ref="CJA24:CJM24"/>
    <mergeCell ref="CJN24:CJZ24"/>
    <mergeCell ref="CKA24:CKM24"/>
    <mergeCell ref="CKN24:CKZ24"/>
    <mergeCell ref="CLA24:CLM24"/>
    <mergeCell ref="CGN24:CGZ24"/>
    <mergeCell ref="CHA24:CHM24"/>
    <mergeCell ref="CHN24:CHZ24"/>
    <mergeCell ref="CIA24:CIM24"/>
    <mergeCell ref="CIN24:CIZ24"/>
    <mergeCell ref="CEA24:CEM24"/>
    <mergeCell ref="CEN24:CEZ24"/>
    <mergeCell ref="CFA24:CFM24"/>
    <mergeCell ref="CFN24:CFZ24"/>
    <mergeCell ref="CGA24:CGM24"/>
    <mergeCell ref="CBN24:CBZ24"/>
    <mergeCell ref="CCA24:CCM24"/>
    <mergeCell ref="CCN24:CCZ24"/>
    <mergeCell ref="CDA24:CDM24"/>
    <mergeCell ref="CDN24:CDZ24"/>
    <mergeCell ref="BZA24:BZM24"/>
    <mergeCell ref="BZN24:BZZ24"/>
    <mergeCell ref="CAA24:CAM24"/>
    <mergeCell ref="CAN24:CAZ24"/>
    <mergeCell ref="CBA24:CBM24"/>
    <mergeCell ref="BWN24:BWZ24"/>
    <mergeCell ref="BXA24:BXM24"/>
    <mergeCell ref="BXN24:BXZ24"/>
    <mergeCell ref="BYA24:BYM24"/>
    <mergeCell ref="BYN24:BYZ24"/>
    <mergeCell ref="BUA24:BUM24"/>
    <mergeCell ref="BUN24:BUZ24"/>
    <mergeCell ref="BVA24:BVM24"/>
    <mergeCell ref="BVN24:BVZ24"/>
    <mergeCell ref="BWA24:BWM24"/>
    <mergeCell ref="BRN24:BRZ24"/>
    <mergeCell ref="BSA24:BSM24"/>
    <mergeCell ref="BSN24:BSZ24"/>
    <mergeCell ref="BTA24:BTM24"/>
    <mergeCell ref="BTN24:BTZ24"/>
    <mergeCell ref="BPA24:BPM24"/>
    <mergeCell ref="BPN24:BPZ24"/>
    <mergeCell ref="BQA24:BQM24"/>
    <mergeCell ref="BQN24:BQZ24"/>
    <mergeCell ref="BRA24:BRM24"/>
    <mergeCell ref="BMN24:BMZ24"/>
    <mergeCell ref="BNA24:BNM24"/>
    <mergeCell ref="BNN24:BNZ24"/>
    <mergeCell ref="BOA24:BOM24"/>
    <mergeCell ref="BON24:BOZ24"/>
    <mergeCell ref="BKA24:BKM24"/>
    <mergeCell ref="BKN24:BKZ24"/>
    <mergeCell ref="BLA24:BLM24"/>
    <mergeCell ref="BLN24:BLZ24"/>
    <mergeCell ref="BMA24:BMM24"/>
    <mergeCell ref="BHN24:BHZ24"/>
    <mergeCell ref="BIA24:BIM24"/>
    <mergeCell ref="BIN24:BIZ24"/>
    <mergeCell ref="BJA24:BJM24"/>
    <mergeCell ref="BJN24:BJZ24"/>
    <mergeCell ref="BFA24:BFM24"/>
    <mergeCell ref="BFN24:BFZ24"/>
    <mergeCell ref="BGA24:BGM24"/>
    <mergeCell ref="BGN24:BGZ24"/>
    <mergeCell ref="BHA24:BHM24"/>
    <mergeCell ref="BCN24:BCZ24"/>
    <mergeCell ref="BDA24:BDM24"/>
    <mergeCell ref="BDN24:BDZ24"/>
    <mergeCell ref="BEA24:BEM24"/>
    <mergeCell ref="BEN24:BEZ24"/>
    <mergeCell ref="BAA24:BAM24"/>
    <mergeCell ref="BAN24:BAZ24"/>
    <mergeCell ref="BBA24:BBM24"/>
    <mergeCell ref="BBN24:BBZ24"/>
    <mergeCell ref="BCA24:BCM24"/>
    <mergeCell ref="AXN24:AXZ24"/>
    <mergeCell ref="AYA24:AYM24"/>
    <mergeCell ref="AYN24:AYZ24"/>
    <mergeCell ref="AZA24:AZM24"/>
    <mergeCell ref="AZN24:AZZ24"/>
    <mergeCell ref="AVA24:AVM24"/>
    <mergeCell ref="AVN24:AVZ24"/>
    <mergeCell ref="AWA24:AWM24"/>
    <mergeCell ref="AWN24:AWZ24"/>
    <mergeCell ref="AXA24:AXM24"/>
    <mergeCell ref="ASN24:ASZ24"/>
    <mergeCell ref="ATA24:ATM24"/>
    <mergeCell ref="ATN24:ATZ24"/>
    <mergeCell ref="AUA24:AUM24"/>
    <mergeCell ref="AUN24:AUZ24"/>
    <mergeCell ref="AQA24:AQM24"/>
    <mergeCell ref="AQN24:AQZ24"/>
    <mergeCell ref="ARA24:ARM24"/>
    <mergeCell ref="ARN24:ARZ24"/>
    <mergeCell ref="ASA24:ASM24"/>
    <mergeCell ref="ANN24:ANZ24"/>
    <mergeCell ref="AOA24:AOM24"/>
    <mergeCell ref="AON24:AOZ24"/>
    <mergeCell ref="APA24:APM24"/>
    <mergeCell ref="APN24:APZ24"/>
    <mergeCell ref="ALA24:ALM24"/>
    <mergeCell ref="ALN24:ALZ24"/>
    <mergeCell ref="AMA24:AMM24"/>
    <mergeCell ref="AMN24:AMZ24"/>
    <mergeCell ref="ANA24:ANM24"/>
    <mergeCell ref="AIN24:AIZ24"/>
    <mergeCell ref="AJA24:AJM24"/>
    <mergeCell ref="AJN24:AJZ24"/>
    <mergeCell ref="AKA24:AKM24"/>
    <mergeCell ref="AKN24:AKZ24"/>
    <mergeCell ref="AGA24:AGM24"/>
    <mergeCell ref="AGN24:AGZ24"/>
    <mergeCell ref="AHA24:AHM24"/>
    <mergeCell ref="AHN24:AHZ24"/>
    <mergeCell ref="AIA24:AIM24"/>
    <mergeCell ref="ADN24:ADZ24"/>
    <mergeCell ref="AEA24:AEM24"/>
    <mergeCell ref="AEN24:AEZ24"/>
    <mergeCell ref="AFA24:AFM24"/>
    <mergeCell ref="AFN24:AFZ24"/>
    <mergeCell ref="ABA24:ABM24"/>
    <mergeCell ref="ABN24:ABZ24"/>
    <mergeCell ref="ACA24:ACM24"/>
    <mergeCell ref="ACN24:ACZ24"/>
    <mergeCell ref="ADA24:ADM24"/>
    <mergeCell ref="YN24:YZ24"/>
    <mergeCell ref="ZA24:ZM24"/>
    <mergeCell ref="ZN24:ZZ24"/>
    <mergeCell ref="AAA24:AAM24"/>
    <mergeCell ref="AAN24:AAZ24"/>
    <mergeCell ref="WA24:WM24"/>
    <mergeCell ref="WN24:WZ24"/>
    <mergeCell ref="XA24:XM24"/>
    <mergeCell ref="XN24:XZ24"/>
    <mergeCell ref="YA24:YM24"/>
    <mergeCell ref="TN24:TZ24"/>
    <mergeCell ref="UA24:UM24"/>
    <mergeCell ref="UN24:UZ24"/>
    <mergeCell ref="VA24:VM24"/>
    <mergeCell ref="VN24:VZ24"/>
    <mergeCell ref="RA24:RM24"/>
    <mergeCell ref="RN24:RZ24"/>
    <mergeCell ref="SA24:SM24"/>
    <mergeCell ref="SN24:SZ24"/>
    <mergeCell ref="TA24:TM24"/>
    <mergeCell ref="ON24:OZ24"/>
    <mergeCell ref="PA24:PM24"/>
    <mergeCell ref="PN24:PZ24"/>
    <mergeCell ref="QA24:QM24"/>
    <mergeCell ref="QN24:QZ24"/>
    <mergeCell ref="MA24:MM24"/>
    <mergeCell ref="MN24:MZ24"/>
    <mergeCell ref="NA24:NM24"/>
    <mergeCell ref="NN24:NZ24"/>
    <mergeCell ref="OA24:OM24"/>
    <mergeCell ref="JN24:JZ24"/>
    <mergeCell ref="KA24:KM24"/>
    <mergeCell ref="KN24:KZ24"/>
    <mergeCell ref="LA24:LM24"/>
    <mergeCell ref="LN24:LZ24"/>
    <mergeCell ref="IN24:IZ24"/>
    <mergeCell ref="JA24:JM24"/>
    <mergeCell ref="EN24:EZ24"/>
    <mergeCell ref="FA24:FM24"/>
    <mergeCell ref="FN24:FZ24"/>
    <mergeCell ref="GA24:GM24"/>
    <mergeCell ref="GN24:GZ24"/>
    <mergeCell ref="CA24:CM24"/>
    <mergeCell ref="CN24:CZ24"/>
    <mergeCell ref="DA24:DM24"/>
    <mergeCell ref="DN24:DZ24"/>
    <mergeCell ref="EA24:EM24"/>
    <mergeCell ref="N24:Z24"/>
    <mergeCell ref="AA24:AM24"/>
    <mergeCell ref="AN24:AZ24"/>
    <mergeCell ref="BA24:BM24"/>
    <mergeCell ref="BN24:BZ24"/>
    <mergeCell ref="A23:M23"/>
    <mergeCell ref="A43:M43"/>
    <mergeCell ref="A44:M44"/>
    <mergeCell ref="A45:M45"/>
    <mergeCell ref="A1:M1"/>
    <mergeCell ref="A4:M4"/>
    <mergeCell ref="A20:M20"/>
    <mergeCell ref="A21:M21"/>
    <mergeCell ref="A22:M22"/>
    <mergeCell ref="A26:M26"/>
    <mergeCell ref="A27:M27"/>
    <mergeCell ref="A2:M2"/>
    <mergeCell ref="A3:M3"/>
    <mergeCell ref="A24:M24"/>
    <mergeCell ref="HA24:HM24"/>
    <mergeCell ref="HN24:HZ24"/>
    <mergeCell ref="IA24:IM24"/>
  </mergeCells>
  <printOptions horizontalCentered="1" verticalCentered="1"/>
  <pageMargins left="0.25" right="0.25" top="0.25" bottom="0.25" header="0.3" footer="0.3"/>
  <pageSetup scale="71" orientation="landscape"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P17"/>
  <sheetViews>
    <sheetView zoomScaleNormal="100" workbookViewId="0">
      <selection activeCell="A2" sqref="A2:G2"/>
    </sheetView>
  </sheetViews>
  <sheetFormatPr defaultColWidth="9" defaultRowHeight="12.75"/>
  <cols>
    <col min="1" max="1" width="30.5703125" customWidth="1"/>
    <col min="2" max="7" width="15.5703125" customWidth="1"/>
  </cols>
  <sheetData>
    <row r="1" spans="1:16" ht="21.75" customHeight="1">
      <c r="A1" s="2156" t="s">
        <v>238</v>
      </c>
      <c r="B1" s="2157"/>
      <c r="C1" s="2157"/>
      <c r="D1" s="2157"/>
      <c r="E1" s="2157"/>
      <c r="F1" s="2157"/>
      <c r="G1" s="2157"/>
      <c r="H1" s="2"/>
      <c r="I1" s="2"/>
      <c r="J1" s="2"/>
      <c r="K1" s="2"/>
      <c r="L1" s="2"/>
      <c r="M1" s="2"/>
      <c r="N1" s="2"/>
      <c r="O1" s="2"/>
      <c r="P1" s="2"/>
    </row>
    <row r="2" spans="1:16" ht="19.5" customHeight="1">
      <c r="A2" s="2158" t="s">
        <v>1349</v>
      </c>
      <c r="B2" s="2159"/>
      <c r="C2" s="2159"/>
      <c r="D2" s="2159"/>
      <c r="E2" s="2159"/>
      <c r="F2" s="2159"/>
      <c r="G2" s="2159"/>
      <c r="H2" s="2"/>
      <c r="I2" s="2"/>
      <c r="J2" s="2"/>
      <c r="K2" s="2"/>
      <c r="L2" s="2"/>
      <c r="M2" s="2"/>
      <c r="N2" s="2"/>
      <c r="O2" s="2"/>
      <c r="P2" s="2"/>
    </row>
    <row r="3" spans="1:16" ht="19.5" customHeight="1">
      <c r="A3" s="2160" t="s">
        <v>1350</v>
      </c>
      <c r="B3" s="2161"/>
      <c r="C3" s="2161"/>
      <c r="D3" s="2161"/>
      <c r="E3" s="2161"/>
      <c r="F3" s="2161"/>
      <c r="G3" s="2162"/>
      <c r="H3" s="2"/>
      <c r="I3" s="2"/>
      <c r="J3" s="2"/>
      <c r="K3" s="2"/>
      <c r="L3" s="2"/>
      <c r="M3" s="2"/>
      <c r="N3" s="2"/>
      <c r="O3" s="2"/>
      <c r="P3" s="2"/>
    </row>
    <row r="4" spans="1:16" ht="17.25" customHeight="1">
      <c r="A4" s="2153" t="s">
        <v>4</v>
      </c>
      <c r="B4" s="2154"/>
      <c r="C4" s="2154"/>
      <c r="D4" s="2154"/>
      <c r="E4" s="2154"/>
      <c r="F4" s="2154"/>
      <c r="G4" s="2155"/>
      <c r="H4" s="22"/>
      <c r="I4" s="2"/>
      <c r="J4" s="2"/>
      <c r="K4" s="2"/>
      <c r="L4" s="2"/>
      <c r="M4" s="2"/>
      <c r="N4" s="2"/>
      <c r="O4" s="2"/>
      <c r="P4" s="2"/>
    </row>
    <row r="5" spans="1:16" ht="27">
      <c r="A5" s="104"/>
      <c r="B5" s="104" t="s">
        <v>1351</v>
      </c>
      <c r="C5" s="104" t="s">
        <v>1352</v>
      </c>
      <c r="D5" s="104" t="s">
        <v>1353</v>
      </c>
      <c r="E5" s="104" t="s">
        <v>1354</v>
      </c>
      <c r="F5" s="104" t="s">
        <v>1355</v>
      </c>
      <c r="G5" s="104" t="s">
        <v>1356</v>
      </c>
      <c r="H5" s="1"/>
      <c r="I5" s="1"/>
      <c r="J5" s="1"/>
      <c r="K5" s="1"/>
      <c r="L5" s="1"/>
      <c r="M5" s="1"/>
      <c r="N5" s="1"/>
      <c r="O5" s="1"/>
      <c r="P5" s="1"/>
    </row>
    <row r="6" spans="1:16" ht="14.25" customHeight="1">
      <c r="A6" s="1497" t="s">
        <v>1357</v>
      </c>
      <c r="B6" s="1498">
        <v>2891749</v>
      </c>
      <c r="C6" s="1499">
        <v>575524</v>
      </c>
      <c r="D6" s="1499">
        <v>399417</v>
      </c>
      <c r="E6" s="1499">
        <v>67394</v>
      </c>
      <c r="F6" s="1499">
        <v>61977</v>
      </c>
      <c r="G6" s="1499">
        <v>46736</v>
      </c>
      <c r="H6" s="1"/>
      <c r="I6" s="1"/>
    </row>
    <row r="7" spans="1:16" ht="14.25">
      <c r="A7" s="1497" t="s">
        <v>1358</v>
      </c>
      <c r="B7" s="1500"/>
      <c r="C7" s="1501">
        <f>C6/C6</f>
        <v>1</v>
      </c>
      <c r="D7" s="1501">
        <f>+D6/C6</f>
        <v>0.69400581035717013</v>
      </c>
      <c r="E7" s="1501">
        <f>+E6/C6</f>
        <v>0.11710024256156129</v>
      </c>
      <c r="F7" s="1501">
        <f>+F6/C6</f>
        <v>0.10768795045905992</v>
      </c>
      <c r="G7" s="1501">
        <f>+G6/C6</f>
        <v>8.1205996622208634E-2</v>
      </c>
      <c r="H7" s="127"/>
    </row>
    <row r="9" spans="1:16" ht="13.5">
      <c r="A9" s="677" t="s">
        <v>1359</v>
      </c>
    </row>
    <row r="10" spans="1:16" ht="25.5" customHeight="1">
      <c r="A10" s="2152" t="s">
        <v>1360</v>
      </c>
      <c r="B10" s="2152"/>
      <c r="C10" s="2152"/>
      <c r="D10" s="2152"/>
      <c r="E10" s="2152"/>
      <c r="F10" s="2152"/>
      <c r="G10" s="2152"/>
    </row>
    <row r="11" spans="1:16">
      <c r="A11" s="2152" t="s">
        <v>1361</v>
      </c>
      <c r="B11" s="2152"/>
      <c r="C11" s="2152"/>
      <c r="D11" s="2152"/>
      <c r="E11" s="2152"/>
      <c r="F11" s="2152"/>
      <c r="G11" s="2152"/>
    </row>
    <row r="12" spans="1:16">
      <c r="A12" s="2152" t="s">
        <v>1362</v>
      </c>
      <c r="B12" s="2152"/>
      <c r="C12" s="2152"/>
      <c r="D12" s="2152"/>
      <c r="E12" s="2152"/>
      <c r="F12" s="2152"/>
      <c r="G12" s="2152"/>
    </row>
    <row r="13" spans="1:16">
      <c r="A13" s="2152" t="s">
        <v>1363</v>
      </c>
      <c r="B13" s="2152"/>
      <c r="C13" s="2152"/>
      <c r="D13" s="2152"/>
      <c r="E13" s="2152"/>
      <c r="F13" s="2152"/>
      <c r="G13" s="2152"/>
    </row>
    <row r="14" spans="1:16">
      <c r="A14" s="2152" t="s">
        <v>1364</v>
      </c>
      <c r="B14" s="2152"/>
      <c r="C14" s="2152"/>
      <c r="D14" s="2152"/>
      <c r="E14" s="2152"/>
      <c r="F14" s="2152"/>
      <c r="G14" s="2152"/>
    </row>
    <row r="17" spans="1:1">
      <c r="A17" s="74"/>
    </row>
  </sheetData>
  <mergeCells count="9">
    <mergeCell ref="A12:G12"/>
    <mergeCell ref="A13:G13"/>
    <mergeCell ref="A14:G14"/>
    <mergeCell ref="A4:G4"/>
    <mergeCell ref="A1:G1"/>
    <mergeCell ref="A2:G2"/>
    <mergeCell ref="A3:G3"/>
    <mergeCell ref="A10:G10"/>
    <mergeCell ref="A11:G11"/>
  </mergeCells>
  <printOptions horizontalCentered="1" verticalCentered="1" headings="1"/>
  <pageMargins left="0.25" right="0.25" top="0.25" bottom="0.25" header="0.3" footer="0.3"/>
  <pageSetup firstPageNumber="100" orientation="landscape" useFirstPageNumber="1" r:id="rId1"/>
  <headerFooter scaleWithDoc="0" alignWithMargins="0">
    <oddFooter xml:space="preserve">&amp;C&amp;12
</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P23"/>
  <sheetViews>
    <sheetView zoomScaleNormal="100" workbookViewId="0">
      <selection sqref="A1:J1"/>
    </sheetView>
  </sheetViews>
  <sheetFormatPr defaultColWidth="9" defaultRowHeight="12.75"/>
  <cols>
    <col min="1" max="1" width="18.5703125" style="20" customWidth="1"/>
    <col min="2" max="10" width="11.5703125" style="20" customWidth="1"/>
    <col min="11" max="16384" width="9" style="20"/>
  </cols>
  <sheetData>
    <row r="1" spans="1:16" ht="21" customHeight="1">
      <c r="A1" s="2051" t="s">
        <v>238</v>
      </c>
      <c r="B1" s="2077"/>
      <c r="C1" s="2077"/>
      <c r="D1" s="2077"/>
      <c r="E1" s="2077"/>
      <c r="F1" s="2077"/>
      <c r="G1" s="2077"/>
      <c r="H1" s="2077"/>
      <c r="I1" s="2077"/>
      <c r="J1" s="2052"/>
    </row>
    <row r="2" spans="1:16" ht="18.75" customHeight="1">
      <c r="A2" s="2049" t="s">
        <v>1365</v>
      </c>
      <c r="B2" s="1919"/>
      <c r="C2" s="1919"/>
      <c r="D2" s="1919"/>
      <c r="E2" s="1919"/>
      <c r="F2" s="1919"/>
      <c r="G2" s="1919"/>
      <c r="H2" s="1919"/>
      <c r="I2" s="1919"/>
      <c r="J2" s="2050"/>
    </row>
    <row r="3" spans="1:16" ht="18.75" customHeight="1">
      <c r="A3" s="2049" t="s">
        <v>1366</v>
      </c>
      <c r="B3" s="1919"/>
      <c r="C3" s="1919"/>
      <c r="D3" s="1919"/>
      <c r="E3" s="1919"/>
      <c r="F3" s="1919"/>
      <c r="G3" s="1919"/>
      <c r="H3" s="1919"/>
      <c r="I3" s="1919"/>
      <c r="J3" s="2050"/>
    </row>
    <row r="4" spans="1:16" ht="25.5" customHeight="1" thickBot="1">
      <c r="A4" s="2053" t="s">
        <v>4</v>
      </c>
      <c r="B4" s="2166"/>
      <c r="C4" s="2166"/>
      <c r="D4" s="2166"/>
      <c r="E4" s="2166"/>
      <c r="F4" s="2166"/>
      <c r="G4" s="2166"/>
      <c r="H4" s="2166"/>
      <c r="I4" s="2166"/>
      <c r="J4" s="2054"/>
    </row>
    <row r="5" spans="1:16" ht="20.25" customHeight="1">
      <c r="A5" s="178" t="s">
        <v>812</v>
      </c>
      <c r="B5" s="2163" t="s">
        <v>1367</v>
      </c>
      <c r="C5" s="2164"/>
      <c r="D5" s="2165"/>
      <c r="E5" s="2163" t="s">
        <v>1368</v>
      </c>
      <c r="F5" s="2164"/>
      <c r="G5" s="2165"/>
      <c r="H5" s="2163" t="s">
        <v>34</v>
      </c>
      <c r="I5" s="2164"/>
      <c r="J5" s="2165"/>
    </row>
    <row r="6" spans="1:16" ht="15.75" customHeight="1" thickBot="1">
      <c r="A6" s="1072"/>
      <c r="B6" s="455" t="s">
        <v>1369</v>
      </c>
      <c r="C6" s="456" t="s">
        <v>1370</v>
      </c>
      <c r="D6" s="457" t="s">
        <v>92</v>
      </c>
      <c r="E6" s="455" t="s">
        <v>1369</v>
      </c>
      <c r="F6" s="456" t="s">
        <v>1097</v>
      </c>
      <c r="G6" s="457" t="s">
        <v>92</v>
      </c>
      <c r="H6" s="455" t="s">
        <v>1369</v>
      </c>
      <c r="I6" s="456" t="s">
        <v>1097</v>
      </c>
      <c r="J6" s="457" t="s">
        <v>92</v>
      </c>
    </row>
    <row r="7" spans="1:16" ht="15.75" customHeight="1">
      <c r="A7" s="141" t="s">
        <v>715</v>
      </c>
      <c r="B7" s="177">
        <v>10907.758075873249</v>
      </c>
      <c r="C7" s="140">
        <v>12.520124728217141</v>
      </c>
      <c r="D7" s="142">
        <v>10920.278200601466</v>
      </c>
      <c r="E7" s="1719">
        <v>13262</v>
      </c>
      <c r="F7" s="176">
        <v>20</v>
      </c>
      <c r="G7" s="142">
        <v>13282</v>
      </c>
      <c r="H7" s="653">
        <f>E7/B7</f>
        <v>1.2158318792689464</v>
      </c>
      <c r="I7" s="654">
        <f>F7/C7</f>
        <v>1.5974281753699422</v>
      </c>
      <c r="J7" s="655">
        <f>G7/D7</f>
        <v>1.2162693803229716</v>
      </c>
    </row>
    <row r="8" spans="1:16" ht="14.25">
      <c r="A8" s="1720" t="s">
        <v>703</v>
      </c>
      <c r="B8" s="1714">
        <v>0</v>
      </c>
      <c r="C8" s="1488">
        <v>17074.569887999998</v>
      </c>
      <c r="D8" s="142">
        <v>17074.569887999998</v>
      </c>
      <c r="E8" s="1719">
        <v>1</v>
      </c>
      <c r="F8" s="1502">
        <v>16491</v>
      </c>
      <c r="G8" s="142">
        <v>16492</v>
      </c>
      <c r="H8" s="653">
        <v>0</v>
      </c>
      <c r="I8" s="1503">
        <f t="shared" ref="I8:J18" si="0">F8/C8</f>
        <v>0.96582227887273864</v>
      </c>
      <c r="J8" s="1721">
        <f t="shared" si="0"/>
        <v>0.96588084550174069</v>
      </c>
    </row>
    <row r="9" spans="1:16" ht="15.75" customHeight="1">
      <c r="A9" s="1720" t="s">
        <v>709</v>
      </c>
      <c r="B9" s="1714">
        <v>14494.674516051417</v>
      </c>
      <c r="C9" s="1488">
        <v>30105.293888944496</v>
      </c>
      <c r="D9" s="142">
        <v>44599.968404995911</v>
      </c>
      <c r="E9" s="1719">
        <v>18589</v>
      </c>
      <c r="F9" s="1502">
        <v>34917</v>
      </c>
      <c r="G9" s="142">
        <v>53506</v>
      </c>
      <c r="H9" s="1722">
        <f t="shared" ref="H9:H18" si="1">E9/B9</f>
        <v>1.2824710192294779</v>
      </c>
      <c r="I9" s="1503">
        <f t="shared" si="0"/>
        <v>1.1598292356422568</v>
      </c>
      <c r="J9" s="1721">
        <f t="shared" si="0"/>
        <v>1.1996869485227364</v>
      </c>
    </row>
    <row r="10" spans="1:16" ht="15.75" customHeight="1">
      <c r="A10" s="1720" t="s">
        <v>707</v>
      </c>
      <c r="B10" s="1714">
        <v>10.341573321306113</v>
      </c>
      <c r="C10" s="1488">
        <v>13653.134749147846</v>
      </c>
      <c r="D10" s="142">
        <v>13663.476322469152</v>
      </c>
      <c r="E10" s="1719">
        <v>10</v>
      </c>
      <c r="F10" s="1502">
        <v>17564</v>
      </c>
      <c r="G10" s="142">
        <v>17574</v>
      </c>
      <c r="H10" s="1722">
        <f t="shared" si="1"/>
        <v>0.96697085533374405</v>
      </c>
      <c r="I10" s="1503">
        <f t="shared" si="0"/>
        <v>1.2864444922508547</v>
      </c>
      <c r="J10" s="1721">
        <f t="shared" si="0"/>
        <v>1.2862026899479539</v>
      </c>
    </row>
    <row r="11" spans="1:16" ht="15.75" customHeight="1">
      <c r="A11" s="1720" t="s">
        <v>695</v>
      </c>
      <c r="B11" s="1714">
        <v>868315.31469423533</v>
      </c>
      <c r="C11" s="1488">
        <v>2088.9931305245077</v>
      </c>
      <c r="D11" s="142">
        <v>870404.30782475986</v>
      </c>
      <c r="E11" s="1719">
        <v>909180</v>
      </c>
      <c r="F11" s="1502">
        <v>2020</v>
      </c>
      <c r="G11" s="142">
        <v>911200</v>
      </c>
      <c r="H11" s="1722">
        <f t="shared" si="1"/>
        <v>1.0470620345100725</v>
      </c>
      <c r="I11" s="1503">
        <f t="shared" si="0"/>
        <v>0.96697302182741751</v>
      </c>
      <c r="J11" s="1721">
        <f t="shared" si="0"/>
        <v>1.0468698187824843</v>
      </c>
    </row>
    <row r="12" spans="1:16" ht="15.75" customHeight="1">
      <c r="A12" s="1720" t="s">
        <v>820</v>
      </c>
      <c r="B12" s="1714">
        <v>190712.83816200003</v>
      </c>
      <c r="C12" s="1488">
        <v>0</v>
      </c>
      <c r="D12" s="142">
        <v>190712.83816200003</v>
      </c>
      <c r="E12" s="1719">
        <v>193667</v>
      </c>
      <c r="F12" s="1502">
        <v>26</v>
      </c>
      <c r="G12" s="142">
        <v>193693</v>
      </c>
      <c r="H12" s="1722">
        <f t="shared" si="1"/>
        <v>1.0154901047379441</v>
      </c>
      <c r="I12" s="1504" t="s">
        <v>13</v>
      </c>
      <c r="J12" s="1721">
        <f t="shared" si="0"/>
        <v>1.0156264353607307</v>
      </c>
    </row>
    <row r="13" spans="1:16" ht="15.75" customHeight="1">
      <c r="A13" s="1720" t="s">
        <v>702</v>
      </c>
      <c r="B13" s="1714">
        <v>99665.048122363674</v>
      </c>
      <c r="C13" s="1488">
        <v>116759.61799915311</v>
      </c>
      <c r="D13" s="142">
        <v>216424.66612151678</v>
      </c>
      <c r="E13" s="1719">
        <v>111878</v>
      </c>
      <c r="F13" s="1502">
        <v>140180</v>
      </c>
      <c r="G13" s="142">
        <v>252058</v>
      </c>
      <c r="H13" s="1722">
        <f t="shared" si="1"/>
        <v>1.1225399687023869</v>
      </c>
      <c r="I13" s="1503">
        <f t="shared" si="0"/>
        <v>1.2005863191588788</v>
      </c>
      <c r="J13" s="1721">
        <f t="shared" si="0"/>
        <v>1.1646454376807311</v>
      </c>
      <c r="P13" s="20" t="s">
        <v>115</v>
      </c>
    </row>
    <row r="14" spans="1:16" ht="15.75" customHeight="1">
      <c r="A14" s="1720" t="s">
        <v>821</v>
      </c>
      <c r="B14" s="1714">
        <v>142786.38994486924</v>
      </c>
      <c r="C14" s="1488">
        <v>810.44020779277378</v>
      </c>
      <c r="D14" s="142">
        <v>143596.83015266201</v>
      </c>
      <c r="E14" s="1719">
        <v>196528</v>
      </c>
      <c r="F14" s="1502">
        <v>736</v>
      </c>
      <c r="G14" s="142">
        <v>197264</v>
      </c>
      <c r="H14" s="1722">
        <f t="shared" si="1"/>
        <v>1.3763776791042952</v>
      </c>
      <c r="I14" s="1503">
        <f t="shared" si="0"/>
        <v>0.90814842714244026</v>
      </c>
      <c r="J14" s="1721">
        <f t="shared" si="0"/>
        <v>1.3737350594040472</v>
      </c>
    </row>
    <row r="15" spans="1:16" ht="15.75" customHeight="1">
      <c r="A15" s="1720" t="s">
        <v>713</v>
      </c>
      <c r="B15" s="1714">
        <v>8612.9742898673358</v>
      </c>
      <c r="C15" s="1488">
        <v>14161.736160318054</v>
      </c>
      <c r="D15" s="142">
        <v>22774.71045018539</v>
      </c>
      <c r="E15" s="1719">
        <v>4318</v>
      </c>
      <c r="F15" s="1502">
        <v>13125</v>
      </c>
      <c r="G15" s="142">
        <v>17443</v>
      </c>
      <c r="H15" s="1722">
        <f t="shared" si="1"/>
        <v>0.50133668749944793</v>
      </c>
      <c r="I15" s="1503">
        <f t="shared" si="0"/>
        <v>0.92679314537556179</v>
      </c>
      <c r="J15" s="1721">
        <f t="shared" si="0"/>
        <v>0.76589338152740427</v>
      </c>
    </row>
    <row r="16" spans="1:16" ht="15.75" customHeight="1">
      <c r="A16" s="1720" t="s">
        <v>711</v>
      </c>
      <c r="B16" s="1714">
        <v>33845.746806904637</v>
      </c>
      <c r="C16" s="1488">
        <v>716.0898736668421</v>
      </c>
      <c r="D16" s="142">
        <v>34561.836680571476</v>
      </c>
      <c r="E16" s="1719">
        <v>34171</v>
      </c>
      <c r="F16" s="1502">
        <v>774</v>
      </c>
      <c r="G16" s="142">
        <v>34945</v>
      </c>
      <c r="H16" s="1722">
        <f t="shared" si="1"/>
        <v>1.0096098690021817</v>
      </c>
      <c r="I16" s="1503">
        <f t="shared" si="0"/>
        <v>1.0808699137674167</v>
      </c>
      <c r="J16" s="1721">
        <f t="shared" si="0"/>
        <v>1.0110863124251703</v>
      </c>
    </row>
    <row r="17" spans="1:13" ht="15.75" customHeight="1">
      <c r="A17" s="1720" t="s">
        <v>705</v>
      </c>
      <c r="B17" s="1714">
        <v>9968.5196439728825</v>
      </c>
      <c r="C17" s="1488">
        <v>44733.142709494568</v>
      </c>
      <c r="D17" s="142">
        <v>54701.662353467451</v>
      </c>
      <c r="E17" s="1719">
        <v>13695</v>
      </c>
      <c r="F17" s="1502">
        <v>56861</v>
      </c>
      <c r="G17" s="142">
        <v>70556</v>
      </c>
      <c r="H17" s="1722">
        <f t="shared" si="1"/>
        <v>1.3738248495382366</v>
      </c>
      <c r="I17" s="1503">
        <f t="shared" si="0"/>
        <v>1.2711156998126873</v>
      </c>
      <c r="J17" s="1721">
        <f t="shared" si="0"/>
        <v>1.2898328307481055</v>
      </c>
    </row>
    <row r="18" spans="1:13" ht="15" thickBot="1">
      <c r="A18" s="458" t="s">
        <v>698</v>
      </c>
      <c r="B18" s="453">
        <v>54188.585764496464</v>
      </c>
      <c r="C18" s="454">
        <v>2200.0080685754419</v>
      </c>
      <c r="D18" s="1073">
        <v>56388.593833071907</v>
      </c>
      <c r="E18" s="635">
        <v>56466</v>
      </c>
      <c r="F18" s="459">
        <v>2103</v>
      </c>
      <c r="G18" s="1073">
        <v>58569</v>
      </c>
      <c r="H18" s="656">
        <f t="shared" si="1"/>
        <v>1.0420275636164631</v>
      </c>
      <c r="I18" s="657">
        <f t="shared" si="0"/>
        <v>0.95590558509257784</v>
      </c>
      <c r="J18" s="658">
        <f t="shared" si="0"/>
        <v>1.0386675038108377</v>
      </c>
      <c r="K18" s="82"/>
      <c r="L18" s="83"/>
    </row>
    <row r="19" spans="1:13" s="19" customFormat="1" ht="15.75" customHeight="1" thickBot="1">
      <c r="A19" s="1074" t="s">
        <v>92</v>
      </c>
      <c r="B19" s="1075">
        <f>+SUM(B7:B18)</f>
        <v>1433508.1915939555</v>
      </c>
      <c r="C19" s="1076">
        <f>+SUM(C7:C18)</f>
        <v>242315.54680034582</v>
      </c>
      <c r="D19" s="1077">
        <f>+SUM(D7:D18)</f>
        <v>1675823.7383943016</v>
      </c>
      <c r="E19" s="1075">
        <f>SUM(E7:E18)</f>
        <v>1551765</v>
      </c>
      <c r="F19" s="1076">
        <f>SUM(F7:F18)</f>
        <v>284817</v>
      </c>
      <c r="G19" s="1077">
        <f>+SUM(G7:G18)</f>
        <v>1836582</v>
      </c>
      <c r="H19" s="1078">
        <f>E19/B19</f>
        <v>1.0824946861828195</v>
      </c>
      <c r="I19" s="1079">
        <f>F19/C19</f>
        <v>1.1753971371662462</v>
      </c>
      <c r="J19" s="1080">
        <f>G19/D19</f>
        <v>1.0959279057353191</v>
      </c>
      <c r="K19" s="84"/>
      <c r="L19" s="85"/>
      <c r="M19" s="19" t="s">
        <v>115</v>
      </c>
    </row>
    <row r="21" spans="1:13" ht="27" customHeight="1">
      <c r="A21" s="1981" t="s">
        <v>1371</v>
      </c>
      <c r="B21" s="1981"/>
      <c r="C21" s="1981"/>
      <c r="D21" s="1981"/>
      <c r="E21" s="1981"/>
      <c r="F21" s="1981"/>
      <c r="G21" s="1981"/>
      <c r="H21" s="1981"/>
      <c r="I21" s="1981"/>
      <c r="J21" s="1981"/>
    </row>
    <row r="23" spans="1:13" ht="12.75" customHeight="1"/>
  </sheetData>
  <mergeCells count="8">
    <mergeCell ref="A21:J21"/>
    <mergeCell ref="A1:J1"/>
    <mergeCell ref="A2:J2"/>
    <mergeCell ref="B5:D5"/>
    <mergeCell ref="E5:G5"/>
    <mergeCell ref="H5:J5"/>
    <mergeCell ref="A4:J4"/>
    <mergeCell ref="A3:J3"/>
  </mergeCells>
  <printOptions horizontalCentered="1" verticalCentered="1" headings="1"/>
  <pageMargins left="0.25" right="0.25" top="0.25" bottom="0.25" header="0.3" footer="0.3"/>
  <pageSetup firstPageNumber="101" orientation="landscape" useFirstPageNumber="1" r:id="rId1"/>
  <headerFooter scaleWithDoc="0" alignWithMargins="0">
    <oddFooter xml:space="preserve">&amp;R&amp;12 </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I27"/>
  <sheetViews>
    <sheetView zoomScaleNormal="100" workbookViewId="0">
      <selection activeCell="A2" sqref="A2:H2"/>
    </sheetView>
  </sheetViews>
  <sheetFormatPr defaultColWidth="9" defaultRowHeight="15"/>
  <cols>
    <col min="1" max="1" width="19.42578125" style="2" customWidth="1"/>
    <col min="2" max="3" width="13.42578125" style="18" customWidth="1"/>
    <col min="4" max="4" width="12.28515625" style="1" customWidth="1"/>
    <col min="5" max="5" width="13.42578125" style="18" customWidth="1"/>
    <col min="6" max="6" width="12.5703125" style="18" customWidth="1"/>
    <col min="7" max="7" width="15.140625" style="1" customWidth="1"/>
    <col min="8" max="8" width="12.5703125" style="1" customWidth="1"/>
    <col min="9" max="16384" width="9" style="1"/>
  </cols>
  <sheetData>
    <row r="1" spans="1:8" ht="21" customHeight="1">
      <c r="A1" s="2167" t="s">
        <v>238</v>
      </c>
      <c r="B1" s="2168"/>
      <c r="C1" s="2168"/>
      <c r="D1" s="2168"/>
      <c r="E1" s="2168"/>
      <c r="F1" s="2168"/>
      <c r="G1" s="2168"/>
      <c r="H1" s="2169"/>
    </row>
    <row r="2" spans="1:8" s="2" customFormat="1" ht="20.25" customHeight="1">
      <c r="A2" s="2170" t="s">
        <v>1372</v>
      </c>
      <c r="B2" s="2166"/>
      <c r="C2" s="2166"/>
      <c r="D2" s="2166"/>
      <c r="E2" s="2166"/>
      <c r="F2" s="2166"/>
      <c r="G2" s="2166"/>
      <c r="H2" s="2054"/>
    </row>
    <row r="3" spans="1:8" s="2" customFormat="1" ht="20.25" customHeight="1">
      <c r="A3" s="2170" t="s">
        <v>1373</v>
      </c>
      <c r="B3" s="1975"/>
      <c r="C3" s="1975"/>
      <c r="D3" s="1975"/>
      <c r="E3" s="1975"/>
      <c r="F3" s="1975"/>
      <c r="G3" s="1975"/>
      <c r="H3" s="2171"/>
    </row>
    <row r="4" spans="1:8" s="2" customFormat="1" ht="21" customHeight="1">
      <c r="A4" s="2153" t="s">
        <v>4</v>
      </c>
      <c r="B4" s="2154"/>
      <c r="C4" s="2154"/>
      <c r="D4" s="2154"/>
      <c r="E4" s="2154"/>
      <c r="F4" s="2154"/>
      <c r="G4" s="2154"/>
      <c r="H4" s="2155"/>
    </row>
    <row r="5" spans="1:8" ht="58.5" customHeight="1">
      <c r="A5" s="1505"/>
      <c r="B5" s="1505" t="s">
        <v>1374</v>
      </c>
      <c r="C5" s="1505" t="s">
        <v>1375</v>
      </c>
      <c r="D5" s="1505" t="s">
        <v>1376</v>
      </c>
      <c r="E5" s="1505" t="s">
        <v>1377</v>
      </c>
      <c r="F5" s="1505" t="s">
        <v>1378</v>
      </c>
      <c r="G5" s="1506" t="s">
        <v>1379</v>
      </c>
      <c r="H5" s="1505" t="s">
        <v>1380</v>
      </c>
    </row>
    <row r="6" spans="1:8" ht="14.25">
      <c r="A6" s="1252" t="s">
        <v>1298</v>
      </c>
      <c r="B6" s="140">
        <v>1795788</v>
      </c>
      <c r="C6" s="1488">
        <v>10341</v>
      </c>
      <c r="D6" s="217">
        <v>5.7584748311047852E-3</v>
      </c>
      <c r="E6" s="1488">
        <v>7269</v>
      </c>
      <c r="F6" s="1488">
        <v>3721</v>
      </c>
      <c r="G6" s="824">
        <v>0.70293008413112856</v>
      </c>
      <c r="H6" s="218">
        <v>2.0720708680534673E-3</v>
      </c>
    </row>
    <row r="7" spans="1:8" ht="14.25">
      <c r="A7" s="1252" t="s">
        <v>1299</v>
      </c>
      <c r="B7" s="140">
        <v>1826446</v>
      </c>
      <c r="C7" s="1488">
        <v>9301</v>
      </c>
      <c r="D7" s="217">
        <v>5.0924034983788188E-3</v>
      </c>
      <c r="E7" s="1488">
        <v>6180</v>
      </c>
      <c r="F7" s="1488">
        <v>3657</v>
      </c>
      <c r="G7" s="824">
        <v>0.66444468336737983</v>
      </c>
      <c r="H7" s="218">
        <v>2.0022491768166154E-3</v>
      </c>
    </row>
    <row r="8" spans="1:8" ht="14.25">
      <c r="A8" s="1252" t="s">
        <v>1300</v>
      </c>
      <c r="B8" s="140">
        <v>1851578</v>
      </c>
      <c r="C8" s="1488">
        <v>11728</v>
      </c>
      <c r="D8" s="217">
        <v>6.3340566803018828E-3</v>
      </c>
      <c r="E8" s="1488">
        <v>7378</v>
      </c>
      <c r="F8" s="1488">
        <v>5082</v>
      </c>
      <c r="G8" s="824">
        <v>0.62909276944065484</v>
      </c>
      <c r="H8" s="218">
        <v>2.744685884148548E-3</v>
      </c>
    </row>
    <row r="9" spans="1:8" ht="14.25">
      <c r="A9" s="1252" t="s">
        <v>1301</v>
      </c>
      <c r="B9" s="140">
        <v>1863928</v>
      </c>
      <c r="C9" s="1488">
        <v>14493</v>
      </c>
      <c r="D9" s="217">
        <v>7.7755149340532469E-3</v>
      </c>
      <c r="E9" s="1488">
        <v>9262</v>
      </c>
      <c r="F9" s="1488">
        <v>6148</v>
      </c>
      <c r="G9" s="824">
        <v>0.63906713585869035</v>
      </c>
      <c r="H9" s="218">
        <v>3.2984106682232362E-3</v>
      </c>
    </row>
    <row r="10" spans="1:8" ht="14.25">
      <c r="A10" s="1252" t="s">
        <v>1302</v>
      </c>
      <c r="B10" s="140">
        <v>1871697</v>
      </c>
      <c r="C10" s="1488">
        <v>15084</v>
      </c>
      <c r="D10" s="217">
        <v>8.0589967286371668E-3</v>
      </c>
      <c r="E10" s="1488">
        <v>9291</v>
      </c>
      <c r="F10" s="1488">
        <v>6574</v>
      </c>
      <c r="G10" s="824">
        <v>0.61595067621320609</v>
      </c>
      <c r="H10" s="218">
        <v>3.5123206373681212E-3</v>
      </c>
    </row>
    <row r="11" spans="1:8" ht="14.25">
      <c r="A11" s="1252" t="s">
        <v>1303</v>
      </c>
      <c r="B11" s="140">
        <v>1868851</v>
      </c>
      <c r="C11" s="1488">
        <v>17276</v>
      </c>
      <c r="D11" s="217">
        <v>9.2441826555461088E-3</v>
      </c>
      <c r="E11" s="1488">
        <v>8645</v>
      </c>
      <c r="F11" s="1488">
        <v>9254</v>
      </c>
      <c r="G11" s="824">
        <v>0.50040518638573739</v>
      </c>
      <c r="H11" s="218">
        <v>4.9517056201912298E-3</v>
      </c>
    </row>
    <row r="12" spans="1:8" ht="14.25">
      <c r="A12" s="1252" t="s">
        <v>1304</v>
      </c>
      <c r="B12" s="140">
        <v>1854553</v>
      </c>
      <c r="C12" s="1488">
        <v>41750</v>
      </c>
      <c r="D12" s="217">
        <v>2.2512163308355166E-2</v>
      </c>
      <c r="E12" s="1488">
        <v>22006</v>
      </c>
      <c r="F12" s="1488">
        <v>20776</v>
      </c>
      <c r="G12" s="824">
        <v>0.52708982035928142</v>
      </c>
      <c r="H12" s="218">
        <v>1.120269951842843E-2</v>
      </c>
    </row>
    <row r="13" spans="1:8" ht="14.25">
      <c r="A13" s="1252" t="s">
        <v>1305</v>
      </c>
      <c r="B13" s="140">
        <v>1856845</v>
      </c>
      <c r="C13" s="1488">
        <v>47157</v>
      </c>
      <c r="D13" s="217">
        <v>2.5396303945671286E-2</v>
      </c>
      <c r="E13" s="1488">
        <v>25764</v>
      </c>
      <c r="F13" s="1488">
        <v>22892</v>
      </c>
      <c r="G13" s="824">
        <v>0.54634518735288506</v>
      </c>
      <c r="H13" s="218">
        <v>1.2328438830381643E-2</v>
      </c>
    </row>
    <row r="14" spans="1:8" ht="14.25">
      <c r="A14" s="1252" t="s">
        <v>1306</v>
      </c>
      <c r="B14" s="140">
        <v>1861268</v>
      </c>
      <c r="C14" s="1488">
        <v>104771</v>
      </c>
      <c r="D14" s="217">
        <v>5.6290120498498873E-2</v>
      </c>
      <c r="E14" s="1488">
        <v>59578</v>
      </c>
      <c r="F14" s="1488">
        <v>48817</v>
      </c>
      <c r="G14" s="824">
        <v>0.56864972177415507</v>
      </c>
      <c r="H14" s="218">
        <v>2.6227818884760282E-2</v>
      </c>
    </row>
    <row r="15" spans="1:8" ht="14.25">
      <c r="A15" s="1252" t="s">
        <v>1307</v>
      </c>
      <c r="B15" s="140">
        <v>1863033</v>
      </c>
      <c r="C15" s="1488">
        <v>68471</v>
      </c>
      <c r="D15" s="217">
        <v>3.6752435410430197E-2</v>
      </c>
      <c r="E15" s="1488">
        <v>47593</v>
      </c>
      <c r="F15" s="1488">
        <v>33143</v>
      </c>
      <c r="G15" s="824">
        <v>0.69508258970951209</v>
      </c>
      <c r="H15" s="218">
        <v>1.7789808339412131E-2</v>
      </c>
    </row>
    <row r="16" spans="1:8" ht="14.25">
      <c r="A16" s="1252" t="s">
        <v>1308</v>
      </c>
      <c r="B16" s="140">
        <v>1853073</v>
      </c>
      <c r="C16" s="1488">
        <v>50784</v>
      </c>
      <c r="D16" s="217">
        <v>2.740528840472016E-2</v>
      </c>
      <c r="E16" s="1488">
        <v>30465</v>
      </c>
      <c r="F16" s="1488">
        <v>21743</v>
      </c>
      <c r="G16" s="824">
        <v>0.59989366729678639</v>
      </c>
      <c r="H16" s="218">
        <v>1.173348270683346E-2</v>
      </c>
    </row>
    <row r="17" spans="1:9" thickBot="1">
      <c r="A17" s="836" t="s">
        <v>1309</v>
      </c>
      <c r="B17" s="454">
        <v>1836582</v>
      </c>
      <c r="C17" s="454">
        <v>47960</v>
      </c>
      <c r="D17" s="832">
        <v>2.6113726476683318E-2</v>
      </c>
      <c r="E17" s="454">
        <v>28947</v>
      </c>
      <c r="F17" s="454">
        <v>14736</v>
      </c>
      <c r="G17" s="837">
        <v>0.60356547122602167</v>
      </c>
      <c r="H17" s="833">
        <v>8.0236003619767599E-3</v>
      </c>
    </row>
    <row r="18" spans="1:9">
      <c r="A18" s="838" t="s">
        <v>92</v>
      </c>
      <c r="B18" s="834">
        <f>B17</f>
        <v>1836582</v>
      </c>
      <c r="C18" s="834">
        <f>SUM(C6:C17)</f>
        <v>439116</v>
      </c>
      <c r="D18" s="835">
        <f>C18/B18</f>
        <v>0.23909414335978466</v>
      </c>
      <c r="E18" s="834">
        <f>SUM(E6:E17)</f>
        <v>262378</v>
      </c>
      <c r="F18" s="834">
        <f>SUM(F6:F17)</f>
        <v>196543</v>
      </c>
      <c r="G18" s="835">
        <f>E18/C18</f>
        <v>0.59751409650297416</v>
      </c>
      <c r="H18" s="835">
        <f>F18/B18</f>
        <v>0.10701564101140053</v>
      </c>
      <c r="I18" s="1" t="s">
        <v>115</v>
      </c>
    </row>
    <row r="19" spans="1:9" ht="14.25">
      <c r="A19"/>
      <c r="B19"/>
      <c r="C19"/>
      <c r="D19"/>
      <c r="E19"/>
      <c r="F19"/>
      <c r="G19" s="101"/>
      <c r="H19"/>
    </row>
    <row r="20" spans="1:9" ht="14.25">
      <c r="A20" s="1892" t="s">
        <v>1381</v>
      </c>
      <c r="B20" s="1907"/>
      <c r="C20" s="1907"/>
      <c r="D20" s="1907"/>
      <c r="E20" s="1907"/>
      <c r="F20" s="1907"/>
      <c r="G20" s="1907"/>
      <c r="H20" s="1907"/>
    </row>
    <row r="21" spans="1:9" ht="28.35" customHeight="1">
      <c r="A21" s="1892" t="s">
        <v>1382</v>
      </c>
      <c r="B21" s="1907"/>
      <c r="C21" s="1907"/>
      <c r="D21" s="1907"/>
      <c r="E21" s="1907"/>
      <c r="F21" s="1907"/>
      <c r="G21" s="1907"/>
      <c r="H21" s="1907"/>
    </row>
    <row r="22" spans="1:9" ht="14.25">
      <c r="A22" s="1891" t="s">
        <v>1383</v>
      </c>
      <c r="B22" s="2073"/>
      <c r="C22" s="2073"/>
      <c r="D22" s="2073"/>
      <c r="E22" s="2073"/>
      <c r="F22" s="2073"/>
      <c r="G22" s="2073"/>
      <c r="H22" s="2073"/>
    </row>
    <row r="23" spans="1:9" ht="14.25">
      <c r="A23" s="2031" t="s">
        <v>1384</v>
      </c>
      <c r="B23" s="2073"/>
      <c r="C23" s="2073"/>
      <c r="D23" s="2073"/>
      <c r="E23" s="2073"/>
      <c r="F23" s="2073"/>
      <c r="G23" s="2073"/>
      <c r="H23" s="2073"/>
    </row>
    <row r="24" spans="1:9" ht="14.25">
      <c r="A24" s="1901"/>
      <c r="B24" s="1901"/>
      <c r="C24" s="1901"/>
      <c r="D24" s="1901"/>
      <c r="E24" s="1901"/>
      <c r="F24" s="1901"/>
      <c r="G24" s="1901"/>
      <c r="H24" s="1901"/>
    </row>
    <row r="25" spans="1:9" ht="14.25">
      <c r="A25" s="102"/>
      <c r="B25" s="75"/>
      <c r="C25" s="75"/>
      <c r="D25" s="75"/>
      <c r="E25" s="75"/>
      <c r="F25" s="75"/>
      <c r="G25" s="103"/>
      <c r="H25" s="75"/>
    </row>
    <row r="26" spans="1:9" ht="14.25">
      <c r="A26"/>
      <c r="B26"/>
      <c r="C26"/>
      <c r="D26"/>
      <c r="E26"/>
      <c r="F26"/>
      <c r="G26" s="101"/>
      <c r="H26"/>
    </row>
    <row r="27" spans="1:9" ht="14.25">
      <c r="A27"/>
      <c r="B27"/>
      <c r="C27"/>
      <c r="D27"/>
      <c r="E27"/>
      <c r="F27"/>
      <c r="G27" s="101"/>
      <c r="H27"/>
    </row>
  </sheetData>
  <mergeCells count="9">
    <mergeCell ref="A23:H23"/>
    <mergeCell ref="A24:H24"/>
    <mergeCell ref="A21:H21"/>
    <mergeCell ref="A1:H1"/>
    <mergeCell ref="A2:H2"/>
    <mergeCell ref="A20:H20"/>
    <mergeCell ref="A4:H4"/>
    <mergeCell ref="A22:H22"/>
    <mergeCell ref="A3:H3"/>
  </mergeCells>
  <printOptions horizontalCentered="1" verticalCentered="1" headings="1"/>
  <pageMargins left="0.25" right="0.25" top="0.25" bottom="0.25" header="0.3" footer="0.3"/>
  <pageSetup firstPageNumber="102" orientation="landscape" useFirstPageNumber="1" r:id="rId1"/>
  <headerFooter scaleWithDoc="0" alignWithMargins="0"/>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H1214"/>
  <sheetViews>
    <sheetView zoomScaleNormal="100" zoomScalePageLayoutView="60" workbookViewId="0">
      <selection sqref="A1:J1"/>
    </sheetView>
  </sheetViews>
  <sheetFormatPr defaultColWidth="34.5703125" defaultRowHeight="14.25"/>
  <cols>
    <col min="1" max="1" width="40.5703125" style="1" customWidth="1"/>
    <col min="2" max="2" width="11.7109375" style="1" customWidth="1"/>
    <col min="3" max="4" width="13.28515625" style="1" bestFit="1" customWidth="1"/>
    <col min="5" max="5" width="12" style="1" customWidth="1"/>
    <col min="6" max="7" width="13.28515625" style="1" bestFit="1" customWidth="1"/>
    <col min="8" max="8" width="11.140625" style="1" customWidth="1"/>
    <col min="9" max="9" width="11.5703125" style="1" customWidth="1"/>
    <col min="10" max="10" width="12" style="1" customWidth="1"/>
    <col min="11" max="11" width="15" style="1" customWidth="1"/>
    <col min="12" max="20" width="16.5703125" style="1" customWidth="1"/>
    <col min="21" max="21" width="17.5703125" style="1" customWidth="1"/>
    <col min="22" max="23" width="14.5703125" style="1" customWidth="1"/>
    <col min="24" max="24" width="12" style="1" customWidth="1"/>
    <col min="25" max="25" width="14.5703125" style="3" customWidth="1"/>
    <col min="26" max="26" width="12.5703125" style="1" customWidth="1"/>
    <col min="27" max="27" width="11" style="1" customWidth="1"/>
    <col min="28" max="28" width="14.5703125" style="1" customWidth="1"/>
    <col min="29" max="29" width="16.5703125" style="1" customWidth="1"/>
    <col min="30" max="30" width="16.42578125" style="1" customWidth="1"/>
    <col min="31" max="31" width="15.42578125" style="1" customWidth="1"/>
    <col min="32" max="33" width="14" style="1" customWidth="1"/>
    <col min="34" max="34" width="15.42578125" style="1" customWidth="1"/>
    <col min="35" max="35" width="19.5703125" style="1" customWidth="1"/>
    <col min="36" max="36" width="12" style="1" customWidth="1"/>
    <col min="37" max="37" width="12.5703125" style="1" customWidth="1"/>
    <col min="38" max="38" width="14.5703125" style="1" customWidth="1"/>
    <col min="39" max="16384" width="34.5703125" style="1"/>
  </cols>
  <sheetData>
    <row r="1" spans="1:46" s="6" customFormat="1" ht="71.25" customHeight="1">
      <c r="A1" s="1897" t="s">
        <v>129</v>
      </c>
      <c r="B1" s="1897"/>
      <c r="C1" s="1897"/>
      <c r="D1" s="1897"/>
      <c r="E1" s="1897"/>
      <c r="F1" s="1897"/>
      <c r="G1" s="1897"/>
      <c r="H1" s="1897"/>
      <c r="I1" s="1897"/>
      <c r="J1" s="1897"/>
      <c r="K1" s="79"/>
      <c r="L1" s="5"/>
      <c r="M1" s="5"/>
      <c r="N1" s="5"/>
      <c r="O1" s="5"/>
      <c r="P1" s="5"/>
      <c r="Q1" s="5"/>
      <c r="R1" s="5"/>
      <c r="S1" s="5"/>
      <c r="T1" s="5"/>
      <c r="U1" s="5"/>
      <c r="V1" s="5"/>
      <c r="W1" s="5"/>
      <c r="X1" s="5"/>
      <c r="Y1" s="5"/>
      <c r="Z1" s="5"/>
      <c r="AA1" s="5"/>
      <c r="AB1" s="5"/>
      <c r="AC1" s="5"/>
      <c r="AD1" s="5"/>
      <c r="AE1" s="5"/>
      <c r="AF1" s="5"/>
      <c r="AG1" s="5"/>
      <c r="AH1" s="5"/>
      <c r="AI1" s="5"/>
      <c r="AJ1" s="5"/>
      <c r="AK1" s="5"/>
      <c r="AL1" s="5"/>
      <c r="AM1" s="229"/>
      <c r="AN1" s="229"/>
      <c r="AO1" s="229"/>
      <c r="AP1" s="229"/>
      <c r="AQ1" s="229"/>
      <c r="AR1" s="229"/>
      <c r="AS1" s="229"/>
      <c r="AT1" s="229"/>
    </row>
    <row r="2" spans="1:46" s="6" customFormat="1" ht="18" customHeight="1">
      <c r="A2" s="1903" t="s">
        <v>1571</v>
      </c>
      <c r="B2" s="1903"/>
      <c r="C2" s="1107"/>
      <c r="D2" s="1107"/>
      <c r="E2" s="1107"/>
      <c r="F2" s="1107"/>
      <c r="G2" s="1107"/>
      <c r="H2" s="1107"/>
      <c r="I2" s="1107"/>
      <c r="J2" s="1107"/>
      <c r="K2" s="79"/>
      <c r="L2" s="5"/>
      <c r="M2" s="5"/>
      <c r="N2" s="5"/>
      <c r="O2" s="5"/>
      <c r="P2" s="5"/>
      <c r="Q2" s="5"/>
      <c r="R2" s="5"/>
      <c r="S2" s="5"/>
      <c r="T2" s="5"/>
      <c r="U2" s="5"/>
      <c r="V2" s="5"/>
      <c r="W2" s="5"/>
      <c r="X2" s="5"/>
      <c r="Y2" s="5"/>
      <c r="Z2" s="5"/>
      <c r="AA2" s="5"/>
      <c r="AB2" s="5"/>
      <c r="AC2" s="5"/>
      <c r="AD2" s="5"/>
      <c r="AE2" s="5"/>
      <c r="AF2" s="5"/>
      <c r="AG2" s="5"/>
      <c r="AH2" s="5"/>
      <c r="AI2" s="5"/>
      <c r="AJ2" s="5"/>
      <c r="AK2" s="5"/>
      <c r="AL2" s="5"/>
      <c r="AM2" s="229"/>
      <c r="AN2" s="229"/>
      <c r="AO2" s="229"/>
      <c r="AP2" s="229"/>
      <c r="AQ2" s="229"/>
      <c r="AR2" s="229"/>
      <c r="AS2" s="229"/>
      <c r="AT2" s="229"/>
    </row>
    <row r="3" spans="1:46" ht="17.25" customHeight="1">
      <c r="A3" s="1575"/>
      <c r="B3" s="1576" t="s">
        <v>130</v>
      </c>
      <c r="C3" s="1576"/>
      <c r="D3" s="1576"/>
      <c r="E3" s="1576" t="s">
        <v>131</v>
      </c>
      <c r="F3" s="1576"/>
      <c r="G3" s="1576"/>
      <c r="H3" s="1577" t="s">
        <v>132</v>
      </c>
      <c r="I3" s="1578"/>
      <c r="J3" s="1579"/>
      <c r="M3" s="640"/>
      <c r="Y3" s="1"/>
    </row>
    <row r="4" spans="1:46" s="7" customFormat="1">
      <c r="A4" s="1575" t="s">
        <v>99</v>
      </c>
      <c r="B4" s="1127" t="s">
        <v>100</v>
      </c>
      <c r="C4" s="1127" t="s">
        <v>101</v>
      </c>
      <c r="D4" s="1127" t="s">
        <v>92</v>
      </c>
      <c r="E4" s="1127" t="s">
        <v>100</v>
      </c>
      <c r="F4" s="1127" t="s">
        <v>101</v>
      </c>
      <c r="G4" s="1127" t="s">
        <v>92</v>
      </c>
      <c r="H4" s="1127" t="s">
        <v>100</v>
      </c>
      <c r="I4" s="1127" t="s">
        <v>101</v>
      </c>
      <c r="J4" s="1127" t="s">
        <v>92</v>
      </c>
    </row>
    <row r="5" spans="1:46" ht="17.25" customHeight="1">
      <c r="A5" s="1580" t="s">
        <v>133</v>
      </c>
      <c r="B5" s="1581"/>
      <c r="C5" s="1582"/>
      <c r="D5" s="1582"/>
      <c r="E5" s="1582"/>
      <c r="F5" s="1582"/>
      <c r="G5" s="1582"/>
      <c r="H5" s="1582"/>
      <c r="I5" s="1582"/>
      <c r="J5" s="1583"/>
      <c r="M5" s="641"/>
      <c r="Y5" s="1"/>
    </row>
    <row r="6" spans="1:46" ht="17.25" customHeight="1">
      <c r="A6" s="1584" t="s">
        <v>58</v>
      </c>
      <c r="B6" s="1585" t="s">
        <v>13</v>
      </c>
      <c r="C6" s="1586"/>
      <c r="D6" s="1587"/>
      <c r="E6" s="1585" t="s">
        <v>13</v>
      </c>
      <c r="F6" s="1756">
        <v>1059403.67</v>
      </c>
      <c r="G6" s="1757">
        <v>1059403.67</v>
      </c>
      <c r="H6" s="1585" t="s">
        <v>13</v>
      </c>
      <c r="I6" s="41"/>
      <c r="J6" s="41"/>
      <c r="K6" s="77"/>
      <c r="L6" s="8"/>
      <c r="M6" s="8"/>
      <c r="N6" s="8"/>
      <c r="O6" s="8"/>
      <c r="P6" s="8"/>
      <c r="Q6" s="8"/>
      <c r="R6" s="8"/>
      <c r="S6" s="8"/>
      <c r="T6" s="8"/>
      <c r="U6" s="8"/>
      <c r="V6" s="8"/>
      <c r="W6" s="8"/>
      <c r="X6" s="8"/>
      <c r="Y6" s="8"/>
      <c r="Z6" s="8"/>
      <c r="AA6" s="8"/>
      <c r="AB6" s="8"/>
    </row>
    <row r="7" spans="1:46" ht="17.25" customHeight="1">
      <c r="A7" s="1584" t="s">
        <v>62</v>
      </c>
      <c r="B7" s="1585" t="s">
        <v>13</v>
      </c>
      <c r="C7" s="1586"/>
      <c r="D7" s="1587"/>
      <c r="E7" s="1585" t="s">
        <v>13</v>
      </c>
      <c r="F7" s="1756">
        <v>16730811.039999997</v>
      </c>
      <c r="G7" s="1757">
        <v>16730811.039999997</v>
      </c>
      <c r="H7" s="1585" t="s">
        <v>13</v>
      </c>
      <c r="I7" s="41"/>
      <c r="J7" s="41"/>
      <c r="K7" s="77"/>
      <c r="L7" s="8"/>
      <c r="M7" s="642"/>
      <c r="N7" s="8"/>
      <c r="O7" s="8"/>
      <c r="P7" s="8"/>
      <c r="Q7" s="8"/>
      <c r="R7" s="8"/>
      <c r="S7" s="8"/>
      <c r="T7" s="8"/>
      <c r="U7" s="8"/>
      <c r="V7" s="8"/>
      <c r="W7" s="8"/>
      <c r="X7" s="8"/>
      <c r="Y7" s="8"/>
      <c r="Z7" s="8"/>
      <c r="AA7" s="8"/>
      <c r="AB7" s="8"/>
    </row>
    <row r="8" spans="1:46" ht="17.25" customHeight="1">
      <c r="A8" s="1584" t="s">
        <v>66</v>
      </c>
      <c r="B8" s="1585" t="s">
        <v>13</v>
      </c>
      <c r="C8" s="1586"/>
      <c r="D8" s="1587"/>
      <c r="E8" s="1585" t="s">
        <v>13</v>
      </c>
      <c r="F8" s="1756">
        <v>14468737.499999935</v>
      </c>
      <c r="G8" s="1757">
        <v>14468737.499999935</v>
      </c>
      <c r="H8" s="1585" t="s">
        <v>13</v>
      </c>
      <c r="I8" s="54"/>
      <c r="J8" s="54"/>
      <c r="K8" s="77"/>
      <c r="L8" s="8"/>
      <c r="M8" s="8"/>
      <c r="N8" s="8"/>
      <c r="O8" s="8"/>
      <c r="P8" s="8"/>
      <c r="Q8" s="8"/>
      <c r="R8" s="8"/>
      <c r="S8" s="8"/>
      <c r="T8" s="8"/>
      <c r="U8" s="8"/>
      <c r="V8" s="8"/>
      <c r="W8" s="8"/>
      <c r="X8" s="8"/>
      <c r="Y8" s="8"/>
      <c r="Z8" s="8"/>
      <c r="AA8" s="8"/>
      <c r="AB8" s="8"/>
    </row>
    <row r="9" spans="1:46" ht="17.25" customHeight="1">
      <c r="A9" s="1589" t="s">
        <v>134</v>
      </c>
      <c r="B9" s="1585" t="s">
        <v>13</v>
      </c>
      <c r="C9" s="1586"/>
      <c r="D9" s="1587"/>
      <c r="E9" s="1585" t="s">
        <v>13</v>
      </c>
      <c r="F9" s="1756">
        <v>17671829.449999887</v>
      </c>
      <c r="G9" s="1757">
        <v>17671829.449999887</v>
      </c>
      <c r="H9" s="1585" t="s">
        <v>13</v>
      </c>
      <c r="I9" s="54"/>
      <c r="J9" s="54"/>
      <c r="K9" s="77"/>
      <c r="L9" s="8"/>
      <c r="M9" s="8"/>
      <c r="N9" s="8"/>
      <c r="O9" s="8"/>
      <c r="P9" s="8"/>
      <c r="Q9" s="8"/>
      <c r="R9" s="8"/>
      <c r="S9" s="8"/>
      <c r="T9" s="8"/>
      <c r="U9" s="8"/>
      <c r="V9" s="8"/>
      <c r="W9" s="8"/>
      <c r="X9" s="8"/>
      <c r="Y9" s="8"/>
      <c r="Z9" s="8"/>
      <c r="AA9" s="8"/>
      <c r="AB9" s="8"/>
    </row>
    <row r="10" spans="1:46" ht="16.5">
      <c r="A10" s="1584" t="s">
        <v>76</v>
      </c>
      <c r="B10" s="1585" t="s">
        <v>13</v>
      </c>
      <c r="C10" s="1586"/>
      <c r="D10" s="1587"/>
      <c r="E10" s="1585" t="s">
        <v>13</v>
      </c>
      <c r="F10" s="1756">
        <v>9557175.6500000078</v>
      </c>
      <c r="G10" s="1757">
        <v>9557175.6500000078</v>
      </c>
      <c r="H10" s="1585" t="s">
        <v>13</v>
      </c>
      <c r="I10" s="41"/>
      <c r="J10" s="41"/>
      <c r="K10" s="77"/>
      <c r="L10" s="8"/>
      <c r="M10" s="8"/>
      <c r="N10" s="8"/>
      <c r="O10" s="8"/>
      <c r="P10" s="8"/>
      <c r="Q10" s="8"/>
      <c r="R10" s="8"/>
      <c r="S10" s="8"/>
      <c r="T10" s="8"/>
      <c r="U10" s="8"/>
      <c r="V10" s="8"/>
      <c r="W10" s="8"/>
      <c r="X10" s="8"/>
      <c r="Y10" s="8"/>
      <c r="Z10" s="8"/>
      <c r="AA10" s="8"/>
      <c r="AB10" s="8"/>
    </row>
    <row r="11" spans="1:46">
      <c r="A11" s="1584" t="s">
        <v>79</v>
      </c>
      <c r="B11" s="1585" t="s">
        <v>13</v>
      </c>
      <c r="C11" s="1586"/>
      <c r="D11" s="1587"/>
      <c r="E11" s="1585" t="s">
        <v>13</v>
      </c>
      <c r="F11" s="1587">
        <v>0</v>
      </c>
      <c r="G11" s="1587">
        <v>0</v>
      </c>
      <c r="H11" s="1585" t="s">
        <v>13</v>
      </c>
      <c r="I11" s="41"/>
      <c r="J11" s="41"/>
      <c r="K11" s="77"/>
      <c r="L11" s="8"/>
      <c r="M11" s="8"/>
      <c r="N11" s="8"/>
      <c r="O11" s="8"/>
      <c r="P11" s="8"/>
      <c r="Q11" s="8"/>
      <c r="R11" s="8"/>
      <c r="S11" s="8"/>
      <c r="T11" s="8"/>
      <c r="U11" s="8"/>
      <c r="V11" s="8"/>
      <c r="W11" s="8"/>
      <c r="X11" s="8"/>
      <c r="Y11" s="8"/>
      <c r="Z11" s="8"/>
      <c r="AA11" s="8"/>
      <c r="AB11" s="8"/>
    </row>
    <row r="12" spans="1:46" ht="17.25" customHeight="1">
      <c r="A12" s="1584" t="s">
        <v>135</v>
      </c>
      <c r="B12" s="1585" t="s">
        <v>13</v>
      </c>
      <c r="C12" s="1586"/>
      <c r="D12" s="1587"/>
      <c r="E12" s="1585" t="s">
        <v>13</v>
      </c>
      <c r="F12" s="1756">
        <v>1349135</v>
      </c>
      <c r="G12" s="1757">
        <v>1349135</v>
      </c>
      <c r="H12" s="1585" t="s">
        <v>13</v>
      </c>
      <c r="I12" s="41"/>
      <c r="J12" s="41"/>
      <c r="K12" s="77"/>
      <c r="L12" s="8"/>
      <c r="M12" s="8"/>
      <c r="N12" s="8"/>
      <c r="O12" s="8"/>
      <c r="P12" s="8"/>
      <c r="Q12" s="8"/>
      <c r="R12" s="8"/>
      <c r="S12" s="8"/>
      <c r="T12" s="8"/>
      <c r="U12" s="8"/>
      <c r="V12" s="8"/>
      <c r="W12" s="8"/>
      <c r="X12" s="8"/>
      <c r="Y12" s="8"/>
      <c r="Z12" s="8"/>
      <c r="AA12" s="8"/>
      <c r="AB12" s="8"/>
    </row>
    <row r="13" spans="1:46" ht="16.5">
      <c r="A13" s="1584" t="s">
        <v>90</v>
      </c>
      <c r="B13" s="1585" t="s">
        <v>13</v>
      </c>
      <c r="C13" s="1586"/>
      <c r="D13" s="1587"/>
      <c r="E13" s="1585" t="s">
        <v>13</v>
      </c>
      <c r="F13" s="1756">
        <v>7141964.8600000516</v>
      </c>
      <c r="G13" s="1757">
        <v>7141964.8600000516</v>
      </c>
      <c r="H13" s="1585" t="s">
        <v>13</v>
      </c>
      <c r="I13" s="41"/>
      <c r="J13" s="41"/>
      <c r="K13" s="77"/>
      <c r="L13" s="8"/>
      <c r="M13" s="8"/>
      <c r="N13" s="8"/>
      <c r="O13" s="8"/>
      <c r="P13" s="8"/>
      <c r="Q13" s="8"/>
      <c r="R13" s="8"/>
      <c r="S13" s="8"/>
      <c r="T13" s="8"/>
      <c r="U13" s="8"/>
      <c r="V13" s="8"/>
      <c r="W13" s="8"/>
      <c r="X13" s="8"/>
      <c r="Y13" s="8"/>
      <c r="Z13" s="8"/>
      <c r="AA13" s="8"/>
      <c r="AB13" s="8"/>
    </row>
    <row r="14" spans="1:46" ht="17.25" customHeight="1">
      <c r="A14" s="1584" t="s">
        <v>136</v>
      </c>
      <c r="B14" s="1585" t="s">
        <v>13</v>
      </c>
      <c r="C14" s="1586"/>
      <c r="D14" s="1587"/>
      <c r="E14" s="1585" t="s">
        <v>13</v>
      </c>
      <c r="F14" s="1756">
        <v>936291.66000000539</v>
      </c>
      <c r="G14" s="1757">
        <v>936291.66000000539</v>
      </c>
      <c r="H14" s="1585" t="s">
        <v>13</v>
      </c>
      <c r="I14" s="41"/>
      <c r="J14" s="41"/>
      <c r="K14" s="81"/>
      <c r="L14" s="8"/>
      <c r="M14" s="8"/>
      <c r="N14" s="8"/>
      <c r="O14" s="8"/>
      <c r="P14" s="8"/>
      <c r="Q14" s="8"/>
      <c r="R14" s="8"/>
      <c r="S14" s="8"/>
      <c r="T14" s="8"/>
      <c r="U14" s="8"/>
      <c r="V14" s="8"/>
      <c r="W14" s="8"/>
      <c r="X14" s="8"/>
      <c r="Y14" s="8"/>
      <c r="Z14" s="8"/>
      <c r="AA14" s="8"/>
      <c r="AB14" s="8"/>
    </row>
    <row r="15" spans="1:46" ht="17.25" customHeight="1">
      <c r="A15" s="1584" t="s">
        <v>137</v>
      </c>
      <c r="B15" s="1585" t="s">
        <v>13</v>
      </c>
      <c r="C15" s="1590"/>
      <c r="D15" s="1587"/>
      <c r="E15" s="1585" t="s">
        <v>13</v>
      </c>
      <c r="F15" s="1586">
        <v>0</v>
      </c>
      <c r="G15" s="1587">
        <v>0</v>
      </c>
      <c r="H15" s="1585" t="s">
        <v>13</v>
      </c>
      <c r="I15" s="41"/>
      <c r="J15" s="41"/>
      <c r="K15" s="77"/>
      <c r="L15" s="8"/>
      <c r="M15" s="8"/>
      <c r="N15" s="8"/>
      <c r="O15" s="8"/>
      <c r="P15" s="8"/>
      <c r="Q15" s="8"/>
      <c r="R15" s="8"/>
      <c r="S15" s="8"/>
      <c r="T15" s="8"/>
      <c r="U15" s="8"/>
      <c r="V15" s="8"/>
      <c r="W15" s="8"/>
      <c r="X15" s="8"/>
      <c r="Y15" s="8"/>
      <c r="Z15" s="8"/>
      <c r="AA15" s="8"/>
      <c r="AB15" s="8"/>
    </row>
    <row r="16" spans="1:46" ht="17.25" customHeight="1">
      <c r="A16" s="1128" t="s">
        <v>138</v>
      </c>
      <c r="B16" s="1585" t="s">
        <v>13</v>
      </c>
      <c r="C16" s="1129">
        <v>82837720</v>
      </c>
      <c r="D16" s="1591">
        <f t="shared" ref="D16" si="0">SUM(B16:C16)</f>
        <v>82837720</v>
      </c>
      <c r="E16" s="1585" t="s">
        <v>13</v>
      </c>
      <c r="F16" s="1758">
        <f>SUM(F6:F15)</f>
        <v>68915348.829999879</v>
      </c>
      <c r="G16" s="1759">
        <f t="shared" ref="G16" si="1">SUM(E16:F16)</f>
        <v>68915348.829999879</v>
      </c>
      <c r="H16" s="1585" t="s">
        <v>13</v>
      </c>
      <c r="I16" s="1760">
        <f>F16/C16</f>
        <v>0.83193198497013054</v>
      </c>
      <c r="J16" s="1760">
        <f t="shared" ref="J16" si="2">G16/D16</f>
        <v>0.83193198497013054</v>
      </c>
      <c r="K16" s="81"/>
      <c r="L16" s="8"/>
      <c r="M16" s="8"/>
      <c r="N16" s="8"/>
      <c r="O16" s="8"/>
      <c r="P16" s="8"/>
      <c r="Q16" s="8"/>
      <c r="R16" s="8"/>
      <c r="S16" s="8"/>
      <c r="T16" s="8"/>
      <c r="U16" s="8"/>
      <c r="V16" s="8"/>
      <c r="W16" s="8"/>
      <c r="X16" s="8"/>
      <c r="Y16" s="8"/>
      <c r="Z16" s="8"/>
      <c r="AA16" s="8"/>
      <c r="AB16" s="8"/>
    </row>
    <row r="17" spans="1:75" ht="17.25" customHeight="1">
      <c r="A17" s="1575"/>
      <c r="B17" s="1575"/>
      <c r="C17" s="1575"/>
      <c r="D17" s="1575"/>
      <c r="E17" s="1575"/>
      <c r="F17" s="1575"/>
      <c r="G17" s="1575"/>
      <c r="H17" s="1575"/>
      <c r="I17" s="1575"/>
      <c r="J17" s="1575"/>
      <c r="K17" s="375"/>
      <c r="L17" s="376"/>
      <c r="M17" s="376"/>
      <c r="N17" s="8"/>
      <c r="O17" s="8"/>
      <c r="P17" s="8"/>
      <c r="Q17" s="8"/>
      <c r="R17" s="8"/>
      <c r="S17" s="8"/>
      <c r="T17" s="8"/>
      <c r="U17" s="8"/>
      <c r="V17" s="8"/>
      <c r="W17" s="8"/>
      <c r="X17" s="8"/>
      <c r="Y17" s="8"/>
      <c r="Z17" s="8"/>
      <c r="AA17" s="8"/>
      <c r="AB17" s="8"/>
    </row>
    <row r="18" spans="1:75" ht="17.25" customHeight="1">
      <c r="A18" s="67" t="s">
        <v>139</v>
      </c>
      <c r="B18" s="1585" t="s">
        <v>13</v>
      </c>
      <c r="C18" s="1590">
        <v>777697</v>
      </c>
      <c r="D18" s="1587">
        <f>SUM(B18:C18)</f>
        <v>777697</v>
      </c>
      <c r="E18" s="1585" t="s">
        <v>13</v>
      </c>
      <c r="F18" s="1586">
        <v>622880.80000000005</v>
      </c>
      <c r="G18" s="1590">
        <f t="shared" ref="G18:G26" si="3">F18</f>
        <v>622880.80000000005</v>
      </c>
      <c r="H18" s="1585" t="s">
        <v>13</v>
      </c>
      <c r="I18" s="1105">
        <f>F18/C18</f>
        <v>0.80092992515079786</v>
      </c>
      <c r="J18" s="1105">
        <f>G18/D18</f>
        <v>0.80092992515079786</v>
      </c>
      <c r="K18" s="77"/>
      <c r="L18" s="8"/>
      <c r="M18" s="8"/>
      <c r="N18" s="8"/>
      <c r="O18" s="8"/>
      <c r="P18" s="8"/>
      <c r="Q18" s="8"/>
      <c r="R18" s="8"/>
      <c r="S18" s="8"/>
      <c r="T18" s="8"/>
      <c r="U18" s="8"/>
      <c r="V18" s="8"/>
      <c r="W18" s="8"/>
      <c r="X18" s="8"/>
      <c r="Y18" s="8"/>
      <c r="Z18" s="8"/>
      <c r="AA18" s="8"/>
      <c r="AB18" s="8"/>
    </row>
    <row r="19" spans="1:75" ht="17.25" customHeight="1">
      <c r="A19" s="67" t="s">
        <v>140</v>
      </c>
      <c r="B19" s="1585" t="s">
        <v>13</v>
      </c>
      <c r="C19" s="1590">
        <v>0</v>
      </c>
      <c r="D19" s="1587">
        <v>0</v>
      </c>
      <c r="E19" s="1585" t="s">
        <v>13</v>
      </c>
      <c r="F19" s="1586"/>
      <c r="G19" s="1587"/>
      <c r="H19" s="1585" t="s">
        <v>13</v>
      </c>
      <c r="I19" s="1105">
        <v>0</v>
      </c>
      <c r="J19" s="1105">
        <v>0</v>
      </c>
      <c r="K19" s="77"/>
      <c r="L19" s="8"/>
      <c r="M19" s="8"/>
      <c r="N19" s="8"/>
      <c r="O19" s="8"/>
      <c r="P19" s="8"/>
      <c r="Q19" s="8"/>
      <c r="R19" s="8"/>
      <c r="S19" s="8"/>
      <c r="T19" s="8"/>
      <c r="U19" s="8"/>
      <c r="V19" s="8"/>
      <c r="W19" s="8"/>
      <c r="X19" s="8"/>
      <c r="Y19" s="8"/>
      <c r="Z19" s="8"/>
      <c r="AA19" s="8"/>
      <c r="AB19" s="8"/>
    </row>
    <row r="20" spans="1:75" ht="17.25" customHeight="1">
      <c r="A20" s="1584" t="s">
        <v>141</v>
      </c>
      <c r="B20" s="1585" t="s">
        <v>13</v>
      </c>
      <c r="C20" s="1586">
        <v>1510696</v>
      </c>
      <c r="D20" s="1587">
        <f t="shared" ref="D20:D26" si="4">SUM(B20:C20)</f>
        <v>1510696</v>
      </c>
      <c r="E20" s="1585" t="s">
        <v>13</v>
      </c>
      <c r="F20" s="1756">
        <v>1368213.6999999997</v>
      </c>
      <c r="G20" s="1757">
        <v>1368213.6999999997</v>
      </c>
      <c r="H20" s="1585" t="s">
        <v>13</v>
      </c>
      <c r="I20" s="1105">
        <f t="shared" ref="I20:I28" si="5">F20/C20</f>
        <v>0.90568433357869471</v>
      </c>
      <c r="J20" s="1105">
        <f t="shared" ref="J20:J28" si="6">G20/D20</f>
        <v>0.90568433357869471</v>
      </c>
      <c r="K20" s="78"/>
      <c r="L20" s="8"/>
      <c r="M20" s="8"/>
      <c r="N20" s="8"/>
      <c r="O20" s="8"/>
      <c r="P20" s="8"/>
      <c r="Q20" s="8"/>
      <c r="R20" s="8"/>
      <c r="S20" s="8"/>
      <c r="T20" s="8"/>
      <c r="U20" s="8"/>
      <c r="V20" s="8"/>
      <c r="W20" s="8"/>
      <c r="X20" s="8"/>
      <c r="Y20" s="8"/>
      <c r="Z20" s="8"/>
      <c r="AA20" s="8"/>
      <c r="AB20" s="8"/>
    </row>
    <row r="21" spans="1:75" ht="17.25" customHeight="1">
      <c r="A21" s="1584" t="s">
        <v>142</v>
      </c>
      <c r="B21" s="1585" t="s">
        <v>13</v>
      </c>
      <c r="C21" s="1586">
        <v>1398505</v>
      </c>
      <c r="D21" s="1587">
        <f t="shared" si="4"/>
        <v>1398505</v>
      </c>
      <c r="E21" s="1585" t="s">
        <v>13</v>
      </c>
      <c r="F21" s="1586">
        <v>1377599.2099999995</v>
      </c>
      <c r="G21" s="1590">
        <f t="shared" si="3"/>
        <v>1377599.2099999995</v>
      </c>
      <c r="H21" s="1585" t="s">
        <v>13</v>
      </c>
      <c r="I21" s="1105">
        <f t="shared" si="5"/>
        <v>0.985051329812907</v>
      </c>
      <c r="J21" s="1105">
        <f t="shared" si="6"/>
        <v>0.985051329812907</v>
      </c>
      <c r="K21" s="77"/>
      <c r="L21" s="8"/>
      <c r="M21" s="8"/>
      <c r="N21" s="8"/>
      <c r="O21" s="8"/>
      <c r="P21" s="8"/>
      <c r="Q21" s="8"/>
      <c r="R21" s="8"/>
      <c r="S21" s="8"/>
      <c r="T21" s="8"/>
      <c r="U21" s="8"/>
      <c r="V21" s="8"/>
      <c r="W21" s="8"/>
      <c r="X21" s="8"/>
      <c r="Y21" s="8"/>
      <c r="Z21" s="8"/>
      <c r="AA21" s="8"/>
      <c r="AB21" s="8"/>
    </row>
    <row r="22" spans="1:75">
      <c r="A22" s="1592" t="s">
        <v>143</v>
      </c>
      <c r="B22" s="1585" t="s">
        <v>13</v>
      </c>
      <c r="C22" s="1586">
        <v>0</v>
      </c>
      <c r="D22" s="1587">
        <f t="shared" si="4"/>
        <v>0</v>
      </c>
      <c r="E22" s="1585" t="s">
        <v>13</v>
      </c>
      <c r="F22" s="1586"/>
      <c r="G22" s="1587"/>
      <c r="H22" s="1585" t="s">
        <v>13</v>
      </c>
      <c r="I22" s="1105">
        <v>0</v>
      </c>
      <c r="J22" s="1105">
        <v>0</v>
      </c>
      <c r="K22" s="77"/>
      <c r="L22" s="825"/>
      <c r="M22" s="8"/>
      <c r="N22" s="8"/>
      <c r="O22" s="8"/>
      <c r="P22" s="8"/>
      <c r="Q22" s="8"/>
      <c r="R22" s="8"/>
      <c r="S22" s="8"/>
      <c r="T22" s="8"/>
      <c r="U22" s="8"/>
      <c r="V22" s="8"/>
      <c r="W22" s="8"/>
      <c r="X22" s="8"/>
      <c r="Y22" s="8"/>
      <c r="Z22" s="8"/>
      <c r="AA22" s="8"/>
      <c r="AB22" s="8"/>
    </row>
    <row r="23" spans="1:75">
      <c r="A23" s="1592" t="s">
        <v>144</v>
      </c>
      <c r="B23" s="1585" t="s">
        <v>13</v>
      </c>
      <c r="C23" s="1586">
        <v>262500</v>
      </c>
      <c r="D23" s="1587">
        <f t="shared" si="4"/>
        <v>262500</v>
      </c>
      <c r="E23" s="1585" t="s">
        <v>13</v>
      </c>
      <c r="F23" s="1586">
        <v>57394.35</v>
      </c>
      <c r="G23" s="1590">
        <f t="shared" si="3"/>
        <v>57394.35</v>
      </c>
      <c r="H23" s="1585" t="s">
        <v>13</v>
      </c>
      <c r="I23" s="1105">
        <f t="shared" si="5"/>
        <v>0.21864514285714284</v>
      </c>
      <c r="J23" s="1105">
        <f t="shared" si="6"/>
        <v>0.21864514285714284</v>
      </c>
      <c r="K23" s="77"/>
      <c r="L23" s="8"/>
      <c r="M23" s="8"/>
      <c r="N23" s="8"/>
      <c r="O23" s="8"/>
      <c r="P23" s="8"/>
      <c r="Q23" s="8"/>
      <c r="R23" s="8"/>
      <c r="S23" s="8"/>
      <c r="T23" s="8"/>
      <c r="U23" s="8"/>
      <c r="V23" s="8"/>
      <c r="W23" s="8"/>
      <c r="X23" s="8"/>
      <c r="Y23" s="8"/>
      <c r="Z23" s="8"/>
      <c r="AA23" s="8"/>
      <c r="AB23" s="8"/>
    </row>
    <row r="24" spans="1:75" ht="16.5" customHeight="1">
      <c r="A24" s="1584" t="s">
        <v>145</v>
      </c>
      <c r="B24" s="1585" t="s">
        <v>13</v>
      </c>
      <c r="C24" s="1586">
        <v>472833</v>
      </c>
      <c r="D24" s="1587">
        <f t="shared" si="4"/>
        <v>472833</v>
      </c>
      <c r="E24" s="1585" t="s">
        <v>13</v>
      </c>
      <c r="F24" s="1586">
        <v>419000.3999999995</v>
      </c>
      <c r="G24" s="1590">
        <f t="shared" si="3"/>
        <v>419000.3999999995</v>
      </c>
      <c r="H24" s="1585" t="s">
        <v>13</v>
      </c>
      <c r="I24" s="1105">
        <f t="shared" si="5"/>
        <v>0.88614880941050966</v>
      </c>
      <c r="J24" s="1105">
        <f t="shared" si="6"/>
        <v>0.88614880941050966</v>
      </c>
      <c r="K24" s="77"/>
      <c r="L24" s="8"/>
      <c r="M24" s="8"/>
      <c r="N24" s="8"/>
      <c r="O24" s="8"/>
      <c r="P24" s="8"/>
      <c r="Q24" s="8"/>
      <c r="R24" s="8"/>
      <c r="S24" s="8"/>
      <c r="T24" s="8"/>
      <c r="U24" s="8"/>
      <c r="V24" s="8"/>
      <c r="W24" s="8"/>
      <c r="X24" s="8"/>
      <c r="Y24" s="8"/>
      <c r="Z24" s="8"/>
      <c r="AA24" s="8"/>
      <c r="AB24" s="8"/>
    </row>
    <row r="25" spans="1:75">
      <c r="A25" s="1584" t="s">
        <v>146</v>
      </c>
      <c r="B25" s="1585" t="s">
        <v>13</v>
      </c>
      <c r="C25" s="1586">
        <v>7478835</v>
      </c>
      <c r="D25" s="1587">
        <f t="shared" si="4"/>
        <v>7478835</v>
      </c>
      <c r="E25" s="1585" t="s">
        <v>13</v>
      </c>
      <c r="F25" s="1586">
        <v>6704870.230000007</v>
      </c>
      <c r="G25" s="1590">
        <f t="shared" si="3"/>
        <v>6704870.230000007</v>
      </c>
      <c r="H25" s="1585" t="s">
        <v>13</v>
      </c>
      <c r="I25" s="1105">
        <f t="shared" si="5"/>
        <v>0.89651265604870367</v>
      </c>
      <c r="J25" s="1105">
        <f t="shared" si="6"/>
        <v>0.89651265604870367</v>
      </c>
      <c r="K25" s="77"/>
      <c r="L25" s="825"/>
      <c r="M25" s="8"/>
      <c r="N25" s="8"/>
      <c r="O25" s="8"/>
      <c r="P25" s="8"/>
      <c r="Q25" s="8"/>
      <c r="R25" s="8"/>
      <c r="S25" s="8"/>
      <c r="T25" s="8"/>
      <c r="U25" s="8"/>
      <c r="V25" s="8"/>
      <c r="W25" s="8"/>
      <c r="X25" s="8"/>
      <c r="Y25" s="8"/>
      <c r="Z25" s="8"/>
      <c r="AA25" s="8"/>
      <c r="AB25" s="8"/>
    </row>
    <row r="26" spans="1:75" ht="17.25" customHeight="1">
      <c r="A26" s="1130" t="s">
        <v>147</v>
      </c>
      <c r="B26" s="1585" t="s">
        <v>13</v>
      </c>
      <c r="C26" s="1586">
        <v>98059</v>
      </c>
      <c r="D26" s="1587">
        <f t="shared" si="4"/>
        <v>98059</v>
      </c>
      <c r="E26" s="1585" t="s">
        <v>13</v>
      </c>
      <c r="F26" s="1586">
        <v>71327.660000000018</v>
      </c>
      <c r="G26" s="1590">
        <f t="shared" si="3"/>
        <v>71327.660000000018</v>
      </c>
      <c r="H26" s="1585" t="s">
        <v>13</v>
      </c>
      <c r="I26" s="1105">
        <f t="shared" si="5"/>
        <v>0.72739534361965774</v>
      </c>
      <c r="J26" s="1105">
        <f t="shared" si="6"/>
        <v>0.72739534361965774</v>
      </c>
      <c r="K26" s="77"/>
      <c r="L26" s="8"/>
      <c r="M26" s="8"/>
      <c r="N26" s="8"/>
      <c r="O26" s="8"/>
      <c r="P26" s="8"/>
      <c r="Q26" s="8"/>
      <c r="R26" s="8"/>
      <c r="S26" s="8"/>
      <c r="T26" s="8"/>
      <c r="U26" s="8"/>
      <c r="V26" s="8"/>
      <c r="W26" s="8"/>
      <c r="X26" s="8"/>
      <c r="Y26" s="8"/>
      <c r="Z26" s="8"/>
      <c r="AA26" s="8"/>
      <c r="AB26" s="8"/>
    </row>
    <row r="27" spans="1:75" ht="17.25" customHeight="1">
      <c r="A27" s="1130"/>
      <c r="B27" s="1585"/>
      <c r="C27" s="1586"/>
      <c r="D27" s="1587"/>
      <c r="E27" s="1585"/>
      <c r="F27" s="1586"/>
      <c r="G27" s="1587"/>
      <c r="H27" s="1585"/>
      <c r="I27" s="1105"/>
      <c r="J27" s="1105"/>
      <c r="K27" s="364"/>
      <c r="L27" s="8"/>
      <c r="M27" s="8"/>
      <c r="N27" s="8"/>
      <c r="O27" s="8"/>
      <c r="P27" s="8"/>
      <c r="Q27" s="8"/>
      <c r="R27" s="8"/>
      <c r="S27" s="8"/>
      <c r="T27" s="8"/>
      <c r="U27" s="8"/>
      <c r="V27" s="8"/>
      <c r="W27" s="8"/>
      <c r="X27" s="8"/>
      <c r="Y27" s="8"/>
      <c r="Z27" s="8"/>
      <c r="AA27" s="8"/>
      <c r="AB27" s="8"/>
    </row>
    <row r="28" spans="1:75" ht="17.25" customHeight="1">
      <c r="A28" s="1131" t="s">
        <v>148</v>
      </c>
      <c r="B28" s="1593" t="s">
        <v>13</v>
      </c>
      <c r="C28" s="1594">
        <f>SUM(C18:C26)</f>
        <v>11999125</v>
      </c>
      <c r="D28" s="1594">
        <f>SUM(D18:D26)</f>
        <v>11999125</v>
      </c>
      <c r="E28" s="1593" t="s">
        <v>13</v>
      </c>
      <c r="F28" s="1761">
        <f>SUM(F18:F26)</f>
        <v>10621286.350000005</v>
      </c>
      <c r="G28" s="1761">
        <f>SUM(G18:G26)</f>
        <v>10621286.350000005</v>
      </c>
      <c r="H28" s="1593" t="s">
        <v>13</v>
      </c>
      <c r="I28" s="1760">
        <f t="shared" si="5"/>
        <v>0.88517173960601336</v>
      </c>
      <c r="J28" s="1760">
        <f t="shared" si="6"/>
        <v>0.88517173960601336</v>
      </c>
      <c r="K28" s="364"/>
      <c r="L28" s="1549"/>
      <c r="M28" s="8"/>
      <c r="N28" s="8"/>
      <c r="O28" s="8"/>
      <c r="P28" s="8"/>
      <c r="Q28" s="8"/>
      <c r="R28" s="8"/>
      <c r="S28" s="8"/>
      <c r="T28" s="8"/>
      <c r="U28" s="8"/>
      <c r="V28" s="8"/>
      <c r="W28" s="8"/>
      <c r="X28" s="8"/>
      <c r="Y28" s="8"/>
      <c r="Z28" s="8"/>
      <c r="AA28" s="8"/>
      <c r="AB28" s="8"/>
    </row>
    <row r="29" spans="1:75" s="3" customFormat="1" ht="17.25" customHeight="1">
      <c r="A29" s="1575"/>
      <c r="B29" s="1575"/>
      <c r="C29" s="1575"/>
      <c r="D29" s="1575"/>
      <c r="E29" s="1575"/>
      <c r="F29" s="1575"/>
      <c r="G29" s="1575"/>
      <c r="H29" s="1575"/>
      <c r="I29" s="1575"/>
      <c r="J29" s="1575"/>
    </row>
    <row r="30" spans="1:75" ht="16.5" customHeight="1">
      <c r="A30" s="43" t="s">
        <v>149</v>
      </c>
      <c r="B30" s="1585" t="s">
        <v>13</v>
      </c>
      <c r="C30" s="48">
        <f>C16+C28</f>
        <v>94836845</v>
      </c>
      <c r="D30" s="48">
        <f>D16+D28</f>
        <v>94836845</v>
      </c>
      <c r="E30" s="1585" t="s">
        <v>13</v>
      </c>
      <c r="F30" s="1762">
        <f>F16+F28</f>
        <v>79536635.179999888</v>
      </c>
      <c r="G30" s="1762">
        <f>G16+G28</f>
        <v>79536635.179999888</v>
      </c>
      <c r="H30" s="1585" t="s">
        <v>13</v>
      </c>
      <c r="I30" s="1760">
        <f t="shared" ref="I30" si="7">F30/C30</f>
        <v>0.83866808496212508</v>
      </c>
      <c r="J30" s="1760">
        <f t="shared" ref="J30" si="8">G30/D30</f>
        <v>0.83866808496212508</v>
      </c>
      <c r="K30" s="8"/>
      <c r="L30" s="825"/>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row>
    <row r="31" spans="1:75" ht="17.25" customHeight="1">
      <c r="A31" s="1898" t="s">
        <v>150</v>
      </c>
      <c r="B31" s="1899"/>
      <c r="C31" s="1899"/>
      <c r="D31" s="1899"/>
      <c r="E31" s="1899"/>
      <c r="F31" s="1899"/>
      <c r="G31" s="1899"/>
      <c r="H31" s="1899"/>
      <c r="I31" s="1899"/>
      <c r="J31" s="1900"/>
      <c r="K31" s="8"/>
      <c r="L31" s="8"/>
      <c r="M31" s="8"/>
      <c r="N31" s="8"/>
      <c r="O31" s="8"/>
      <c r="P31" s="8"/>
      <c r="Q31" s="8"/>
      <c r="R31" s="8"/>
      <c r="S31" s="8"/>
      <c r="T31" s="8"/>
      <c r="U31" s="8"/>
      <c r="V31" s="8"/>
      <c r="W31" s="8"/>
      <c r="X31" s="8"/>
      <c r="Y31" s="8"/>
      <c r="Z31" s="8"/>
      <c r="AA31" s="8"/>
      <c r="AB31" s="8"/>
    </row>
    <row r="32" spans="1:75" ht="17.25" customHeight="1">
      <c r="A32" s="42" t="s">
        <v>151</v>
      </c>
      <c r="B32" s="1575"/>
      <c r="C32" s="1575"/>
      <c r="D32" s="1575"/>
      <c r="E32" s="1595"/>
      <c r="F32" s="1738">
        <f>4197376.66+3500.9</f>
        <v>4200877.5600000005</v>
      </c>
      <c r="G32" s="1588">
        <f t="shared" ref="G32" si="9">F32</f>
        <v>4200877.5600000005</v>
      </c>
      <c r="H32" s="1575"/>
      <c r="I32" s="1575"/>
      <c r="J32" s="1575"/>
      <c r="K32" s="8"/>
      <c r="L32" s="8"/>
      <c r="M32" s="8"/>
      <c r="N32" s="8"/>
      <c r="O32" s="8"/>
      <c r="P32" s="8"/>
      <c r="Q32" s="8"/>
      <c r="R32" s="8"/>
      <c r="S32" s="8"/>
      <c r="T32" s="8"/>
      <c r="U32" s="8"/>
      <c r="V32" s="8"/>
      <c r="W32" s="8"/>
      <c r="X32" s="8"/>
      <c r="Y32" s="8"/>
      <c r="Z32" s="8"/>
      <c r="AA32" s="8"/>
      <c r="AB32" s="8"/>
    </row>
    <row r="33" spans="1:50">
      <c r="A33" s="1311" t="s">
        <v>152</v>
      </c>
      <c r="B33" s="1575"/>
      <c r="C33" s="1575"/>
      <c r="D33" s="1575"/>
      <c r="E33" s="1595"/>
      <c r="F33" s="1596">
        <v>1156212.6500000013</v>
      </c>
      <c r="G33" s="1588">
        <v>1156212.6500000013</v>
      </c>
      <c r="H33" s="1575"/>
      <c r="I33" s="1575"/>
      <c r="J33" s="1575"/>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c r="D34" s="69"/>
      <c r="F34" s="208"/>
      <c r="G34" s="69"/>
      <c r="H34" s="20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ht="26.45" customHeight="1">
      <c r="A35" s="1890" t="s">
        <v>16</v>
      </c>
      <c r="B35" s="1890"/>
      <c r="C35" s="1890"/>
      <c r="D35" s="1890"/>
      <c r="E35" s="1890"/>
      <c r="F35" s="1890"/>
      <c r="G35" s="1890"/>
      <c r="H35" s="1890"/>
      <c r="I35" s="1890"/>
      <c r="J35" s="1890"/>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ht="13.9" customHeight="1">
      <c r="A36" s="7"/>
      <c r="B36" s="7"/>
      <c r="C36" s="7"/>
      <c r="D36" s="7"/>
      <c r="E36" s="7"/>
      <c r="F36" s="7"/>
      <c r="G36" s="7"/>
      <c r="H36" s="7"/>
      <c r="I36" s="7"/>
      <c r="J36" s="7"/>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ht="14.25" customHeight="1">
      <c r="A37" s="1901" t="s">
        <v>153</v>
      </c>
      <c r="B37" s="1901"/>
      <c r="C37" s="1901"/>
      <c r="D37" s="1901"/>
      <c r="E37" s="1901"/>
      <c r="F37" s="1901"/>
      <c r="G37" s="1901"/>
      <c r="H37" s="1901"/>
      <c r="I37" s="1901"/>
      <c r="J37" s="209"/>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ht="15" customHeight="1">
      <c r="A38" s="1902" t="s">
        <v>154</v>
      </c>
      <c r="B38" s="1902"/>
      <c r="C38" s="1902"/>
      <c r="D38" s="1902"/>
      <c r="E38" s="1902"/>
      <c r="F38" s="1902"/>
      <c r="G38" s="1902"/>
      <c r="H38" s="1902"/>
      <c r="I38" s="1902"/>
      <c r="J38" s="209"/>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ht="15" customHeight="1">
      <c r="A39" s="1896" t="s">
        <v>155</v>
      </c>
      <c r="B39" s="1896"/>
      <c r="C39" s="1896"/>
      <c r="D39" s="1896"/>
      <c r="E39" s="1896"/>
      <c r="F39" s="1896"/>
      <c r="G39" s="1896"/>
      <c r="H39" s="1896"/>
      <c r="I39" s="1896"/>
      <c r="J39" s="209"/>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ht="15" customHeight="1">
      <c r="A40" s="1896" t="s">
        <v>156</v>
      </c>
      <c r="B40" s="1896"/>
      <c r="C40" s="1896"/>
      <c r="D40" s="1896"/>
      <c r="E40" s="1896"/>
      <c r="F40" s="1896"/>
      <c r="G40" s="1896"/>
      <c r="H40" s="1896"/>
      <c r="I40" s="1896"/>
      <c r="J40" s="209"/>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50" ht="15" customHeight="1">
      <c r="A41" s="376"/>
      <c r="B41" s="228"/>
      <c r="C41" s="247"/>
      <c r="D41" s="228"/>
      <c r="E41" s="247"/>
      <c r="F41" s="228"/>
      <c r="G41" s="228"/>
      <c r="H41" s="228"/>
      <c r="I41" s="228"/>
      <c r="J41" s="209"/>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row>
    <row r="42" spans="1:50">
      <c r="E42" s="69"/>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row>
    <row r="43" spans="1:50" ht="15">
      <c r="A43" s="231"/>
      <c r="B43" s="9"/>
      <c r="C43" s="10"/>
      <c r="D43" s="8"/>
      <c r="E43" s="9"/>
      <c r="F43" s="203"/>
      <c r="G43" s="9"/>
      <c r="H43" s="8"/>
      <c r="I43" s="8"/>
      <c r="J43" s="8"/>
      <c r="K43" s="8"/>
      <c r="L43" s="49"/>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row>
    <row r="44" spans="1:50">
      <c r="A44" s="9"/>
      <c r="B44" s="9"/>
      <c r="C44" s="10"/>
      <c r="D44" s="8"/>
      <c r="E44" s="9"/>
      <c r="F44" s="9"/>
      <c r="G44" s="9"/>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row>
    <row r="45" spans="1:50">
      <c r="A45" s="9"/>
      <c r="B45" s="9"/>
      <c r="C45" s="10"/>
      <c r="D45" s="8"/>
      <c r="E45" s="9"/>
      <c r="F45" s="9"/>
      <c r="G45" s="9"/>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row>
    <row r="46" spans="1:50" ht="18">
      <c r="A46" s="248"/>
      <c r="B46" s="248"/>
      <c r="C46" s="248"/>
      <c r="D46" s="248"/>
      <c r="E46" s="248"/>
      <c r="F46" s="248"/>
      <c r="G46" s="248"/>
      <c r="H46" s="248"/>
      <c r="I46" s="248"/>
      <c r="J46" s="24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row>
    <row r="47" spans="1:50">
      <c r="A47" s="9"/>
      <c r="B47" s="9"/>
      <c r="C47" s="10"/>
      <c r="D47" s="8"/>
      <c r="E47" s="9"/>
      <c r="F47" s="9"/>
      <c r="G47" s="9"/>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row>
    <row r="48" spans="1:50">
      <c r="A48" s="9"/>
      <c r="B48" s="9"/>
      <c r="C48" s="10"/>
      <c r="D48" s="8"/>
      <c r="E48" s="9"/>
      <c r="F48" s="9"/>
      <c r="G48" s="9"/>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row>
    <row r="49" spans="1:51">
      <c r="A49" s="9"/>
      <c r="B49" s="9"/>
      <c r="C49" s="10"/>
      <c r="D49" s="8"/>
      <c r="E49" s="9"/>
      <c r="F49" s="9"/>
      <c r="G49" s="9"/>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row>
    <row r="50" spans="1:51">
      <c r="A50" s="9"/>
      <c r="B50" s="9"/>
      <c r="C50" s="9"/>
      <c r="D50" s="9"/>
      <c r="E50" s="9"/>
      <c r="F50" s="9"/>
      <c r="G50" s="9"/>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row>
    <row r="51" spans="1:51">
      <c r="A51" s="9"/>
      <c r="B51" s="9"/>
      <c r="C51" s="9"/>
      <c r="D51" s="9"/>
      <c r="E51" s="9"/>
      <c r="F51" s="9"/>
      <c r="G51" s="9"/>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row>
    <row r="52" spans="1:51">
      <c r="A52" s="9"/>
      <c r="B52" s="9"/>
      <c r="C52" s="9"/>
      <c r="D52" s="9"/>
      <c r="E52" s="9"/>
      <c r="F52" s="9"/>
      <c r="G52" s="9"/>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row>
    <row r="53" spans="1:51">
      <c r="A53" s="9"/>
      <c r="B53" s="9"/>
      <c r="C53" s="9"/>
      <c r="D53" s="9"/>
      <c r="E53" s="9"/>
      <c r="F53" s="9"/>
      <c r="G53" s="9"/>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row>
    <row r="54" spans="1:51" ht="16.5" customHeight="1">
      <c r="A54" s="11"/>
      <c r="B54" s="11"/>
      <c r="C54" s="11"/>
      <c r="D54" s="11"/>
      <c r="E54" s="11"/>
      <c r="F54" s="11"/>
      <c r="G54" s="11"/>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row>
    <row r="55" spans="1:51">
      <c r="A55" s="9"/>
      <c r="B55" s="9"/>
      <c r="C55" s="9"/>
      <c r="D55" s="9"/>
      <c r="E55" s="9"/>
      <c r="F55" s="9"/>
      <c r="G55" s="9"/>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row>
    <row r="56" spans="1:5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row>
    <row r="57" spans="1:5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row>
    <row r="58" spans="1:5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row>
    <row r="59" spans="1:51" ht="8.2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row>
    <row r="60" spans="1:5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row>
    <row r="61" spans="1:51">
      <c r="A61" s="8"/>
      <c r="B61" s="8"/>
      <c r="C61" s="8"/>
      <c r="D61" s="8"/>
      <c r="E61" s="8"/>
      <c r="F61" s="8"/>
      <c r="G61" s="8"/>
      <c r="H61" s="8"/>
      <c r="I61" s="8"/>
      <c r="J61" s="8"/>
      <c r="K61" s="8"/>
      <c r="L61" s="8"/>
      <c r="M61" s="8"/>
      <c r="N61" s="8"/>
      <c r="O61" s="3"/>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row>
    <row r="62" spans="1:51">
      <c r="A62" s="8"/>
      <c r="B62" s="8"/>
      <c r="C62" s="8"/>
      <c r="D62" s="8"/>
      <c r="E62" s="8"/>
      <c r="F62" s="8"/>
      <c r="G62" s="8"/>
      <c r="H62" s="8"/>
      <c r="I62" s="8"/>
      <c r="J62" s="8"/>
      <c r="K62" s="8"/>
      <c r="L62" s="8"/>
      <c r="M62" s="8"/>
      <c r="N62" s="8"/>
      <c r="O62" s="3"/>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row>
    <row r="63" spans="1:51">
      <c r="A63" s="8"/>
      <c r="B63" s="8"/>
      <c r="C63" s="8"/>
      <c r="D63" s="8"/>
      <c r="E63" s="8"/>
      <c r="F63" s="8"/>
      <c r="G63" s="8"/>
      <c r="H63" s="8"/>
      <c r="I63" s="8"/>
      <c r="J63" s="8"/>
      <c r="K63" s="8"/>
      <c r="L63" s="8"/>
      <c r="M63" s="8"/>
      <c r="N63" s="8"/>
      <c r="O63" s="3"/>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row>
    <row r="64" spans="1:51" ht="12.75" customHeight="1">
      <c r="A64" s="8"/>
      <c r="B64" s="8"/>
      <c r="C64" s="8"/>
      <c r="D64" s="8"/>
      <c r="E64" s="8"/>
      <c r="F64" s="8"/>
      <c r="G64" s="8"/>
      <c r="H64" s="8"/>
      <c r="I64" s="8"/>
      <c r="J64" s="8"/>
      <c r="K64" s="8"/>
      <c r="L64" s="8"/>
      <c r="M64" s="8"/>
      <c r="N64" s="8"/>
      <c r="O64" s="3"/>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row>
    <row r="65" spans="1:61">
      <c r="A65" s="8"/>
      <c r="B65" s="8"/>
      <c r="C65" s="8"/>
      <c r="D65" s="8"/>
      <c r="E65" s="8"/>
      <c r="F65" s="8"/>
      <c r="G65" s="8"/>
      <c r="H65" s="8"/>
      <c r="I65" s="8"/>
      <c r="J65" s="8"/>
      <c r="K65" s="8"/>
      <c r="L65" s="8"/>
      <c r="M65" s="8"/>
      <c r="N65" s="8"/>
      <c r="O65" s="3"/>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row>
    <row r="66" spans="1:61">
      <c r="A66" s="8"/>
      <c r="B66" s="8"/>
      <c r="C66" s="8"/>
      <c r="D66" s="8"/>
      <c r="E66" s="8"/>
      <c r="F66" s="8"/>
      <c r="G66" s="8"/>
      <c r="H66" s="8"/>
      <c r="I66" s="8"/>
      <c r="J66" s="8"/>
      <c r="K66" s="8"/>
      <c r="L66" s="8"/>
      <c r="M66" s="8"/>
      <c r="N66" s="8"/>
      <c r="O66" s="8"/>
      <c r="P66" s="8"/>
      <c r="Q66" s="8"/>
      <c r="R66" s="8"/>
      <c r="S66" s="8"/>
      <c r="T66" s="8"/>
      <c r="U66" s="8"/>
      <c r="V66" s="8"/>
      <c r="W66" s="8"/>
      <c r="X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row>
    <row r="67" spans="1:61">
      <c r="A67" s="8"/>
      <c r="B67" s="8"/>
      <c r="C67" s="8"/>
      <c r="D67" s="8"/>
      <c r="E67" s="8"/>
      <c r="F67" s="8"/>
      <c r="G67" s="8"/>
      <c r="H67" s="8"/>
      <c r="I67" s="8"/>
      <c r="J67" s="8"/>
      <c r="K67" s="8"/>
      <c r="L67" s="8"/>
      <c r="M67" s="8"/>
      <c r="N67" s="8"/>
      <c r="O67" s="8"/>
      <c r="P67" s="8"/>
      <c r="Q67" s="8"/>
      <c r="R67" s="8"/>
      <c r="S67" s="8"/>
      <c r="T67" s="8"/>
      <c r="U67" s="8"/>
      <c r="V67" s="8"/>
      <c r="W67" s="8"/>
      <c r="X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row>
    <row r="68" spans="1:61">
      <c r="A68" s="8"/>
      <c r="B68" s="8"/>
      <c r="C68" s="8"/>
      <c r="D68" s="8"/>
      <c r="E68" s="8"/>
      <c r="F68" s="8"/>
      <c r="G68" s="8"/>
      <c r="H68" s="8"/>
      <c r="I68" s="8"/>
      <c r="J68" s="8"/>
      <c r="K68" s="8"/>
      <c r="L68" s="8"/>
      <c r="M68" s="8"/>
      <c r="N68" s="8"/>
      <c r="O68" s="8"/>
      <c r="P68" s="8"/>
      <c r="Q68" s="8"/>
      <c r="R68" s="8"/>
      <c r="S68" s="8"/>
      <c r="T68" s="8"/>
      <c r="U68" s="8"/>
      <c r="V68" s="8"/>
      <c r="W68" s="8"/>
      <c r="X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row>
    <row r="69" spans="1:61">
      <c r="A69" s="8"/>
      <c r="B69" s="8"/>
      <c r="C69" s="8"/>
      <c r="D69" s="8"/>
      <c r="E69" s="8"/>
      <c r="F69" s="8"/>
      <c r="G69" s="8"/>
      <c r="H69" s="8"/>
      <c r="I69" s="8"/>
      <c r="J69" s="8"/>
      <c r="K69" s="8"/>
      <c r="L69" s="8"/>
      <c r="M69" s="8"/>
      <c r="N69" s="8"/>
      <c r="O69" s="8"/>
      <c r="P69" s="8"/>
      <c r="Q69" s="8"/>
      <c r="R69" s="8"/>
      <c r="S69" s="8"/>
      <c r="T69" s="8"/>
      <c r="U69" s="8"/>
      <c r="V69" s="8"/>
      <c r="W69" s="8"/>
      <c r="X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row>
    <row r="70" spans="1:61" ht="15">
      <c r="A70" s="121"/>
      <c r="B70" s="121"/>
      <c r="C70" s="121"/>
      <c r="D70" s="8"/>
      <c r="E70" s="8"/>
      <c r="F70" s="8"/>
      <c r="G70" s="8"/>
      <c r="H70" s="8"/>
      <c r="I70" s="8"/>
      <c r="J70" s="8"/>
      <c r="K70" s="8"/>
      <c r="L70" s="8"/>
      <c r="M70" s="8"/>
      <c r="N70" s="8"/>
      <c r="O70" s="8"/>
      <c r="P70" s="8"/>
      <c r="Q70" s="8"/>
      <c r="R70" s="8"/>
      <c r="S70" s="8"/>
      <c r="T70" s="8"/>
      <c r="U70" s="8"/>
      <c r="V70" s="8"/>
      <c r="W70" s="8"/>
      <c r="X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row>
    <row r="71" spans="1:61">
      <c r="A71" s="120"/>
      <c r="B71" s="106"/>
      <c r="C71" s="122"/>
      <c r="D71" s="8"/>
      <c r="E71" s="8"/>
      <c r="F71" s="8"/>
      <c r="G71" s="8"/>
      <c r="H71" s="8"/>
      <c r="I71" s="8"/>
      <c r="J71" s="8"/>
      <c r="K71" s="8"/>
      <c r="L71" s="8"/>
      <c r="M71" s="8"/>
      <c r="N71" s="8"/>
      <c r="O71" s="8"/>
      <c r="P71" s="8"/>
      <c r="Q71" s="8"/>
      <c r="R71" s="8"/>
      <c r="S71" s="8"/>
      <c r="T71" s="8"/>
      <c r="U71" s="8"/>
      <c r="V71" s="8"/>
      <c r="W71" s="8"/>
      <c r="X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row>
    <row r="72" spans="1:61">
      <c r="A72" s="120"/>
      <c r="B72" s="106"/>
      <c r="C72" s="122"/>
      <c r="D72" s="8"/>
      <c r="E72" s="8"/>
      <c r="F72" s="8"/>
      <c r="G72" s="8"/>
      <c r="H72" s="8"/>
      <c r="I72" s="8"/>
      <c r="J72" s="8"/>
      <c r="K72" s="8"/>
      <c r="L72" s="8"/>
      <c r="M72" s="8"/>
      <c r="N72" s="8"/>
      <c r="O72" s="8"/>
      <c r="P72" s="8"/>
      <c r="Q72" s="8"/>
      <c r="R72" s="8"/>
      <c r="S72" s="8"/>
      <c r="T72" s="8"/>
      <c r="U72" s="8"/>
      <c r="V72" s="8"/>
      <c r="W72" s="8"/>
      <c r="X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row>
    <row r="73" spans="1:61">
      <c r="A73" s="120"/>
      <c r="B73" s="106"/>
      <c r="C73" s="122"/>
      <c r="D73" s="8"/>
      <c r="E73" s="8"/>
      <c r="F73" s="8"/>
      <c r="G73" s="8"/>
      <c r="H73" s="8"/>
      <c r="I73" s="8"/>
      <c r="J73" s="8"/>
      <c r="K73" s="8"/>
      <c r="L73" s="8"/>
      <c r="M73" s="8"/>
      <c r="N73" s="8"/>
      <c r="O73" s="8"/>
      <c r="P73" s="8"/>
      <c r="Q73" s="8"/>
      <c r="R73" s="8"/>
      <c r="S73" s="8"/>
      <c r="T73" s="8"/>
      <c r="U73" s="8"/>
      <c r="V73" s="8"/>
      <c r="W73" s="8"/>
      <c r="X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row>
    <row r="74" spans="1:61">
      <c r="A74" s="120"/>
      <c r="B74" s="106"/>
      <c r="C74" s="122"/>
      <c r="D74" s="8"/>
      <c r="E74" s="8"/>
      <c r="F74" s="8"/>
      <c r="G74" s="8"/>
      <c r="H74" s="8"/>
      <c r="I74" s="8"/>
      <c r="J74" s="8"/>
      <c r="K74" s="8"/>
      <c r="L74" s="8"/>
      <c r="M74" s="8"/>
      <c r="N74" s="8"/>
      <c r="O74" s="8"/>
      <c r="P74" s="8"/>
      <c r="Q74" s="8"/>
      <c r="R74" s="8"/>
      <c r="S74" s="8"/>
      <c r="T74" s="8"/>
      <c r="U74" s="8"/>
      <c r="V74" s="8"/>
      <c r="W74" s="8"/>
      <c r="X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row>
    <row r="75" spans="1:61">
      <c r="A75" s="120"/>
      <c r="B75" s="106"/>
      <c r="C75" s="122"/>
      <c r="D75" s="8"/>
      <c r="E75" s="8"/>
      <c r="F75" s="8"/>
      <c r="G75" s="8"/>
      <c r="H75" s="8"/>
      <c r="I75" s="8"/>
      <c r="J75" s="8"/>
      <c r="K75" s="8"/>
      <c r="L75" s="8"/>
      <c r="M75" s="8"/>
      <c r="N75" s="8"/>
      <c r="O75" s="8"/>
      <c r="P75" s="8"/>
      <c r="Q75" s="8"/>
      <c r="R75" s="8"/>
      <c r="S75" s="8"/>
      <c r="T75" s="8"/>
      <c r="U75" s="8"/>
      <c r="V75" s="8"/>
      <c r="W75" s="8"/>
      <c r="X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row>
    <row r="76" spans="1:61">
      <c r="A76" s="120"/>
      <c r="B76" s="106"/>
      <c r="C76" s="122"/>
      <c r="D76" s="8"/>
      <c r="E76" s="8"/>
      <c r="F76" s="8"/>
      <c r="G76" s="8"/>
      <c r="H76" s="8"/>
      <c r="I76" s="8"/>
      <c r="J76" s="8"/>
      <c r="K76" s="8"/>
      <c r="L76" s="8"/>
      <c r="M76" s="8"/>
      <c r="N76" s="8"/>
      <c r="O76" s="8"/>
      <c r="P76" s="8"/>
      <c r="Q76" s="8"/>
      <c r="R76" s="8"/>
      <c r="S76" s="8"/>
      <c r="T76" s="8"/>
      <c r="U76" s="8"/>
      <c r="V76" s="8"/>
      <c r="W76" s="8"/>
      <c r="X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row>
    <row r="77" spans="1:61">
      <c r="A77" s="120"/>
      <c r="B77" s="106"/>
      <c r="C77" s="122"/>
      <c r="D77" s="8"/>
      <c r="E77" s="8"/>
      <c r="F77" s="8"/>
      <c r="G77" s="8"/>
      <c r="H77" s="8"/>
      <c r="I77" s="8"/>
      <c r="J77" s="8"/>
      <c r="K77" s="8"/>
      <c r="L77" s="8"/>
      <c r="M77" s="8"/>
      <c r="N77" s="8"/>
      <c r="O77" s="8"/>
      <c r="P77" s="8"/>
      <c r="Q77" s="8"/>
      <c r="R77" s="8"/>
      <c r="S77" s="8"/>
      <c r="T77" s="8"/>
      <c r="U77" s="8"/>
      <c r="V77" s="8"/>
      <c r="W77" s="8"/>
      <c r="X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row>
    <row r="78" spans="1:61">
      <c r="A78" s="120"/>
      <c r="B78" s="106"/>
      <c r="C78" s="122"/>
      <c r="D78" s="8"/>
      <c r="E78" s="8"/>
      <c r="F78" s="8"/>
      <c r="G78" s="8"/>
      <c r="H78" s="8"/>
      <c r="I78" s="8"/>
      <c r="J78" s="8"/>
      <c r="K78" s="8"/>
      <c r="L78" s="8"/>
      <c r="M78" s="8"/>
      <c r="N78" s="8"/>
      <c r="O78" s="8"/>
      <c r="P78" s="8"/>
      <c r="Q78" s="8"/>
      <c r="R78" s="8"/>
      <c r="S78" s="8"/>
      <c r="T78" s="8"/>
      <c r="U78" s="8"/>
      <c r="V78" s="8"/>
      <c r="W78" s="8"/>
      <c r="X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row>
    <row r="79" spans="1:61">
      <c r="A79" s="120"/>
      <c r="B79" s="106"/>
      <c r="C79" s="122"/>
      <c r="D79" s="8"/>
      <c r="E79" s="8"/>
      <c r="F79" s="8"/>
      <c r="G79" s="8"/>
      <c r="H79" s="8"/>
      <c r="I79" s="8"/>
      <c r="J79" s="8"/>
      <c r="K79" s="8"/>
      <c r="L79" s="8"/>
      <c r="M79" s="8"/>
      <c r="N79" s="8"/>
      <c r="O79" s="8"/>
      <c r="P79" s="8"/>
      <c r="Q79" s="8"/>
      <c r="R79" s="8"/>
      <c r="S79" s="8"/>
      <c r="T79" s="8"/>
      <c r="U79" s="8"/>
      <c r="V79" s="8"/>
      <c r="W79" s="8"/>
      <c r="X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row>
    <row r="80" spans="1:61">
      <c r="A80" s="120"/>
      <c r="B80" s="106"/>
      <c r="C80" s="122"/>
      <c r="D80" s="8"/>
      <c r="E80" s="8"/>
      <c r="F80" s="8"/>
      <c r="G80" s="8"/>
      <c r="H80" s="8"/>
      <c r="I80" s="8"/>
      <c r="J80" s="8"/>
      <c r="K80" s="8"/>
      <c r="L80" s="8"/>
      <c r="M80" s="8"/>
      <c r="N80" s="8"/>
      <c r="O80" s="8"/>
      <c r="P80" s="8"/>
      <c r="Q80" s="8"/>
      <c r="R80" s="8"/>
      <c r="S80" s="8"/>
      <c r="T80" s="8"/>
      <c r="U80" s="8"/>
      <c r="V80" s="8"/>
      <c r="W80" s="8"/>
      <c r="X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row>
    <row r="81" spans="1:86">
      <c r="A81" s="120"/>
      <c r="B81" s="106"/>
      <c r="C81" s="122"/>
      <c r="D81" s="8"/>
      <c r="E81" s="8"/>
      <c r="F81" s="8"/>
      <c r="G81" s="8"/>
      <c r="H81" s="8"/>
      <c r="I81" s="8"/>
      <c r="J81" s="8"/>
      <c r="K81" s="8"/>
      <c r="L81" s="8"/>
      <c r="M81" s="8"/>
      <c r="N81" s="8"/>
      <c r="O81" s="8"/>
      <c r="P81" s="8"/>
      <c r="Q81" s="8"/>
      <c r="R81" s="8"/>
      <c r="S81" s="8"/>
      <c r="T81" s="8"/>
      <c r="U81" s="8"/>
      <c r="V81" s="8"/>
      <c r="W81" s="8"/>
      <c r="X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row>
    <row r="82" spans="1:86">
      <c r="A82" s="120"/>
      <c r="B82" s="106"/>
      <c r="C82" s="122"/>
      <c r="D82" s="8"/>
      <c r="E82" s="8"/>
      <c r="F82" s="8"/>
      <c r="G82" s="8"/>
      <c r="H82" s="8"/>
      <c r="I82" s="8"/>
      <c r="J82" s="8"/>
      <c r="K82" s="8"/>
      <c r="L82" s="8"/>
      <c r="M82" s="8"/>
      <c r="N82" s="8"/>
      <c r="O82" s="8"/>
      <c r="P82" s="8"/>
      <c r="Q82" s="8"/>
      <c r="R82" s="8"/>
      <c r="S82" s="8"/>
      <c r="T82" s="8"/>
      <c r="U82" s="8"/>
      <c r="V82" s="8"/>
      <c r="W82" s="8"/>
      <c r="X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row>
    <row r="83" spans="1:86">
      <c r="A83" s="120"/>
      <c r="B83" s="106"/>
      <c r="C83" s="122"/>
      <c r="D83" s="8"/>
      <c r="E83" s="8"/>
      <c r="F83" s="8"/>
      <c r="G83" s="8"/>
      <c r="H83" s="8"/>
      <c r="I83" s="8"/>
      <c r="J83" s="8"/>
      <c r="K83" s="8"/>
      <c r="L83" s="8"/>
      <c r="M83" s="8"/>
      <c r="N83" s="8"/>
      <c r="O83" s="8"/>
      <c r="P83" s="8"/>
      <c r="Q83" s="8"/>
      <c r="R83" s="8"/>
      <c r="S83" s="8"/>
      <c r="T83" s="8"/>
      <c r="U83" s="8"/>
      <c r="V83" s="8"/>
      <c r="W83" s="8"/>
      <c r="X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row>
    <row r="84" spans="1:86">
      <c r="A84" s="120"/>
      <c r="B84" s="106"/>
      <c r="C84" s="122"/>
      <c r="D84" s="8"/>
      <c r="E84" s="8"/>
      <c r="F84" s="8"/>
      <c r="G84" s="8"/>
      <c r="H84" s="8"/>
      <c r="I84" s="8"/>
      <c r="J84" s="8"/>
      <c r="K84" s="8"/>
      <c r="L84" s="8"/>
      <c r="M84" s="8"/>
      <c r="N84" s="8"/>
      <c r="O84" s="8"/>
      <c r="P84" s="8"/>
      <c r="Q84" s="8"/>
      <c r="R84" s="8"/>
      <c r="S84" s="8"/>
      <c r="T84" s="8"/>
      <c r="U84" s="8"/>
      <c r="V84" s="8"/>
      <c r="W84" s="8"/>
      <c r="X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row>
    <row r="85" spans="1:86">
      <c r="A85" s="120"/>
      <c r="B85" s="106"/>
      <c r="C85" s="122"/>
      <c r="D85" s="8"/>
      <c r="E85" s="8"/>
      <c r="F85" s="8"/>
      <c r="G85" s="8"/>
      <c r="H85" s="8"/>
      <c r="I85" s="8"/>
      <c r="J85" s="8"/>
      <c r="K85" s="8"/>
      <c r="L85" s="8"/>
      <c r="M85" s="8"/>
      <c r="N85" s="8"/>
      <c r="O85" s="8"/>
      <c r="P85" s="8"/>
      <c r="Q85" s="8"/>
      <c r="R85" s="8"/>
      <c r="S85" s="8"/>
      <c r="T85" s="8"/>
      <c r="U85" s="8"/>
      <c r="V85" s="8"/>
      <c r="W85" s="8"/>
      <c r="X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row>
    <row r="86" spans="1:86">
      <c r="A86" s="120"/>
      <c r="B86" s="106"/>
      <c r="C86" s="122"/>
      <c r="D86" s="8"/>
      <c r="E86" s="8"/>
      <c r="F86" s="8"/>
      <c r="G86" s="8"/>
      <c r="H86" s="8"/>
      <c r="I86" s="8"/>
      <c r="J86" s="8"/>
      <c r="K86" s="8"/>
      <c r="L86" s="8"/>
      <c r="M86" s="8"/>
      <c r="N86" s="8"/>
      <c r="O86" s="8"/>
      <c r="P86" s="8"/>
      <c r="Q86" s="8"/>
      <c r="R86" s="8"/>
      <c r="S86" s="8"/>
      <c r="T86" s="8"/>
      <c r="U86" s="8"/>
      <c r="V86" s="8"/>
      <c r="W86" s="8"/>
      <c r="X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row>
    <row r="87" spans="1:86">
      <c r="A87" s="120"/>
      <c r="B87" s="106"/>
      <c r="C87" s="122"/>
      <c r="D87" s="8"/>
      <c r="E87" s="8"/>
      <c r="F87" s="8"/>
      <c r="G87" s="8"/>
      <c r="H87" s="8"/>
      <c r="I87" s="8"/>
      <c r="J87" s="8"/>
      <c r="K87" s="8"/>
      <c r="L87" s="8"/>
      <c r="M87" s="8"/>
      <c r="N87" s="8"/>
      <c r="O87" s="8"/>
      <c r="P87" s="8"/>
      <c r="Q87" s="8"/>
      <c r="R87" s="8"/>
      <c r="S87" s="8"/>
      <c r="T87" s="8"/>
      <c r="U87" s="8"/>
      <c r="V87" s="8"/>
      <c r="W87" s="8"/>
      <c r="X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row>
    <row r="88" spans="1:86">
      <c r="A88" s="120"/>
      <c r="B88" s="106"/>
      <c r="C88" s="122"/>
      <c r="D88" s="8"/>
      <c r="E88" s="8"/>
      <c r="F88" s="8"/>
      <c r="G88" s="8"/>
      <c r="H88" s="8"/>
      <c r="I88" s="8"/>
      <c r="J88" s="8"/>
      <c r="K88" s="8"/>
      <c r="L88" s="8"/>
      <c r="M88" s="8"/>
      <c r="N88" s="8"/>
      <c r="O88" s="8"/>
      <c r="P88" s="8"/>
      <c r="Q88" s="8"/>
      <c r="R88" s="8"/>
      <c r="S88" s="8"/>
      <c r="T88" s="8"/>
      <c r="U88" s="8"/>
      <c r="V88" s="8"/>
      <c r="W88" s="8"/>
      <c r="X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row>
    <row r="89" spans="1:86">
      <c r="A89" s="120"/>
      <c r="B89" s="106"/>
      <c r="C89" s="122"/>
      <c r="D89" s="8"/>
      <c r="E89" s="8"/>
      <c r="F89" s="8"/>
      <c r="G89" s="8"/>
      <c r="H89" s="8"/>
      <c r="I89" s="8"/>
      <c r="J89" s="8"/>
      <c r="K89" s="8"/>
      <c r="L89" s="8"/>
      <c r="M89" s="8"/>
      <c r="N89" s="8"/>
      <c r="O89" s="8"/>
      <c r="P89" s="8"/>
      <c r="Q89" s="8"/>
      <c r="R89" s="8"/>
      <c r="S89" s="8"/>
      <c r="T89" s="8"/>
      <c r="U89" s="8"/>
      <c r="V89" s="8"/>
      <c r="W89" s="8"/>
      <c r="X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row>
    <row r="90" spans="1:86">
      <c r="A90" s="120"/>
      <c r="B90" s="106"/>
      <c r="C90" s="122"/>
      <c r="D90" s="8"/>
      <c r="E90" s="8"/>
      <c r="F90" s="8"/>
      <c r="G90" s="8"/>
      <c r="H90" s="8"/>
      <c r="I90" s="8"/>
      <c r="J90" s="8"/>
      <c r="K90" s="8"/>
      <c r="L90" s="8"/>
      <c r="M90" s="8"/>
      <c r="N90" s="8"/>
      <c r="O90" s="8"/>
      <c r="P90" s="8"/>
      <c r="Q90" s="8"/>
      <c r="R90" s="8"/>
      <c r="S90" s="8"/>
      <c r="T90" s="8"/>
      <c r="U90" s="8"/>
      <c r="V90" s="8"/>
      <c r="W90" s="8"/>
      <c r="X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row>
    <row r="91" spans="1:86">
      <c r="A91" s="120"/>
      <c r="B91" s="106"/>
      <c r="C91" s="122"/>
      <c r="D91" s="8"/>
      <c r="E91" s="8"/>
      <c r="F91" s="8"/>
      <c r="G91" s="8"/>
      <c r="H91" s="8"/>
      <c r="I91" s="8"/>
      <c r="J91" s="8"/>
      <c r="K91" s="8"/>
      <c r="L91" s="8"/>
      <c r="M91" s="8"/>
      <c r="N91" s="8"/>
      <c r="O91" s="8"/>
      <c r="P91" s="8"/>
      <c r="Q91" s="8"/>
      <c r="R91" s="8"/>
      <c r="S91" s="8"/>
      <c r="T91" s="8"/>
      <c r="U91" s="8"/>
      <c r="V91" s="8"/>
      <c r="W91" s="8"/>
      <c r="X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row>
    <row r="92" spans="1:86">
      <c r="A92" s="120"/>
      <c r="B92" s="106"/>
      <c r="C92" s="106"/>
      <c r="D92" s="8"/>
      <c r="E92" s="8"/>
      <c r="F92" s="8"/>
      <c r="G92" s="8"/>
      <c r="H92" s="8"/>
      <c r="I92" s="8"/>
      <c r="J92" s="8"/>
      <c r="K92" s="8"/>
      <c r="L92" s="8"/>
      <c r="M92" s="8"/>
      <c r="N92" s="8"/>
      <c r="O92" s="8"/>
      <c r="P92" s="8"/>
      <c r="Q92" s="8"/>
      <c r="R92" s="8"/>
      <c r="S92" s="8"/>
      <c r="T92" s="8"/>
      <c r="U92" s="8"/>
      <c r="V92" s="8"/>
      <c r="W92" s="8"/>
      <c r="X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row>
    <row r="93" spans="1:86">
      <c r="A93" s="8"/>
      <c r="B93" s="8"/>
      <c r="C93" s="8"/>
      <c r="D93" s="8"/>
      <c r="E93" s="8"/>
      <c r="F93" s="8"/>
      <c r="G93" s="8"/>
      <c r="H93" s="8"/>
      <c r="I93" s="8"/>
      <c r="J93" s="8"/>
      <c r="K93" s="8"/>
      <c r="L93" s="8"/>
      <c r="M93" s="8"/>
      <c r="N93" s="8"/>
      <c r="O93" s="8"/>
      <c r="P93" s="8"/>
      <c r="Q93" s="8"/>
      <c r="R93" s="8"/>
      <c r="S93" s="8"/>
      <c r="T93" s="8"/>
      <c r="U93" s="8"/>
      <c r="V93" s="8"/>
      <c r="W93" s="8"/>
      <c r="X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row>
    <row r="94" spans="1:86">
      <c r="A94" s="8"/>
      <c r="B94" s="8"/>
      <c r="C94" s="8"/>
      <c r="D94" s="8"/>
      <c r="E94" s="8"/>
      <c r="F94" s="8"/>
      <c r="G94" s="8"/>
      <c r="H94" s="8"/>
      <c r="I94" s="8"/>
      <c r="J94" s="8"/>
      <c r="K94" s="8"/>
      <c r="L94" s="8"/>
      <c r="M94" s="8"/>
      <c r="N94" s="8"/>
      <c r="O94" s="8"/>
      <c r="P94" s="8"/>
      <c r="Q94" s="8"/>
      <c r="R94" s="8"/>
      <c r="S94" s="8"/>
      <c r="T94" s="8"/>
      <c r="U94" s="8"/>
      <c r="V94" s="8"/>
      <c r="W94" s="8"/>
      <c r="X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row>
    <row r="95" spans="1:86">
      <c r="A95" s="8"/>
      <c r="B95" s="8"/>
      <c r="C95" s="8"/>
      <c r="D95" s="8"/>
      <c r="E95" s="8"/>
      <c r="F95" s="8"/>
      <c r="G95" s="8"/>
      <c r="H95" s="8"/>
      <c r="I95" s="8"/>
      <c r="J95" s="8"/>
      <c r="K95" s="8"/>
      <c r="L95" s="8"/>
      <c r="M95" s="8"/>
      <c r="N95" s="8"/>
      <c r="O95" s="8"/>
      <c r="P95" s="8"/>
      <c r="Q95" s="8"/>
      <c r="R95" s="8"/>
      <c r="S95" s="8"/>
      <c r="T95" s="8"/>
      <c r="U95" s="8"/>
      <c r="V95" s="8"/>
      <c r="W95" s="8"/>
      <c r="X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row>
    <row r="96" spans="1:86">
      <c r="A96" s="8"/>
      <c r="B96" s="8"/>
      <c r="C96" s="8"/>
      <c r="D96" s="8"/>
      <c r="E96" s="8"/>
      <c r="F96" s="8"/>
      <c r="G96" s="8"/>
      <c r="H96" s="8"/>
      <c r="I96" s="8"/>
      <c r="J96" s="8"/>
      <c r="K96" s="8"/>
      <c r="L96" s="8"/>
      <c r="M96" s="8"/>
      <c r="N96" s="8"/>
      <c r="O96" s="8"/>
      <c r="P96" s="8"/>
      <c r="Q96" s="8"/>
      <c r="R96" s="8"/>
      <c r="S96" s="8"/>
      <c r="T96" s="8"/>
      <c r="U96" s="8"/>
      <c r="V96" s="8"/>
      <c r="W96" s="8"/>
      <c r="X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row>
    <row r="97" spans="1:86">
      <c r="A97" s="8"/>
      <c r="B97" s="8"/>
      <c r="C97" s="8"/>
      <c r="D97" s="8"/>
      <c r="E97" s="8"/>
      <c r="F97" s="8"/>
      <c r="G97" s="8"/>
      <c r="H97" s="8"/>
      <c r="I97" s="8"/>
      <c r="J97" s="8"/>
      <c r="K97" s="8"/>
      <c r="L97" s="8"/>
      <c r="M97" s="8"/>
      <c r="N97" s="8"/>
      <c r="O97" s="8"/>
      <c r="P97" s="8"/>
      <c r="Q97" s="8"/>
      <c r="R97" s="8"/>
      <c r="S97" s="8"/>
      <c r="T97" s="8"/>
      <c r="U97" s="8"/>
      <c r="V97" s="8"/>
      <c r="W97" s="8"/>
      <c r="X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row>
    <row r="98" spans="1:86">
      <c r="A98" s="8"/>
      <c r="B98" s="8"/>
      <c r="C98" s="8"/>
      <c r="D98" s="8"/>
      <c r="E98" s="8"/>
      <c r="F98" s="8"/>
      <c r="G98" s="8"/>
      <c r="H98" s="8"/>
      <c r="I98" s="8"/>
      <c r="J98" s="8"/>
      <c r="K98" s="8"/>
      <c r="L98" s="8"/>
      <c r="M98" s="8"/>
      <c r="N98" s="8"/>
      <c r="O98" s="8"/>
      <c r="P98" s="8"/>
      <c r="Q98" s="8"/>
      <c r="R98" s="8"/>
      <c r="S98" s="8"/>
      <c r="T98" s="8"/>
      <c r="U98" s="8"/>
      <c r="V98" s="8"/>
      <c r="W98" s="8"/>
      <c r="X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row>
    <row r="99" spans="1:86">
      <c r="A99" s="8"/>
      <c r="B99" s="8"/>
      <c r="C99" s="8"/>
      <c r="D99" s="8"/>
      <c r="E99" s="8"/>
      <c r="F99" s="8"/>
      <c r="G99" s="8"/>
      <c r="H99" s="8"/>
      <c r="I99" s="8"/>
      <c r="J99" s="8"/>
      <c r="K99" s="8"/>
      <c r="L99" s="8"/>
      <c r="M99" s="8"/>
      <c r="N99" s="8"/>
      <c r="O99" s="8"/>
      <c r="P99" s="8"/>
      <c r="Q99" s="8"/>
      <c r="R99" s="8"/>
      <c r="S99" s="8"/>
      <c r="T99" s="8"/>
      <c r="U99" s="8"/>
      <c r="V99" s="8"/>
      <c r="W99" s="8"/>
      <c r="X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row>
    <row r="100" spans="1:86">
      <c r="A100" s="8"/>
      <c r="B100" s="8"/>
      <c r="C100" s="8"/>
      <c r="D100" s="8"/>
      <c r="E100" s="8"/>
      <c r="F100" s="8"/>
      <c r="G100" s="8"/>
      <c r="H100" s="8"/>
      <c r="I100" s="8"/>
      <c r="J100" s="8"/>
      <c r="K100" s="8"/>
      <c r="L100" s="8"/>
      <c r="M100" s="8"/>
      <c r="N100" s="8"/>
      <c r="O100" s="8"/>
      <c r="P100" s="8"/>
      <c r="Q100" s="8"/>
      <c r="R100" s="8"/>
      <c r="S100" s="8"/>
      <c r="T100" s="8"/>
      <c r="U100" s="8"/>
      <c r="V100" s="8"/>
      <c r="W100" s="8"/>
      <c r="X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row>
    <row r="101" spans="1:86">
      <c r="A101" s="8"/>
      <c r="B101" s="8"/>
      <c r="C101" s="8"/>
      <c r="D101" s="8"/>
      <c r="E101" s="8"/>
      <c r="F101" s="8"/>
      <c r="G101" s="8"/>
      <c r="H101" s="8"/>
      <c r="I101" s="8"/>
      <c r="J101" s="8"/>
      <c r="K101" s="8"/>
      <c r="L101" s="8"/>
      <c r="M101" s="8"/>
      <c r="N101" s="8"/>
      <c r="O101" s="8"/>
      <c r="P101" s="8"/>
      <c r="Q101" s="8"/>
      <c r="R101" s="8"/>
      <c r="S101" s="8"/>
      <c r="T101" s="8"/>
      <c r="U101" s="8"/>
      <c r="V101" s="8"/>
      <c r="W101" s="8"/>
      <c r="X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row>
    <row r="102" spans="1:86">
      <c r="A102" s="8"/>
      <c r="B102" s="8"/>
      <c r="C102" s="8"/>
      <c r="D102" s="8"/>
      <c r="E102" s="8"/>
      <c r="F102" s="8"/>
      <c r="G102" s="8"/>
      <c r="H102" s="8"/>
      <c r="I102" s="8"/>
      <c r="J102" s="8"/>
      <c r="K102" s="8"/>
      <c r="L102" s="8"/>
      <c r="M102" s="8"/>
      <c r="N102" s="8"/>
      <c r="O102" s="8"/>
      <c r="P102" s="8"/>
      <c r="Q102" s="8"/>
      <c r="R102" s="8"/>
      <c r="S102" s="8"/>
      <c r="T102" s="8"/>
      <c r="U102" s="8"/>
      <c r="V102" s="8"/>
      <c r="W102" s="8"/>
      <c r="X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row>
    <row r="103" spans="1:86">
      <c r="A103" s="8"/>
      <c r="B103" s="8"/>
      <c r="C103" s="8"/>
      <c r="D103" s="8"/>
      <c r="E103" s="8"/>
      <c r="F103" s="8"/>
      <c r="G103" s="8"/>
      <c r="H103" s="8"/>
      <c r="I103" s="8"/>
      <c r="J103" s="8"/>
      <c r="K103" s="8"/>
      <c r="L103" s="8"/>
      <c r="M103" s="8"/>
      <c r="N103" s="8"/>
      <c r="O103" s="8"/>
      <c r="P103" s="8"/>
      <c r="Q103" s="8"/>
      <c r="R103" s="8"/>
      <c r="S103" s="8"/>
      <c r="T103" s="8"/>
      <c r="U103" s="8"/>
      <c r="V103" s="8"/>
      <c r="W103" s="8"/>
      <c r="X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row>
    <row r="104" spans="1:86">
      <c r="A104" s="8"/>
      <c r="B104" s="8"/>
      <c r="C104" s="8"/>
      <c r="D104" s="8"/>
      <c r="E104" s="8"/>
      <c r="F104" s="8"/>
      <c r="G104" s="8"/>
      <c r="H104" s="8"/>
      <c r="I104" s="8"/>
      <c r="J104" s="8"/>
      <c r="K104" s="8"/>
      <c r="L104" s="8"/>
      <c r="M104" s="8"/>
      <c r="N104" s="8"/>
      <c r="O104" s="8"/>
      <c r="P104" s="8"/>
      <c r="Q104" s="8"/>
      <c r="R104" s="8"/>
      <c r="S104" s="8"/>
      <c r="T104" s="8"/>
      <c r="U104" s="8"/>
      <c r="V104" s="8"/>
      <c r="W104" s="8"/>
      <c r="X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row>
    <row r="105" spans="1:86">
      <c r="A105" s="8"/>
      <c r="B105" s="8"/>
      <c r="C105" s="8"/>
      <c r="D105" s="8"/>
      <c r="E105" s="8"/>
      <c r="F105" s="8"/>
      <c r="G105" s="8"/>
      <c r="H105" s="8"/>
      <c r="I105" s="8"/>
      <c r="J105" s="8"/>
      <c r="K105" s="8"/>
      <c r="L105" s="8"/>
      <c r="M105" s="8"/>
      <c r="N105" s="8"/>
      <c r="O105" s="8"/>
      <c r="P105" s="8"/>
      <c r="Q105" s="8"/>
      <c r="R105" s="8"/>
      <c r="S105" s="8"/>
      <c r="T105" s="8"/>
      <c r="U105" s="8"/>
      <c r="V105" s="8"/>
      <c r="W105" s="8"/>
      <c r="X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row>
    <row r="106" spans="1:86">
      <c r="A106" s="8"/>
      <c r="B106" s="8"/>
      <c r="C106" s="8"/>
      <c r="D106" s="8"/>
      <c r="E106" s="8"/>
      <c r="F106" s="8"/>
      <c r="G106" s="8"/>
      <c r="H106" s="8"/>
      <c r="I106" s="8"/>
      <c r="J106" s="8"/>
      <c r="K106" s="8"/>
      <c r="L106" s="8"/>
      <c r="M106" s="8"/>
      <c r="N106" s="8"/>
      <c r="O106" s="8"/>
      <c r="P106" s="8"/>
      <c r="Q106" s="8"/>
      <c r="R106" s="8"/>
      <c r="S106" s="8"/>
      <c r="T106" s="8"/>
      <c r="U106" s="8"/>
      <c r="V106" s="8"/>
      <c r="W106" s="8"/>
      <c r="X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row>
    <row r="107" spans="1:86">
      <c r="A107" s="8"/>
      <c r="B107" s="8"/>
      <c r="C107" s="8"/>
      <c r="D107" s="8"/>
      <c r="E107" s="8"/>
      <c r="F107" s="8"/>
      <c r="G107" s="8"/>
      <c r="H107" s="8"/>
      <c r="I107" s="8"/>
      <c r="J107" s="8"/>
      <c r="K107" s="8"/>
      <c r="L107" s="8"/>
      <c r="M107" s="8"/>
      <c r="N107" s="8"/>
      <c r="O107" s="8"/>
      <c r="P107" s="8"/>
      <c r="Q107" s="8"/>
      <c r="R107" s="8"/>
      <c r="S107" s="8"/>
      <c r="T107" s="8"/>
      <c r="U107" s="8"/>
      <c r="V107" s="8"/>
      <c r="W107" s="8"/>
      <c r="X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row>
    <row r="108" spans="1:86">
      <c r="A108" s="8"/>
      <c r="B108" s="8"/>
      <c r="C108" s="8"/>
      <c r="D108" s="8"/>
      <c r="E108" s="8"/>
      <c r="F108" s="8"/>
      <c r="G108" s="8"/>
      <c r="H108" s="8"/>
      <c r="I108" s="8"/>
      <c r="J108" s="8"/>
      <c r="K108" s="8"/>
      <c r="L108" s="8"/>
      <c r="M108" s="8"/>
      <c r="N108" s="8"/>
      <c r="O108" s="8"/>
      <c r="P108" s="8"/>
      <c r="Q108" s="8"/>
      <c r="R108" s="8"/>
      <c r="S108" s="8"/>
      <c r="T108" s="8"/>
      <c r="U108" s="8"/>
      <c r="V108" s="8"/>
      <c r="W108" s="8"/>
      <c r="X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row>
    <row r="109" spans="1:86">
      <c r="A109" s="8"/>
      <c r="B109" s="8"/>
      <c r="C109" s="8"/>
      <c r="D109" s="8"/>
      <c r="E109" s="8"/>
      <c r="F109" s="8"/>
      <c r="G109" s="8"/>
      <c r="H109" s="8"/>
      <c r="I109" s="8"/>
      <c r="J109" s="8"/>
      <c r="K109" s="8"/>
      <c r="L109" s="8"/>
      <c r="M109" s="8"/>
      <c r="N109" s="8"/>
      <c r="O109" s="8"/>
      <c r="P109" s="8"/>
      <c r="Q109" s="8"/>
      <c r="R109" s="8"/>
      <c r="S109" s="8"/>
      <c r="T109" s="8"/>
      <c r="U109" s="8"/>
      <c r="V109" s="8"/>
      <c r="W109" s="8"/>
      <c r="X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row>
    <row r="110" spans="1:86">
      <c r="A110" s="8"/>
      <c r="B110" s="8"/>
      <c r="C110" s="8"/>
      <c r="D110" s="8"/>
      <c r="E110" s="8"/>
      <c r="F110" s="8"/>
      <c r="G110" s="8"/>
      <c r="H110" s="8"/>
      <c r="I110" s="8"/>
      <c r="J110" s="8"/>
      <c r="K110" s="8"/>
      <c r="L110" s="8"/>
      <c r="M110" s="8"/>
      <c r="N110" s="8"/>
      <c r="O110" s="8"/>
      <c r="P110" s="8"/>
      <c r="Q110" s="8"/>
      <c r="R110" s="8"/>
      <c r="S110" s="8"/>
      <c r="T110" s="8"/>
      <c r="U110" s="8"/>
      <c r="V110" s="8"/>
      <c r="W110" s="8"/>
      <c r="X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row>
    <row r="111" spans="1:86">
      <c r="A111" s="8"/>
      <c r="B111" s="8"/>
      <c r="C111" s="8"/>
      <c r="D111" s="8"/>
      <c r="E111" s="8"/>
      <c r="F111" s="8"/>
      <c r="G111" s="8"/>
      <c r="H111" s="8"/>
      <c r="I111" s="8"/>
      <c r="J111" s="8"/>
      <c r="K111" s="8"/>
      <c r="L111" s="8"/>
      <c r="M111" s="8"/>
      <c r="N111" s="8"/>
      <c r="O111" s="8"/>
      <c r="P111" s="8"/>
      <c r="Q111" s="8"/>
      <c r="R111" s="8"/>
      <c r="S111" s="8"/>
      <c r="T111" s="8"/>
      <c r="U111" s="8"/>
      <c r="V111" s="8"/>
      <c r="W111" s="8"/>
      <c r="X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row>
    <row r="112" spans="1:86">
      <c r="A112" s="8"/>
      <c r="B112" s="8"/>
      <c r="C112" s="8"/>
      <c r="D112" s="8"/>
      <c r="E112" s="8"/>
      <c r="F112" s="8"/>
      <c r="G112" s="8"/>
      <c r="H112" s="8"/>
      <c r="I112" s="8"/>
      <c r="J112" s="8"/>
      <c r="K112" s="8"/>
      <c r="L112" s="8"/>
      <c r="M112" s="8"/>
      <c r="N112" s="8"/>
      <c r="O112" s="8"/>
      <c r="P112" s="8"/>
      <c r="Q112" s="8"/>
      <c r="R112" s="8"/>
      <c r="S112" s="8"/>
      <c r="T112" s="8"/>
      <c r="U112" s="8"/>
      <c r="V112" s="8"/>
      <c r="W112" s="8"/>
      <c r="X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row>
    <row r="113" spans="1:86">
      <c r="A113" s="8"/>
      <c r="B113" s="8"/>
      <c r="C113" s="8"/>
      <c r="D113" s="8"/>
      <c r="E113" s="8"/>
      <c r="F113" s="8"/>
      <c r="G113" s="8"/>
      <c r="H113" s="8"/>
      <c r="I113" s="8"/>
      <c r="J113" s="8"/>
      <c r="K113" s="8"/>
      <c r="L113" s="8"/>
      <c r="M113" s="8"/>
      <c r="N113" s="8"/>
      <c r="O113" s="8"/>
      <c r="P113" s="8"/>
      <c r="Q113" s="8"/>
      <c r="R113" s="8"/>
      <c r="S113" s="8"/>
      <c r="T113" s="8"/>
      <c r="U113" s="8"/>
      <c r="V113" s="8"/>
      <c r="W113" s="8"/>
      <c r="X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row>
    <row r="114" spans="1:86">
      <c r="A114" s="8"/>
      <c r="B114" s="8"/>
      <c r="C114" s="8"/>
      <c r="D114" s="8"/>
      <c r="E114" s="8"/>
      <c r="F114" s="8"/>
      <c r="G114" s="8"/>
      <c r="H114" s="8"/>
      <c r="I114" s="8"/>
      <c r="J114" s="8"/>
      <c r="K114" s="8"/>
      <c r="L114" s="8"/>
      <c r="M114" s="8"/>
      <c r="N114" s="8"/>
      <c r="O114" s="8"/>
      <c r="P114" s="8"/>
      <c r="Q114" s="8"/>
      <c r="R114" s="8"/>
      <c r="S114" s="8"/>
      <c r="T114" s="8"/>
      <c r="U114" s="8"/>
      <c r="V114" s="8"/>
      <c r="W114" s="8"/>
      <c r="X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row>
    <row r="115" spans="1:86">
      <c r="A115" s="8"/>
      <c r="B115" s="8"/>
      <c r="C115" s="8"/>
      <c r="D115" s="8"/>
      <c r="E115" s="8"/>
      <c r="F115" s="8"/>
      <c r="G115" s="8"/>
      <c r="H115" s="8"/>
      <c r="I115" s="8"/>
      <c r="J115" s="8"/>
      <c r="K115" s="8"/>
      <c r="L115" s="8"/>
      <c r="M115" s="8"/>
      <c r="N115" s="8"/>
      <c r="O115" s="8"/>
      <c r="P115" s="8"/>
      <c r="Q115" s="8"/>
      <c r="R115" s="8"/>
      <c r="S115" s="8"/>
      <c r="T115" s="8"/>
      <c r="U115" s="8"/>
      <c r="V115" s="8"/>
      <c r="W115" s="8"/>
      <c r="X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row>
    <row r="116" spans="1:86">
      <c r="A116" s="8"/>
      <c r="B116" s="8"/>
      <c r="C116" s="8"/>
      <c r="D116" s="8"/>
      <c r="E116" s="8"/>
      <c r="F116" s="8"/>
      <c r="G116" s="8"/>
      <c r="H116" s="8"/>
      <c r="I116" s="8"/>
      <c r="J116" s="8"/>
      <c r="K116" s="8"/>
      <c r="L116" s="8"/>
      <c r="M116" s="8"/>
      <c r="N116" s="8"/>
      <c r="O116" s="8"/>
      <c r="P116" s="8"/>
      <c r="Q116" s="8"/>
      <c r="R116" s="8"/>
      <c r="S116" s="8"/>
      <c r="T116" s="8"/>
      <c r="U116" s="8"/>
      <c r="V116" s="8"/>
      <c r="W116" s="8"/>
      <c r="X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row>
    <row r="117" spans="1:86">
      <c r="A117" s="8"/>
      <c r="B117" s="8"/>
      <c r="C117" s="8"/>
      <c r="D117" s="8"/>
      <c r="E117" s="8"/>
      <c r="F117" s="8"/>
      <c r="G117" s="8"/>
      <c r="H117" s="8"/>
      <c r="I117" s="8"/>
      <c r="J117" s="8"/>
      <c r="K117" s="8"/>
      <c r="L117" s="8"/>
      <c r="M117" s="8"/>
      <c r="N117" s="8"/>
      <c r="O117" s="8"/>
      <c r="P117" s="8"/>
      <c r="Q117" s="8"/>
      <c r="R117" s="8"/>
      <c r="S117" s="8"/>
      <c r="T117" s="8"/>
      <c r="U117" s="8"/>
      <c r="V117" s="8"/>
      <c r="W117" s="8"/>
      <c r="X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row>
    <row r="118" spans="1:86">
      <c r="A118" s="8"/>
      <c r="B118" s="8"/>
      <c r="C118" s="8"/>
      <c r="D118" s="8"/>
      <c r="E118" s="8"/>
      <c r="F118" s="8"/>
      <c r="G118" s="8"/>
      <c r="H118" s="8"/>
      <c r="I118" s="8"/>
      <c r="J118" s="8"/>
      <c r="K118" s="8"/>
      <c r="L118" s="8"/>
      <c r="M118" s="8"/>
      <c r="N118" s="8"/>
      <c r="O118" s="8"/>
      <c r="P118" s="8"/>
      <c r="Q118" s="8"/>
      <c r="R118" s="8"/>
      <c r="S118" s="8"/>
      <c r="T118" s="8"/>
      <c r="U118" s="8"/>
      <c r="V118" s="8"/>
      <c r="W118" s="8"/>
      <c r="X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row>
    <row r="119" spans="1:86">
      <c r="A119" s="8"/>
      <c r="B119" s="8"/>
      <c r="C119" s="8"/>
      <c r="D119" s="8"/>
      <c r="E119" s="8"/>
      <c r="F119" s="8"/>
      <c r="G119" s="8"/>
      <c r="H119" s="8"/>
      <c r="I119" s="8"/>
      <c r="J119" s="8"/>
      <c r="K119" s="8"/>
      <c r="L119" s="8"/>
      <c r="M119" s="8"/>
      <c r="N119" s="8"/>
      <c r="O119" s="8"/>
      <c r="P119" s="8"/>
      <c r="Q119" s="8"/>
      <c r="R119" s="8"/>
      <c r="S119" s="8"/>
      <c r="T119" s="8"/>
      <c r="U119" s="8"/>
      <c r="V119" s="8"/>
      <c r="W119" s="8"/>
      <c r="X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row>
    <row r="120" spans="1:86">
      <c r="A120" s="8"/>
      <c r="B120" s="8"/>
      <c r="C120" s="8"/>
      <c r="D120" s="8"/>
      <c r="E120" s="8"/>
      <c r="F120" s="8"/>
      <c r="G120" s="8"/>
      <c r="H120" s="8"/>
      <c r="I120" s="8"/>
      <c r="J120" s="8"/>
      <c r="K120" s="8"/>
      <c r="L120" s="8"/>
      <c r="M120" s="8"/>
      <c r="N120" s="8"/>
      <c r="O120" s="8"/>
      <c r="P120" s="8"/>
      <c r="Q120" s="8"/>
      <c r="R120" s="8"/>
      <c r="S120" s="8"/>
      <c r="T120" s="8"/>
      <c r="U120" s="8"/>
      <c r="V120" s="8"/>
      <c r="W120" s="8"/>
      <c r="X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row>
    <row r="121" spans="1:86">
      <c r="A121" s="8"/>
      <c r="B121" s="8"/>
      <c r="C121" s="8"/>
      <c r="D121" s="8"/>
      <c r="E121" s="8"/>
      <c r="F121" s="8"/>
      <c r="G121" s="8"/>
      <c r="H121" s="8"/>
      <c r="I121" s="8"/>
      <c r="J121" s="8"/>
      <c r="K121" s="8"/>
      <c r="L121" s="8"/>
      <c r="M121" s="8"/>
      <c r="N121" s="8"/>
      <c r="O121" s="8"/>
      <c r="P121" s="8"/>
      <c r="Q121" s="8"/>
      <c r="R121" s="8"/>
      <c r="S121" s="8"/>
      <c r="T121" s="8"/>
      <c r="U121" s="8"/>
      <c r="V121" s="8"/>
      <c r="W121" s="8"/>
      <c r="X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row>
    <row r="122" spans="1:86">
      <c r="A122" s="8"/>
      <c r="B122" s="8"/>
      <c r="C122" s="8"/>
      <c r="D122" s="8"/>
      <c r="E122" s="8"/>
      <c r="F122" s="8"/>
      <c r="G122" s="8"/>
      <c r="H122" s="8"/>
      <c r="I122" s="8"/>
      <c r="J122" s="8"/>
      <c r="K122" s="8"/>
      <c r="L122" s="8"/>
      <c r="M122" s="8"/>
      <c r="N122" s="8"/>
      <c r="O122" s="8"/>
      <c r="P122" s="8"/>
      <c r="Q122" s="8"/>
      <c r="R122" s="8"/>
      <c r="S122" s="8"/>
      <c r="T122" s="8"/>
      <c r="U122" s="8"/>
      <c r="V122" s="8"/>
      <c r="W122" s="8"/>
      <c r="X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row>
    <row r="123" spans="1:86">
      <c r="A123" s="8"/>
      <c r="B123" s="8"/>
      <c r="C123" s="8"/>
      <c r="D123" s="8"/>
      <c r="E123" s="8"/>
      <c r="F123" s="8"/>
      <c r="G123" s="8"/>
      <c r="H123" s="8"/>
      <c r="I123" s="8"/>
      <c r="J123" s="8"/>
      <c r="K123" s="8"/>
      <c r="L123" s="8"/>
      <c r="M123" s="8"/>
      <c r="N123" s="8"/>
      <c r="O123" s="8"/>
      <c r="P123" s="8"/>
      <c r="Q123" s="8"/>
      <c r="R123" s="8"/>
      <c r="S123" s="8"/>
      <c r="T123" s="8"/>
      <c r="U123" s="8"/>
      <c r="V123" s="8"/>
      <c r="W123" s="8"/>
      <c r="X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row>
    <row r="124" spans="1:86">
      <c r="A124" s="8"/>
      <c r="B124" s="8"/>
      <c r="C124" s="8"/>
      <c r="D124" s="8"/>
      <c r="E124" s="8"/>
      <c r="F124" s="8"/>
      <c r="G124" s="8"/>
      <c r="H124" s="8"/>
      <c r="I124" s="8"/>
      <c r="J124" s="8"/>
      <c r="K124" s="8"/>
      <c r="L124" s="8"/>
      <c r="M124" s="8"/>
      <c r="N124" s="8"/>
      <c r="O124" s="8"/>
      <c r="P124" s="8"/>
      <c r="Q124" s="8"/>
      <c r="R124" s="8"/>
      <c r="S124" s="8"/>
      <c r="T124" s="8"/>
      <c r="U124" s="8"/>
      <c r="V124" s="8"/>
      <c r="W124" s="8"/>
      <c r="X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row>
    <row r="125" spans="1:86">
      <c r="A125" s="8"/>
      <c r="B125" s="8"/>
      <c r="C125" s="8"/>
      <c r="D125" s="8"/>
      <c r="E125" s="8"/>
      <c r="F125" s="8"/>
      <c r="G125" s="8"/>
      <c r="H125" s="8"/>
      <c r="I125" s="8"/>
      <c r="J125" s="8"/>
      <c r="K125" s="8"/>
      <c r="L125" s="8"/>
      <c r="M125" s="8"/>
      <c r="N125" s="8"/>
      <c r="O125" s="8"/>
      <c r="P125" s="8"/>
      <c r="Q125" s="8"/>
      <c r="R125" s="8"/>
      <c r="S125" s="8"/>
      <c r="T125" s="8"/>
      <c r="U125" s="8"/>
      <c r="V125" s="8"/>
      <c r="W125" s="8"/>
      <c r="X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row>
    <row r="126" spans="1:86">
      <c r="A126" s="8"/>
      <c r="B126" s="8"/>
      <c r="C126" s="8"/>
      <c r="D126" s="8"/>
      <c r="E126" s="8"/>
      <c r="F126" s="8"/>
      <c r="G126" s="8"/>
      <c r="H126" s="8"/>
      <c r="I126" s="8"/>
      <c r="J126" s="8"/>
      <c r="K126" s="8"/>
      <c r="L126" s="8"/>
      <c r="M126" s="8"/>
      <c r="N126" s="8"/>
      <c r="O126" s="8"/>
      <c r="P126" s="8"/>
      <c r="Q126" s="8"/>
      <c r="R126" s="8"/>
      <c r="S126" s="8"/>
      <c r="T126" s="8"/>
      <c r="U126" s="8"/>
      <c r="V126" s="8"/>
      <c r="W126" s="8"/>
      <c r="X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row>
    <row r="127" spans="1:86">
      <c r="A127" s="8"/>
      <c r="B127" s="8"/>
      <c r="C127" s="8"/>
      <c r="D127" s="8"/>
      <c r="E127" s="8"/>
      <c r="F127" s="8"/>
      <c r="G127" s="8"/>
      <c r="H127" s="8"/>
      <c r="I127" s="8"/>
      <c r="J127" s="8"/>
      <c r="K127" s="8"/>
      <c r="L127" s="8"/>
      <c r="M127" s="8"/>
      <c r="N127" s="8"/>
      <c r="O127" s="8"/>
      <c r="P127" s="8"/>
      <c r="Q127" s="8"/>
      <c r="R127" s="8"/>
      <c r="S127" s="8"/>
      <c r="T127" s="8"/>
      <c r="U127" s="8"/>
      <c r="V127" s="8"/>
      <c r="W127" s="8"/>
      <c r="X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row>
    <row r="128" spans="1:86">
      <c r="A128" s="8"/>
      <c r="B128" s="8"/>
      <c r="C128" s="8"/>
      <c r="D128" s="8"/>
      <c r="E128" s="8"/>
      <c r="F128" s="8"/>
      <c r="G128" s="8"/>
      <c r="H128" s="8"/>
      <c r="I128" s="8"/>
      <c r="J128" s="8"/>
      <c r="K128" s="8"/>
      <c r="L128" s="8"/>
      <c r="M128" s="8"/>
      <c r="N128" s="8"/>
      <c r="O128" s="8"/>
      <c r="P128" s="8"/>
      <c r="Q128" s="8"/>
      <c r="R128" s="8"/>
      <c r="S128" s="8"/>
      <c r="T128" s="8"/>
      <c r="U128" s="8"/>
      <c r="V128" s="8"/>
      <c r="W128" s="8"/>
      <c r="X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row>
    <row r="129" spans="1:86">
      <c r="A129" s="8"/>
      <c r="B129" s="8"/>
      <c r="C129" s="8"/>
      <c r="D129" s="8"/>
      <c r="E129" s="8"/>
      <c r="F129" s="8"/>
      <c r="G129" s="8"/>
      <c r="H129" s="8"/>
      <c r="I129" s="8"/>
      <c r="J129" s="8"/>
      <c r="K129" s="8"/>
      <c r="L129" s="8"/>
      <c r="M129" s="8"/>
      <c r="N129" s="8"/>
      <c r="O129" s="8"/>
      <c r="P129" s="8"/>
      <c r="Q129" s="8"/>
      <c r="R129" s="8"/>
      <c r="S129" s="8"/>
      <c r="T129" s="8"/>
      <c r="U129" s="8"/>
      <c r="V129" s="8"/>
      <c r="W129" s="8"/>
      <c r="X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row>
    <row r="130" spans="1:86">
      <c r="A130" s="8"/>
      <c r="B130" s="8"/>
      <c r="C130" s="8"/>
      <c r="D130" s="8"/>
      <c r="E130" s="8"/>
      <c r="F130" s="8"/>
      <c r="G130" s="8"/>
      <c r="H130" s="8"/>
      <c r="I130" s="8"/>
      <c r="J130" s="8"/>
      <c r="K130" s="8"/>
      <c r="L130" s="8"/>
      <c r="M130" s="8"/>
      <c r="N130" s="8"/>
      <c r="O130" s="8"/>
      <c r="P130" s="8"/>
      <c r="Q130" s="8"/>
      <c r="R130" s="8"/>
      <c r="S130" s="8"/>
      <c r="T130" s="8"/>
      <c r="U130" s="8"/>
      <c r="V130" s="8"/>
      <c r="W130" s="8"/>
      <c r="X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row>
    <row r="131" spans="1:86">
      <c r="A131" s="8"/>
      <c r="B131" s="8"/>
      <c r="C131" s="8"/>
      <c r="D131" s="8"/>
      <c r="E131" s="8"/>
      <c r="F131" s="8"/>
      <c r="G131" s="8"/>
      <c r="H131" s="8"/>
      <c r="I131" s="8"/>
      <c r="J131" s="8"/>
      <c r="K131" s="8"/>
      <c r="L131" s="8"/>
      <c r="M131" s="8"/>
      <c r="N131" s="8"/>
      <c r="O131" s="8"/>
      <c r="P131" s="8"/>
      <c r="Q131" s="8"/>
      <c r="R131" s="8"/>
      <c r="S131" s="8"/>
      <c r="T131" s="8"/>
      <c r="U131" s="8"/>
      <c r="V131" s="8"/>
      <c r="W131" s="8"/>
      <c r="X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row>
    <row r="132" spans="1:86">
      <c r="A132" s="8"/>
      <c r="B132" s="8"/>
      <c r="C132" s="8"/>
      <c r="D132" s="8"/>
      <c r="E132" s="8"/>
      <c r="F132" s="8"/>
      <c r="G132" s="8"/>
      <c r="H132" s="8"/>
      <c r="I132" s="8"/>
      <c r="J132" s="8"/>
      <c r="K132" s="8"/>
      <c r="L132" s="8"/>
      <c r="M132" s="8"/>
      <c r="N132" s="8"/>
      <c r="O132" s="8"/>
      <c r="P132" s="8"/>
      <c r="Q132" s="8"/>
      <c r="R132" s="8"/>
      <c r="S132" s="8"/>
      <c r="T132" s="8"/>
      <c r="U132" s="8"/>
      <c r="V132" s="8"/>
      <c r="W132" s="8"/>
      <c r="X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row>
    <row r="133" spans="1:86">
      <c r="A133" s="8"/>
      <c r="B133" s="8"/>
      <c r="C133" s="8"/>
      <c r="D133" s="8"/>
      <c r="E133" s="8"/>
      <c r="F133" s="8"/>
      <c r="G133" s="8"/>
      <c r="H133" s="8"/>
      <c r="I133" s="8"/>
      <c r="J133" s="8"/>
      <c r="K133" s="8"/>
      <c r="L133" s="8"/>
      <c r="M133" s="8"/>
      <c r="N133" s="8"/>
      <c r="O133" s="8"/>
      <c r="P133" s="8"/>
      <c r="Q133" s="8"/>
      <c r="R133" s="8"/>
      <c r="S133" s="8"/>
      <c r="T133" s="8"/>
      <c r="U133" s="8"/>
      <c r="V133" s="8"/>
      <c r="W133" s="8"/>
      <c r="X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row>
    <row r="134" spans="1:86">
      <c r="A134" s="8"/>
      <c r="B134" s="8"/>
      <c r="C134" s="8"/>
      <c r="D134" s="8"/>
      <c r="E134" s="8"/>
      <c r="F134" s="8"/>
      <c r="G134" s="8"/>
      <c r="H134" s="8"/>
      <c r="I134" s="8"/>
      <c r="J134" s="8"/>
      <c r="K134" s="8"/>
      <c r="L134" s="8"/>
      <c r="M134" s="8"/>
      <c r="N134" s="8"/>
      <c r="O134" s="8"/>
      <c r="P134" s="8"/>
      <c r="Q134" s="8"/>
      <c r="R134" s="8"/>
      <c r="S134" s="8"/>
      <c r="T134" s="8"/>
      <c r="U134" s="8"/>
      <c r="V134" s="8"/>
      <c r="W134" s="8"/>
      <c r="X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row>
    <row r="135" spans="1:86">
      <c r="A135" s="8"/>
      <c r="B135" s="8"/>
      <c r="C135" s="8"/>
      <c r="D135" s="8"/>
      <c r="E135" s="8"/>
      <c r="F135" s="8"/>
      <c r="G135" s="8"/>
      <c r="H135" s="8"/>
      <c r="I135" s="8"/>
      <c r="J135" s="8"/>
      <c r="K135" s="8"/>
      <c r="L135" s="8"/>
      <c r="M135" s="8"/>
      <c r="N135" s="8"/>
      <c r="O135" s="8"/>
      <c r="P135" s="8"/>
      <c r="Q135" s="8"/>
      <c r="R135" s="8"/>
      <c r="S135" s="8"/>
      <c r="T135" s="8"/>
      <c r="U135" s="8"/>
      <c r="V135" s="8"/>
      <c r="W135" s="8"/>
      <c r="X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row>
    <row r="136" spans="1:86">
      <c r="A136" s="8"/>
      <c r="B136" s="8"/>
      <c r="C136" s="8"/>
      <c r="D136" s="8"/>
      <c r="E136" s="8"/>
      <c r="F136" s="8"/>
      <c r="G136" s="8"/>
      <c r="H136" s="8"/>
      <c r="I136" s="8"/>
      <c r="J136" s="8"/>
      <c r="K136" s="8"/>
      <c r="L136" s="8"/>
      <c r="M136" s="8"/>
      <c r="N136" s="8"/>
      <c r="O136" s="8"/>
      <c r="P136" s="8"/>
      <c r="Q136" s="8"/>
      <c r="R136" s="8"/>
      <c r="S136" s="8"/>
      <c r="T136" s="8"/>
      <c r="U136" s="8"/>
      <c r="V136" s="8"/>
      <c r="W136" s="8"/>
      <c r="X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row>
    <row r="137" spans="1:86">
      <c r="A137" s="8"/>
      <c r="B137" s="8"/>
      <c r="C137" s="8"/>
      <c r="D137" s="8"/>
      <c r="E137" s="8"/>
      <c r="F137" s="8"/>
      <c r="G137" s="8"/>
      <c r="H137" s="8"/>
      <c r="I137" s="8"/>
      <c r="J137" s="8"/>
      <c r="K137" s="8"/>
      <c r="L137" s="8"/>
      <c r="M137" s="8"/>
      <c r="N137" s="8"/>
      <c r="O137" s="8"/>
      <c r="P137" s="8"/>
      <c r="Q137" s="8"/>
      <c r="R137" s="8"/>
      <c r="S137" s="8"/>
      <c r="T137" s="8"/>
      <c r="U137" s="8"/>
      <c r="V137" s="8"/>
      <c r="W137" s="8"/>
      <c r="X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row>
    <row r="138" spans="1:86">
      <c r="A138" s="8"/>
      <c r="B138" s="8"/>
      <c r="C138" s="8"/>
      <c r="D138" s="8"/>
      <c r="E138" s="8"/>
      <c r="F138" s="8"/>
      <c r="G138" s="8"/>
      <c r="H138" s="8"/>
      <c r="I138" s="8"/>
      <c r="J138" s="8"/>
      <c r="K138" s="8"/>
      <c r="L138" s="8"/>
      <c r="M138" s="8"/>
      <c r="N138" s="8"/>
      <c r="O138" s="8"/>
      <c r="P138" s="8"/>
      <c r="Q138" s="8"/>
      <c r="R138" s="8"/>
      <c r="S138" s="8"/>
      <c r="T138" s="8"/>
      <c r="U138" s="8"/>
      <c r="V138" s="8"/>
      <c r="W138" s="8"/>
      <c r="X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row>
    <row r="139" spans="1:86">
      <c r="A139" s="8"/>
      <c r="B139" s="8"/>
      <c r="C139" s="8"/>
      <c r="D139" s="8"/>
      <c r="E139" s="8"/>
      <c r="F139" s="8"/>
      <c r="G139" s="8"/>
      <c r="H139" s="8"/>
      <c r="I139" s="8"/>
      <c r="J139" s="8"/>
      <c r="K139" s="8"/>
      <c r="L139" s="8"/>
      <c r="M139" s="8"/>
      <c r="N139" s="8"/>
      <c r="O139" s="8"/>
      <c r="P139" s="8"/>
      <c r="Q139" s="8"/>
      <c r="R139" s="8"/>
      <c r="S139" s="8"/>
      <c r="T139" s="8"/>
      <c r="U139" s="8"/>
      <c r="V139" s="8"/>
      <c r="W139" s="8"/>
      <c r="X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row>
    <row r="140" spans="1:86">
      <c r="A140" s="8"/>
      <c r="B140" s="8"/>
      <c r="C140" s="8"/>
      <c r="D140" s="8"/>
      <c r="E140" s="8"/>
      <c r="F140" s="8"/>
      <c r="G140" s="8"/>
      <c r="H140" s="8"/>
      <c r="I140" s="8"/>
      <c r="J140" s="8"/>
      <c r="K140" s="8"/>
      <c r="L140" s="8"/>
      <c r="M140" s="8"/>
      <c r="N140" s="8"/>
      <c r="O140" s="8"/>
      <c r="P140" s="8"/>
      <c r="Q140" s="8"/>
      <c r="R140" s="8"/>
      <c r="S140" s="8"/>
      <c r="T140" s="8"/>
      <c r="U140" s="8"/>
      <c r="V140" s="8"/>
      <c r="W140" s="8"/>
      <c r="X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row>
    <row r="141" spans="1:86">
      <c r="A141" s="8"/>
      <c r="B141" s="8"/>
      <c r="C141" s="8"/>
      <c r="D141" s="8"/>
      <c r="E141" s="8"/>
      <c r="F141" s="8"/>
      <c r="G141" s="8"/>
      <c r="H141" s="8"/>
      <c r="I141" s="8"/>
      <c r="J141" s="8"/>
      <c r="K141" s="8"/>
      <c r="L141" s="8"/>
      <c r="M141" s="8"/>
      <c r="N141" s="8"/>
      <c r="O141" s="8"/>
      <c r="P141" s="8"/>
      <c r="Q141" s="8"/>
      <c r="R141" s="8"/>
      <c r="S141" s="8"/>
      <c r="T141" s="8"/>
      <c r="U141" s="8"/>
      <c r="V141" s="8"/>
      <c r="W141" s="8"/>
      <c r="X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row>
    <row r="142" spans="1:86">
      <c r="A142" s="8"/>
      <c r="B142" s="8"/>
      <c r="C142" s="8"/>
      <c r="D142" s="8"/>
      <c r="E142" s="8"/>
      <c r="F142" s="8"/>
      <c r="G142" s="8"/>
      <c r="H142" s="8"/>
      <c r="I142" s="8"/>
      <c r="J142" s="8"/>
      <c r="K142" s="8"/>
      <c r="L142" s="8"/>
      <c r="M142" s="8"/>
      <c r="N142" s="8"/>
      <c r="O142" s="8"/>
      <c r="P142" s="8"/>
      <c r="Q142" s="8"/>
      <c r="R142" s="8"/>
      <c r="S142" s="8"/>
      <c r="T142" s="8"/>
      <c r="U142" s="8"/>
      <c r="V142" s="8"/>
      <c r="W142" s="8"/>
      <c r="X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row>
    <row r="143" spans="1:86">
      <c r="A143" s="8"/>
      <c r="B143" s="8"/>
      <c r="C143" s="8"/>
      <c r="D143" s="8"/>
      <c r="E143" s="8"/>
      <c r="F143" s="8"/>
      <c r="G143" s="8"/>
      <c r="H143" s="8"/>
      <c r="I143" s="8"/>
      <c r="J143" s="8"/>
      <c r="K143" s="8"/>
      <c r="L143" s="8"/>
      <c r="M143" s="8"/>
      <c r="N143" s="8"/>
      <c r="O143" s="8"/>
      <c r="P143" s="8"/>
      <c r="Q143" s="8"/>
      <c r="R143" s="8"/>
      <c r="S143" s="8"/>
      <c r="T143" s="8"/>
      <c r="U143" s="8"/>
      <c r="V143" s="8"/>
      <c r="W143" s="8"/>
      <c r="X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row>
    <row r="144" spans="1:86">
      <c r="A144" s="8"/>
      <c r="B144" s="8"/>
      <c r="C144" s="8"/>
      <c r="D144" s="8"/>
      <c r="E144" s="8"/>
      <c r="F144" s="8"/>
      <c r="G144" s="8"/>
      <c r="H144" s="8"/>
      <c r="I144" s="8"/>
      <c r="J144" s="8"/>
      <c r="K144" s="8"/>
      <c r="L144" s="8"/>
      <c r="M144" s="8"/>
      <c r="N144" s="8"/>
      <c r="O144" s="8"/>
      <c r="P144" s="8"/>
      <c r="Q144" s="8"/>
      <c r="R144" s="8"/>
      <c r="S144" s="8"/>
      <c r="T144" s="8"/>
      <c r="U144" s="8"/>
      <c r="V144" s="8"/>
      <c r="W144" s="8"/>
      <c r="X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row>
    <row r="145" spans="1:86">
      <c r="A145" s="8"/>
      <c r="B145" s="8"/>
      <c r="C145" s="8"/>
      <c r="D145" s="8"/>
      <c r="E145" s="8"/>
      <c r="F145" s="8"/>
      <c r="G145" s="8"/>
      <c r="H145" s="8"/>
      <c r="I145" s="8"/>
      <c r="J145" s="8"/>
      <c r="K145" s="8"/>
      <c r="L145" s="8"/>
      <c r="M145" s="8"/>
      <c r="N145" s="8"/>
      <c r="O145" s="8"/>
      <c r="P145" s="8"/>
      <c r="Q145" s="8"/>
      <c r="R145" s="8"/>
      <c r="S145" s="8"/>
      <c r="T145" s="8"/>
      <c r="U145" s="8"/>
      <c r="V145" s="8"/>
      <c r="W145" s="8"/>
      <c r="X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row>
    <row r="146" spans="1:86">
      <c r="A146" s="8"/>
      <c r="B146" s="8"/>
      <c r="C146" s="8"/>
      <c r="D146" s="8"/>
      <c r="E146" s="8"/>
      <c r="F146" s="8"/>
      <c r="G146" s="8"/>
      <c r="H146" s="8"/>
      <c r="I146" s="8"/>
      <c r="J146" s="8"/>
      <c r="K146" s="8"/>
      <c r="L146" s="8"/>
      <c r="M146" s="8"/>
      <c r="N146" s="8"/>
      <c r="O146" s="8"/>
      <c r="P146" s="8"/>
      <c r="Q146" s="8"/>
      <c r="R146" s="8"/>
      <c r="S146" s="8"/>
      <c r="T146" s="8"/>
      <c r="U146" s="8"/>
      <c r="V146" s="8"/>
      <c r="W146" s="8"/>
      <c r="X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row>
    <row r="147" spans="1:86">
      <c r="A147" s="8"/>
      <c r="B147" s="8"/>
      <c r="C147" s="8"/>
      <c r="D147" s="8"/>
      <c r="E147" s="8"/>
      <c r="F147" s="8"/>
      <c r="G147" s="8"/>
      <c r="H147" s="8"/>
      <c r="I147" s="8"/>
      <c r="J147" s="8"/>
      <c r="K147" s="8"/>
      <c r="L147" s="8"/>
      <c r="M147" s="8"/>
      <c r="N147" s="8"/>
      <c r="O147" s="8"/>
      <c r="P147" s="8"/>
      <c r="Q147" s="8"/>
      <c r="R147" s="8"/>
      <c r="S147" s="8"/>
      <c r="T147" s="8"/>
      <c r="U147" s="8"/>
      <c r="V147" s="8"/>
      <c r="W147" s="8"/>
      <c r="X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row>
    <row r="148" spans="1:86">
      <c r="A148" s="8"/>
      <c r="B148" s="8"/>
      <c r="C148" s="8"/>
      <c r="D148" s="8"/>
      <c r="E148" s="8"/>
      <c r="F148" s="8"/>
      <c r="G148" s="8"/>
      <c r="H148" s="8"/>
      <c r="I148" s="8"/>
      <c r="J148" s="8"/>
      <c r="K148" s="8"/>
      <c r="L148" s="8"/>
      <c r="M148" s="8"/>
      <c r="N148" s="8"/>
      <c r="O148" s="8"/>
      <c r="P148" s="8"/>
      <c r="Q148" s="8"/>
      <c r="R148" s="8"/>
      <c r="S148" s="8"/>
      <c r="T148" s="8"/>
      <c r="U148" s="8"/>
      <c r="V148" s="8"/>
      <c r="W148" s="8"/>
      <c r="X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row>
    <row r="149" spans="1:86">
      <c r="A149" s="8"/>
      <c r="B149" s="8"/>
      <c r="C149" s="8"/>
      <c r="D149" s="8"/>
      <c r="E149" s="8"/>
      <c r="F149" s="8"/>
      <c r="G149" s="8"/>
      <c r="H149" s="8"/>
      <c r="I149" s="8"/>
      <c r="J149" s="8"/>
      <c r="K149" s="8"/>
      <c r="L149" s="8"/>
      <c r="M149" s="8"/>
      <c r="N149" s="8"/>
      <c r="O149" s="8"/>
      <c r="P149" s="8"/>
      <c r="Q149" s="8"/>
      <c r="R149" s="8"/>
      <c r="S149" s="8"/>
      <c r="T149" s="8"/>
      <c r="U149" s="8"/>
      <c r="V149" s="8"/>
      <c r="W149" s="8"/>
      <c r="X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row>
    <row r="150" spans="1:86">
      <c r="A150" s="8"/>
      <c r="B150" s="8"/>
      <c r="C150" s="8"/>
      <c r="D150" s="8"/>
      <c r="E150" s="8"/>
      <c r="F150" s="8"/>
      <c r="G150" s="8"/>
      <c r="H150" s="8"/>
      <c r="I150" s="8"/>
      <c r="J150" s="8"/>
      <c r="K150" s="8"/>
      <c r="L150" s="8"/>
      <c r="M150" s="8"/>
      <c r="N150" s="8"/>
      <c r="O150" s="8"/>
      <c r="P150" s="8"/>
      <c r="Q150" s="8"/>
      <c r="R150" s="8"/>
      <c r="S150" s="8"/>
      <c r="T150" s="8"/>
      <c r="U150" s="8"/>
      <c r="V150" s="8"/>
      <c r="W150" s="8"/>
      <c r="X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row>
    <row r="151" spans="1:86">
      <c r="A151" s="8"/>
      <c r="B151" s="8"/>
      <c r="C151" s="8"/>
      <c r="D151" s="8"/>
      <c r="E151" s="8"/>
      <c r="F151" s="8"/>
      <c r="G151" s="8"/>
      <c r="H151" s="8"/>
      <c r="I151" s="8"/>
      <c r="J151" s="8"/>
      <c r="K151" s="8"/>
      <c r="L151" s="8"/>
      <c r="M151" s="8"/>
      <c r="N151" s="8"/>
      <c r="O151" s="8"/>
      <c r="P151" s="8"/>
      <c r="Q151" s="8"/>
      <c r="R151" s="8"/>
      <c r="S151" s="8"/>
      <c r="T151" s="8"/>
      <c r="U151" s="8"/>
      <c r="V151" s="8"/>
      <c r="W151" s="8"/>
      <c r="X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row>
    <row r="152" spans="1:86">
      <c r="A152" s="8"/>
      <c r="B152" s="8"/>
      <c r="C152" s="8"/>
      <c r="D152" s="8"/>
      <c r="E152" s="8"/>
      <c r="F152" s="8"/>
      <c r="G152" s="8"/>
      <c r="H152" s="8"/>
      <c r="I152" s="8"/>
      <c r="J152" s="8"/>
      <c r="K152" s="8"/>
      <c r="L152" s="8"/>
      <c r="M152" s="8"/>
      <c r="N152" s="8"/>
      <c r="O152" s="8"/>
      <c r="P152" s="8"/>
      <c r="Q152" s="8"/>
      <c r="R152" s="8"/>
      <c r="S152" s="8"/>
      <c r="T152" s="8"/>
      <c r="U152" s="8"/>
      <c r="V152" s="8"/>
      <c r="W152" s="8"/>
      <c r="X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row>
    <row r="153" spans="1:86">
      <c r="A153" s="8"/>
      <c r="B153" s="8"/>
      <c r="C153" s="8"/>
      <c r="D153" s="8"/>
      <c r="E153" s="8"/>
      <c r="F153" s="8"/>
      <c r="G153" s="8"/>
      <c r="H153" s="8"/>
      <c r="I153" s="8"/>
      <c r="J153" s="8"/>
      <c r="K153" s="8"/>
      <c r="L153" s="8"/>
      <c r="M153" s="8"/>
      <c r="N153" s="8"/>
      <c r="O153" s="8"/>
      <c r="P153" s="8"/>
      <c r="Q153" s="8"/>
      <c r="R153" s="8"/>
      <c r="S153" s="8"/>
      <c r="T153" s="8"/>
      <c r="U153" s="8"/>
      <c r="V153" s="8"/>
      <c r="W153" s="8"/>
      <c r="X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row>
    <row r="154" spans="1:86">
      <c r="A154" s="8"/>
      <c r="B154" s="8"/>
      <c r="C154" s="8"/>
      <c r="D154" s="8"/>
      <c r="E154" s="8"/>
      <c r="F154" s="8"/>
      <c r="G154" s="8"/>
      <c r="H154" s="8"/>
      <c r="I154" s="8"/>
      <c r="J154" s="8"/>
      <c r="K154" s="8"/>
      <c r="L154" s="8"/>
      <c r="M154" s="8"/>
      <c r="N154" s="8"/>
      <c r="O154" s="8"/>
      <c r="P154" s="8"/>
      <c r="Q154" s="8"/>
      <c r="R154" s="8"/>
      <c r="S154" s="8"/>
      <c r="T154" s="8"/>
      <c r="U154" s="8"/>
      <c r="V154" s="8"/>
      <c r="W154" s="8"/>
      <c r="X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row>
    <row r="155" spans="1:86">
      <c r="A155" s="8"/>
      <c r="B155" s="8"/>
      <c r="C155" s="8"/>
      <c r="D155" s="8"/>
      <c r="E155" s="8"/>
      <c r="F155" s="8"/>
      <c r="G155" s="8"/>
      <c r="H155" s="8"/>
      <c r="I155" s="8"/>
      <c r="J155" s="8"/>
      <c r="K155" s="8"/>
      <c r="L155" s="8"/>
      <c r="M155" s="8"/>
      <c r="N155" s="8"/>
      <c r="O155" s="8"/>
      <c r="P155" s="8"/>
      <c r="Q155" s="8"/>
      <c r="R155" s="8"/>
      <c r="S155" s="8"/>
      <c r="T155" s="8"/>
      <c r="U155" s="8"/>
      <c r="V155" s="8"/>
      <c r="W155" s="8"/>
      <c r="X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row>
    <row r="156" spans="1:86">
      <c r="A156" s="8"/>
      <c r="B156" s="8"/>
      <c r="C156" s="8"/>
      <c r="D156" s="8"/>
      <c r="E156" s="8"/>
      <c r="F156" s="8"/>
      <c r="G156" s="8"/>
      <c r="H156" s="8"/>
      <c r="I156" s="8"/>
      <c r="J156" s="8"/>
      <c r="K156" s="8"/>
      <c r="L156" s="8"/>
      <c r="M156" s="8"/>
      <c r="N156" s="8"/>
      <c r="O156" s="8"/>
      <c r="P156" s="8"/>
      <c r="Q156" s="8"/>
      <c r="R156" s="8"/>
      <c r="S156" s="8"/>
      <c r="T156" s="8"/>
      <c r="U156" s="8"/>
      <c r="V156" s="8"/>
      <c r="W156" s="8"/>
      <c r="X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row>
    <row r="157" spans="1:86">
      <c r="A157" s="8"/>
      <c r="B157" s="8"/>
      <c r="C157" s="8"/>
      <c r="D157" s="8"/>
      <c r="E157" s="8"/>
      <c r="F157" s="8"/>
      <c r="G157" s="8"/>
      <c r="H157" s="8"/>
      <c r="I157" s="8"/>
      <c r="J157" s="8"/>
      <c r="K157" s="8"/>
      <c r="L157" s="8"/>
      <c r="M157" s="8"/>
      <c r="N157" s="8"/>
      <c r="O157" s="8"/>
      <c r="P157" s="8"/>
      <c r="Q157" s="8"/>
      <c r="R157" s="8"/>
      <c r="S157" s="8"/>
      <c r="T157" s="8"/>
      <c r="U157" s="8"/>
      <c r="V157" s="8"/>
      <c r="W157" s="8"/>
      <c r="X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row>
    <row r="158" spans="1:86">
      <c r="A158" s="8"/>
      <c r="B158" s="8"/>
      <c r="C158" s="8"/>
      <c r="D158" s="8"/>
      <c r="E158" s="8"/>
      <c r="F158" s="8"/>
      <c r="G158" s="8"/>
      <c r="H158" s="8"/>
      <c r="I158" s="8"/>
      <c r="J158" s="8"/>
      <c r="K158" s="8"/>
      <c r="L158" s="8"/>
      <c r="M158" s="8"/>
      <c r="N158" s="8"/>
      <c r="O158" s="8"/>
      <c r="P158" s="8"/>
      <c r="Q158" s="8"/>
      <c r="R158" s="8"/>
      <c r="S158" s="8"/>
      <c r="T158" s="8"/>
      <c r="U158" s="8"/>
      <c r="V158" s="8"/>
      <c r="W158" s="8"/>
      <c r="X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row>
    <row r="159" spans="1:86">
      <c r="A159" s="8"/>
      <c r="B159" s="8"/>
      <c r="C159" s="8"/>
      <c r="D159" s="8"/>
      <c r="E159" s="8"/>
      <c r="F159" s="8"/>
      <c r="G159" s="8"/>
      <c r="H159" s="8"/>
      <c r="I159" s="8"/>
      <c r="J159" s="8"/>
      <c r="K159" s="8"/>
      <c r="L159" s="8"/>
      <c r="M159" s="8"/>
      <c r="N159" s="8"/>
      <c r="O159" s="8"/>
      <c r="P159" s="8"/>
      <c r="Q159" s="8"/>
      <c r="R159" s="8"/>
      <c r="S159" s="8"/>
      <c r="T159" s="8"/>
      <c r="U159" s="8"/>
      <c r="V159" s="8"/>
      <c r="W159" s="8"/>
      <c r="X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row>
    <row r="160" spans="1:86">
      <c r="A160" s="8"/>
      <c r="B160" s="8"/>
      <c r="C160" s="8"/>
      <c r="D160" s="8"/>
      <c r="E160" s="8"/>
      <c r="F160" s="8"/>
      <c r="G160" s="8"/>
      <c r="H160" s="8"/>
      <c r="I160" s="8"/>
      <c r="J160" s="8"/>
      <c r="K160" s="8"/>
      <c r="L160" s="8"/>
      <c r="M160" s="8"/>
      <c r="N160" s="8"/>
      <c r="O160" s="8"/>
      <c r="P160" s="8"/>
      <c r="Q160" s="8"/>
      <c r="R160" s="8"/>
      <c r="S160" s="8"/>
      <c r="T160" s="8"/>
      <c r="U160" s="8"/>
      <c r="V160" s="8"/>
      <c r="W160" s="8"/>
      <c r="X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row>
    <row r="161" spans="1:86">
      <c r="A161" s="8"/>
      <c r="B161" s="8"/>
      <c r="C161" s="8"/>
      <c r="D161" s="8"/>
      <c r="E161" s="8"/>
      <c r="F161" s="8"/>
      <c r="G161" s="8"/>
      <c r="H161" s="8"/>
      <c r="I161" s="8"/>
      <c r="J161" s="8"/>
      <c r="K161" s="8"/>
      <c r="L161" s="8"/>
      <c r="M161" s="8"/>
      <c r="N161" s="8"/>
      <c r="O161" s="8"/>
      <c r="P161" s="8"/>
      <c r="Q161" s="8"/>
      <c r="R161" s="8"/>
      <c r="S161" s="8"/>
      <c r="T161" s="8"/>
      <c r="U161" s="8"/>
      <c r="V161" s="8"/>
      <c r="W161" s="8"/>
      <c r="X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row>
    <row r="162" spans="1:86">
      <c r="A162" s="8"/>
      <c r="B162" s="8"/>
      <c r="C162" s="8"/>
      <c r="D162" s="8"/>
      <c r="E162" s="8"/>
      <c r="F162" s="8"/>
      <c r="G162" s="8"/>
      <c r="H162" s="8"/>
      <c r="I162" s="8"/>
      <c r="J162" s="8"/>
      <c r="K162" s="8"/>
      <c r="L162" s="8"/>
      <c r="M162" s="8"/>
      <c r="N162" s="8"/>
      <c r="O162" s="8"/>
      <c r="P162" s="8"/>
      <c r="Q162" s="8"/>
      <c r="R162" s="8"/>
      <c r="S162" s="8"/>
      <c r="T162" s="8"/>
      <c r="U162" s="8"/>
      <c r="V162" s="8"/>
      <c r="W162" s="8"/>
      <c r="X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row>
    <row r="163" spans="1:86">
      <c r="A163" s="8"/>
      <c r="B163" s="8"/>
      <c r="C163" s="8"/>
      <c r="D163" s="8"/>
      <c r="E163" s="8"/>
      <c r="F163" s="8"/>
      <c r="G163" s="8"/>
      <c r="H163" s="8"/>
      <c r="I163" s="8"/>
      <c r="J163" s="8"/>
      <c r="K163" s="8"/>
      <c r="L163" s="8"/>
      <c r="M163" s="8"/>
      <c r="N163" s="8"/>
      <c r="O163" s="8"/>
      <c r="P163" s="8"/>
      <c r="Q163" s="8"/>
      <c r="R163" s="8"/>
      <c r="S163" s="8"/>
      <c r="T163" s="8"/>
      <c r="U163" s="8"/>
      <c r="V163" s="8"/>
      <c r="W163" s="8"/>
      <c r="X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row>
    <row r="164" spans="1:86">
      <c r="A164" s="8"/>
      <c r="B164" s="8"/>
      <c r="C164" s="8"/>
      <c r="D164" s="8"/>
      <c r="E164" s="8"/>
      <c r="F164" s="8"/>
      <c r="G164" s="8"/>
      <c r="H164" s="8"/>
      <c r="I164" s="8"/>
      <c r="J164" s="8"/>
      <c r="K164" s="8"/>
      <c r="L164" s="8"/>
      <c r="M164" s="8"/>
      <c r="N164" s="8"/>
      <c r="O164" s="8"/>
      <c r="P164" s="8"/>
      <c r="Q164" s="8"/>
      <c r="R164" s="8"/>
      <c r="S164" s="8"/>
      <c r="T164" s="8"/>
      <c r="U164" s="8"/>
      <c r="V164" s="8"/>
      <c r="W164" s="8"/>
      <c r="X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row>
    <row r="165" spans="1:86">
      <c r="A165" s="8"/>
      <c r="B165" s="8"/>
      <c r="C165" s="8"/>
      <c r="D165" s="8"/>
      <c r="E165" s="8"/>
      <c r="F165" s="8"/>
      <c r="G165" s="8"/>
      <c r="H165" s="8"/>
      <c r="I165" s="8"/>
      <c r="J165" s="8"/>
      <c r="K165" s="8"/>
      <c r="L165" s="8"/>
      <c r="M165" s="8"/>
      <c r="N165" s="8"/>
      <c r="O165" s="8"/>
      <c r="P165" s="8"/>
      <c r="Q165" s="8"/>
      <c r="R165" s="8"/>
      <c r="S165" s="8"/>
      <c r="T165" s="8"/>
      <c r="U165" s="8"/>
      <c r="V165" s="8"/>
      <c r="W165" s="8"/>
      <c r="X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row>
    <row r="166" spans="1:86">
      <c r="A166" s="8"/>
      <c r="B166" s="8"/>
      <c r="C166" s="8"/>
      <c r="D166" s="8"/>
      <c r="E166" s="8"/>
      <c r="F166" s="8"/>
      <c r="G166" s="8"/>
      <c r="H166" s="8"/>
      <c r="I166" s="8"/>
      <c r="J166" s="8"/>
      <c r="K166" s="8"/>
      <c r="L166" s="8"/>
      <c r="M166" s="8"/>
      <c r="N166" s="8"/>
      <c r="O166" s="8"/>
      <c r="P166" s="8"/>
      <c r="Q166" s="8"/>
      <c r="R166" s="8"/>
      <c r="S166" s="8"/>
      <c r="T166" s="8"/>
      <c r="U166" s="8"/>
      <c r="V166" s="8"/>
      <c r="W166" s="8"/>
      <c r="X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row>
    <row r="167" spans="1:86">
      <c r="A167" s="8"/>
      <c r="B167" s="8"/>
      <c r="C167" s="8"/>
      <c r="D167" s="8"/>
      <c r="E167" s="8"/>
      <c r="F167" s="8"/>
      <c r="G167" s="8"/>
      <c r="H167" s="8"/>
      <c r="I167" s="8"/>
      <c r="J167" s="8"/>
      <c r="K167" s="8"/>
      <c r="L167" s="8"/>
      <c r="M167" s="8"/>
      <c r="N167" s="8"/>
      <c r="O167" s="8"/>
      <c r="P167" s="8"/>
      <c r="Q167" s="8"/>
      <c r="R167" s="8"/>
      <c r="S167" s="8"/>
      <c r="T167" s="8"/>
      <c r="U167" s="8"/>
      <c r="V167" s="8"/>
      <c r="W167" s="8"/>
      <c r="X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row>
    <row r="168" spans="1:86">
      <c r="A168" s="8"/>
      <c r="B168" s="8"/>
      <c r="C168" s="8"/>
      <c r="D168" s="8"/>
      <c r="E168" s="8"/>
      <c r="F168" s="8"/>
      <c r="G168" s="8"/>
      <c r="H168" s="8"/>
      <c r="I168" s="8"/>
      <c r="J168" s="8"/>
      <c r="K168" s="8"/>
      <c r="L168" s="8"/>
      <c r="M168" s="8"/>
      <c r="N168" s="8"/>
      <c r="O168" s="8"/>
      <c r="P168" s="8"/>
      <c r="Q168" s="8"/>
      <c r="R168" s="8"/>
      <c r="S168" s="8"/>
      <c r="T168" s="8"/>
      <c r="U168" s="8"/>
      <c r="V168" s="8"/>
      <c r="W168" s="8"/>
      <c r="X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row>
    <row r="169" spans="1:86">
      <c r="A169" s="8"/>
      <c r="B169" s="8"/>
      <c r="C169" s="8"/>
      <c r="D169" s="8"/>
      <c r="E169" s="8"/>
      <c r="F169" s="8"/>
      <c r="G169" s="8"/>
      <c r="H169" s="8"/>
      <c r="I169" s="8"/>
      <c r="J169" s="8"/>
      <c r="K169" s="8"/>
      <c r="L169" s="8"/>
      <c r="M169" s="8"/>
      <c r="N169" s="8"/>
      <c r="O169" s="8"/>
      <c r="P169" s="8"/>
      <c r="Q169" s="8"/>
      <c r="R169" s="8"/>
      <c r="S169" s="8"/>
      <c r="T169" s="8"/>
      <c r="U169" s="8"/>
      <c r="V169" s="8"/>
      <c r="W169" s="8"/>
      <c r="X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row>
    <row r="170" spans="1:86">
      <c r="A170" s="8"/>
      <c r="B170" s="8"/>
      <c r="C170" s="8"/>
      <c r="D170" s="8"/>
      <c r="E170" s="8"/>
      <c r="F170" s="8"/>
      <c r="G170" s="8"/>
      <c r="H170" s="8"/>
      <c r="I170" s="8"/>
      <c r="J170" s="8"/>
      <c r="K170" s="8"/>
      <c r="L170" s="8"/>
      <c r="M170" s="8"/>
      <c r="N170" s="8"/>
      <c r="O170" s="8"/>
      <c r="P170" s="8"/>
      <c r="Q170" s="8"/>
      <c r="R170" s="8"/>
      <c r="S170" s="8"/>
      <c r="T170" s="8"/>
      <c r="U170" s="8"/>
      <c r="V170" s="8"/>
      <c r="W170" s="8"/>
      <c r="X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row>
    <row r="171" spans="1:86">
      <c r="A171" s="8"/>
      <c r="B171" s="8"/>
      <c r="C171" s="8"/>
      <c r="D171" s="8"/>
      <c r="E171" s="8"/>
      <c r="F171" s="8"/>
      <c r="G171" s="8"/>
      <c r="H171" s="8"/>
      <c r="I171" s="8"/>
      <c r="J171" s="8"/>
      <c r="K171" s="8"/>
      <c r="L171" s="8"/>
      <c r="M171" s="8"/>
      <c r="N171" s="8"/>
      <c r="O171" s="8"/>
      <c r="P171" s="8"/>
      <c r="Q171" s="8"/>
      <c r="R171" s="8"/>
      <c r="S171" s="8"/>
      <c r="T171" s="8"/>
      <c r="U171" s="8"/>
      <c r="V171" s="8"/>
      <c r="W171" s="8"/>
      <c r="X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row>
    <row r="172" spans="1:86">
      <c r="A172" s="8"/>
      <c r="B172" s="8"/>
      <c r="C172" s="8"/>
      <c r="D172" s="8"/>
      <c r="E172" s="8"/>
      <c r="F172" s="8"/>
      <c r="G172" s="8"/>
      <c r="H172" s="8"/>
      <c r="I172" s="8"/>
      <c r="J172" s="8"/>
      <c r="K172" s="8"/>
      <c r="L172" s="8"/>
      <c r="M172" s="8"/>
      <c r="N172" s="8"/>
      <c r="O172" s="8"/>
      <c r="P172" s="8"/>
      <c r="Q172" s="8"/>
      <c r="R172" s="8"/>
      <c r="S172" s="8"/>
      <c r="T172" s="8"/>
      <c r="U172" s="8"/>
      <c r="V172" s="8"/>
      <c r="W172" s="8"/>
      <c r="X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row>
    <row r="173" spans="1:86">
      <c r="A173" s="8"/>
      <c r="B173" s="8"/>
      <c r="C173" s="8"/>
      <c r="D173" s="8"/>
      <c r="E173" s="8"/>
      <c r="F173" s="8"/>
      <c r="G173" s="8"/>
      <c r="H173" s="8"/>
      <c r="I173" s="8"/>
      <c r="J173" s="8"/>
      <c r="K173" s="8"/>
      <c r="L173" s="8"/>
      <c r="M173" s="8"/>
      <c r="N173" s="8"/>
      <c r="O173" s="8"/>
      <c r="P173" s="8"/>
      <c r="Q173" s="8"/>
      <c r="R173" s="8"/>
      <c r="S173" s="8"/>
      <c r="T173" s="8"/>
      <c r="U173" s="8"/>
      <c r="V173" s="8"/>
      <c r="W173" s="8"/>
      <c r="X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row>
    <row r="174" spans="1:86">
      <c r="A174" s="8"/>
      <c r="B174" s="8"/>
      <c r="C174" s="8"/>
      <c r="D174" s="8"/>
      <c r="E174" s="8"/>
      <c r="F174" s="8"/>
      <c r="G174" s="8"/>
      <c r="H174" s="8"/>
      <c r="I174" s="8"/>
      <c r="J174" s="8"/>
      <c r="K174" s="8"/>
      <c r="L174" s="8"/>
      <c r="M174" s="8"/>
      <c r="N174" s="8"/>
      <c r="O174" s="8"/>
      <c r="P174" s="8"/>
      <c r="Q174" s="8"/>
      <c r="R174" s="8"/>
      <c r="S174" s="8"/>
      <c r="T174" s="8"/>
      <c r="U174" s="8"/>
      <c r="V174" s="8"/>
      <c r="W174" s="8"/>
      <c r="X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row>
    <row r="175" spans="1:86">
      <c r="A175" s="8"/>
      <c r="B175" s="8"/>
      <c r="C175" s="8"/>
      <c r="D175" s="8"/>
      <c r="E175" s="8"/>
      <c r="F175" s="8"/>
      <c r="G175" s="8"/>
      <c r="H175" s="8"/>
      <c r="I175" s="8"/>
      <c r="J175" s="8"/>
      <c r="K175" s="8"/>
      <c r="L175" s="8"/>
      <c r="M175" s="8"/>
      <c r="N175" s="8"/>
      <c r="O175" s="8"/>
      <c r="P175" s="8"/>
      <c r="Q175" s="8"/>
      <c r="R175" s="8"/>
      <c r="S175" s="8"/>
      <c r="T175" s="8"/>
      <c r="U175" s="8"/>
      <c r="V175" s="8"/>
      <c r="W175" s="8"/>
      <c r="X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row>
    <row r="176" spans="1:86">
      <c r="A176" s="8"/>
      <c r="B176" s="8"/>
      <c r="C176" s="8"/>
      <c r="D176" s="8"/>
      <c r="E176" s="8"/>
      <c r="F176" s="8"/>
      <c r="G176" s="8"/>
      <c r="H176" s="8"/>
      <c r="I176" s="8"/>
      <c r="J176" s="8"/>
      <c r="K176" s="8"/>
      <c r="L176" s="8"/>
      <c r="M176" s="8"/>
      <c r="N176" s="8"/>
      <c r="O176" s="8"/>
      <c r="P176" s="8"/>
      <c r="Q176" s="8"/>
      <c r="R176" s="8"/>
      <c r="S176" s="8"/>
      <c r="T176" s="8"/>
      <c r="U176" s="8"/>
      <c r="V176" s="8"/>
      <c r="W176" s="8"/>
      <c r="X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row>
    <row r="177" spans="1:86">
      <c r="A177" s="8"/>
      <c r="B177" s="8"/>
      <c r="C177" s="8"/>
      <c r="D177" s="8"/>
      <c r="E177" s="8"/>
      <c r="F177" s="8"/>
      <c r="G177" s="8"/>
      <c r="H177" s="8"/>
      <c r="I177" s="8"/>
      <c r="J177" s="8"/>
      <c r="K177" s="8"/>
      <c r="L177" s="8"/>
      <c r="M177" s="8"/>
      <c r="N177" s="8"/>
      <c r="O177" s="8"/>
      <c r="P177" s="8"/>
      <c r="Q177" s="8"/>
      <c r="R177" s="8"/>
      <c r="S177" s="8"/>
      <c r="T177" s="8"/>
      <c r="U177" s="8"/>
      <c r="V177" s="8"/>
      <c r="W177" s="8"/>
      <c r="X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row>
    <row r="178" spans="1:86">
      <c r="A178" s="8"/>
      <c r="B178" s="8"/>
      <c r="C178" s="8"/>
      <c r="D178" s="8"/>
      <c r="E178" s="8"/>
      <c r="F178" s="8"/>
      <c r="G178" s="8"/>
      <c r="H178" s="8"/>
      <c r="I178" s="8"/>
      <c r="J178" s="8"/>
      <c r="K178" s="8"/>
      <c r="L178" s="8"/>
      <c r="M178" s="8"/>
      <c r="N178" s="8"/>
      <c r="O178" s="8"/>
      <c r="P178" s="8"/>
      <c r="Q178" s="8"/>
      <c r="R178" s="8"/>
      <c r="S178" s="8"/>
      <c r="T178" s="8"/>
      <c r="U178" s="8"/>
      <c r="V178" s="8"/>
      <c r="W178" s="8"/>
      <c r="X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row>
    <row r="179" spans="1:86">
      <c r="A179" s="8"/>
      <c r="B179" s="8"/>
      <c r="C179" s="8"/>
      <c r="D179" s="8"/>
      <c r="E179" s="8"/>
      <c r="F179" s="8"/>
      <c r="G179" s="8"/>
      <c r="H179" s="8"/>
      <c r="I179" s="8"/>
      <c r="J179" s="8"/>
      <c r="K179" s="8"/>
      <c r="L179" s="8"/>
      <c r="M179" s="8"/>
      <c r="N179" s="8"/>
      <c r="O179" s="8"/>
      <c r="P179" s="8"/>
      <c r="Q179" s="8"/>
      <c r="R179" s="8"/>
      <c r="S179" s="8"/>
      <c r="T179" s="8"/>
      <c r="U179" s="8"/>
      <c r="V179" s="8"/>
      <c r="W179" s="8"/>
      <c r="X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row>
    <row r="180" spans="1:86">
      <c r="A180" s="8"/>
      <c r="B180" s="8"/>
      <c r="C180" s="8"/>
      <c r="D180" s="8"/>
      <c r="E180" s="8"/>
      <c r="F180" s="8"/>
      <c r="G180" s="8"/>
      <c r="H180" s="8"/>
      <c r="I180" s="8"/>
      <c r="J180" s="8"/>
      <c r="K180" s="8"/>
      <c r="L180" s="8"/>
      <c r="M180" s="8"/>
      <c r="N180" s="8"/>
      <c r="O180" s="8"/>
      <c r="P180" s="8"/>
      <c r="Q180" s="8"/>
      <c r="R180" s="8"/>
      <c r="S180" s="8"/>
      <c r="T180" s="8"/>
      <c r="U180" s="8"/>
      <c r="V180" s="8"/>
      <c r="W180" s="8"/>
      <c r="X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row>
    <row r="181" spans="1:86">
      <c r="A181" s="8"/>
      <c r="B181" s="8"/>
      <c r="C181" s="8"/>
      <c r="D181" s="8"/>
      <c r="E181" s="8"/>
      <c r="F181" s="8"/>
      <c r="G181" s="8"/>
      <c r="H181" s="8"/>
      <c r="I181" s="8"/>
      <c r="J181" s="8"/>
      <c r="K181" s="8"/>
      <c r="L181" s="8"/>
      <c r="M181" s="8"/>
      <c r="N181" s="8"/>
      <c r="O181" s="8"/>
      <c r="P181" s="8"/>
      <c r="Q181" s="8"/>
      <c r="R181" s="8"/>
      <c r="S181" s="8"/>
      <c r="T181" s="8"/>
      <c r="U181" s="8"/>
      <c r="V181" s="8"/>
      <c r="W181" s="8"/>
      <c r="X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row>
    <row r="182" spans="1:86">
      <c r="A182" s="8"/>
      <c r="B182" s="8"/>
      <c r="C182" s="8"/>
      <c r="D182" s="8"/>
      <c r="E182" s="8"/>
      <c r="F182" s="8"/>
      <c r="G182" s="8"/>
      <c r="H182" s="8"/>
      <c r="I182" s="8"/>
      <c r="J182" s="8"/>
      <c r="K182" s="8"/>
      <c r="L182" s="8"/>
      <c r="M182" s="8"/>
      <c r="N182" s="8"/>
      <c r="O182" s="8"/>
      <c r="P182" s="8"/>
      <c r="Q182" s="8"/>
      <c r="R182" s="8"/>
      <c r="S182" s="8"/>
      <c r="T182" s="8"/>
      <c r="U182" s="8"/>
      <c r="V182" s="8"/>
      <c r="W182" s="8"/>
      <c r="X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row>
    <row r="183" spans="1:86">
      <c r="A183" s="8"/>
      <c r="B183" s="8"/>
      <c r="C183" s="8"/>
      <c r="D183" s="8"/>
      <c r="E183" s="8"/>
      <c r="F183" s="8"/>
      <c r="G183" s="8"/>
      <c r="H183" s="8"/>
      <c r="I183" s="8"/>
      <c r="J183" s="8"/>
      <c r="K183" s="8"/>
      <c r="L183" s="8"/>
      <c r="M183" s="8"/>
      <c r="N183" s="8"/>
      <c r="O183" s="8"/>
      <c r="P183" s="8"/>
      <c r="Q183" s="8"/>
      <c r="R183" s="8"/>
      <c r="S183" s="8"/>
      <c r="T183" s="8"/>
      <c r="U183" s="8"/>
      <c r="V183" s="8"/>
      <c r="W183" s="8"/>
      <c r="X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row>
    <row r="184" spans="1:86">
      <c r="A184" s="8"/>
      <c r="B184" s="8"/>
      <c r="C184" s="8"/>
      <c r="D184" s="8"/>
      <c r="E184" s="8"/>
      <c r="F184" s="8"/>
      <c r="G184" s="8"/>
      <c r="H184" s="8"/>
      <c r="I184" s="8"/>
      <c r="J184" s="8"/>
      <c r="K184" s="8"/>
      <c r="L184" s="8"/>
      <c r="M184" s="8"/>
      <c r="N184" s="8"/>
      <c r="O184" s="8"/>
      <c r="P184" s="8"/>
      <c r="Q184" s="8"/>
      <c r="R184" s="8"/>
      <c r="S184" s="8"/>
      <c r="T184" s="8"/>
      <c r="U184" s="8"/>
      <c r="V184" s="8"/>
      <c r="W184" s="8"/>
      <c r="X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row>
    <row r="185" spans="1:86">
      <c r="A185" s="8"/>
      <c r="B185" s="8"/>
      <c r="C185" s="8"/>
      <c r="D185" s="8"/>
      <c r="E185" s="8"/>
      <c r="F185" s="8"/>
      <c r="G185" s="8"/>
      <c r="H185" s="8"/>
      <c r="I185" s="8"/>
      <c r="J185" s="8"/>
      <c r="K185" s="8"/>
      <c r="L185" s="8"/>
      <c r="M185" s="8"/>
      <c r="N185" s="8"/>
      <c r="O185" s="8"/>
      <c r="P185" s="8"/>
      <c r="Q185" s="8"/>
      <c r="R185" s="8"/>
      <c r="S185" s="8"/>
      <c r="T185" s="8"/>
      <c r="U185" s="8"/>
      <c r="V185" s="8"/>
      <c r="W185" s="8"/>
      <c r="X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row>
    <row r="186" spans="1:86">
      <c r="A186" s="8"/>
      <c r="B186" s="8"/>
      <c r="C186" s="8"/>
      <c r="D186" s="8"/>
      <c r="E186" s="8"/>
      <c r="F186" s="8"/>
      <c r="G186" s="8"/>
      <c r="H186" s="8"/>
      <c r="I186" s="8"/>
      <c r="J186" s="8"/>
      <c r="K186" s="8"/>
      <c r="L186" s="8"/>
      <c r="M186" s="8"/>
      <c r="N186" s="8"/>
      <c r="O186" s="8"/>
      <c r="P186" s="8"/>
      <c r="Q186" s="8"/>
      <c r="R186" s="8"/>
      <c r="S186" s="8"/>
      <c r="T186" s="8"/>
      <c r="U186" s="8"/>
      <c r="V186" s="8"/>
      <c r="W186" s="8"/>
      <c r="X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row>
    <row r="187" spans="1:86">
      <c r="A187" s="8"/>
      <c r="B187" s="8"/>
      <c r="C187" s="8"/>
      <c r="D187" s="8"/>
      <c r="E187" s="8"/>
      <c r="F187" s="8"/>
      <c r="G187" s="8"/>
      <c r="H187" s="8"/>
      <c r="I187" s="8"/>
      <c r="J187" s="8"/>
      <c r="K187" s="8"/>
      <c r="L187" s="8"/>
      <c r="M187" s="8"/>
      <c r="N187" s="8"/>
      <c r="O187" s="8"/>
      <c r="P187" s="8"/>
      <c r="Q187" s="8"/>
      <c r="R187" s="8"/>
      <c r="S187" s="8"/>
      <c r="T187" s="8"/>
      <c r="U187" s="8"/>
      <c r="V187" s="8"/>
      <c r="W187" s="8"/>
      <c r="X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row>
    <row r="188" spans="1:86">
      <c r="A188" s="8"/>
      <c r="B188" s="8"/>
      <c r="C188" s="8"/>
      <c r="D188" s="8"/>
      <c r="E188" s="8"/>
      <c r="F188" s="8"/>
      <c r="G188" s="8"/>
      <c r="H188" s="8"/>
      <c r="I188" s="8"/>
      <c r="J188" s="8"/>
      <c r="K188" s="8"/>
      <c r="L188" s="8"/>
      <c r="M188" s="8"/>
      <c r="N188" s="8"/>
      <c r="O188" s="8"/>
      <c r="P188" s="8"/>
      <c r="Q188" s="8"/>
      <c r="R188" s="8"/>
      <c r="S188" s="8"/>
      <c r="T188" s="8"/>
      <c r="U188" s="8"/>
      <c r="V188" s="8"/>
      <c r="W188" s="8"/>
      <c r="X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row>
    <row r="189" spans="1:86">
      <c r="A189" s="8"/>
      <c r="B189" s="8"/>
      <c r="C189" s="8"/>
      <c r="D189" s="8"/>
      <c r="E189" s="8"/>
      <c r="F189" s="8"/>
      <c r="G189" s="8"/>
      <c r="H189" s="8"/>
      <c r="I189" s="8"/>
      <c r="J189" s="8"/>
      <c r="K189" s="8"/>
      <c r="L189" s="8"/>
      <c r="M189" s="8"/>
      <c r="N189" s="8"/>
      <c r="O189" s="8"/>
      <c r="P189" s="8"/>
      <c r="Q189" s="8"/>
      <c r="R189" s="8"/>
      <c r="S189" s="8"/>
      <c r="T189" s="8"/>
      <c r="U189" s="8"/>
      <c r="V189" s="8"/>
      <c r="W189" s="8"/>
      <c r="X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row>
    <row r="190" spans="1:86">
      <c r="A190" s="8"/>
      <c r="B190" s="8"/>
      <c r="C190" s="8"/>
      <c r="D190" s="8"/>
      <c r="E190" s="8"/>
      <c r="F190" s="8"/>
      <c r="G190" s="8"/>
      <c r="H190" s="8"/>
      <c r="I190" s="8"/>
      <c r="J190" s="8"/>
      <c r="K190" s="8"/>
      <c r="L190" s="8"/>
      <c r="M190" s="8"/>
      <c r="N190" s="8"/>
      <c r="O190" s="8"/>
      <c r="P190" s="8"/>
      <c r="Q190" s="8"/>
      <c r="R190" s="8"/>
      <c r="S190" s="8"/>
      <c r="T190" s="8"/>
      <c r="U190" s="8"/>
      <c r="V190" s="8"/>
      <c r="W190" s="8"/>
      <c r="X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row>
    <row r="191" spans="1:86">
      <c r="A191" s="8"/>
      <c r="B191" s="8"/>
      <c r="C191" s="8"/>
      <c r="D191" s="8"/>
      <c r="E191" s="8"/>
      <c r="F191" s="8"/>
      <c r="G191" s="8"/>
      <c r="H191" s="8"/>
      <c r="I191" s="8"/>
      <c r="J191" s="8"/>
      <c r="K191" s="8"/>
      <c r="L191" s="8"/>
      <c r="M191" s="8"/>
      <c r="N191" s="8"/>
      <c r="O191" s="8"/>
      <c r="P191" s="8"/>
      <c r="Q191" s="8"/>
      <c r="R191" s="8"/>
      <c r="S191" s="8"/>
      <c r="T191" s="8"/>
      <c r="U191" s="8"/>
      <c r="V191" s="8"/>
      <c r="W191" s="8"/>
      <c r="X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row>
    <row r="192" spans="1:86">
      <c r="A192" s="8"/>
      <c r="B192" s="8"/>
      <c r="C192" s="8"/>
      <c r="D192" s="8"/>
      <c r="E192" s="8"/>
      <c r="F192" s="8"/>
      <c r="G192" s="8"/>
      <c r="H192" s="8"/>
      <c r="I192" s="8"/>
      <c r="J192" s="8"/>
      <c r="K192" s="8"/>
      <c r="L192" s="8"/>
      <c r="M192" s="8"/>
      <c r="N192" s="8"/>
      <c r="O192" s="8"/>
      <c r="P192" s="8"/>
      <c r="Q192" s="8"/>
      <c r="R192" s="8"/>
      <c r="S192" s="8"/>
      <c r="T192" s="8"/>
      <c r="U192" s="8"/>
      <c r="V192" s="8"/>
      <c r="W192" s="8"/>
      <c r="X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row>
    <row r="193" spans="1:86">
      <c r="A193" s="8"/>
      <c r="B193" s="8"/>
      <c r="C193" s="8"/>
      <c r="D193" s="8"/>
      <c r="E193" s="8"/>
      <c r="F193" s="8"/>
      <c r="G193" s="8"/>
      <c r="H193" s="8"/>
      <c r="I193" s="8"/>
      <c r="J193" s="8"/>
      <c r="K193" s="8"/>
      <c r="L193" s="8"/>
      <c r="M193" s="8"/>
      <c r="N193" s="8"/>
      <c r="O193" s="8"/>
      <c r="P193" s="8"/>
      <c r="Q193" s="8"/>
      <c r="R193" s="8"/>
      <c r="S193" s="8"/>
      <c r="T193" s="8"/>
      <c r="U193" s="8"/>
      <c r="V193" s="8"/>
      <c r="W193" s="8"/>
      <c r="X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row>
    <row r="194" spans="1:86">
      <c r="A194" s="8"/>
      <c r="B194" s="8"/>
      <c r="C194" s="8"/>
      <c r="D194" s="8"/>
      <c r="E194" s="8"/>
      <c r="F194" s="8"/>
      <c r="G194" s="8"/>
      <c r="H194" s="8"/>
      <c r="I194" s="8"/>
      <c r="J194" s="8"/>
      <c r="K194" s="8"/>
      <c r="L194" s="8"/>
      <c r="M194" s="8"/>
      <c r="N194" s="8"/>
      <c r="O194" s="8"/>
      <c r="P194" s="8"/>
      <c r="Q194" s="8"/>
      <c r="R194" s="8"/>
      <c r="S194" s="8"/>
      <c r="T194" s="8"/>
      <c r="U194" s="8"/>
      <c r="V194" s="8"/>
      <c r="W194" s="8"/>
      <c r="X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row>
    <row r="195" spans="1:86">
      <c r="A195" s="8"/>
      <c r="B195" s="8"/>
      <c r="C195" s="8"/>
      <c r="D195" s="8"/>
      <c r="E195" s="8"/>
      <c r="F195" s="8"/>
      <c r="G195" s="8"/>
      <c r="H195" s="8"/>
      <c r="I195" s="8"/>
      <c r="J195" s="8"/>
      <c r="K195" s="8"/>
      <c r="L195" s="8"/>
      <c r="M195" s="8"/>
      <c r="N195" s="8"/>
      <c r="O195" s="8"/>
      <c r="P195" s="8"/>
      <c r="Q195" s="8"/>
      <c r="R195" s="8"/>
      <c r="S195" s="8"/>
      <c r="T195" s="8"/>
      <c r="U195" s="8"/>
      <c r="V195" s="8"/>
      <c r="W195" s="8"/>
      <c r="X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row>
    <row r="196" spans="1:86">
      <c r="A196" s="8"/>
      <c r="B196" s="8"/>
      <c r="C196" s="8"/>
      <c r="D196" s="8"/>
      <c r="E196" s="8"/>
      <c r="F196" s="8"/>
      <c r="G196" s="8"/>
      <c r="H196" s="8"/>
      <c r="I196" s="8"/>
      <c r="J196" s="8"/>
      <c r="K196" s="8"/>
      <c r="L196" s="8"/>
      <c r="M196" s="8"/>
      <c r="N196" s="8"/>
      <c r="O196" s="8"/>
      <c r="P196" s="8"/>
      <c r="Q196" s="8"/>
      <c r="R196" s="8"/>
      <c r="S196" s="8"/>
      <c r="T196" s="8"/>
      <c r="U196" s="8"/>
      <c r="V196" s="8"/>
      <c r="W196" s="8"/>
      <c r="X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row>
    <row r="197" spans="1:86">
      <c r="A197" s="8"/>
      <c r="B197" s="8"/>
      <c r="C197" s="8"/>
      <c r="D197" s="8"/>
      <c r="E197" s="8"/>
      <c r="F197" s="8"/>
      <c r="G197" s="8"/>
      <c r="H197" s="8"/>
      <c r="I197" s="8"/>
      <c r="J197" s="8"/>
      <c r="K197" s="8"/>
      <c r="L197" s="8"/>
      <c r="M197" s="8"/>
      <c r="N197" s="8"/>
      <c r="O197" s="8"/>
      <c r="P197" s="8"/>
      <c r="Q197" s="8"/>
      <c r="R197" s="8"/>
      <c r="S197" s="8"/>
      <c r="T197" s="8"/>
      <c r="U197" s="8"/>
      <c r="V197" s="8"/>
      <c r="W197" s="8"/>
      <c r="X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row>
    <row r="198" spans="1:86">
      <c r="A198" s="8"/>
      <c r="B198" s="8"/>
      <c r="C198" s="8"/>
      <c r="D198" s="8"/>
      <c r="E198" s="8"/>
      <c r="F198" s="8"/>
      <c r="G198" s="8"/>
      <c r="H198" s="8"/>
      <c r="I198" s="8"/>
      <c r="J198" s="8"/>
      <c r="K198" s="8"/>
      <c r="L198" s="8"/>
      <c r="M198" s="8"/>
      <c r="N198" s="8"/>
      <c r="O198" s="8"/>
      <c r="P198" s="8"/>
      <c r="Q198" s="8"/>
      <c r="R198" s="8"/>
      <c r="S198" s="8"/>
      <c r="T198" s="8"/>
      <c r="U198" s="8"/>
      <c r="V198" s="8"/>
      <c r="W198" s="8"/>
      <c r="X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row>
    <row r="199" spans="1:86">
      <c r="A199" s="8"/>
      <c r="B199" s="8"/>
      <c r="C199" s="8"/>
      <c r="D199" s="8"/>
      <c r="E199" s="8"/>
      <c r="F199" s="8"/>
      <c r="G199" s="8"/>
      <c r="H199" s="8"/>
      <c r="I199" s="8"/>
      <c r="J199" s="8"/>
      <c r="K199" s="8"/>
      <c r="L199" s="8"/>
      <c r="M199" s="8"/>
      <c r="N199" s="8"/>
      <c r="O199" s="8"/>
      <c r="P199" s="8"/>
      <c r="Q199" s="8"/>
      <c r="R199" s="8"/>
      <c r="S199" s="8"/>
      <c r="T199" s="8"/>
      <c r="U199" s="8"/>
      <c r="V199" s="8"/>
      <c r="W199" s="8"/>
      <c r="X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row>
    <row r="200" spans="1:86">
      <c r="A200" s="8"/>
      <c r="B200" s="8"/>
      <c r="C200" s="8"/>
      <c r="D200" s="8"/>
      <c r="E200" s="8"/>
      <c r="F200" s="8"/>
      <c r="G200" s="8"/>
      <c r="H200" s="8"/>
      <c r="I200" s="8"/>
      <c r="J200" s="8"/>
      <c r="K200" s="8"/>
      <c r="L200" s="8"/>
      <c r="M200" s="8"/>
      <c r="N200" s="8"/>
      <c r="O200" s="8"/>
      <c r="P200" s="8"/>
      <c r="Q200" s="8"/>
      <c r="R200" s="8"/>
      <c r="S200" s="8"/>
      <c r="T200" s="8"/>
      <c r="U200" s="8"/>
      <c r="V200" s="8"/>
      <c r="W200" s="8"/>
      <c r="X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row>
    <row r="201" spans="1:86">
      <c r="A201" s="8"/>
      <c r="B201" s="8"/>
      <c r="C201" s="8"/>
      <c r="D201" s="8"/>
      <c r="E201" s="8"/>
      <c r="F201" s="8"/>
      <c r="G201" s="8"/>
      <c r="H201" s="8"/>
      <c r="I201" s="8"/>
      <c r="J201" s="8"/>
      <c r="K201" s="8"/>
      <c r="L201" s="8"/>
      <c r="M201" s="8"/>
      <c r="N201" s="8"/>
      <c r="O201" s="8"/>
      <c r="P201" s="8"/>
      <c r="Q201" s="8"/>
      <c r="R201" s="8"/>
      <c r="S201" s="8"/>
      <c r="T201" s="8"/>
      <c r="U201" s="8"/>
      <c r="V201" s="8"/>
      <c r="W201" s="8"/>
      <c r="X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row>
    <row r="202" spans="1:86">
      <c r="A202" s="8"/>
      <c r="B202" s="8"/>
      <c r="C202" s="8"/>
      <c r="D202" s="8"/>
      <c r="E202" s="8"/>
      <c r="F202" s="8"/>
      <c r="G202" s="8"/>
      <c r="H202" s="8"/>
      <c r="I202" s="8"/>
      <c r="J202" s="8"/>
      <c r="K202" s="8"/>
      <c r="L202" s="8"/>
      <c r="M202" s="8"/>
      <c r="N202" s="8"/>
      <c r="O202" s="8"/>
      <c r="P202" s="8"/>
      <c r="Q202" s="8"/>
      <c r="R202" s="8"/>
      <c r="S202" s="8"/>
      <c r="T202" s="8"/>
      <c r="U202" s="8"/>
      <c r="V202" s="8"/>
      <c r="W202" s="8"/>
      <c r="X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row>
    <row r="203" spans="1:86">
      <c r="A203" s="8"/>
      <c r="B203" s="8"/>
      <c r="C203" s="8"/>
      <c r="D203" s="8"/>
      <c r="E203" s="8"/>
      <c r="F203" s="8"/>
      <c r="G203" s="8"/>
      <c r="H203" s="8"/>
      <c r="I203" s="8"/>
      <c r="J203" s="8"/>
      <c r="K203" s="8"/>
      <c r="L203" s="8"/>
      <c r="M203" s="8"/>
      <c r="N203" s="8"/>
      <c r="O203" s="8"/>
      <c r="P203" s="8"/>
      <c r="Q203" s="8"/>
      <c r="R203" s="8"/>
      <c r="S203" s="8"/>
      <c r="T203" s="8"/>
      <c r="U203" s="8"/>
      <c r="V203" s="8"/>
      <c r="W203" s="8"/>
      <c r="X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row>
    <row r="204" spans="1:86">
      <c r="A204" s="8"/>
      <c r="B204" s="8"/>
      <c r="C204" s="8"/>
      <c r="D204" s="8"/>
      <c r="E204" s="8"/>
      <c r="F204" s="8"/>
      <c r="G204" s="8"/>
      <c r="H204" s="8"/>
      <c r="I204" s="8"/>
      <c r="J204" s="8"/>
      <c r="K204" s="8"/>
      <c r="L204" s="8"/>
      <c r="M204" s="8"/>
      <c r="N204" s="8"/>
      <c r="O204" s="8"/>
      <c r="P204" s="8"/>
      <c r="Q204" s="8"/>
      <c r="R204" s="8"/>
      <c r="S204" s="8"/>
      <c r="T204" s="8"/>
      <c r="U204" s="8"/>
      <c r="V204" s="8"/>
      <c r="W204" s="8"/>
      <c r="X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row>
    <row r="205" spans="1:86">
      <c r="A205" s="8"/>
      <c r="B205" s="8"/>
      <c r="C205" s="8"/>
      <c r="D205" s="8"/>
      <c r="E205" s="8"/>
      <c r="F205" s="8"/>
      <c r="G205" s="8"/>
      <c r="H205" s="8"/>
      <c r="I205" s="8"/>
      <c r="J205" s="8"/>
      <c r="K205" s="8"/>
      <c r="L205" s="8"/>
      <c r="M205" s="8"/>
      <c r="N205" s="8"/>
      <c r="O205" s="8"/>
      <c r="P205" s="8"/>
      <c r="Q205" s="8"/>
      <c r="R205" s="8"/>
      <c r="S205" s="8"/>
      <c r="T205" s="8"/>
      <c r="U205" s="8"/>
      <c r="V205" s="8"/>
      <c r="W205" s="8"/>
      <c r="X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row>
    <row r="206" spans="1:86">
      <c r="A206" s="8"/>
      <c r="B206" s="8"/>
      <c r="C206" s="8"/>
      <c r="D206" s="8"/>
      <c r="E206" s="8"/>
      <c r="F206" s="8"/>
      <c r="G206" s="8"/>
      <c r="H206" s="8"/>
      <c r="I206" s="8"/>
      <c r="J206" s="8"/>
      <c r="K206" s="8"/>
      <c r="L206" s="8"/>
      <c r="M206" s="8"/>
      <c r="N206" s="8"/>
      <c r="O206" s="8"/>
      <c r="P206" s="8"/>
      <c r="Q206" s="8"/>
      <c r="R206" s="8"/>
      <c r="S206" s="8"/>
      <c r="T206" s="8"/>
      <c r="U206" s="8"/>
      <c r="V206" s="8"/>
      <c r="W206" s="8"/>
      <c r="X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row>
    <row r="207" spans="1:86">
      <c r="A207" s="8"/>
      <c r="B207" s="8"/>
      <c r="C207" s="8"/>
      <c r="D207" s="8"/>
      <c r="E207" s="8"/>
      <c r="F207" s="8"/>
      <c r="G207" s="8"/>
      <c r="H207" s="8"/>
      <c r="I207" s="8"/>
      <c r="J207" s="8"/>
      <c r="K207" s="8"/>
      <c r="L207" s="8"/>
      <c r="M207" s="8"/>
      <c r="N207" s="8"/>
      <c r="O207" s="8"/>
      <c r="P207" s="8"/>
      <c r="Q207" s="8"/>
      <c r="R207" s="8"/>
      <c r="S207" s="8"/>
      <c r="T207" s="8"/>
      <c r="U207" s="8"/>
      <c r="V207" s="8"/>
      <c r="W207" s="8"/>
      <c r="X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row>
    <row r="208" spans="1:86">
      <c r="A208" s="8"/>
      <c r="B208" s="8"/>
      <c r="C208" s="8"/>
      <c r="D208" s="8"/>
      <c r="E208" s="8"/>
      <c r="F208" s="8"/>
      <c r="G208" s="8"/>
      <c r="H208" s="8"/>
      <c r="I208" s="8"/>
      <c r="J208" s="8"/>
      <c r="K208" s="8"/>
      <c r="L208" s="8"/>
      <c r="M208" s="8"/>
      <c r="N208" s="8"/>
      <c r="O208" s="8"/>
      <c r="P208" s="8"/>
      <c r="Q208" s="8"/>
      <c r="R208" s="8"/>
      <c r="S208" s="8"/>
      <c r="T208" s="8"/>
      <c r="U208" s="8"/>
      <c r="V208" s="8"/>
      <c r="W208" s="8"/>
      <c r="X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row>
    <row r="209" spans="1:86">
      <c r="A209" s="8"/>
      <c r="B209" s="8"/>
      <c r="C209" s="8"/>
      <c r="D209" s="8"/>
      <c r="E209" s="8"/>
      <c r="F209" s="8"/>
      <c r="G209" s="8"/>
      <c r="H209" s="8"/>
      <c r="I209" s="8"/>
      <c r="J209" s="8"/>
      <c r="K209" s="8"/>
      <c r="L209" s="8"/>
      <c r="M209" s="8"/>
      <c r="N209" s="8"/>
      <c r="O209" s="8"/>
      <c r="P209" s="8"/>
      <c r="Q209" s="8"/>
      <c r="R209" s="8"/>
      <c r="S209" s="8"/>
      <c r="T209" s="8"/>
      <c r="U209" s="8"/>
      <c r="V209" s="8"/>
      <c r="W209" s="8"/>
      <c r="X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row>
    <row r="210" spans="1:86">
      <c r="A210" s="8"/>
      <c r="B210" s="8"/>
      <c r="C210" s="8"/>
      <c r="D210" s="8"/>
      <c r="E210" s="8"/>
      <c r="F210" s="8"/>
      <c r="G210" s="8"/>
      <c r="H210" s="8"/>
      <c r="I210" s="8"/>
      <c r="J210" s="8"/>
      <c r="K210" s="8"/>
      <c r="L210" s="8"/>
      <c r="M210" s="8"/>
      <c r="N210" s="8"/>
      <c r="O210" s="8"/>
      <c r="P210" s="8"/>
      <c r="Q210" s="8"/>
      <c r="R210" s="8"/>
      <c r="S210" s="8"/>
      <c r="T210" s="8"/>
      <c r="U210" s="8"/>
      <c r="V210" s="8"/>
      <c r="W210" s="8"/>
      <c r="X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row>
    <row r="211" spans="1:86">
      <c r="A211" s="8"/>
      <c r="B211" s="8"/>
      <c r="C211" s="8"/>
      <c r="D211" s="8"/>
      <c r="E211" s="8"/>
      <c r="F211" s="8"/>
      <c r="G211" s="8"/>
      <c r="H211" s="8"/>
      <c r="I211" s="8"/>
      <c r="J211" s="8"/>
      <c r="K211" s="8"/>
      <c r="L211" s="8"/>
      <c r="M211" s="8"/>
      <c r="N211" s="8"/>
      <c r="O211" s="8"/>
      <c r="P211" s="8"/>
      <c r="Q211" s="8"/>
      <c r="R211" s="8"/>
      <c r="S211" s="8"/>
      <c r="T211" s="8"/>
      <c r="U211" s="8"/>
      <c r="V211" s="8"/>
      <c r="W211" s="8"/>
      <c r="X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row>
    <row r="212" spans="1:86">
      <c r="A212" s="8"/>
      <c r="B212" s="8"/>
      <c r="C212" s="8"/>
      <c r="D212" s="8"/>
      <c r="E212" s="8"/>
      <c r="F212" s="8"/>
      <c r="G212" s="8"/>
      <c r="H212" s="8"/>
      <c r="I212" s="8"/>
      <c r="J212" s="8"/>
      <c r="K212" s="8"/>
      <c r="L212" s="8"/>
      <c r="M212" s="8"/>
      <c r="N212" s="8"/>
      <c r="O212" s="8"/>
      <c r="P212" s="8"/>
      <c r="Q212" s="8"/>
      <c r="R212" s="8"/>
      <c r="S212" s="8"/>
      <c r="T212" s="8"/>
      <c r="U212" s="8"/>
      <c r="V212" s="8"/>
      <c r="W212" s="8"/>
      <c r="X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row>
    <row r="213" spans="1:86">
      <c r="A213" s="8"/>
      <c r="B213" s="8"/>
      <c r="C213" s="8"/>
      <c r="D213" s="8"/>
      <c r="E213" s="8"/>
      <c r="F213" s="8"/>
      <c r="G213" s="8"/>
      <c r="H213" s="8"/>
      <c r="I213" s="8"/>
      <c r="J213" s="8"/>
      <c r="K213" s="8"/>
      <c r="L213" s="8"/>
      <c r="M213" s="8"/>
      <c r="N213" s="8"/>
      <c r="O213" s="8"/>
      <c r="P213" s="8"/>
      <c r="Q213" s="8"/>
      <c r="R213" s="8"/>
      <c r="S213" s="8"/>
      <c r="T213" s="8"/>
      <c r="U213" s="8"/>
      <c r="V213" s="8"/>
      <c r="W213" s="8"/>
      <c r="X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row>
    <row r="214" spans="1:86">
      <c r="A214" s="8"/>
      <c r="B214" s="8"/>
      <c r="C214" s="8"/>
      <c r="D214" s="8"/>
      <c r="E214" s="8"/>
      <c r="F214" s="8"/>
      <c r="G214" s="8"/>
      <c r="H214" s="8"/>
      <c r="I214" s="8"/>
      <c r="J214" s="8"/>
      <c r="K214" s="8"/>
      <c r="L214" s="8"/>
      <c r="M214" s="8"/>
      <c r="N214" s="8"/>
      <c r="O214" s="8"/>
      <c r="P214" s="8"/>
      <c r="Q214" s="8"/>
      <c r="R214" s="8"/>
      <c r="S214" s="8"/>
      <c r="T214" s="8"/>
      <c r="U214" s="8"/>
      <c r="V214" s="8"/>
      <c r="W214" s="8"/>
      <c r="X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row>
    <row r="215" spans="1:86">
      <c r="A215" s="8"/>
      <c r="B215" s="8"/>
      <c r="C215" s="8"/>
      <c r="D215" s="8"/>
      <c r="E215" s="8"/>
      <c r="F215" s="8"/>
      <c r="G215" s="8"/>
      <c r="H215" s="8"/>
      <c r="I215" s="8"/>
      <c r="J215" s="8"/>
      <c r="K215" s="8"/>
      <c r="L215" s="8"/>
      <c r="M215" s="8"/>
      <c r="N215" s="8"/>
      <c r="O215" s="8"/>
      <c r="P215" s="8"/>
      <c r="Q215" s="8"/>
      <c r="R215" s="8"/>
      <c r="S215" s="8"/>
      <c r="T215" s="8"/>
      <c r="U215" s="8"/>
      <c r="V215" s="8"/>
      <c r="W215" s="8"/>
      <c r="X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row>
    <row r="216" spans="1:86">
      <c r="A216" s="8"/>
      <c r="B216" s="8"/>
      <c r="C216" s="8"/>
      <c r="D216" s="8"/>
      <c r="E216" s="8"/>
      <c r="F216" s="8"/>
      <c r="G216" s="8"/>
      <c r="H216" s="8"/>
      <c r="I216" s="8"/>
      <c r="J216" s="8"/>
      <c r="K216" s="8"/>
      <c r="L216" s="8"/>
      <c r="M216" s="8"/>
      <c r="N216" s="8"/>
      <c r="O216" s="8"/>
      <c r="P216" s="8"/>
      <c r="Q216" s="8"/>
      <c r="R216" s="8"/>
      <c r="S216" s="8"/>
      <c r="T216" s="8"/>
      <c r="U216" s="8"/>
      <c r="V216" s="8"/>
      <c r="W216" s="8"/>
      <c r="X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row>
    <row r="217" spans="1:86">
      <c r="A217" s="8"/>
      <c r="B217" s="8"/>
      <c r="C217" s="8"/>
      <c r="D217" s="8"/>
      <c r="E217" s="8"/>
      <c r="F217" s="8"/>
      <c r="G217" s="8"/>
      <c r="H217" s="8"/>
      <c r="I217" s="8"/>
      <c r="J217" s="8"/>
      <c r="K217" s="8"/>
      <c r="L217" s="8"/>
      <c r="M217" s="8"/>
      <c r="N217" s="8"/>
      <c r="O217" s="8"/>
      <c r="P217" s="8"/>
      <c r="Q217" s="8"/>
      <c r="R217" s="8"/>
      <c r="S217" s="8"/>
      <c r="T217" s="8"/>
      <c r="U217" s="8"/>
      <c r="V217" s="8"/>
      <c r="W217" s="8"/>
      <c r="X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row>
    <row r="218" spans="1:86">
      <c r="A218" s="8"/>
      <c r="B218" s="8"/>
      <c r="C218" s="8"/>
      <c r="D218" s="8"/>
      <c r="E218" s="8"/>
      <c r="F218" s="8"/>
      <c r="G218" s="8"/>
      <c r="H218" s="8"/>
      <c r="I218" s="8"/>
      <c r="J218" s="8"/>
      <c r="K218" s="8"/>
      <c r="L218" s="8"/>
      <c r="M218" s="8"/>
      <c r="N218" s="8"/>
      <c r="O218" s="8"/>
      <c r="P218" s="8"/>
      <c r="Q218" s="8"/>
      <c r="R218" s="8"/>
      <c r="S218" s="8"/>
      <c r="T218" s="8"/>
      <c r="U218" s="8"/>
      <c r="V218" s="8"/>
      <c r="W218" s="8"/>
      <c r="X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row>
    <row r="219" spans="1:86">
      <c r="A219" s="8"/>
      <c r="B219" s="8"/>
      <c r="C219" s="8"/>
      <c r="D219" s="8"/>
      <c r="E219" s="8"/>
      <c r="F219" s="8"/>
      <c r="G219" s="8"/>
      <c r="H219" s="8"/>
      <c r="I219" s="8"/>
      <c r="J219" s="8"/>
      <c r="K219" s="8"/>
      <c r="L219" s="8"/>
      <c r="M219" s="8"/>
      <c r="N219" s="8"/>
      <c r="O219" s="8"/>
      <c r="P219" s="8"/>
      <c r="Q219" s="8"/>
      <c r="R219" s="8"/>
      <c r="S219" s="8"/>
      <c r="T219" s="8"/>
      <c r="U219" s="8"/>
      <c r="V219" s="8"/>
      <c r="W219" s="8"/>
      <c r="X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row>
    <row r="220" spans="1:86">
      <c r="A220" s="8"/>
      <c r="B220" s="8"/>
      <c r="C220" s="8"/>
      <c r="D220" s="8"/>
      <c r="E220" s="8"/>
      <c r="F220" s="8"/>
      <c r="G220" s="8"/>
      <c r="H220" s="8"/>
      <c r="I220" s="8"/>
      <c r="J220" s="8"/>
      <c r="K220" s="8"/>
      <c r="L220" s="8"/>
      <c r="M220" s="8"/>
      <c r="N220" s="8"/>
      <c r="O220" s="8"/>
      <c r="P220" s="8"/>
      <c r="Q220" s="8"/>
      <c r="R220" s="8"/>
      <c r="S220" s="8"/>
      <c r="T220" s="8"/>
      <c r="U220" s="8"/>
      <c r="V220" s="8"/>
      <c r="W220" s="8"/>
      <c r="X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row>
    <row r="221" spans="1:86">
      <c r="A221" s="8"/>
      <c r="B221" s="8"/>
      <c r="C221" s="8"/>
      <c r="D221" s="8"/>
      <c r="E221" s="8"/>
      <c r="F221" s="8"/>
      <c r="G221" s="8"/>
      <c r="H221" s="8"/>
      <c r="I221" s="8"/>
      <c r="J221" s="8"/>
      <c r="K221" s="8"/>
      <c r="L221" s="8"/>
      <c r="M221" s="8"/>
      <c r="N221" s="8"/>
      <c r="O221" s="8"/>
      <c r="P221" s="8"/>
      <c r="Q221" s="8"/>
      <c r="R221" s="8"/>
      <c r="S221" s="8"/>
      <c r="T221" s="8"/>
      <c r="U221" s="8"/>
      <c r="V221" s="8"/>
      <c r="W221" s="8"/>
      <c r="X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row>
    <row r="222" spans="1:86">
      <c r="A222" s="8"/>
      <c r="B222" s="8"/>
      <c r="C222" s="8"/>
      <c r="D222" s="8"/>
      <c r="E222" s="8"/>
      <c r="F222" s="8"/>
      <c r="G222" s="8"/>
      <c r="H222" s="8"/>
      <c r="I222" s="8"/>
      <c r="J222" s="8"/>
      <c r="K222" s="8"/>
      <c r="L222" s="8"/>
      <c r="M222" s="8"/>
      <c r="N222" s="8"/>
      <c r="O222" s="8"/>
      <c r="P222" s="8"/>
      <c r="Q222" s="8"/>
      <c r="R222" s="8"/>
      <c r="S222" s="8"/>
      <c r="T222" s="8"/>
      <c r="U222" s="8"/>
      <c r="V222" s="8"/>
      <c r="W222" s="8"/>
      <c r="X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row>
    <row r="223" spans="1:86">
      <c r="A223" s="8"/>
      <c r="B223" s="8"/>
      <c r="C223" s="8"/>
      <c r="D223" s="8"/>
      <c r="E223" s="8"/>
      <c r="F223" s="8"/>
      <c r="G223" s="8"/>
      <c r="H223" s="8"/>
      <c r="I223" s="8"/>
      <c r="J223" s="8"/>
      <c r="K223" s="8"/>
      <c r="L223" s="8"/>
      <c r="M223" s="8"/>
      <c r="N223" s="8"/>
      <c r="O223" s="8"/>
      <c r="P223" s="8"/>
      <c r="Q223" s="8"/>
      <c r="R223" s="8"/>
      <c r="S223" s="8"/>
      <c r="T223" s="8"/>
      <c r="U223" s="8"/>
      <c r="V223" s="8"/>
      <c r="W223" s="8"/>
      <c r="X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row>
    <row r="224" spans="1:86">
      <c r="A224" s="8"/>
      <c r="B224" s="8"/>
      <c r="C224" s="8"/>
      <c r="D224" s="8"/>
      <c r="E224" s="8"/>
      <c r="F224" s="8"/>
      <c r="G224" s="8"/>
      <c r="H224" s="8"/>
      <c r="I224" s="8"/>
      <c r="J224" s="8"/>
      <c r="K224" s="8"/>
      <c r="L224" s="8"/>
      <c r="M224" s="8"/>
      <c r="N224" s="8"/>
      <c r="O224" s="8"/>
      <c r="P224" s="8"/>
      <c r="Q224" s="8"/>
      <c r="R224" s="8"/>
      <c r="S224" s="8"/>
      <c r="T224" s="8"/>
      <c r="U224" s="8"/>
      <c r="V224" s="8"/>
      <c r="W224" s="8"/>
      <c r="X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row>
    <row r="225" spans="1:86">
      <c r="A225" s="8"/>
      <c r="B225" s="8"/>
      <c r="C225" s="8"/>
      <c r="D225" s="8"/>
      <c r="E225" s="8"/>
      <c r="F225" s="8"/>
      <c r="G225" s="8"/>
      <c r="H225" s="8"/>
      <c r="I225" s="8"/>
      <c r="J225" s="8"/>
      <c r="K225" s="8"/>
      <c r="L225" s="8"/>
      <c r="M225" s="8"/>
      <c r="N225" s="8"/>
      <c r="O225" s="8"/>
      <c r="P225" s="8"/>
      <c r="Q225" s="8"/>
      <c r="R225" s="8"/>
      <c r="S225" s="8"/>
      <c r="T225" s="8"/>
      <c r="U225" s="8"/>
      <c r="V225" s="8"/>
      <c r="W225" s="8"/>
      <c r="X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row>
    <row r="226" spans="1:86">
      <c r="A226" s="8"/>
      <c r="B226" s="8"/>
      <c r="C226" s="8"/>
      <c r="D226" s="8"/>
      <c r="E226" s="8"/>
      <c r="F226" s="8"/>
      <c r="G226" s="8"/>
      <c r="H226" s="8"/>
      <c r="I226" s="8"/>
      <c r="J226" s="8"/>
      <c r="K226" s="8"/>
      <c r="L226" s="8"/>
      <c r="M226" s="8"/>
      <c r="N226" s="8"/>
      <c r="O226" s="8"/>
      <c r="P226" s="8"/>
      <c r="Q226" s="8"/>
      <c r="R226" s="8"/>
      <c r="S226" s="8"/>
      <c r="T226" s="8"/>
      <c r="U226" s="8"/>
      <c r="V226" s="8"/>
      <c r="W226" s="8"/>
      <c r="X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row>
    <row r="227" spans="1:86">
      <c r="A227" s="8"/>
      <c r="B227" s="8"/>
      <c r="C227" s="8"/>
      <c r="D227" s="8"/>
      <c r="E227" s="8"/>
      <c r="F227" s="8"/>
      <c r="G227" s="8"/>
      <c r="H227" s="8"/>
      <c r="I227" s="8"/>
      <c r="J227" s="8"/>
      <c r="K227" s="8"/>
      <c r="L227" s="8"/>
      <c r="M227" s="8"/>
      <c r="N227" s="8"/>
      <c r="O227" s="8"/>
      <c r="P227" s="8"/>
      <c r="Q227" s="8"/>
      <c r="R227" s="8"/>
      <c r="S227" s="8"/>
      <c r="T227" s="8"/>
      <c r="U227" s="8"/>
      <c r="V227" s="8"/>
      <c r="W227" s="8"/>
      <c r="X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row>
    <row r="228" spans="1:86">
      <c r="A228" s="8"/>
      <c r="B228" s="8"/>
      <c r="C228" s="8"/>
      <c r="D228" s="8"/>
      <c r="E228" s="8"/>
      <c r="F228" s="8"/>
      <c r="G228" s="8"/>
      <c r="H228" s="8"/>
      <c r="I228" s="8"/>
      <c r="J228" s="8"/>
      <c r="K228" s="8"/>
      <c r="L228" s="8"/>
      <c r="M228" s="8"/>
      <c r="N228" s="8"/>
      <c r="O228" s="8"/>
      <c r="P228" s="8"/>
      <c r="Q228" s="8"/>
      <c r="R228" s="8"/>
      <c r="S228" s="8"/>
      <c r="T228" s="8"/>
      <c r="U228" s="8"/>
      <c r="V228" s="8"/>
      <c r="W228" s="8"/>
      <c r="X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row>
    <row r="229" spans="1:86">
      <c r="A229" s="8"/>
      <c r="B229" s="8"/>
      <c r="C229" s="8"/>
      <c r="D229" s="8"/>
      <c r="E229" s="8"/>
      <c r="F229" s="8"/>
      <c r="G229" s="8"/>
      <c r="H229" s="8"/>
      <c r="I229" s="8"/>
      <c r="J229" s="8"/>
      <c r="K229" s="8"/>
      <c r="L229" s="8"/>
      <c r="M229" s="8"/>
      <c r="N229" s="8"/>
      <c r="O229" s="8"/>
      <c r="P229" s="8"/>
      <c r="Q229" s="8"/>
      <c r="R229" s="8"/>
      <c r="S229" s="8"/>
      <c r="T229" s="8"/>
      <c r="U229" s="8"/>
      <c r="V229" s="8"/>
      <c r="W229" s="8"/>
      <c r="X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row>
    <row r="230" spans="1:86">
      <c r="A230" s="8"/>
      <c r="B230" s="8"/>
      <c r="C230" s="8"/>
      <c r="D230" s="8"/>
      <c r="E230" s="8"/>
      <c r="F230" s="8"/>
      <c r="G230" s="8"/>
      <c r="H230" s="8"/>
      <c r="I230" s="8"/>
      <c r="J230" s="8"/>
      <c r="K230" s="8"/>
      <c r="L230" s="8"/>
      <c r="M230" s="8"/>
      <c r="N230" s="8"/>
      <c r="O230" s="8"/>
      <c r="P230" s="8"/>
      <c r="Q230" s="8"/>
      <c r="R230" s="8"/>
      <c r="S230" s="8"/>
      <c r="T230" s="8"/>
      <c r="U230" s="8"/>
      <c r="V230" s="8"/>
      <c r="W230" s="8"/>
      <c r="X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row>
    <row r="231" spans="1:86">
      <c r="A231" s="8"/>
      <c r="B231" s="8"/>
      <c r="C231" s="8"/>
      <c r="D231" s="8"/>
      <c r="E231" s="8"/>
      <c r="F231" s="8"/>
      <c r="G231" s="8"/>
      <c r="H231" s="8"/>
      <c r="I231" s="8"/>
      <c r="J231" s="8"/>
      <c r="K231" s="8"/>
      <c r="L231" s="8"/>
      <c r="M231" s="8"/>
      <c r="N231" s="8"/>
      <c r="O231" s="8"/>
      <c r="P231" s="8"/>
      <c r="Q231" s="8"/>
      <c r="R231" s="8"/>
      <c r="S231" s="8"/>
      <c r="T231" s="8"/>
      <c r="U231" s="8"/>
      <c r="V231" s="8"/>
      <c r="W231" s="8"/>
      <c r="X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row>
    <row r="232" spans="1:86">
      <c r="A232" s="8"/>
      <c r="B232" s="8"/>
      <c r="C232" s="8"/>
      <c r="D232" s="8"/>
      <c r="E232" s="8"/>
      <c r="F232" s="8"/>
      <c r="G232" s="8"/>
      <c r="H232" s="8"/>
      <c r="I232" s="8"/>
      <c r="J232" s="8"/>
      <c r="K232" s="8"/>
      <c r="L232" s="8"/>
      <c r="M232" s="8"/>
      <c r="N232" s="8"/>
      <c r="O232" s="8"/>
      <c r="P232" s="8"/>
      <c r="Q232" s="8"/>
      <c r="R232" s="8"/>
      <c r="S232" s="8"/>
      <c r="T232" s="8"/>
      <c r="U232" s="8"/>
      <c r="V232" s="8"/>
      <c r="W232" s="8"/>
      <c r="X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row>
    <row r="233" spans="1:86">
      <c r="A233" s="8"/>
      <c r="B233" s="8"/>
      <c r="C233" s="8"/>
      <c r="D233" s="8"/>
      <c r="E233" s="8"/>
      <c r="F233" s="8"/>
      <c r="G233" s="8"/>
      <c r="H233" s="8"/>
      <c r="I233" s="8"/>
      <c r="J233" s="8"/>
      <c r="K233" s="8"/>
      <c r="L233" s="8"/>
      <c r="M233" s="8"/>
      <c r="N233" s="8"/>
      <c r="O233" s="8"/>
      <c r="P233" s="8"/>
      <c r="Q233" s="8"/>
      <c r="R233" s="8"/>
      <c r="S233" s="8"/>
      <c r="T233" s="8"/>
      <c r="U233" s="8"/>
      <c r="V233" s="8"/>
      <c r="W233" s="8"/>
      <c r="X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row>
    <row r="234" spans="1:86">
      <c r="A234" s="8"/>
      <c r="B234" s="8"/>
      <c r="C234" s="8"/>
      <c r="D234" s="8"/>
      <c r="E234" s="8"/>
      <c r="F234" s="8"/>
      <c r="G234" s="8"/>
      <c r="H234" s="8"/>
      <c r="I234" s="8"/>
      <c r="J234" s="8"/>
      <c r="K234" s="8"/>
      <c r="L234" s="8"/>
      <c r="M234" s="8"/>
      <c r="N234" s="8"/>
      <c r="O234" s="8"/>
      <c r="P234" s="8"/>
      <c r="Q234" s="8"/>
      <c r="R234" s="8"/>
      <c r="S234" s="8"/>
      <c r="T234" s="8"/>
      <c r="U234" s="8"/>
      <c r="V234" s="8"/>
      <c r="W234" s="8"/>
      <c r="X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row>
    <row r="235" spans="1:86">
      <c r="A235" s="8"/>
      <c r="B235" s="8"/>
      <c r="C235" s="8"/>
      <c r="D235" s="8"/>
      <c r="E235" s="8"/>
      <c r="F235" s="8"/>
      <c r="G235" s="8"/>
      <c r="H235" s="8"/>
      <c r="I235" s="8"/>
      <c r="J235" s="8"/>
      <c r="K235" s="8"/>
      <c r="L235" s="8"/>
      <c r="M235" s="8"/>
      <c r="N235" s="8"/>
      <c r="O235" s="8"/>
      <c r="P235" s="8"/>
      <c r="Q235" s="8"/>
      <c r="R235" s="8"/>
      <c r="S235" s="8"/>
      <c r="T235" s="8"/>
      <c r="U235" s="8"/>
      <c r="V235" s="8"/>
      <c r="W235" s="8"/>
      <c r="X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row>
    <row r="236" spans="1:86">
      <c r="A236" s="8"/>
      <c r="B236" s="8"/>
      <c r="C236" s="8"/>
      <c r="D236" s="8"/>
      <c r="E236" s="8"/>
      <c r="F236" s="8"/>
      <c r="G236" s="8"/>
      <c r="H236" s="8"/>
      <c r="I236" s="8"/>
      <c r="J236" s="8"/>
      <c r="K236" s="8"/>
      <c r="L236" s="8"/>
      <c r="M236" s="8"/>
      <c r="N236" s="8"/>
      <c r="O236" s="8"/>
      <c r="P236" s="8"/>
      <c r="Q236" s="8"/>
      <c r="R236" s="8"/>
      <c r="S236" s="8"/>
      <c r="T236" s="8"/>
      <c r="U236" s="8"/>
      <c r="V236" s="8"/>
      <c r="W236" s="8"/>
      <c r="X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row>
    <row r="237" spans="1:86">
      <c r="A237" s="8"/>
      <c r="B237" s="8"/>
      <c r="C237" s="8"/>
      <c r="D237" s="8"/>
      <c r="E237" s="8"/>
      <c r="F237" s="8"/>
      <c r="G237" s="8"/>
      <c r="H237" s="8"/>
      <c r="I237" s="8"/>
      <c r="J237" s="8"/>
      <c r="K237" s="8"/>
      <c r="L237" s="8"/>
      <c r="M237" s="8"/>
      <c r="N237" s="8"/>
      <c r="O237" s="8"/>
      <c r="P237" s="8"/>
      <c r="Q237" s="8"/>
      <c r="R237" s="8"/>
      <c r="S237" s="8"/>
      <c r="T237" s="8"/>
      <c r="U237" s="8"/>
      <c r="V237" s="8"/>
      <c r="W237" s="8"/>
      <c r="X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row>
    <row r="238" spans="1:86">
      <c r="A238" s="8"/>
      <c r="B238" s="8"/>
      <c r="C238" s="8"/>
      <c r="D238" s="8"/>
      <c r="E238" s="8"/>
      <c r="F238" s="8"/>
      <c r="G238" s="8"/>
      <c r="H238" s="8"/>
      <c r="I238" s="8"/>
      <c r="J238" s="8"/>
      <c r="K238" s="8"/>
      <c r="L238" s="8"/>
      <c r="M238" s="8"/>
      <c r="N238" s="8"/>
      <c r="O238" s="8"/>
      <c r="P238" s="8"/>
      <c r="Q238" s="8"/>
      <c r="R238" s="8"/>
      <c r="S238" s="8"/>
      <c r="T238" s="8"/>
      <c r="U238" s="8"/>
      <c r="V238" s="8"/>
      <c r="W238" s="8"/>
      <c r="X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row>
    <row r="239" spans="1:86">
      <c r="A239" s="8"/>
      <c r="B239" s="8"/>
      <c r="C239" s="8"/>
      <c r="D239" s="8"/>
      <c r="E239" s="8"/>
      <c r="F239" s="8"/>
      <c r="G239" s="8"/>
      <c r="H239" s="8"/>
      <c r="I239" s="8"/>
      <c r="J239" s="8"/>
      <c r="K239" s="8"/>
      <c r="L239" s="8"/>
      <c r="M239" s="8"/>
      <c r="N239" s="8"/>
      <c r="O239" s="8"/>
      <c r="P239" s="8"/>
      <c r="Q239" s="8"/>
      <c r="R239" s="8"/>
      <c r="S239" s="8"/>
      <c r="T239" s="8"/>
      <c r="U239" s="8"/>
      <c r="V239" s="8"/>
      <c r="W239" s="8"/>
      <c r="X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row>
    <row r="240" spans="1:86">
      <c r="A240" s="8"/>
      <c r="B240" s="8"/>
      <c r="C240" s="8"/>
      <c r="D240" s="8"/>
      <c r="E240" s="8"/>
      <c r="F240" s="8"/>
      <c r="G240" s="8"/>
      <c r="H240" s="8"/>
      <c r="I240" s="8"/>
      <c r="J240" s="8"/>
      <c r="K240" s="8"/>
      <c r="L240" s="8"/>
      <c r="M240" s="8"/>
      <c r="N240" s="8"/>
      <c r="O240" s="8"/>
      <c r="P240" s="8"/>
      <c r="Q240" s="8"/>
      <c r="R240" s="8"/>
      <c r="S240" s="8"/>
      <c r="T240" s="8"/>
      <c r="U240" s="8"/>
      <c r="V240" s="8"/>
      <c r="W240" s="8"/>
      <c r="X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row>
    <row r="241" spans="1:86">
      <c r="A241" s="8"/>
      <c r="B241" s="8"/>
      <c r="C241" s="8"/>
      <c r="D241" s="8"/>
      <c r="E241" s="8"/>
      <c r="F241" s="8"/>
      <c r="G241" s="8"/>
      <c r="H241" s="8"/>
      <c r="I241" s="8"/>
      <c r="J241" s="8"/>
      <c r="K241" s="8"/>
      <c r="L241" s="8"/>
      <c r="M241" s="8"/>
      <c r="N241" s="8"/>
      <c r="O241" s="8"/>
      <c r="P241" s="8"/>
      <c r="Q241" s="8"/>
      <c r="R241" s="8"/>
      <c r="S241" s="8"/>
      <c r="T241" s="8"/>
      <c r="U241" s="8"/>
      <c r="V241" s="8"/>
      <c r="W241" s="8"/>
      <c r="X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row>
    <row r="242" spans="1:86">
      <c r="A242" s="8"/>
      <c r="B242" s="8"/>
      <c r="C242" s="8"/>
      <c r="D242" s="8"/>
      <c r="E242" s="8"/>
      <c r="F242" s="8"/>
      <c r="G242" s="8"/>
      <c r="H242" s="8"/>
      <c r="I242" s="8"/>
      <c r="J242" s="8"/>
      <c r="K242" s="8"/>
      <c r="L242" s="8"/>
      <c r="M242" s="8"/>
      <c r="N242" s="8"/>
      <c r="O242" s="8"/>
      <c r="P242" s="8"/>
      <c r="Q242" s="8"/>
      <c r="R242" s="8"/>
      <c r="S242" s="8"/>
      <c r="T242" s="8"/>
      <c r="U242" s="8"/>
      <c r="V242" s="8"/>
      <c r="W242" s="8"/>
      <c r="X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row>
    <row r="243" spans="1:86">
      <c r="A243" s="8"/>
      <c r="B243" s="8"/>
      <c r="C243" s="8"/>
      <c r="D243" s="8"/>
      <c r="E243" s="8"/>
      <c r="F243" s="8"/>
      <c r="G243" s="8"/>
      <c r="H243" s="8"/>
      <c r="I243" s="8"/>
      <c r="J243" s="8"/>
      <c r="K243" s="8"/>
      <c r="L243" s="8"/>
      <c r="M243" s="8"/>
      <c r="N243" s="8"/>
      <c r="O243" s="8"/>
      <c r="P243" s="8"/>
      <c r="Q243" s="8"/>
      <c r="R243" s="8"/>
      <c r="S243" s="8"/>
      <c r="T243" s="8"/>
      <c r="U243" s="8"/>
      <c r="V243" s="8"/>
      <c r="W243" s="8"/>
      <c r="X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row>
    <row r="244" spans="1:86">
      <c r="A244" s="8"/>
      <c r="B244" s="8"/>
      <c r="C244" s="8"/>
      <c r="D244" s="8"/>
      <c r="E244" s="8"/>
      <c r="F244" s="8"/>
      <c r="G244" s="8"/>
      <c r="H244" s="8"/>
      <c r="I244" s="8"/>
      <c r="J244" s="8"/>
      <c r="K244" s="8"/>
      <c r="L244" s="8"/>
      <c r="M244" s="8"/>
      <c r="N244" s="8"/>
      <c r="O244" s="8"/>
      <c r="P244" s="8"/>
      <c r="Q244" s="8"/>
      <c r="R244" s="8"/>
      <c r="S244" s="8"/>
      <c r="T244" s="8"/>
      <c r="U244" s="8"/>
      <c r="V244" s="8"/>
      <c r="W244" s="8"/>
      <c r="X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row>
    <row r="245" spans="1:86">
      <c r="A245" s="8"/>
      <c r="B245" s="8"/>
      <c r="C245" s="8"/>
      <c r="D245" s="8"/>
      <c r="E245" s="8"/>
      <c r="F245" s="8"/>
      <c r="G245" s="8"/>
      <c r="H245" s="8"/>
      <c r="I245" s="8"/>
      <c r="J245" s="8"/>
      <c r="K245" s="8"/>
      <c r="L245" s="8"/>
      <c r="M245" s="8"/>
      <c r="N245" s="8"/>
      <c r="O245" s="8"/>
      <c r="P245" s="8"/>
      <c r="Q245" s="8"/>
      <c r="R245" s="8"/>
      <c r="S245" s="8"/>
      <c r="T245" s="8"/>
      <c r="U245" s="8"/>
      <c r="V245" s="8"/>
      <c r="W245" s="8"/>
      <c r="X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row>
    <row r="246" spans="1:86">
      <c r="A246" s="8"/>
      <c r="B246" s="8"/>
      <c r="C246" s="8"/>
      <c r="D246" s="8"/>
      <c r="E246" s="8"/>
      <c r="F246" s="8"/>
      <c r="G246" s="8"/>
      <c r="H246" s="8"/>
      <c r="I246" s="8"/>
      <c r="J246" s="8"/>
      <c r="K246" s="8"/>
      <c r="L246" s="8"/>
      <c r="M246" s="8"/>
      <c r="N246" s="8"/>
      <c r="O246" s="8"/>
      <c r="P246" s="8"/>
      <c r="Q246" s="8"/>
      <c r="R246" s="8"/>
      <c r="S246" s="8"/>
      <c r="T246" s="8"/>
      <c r="U246" s="8"/>
      <c r="V246" s="8"/>
      <c r="W246" s="8"/>
      <c r="X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row>
    <row r="247" spans="1:86">
      <c r="A247" s="8"/>
      <c r="B247" s="8"/>
      <c r="C247" s="8"/>
      <c r="D247" s="8"/>
      <c r="E247" s="8"/>
      <c r="F247" s="8"/>
      <c r="G247" s="8"/>
      <c r="H247" s="8"/>
      <c r="I247" s="8"/>
      <c r="J247" s="8"/>
      <c r="K247" s="8"/>
      <c r="L247" s="8"/>
      <c r="M247" s="8"/>
      <c r="N247" s="8"/>
      <c r="O247" s="8"/>
      <c r="P247" s="8"/>
      <c r="Q247" s="8"/>
      <c r="R247" s="8"/>
      <c r="S247" s="8"/>
      <c r="T247" s="8"/>
      <c r="U247" s="8"/>
      <c r="V247" s="8"/>
      <c r="W247" s="8"/>
      <c r="X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row>
    <row r="248" spans="1:86">
      <c r="A248" s="8"/>
      <c r="B248" s="8"/>
      <c r="C248" s="8"/>
      <c r="D248" s="8"/>
      <c r="E248" s="8"/>
      <c r="F248" s="8"/>
      <c r="G248" s="8"/>
      <c r="H248" s="8"/>
      <c r="I248" s="8"/>
      <c r="J248" s="8"/>
      <c r="K248" s="8"/>
      <c r="L248" s="8"/>
      <c r="M248" s="8"/>
      <c r="N248" s="8"/>
      <c r="O248" s="8"/>
      <c r="P248" s="8"/>
      <c r="Q248" s="8"/>
      <c r="R248" s="8"/>
      <c r="S248" s="8"/>
      <c r="T248" s="8"/>
      <c r="U248" s="8"/>
      <c r="V248" s="8"/>
      <c r="W248" s="8"/>
      <c r="X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row>
    <row r="249" spans="1:86">
      <c r="A249" s="8"/>
      <c r="B249" s="8"/>
      <c r="C249" s="8"/>
      <c r="D249" s="8"/>
      <c r="E249" s="8"/>
      <c r="F249" s="8"/>
      <c r="G249" s="8"/>
      <c r="H249" s="8"/>
      <c r="I249" s="8"/>
      <c r="J249" s="8"/>
      <c r="K249" s="8"/>
      <c r="L249" s="8"/>
      <c r="M249" s="8"/>
      <c r="N249" s="8"/>
      <c r="O249" s="8"/>
      <c r="P249" s="8"/>
      <c r="Q249" s="8"/>
      <c r="R249" s="8"/>
      <c r="S249" s="8"/>
      <c r="T249" s="8"/>
      <c r="U249" s="8"/>
      <c r="V249" s="8"/>
      <c r="W249" s="8"/>
      <c r="X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row>
    <row r="250" spans="1:86">
      <c r="A250" s="8"/>
      <c r="B250" s="8"/>
      <c r="C250" s="8"/>
      <c r="D250" s="8"/>
      <c r="E250" s="8"/>
      <c r="F250" s="8"/>
      <c r="G250" s="8"/>
      <c r="H250" s="8"/>
      <c r="I250" s="8"/>
      <c r="J250" s="8"/>
      <c r="K250" s="8"/>
      <c r="L250" s="8"/>
      <c r="M250" s="8"/>
      <c r="N250" s="8"/>
      <c r="O250" s="8"/>
      <c r="P250" s="8"/>
      <c r="Q250" s="8"/>
      <c r="R250" s="8"/>
      <c r="S250" s="8"/>
      <c r="T250" s="8"/>
      <c r="U250" s="8"/>
      <c r="V250" s="8"/>
      <c r="W250" s="8"/>
      <c r="X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row>
    <row r="251" spans="1:86">
      <c r="A251" s="8"/>
      <c r="B251" s="8"/>
      <c r="C251" s="8"/>
      <c r="D251" s="8"/>
      <c r="E251" s="8"/>
      <c r="F251" s="8"/>
      <c r="G251" s="8"/>
      <c r="H251" s="8"/>
      <c r="I251" s="8"/>
      <c r="J251" s="8"/>
      <c r="K251" s="8"/>
      <c r="L251" s="8"/>
      <c r="M251" s="8"/>
      <c r="N251" s="8"/>
      <c r="O251" s="8"/>
      <c r="P251" s="8"/>
      <c r="Q251" s="8"/>
      <c r="R251" s="8"/>
      <c r="S251" s="8"/>
      <c r="T251" s="8"/>
      <c r="U251" s="8"/>
      <c r="V251" s="8"/>
      <c r="W251" s="8"/>
      <c r="X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row>
    <row r="252" spans="1:86">
      <c r="A252" s="8"/>
      <c r="B252" s="8"/>
      <c r="C252" s="8"/>
      <c r="D252" s="8"/>
      <c r="E252" s="8"/>
      <c r="F252" s="8"/>
      <c r="G252" s="8"/>
      <c r="H252" s="8"/>
      <c r="I252" s="8"/>
      <c r="J252" s="8"/>
      <c r="K252" s="8"/>
      <c r="L252" s="8"/>
      <c r="M252" s="8"/>
      <c r="N252" s="8"/>
      <c r="O252" s="8"/>
      <c r="P252" s="8"/>
      <c r="Q252" s="8"/>
      <c r="R252" s="8"/>
      <c r="S252" s="8"/>
      <c r="T252" s="8"/>
      <c r="U252" s="8"/>
      <c r="V252" s="8"/>
      <c r="W252" s="8"/>
      <c r="X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row>
    <row r="253" spans="1:86">
      <c r="A253" s="8"/>
      <c r="B253" s="8"/>
      <c r="C253" s="8"/>
      <c r="D253" s="8"/>
      <c r="E253" s="8"/>
      <c r="F253" s="8"/>
      <c r="G253" s="8"/>
      <c r="H253" s="8"/>
      <c r="I253" s="8"/>
      <c r="J253" s="8"/>
      <c r="K253" s="8"/>
      <c r="L253" s="8"/>
      <c r="M253" s="8"/>
      <c r="N253" s="8"/>
      <c r="O253" s="8"/>
      <c r="P253" s="8"/>
      <c r="Q253" s="8"/>
      <c r="R253" s="8"/>
      <c r="S253" s="8"/>
      <c r="T253" s="8"/>
      <c r="U253" s="8"/>
      <c r="V253" s="8"/>
      <c r="W253" s="8"/>
      <c r="X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row>
    <row r="254" spans="1:86">
      <c r="A254" s="8"/>
      <c r="B254" s="8"/>
      <c r="C254" s="8"/>
      <c r="D254" s="8"/>
      <c r="E254" s="8"/>
      <c r="F254" s="8"/>
      <c r="G254" s="8"/>
      <c r="H254" s="8"/>
      <c r="I254" s="8"/>
      <c r="J254" s="8"/>
      <c r="K254" s="8"/>
      <c r="L254" s="8"/>
      <c r="M254" s="8"/>
      <c r="N254" s="8"/>
      <c r="O254" s="8"/>
      <c r="P254" s="8"/>
      <c r="Q254" s="8"/>
      <c r="R254" s="8"/>
      <c r="S254" s="8"/>
      <c r="T254" s="8"/>
      <c r="U254" s="8"/>
      <c r="V254" s="8"/>
      <c r="W254" s="8"/>
      <c r="X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row>
    <row r="255" spans="1:86">
      <c r="A255" s="8"/>
      <c r="B255" s="8"/>
      <c r="C255" s="8"/>
      <c r="D255" s="8"/>
      <c r="E255" s="8"/>
      <c r="F255" s="8"/>
      <c r="G255" s="8"/>
      <c r="H255" s="8"/>
      <c r="I255" s="8"/>
      <c r="J255" s="8"/>
      <c r="K255" s="8"/>
      <c r="L255" s="8"/>
      <c r="M255" s="8"/>
      <c r="N255" s="8"/>
      <c r="O255" s="8"/>
      <c r="P255" s="8"/>
      <c r="Q255" s="8"/>
      <c r="R255" s="8"/>
      <c r="S255" s="8"/>
      <c r="T255" s="8"/>
      <c r="U255" s="8"/>
      <c r="V255" s="8"/>
      <c r="W255" s="8"/>
      <c r="X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row>
    <row r="256" spans="1:86">
      <c r="A256" s="8"/>
      <c r="B256" s="8"/>
      <c r="C256" s="8"/>
      <c r="D256" s="8"/>
      <c r="E256" s="8"/>
      <c r="F256" s="8"/>
      <c r="G256" s="8"/>
      <c r="H256" s="8"/>
      <c r="I256" s="8"/>
      <c r="J256" s="8"/>
      <c r="K256" s="8"/>
      <c r="L256" s="8"/>
      <c r="M256" s="8"/>
      <c r="N256" s="8"/>
      <c r="O256" s="8"/>
      <c r="P256" s="8"/>
      <c r="Q256" s="8"/>
      <c r="R256" s="8"/>
      <c r="S256" s="8"/>
      <c r="T256" s="8"/>
      <c r="U256" s="8"/>
      <c r="V256" s="8"/>
      <c r="W256" s="8"/>
      <c r="X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row>
    <row r="257" spans="1:86">
      <c r="A257" s="8"/>
      <c r="B257" s="8"/>
      <c r="C257" s="8"/>
      <c r="D257" s="8"/>
      <c r="E257" s="8"/>
      <c r="F257" s="8"/>
      <c r="G257" s="8"/>
      <c r="H257" s="8"/>
      <c r="I257" s="8"/>
      <c r="J257" s="8"/>
      <c r="K257" s="8"/>
      <c r="L257" s="8"/>
      <c r="M257" s="8"/>
      <c r="N257" s="8"/>
      <c r="O257" s="8"/>
      <c r="P257" s="8"/>
      <c r="Q257" s="8"/>
      <c r="R257" s="8"/>
      <c r="S257" s="8"/>
      <c r="T257" s="8"/>
      <c r="U257" s="8"/>
      <c r="V257" s="8"/>
      <c r="W257" s="8"/>
      <c r="X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row>
    <row r="258" spans="1:86">
      <c r="A258" s="8"/>
      <c r="B258" s="8"/>
      <c r="C258" s="8"/>
      <c r="D258" s="8"/>
      <c r="E258" s="8"/>
      <c r="F258" s="8"/>
      <c r="G258" s="8"/>
      <c r="H258" s="8"/>
      <c r="I258" s="8"/>
      <c r="J258" s="8"/>
      <c r="K258" s="8"/>
      <c r="L258" s="8"/>
      <c r="M258" s="8"/>
      <c r="N258" s="8"/>
      <c r="O258" s="8"/>
      <c r="P258" s="8"/>
      <c r="Q258" s="8"/>
      <c r="R258" s="8"/>
      <c r="S258" s="8"/>
      <c r="T258" s="8"/>
      <c r="U258" s="8"/>
      <c r="V258" s="8"/>
      <c r="W258" s="8"/>
      <c r="X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row>
    <row r="259" spans="1:86">
      <c r="A259" s="8"/>
      <c r="B259" s="8"/>
      <c r="C259" s="8"/>
      <c r="D259" s="8"/>
      <c r="E259" s="8"/>
      <c r="F259" s="8"/>
      <c r="G259" s="8"/>
      <c r="H259" s="8"/>
      <c r="I259" s="8"/>
      <c r="J259" s="8"/>
      <c r="K259" s="8"/>
      <c r="L259" s="8"/>
      <c r="M259" s="8"/>
      <c r="N259" s="8"/>
      <c r="O259" s="8"/>
      <c r="P259" s="8"/>
      <c r="Q259" s="8"/>
      <c r="R259" s="8"/>
      <c r="S259" s="8"/>
      <c r="T259" s="8"/>
      <c r="U259" s="8"/>
      <c r="V259" s="8"/>
      <c r="W259" s="8"/>
      <c r="X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row>
    <row r="260" spans="1:86">
      <c r="A260" s="8"/>
      <c r="B260" s="8"/>
      <c r="C260" s="8"/>
      <c r="D260" s="8"/>
      <c r="E260" s="8"/>
      <c r="F260" s="8"/>
      <c r="G260" s="8"/>
      <c r="H260" s="8"/>
      <c r="I260" s="8"/>
      <c r="J260" s="8"/>
      <c r="K260" s="8"/>
      <c r="L260" s="8"/>
      <c r="M260" s="8"/>
      <c r="N260" s="8"/>
      <c r="O260" s="8"/>
      <c r="P260" s="8"/>
      <c r="Q260" s="8"/>
      <c r="R260" s="8"/>
      <c r="S260" s="8"/>
      <c r="T260" s="8"/>
      <c r="U260" s="8"/>
      <c r="V260" s="8"/>
      <c r="W260" s="8"/>
      <c r="X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row>
    <row r="261" spans="1:86">
      <c r="A261" s="8"/>
      <c r="B261" s="8"/>
      <c r="C261" s="8"/>
      <c r="D261" s="8"/>
      <c r="E261" s="8"/>
      <c r="F261" s="8"/>
      <c r="G261" s="8"/>
      <c r="H261" s="8"/>
      <c r="I261" s="8"/>
      <c r="J261" s="8"/>
      <c r="K261" s="8"/>
      <c r="L261" s="8"/>
      <c r="M261" s="8"/>
      <c r="N261" s="8"/>
      <c r="O261" s="8"/>
      <c r="P261" s="8"/>
      <c r="Q261" s="8"/>
      <c r="R261" s="8"/>
      <c r="S261" s="8"/>
      <c r="T261" s="8"/>
      <c r="U261" s="8"/>
      <c r="V261" s="8"/>
      <c r="W261" s="8"/>
      <c r="X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row>
    <row r="262" spans="1:86">
      <c r="A262" s="8"/>
      <c r="B262" s="8"/>
      <c r="C262" s="8"/>
      <c r="D262" s="8"/>
      <c r="E262" s="8"/>
      <c r="F262" s="8"/>
      <c r="G262" s="8"/>
      <c r="H262" s="8"/>
      <c r="I262" s="8"/>
      <c r="J262" s="8"/>
      <c r="K262" s="8"/>
      <c r="L262" s="8"/>
      <c r="M262" s="8"/>
      <c r="N262" s="8"/>
      <c r="O262" s="8"/>
      <c r="P262" s="8"/>
      <c r="Q262" s="8"/>
      <c r="R262" s="8"/>
      <c r="S262" s="8"/>
      <c r="T262" s="8"/>
      <c r="U262" s="8"/>
      <c r="V262" s="8"/>
      <c r="W262" s="8"/>
      <c r="X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row>
    <row r="263" spans="1:86">
      <c r="A263" s="8"/>
      <c r="B263" s="8"/>
      <c r="C263" s="8"/>
      <c r="D263" s="8"/>
      <c r="E263" s="8"/>
      <c r="F263" s="8"/>
      <c r="G263" s="8"/>
      <c r="H263" s="8"/>
      <c r="I263" s="8"/>
      <c r="J263" s="8"/>
      <c r="K263" s="8"/>
      <c r="L263" s="8"/>
      <c r="M263" s="8"/>
      <c r="N263" s="8"/>
      <c r="O263" s="8"/>
      <c r="P263" s="8"/>
      <c r="Q263" s="8"/>
      <c r="R263" s="8"/>
      <c r="S263" s="8"/>
      <c r="T263" s="8"/>
      <c r="U263" s="8"/>
      <c r="V263" s="8"/>
      <c r="W263" s="8"/>
      <c r="X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row>
    <row r="264" spans="1:86">
      <c r="A264" s="8"/>
      <c r="B264" s="8"/>
      <c r="C264" s="8"/>
      <c r="D264" s="8"/>
      <c r="E264" s="8"/>
      <c r="F264" s="8"/>
      <c r="G264" s="8"/>
      <c r="H264" s="8"/>
      <c r="I264" s="8"/>
      <c r="J264" s="8"/>
      <c r="K264" s="8"/>
      <c r="L264" s="8"/>
      <c r="M264" s="8"/>
      <c r="N264" s="8"/>
      <c r="O264" s="8"/>
      <c r="P264" s="8"/>
      <c r="Q264" s="8"/>
      <c r="R264" s="8"/>
      <c r="S264" s="8"/>
      <c r="T264" s="8"/>
      <c r="U264" s="8"/>
      <c r="V264" s="8"/>
      <c r="W264" s="8"/>
      <c r="X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row>
    <row r="265" spans="1:86">
      <c r="A265" s="8"/>
      <c r="B265" s="8"/>
      <c r="C265" s="8"/>
      <c r="D265" s="8"/>
      <c r="E265" s="8"/>
      <c r="F265" s="8"/>
      <c r="G265" s="8"/>
      <c r="H265" s="8"/>
      <c r="I265" s="8"/>
      <c r="J265" s="8"/>
      <c r="K265" s="8"/>
      <c r="L265" s="8"/>
      <c r="M265" s="8"/>
      <c r="N265" s="8"/>
      <c r="O265" s="8"/>
      <c r="P265" s="8"/>
      <c r="Q265" s="8"/>
      <c r="R265" s="8"/>
      <c r="S265" s="8"/>
      <c r="T265" s="8"/>
      <c r="U265" s="8"/>
      <c r="V265" s="8"/>
      <c r="W265" s="8"/>
      <c r="X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row>
    <row r="266" spans="1:86">
      <c r="A266" s="8"/>
      <c r="B266" s="8"/>
      <c r="C266" s="8"/>
      <c r="D266" s="8"/>
      <c r="E266" s="8"/>
      <c r="F266" s="8"/>
      <c r="G266" s="8"/>
      <c r="H266" s="8"/>
      <c r="I266" s="8"/>
      <c r="J266" s="8"/>
      <c r="K266" s="8"/>
      <c r="L266" s="8"/>
      <c r="M266" s="8"/>
      <c r="N266" s="8"/>
      <c r="O266" s="8"/>
      <c r="P266" s="8"/>
      <c r="Q266" s="8"/>
      <c r="R266" s="8"/>
      <c r="S266" s="8"/>
      <c r="T266" s="8"/>
      <c r="U266" s="8"/>
      <c r="V266" s="8"/>
      <c r="W266" s="8"/>
      <c r="X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row>
    <row r="267" spans="1:86">
      <c r="A267" s="8"/>
      <c r="B267" s="8"/>
      <c r="C267" s="8"/>
      <c r="D267" s="8"/>
      <c r="E267" s="8"/>
      <c r="F267" s="8"/>
      <c r="G267" s="8"/>
      <c r="H267" s="8"/>
      <c r="I267" s="8"/>
      <c r="J267" s="8"/>
      <c r="K267" s="8"/>
      <c r="L267" s="8"/>
      <c r="M267" s="8"/>
      <c r="N267" s="8"/>
      <c r="O267" s="8"/>
      <c r="P267" s="8"/>
      <c r="Q267" s="8"/>
      <c r="R267" s="8"/>
      <c r="S267" s="8"/>
      <c r="T267" s="8"/>
      <c r="U267" s="8"/>
      <c r="V267" s="8"/>
      <c r="W267" s="8"/>
      <c r="X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row>
    <row r="268" spans="1:86">
      <c r="A268" s="8"/>
      <c r="B268" s="8"/>
      <c r="C268" s="8"/>
      <c r="D268" s="8"/>
      <c r="E268" s="8"/>
      <c r="F268" s="8"/>
      <c r="G268" s="8"/>
      <c r="H268" s="8"/>
      <c r="I268" s="8"/>
      <c r="J268" s="8"/>
      <c r="K268" s="8"/>
      <c r="L268" s="8"/>
      <c r="M268" s="8"/>
      <c r="N268" s="8"/>
      <c r="O268" s="8"/>
      <c r="P268" s="8"/>
      <c r="Q268" s="8"/>
      <c r="R268" s="8"/>
      <c r="S268" s="8"/>
      <c r="T268" s="8"/>
      <c r="U268" s="8"/>
      <c r="V268" s="8"/>
      <c r="W268" s="8"/>
      <c r="X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row>
    <row r="269" spans="1:86">
      <c r="A269" s="8"/>
      <c r="B269" s="8"/>
      <c r="C269" s="8"/>
      <c r="D269" s="8"/>
      <c r="E269" s="8"/>
      <c r="F269" s="8"/>
      <c r="G269" s="8"/>
      <c r="H269" s="8"/>
      <c r="I269" s="8"/>
      <c r="J269" s="8"/>
      <c r="K269" s="8"/>
      <c r="L269" s="8"/>
      <c r="M269" s="8"/>
      <c r="N269" s="8"/>
      <c r="O269" s="8"/>
      <c r="P269" s="8"/>
      <c r="Q269" s="8"/>
      <c r="R269" s="8"/>
      <c r="S269" s="8"/>
      <c r="T269" s="8"/>
      <c r="U269" s="8"/>
      <c r="V269" s="8"/>
      <c r="W269" s="8"/>
      <c r="X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row>
    <row r="270" spans="1:86">
      <c r="A270" s="8"/>
      <c r="B270" s="8"/>
      <c r="C270" s="8"/>
      <c r="D270" s="8"/>
      <c r="E270" s="8"/>
      <c r="F270" s="8"/>
      <c r="G270" s="8"/>
      <c r="H270" s="8"/>
      <c r="I270" s="8"/>
      <c r="J270" s="8"/>
      <c r="K270" s="8"/>
      <c r="L270" s="8"/>
      <c r="M270" s="8"/>
      <c r="N270" s="8"/>
      <c r="O270" s="8"/>
      <c r="P270" s="8"/>
      <c r="Q270" s="8"/>
      <c r="R270" s="8"/>
      <c r="S270" s="8"/>
      <c r="T270" s="8"/>
      <c r="U270" s="8"/>
      <c r="V270" s="8"/>
      <c r="W270" s="8"/>
      <c r="X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row>
    <row r="271" spans="1:86">
      <c r="A271" s="8"/>
      <c r="B271" s="8"/>
      <c r="C271" s="8"/>
      <c r="D271" s="8"/>
      <c r="E271" s="8"/>
      <c r="F271" s="8"/>
      <c r="G271" s="8"/>
      <c r="H271" s="8"/>
      <c r="I271" s="8"/>
      <c r="J271" s="8"/>
      <c r="K271" s="8"/>
      <c r="L271" s="8"/>
      <c r="M271" s="8"/>
      <c r="N271" s="8"/>
      <c r="O271" s="8"/>
      <c r="P271" s="8"/>
      <c r="Q271" s="8"/>
      <c r="R271" s="8"/>
      <c r="S271" s="8"/>
      <c r="T271" s="8"/>
      <c r="U271" s="8"/>
      <c r="V271" s="8"/>
      <c r="W271" s="8"/>
      <c r="X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row>
    <row r="272" spans="1:86">
      <c r="A272" s="8"/>
      <c r="B272" s="8"/>
      <c r="C272" s="8"/>
      <c r="D272" s="8"/>
      <c r="E272" s="8"/>
      <c r="F272" s="8"/>
      <c r="G272" s="8"/>
      <c r="H272" s="8"/>
      <c r="I272" s="8"/>
      <c r="J272" s="8"/>
      <c r="K272" s="8"/>
      <c r="L272" s="8"/>
      <c r="M272" s="8"/>
      <c r="N272" s="8"/>
      <c r="O272" s="8"/>
      <c r="P272" s="8"/>
      <c r="Q272" s="8"/>
      <c r="R272" s="8"/>
      <c r="S272" s="8"/>
      <c r="T272" s="8"/>
      <c r="U272" s="8"/>
      <c r="V272" s="8"/>
      <c r="W272" s="8"/>
      <c r="X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row>
    <row r="273" spans="1:86">
      <c r="A273" s="8"/>
      <c r="B273" s="8"/>
      <c r="C273" s="8"/>
      <c r="D273" s="8"/>
      <c r="E273" s="8"/>
      <c r="F273" s="8"/>
      <c r="G273" s="8"/>
      <c r="H273" s="8"/>
      <c r="I273" s="8"/>
      <c r="J273" s="8"/>
      <c r="K273" s="8"/>
      <c r="L273" s="8"/>
      <c r="M273" s="8"/>
      <c r="N273" s="8"/>
      <c r="O273" s="8"/>
      <c r="P273" s="8"/>
      <c r="Q273" s="8"/>
      <c r="R273" s="8"/>
      <c r="S273" s="8"/>
      <c r="T273" s="8"/>
      <c r="U273" s="8"/>
      <c r="V273" s="8"/>
      <c r="W273" s="8"/>
      <c r="X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row>
    <row r="274" spans="1:86">
      <c r="A274" s="8"/>
      <c r="B274" s="8"/>
      <c r="C274" s="8"/>
      <c r="D274" s="8"/>
      <c r="E274" s="8"/>
      <c r="F274" s="8"/>
      <c r="G274" s="8"/>
      <c r="H274" s="8"/>
      <c r="I274" s="8"/>
      <c r="J274" s="8"/>
      <c r="K274" s="8"/>
      <c r="L274" s="8"/>
      <c r="M274" s="8"/>
      <c r="N274" s="8"/>
      <c r="O274" s="8"/>
      <c r="P274" s="8"/>
      <c r="Q274" s="8"/>
      <c r="R274" s="8"/>
      <c r="S274" s="8"/>
      <c r="T274" s="8"/>
      <c r="U274" s="8"/>
      <c r="V274" s="8"/>
      <c r="W274" s="8"/>
      <c r="X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row>
    <row r="275" spans="1:86">
      <c r="A275" s="8"/>
      <c r="B275" s="8"/>
      <c r="C275" s="8"/>
      <c r="D275" s="8"/>
      <c r="E275" s="8"/>
      <c r="F275" s="8"/>
      <c r="G275" s="8"/>
      <c r="H275" s="8"/>
      <c r="I275" s="8"/>
      <c r="J275" s="8"/>
      <c r="K275" s="8"/>
      <c r="L275" s="8"/>
      <c r="M275" s="8"/>
      <c r="N275" s="8"/>
      <c r="O275" s="8"/>
      <c r="P275" s="8"/>
      <c r="Q275" s="8"/>
      <c r="R275" s="8"/>
      <c r="S275" s="8"/>
      <c r="T275" s="8"/>
      <c r="U275" s="8"/>
      <c r="V275" s="8"/>
      <c r="W275" s="8"/>
      <c r="X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row>
    <row r="276" spans="1:86">
      <c r="A276" s="8"/>
      <c r="B276" s="8"/>
      <c r="C276" s="8"/>
      <c r="D276" s="8"/>
      <c r="E276" s="8"/>
      <c r="F276" s="8"/>
      <c r="G276" s="8"/>
      <c r="H276" s="8"/>
      <c r="I276" s="8"/>
      <c r="J276" s="8"/>
      <c r="K276" s="8"/>
      <c r="L276" s="8"/>
      <c r="M276" s="8"/>
      <c r="N276" s="8"/>
      <c r="O276" s="8"/>
      <c r="P276" s="8"/>
      <c r="Q276" s="8"/>
      <c r="R276" s="8"/>
      <c r="S276" s="8"/>
      <c r="T276" s="8"/>
      <c r="U276" s="8"/>
      <c r="V276" s="8"/>
      <c r="W276" s="8"/>
      <c r="X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row>
    <row r="277" spans="1:86">
      <c r="A277" s="8"/>
      <c r="B277" s="8"/>
      <c r="C277" s="8"/>
      <c r="D277" s="8"/>
      <c r="E277" s="8"/>
      <c r="F277" s="8"/>
      <c r="G277" s="8"/>
      <c r="H277" s="8"/>
      <c r="I277" s="8"/>
      <c r="J277" s="8"/>
      <c r="K277" s="8"/>
      <c r="L277" s="8"/>
      <c r="M277" s="8"/>
      <c r="N277" s="8"/>
      <c r="O277" s="8"/>
      <c r="P277" s="8"/>
      <c r="Q277" s="8"/>
      <c r="R277" s="8"/>
      <c r="S277" s="8"/>
      <c r="T277" s="8"/>
      <c r="U277" s="8"/>
      <c r="V277" s="8"/>
      <c r="W277" s="8"/>
      <c r="X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row>
    <row r="278" spans="1:86">
      <c r="A278" s="8"/>
      <c r="B278" s="8"/>
      <c r="C278" s="8"/>
      <c r="D278" s="8"/>
      <c r="E278" s="8"/>
      <c r="F278" s="8"/>
      <c r="G278" s="8"/>
      <c r="H278" s="8"/>
      <c r="I278" s="8"/>
      <c r="J278" s="8"/>
      <c r="K278" s="8"/>
      <c r="L278" s="8"/>
      <c r="M278" s="8"/>
      <c r="N278" s="8"/>
      <c r="O278" s="8"/>
      <c r="P278" s="8"/>
      <c r="Q278" s="8"/>
      <c r="R278" s="8"/>
      <c r="S278" s="8"/>
      <c r="T278" s="8"/>
      <c r="U278" s="8"/>
      <c r="V278" s="8"/>
      <c r="W278" s="8"/>
      <c r="X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row>
    <row r="279" spans="1:86">
      <c r="A279" s="8"/>
      <c r="B279" s="8"/>
      <c r="C279" s="8"/>
      <c r="D279" s="8"/>
      <c r="E279" s="8"/>
      <c r="F279" s="8"/>
      <c r="G279" s="8"/>
      <c r="H279" s="8"/>
      <c r="I279" s="8"/>
      <c r="J279" s="8"/>
      <c r="K279" s="8"/>
      <c r="L279" s="8"/>
      <c r="M279" s="8"/>
      <c r="N279" s="8"/>
      <c r="O279" s="8"/>
      <c r="P279" s="8"/>
      <c r="Q279" s="8"/>
      <c r="R279" s="8"/>
      <c r="S279" s="8"/>
      <c r="T279" s="8"/>
      <c r="U279" s="8"/>
      <c r="V279" s="8"/>
      <c r="W279" s="8"/>
      <c r="X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row>
    <row r="280" spans="1:86">
      <c r="A280" s="8"/>
      <c r="B280" s="8"/>
      <c r="C280" s="8"/>
      <c r="D280" s="8"/>
      <c r="E280" s="8"/>
      <c r="F280" s="8"/>
      <c r="G280" s="8"/>
      <c r="H280" s="8"/>
      <c r="I280" s="8"/>
      <c r="J280" s="8"/>
      <c r="K280" s="8"/>
      <c r="L280" s="8"/>
      <c r="M280" s="8"/>
      <c r="N280" s="8"/>
      <c r="O280" s="8"/>
      <c r="P280" s="8"/>
      <c r="Q280" s="8"/>
      <c r="R280" s="8"/>
      <c r="S280" s="8"/>
      <c r="T280" s="8"/>
      <c r="U280" s="8"/>
      <c r="V280" s="8"/>
      <c r="W280" s="8"/>
      <c r="X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row>
    <row r="281" spans="1:86">
      <c r="A281" s="8"/>
      <c r="B281" s="8"/>
      <c r="C281" s="8"/>
      <c r="D281" s="8"/>
      <c r="E281" s="8"/>
      <c r="F281" s="8"/>
      <c r="G281" s="8"/>
      <c r="H281" s="8"/>
      <c r="I281" s="8"/>
      <c r="J281" s="8"/>
      <c r="K281" s="8"/>
      <c r="L281" s="8"/>
      <c r="M281" s="8"/>
      <c r="N281" s="8"/>
      <c r="O281" s="8"/>
      <c r="P281" s="8"/>
      <c r="Q281" s="8"/>
      <c r="R281" s="8"/>
      <c r="S281" s="8"/>
      <c r="T281" s="8"/>
      <c r="U281" s="8"/>
      <c r="V281" s="8"/>
      <c r="W281" s="8"/>
      <c r="X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row>
    <row r="282" spans="1:86">
      <c r="A282" s="8"/>
      <c r="B282" s="8"/>
      <c r="C282" s="8"/>
      <c r="D282" s="8"/>
      <c r="E282" s="8"/>
      <c r="F282" s="8"/>
      <c r="G282" s="8"/>
      <c r="H282" s="8"/>
      <c r="I282" s="8"/>
      <c r="J282" s="8"/>
      <c r="K282" s="8"/>
      <c r="L282" s="8"/>
      <c r="M282" s="8"/>
      <c r="N282" s="8"/>
      <c r="O282" s="8"/>
      <c r="P282" s="8"/>
      <c r="Q282" s="8"/>
      <c r="R282" s="8"/>
      <c r="S282" s="8"/>
      <c r="T282" s="8"/>
      <c r="U282" s="8"/>
      <c r="V282" s="8"/>
      <c r="W282" s="8"/>
      <c r="X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row>
    <row r="283" spans="1:86">
      <c r="A283" s="8"/>
      <c r="B283" s="8"/>
      <c r="C283" s="8"/>
      <c r="D283" s="8"/>
      <c r="E283" s="8"/>
      <c r="F283" s="8"/>
      <c r="G283" s="8"/>
      <c r="H283" s="8"/>
      <c r="I283" s="8"/>
      <c r="J283" s="8"/>
      <c r="K283" s="8"/>
      <c r="L283" s="8"/>
      <c r="M283" s="8"/>
      <c r="N283" s="8"/>
      <c r="O283" s="8"/>
      <c r="P283" s="8"/>
      <c r="Q283" s="8"/>
      <c r="R283" s="8"/>
      <c r="S283" s="8"/>
      <c r="T283" s="8"/>
      <c r="U283" s="8"/>
      <c r="V283" s="8"/>
      <c r="W283" s="8"/>
      <c r="X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row>
    <row r="284" spans="1:86">
      <c r="A284" s="8"/>
      <c r="B284" s="8"/>
      <c r="C284" s="8"/>
      <c r="D284" s="8"/>
      <c r="E284" s="8"/>
      <c r="F284" s="8"/>
      <c r="G284" s="8"/>
      <c r="H284" s="8"/>
      <c r="I284" s="8"/>
      <c r="J284" s="8"/>
      <c r="K284" s="8"/>
      <c r="L284" s="8"/>
      <c r="M284" s="8"/>
      <c r="N284" s="8"/>
      <c r="O284" s="8"/>
      <c r="P284" s="8"/>
      <c r="Q284" s="8"/>
      <c r="R284" s="8"/>
      <c r="S284" s="8"/>
      <c r="T284" s="8"/>
      <c r="U284" s="8"/>
      <c r="V284" s="8"/>
      <c r="W284" s="8"/>
      <c r="X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row>
    <row r="285" spans="1:86">
      <c r="A285" s="8"/>
      <c r="B285" s="8"/>
      <c r="C285" s="8"/>
      <c r="D285" s="8"/>
      <c r="E285" s="8"/>
      <c r="F285" s="8"/>
      <c r="G285" s="8"/>
      <c r="H285" s="8"/>
      <c r="I285" s="8"/>
      <c r="J285" s="8"/>
      <c r="K285" s="8"/>
      <c r="L285" s="8"/>
      <c r="M285" s="8"/>
      <c r="N285" s="8"/>
      <c r="O285" s="8"/>
      <c r="P285" s="8"/>
      <c r="Q285" s="8"/>
      <c r="R285" s="8"/>
      <c r="S285" s="8"/>
      <c r="T285" s="8"/>
      <c r="U285" s="8"/>
      <c r="V285" s="8"/>
      <c r="W285" s="8"/>
      <c r="X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row>
    <row r="286" spans="1:86">
      <c r="A286" s="8"/>
      <c r="B286" s="8"/>
      <c r="C286" s="8"/>
      <c r="D286" s="8"/>
      <c r="E286" s="8"/>
      <c r="F286" s="8"/>
      <c r="G286" s="8"/>
      <c r="H286" s="8"/>
      <c r="I286" s="8"/>
      <c r="J286" s="8"/>
      <c r="K286" s="8"/>
      <c r="L286" s="8"/>
      <c r="M286" s="8"/>
      <c r="N286" s="8"/>
      <c r="O286" s="8"/>
      <c r="P286" s="8"/>
      <c r="Q286" s="8"/>
      <c r="R286" s="8"/>
      <c r="S286" s="8"/>
      <c r="T286" s="8"/>
      <c r="U286" s="8"/>
      <c r="V286" s="8"/>
      <c r="W286" s="8"/>
      <c r="X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row>
    <row r="287" spans="1:86">
      <c r="A287" s="8"/>
      <c r="B287" s="8"/>
      <c r="C287" s="8"/>
      <c r="D287" s="8"/>
      <c r="E287" s="8"/>
      <c r="F287" s="8"/>
      <c r="G287" s="8"/>
      <c r="H287" s="8"/>
      <c r="I287" s="8"/>
      <c r="J287" s="8"/>
      <c r="K287" s="8"/>
      <c r="L287" s="8"/>
      <c r="M287" s="8"/>
      <c r="N287" s="8"/>
      <c r="O287" s="8"/>
      <c r="P287" s="8"/>
      <c r="Q287" s="8"/>
      <c r="R287" s="8"/>
      <c r="S287" s="8"/>
      <c r="T287" s="8"/>
      <c r="U287" s="8"/>
      <c r="V287" s="8"/>
      <c r="W287" s="8"/>
      <c r="X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row>
    <row r="288" spans="1:86">
      <c r="A288" s="8"/>
      <c r="B288" s="8"/>
      <c r="C288" s="8"/>
      <c r="D288" s="8"/>
      <c r="E288" s="8"/>
      <c r="F288" s="8"/>
      <c r="G288" s="8"/>
      <c r="H288" s="8"/>
      <c r="I288" s="8"/>
      <c r="J288" s="8"/>
      <c r="K288" s="8"/>
      <c r="L288" s="8"/>
      <c r="M288" s="8"/>
      <c r="N288" s="8"/>
      <c r="O288" s="8"/>
      <c r="P288" s="8"/>
      <c r="Q288" s="8"/>
      <c r="R288" s="8"/>
      <c r="S288" s="8"/>
      <c r="T288" s="8"/>
      <c r="U288" s="8"/>
      <c r="V288" s="8"/>
      <c r="W288" s="8"/>
      <c r="X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row>
    <row r="289" spans="1:86">
      <c r="A289" s="8"/>
      <c r="B289" s="8"/>
      <c r="C289" s="8"/>
      <c r="D289" s="8"/>
      <c r="E289" s="8"/>
      <c r="F289" s="8"/>
      <c r="G289" s="8"/>
      <c r="H289" s="8"/>
      <c r="I289" s="8"/>
      <c r="J289" s="8"/>
      <c r="K289" s="8"/>
      <c r="L289" s="8"/>
      <c r="M289" s="8"/>
      <c r="N289" s="8"/>
      <c r="O289" s="8"/>
      <c r="P289" s="8"/>
      <c r="Q289" s="8"/>
      <c r="R289" s="8"/>
      <c r="S289" s="8"/>
      <c r="T289" s="8"/>
      <c r="U289" s="8"/>
      <c r="V289" s="8"/>
      <c r="W289" s="8"/>
      <c r="X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row>
    <row r="290" spans="1:86">
      <c r="A290" s="8"/>
      <c r="B290" s="8"/>
      <c r="C290" s="8"/>
      <c r="D290" s="8"/>
      <c r="E290" s="8"/>
      <c r="F290" s="8"/>
      <c r="G290" s="8"/>
      <c r="H290" s="8"/>
      <c r="I290" s="8"/>
      <c r="J290" s="8"/>
      <c r="K290" s="8"/>
      <c r="L290" s="8"/>
      <c r="M290" s="8"/>
      <c r="N290" s="8"/>
      <c r="O290" s="8"/>
      <c r="P290" s="8"/>
      <c r="Q290" s="8"/>
      <c r="R290" s="8"/>
      <c r="S290" s="8"/>
      <c r="T290" s="8"/>
      <c r="U290" s="8"/>
      <c r="V290" s="8"/>
      <c r="W290" s="8"/>
      <c r="X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row>
    <row r="291" spans="1:86">
      <c r="A291" s="8"/>
      <c r="B291" s="8"/>
      <c r="C291" s="8"/>
      <c r="D291" s="8"/>
      <c r="E291" s="8"/>
      <c r="F291" s="8"/>
      <c r="G291" s="8"/>
      <c r="H291" s="8"/>
      <c r="I291" s="8"/>
      <c r="J291" s="8"/>
      <c r="K291" s="8"/>
      <c r="L291" s="8"/>
      <c r="M291" s="8"/>
      <c r="N291" s="8"/>
      <c r="O291" s="8"/>
      <c r="P291" s="8"/>
      <c r="Q291" s="8"/>
      <c r="R291" s="8"/>
      <c r="S291" s="8"/>
      <c r="T291" s="8"/>
      <c r="U291" s="8"/>
      <c r="V291" s="8"/>
      <c r="W291" s="8"/>
      <c r="X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row>
    <row r="292" spans="1:86">
      <c r="A292" s="8"/>
      <c r="B292" s="8"/>
      <c r="C292" s="8"/>
      <c r="D292" s="8"/>
      <c r="E292" s="8"/>
      <c r="F292" s="8"/>
      <c r="G292" s="8"/>
      <c r="H292" s="8"/>
      <c r="I292" s="8"/>
      <c r="J292" s="8"/>
      <c r="K292" s="8"/>
      <c r="L292" s="8"/>
      <c r="M292" s="8"/>
      <c r="N292" s="8"/>
      <c r="O292" s="8"/>
      <c r="P292" s="8"/>
      <c r="Q292" s="8"/>
      <c r="R292" s="8"/>
      <c r="S292" s="8"/>
      <c r="T292" s="8"/>
      <c r="U292" s="8"/>
      <c r="V292" s="8"/>
      <c r="W292" s="8"/>
      <c r="X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row>
    <row r="293" spans="1:86">
      <c r="A293" s="8"/>
      <c r="B293" s="8"/>
      <c r="C293" s="8"/>
      <c r="D293" s="8"/>
      <c r="E293" s="8"/>
      <c r="F293" s="8"/>
      <c r="G293" s="8"/>
      <c r="H293" s="8"/>
      <c r="I293" s="8"/>
      <c r="J293" s="8"/>
      <c r="K293" s="8"/>
      <c r="L293" s="8"/>
      <c r="M293" s="8"/>
      <c r="N293" s="8"/>
      <c r="O293" s="8"/>
      <c r="P293" s="8"/>
      <c r="Q293" s="8"/>
      <c r="R293" s="8"/>
      <c r="S293" s="8"/>
      <c r="T293" s="8"/>
      <c r="U293" s="8"/>
      <c r="V293" s="8"/>
      <c r="W293" s="8"/>
      <c r="X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row>
    <row r="294" spans="1:86">
      <c r="A294" s="8"/>
      <c r="B294" s="8"/>
      <c r="C294" s="8"/>
      <c r="D294" s="8"/>
      <c r="E294" s="8"/>
      <c r="F294" s="8"/>
      <c r="G294" s="8"/>
      <c r="H294" s="8"/>
      <c r="I294" s="8"/>
      <c r="J294" s="8"/>
      <c r="K294" s="8"/>
      <c r="L294" s="8"/>
      <c r="M294" s="8"/>
      <c r="N294" s="8"/>
      <c r="O294" s="8"/>
      <c r="P294" s="8"/>
      <c r="Q294" s="8"/>
      <c r="R294" s="8"/>
      <c r="S294" s="8"/>
      <c r="T294" s="8"/>
      <c r="U294" s="8"/>
      <c r="V294" s="8"/>
      <c r="W294" s="8"/>
      <c r="X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row>
    <row r="295" spans="1:86">
      <c r="A295" s="8"/>
      <c r="B295" s="8"/>
      <c r="C295" s="8"/>
      <c r="D295" s="8"/>
      <c r="E295" s="8"/>
      <c r="F295" s="8"/>
      <c r="G295" s="8"/>
      <c r="H295" s="8"/>
      <c r="I295" s="8"/>
      <c r="J295" s="8"/>
      <c r="K295" s="8"/>
      <c r="L295" s="8"/>
      <c r="M295" s="8"/>
      <c r="N295" s="8"/>
      <c r="O295" s="8"/>
      <c r="P295" s="8"/>
      <c r="Q295" s="8"/>
      <c r="R295" s="8"/>
      <c r="S295" s="8"/>
      <c r="T295" s="8"/>
      <c r="U295" s="8"/>
      <c r="V295" s="8"/>
      <c r="W295" s="8"/>
      <c r="X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row>
    <row r="296" spans="1:86">
      <c r="A296" s="8"/>
      <c r="B296" s="8"/>
      <c r="C296" s="8"/>
      <c r="D296" s="8"/>
      <c r="E296" s="8"/>
      <c r="F296" s="8"/>
      <c r="G296" s="8"/>
      <c r="H296" s="8"/>
      <c r="I296" s="8"/>
      <c r="J296" s="8"/>
      <c r="K296" s="8"/>
      <c r="L296" s="8"/>
      <c r="M296" s="8"/>
      <c r="N296" s="8"/>
      <c r="O296" s="8"/>
      <c r="P296" s="8"/>
      <c r="Q296" s="8"/>
      <c r="R296" s="8"/>
      <c r="S296" s="8"/>
      <c r="T296" s="8"/>
      <c r="U296" s="8"/>
      <c r="V296" s="8"/>
      <c r="W296" s="8"/>
      <c r="X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row>
    <row r="297" spans="1:86">
      <c r="A297" s="8"/>
      <c r="B297" s="8"/>
      <c r="C297" s="8"/>
      <c r="D297" s="8"/>
      <c r="E297" s="8"/>
      <c r="F297" s="8"/>
      <c r="G297" s="8"/>
      <c r="H297" s="8"/>
      <c r="I297" s="8"/>
      <c r="J297" s="8"/>
      <c r="K297" s="8"/>
      <c r="L297" s="8"/>
      <c r="M297" s="8"/>
      <c r="N297" s="8"/>
      <c r="O297" s="8"/>
      <c r="P297" s="8"/>
      <c r="Q297" s="8"/>
      <c r="R297" s="8"/>
      <c r="S297" s="8"/>
      <c r="T297" s="8"/>
      <c r="U297" s="8"/>
      <c r="V297" s="8"/>
      <c r="W297" s="8"/>
      <c r="X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row>
    <row r="298" spans="1:86">
      <c r="A298" s="8"/>
      <c r="B298" s="8"/>
      <c r="C298" s="8"/>
      <c r="D298" s="8"/>
      <c r="E298" s="8"/>
      <c r="F298" s="8"/>
      <c r="G298" s="8"/>
      <c r="H298" s="8"/>
      <c r="I298" s="8"/>
      <c r="J298" s="8"/>
      <c r="K298" s="8"/>
      <c r="L298" s="8"/>
      <c r="M298" s="8"/>
      <c r="N298" s="8"/>
      <c r="O298" s="8"/>
      <c r="P298" s="8"/>
      <c r="Q298" s="8"/>
      <c r="R298" s="8"/>
      <c r="S298" s="8"/>
      <c r="T298" s="8"/>
      <c r="U298" s="8"/>
      <c r="V298" s="8"/>
      <c r="W298" s="8"/>
      <c r="X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row>
    <row r="299" spans="1:86">
      <c r="A299" s="8"/>
      <c r="B299" s="8"/>
      <c r="C299" s="8"/>
      <c r="D299" s="8"/>
      <c r="E299" s="8"/>
      <c r="F299" s="8"/>
      <c r="G299" s="8"/>
      <c r="H299" s="8"/>
      <c r="I299" s="8"/>
      <c r="J299" s="8"/>
      <c r="K299" s="8"/>
      <c r="L299" s="8"/>
      <c r="M299" s="8"/>
      <c r="N299" s="8"/>
      <c r="O299" s="8"/>
      <c r="P299" s="8"/>
      <c r="Q299" s="8"/>
      <c r="R299" s="8"/>
      <c r="S299" s="8"/>
      <c r="T299" s="8"/>
      <c r="U299" s="8"/>
      <c r="V299" s="8"/>
      <c r="W299" s="8"/>
      <c r="X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row>
    <row r="300" spans="1:86">
      <c r="A300" s="8"/>
      <c r="B300" s="8"/>
      <c r="C300" s="8"/>
      <c r="D300" s="8"/>
      <c r="E300" s="8"/>
      <c r="F300" s="8"/>
      <c r="G300" s="8"/>
      <c r="H300" s="8"/>
      <c r="I300" s="8"/>
      <c r="J300" s="8"/>
      <c r="K300" s="8"/>
      <c r="L300" s="8"/>
      <c r="M300" s="8"/>
      <c r="N300" s="8"/>
      <c r="O300" s="8"/>
      <c r="P300" s="8"/>
      <c r="Q300" s="8"/>
      <c r="R300" s="8"/>
      <c r="S300" s="8"/>
      <c r="T300" s="8"/>
      <c r="U300" s="8"/>
      <c r="V300" s="8"/>
      <c r="W300" s="8"/>
      <c r="X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row>
    <row r="301" spans="1:86">
      <c r="A301" s="8"/>
      <c r="B301" s="8"/>
      <c r="C301" s="8"/>
      <c r="D301" s="8"/>
      <c r="E301" s="8"/>
      <c r="F301" s="8"/>
      <c r="G301" s="8"/>
      <c r="H301" s="8"/>
      <c r="I301" s="8"/>
      <c r="J301" s="8"/>
      <c r="K301" s="8"/>
      <c r="L301" s="8"/>
      <c r="M301" s="8"/>
      <c r="N301" s="8"/>
      <c r="O301" s="8"/>
      <c r="P301" s="8"/>
      <c r="Q301" s="8"/>
      <c r="R301" s="8"/>
      <c r="S301" s="8"/>
      <c r="T301" s="8"/>
      <c r="U301" s="8"/>
      <c r="V301" s="8"/>
      <c r="W301" s="8"/>
      <c r="X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row>
    <row r="302" spans="1:86">
      <c r="A302" s="8"/>
      <c r="B302" s="8"/>
      <c r="C302" s="8"/>
      <c r="D302" s="8"/>
      <c r="E302" s="8"/>
      <c r="F302" s="8"/>
      <c r="G302" s="8"/>
      <c r="H302" s="8"/>
      <c r="I302" s="8"/>
      <c r="J302" s="8"/>
      <c r="K302" s="8"/>
      <c r="L302" s="8"/>
      <c r="M302" s="8"/>
      <c r="N302" s="8"/>
      <c r="O302" s="8"/>
      <c r="P302" s="8"/>
      <c r="Q302" s="8"/>
      <c r="R302" s="8"/>
      <c r="S302" s="8"/>
      <c r="T302" s="8"/>
      <c r="U302" s="8"/>
      <c r="V302" s="8"/>
      <c r="W302" s="8"/>
      <c r="X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row>
    <row r="303" spans="1:86">
      <c r="A303" s="8"/>
      <c r="B303" s="8"/>
      <c r="C303" s="8"/>
      <c r="D303" s="8"/>
      <c r="E303" s="8"/>
      <c r="F303" s="8"/>
      <c r="G303" s="8"/>
      <c r="H303" s="8"/>
      <c r="I303" s="8"/>
      <c r="J303" s="8"/>
      <c r="K303" s="8"/>
      <c r="L303" s="8"/>
      <c r="M303" s="8"/>
      <c r="N303" s="8"/>
      <c r="O303" s="8"/>
      <c r="P303" s="8"/>
      <c r="Q303" s="8"/>
      <c r="R303" s="8"/>
      <c r="S303" s="8"/>
      <c r="T303" s="8"/>
      <c r="U303" s="8"/>
      <c r="V303" s="8"/>
      <c r="W303" s="8"/>
      <c r="X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row>
    <row r="304" spans="1:86">
      <c r="A304" s="8"/>
      <c r="B304" s="8"/>
      <c r="C304" s="8"/>
      <c r="D304" s="8"/>
      <c r="E304" s="8"/>
      <c r="F304" s="8"/>
      <c r="G304" s="8"/>
      <c r="H304" s="8"/>
      <c r="I304" s="8"/>
      <c r="J304" s="8"/>
      <c r="K304" s="8"/>
      <c r="L304" s="8"/>
      <c r="M304" s="8"/>
      <c r="N304" s="8"/>
      <c r="O304" s="8"/>
      <c r="P304" s="8"/>
      <c r="Q304" s="8"/>
      <c r="R304" s="8"/>
      <c r="S304" s="8"/>
      <c r="T304" s="8"/>
      <c r="U304" s="8"/>
      <c r="V304" s="8"/>
      <c r="W304" s="8"/>
      <c r="X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row>
    <row r="305" spans="1:86">
      <c r="A305" s="8"/>
      <c r="B305" s="8"/>
      <c r="C305" s="8"/>
      <c r="D305" s="8"/>
      <c r="E305" s="8"/>
      <c r="F305" s="8"/>
      <c r="G305" s="8"/>
      <c r="H305" s="8"/>
      <c r="I305" s="8"/>
      <c r="J305" s="8"/>
      <c r="K305" s="8"/>
      <c r="L305" s="8"/>
      <c r="M305" s="8"/>
      <c r="N305" s="8"/>
      <c r="O305" s="8"/>
      <c r="P305" s="8"/>
      <c r="Q305" s="8"/>
      <c r="R305" s="8"/>
      <c r="S305" s="8"/>
      <c r="T305" s="8"/>
      <c r="U305" s="8"/>
      <c r="V305" s="8"/>
      <c r="W305" s="8"/>
      <c r="X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row>
    <row r="306" spans="1:86">
      <c r="A306" s="8"/>
      <c r="B306" s="8"/>
      <c r="C306" s="8"/>
      <c r="D306" s="8"/>
      <c r="E306" s="8"/>
      <c r="F306" s="8"/>
      <c r="G306" s="8"/>
      <c r="H306" s="8"/>
      <c r="I306" s="8"/>
      <c r="J306" s="8"/>
      <c r="K306" s="8"/>
      <c r="L306" s="8"/>
      <c r="M306" s="8"/>
      <c r="N306" s="8"/>
      <c r="O306" s="8"/>
      <c r="P306" s="8"/>
      <c r="Q306" s="8"/>
      <c r="R306" s="8"/>
      <c r="S306" s="8"/>
      <c r="T306" s="8"/>
      <c r="U306" s="8"/>
      <c r="V306" s="8"/>
      <c r="W306" s="8"/>
      <c r="X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row>
    <row r="307" spans="1:86">
      <c r="A307" s="8"/>
      <c r="B307" s="8"/>
      <c r="C307" s="8"/>
      <c r="D307" s="8"/>
      <c r="E307" s="8"/>
      <c r="F307" s="8"/>
      <c r="G307" s="8"/>
      <c r="H307" s="8"/>
      <c r="I307" s="8"/>
      <c r="J307" s="8"/>
      <c r="K307" s="8"/>
      <c r="L307" s="8"/>
      <c r="M307" s="8"/>
      <c r="N307" s="8"/>
      <c r="O307" s="8"/>
      <c r="P307" s="8"/>
      <c r="Q307" s="8"/>
      <c r="R307" s="8"/>
      <c r="S307" s="8"/>
      <c r="T307" s="8"/>
      <c r="U307" s="8"/>
      <c r="V307" s="8"/>
      <c r="W307" s="8"/>
      <c r="X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row>
    <row r="308" spans="1:86">
      <c r="A308" s="8"/>
      <c r="B308" s="8"/>
      <c r="C308" s="8"/>
      <c r="D308" s="8"/>
      <c r="E308" s="8"/>
      <c r="F308" s="8"/>
      <c r="G308" s="8"/>
      <c r="H308" s="8"/>
      <c r="I308" s="8"/>
      <c r="J308" s="8"/>
      <c r="K308" s="8"/>
      <c r="L308" s="8"/>
      <c r="M308" s="8"/>
      <c r="N308" s="8"/>
      <c r="O308" s="8"/>
      <c r="P308" s="8"/>
      <c r="Q308" s="8"/>
      <c r="R308" s="8"/>
      <c r="S308" s="8"/>
      <c r="T308" s="8"/>
      <c r="U308" s="8"/>
      <c r="V308" s="8"/>
      <c r="W308" s="8"/>
      <c r="X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row>
    <row r="309" spans="1:86">
      <c r="A309" s="8"/>
      <c r="B309" s="8"/>
      <c r="C309" s="8"/>
      <c r="D309" s="8"/>
      <c r="E309" s="8"/>
      <c r="F309" s="8"/>
      <c r="G309" s="8"/>
      <c r="H309" s="8"/>
      <c r="I309" s="8"/>
      <c r="J309" s="8"/>
      <c r="K309" s="8"/>
      <c r="L309" s="8"/>
      <c r="M309" s="8"/>
      <c r="N309" s="8"/>
      <c r="O309" s="8"/>
      <c r="P309" s="8"/>
      <c r="Q309" s="8"/>
      <c r="R309" s="8"/>
      <c r="S309" s="8"/>
      <c r="T309" s="8"/>
      <c r="U309" s="8"/>
      <c r="V309" s="8"/>
      <c r="W309" s="8"/>
      <c r="X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row>
    <row r="310" spans="1:86">
      <c r="A310" s="8"/>
      <c r="B310" s="8"/>
      <c r="C310" s="8"/>
      <c r="D310" s="8"/>
      <c r="E310" s="8"/>
      <c r="F310" s="8"/>
      <c r="G310" s="8"/>
      <c r="H310" s="8"/>
      <c r="I310" s="8"/>
      <c r="J310" s="8"/>
      <c r="K310" s="8"/>
      <c r="L310" s="8"/>
      <c r="M310" s="8"/>
      <c r="N310" s="8"/>
      <c r="O310" s="8"/>
      <c r="P310" s="8"/>
      <c r="Q310" s="8"/>
      <c r="R310" s="8"/>
      <c r="S310" s="8"/>
      <c r="T310" s="8"/>
      <c r="U310" s="8"/>
      <c r="V310" s="8"/>
      <c r="W310" s="8"/>
      <c r="X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row>
    <row r="311" spans="1:86">
      <c r="A311" s="8"/>
      <c r="B311" s="8"/>
      <c r="C311" s="8"/>
      <c r="D311" s="8"/>
      <c r="E311" s="8"/>
      <c r="F311" s="8"/>
      <c r="G311" s="8"/>
      <c r="H311" s="8"/>
      <c r="I311" s="8"/>
      <c r="J311" s="8"/>
      <c r="K311" s="8"/>
      <c r="L311" s="8"/>
      <c r="M311" s="8"/>
      <c r="N311" s="8"/>
      <c r="O311" s="8"/>
      <c r="P311" s="8"/>
      <c r="Q311" s="8"/>
      <c r="R311" s="8"/>
      <c r="S311" s="8"/>
      <c r="T311" s="8"/>
      <c r="U311" s="8"/>
      <c r="V311" s="8"/>
      <c r="W311" s="8"/>
      <c r="X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row>
    <row r="312" spans="1:86">
      <c r="A312" s="8"/>
      <c r="B312" s="8"/>
      <c r="C312" s="8"/>
      <c r="D312" s="8"/>
      <c r="E312" s="8"/>
      <c r="F312" s="8"/>
      <c r="G312" s="8"/>
      <c r="H312" s="8"/>
      <c r="I312" s="8"/>
      <c r="J312" s="8"/>
      <c r="K312" s="8"/>
      <c r="L312" s="8"/>
      <c r="M312" s="8"/>
      <c r="N312" s="8"/>
      <c r="O312" s="8"/>
      <c r="P312" s="8"/>
      <c r="Q312" s="8"/>
      <c r="R312" s="8"/>
      <c r="S312" s="8"/>
      <c r="T312" s="8"/>
      <c r="U312" s="8"/>
      <c r="V312" s="8"/>
      <c r="W312" s="8"/>
      <c r="X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row>
    <row r="313" spans="1:86">
      <c r="A313" s="8"/>
      <c r="B313" s="8"/>
      <c r="C313" s="8"/>
      <c r="D313" s="8"/>
      <c r="E313" s="8"/>
      <c r="F313" s="8"/>
      <c r="G313" s="8"/>
      <c r="H313" s="8"/>
      <c r="I313" s="8"/>
      <c r="J313" s="8"/>
      <c r="K313" s="8"/>
      <c r="L313" s="8"/>
      <c r="M313" s="8"/>
      <c r="N313" s="8"/>
      <c r="O313" s="8"/>
      <c r="P313" s="8"/>
      <c r="Q313" s="8"/>
      <c r="R313" s="8"/>
      <c r="S313" s="8"/>
      <c r="T313" s="8"/>
      <c r="U313" s="8"/>
      <c r="V313" s="8"/>
      <c r="W313" s="8"/>
      <c r="X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row>
    <row r="314" spans="1:86">
      <c r="A314" s="8"/>
      <c r="B314" s="8"/>
      <c r="C314" s="8"/>
      <c r="D314" s="8"/>
      <c r="E314" s="8"/>
      <c r="F314" s="8"/>
      <c r="G314" s="8"/>
      <c r="H314" s="8"/>
      <c r="I314" s="8"/>
      <c r="J314" s="8"/>
      <c r="K314" s="8"/>
      <c r="L314" s="8"/>
      <c r="M314" s="8"/>
      <c r="N314" s="8"/>
      <c r="O314" s="8"/>
      <c r="P314" s="8"/>
      <c r="Q314" s="8"/>
      <c r="R314" s="8"/>
      <c r="S314" s="8"/>
      <c r="T314" s="8"/>
      <c r="U314" s="8"/>
      <c r="V314" s="8"/>
      <c r="W314" s="8"/>
      <c r="X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row>
    <row r="315" spans="1:86">
      <c r="A315" s="8"/>
      <c r="B315" s="8"/>
      <c r="C315" s="8"/>
      <c r="D315" s="8"/>
      <c r="E315" s="8"/>
      <c r="F315" s="8"/>
      <c r="G315" s="8"/>
      <c r="H315" s="8"/>
      <c r="I315" s="8"/>
      <c r="J315" s="8"/>
      <c r="K315" s="8"/>
      <c r="L315" s="8"/>
      <c r="M315" s="8"/>
      <c r="N315" s="8"/>
      <c r="O315" s="8"/>
      <c r="P315" s="8"/>
      <c r="Q315" s="8"/>
      <c r="R315" s="8"/>
      <c r="S315" s="8"/>
      <c r="T315" s="8"/>
      <c r="U315" s="8"/>
      <c r="V315" s="8"/>
      <c r="W315" s="8"/>
      <c r="X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row>
    <row r="316" spans="1:86">
      <c r="A316" s="8"/>
      <c r="B316" s="8"/>
      <c r="C316" s="8"/>
      <c r="D316" s="8"/>
      <c r="E316" s="8"/>
      <c r="F316" s="8"/>
      <c r="G316" s="8"/>
      <c r="H316" s="8"/>
      <c r="I316" s="8"/>
      <c r="J316" s="8"/>
      <c r="K316" s="8"/>
      <c r="L316" s="8"/>
      <c r="M316" s="8"/>
      <c r="N316" s="8"/>
      <c r="O316" s="8"/>
      <c r="P316" s="8"/>
      <c r="Q316" s="8"/>
      <c r="R316" s="8"/>
      <c r="S316" s="8"/>
      <c r="T316" s="8"/>
      <c r="U316" s="8"/>
      <c r="V316" s="8"/>
      <c r="W316" s="8"/>
      <c r="X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row>
    <row r="317" spans="1:86">
      <c r="A317" s="8"/>
      <c r="B317" s="8"/>
      <c r="C317" s="8"/>
      <c r="D317" s="8"/>
      <c r="E317" s="8"/>
      <c r="F317" s="8"/>
      <c r="G317" s="8"/>
      <c r="H317" s="8"/>
      <c r="I317" s="8"/>
      <c r="J317" s="8"/>
      <c r="K317" s="8"/>
      <c r="L317" s="8"/>
      <c r="M317" s="8"/>
      <c r="N317" s="8"/>
      <c r="O317" s="8"/>
      <c r="P317" s="8"/>
      <c r="Q317" s="8"/>
      <c r="R317" s="8"/>
      <c r="S317" s="8"/>
      <c r="T317" s="8"/>
      <c r="U317" s="8"/>
      <c r="V317" s="8"/>
      <c r="W317" s="8"/>
      <c r="X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row>
    <row r="318" spans="1:86">
      <c r="A318" s="8"/>
      <c r="B318" s="8"/>
      <c r="C318" s="8"/>
      <c r="D318" s="8"/>
      <c r="E318" s="8"/>
      <c r="F318" s="8"/>
      <c r="G318" s="8"/>
      <c r="H318" s="8"/>
      <c r="I318" s="8"/>
      <c r="J318" s="8"/>
      <c r="K318" s="8"/>
      <c r="L318" s="8"/>
      <c r="M318" s="8"/>
      <c r="N318" s="8"/>
      <c r="O318" s="8"/>
      <c r="P318" s="8"/>
      <c r="Q318" s="8"/>
      <c r="R318" s="8"/>
      <c r="S318" s="8"/>
      <c r="T318" s="8"/>
      <c r="U318" s="8"/>
      <c r="V318" s="8"/>
      <c r="W318" s="8"/>
      <c r="X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row>
    <row r="319" spans="1:86">
      <c r="A319" s="8"/>
      <c r="B319" s="8"/>
      <c r="C319" s="8"/>
      <c r="D319" s="8"/>
      <c r="E319" s="8"/>
      <c r="F319" s="8"/>
      <c r="G319" s="8"/>
      <c r="H319" s="8"/>
      <c r="I319" s="8"/>
      <c r="J319" s="8"/>
      <c r="K319" s="8"/>
      <c r="L319" s="8"/>
      <c r="M319" s="8"/>
      <c r="N319" s="8"/>
      <c r="O319" s="8"/>
      <c r="P319" s="8"/>
      <c r="Q319" s="8"/>
      <c r="R319" s="8"/>
      <c r="S319" s="8"/>
      <c r="T319" s="8"/>
      <c r="U319" s="8"/>
      <c r="V319" s="8"/>
      <c r="W319" s="8"/>
      <c r="X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row>
    <row r="320" spans="1:86">
      <c r="A320" s="8"/>
      <c r="B320" s="8"/>
      <c r="C320" s="8"/>
      <c r="D320" s="8"/>
      <c r="E320" s="8"/>
      <c r="F320" s="8"/>
      <c r="G320" s="8"/>
      <c r="H320" s="8"/>
      <c r="I320" s="8"/>
      <c r="J320" s="8"/>
      <c r="K320" s="8"/>
      <c r="L320" s="8"/>
      <c r="M320" s="8"/>
      <c r="N320" s="8"/>
      <c r="O320" s="8"/>
      <c r="P320" s="8"/>
      <c r="Q320" s="8"/>
      <c r="R320" s="8"/>
      <c r="S320" s="8"/>
      <c r="T320" s="8"/>
      <c r="U320" s="8"/>
      <c r="V320" s="8"/>
      <c r="W320" s="8"/>
      <c r="X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row>
    <row r="321" spans="1:86">
      <c r="A321" s="8"/>
      <c r="B321" s="8"/>
      <c r="C321" s="8"/>
      <c r="D321" s="8"/>
      <c r="E321" s="8"/>
      <c r="F321" s="8"/>
      <c r="G321" s="8"/>
      <c r="H321" s="8"/>
      <c r="I321" s="8"/>
      <c r="J321" s="8"/>
      <c r="K321" s="8"/>
      <c r="L321" s="8"/>
      <c r="M321" s="8"/>
      <c r="N321" s="8"/>
      <c r="O321" s="8"/>
      <c r="P321" s="8"/>
      <c r="Q321" s="8"/>
      <c r="R321" s="8"/>
      <c r="S321" s="8"/>
      <c r="T321" s="8"/>
      <c r="U321" s="8"/>
      <c r="V321" s="8"/>
      <c r="W321" s="8"/>
      <c r="X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row>
    <row r="322" spans="1:86">
      <c r="A322" s="8"/>
      <c r="B322" s="8"/>
      <c r="C322" s="8"/>
      <c r="D322" s="8"/>
      <c r="E322" s="8"/>
      <c r="F322" s="8"/>
      <c r="G322" s="8"/>
      <c r="H322" s="8"/>
      <c r="I322" s="8"/>
      <c r="J322" s="8"/>
      <c r="K322" s="8"/>
      <c r="L322" s="8"/>
      <c r="M322" s="8"/>
      <c r="N322" s="8"/>
      <c r="O322" s="8"/>
      <c r="P322" s="8"/>
      <c r="Q322" s="8"/>
      <c r="R322" s="8"/>
      <c r="S322" s="8"/>
      <c r="T322" s="8"/>
      <c r="U322" s="8"/>
      <c r="V322" s="8"/>
      <c r="W322" s="8"/>
      <c r="X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row>
    <row r="323" spans="1:86">
      <c r="A323" s="8"/>
      <c r="B323" s="8"/>
      <c r="C323" s="8"/>
      <c r="D323" s="8"/>
      <c r="E323" s="8"/>
      <c r="F323" s="8"/>
      <c r="G323" s="8"/>
      <c r="H323" s="8"/>
      <c r="I323" s="8"/>
      <c r="J323" s="8"/>
      <c r="K323" s="8"/>
      <c r="L323" s="8"/>
      <c r="M323" s="8"/>
      <c r="N323" s="8"/>
      <c r="O323" s="8"/>
      <c r="P323" s="8"/>
      <c r="Q323" s="8"/>
      <c r="R323" s="8"/>
      <c r="S323" s="8"/>
      <c r="T323" s="8"/>
      <c r="U323" s="8"/>
      <c r="V323" s="8"/>
      <c r="W323" s="8"/>
      <c r="X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row>
    <row r="324" spans="1:86">
      <c r="A324" s="8"/>
      <c r="B324" s="8"/>
      <c r="C324" s="8"/>
      <c r="D324" s="8"/>
      <c r="E324" s="8"/>
      <c r="F324" s="8"/>
      <c r="G324" s="8"/>
      <c r="H324" s="8"/>
      <c r="I324" s="8"/>
      <c r="J324" s="8"/>
      <c r="K324" s="8"/>
      <c r="L324" s="8"/>
      <c r="M324" s="8"/>
      <c r="N324" s="8"/>
      <c r="O324" s="8"/>
      <c r="P324" s="8"/>
      <c r="Q324" s="8"/>
      <c r="R324" s="8"/>
      <c r="S324" s="8"/>
      <c r="T324" s="8"/>
      <c r="U324" s="8"/>
      <c r="V324" s="8"/>
      <c r="W324" s="8"/>
      <c r="X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row>
    <row r="325" spans="1:86">
      <c r="A325" s="8"/>
      <c r="B325" s="8"/>
      <c r="C325" s="8"/>
      <c r="D325" s="8"/>
      <c r="E325" s="8"/>
      <c r="F325" s="8"/>
      <c r="G325" s="8"/>
      <c r="H325" s="8"/>
      <c r="I325" s="8"/>
      <c r="J325" s="8"/>
      <c r="K325" s="8"/>
      <c r="L325" s="8"/>
      <c r="M325" s="8"/>
      <c r="N325" s="8"/>
      <c r="O325" s="8"/>
      <c r="P325" s="8"/>
      <c r="Q325" s="8"/>
      <c r="R325" s="8"/>
      <c r="S325" s="8"/>
      <c r="T325" s="8"/>
      <c r="U325" s="8"/>
      <c r="V325" s="8"/>
      <c r="W325" s="8"/>
      <c r="X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row>
    <row r="326" spans="1:86">
      <c r="A326" s="8"/>
      <c r="B326" s="8"/>
      <c r="C326" s="8"/>
      <c r="D326" s="8"/>
      <c r="E326" s="8"/>
      <c r="F326" s="8"/>
      <c r="G326" s="8"/>
      <c r="H326" s="8"/>
      <c r="I326" s="8"/>
      <c r="J326" s="8"/>
      <c r="K326" s="8"/>
      <c r="L326" s="8"/>
      <c r="M326" s="8"/>
      <c r="N326" s="8"/>
      <c r="O326" s="8"/>
      <c r="P326" s="8"/>
      <c r="Q326" s="8"/>
      <c r="R326" s="8"/>
      <c r="S326" s="8"/>
      <c r="T326" s="8"/>
      <c r="U326" s="8"/>
      <c r="V326" s="8"/>
      <c r="W326" s="8"/>
      <c r="X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row>
    <row r="327" spans="1:86">
      <c r="A327" s="8"/>
      <c r="B327" s="8"/>
      <c r="C327" s="8"/>
      <c r="D327" s="8"/>
      <c r="E327" s="8"/>
      <c r="F327" s="8"/>
      <c r="G327" s="8"/>
      <c r="H327" s="8"/>
      <c r="I327" s="8"/>
      <c r="J327" s="8"/>
      <c r="K327" s="8"/>
      <c r="L327" s="8"/>
      <c r="M327" s="8"/>
      <c r="N327" s="8"/>
      <c r="O327" s="8"/>
      <c r="P327" s="8"/>
      <c r="Q327" s="8"/>
      <c r="R327" s="8"/>
      <c r="S327" s="8"/>
      <c r="T327" s="8"/>
      <c r="U327" s="8"/>
      <c r="V327" s="8"/>
      <c r="W327" s="8"/>
      <c r="X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row>
    <row r="328" spans="1:86">
      <c r="A328" s="8"/>
      <c r="B328" s="8"/>
      <c r="C328" s="8"/>
      <c r="D328" s="8"/>
      <c r="E328" s="8"/>
      <c r="F328" s="8"/>
      <c r="G328" s="8"/>
      <c r="H328" s="8"/>
      <c r="I328" s="8"/>
      <c r="J328" s="8"/>
      <c r="K328" s="8"/>
      <c r="L328" s="8"/>
      <c r="M328" s="8"/>
      <c r="N328" s="8"/>
      <c r="O328" s="8"/>
      <c r="P328" s="8"/>
      <c r="Q328" s="8"/>
      <c r="R328" s="8"/>
      <c r="S328" s="8"/>
      <c r="T328" s="8"/>
      <c r="U328" s="8"/>
      <c r="V328" s="8"/>
      <c r="W328" s="8"/>
      <c r="X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row>
    <row r="329" spans="1:86">
      <c r="A329" s="8"/>
      <c r="B329" s="8"/>
      <c r="C329" s="8"/>
      <c r="D329" s="8"/>
      <c r="E329" s="8"/>
      <c r="F329" s="8"/>
      <c r="G329" s="8"/>
      <c r="H329" s="8"/>
      <c r="I329" s="8"/>
      <c r="J329" s="8"/>
      <c r="K329" s="8"/>
      <c r="L329" s="8"/>
      <c r="M329" s="8"/>
      <c r="N329" s="8"/>
      <c r="O329" s="8"/>
      <c r="P329" s="8"/>
      <c r="Q329" s="8"/>
      <c r="R329" s="8"/>
      <c r="S329" s="8"/>
      <c r="T329" s="8"/>
      <c r="U329" s="8"/>
      <c r="V329" s="8"/>
      <c r="W329" s="8"/>
      <c r="X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row>
    <row r="330" spans="1:86">
      <c r="A330" s="8"/>
      <c r="B330" s="8"/>
      <c r="C330" s="8"/>
      <c r="D330" s="8"/>
      <c r="E330" s="8"/>
      <c r="F330" s="8"/>
      <c r="G330" s="8"/>
      <c r="H330" s="8"/>
      <c r="I330" s="8"/>
      <c r="J330" s="8"/>
      <c r="K330" s="8"/>
      <c r="L330" s="8"/>
      <c r="M330" s="8"/>
      <c r="N330" s="8"/>
      <c r="O330" s="8"/>
      <c r="P330" s="8"/>
      <c r="Q330" s="8"/>
      <c r="R330" s="8"/>
      <c r="S330" s="8"/>
      <c r="T330" s="8"/>
      <c r="U330" s="8"/>
      <c r="V330" s="8"/>
      <c r="W330" s="8"/>
      <c r="X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row>
    <row r="331" spans="1:86">
      <c r="A331" s="8"/>
      <c r="B331" s="8"/>
      <c r="C331" s="8"/>
      <c r="D331" s="8"/>
      <c r="E331" s="8"/>
      <c r="F331" s="8"/>
      <c r="G331" s="8"/>
      <c r="H331" s="8"/>
      <c r="I331" s="8"/>
      <c r="J331" s="8"/>
      <c r="K331" s="8"/>
      <c r="L331" s="8"/>
      <c r="M331" s="8"/>
      <c r="N331" s="8"/>
      <c r="O331" s="8"/>
      <c r="P331" s="8"/>
      <c r="Q331" s="8"/>
      <c r="R331" s="8"/>
      <c r="S331" s="8"/>
      <c r="T331" s="8"/>
      <c r="U331" s="8"/>
      <c r="V331" s="8"/>
      <c r="W331" s="8"/>
      <c r="X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row>
    <row r="332" spans="1:86">
      <c r="A332" s="8"/>
      <c r="B332" s="8"/>
      <c r="C332" s="8"/>
      <c r="D332" s="8"/>
      <c r="E332" s="8"/>
      <c r="F332" s="8"/>
      <c r="G332" s="8"/>
      <c r="H332" s="8"/>
      <c r="I332" s="8"/>
      <c r="J332" s="8"/>
      <c r="K332" s="8"/>
      <c r="L332" s="8"/>
      <c r="M332" s="8"/>
      <c r="N332" s="8"/>
      <c r="O332" s="8"/>
      <c r="P332" s="8"/>
      <c r="Q332" s="8"/>
      <c r="R332" s="8"/>
      <c r="S332" s="8"/>
      <c r="T332" s="8"/>
      <c r="U332" s="8"/>
      <c r="V332" s="8"/>
      <c r="W332" s="8"/>
      <c r="X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row>
    <row r="333" spans="1:86">
      <c r="A333" s="8"/>
      <c r="B333" s="8"/>
      <c r="C333" s="8"/>
      <c r="D333" s="8"/>
      <c r="E333" s="8"/>
      <c r="F333" s="8"/>
      <c r="G333" s="8"/>
      <c r="H333" s="8"/>
      <c r="I333" s="8"/>
      <c r="J333" s="8"/>
      <c r="K333" s="8"/>
      <c r="L333" s="8"/>
      <c r="M333" s="8"/>
      <c r="N333" s="8"/>
      <c r="O333" s="8"/>
      <c r="P333" s="8"/>
      <c r="Q333" s="8"/>
      <c r="R333" s="8"/>
      <c r="S333" s="8"/>
      <c r="T333" s="8"/>
      <c r="U333" s="8"/>
      <c r="V333" s="8"/>
      <c r="W333" s="8"/>
      <c r="X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row>
    <row r="334" spans="1:86">
      <c r="A334" s="8"/>
      <c r="B334" s="8"/>
      <c r="C334" s="8"/>
      <c r="D334" s="8"/>
      <c r="E334" s="8"/>
      <c r="F334" s="8"/>
      <c r="G334" s="8"/>
      <c r="H334" s="8"/>
      <c r="I334" s="8"/>
      <c r="J334" s="8"/>
      <c r="K334" s="8"/>
      <c r="L334" s="8"/>
      <c r="M334" s="8"/>
      <c r="N334" s="8"/>
      <c r="O334" s="8"/>
      <c r="P334" s="8"/>
      <c r="Q334" s="8"/>
      <c r="R334" s="8"/>
      <c r="S334" s="8"/>
      <c r="T334" s="8"/>
      <c r="U334" s="8"/>
      <c r="V334" s="8"/>
      <c r="W334" s="8"/>
      <c r="X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row>
    <row r="335" spans="1:86">
      <c r="A335" s="8"/>
      <c r="B335" s="8"/>
      <c r="C335" s="8"/>
      <c r="D335" s="8"/>
      <c r="E335" s="8"/>
      <c r="F335" s="8"/>
      <c r="G335" s="8"/>
      <c r="H335" s="8"/>
      <c r="I335" s="8"/>
      <c r="J335" s="8"/>
      <c r="K335" s="8"/>
      <c r="L335" s="8"/>
      <c r="M335" s="8"/>
      <c r="N335" s="8"/>
      <c r="O335" s="8"/>
      <c r="P335" s="8"/>
      <c r="Q335" s="8"/>
      <c r="R335" s="8"/>
      <c r="S335" s="8"/>
      <c r="T335" s="8"/>
      <c r="U335" s="8"/>
      <c r="V335" s="8"/>
      <c r="W335" s="8"/>
      <c r="X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row>
    <row r="336" spans="1:86">
      <c r="A336" s="8"/>
      <c r="B336" s="8"/>
      <c r="C336" s="8"/>
      <c r="D336" s="8"/>
      <c r="E336" s="8"/>
      <c r="F336" s="8"/>
      <c r="G336" s="8"/>
      <c r="H336" s="8"/>
      <c r="I336" s="8"/>
      <c r="J336" s="8"/>
      <c r="K336" s="8"/>
      <c r="L336" s="8"/>
      <c r="M336" s="8"/>
      <c r="N336" s="8"/>
      <c r="O336" s="8"/>
      <c r="P336" s="8"/>
      <c r="Q336" s="8"/>
      <c r="R336" s="8"/>
      <c r="S336" s="8"/>
      <c r="T336" s="8"/>
      <c r="U336" s="8"/>
      <c r="V336" s="8"/>
      <c r="W336" s="8"/>
      <c r="X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row>
    <row r="337" spans="1:86">
      <c r="A337" s="8"/>
      <c r="B337" s="8"/>
      <c r="C337" s="8"/>
      <c r="D337" s="8"/>
      <c r="E337" s="8"/>
      <c r="F337" s="8"/>
      <c r="G337" s="8"/>
      <c r="H337" s="8"/>
      <c r="I337" s="8"/>
      <c r="J337" s="8"/>
      <c r="K337" s="8"/>
      <c r="L337" s="8"/>
      <c r="M337" s="8"/>
      <c r="N337" s="8"/>
      <c r="O337" s="8"/>
      <c r="P337" s="8"/>
      <c r="Q337" s="8"/>
      <c r="R337" s="8"/>
      <c r="S337" s="8"/>
      <c r="T337" s="8"/>
      <c r="U337" s="8"/>
      <c r="V337" s="8"/>
      <c r="W337" s="8"/>
      <c r="X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row>
    <row r="338" spans="1:86">
      <c r="A338" s="8"/>
      <c r="B338" s="8"/>
      <c r="C338" s="8"/>
      <c r="D338" s="8"/>
      <c r="E338" s="8"/>
      <c r="F338" s="8"/>
      <c r="G338" s="8"/>
      <c r="H338" s="8"/>
      <c r="I338" s="8"/>
      <c r="J338" s="8"/>
      <c r="K338" s="8"/>
      <c r="L338" s="8"/>
      <c r="M338" s="8"/>
      <c r="N338" s="8"/>
      <c r="O338" s="8"/>
      <c r="P338" s="8"/>
      <c r="Q338" s="8"/>
      <c r="R338" s="8"/>
      <c r="S338" s="8"/>
      <c r="T338" s="8"/>
      <c r="U338" s="8"/>
      <c r="V338" s="8"/>
      <c r="W338" s="8"/>
      <c r="X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row>
    <row r="339" spans="1:86">
      <c r="A339" s="8"/>
      <c r="B339" s="8"/>
      <c r="C339" s="8"/>
      <c r="D339" s="8"/>
      <c r="E339" s="8"/>
      <c r="F339" s="8"/>
      <c r="G339" s="8"/>
      <c r="H339" s="8"/>
      <c r="I339" s="8"/>
      <c r="J339" s="8"/>
      <c r="K339" s="8"/>
      <c r="L339" s="8"/>
      <c r="M339" s="8"/>
      <c r="N339" s="8"/>
      <c r="O339" s="8"/>
      <c r="P339" s="8"/>
      <c r="Q339" s="8"/>
      <c r="R339" s="8"/>
      <c r="S339" s="8"/>
      <c r="T339" s="8"/>
      <c r="U339" s="8"/>
      <c r="V339" s="8"/>
      <c r="W339" s="8"/>
      <c r="X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row>
    <row r="340" spans="1:86">
      <c r="A340" s="8"/>
      <c r="B340" s="8"/>
      <c r="C340" s="8"/>
      <c r="D340" s="8"/>
      <c r="E340" s="8"/>
      <c r="F340" s="8"/>
      <c r="G340" s="8"/>
      <c r="H340" s="8"/>
      <c r="I340" s="8"/>
      <c r="J340" s="8"/>
      <c r="K340" s="8"/>
      <c r="L340" s="8"/>
      <c r="M340" s="8"/>
      <c r="N340" s="8"/>
      <c r="O340" s="8"/>
      <c r="P340" s="8"/>
      <c r="Q340" s="8"/>
      <c r="R340" s="8"/>
      <c r="S340" s="8"/>
      <c r="T340" s="8"/>
      <c r="U340" s="8"/>
      <c r="V340" s="8"/>
      <c r="W340" s="8"/>
      <c r="X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row>
    <row r="341" spans="1:86">
      <c r="A341" s="8"/>
      <c r="B341" s="8"/>
      <c r="C341" s="8"/>
      <c r="D341" s="8"/>
      <c r="E341" s="8"/>
      <c r="F341" s="8"/>
      <c r="G341" s="8"/>
      <c r="H341" s="8"/>
      <c r="I341" s="8"/>
      <c r="J341" s="8"/>
      <c r="K341" s="8"/>
      <c r="L341" s="8"/>
      <c r="M341" s="8"/>
      <c r="N341" s="8"/>
      <c r="O341" s="8"/>
      <c r="P341" s="8"/>
      <c r="Q341" s="8"/>
      <c r="R341" s="8"/>
      <c r="S341" s="8"/>
      <c r="T341" s="8"/>
      <c r="U341" s="8"/>
      <c r="V341" s="8"/>
      <c r="W341" s="8"/>
      <c r="X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row>
    <row r="342" spans="1:86">
      <c r="A342" s="8"/>
      <c r="B342" s="8"/>
      <c r="C342" s="8"/>
      <c r="D342" s="8"/>
      <c r="E342" s="8"/>
      <c r="F342" s="8"/>
      <c r="G342" s="8"/>
      <c r="H342" s="8"/>
      <c r="I342" s="8"/>
      <c r="J342" s="8"/>
      <c r="K342" s="8"/>
      <c r="L342" s="8"/>
      <c r="M342" s="8"/>
      <c r="N342" s="8"/>
      <c r="O342" s="8"/>
      <c r="P342" s="8"/>
      <c r="Q342" s="8"/>
      <c r="R342" s="8"/>
      <c r="S342" s="8"/>
      <c r="T342" s="8"/>
      <c r="U342" s="8"/>
      <c r="V342" s="8"/>
      <c r="W342" s="8"/>
      <c r="X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row>
    <row r="343" spans="1:86">
      <c r="A343" s="8"/>
      <c r="B343" s="8"/>
      <c r="C343" s="8"/>
      <c r="D343" s="8"/>
      <c r="E343" s="8"/>
      <c r="F343" s="8"/>
      <c r="G343" s="8"/>
      <c r="H343" s="8"/>
      <c r="I343" s="8"/>
      <c r="J343" s="8"/>
      <c r="K343" s="8"/>
      <c r="L343" s="8"/>
      <c r="M343" s="8"/>
      <c r="N343" s="8"/>
      <c r="O343" s="8"/>
      <c r="P343" s="8"/>
      <c r="Q343" s="8"/>
      <c r="R343" s="8"/>
      <c r="S343" s="8"/>
      <c r="T343" s="8"/>
      <c r="U343" s="8"/>
      <c r="V343" s="8"/>
      <c r="W343" s="8"/>
      <c r="X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row>
    <row r="344" spans="1:86">
      <c r="A344" s="8"/>
      <c r="B344" s="8"/>
      <c r="C344" s="8"/>
      <c r="D344" s="8"/>
      <c r="E344" s="8"/>
      <c r="F344" s="8"/>
      <c r="G344" s="8"/>
      <c r="H344" s="8"/>
      <c r="I344" s="8"/>
      <c r="J344" s="8"/>
      <c r="K344" s="8"/>
      <c r="L344" s="8"/>
      <c r="M344" s="8"/>
      <c r="N344" s="8"/>
      <c r="O344" s="8"/>
      <c r="P344" s="8"/>
      <c r="Q344" s="8"/>
      <c r="R344" s="8"/>
      <c r="S344" s="8"/>
      <c r="T344" s="8"/>
      <c r="U344" s="8"/>
      <c r="V344" s="8"/>
      <c r="W344" s="8"/>
      <c r="X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row>
    <row r="345" spans="1:86">
      <c r="A345" s="8"/>
      <c r="B345" s="8"/>
      <c r="C345" s="8"/>
      <c r="D345" s="8"/>
      <c r="E345" s="8"/>
      <c r="F345" s="8"/>
      <c r="G345" s="8"/>
      <c r="H345" s="8"/>
      <c r="I345" s="8"/>
      <c r="J345" s="8"/>
      <c r="K345" s="8"/>
      <c r="L345" s="8"/>
      <c r="M345" s="8"/>
      <c r="N345" s="8"/>
      <c r="O345" s="8"/>
      <c r="P345" s="8"/>
      <c r="Q345" s="8"/>
      <c r="R345" s="8"/>
      <c r="S345" s="8"/>
      <c r="T345" s="8"/>
      <c r="U345" s="8"/>
      <c r="V345" s="8"/>
      <c r="W345" s="8"/>
      <c r="X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row>
    <row r="346" spans="1:86">
      <c r="A346" s="8"/>
      <c r="B346" s="8"/>
      <c r="C346" s="8"/>
      <c r="D346" s="8"/>
      <c r="E346" s="8"/>
      <c r="F346" s="8"/>
      <c r="G346" s="8"/>
      <c r="H346" s="8"/>
      <c r="I346" s="8"/>
      <c r="J346" s="8"/>
      <c r="K346" s="8"/>
      <c r="L346" s="8"/>
      <c r="M346" s="8"/>
      <c r="N346" s="8"/>
      <c r="O346" s="8"/>
      <c r="P346" s="8"/>
      <c r="Q346" s="8"/>
      <c r="R346" s="8"/>
      <c r="S346" s="8"/>
      <c r="T346" s="8"/>
      <c r="U346" s="8"/>
      <c r="V346" s="8"/>
      <c r="W346" s="8"/>
      <c r="X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row>
    <row r="347" spans="1:86">
      <c r="A347" s="8"/>
      <c r="B347" s="8"/>
      <c r="C347" s="8"/>
      <c r="D347" s="8"/>
      <c r="E347" s="8"/>
      <c r="F347" s="8"/>
      <c r="G347" s="8"/>
      <c r="H347" s="8"/>
      <c r="I347" s="8"/>
      <c r="J347" s="8"/>
      <c r="K347" s="8"/>
      <c r="L347" s="8"/>
      <c r="M347" s="8"/>
      <c r="N347" s="8"/>
      <c r="O347" s="8"/>
      <c r="P347" s="8"/>
      <c r="Q347" s="8"/>
      <c r="R347" s="8"/>
      <c r="S347" s="8"/>
      <c r="T347" s="8"/>
      <c r="U347" s="8"/>
      <c r="V347" s="8"/>
      <c r="W347" s="8"/>
      <c r="X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row>
    <row r="348" spans="1:86">
      <c r="A348" s="8"/>
      <c r="B348" s="8"/>
      <c r="C348" s="8"/>
      <c r="D348" s="8"/>
      <c r="E348" s="8"/>
      <c r="F348" s="8"/>
      <c r="G348" s="8"/>
      <c r="H348" s="8"/>
      <c r="I348" s="8"/>
      <c r="J348" s="8"/>
      <c r="K348" s="8"/>
      <c r="L348" s="8"/>
      <c r="M348" s="8"/>
      <c r="N348" s="8"/>
      <c r="O348" s="8"/>
      <c r="P348" s="8"/>
      <c r="Q348" s="8"/>
      <c r="R348" s="8"/>
      <c r="S348" s="8"/>
      <c r="T348" s="8"/>
      <c r="U348" s="8"/>
      <c r="V348" s="8"/>
      <c r="W348" s="8"/>
      <c r="X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row>
    <row r="349" spans="1:86">
      <c r="A349" s="8"/>
      <c r="B349" s="8"/>
      <c r="C349" s="8"/>
      <c r="D349" s="8"/>
      <c r="E349" s="8"/>
      <c r="F349" s="8"/>
      <c r="G349" s="8"/>
      <c r="H349" s="8"/>
      <c r="I349" s="8"/>
      <c r="J349" s="8"/>
      <c r="K349" s="8"/>
      <c r="L349" s="8"/>
      <c r="M349" s="8"/>
      <c r="N349" s="8"/>
      <c r="O349" s="8"/>
      <c r="P349" s="8"/>
      <c r="Q349" s="8"/>
      <c r="R349" s="8"/>
      <c r="S349" s="8"/>
      <c r="T349" s="8"/>
      <c r="U349" s="8"/>
      <c r="V349" s="8"/>
      <c r="W349" s="8"/>
      <c r="X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row>
    <row r="350" spans="1:86">
      <c r="A350" s="8"/>
      <c r="B350" s="8"/>
      <c r="C350" s="8"/>
      <c r="D350" s="8"/>
      <c r="E350" s="8"/>
      <c r="F350" s="8"/>
      <c r="G350" s="8"/>
      <c r="H350" s="8"/>
      <c r="I350" s="8"/>
      <c r="J350" s="8"/>
      <c r="K350" s="8"/>
      <c r="L350" s="8"/>
      <c r="M350" s="8"/>
      <c r="N350" s="8"/>
      <c r="O350" s="8"/>
      <c r="P350" s="8"/>
      <c r="Q350" s="8"/>
      <c r="R350" s="8"/>
      <c r="S350" s="8"/>
      <c r="T350" s="8"/>
      <c r="U350" s="8"/>
      <c r="V350" s="8"/>
      <c r="W350" s="8"/>
      <c r="X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row>
    <row r="351" spans="1:86">
      <c r="A351" s="8"/>
      <c r="B351" s="8"/>
      <c r="C351" s="8"/>
      <c r="D351" s="8"/>
      <c r="E351" s="8"/>
      <c r="F351" s="8"/>
      <c r="G351" s="8"/>
      <c r="H351" s="8"/>
      <c r="I351" s="8"/>
      <c r="J351" s="8"/>
      <c r="K351" s="8"/>
      <c r="L351" s="8"/>
      <c r="M351" s="8"/>
      <c r="N351" s="8"/>
      <c r="O351" s="8"/>
      <c r="P351" s="8"/>
      <c r="Q351" s="8"/>
      <c r="R351" s="8"/>
      <c r="S351" s="8"/>
      <c r="T351" s="8"/>
      <c r="U351" s="8"/>
      <c r="V351" s="8"/>
      <c r="W351" s="8"/>
      <c r="X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row>
    <row r="352" spans="1:86">
      <c r="A352" s="8"/>
      <c r="B352" s="8"/>
      <c r="C352" s="8"/>
      <c r="D352" s="8"/>
      <c r="E352" s="8"/>
      <c r="F352" s="8"/>
      <c r="G352" s="8"/>
      <c r="H352" s="8"/>
      <c r="I352" s="8"/>
      <c r="J352" s="8"/>
      <c r="K352" s="8"/>
      <c r="L352" s="8"/>
      <c r="M352" s="8"/>
      <c r="N352" s="8"/>
      <c r="O352" s="8"/>
      <c r="P352" s="8"/>
      <c r="Q352" s="8"/>
      <c r="R352" s="8"/>
      <c r="S352" s="8"/>
      <c r="T352" s="8"/>
      <c r="U352" s="8"/>
      <c r="V352" s="8"/>
      <c r="W352" s="8"/>
      <c r="X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row>
    <row r="353" spans="1:86">
      <c r="A353" s="8"/>
      <c r="B353" s="8"/>
      <c r="C353" s="8"/>
      <c r="D353" s="8"/>
      <c r="E353" s="8"/>
      <c r="F353" s="8"/>
      <c r="G353" s="8"/>
      <c r="H353" s="8"/>
      <c r="I353" s="8"/>
      <c r="J353" s="8"/>
      <c r="K353" s="8"/>
      <c r="L353" s="8"/>
      <c r="M353" s="8"/>
      <c r="N353" s="8"/>
      <c r="O353" s="8"/>
      <c r="P353" s="8"/>
      <c r="Q353" s="8"/>
      <c r="R353" s="8"/>
      <c r="S353" s="8"/>
      <c r="T353" s="8"/>
      <c r="U353" s="8"/>
      <c r="V353" s="8"/>
      <c r="W353" s="8"/>
      <c r="X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row>
    <row r="354" spans="1:86">
      <c r="A354" s="8"/>
      <c r="B354" s="8"/>
      <c r="C354" s="8"/>
      <c r="D354" s="8"/>
      <c r="E354" s="8"/>
      <c r="F354" s="8"/>
      <c r="G354" s="8"/>
      <c r="H354" s="8"/>
      <c r="I354" s="8"/>
      <c r="J354" s="8"/>
      <c r="K354" s="8"/>
      <c r="L354" s="8"/>
      <c r="M354" s="8"/>
      <c r="N354" s="8"/>
      <c r="O354" s="8"/>
      <c r="P354" s="8"/>
      <c r="Q354" s="8"/>
      <c r="R354" s="8"/>
      <c r="S354" s="8"/>
      <c r="T354" s="8"/>
      <c r="U354" s="8"/>
      <c r="V354" s="8"/>
      <c r="W354" s="8"/>
      <c r="X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row>
    <row r="355" spans="1:86">
      <c r="A355" s="8"/>
      <c r="B355" s="8"/>
      <c r="C355" s="8"/>
      <c r="D355" s="8"/>
      <c r="E355" s="8"/>
      <c r="F355" s="8"/>
      <c r="G355" s="8"/>
      <c r="H355" s="8"/>
      <c r="I355" s="8"/>
      <c r="J355" s="8"/>
      <c r="K355" s="8"/>
      <c r="L355" s="8"/>
      <c r="M355" s="8"/>
      <c r="N355" s="8"/>
      <c r="O355" s="8"/>
      <c r="P355" s="8"/>
      <c r="Q355" s="8"/>
      <c r="R355" s="8"/>
      <c r="S355" s="8"/>
      <c r="T355" s="8"/>
      <c r="U355" s="8"/>
      <c r="V355" s="8"/>
      <c r="W355" s="8"/>
      <c r="X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row>
    <row r="356" spans="1:86">
      <c r="A356" s="8"/>
      <c r="B356" s="8"/>
      <c r="C356" s="8"/>
      <c r="D356" s="8"/>
      <c r="E356" s="8"/>
      <c r="F356" s="8"/>
      <c r="G356" s="8"/>
      <c r="H356" s="8"/>
      <c r="I356" s="8"/>
      <c r="J356" s="8"/>
      <c r="K356" s="8"/>
      <c r="L356" s="8"/>
      <c r="M356" s="8"/>
      <c r="N356" s="8"/>
      <c r="O356" s="8"/>
      <c r="P356" s="8"/>
      <c r="Q356" s="8"/>
      <c r="R356" s="8"/>
      <c r="S356" s="8"/>
      <c r="T356" s="8"/>
      <c r="U356" s="8"/>
      <c r="V356" s="8"/>
      <c r="W356" s="8"/>
      <c r="X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row>
    <row r="357" spans="1:86">
      <c r="A357" s="8"/>
      <c r="B357" s="8"/>
      <c r="C357" s="8"/>
      <c r="D357" s="8"/>
      <c r="E357" s="8"/>
      <c r="F357" s="8"/>
      <c r="G357" s="8"/>
      <c r="H357" s="8"/>
      <c r="I357" s="8"/>
      <c r="J357" s="8"/>
      <c r="K357" s="8"/>
      <c r="L357" s="8"/>
      <c r="M357" s="8"/>
      <c r="N357" s="8"/>
      <c r="O357" s="8"/>
      <c r="P357" s="8"/>
      <c r="Q357" s="8"/>
      <c r="R357" s="8"/>
      <c r="S357" s="8"/>
      <c r="T357" s="8"/>
      <c r="U357" s="8"/>
      <c r="V357" s="8"/>
      <c r="W357" s="8"/>
      <c r="X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row>
    <row r="358" spans="1:86">
      <c r="A358" s="8"/>
      <c r="B358" s="8"/>
      <c r="C358" s="8"/>
      <c r="D358" s="8"/>
      <c r="E358" s="8"/>
      <c r="F358" s="8"/>
      <c r="G358" s="8"/>
      <c r="H358" s="8"/>
      <c r="I358" s="8"/>
      <c r="J358" s="8"/>
      <c r="K358" s="8"/>
      <c r="L358" s="8"/>
      <c r="M358" s="8"/>
      <c r="N358" s="8"/>
      <c r="O358" s="8"/>
      <c r="P358" s="8"/>
      <c r="Q358" s="8"/>
      <c r="R358" s="8"/>
      <c r="S358" s="8"/>
      <c r="T358" s="8"/>
      <c r="U358" s="8"/>
      <c r="V358" s="8"/>
      <c r="W358" s="8"/>
      <c r="X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row>
    <row r="359" spans="1:86">
      <c r="A359" s="8"/>
      <c r="B359" s="8"/>
      <c r="C359" s="8"/>
      <c r="D359" s="8"/>
      <c r="E359" s="8"/>
      <c r="F359" s="8"/>
      <c r="G359" s="8"/>
      <c r="H359" s="8"/>
      <c r="I359" s="8"/>
      <c r="J359" s="8"/>
      <c r="K359" s="8"/>
      <c r="L359" s="8"/>
      <c r="M359" s="8"/>
      <c r="N359" s="8"/>
      <c r="O359" s="8"/>
      <c r="P359" s="8"/>
      <c r="Q359" s="8"/>
      <c r="R359" s="8"/>
      <c r="S359" s="8"/>
      <c r="T359" s="8"/>
      <c r="U359" s="8"/>
      <c r="V359" s="8"/>
      <c r="W359" s="8"/>
      <c r="X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row>
    <row r="360" spans="1:86">
      <c r="A360" s="8"/>
      <c r="B360" s="8"/>
      <c r="C360" s="8"/>
      <c r="D360" s="8"/>
      <c r="E360" s="8"/>
      <c r="F360" s="8"/>
      <c r="G360" s="8"/>
      <c r="H360" s="8"/>
      <c r="I360" s="8"/>
      <c r="J360" s="8"/>
      <c r="K360" s="8"/>
      <c r="L360" s="8"/>
      <c r="M360" s="8"/>
      <c r="N360" s="8"/>
      <c r="O360" s="8"/>
      <c r="P360" s="8"/>
      <c r="Q360" s="8"/>
      <c r="R360" s="8"/>
      <c r="S360" s="8"/>
      <c r="T360" s="8"/>
      <c r="U360" s="8"/>
      <c r="V360" s="8"/>
      <c r="W360" s="8"/>
      <c r="X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row>
    <row r="361" spans="1:86">
      <c r="A361" s="8"/>
      <c r="B361" s="8"/>
      <c r="C361" s="8"/>
      <c r="D361" s="8"/>
      <c r="E361" s="8"/>
      <c r="F361" s="8"/>
      <c r="G361" s="8"/>
      <c r="H361" s="8"/>
      <c r="I361" s="8"/>
      <c r="J361" s="8"/>
      <c r="K361" s="8"/>
      <c r="L361" s="8"/>
      <c r="M361" s="8"/>
      <c r="N361" s="8"/>
      <c r="O361" s="8"/>
      <c r="P361" s="8"/>
      <c r="Q361" s="8"/>
      <c r="R361" s="8"/>
      <c r="S361" s="8"/>
      <c r="T361" s="8"/>
      <c r="U361" s="8"/>
      <c r="V361" s="8"/>
      <c r="W361" s="8"/>
      <c r="X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row>
    <row r="362" spans="1:86">
      <c r="A362" s="8"/>
      <c r="B362" s="8"/>
      <c r="C362" s="8"/>
      <c r="D362" s="8"/>
      <c r="E362" s="8"/>
      <c r="F362" s="8"/>
      <c r="G362" s="8"/>
      <c r="H362" s="8"/>
      <c r="I362" s="8"/>
      <c r="J362" s="8"/>
      <c r="K362" s="8"/>
      <c r="L362" s="8"/>
      <c r="M362" s="8"/>
      <c r="N362" s="8"/>
      <c r="O362" s="8"/>
      <c r="P362" s="8"/>
      <c r="Q362" s="8"/>
      <c r="R362" s="8"/>
      <c r="S362" s="8"/>
      <c r="T362" s="8"/>
      <c r="U362" s="8"/>
      <c r="V362" s="8"/>
      <c r="W362" s="8"/>
      <c r="X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row>
    <row r="363" spans="1:86">
      <c r="A363" s="8"/>
      <c r="B363" s="8"/>
      <c r="C363" s="8"/>
      <c r="D363" s="8"/>
      <c r="E363" s="8"/>
      <c r="F363" s="8"/>
      <c r="G363" s="8"/>
      <c r="H363" s="8"/>
      <c r="I363" s="8"/>
      <c r="J363" s="8"/>
      <c r="K363" s="8"/>
      <c r="L363" s="8"/>
      <c r="M363" s="8"/>
      <c r="N363" s="8"/>
      <c r="O363" s="8"/>
      <c r="P363" s="8"/>
      <c r="Q363" s="8"/>
      <c r="R363" s="8"/>
      <c r="S363" s="8"/>
      <c r="T363" s="8"/>
      <c r="U363" s="8"/>
      <c r="V363" s="8"/>
      <c r="W363" s="8"/>
      <c r="X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row>
    <row r="364" spans="1:86">
      <c r="A364" s="8"/>
      <c r="B364" s="8"/>
      <c r="C364" s="8"/>
      <c r="D364" s="8"/>
      <c r="E364" s="8"/>
      <c r="F364" s="8"/>
      <c r="G364" s="8"/>
      <c r="H364" s="8"/>
      <c r="I364" s="8"/>
      <c r="J364" s="8"/>
      <c r="K364" s="8"/>
      <c r="L364" s="8"/>
      <c r="M364" s="8"/>
      <c r="N364" s="8"/>
      <c r="O364" s="8"/>
      <c r="P364" s="8"/>
      <c r="Q364" s="8"/>
      <c r="R364" s="8"/>
      <c r="S364" s="8"/>
      <c r="T364" s="8"/>
      <c r="U364" s="8"/>
      <c r="V364" s="8"/>
      <c r="W364" s="8"/>
      <c r="X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row>
    <row r="365" spans="1:86">
      <c r="A365" s="8"/>
      <c r="B365" s="8"/>
      <c r="C365" s="8"/>
      <c r="D365" s="8"/>
      <c r="E365" s="8"/>
      <c r="F365" s="8"/>
      <c r="G365" s="8"/>
      <c r="H365" s="8"/>
      <c r="I365" s="8"/>
      <c r="J365" s="8"/>
      <c r="K365" s="8"/>
      <c r="L365" s="8"/>
      <c r="M365" s="8"/>
      <c r="N365" s="8"/>
      <c r="O365" s="8"/>
      <c r="P365" s="8"/>
      <c r="Q365" s="8"/>
      <c r="R365" s="8"/>
      <c r="S365" s="8"/>
      <c r="T365" s="8"/>
      <c r="U365" s="8"/>
      <c r="V365" s="8"/>
      <c r="W365" s="8"/>
      <c r="X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row>
    <row r="366" spans="1:86">
      <c r="A366" s="8"/>
      <c r="B366" s="8"/>
      <c r="C366" s="8"/>
      <c r="D366" s="8"/>
      <c r="E366" s="8"/>
      <c r="F366" s="8"/>
      <c r="G366" s="8"/>
      <c r="H366" s="8"/>
      <c r="I366" s="8"/>
      <c r="J366" s="8"/>
      <c r="K366" s="8"/>
      <c r="L366" s="8"/>
      <c r="M366" s="8"/>
      <c r="N366" s="8"/>
      <c r="O366" s="8"/>
      <c r="P366" s="8"/>
      <c r="Q366" s="8"/>
      <c r="R366" s="8"/>
      <c r="S366" s="8"/>
      <c r="T366" s="8"/>
      <c r="U366" s="8"/>
      <c r="V366" s="8"/>
      <c r="W366" s="8"/>
      <c r="X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row>
    <row r="367" spans="1:86">
      <c r="A367" s="8"/>
      <c r="B367" s="8"/>
      <c r="C367" s="8"/>
      <c r="D367" s="8"/>
      <c r="E367" s="8"/>
      <c r="F367" s="8"/>
      <c r="G367" s="8"/>
      <c r="H367" s="8"/>
      <c r="I367" s="8"/>
      <c r="J367" s="8"/>
      <c r="K367" s="8"/>
      <c r="L367" s="8"/>
      <c r="M367" s="8"/>
      <c r="N367" s="8"/>
      <c r="O367" s="8"/>
      <c r="P367" s="8"/>
      <c r="Q367" s="8"/>
      <c r="R367" s="8"/>
      <c r="S367" s="8"/>
      <c r="T367" s="8"/>
      <c r="U367" s="8"/>
      <c r="V367" s="8"/>
      <c r="W367" s="8"/>
      <c r="X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row>
    <row r="368" spans="1:86">
      <c r="A368" s="8"/>
      <c r="B368" s="8"/>
      <c r="C368" s="8"/>
      <c r="D368" s="8"/>
      <c r="E368" s="8"/>
      <c r="F368" s="8"/>
      <c r="G368" s="8"/>
      <c r="H368" s="8"/>
      <c r="I368" s="8"/>
      <c r="J368" s="8"/>
      <c r="K368" s="8"/>
      <c r="L368" s="8"/>
      <c r="M368" s="8"/>
      <c r="N368" s="8"/>
      <c r="O368" s="8"/>
      <c r="P368" s="8"/>
      <c r="Q368" s="8"/>
      <c r="R368" s="8"/>
      <c r="S368" s="8"/>
      <c r="T368" s="8"/>
      <c r="U368" s="8"/>
      <c r="V368" s="8"/>
      <c r="W368" s="8"/>
      <c r="X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row>
    <row r="369" spans="1:86">
      <c r="A369" s="8"/>
      <c r="B369" s="8"/>
      <c r="C369" s="8"/>
      <c r="D369" s="8"/>
      <c r="E369" s="8"/>
      <c r="F369" s="8"/>
      <c r="G369" s="8"/>
      <c r="H369" s="8"/>
      <c r="I369" s="8"/>
      <c r="J369" s="8"/>
      <c r="K369" s="8"/>
      <c r="L369" s="8"/>
      <c r="M369" s="8"/>
      <c r="N369" s="8"/>
      <c r="O369" s="8"/>
      <c r="P369" s="8"/>
      <c r="Q369" s="8"/>
      <c r="R369" s="8"/>
      <c r="S369" s="8"/>
      <c r="T369" s="8"/>
      <c r="U369" s="8"/>
      <c r="V369" s="8"/>
      <c r="W369" s="8"/>
      <c r="X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row>
    <row r="370" spans="1:86">
      <c r="A370" s="8"/>
      <c r="B370" s="8"/>
      <c r="C370" s="8"/>
      <c r="D370" s="8"/>
      <c r="E370" s="8"/>
      <c r="F370" s="8"/>
      <c r="G370" s="8"/>
      <c r="H370" s="8"/>
      <c r="I370" s="8"/>
      <c r="J370" s="8"/>
      <c r="K370" s="8"/>
      <c r="L370" s="8"/>
      <c r="M370" s="8"/>
      <c r="N370" s="8"/>
      <c r="O370" s="8"/>
      <c r="P370" s="8"/>
      <c r="Q370" s="8"/>
      <c r="R370" s="8"/>
      <c r="S370" s="8"/>
      <c r="T370" s="8"/>
      <c r="U370" s="8"/>
      <c r="V370" s="8"/>
      <c r="W370" s="8"/>
      <c r="X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row>
    <row r="371" spans="1:86">
      <c r="A371" s="8"/>
      <c r="B371" s="8"/>
      <c r="C371" s="8"/>
      <c r="D371" s="8"/>
      <c r="E371" s="8"/>
      <c r="F371" s="8"/>
      <c r="G371" s="8"/>
      <c r="H371" s="8"/>
      <c r="I371" s="8"/>
      <c r="J371" s="8"/>
      <c r="K371" s="8"/>
      <c r="L371" s="8"/>
      <c r="M371" s="8"/>
      <c r="N371" s="8"/>
      <c r="O371" s="8"/>
      <c r="P371" s="8"/>
      <c r="Q371" s="8"/>
      <c r="R371" s="8"/>
      <c r="S371" s="8"/>
      <c r="T371" s="8"/>
      <c r="U371" s="8"/>
      <c r="V371" s="8"/>
      <c r="W371" s="8"/>
      <c r="X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row>
    <row r="372" spans="1:86">
      <c r="A372" s="8"/>
      <c r="B372" s="8"/>
      <c r="C372" s="8"/>
      <c r="D372" s="8"/>
      <c r="E372" s="8"/>
      <c r="F372" s="8"/>
      <c r="G372" s="8"/>
      <c r="H372" s="8"/>
      <c r="I372" s="8"/>
      <c r="J372" s="8"/>
      <c r="K372" s="8"/>
      <c r="L372" s="8"/>
      <c r="M372" s="8"/>
      <c r="N372" s="8"/>
      <c r="O372" s="8"/>
      <c r="P372" s="8"/>
      <c r="Q372" s="8"/>
      <c r="R372" s="8"/>
      <c r="S372" s="8"/>
      <c r="T372" s="8"/>
      <c r="U372" s="8"/>
      <c r="V372" s="8"/>
      <c r="W372" s="8"/>
      <c r="X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row>
    <row r="373" spans="1:86">
      <c r="A373" s="8"/>
      <c r="B373" s="8"/>
      <c r="C373" s="8"/>
      <c r="D373" s="8"/>
      <c r="E373" s="8"/>
      <c r="F373" s="8"/>
      <c r="G373" s="8"/>
      <c r="H373" s="8"/>
      <c r="I373" s="8"/>
      <c r="J373" s="8"/>
      <c r="K373" s="8"/>
      <c r="L373" s="8"/>
      <c r="M373" s="8"/>
      <c r="N373" s="8"/>
      <c r="O373" s="8"/>
      <c r="P373" s="8"/>
      <c r="Q373" s="8"/>
      <c r="R373" s="8"/>
      <c r="S373" s="8"/>
      <c r="T373" s="8"/>
      <c r="U373" s="8"/>
      <c r="V373" s="8"/>
      <c r="W373" s="8"/>
      <c r="X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row>
    <row r="374" spans="1:86">
      <c r="A374" s="8"/>
      <c r="B374" s="8"/>
      <c r="C374" s="8"/>
      <c r="D374" s="8"/>
      <c r="E374" s="8"/>
      <c r="F374" s="8"/>
      <c r="G374" s="8"/>
      <c r="H374" s="8"/>
      <c r="I374" s="8"/>
      <c r="J374" s="8"/>
      <c r="K374" s="8"/>
      <c r="L374" s="8"/>
      <c r="M374" s="8"/>
      <c r="N374" s="8"/>
      <c r="O374" s="8"/>
      <c r="P374" s="8"/>
      <c r="Q374" s="8"/>
      <c r="R374" s="8"/>
      <c r="S374" s="8"/>
      <c r="T374" s="8"/>
      <c r="U374" s="8"/>
      <c r="V374" s="8"/>
      <c r="W374" s="8"/>
      <c r="X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row>
    <row r="375" spans="1:86">
      <c r="A375" s="8"/>
      <c r="B375" s="8"/>
      <c r="C375" s="8"/>
      <c r="D375" s="8"/>
      <c r="E375" s="8"/>
      <c r="F375" s="8"/>
      <c r="G375" s="8"/>
      <c r="H375" s="8"/>
      <c r="I375" s="8"/>
      <c r="J375" s="8"/>
      <c r="K375" s="8"/>
      <c r="L375" s="8"/>
      <c r="M375" s="8"/>
      <c r="N375" s="8"/>
      <c r="O375" s="8"/>
      <c r="P375" s="8"/>
      <c r="Q375" s="8"/>
      <c r="R375" s="8"/>
      <c r="S375" s="8"/>
      <c r="T375" s="8"/>
      <c r="U375" s="8"/>
      <c r="V375" s="8"/>
      <c r="W375" s="8"/>
      <c r="X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row>
    <row r="376" spans="1:86">
      <c r="A376" s="8"/>
      <c r="B376" s="8"/>
      <c r="C376" s="8"/>
      <c r="D376" s="8"/>
      <c r="E376" s="8"/>
      <c r="F376" s="8"/>
      <c r="G376" s="8"/>
      <c r="H376" s="8"/>
      <c r="I376" s="8"/>
      <c r="J376" s="8"/>
      <c r="K376" s="8"/>
      <c r="L376" s="8"/>
      <c r="M376" s="8"/>
      <c r="N376" s="8"/>
      <c r="O376" s="8"/>
      <c r="P376" s="8"/>
      <c r="Q376" s="8"/>
      <c r="R376" s="8"/>
      <c r="S376" s="8"/>
      <c r="T376" s="8"/>
      <c r="U376" s="8"/>
      <c r="V376" s="8"/>
      <c r="W376" s="8"/>
      <c r="X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row>
    <row r="377" spans="1:86">
      <c r="A377" s="8"/>
      <c r="B377" s="8"/>
      <c r="C377" s="8"/>
      <c r="D377" s="8"/>
      <c r="E377" s="8"/>
      <c r="F377" s="8"/>
      <c r="G377" s="8"/>
      <c r="H377" s="8"/>
      <c r="I377" s="8"/>
      <c r="J377" s="8"/>
      <c r="K377" s="8"/>
      <c r="L377" s="8"/>
      <c r="M377" s="8"/>
      <c r="N377" s="8"/>
      <c r="O377" s="8"/>
      <c r="P377" s="8"/>
      <c r="Q377" s="8"/>
      <c r="R377" s="8"/>
      <c r="S377" s="8"/>
      <c r="T377" s="8"/>
      <c r="U377" s="8"/>
      <c r="V377" s="8"/>
      <c r="W377" s="8"/>
      <c r="X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row>
    <row r="378" spans="1:86">
      <c r="A378" s="8"/>
      <c r="B378" s="8"/>
      <c r="C378" s="8"/>
      <c r="D378" s="8"/>
      <c r="E378" s="8"/>
      <c r="F378" s="8"/>
      <c r="G378" s="8"/>
      <c r="H378" s="8"/>
      <c r="I378" s="8"/>
      <c r="J378" s="8"/>
      <c r="K378" s="8"/>
      <c r="L378" s="8"/>
      <c r="M378" s="8"/>
      <c r="N378" s="8"/>
      <c r="O378" s="8"/>
      <c r="P378" s="8"/>
      <c r="Q378" s="8"/>
      <c r="R378" s="8"/>
      <c r="S378" s="8"/>
      <c r="T378" s="8"/>
      <c r="U378" s="8"/>
      <c r="V378" s="8"/>
      <c r="W378" s="8"/>
      <c r="X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row>
    <row r="379" spans="1:86">
      <c r="A379" s="8"/>
      <c r="B379" s="8"/>
      <c r="C379" s="8"/>
      <c r="D379" s="8"/>
      <c r="E379" s="8"/>
      <c r="F379" s="8"/>
      <c r="G379" s="8"/>
      <c r="H379" s="8"/>
      <c r="I379" s="8"/>
      <c r="J379" s="8"/>
      <c r="K379" s="8"/>
      <c r="L379" s="8"/>
      <c r="M379" s="8"/>
      <c r="N379" s="8"/>
      <c r="O379" s="8"/>
      <c r="P379" s="8"/>
      <c r="Q379" s="8"/>
      <c r="R379" s="8"/>
      <c r="S379" s="8"/>
      <c r="T379" s="8"/>
      <c r="U379" s="8"/>
      <c r="V379" s="8"/>
      <c r="W379" s="8"/>
      <c r="X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row>
    <row r="380" spans="1:86">
      <c r="A380" s="8"/>
      <c r="B380" s="8"/>
      <c r="C380" s="8"/>
      <c r="D380" s="8"/>
      <c r="E380" s="8"/>
      <c r="F380" s="8"/>
      <c r="G380" s="8"/>
      <c r="H380" s="8"/>
      <c r="I380" s="8"/>
      <c r="J380" s="8"/>
      <c r="K380" s="8"/>
      <c r="L380" s="8"/>
      <c r="M380" s="8"/>
      <c r="N380" s="8"/>
      <c r="O380" s="8"/>
      <c r="P380" s="8"/>
      <c r="Q380" s="8"/>
      <c r="R380" s="8"/>
      <c r="S380" s="8"/>
      <c r="T380" s="8"/>
      <c r="U380" s="8"/>
      <c r="V380" s="8"/>
      <c r="W380" s="8"/>
      <c r="X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row>
    <row r="381" spans="1:86">
      <c r="A381" s="8"/>
      <c r="B381" s="8"/>
      <c r="C381" s="8"/>
      <c r="D381" s="8"/>
      <c r="E381" s="8"/>
      <c r="F381" s="8"/>
      <c r="G381" s="8"/>
      <c r="H381" s="8"/>
      <c r="I381" s="8"/>
      <c r="J381" s="8"/>
      <c r="K381" s="8"/>
      <c r="L381" s="8"/>
      <c r="M381" s="8"/>
      <c r="N381" s="8"/>
      <c r="O381" s="8"/>
      <c r="P381" s="8"/>
      <c r="Q381" s="8"/>
      <c r="R381" s="8"/>
      <c r="S381" s="8"/>
      <c r="T381" s="8"/>
      <c r="U381" s="8"/>
      <c r="V381" s="8"/>
      <c r="W381" s="8"/>
      <c r="X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row>
    <row r="382" spans="1:86">
      <c r="A382" s="8"/>
      <c r="B382" s="8"/>
      <c r="C382" s="8"/>
      <c r="D382" s="8"/>
      <c r="E382" s="8"/>
      <c r="F382" s="8"/>
      <c r="G382" s="8"/>
      <c r="H382" s="8"/>
      <c r="I382" s="8"/>
      <c r="J382" s="8"/>
      <c r="K382" s="8"/>
      <c r="L382" s="8"/>
      <c r="M382" s="8"/>
      <c r="N382" s="8"/>
      <c r="O382" s="8"/>
      <c r="P382" s="8"/>
      <c r="Q382" s="8"/>
      <c r="R382" s="8"/>
      <c r="S382" s="8"/>
      <c r="T382" s="8"/>
      <c r="U382" s="8"/>
      <c r="V382" s="8"/>
      <c r="W382" s="8"/>
      <c r="X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row>
    <row r="383" spans="1:86">
      <c r="A383" s="8"/>
      <c r="B383" s="8"/>
      <c r="C383" s="8"/>
      <c r="D383" s="8"/>
      <c r="E383" s="8"/>
      <c r="F383" s="8"/>
      <c r="G383" s="8"/>
      <c r="H383" s="8"/>
      <c r="I383" s="8"/>
      <c r="J383" s="8"/>
      <c r="K383" s="8"/>
      <c r="L383" s="8"/>
      <c r="M383" s="8"/>
      <c r="N383" s="8"/>
      <c r="O383" s="8"/>
      <c r="P383" s="8"/>
      <c r="Q383" s="8"/>
      <c r="R383" s="8"/>
      <c r="S383" s="8"/>
      <c r="T383" s="8"/>
      <c r="U383" s="8"/>
      <c r="V383" s="8"/>
      <c r="W383" s="8"/>
      <c r="X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row>
    <row r="384" spans="1:86">
      <c r="A384" s="8"/>
      <c r="B384" s="8"/>
      <c r="C384" s="8"/>
      <c r="D384" s="8"/>
      <c r="E384" s="8"/>
      <c r="F384" s="8"/>
      <c r="G384" s="8"/>
      <c r="H384" s="8"/>
      <c r="I384" s="8"/>
      <c r="J384" s="8"/>
      <c r="K384" s="8"/>
      <c r="L384" s="8"/>
      <c r="M384" s="8"/>
      <c r="N384" s="8"/>
      <c r="O384" s="8"/>
      <c r="P384" s="8"/>
      <c r="Q384" s="8"/>
      <c r="R384" s="8"/>
      <c r="S384" s="8"/>
      <c r="T384" s="8"/>
      <c r="U384" s="8"/>
      <c r="V384" s="8"/>
      <c r="W384" s="8"/>
      <c r="X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row>
    <row r="385" spans="1:86">
      <c r="A385" s="8"/>
      <c r="B385" s="8"/>
      <c r="C385" s="8"/>
      <c r="D385" s="8"/>
      <c r="E385" s="8"/>
      <c r="F385" s="8"/>
      <c r="G385" s="8"/>
      <c r="H385" s="8"/>
      <c r="I385" s="8"/>
      <c r="J385" s="8"/>
      <c r="K385" s="8"/>
      <c r="L385" s="8"/>
      <c r="M385" s="8"/>
      <c r="N385" s="8"/>
      <c r="O385" s="8"/>
      <c r="P385" s="8"/>
      <c r="Q385" s="8"/>
      <c r="R385" s="8"/>
      <c r="S385" s="8"/>
      <c r="T385" s="8"/>
      <c r="U385" s="8"/>
      <c r="V385" s="8"/>
      <c r="W385" s="8"/>
      <c r="X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row>
    <row r="386" spans="1:86">
      <c r="A386" s="8"/>
      <c r="B386" s="8"/>
      <c r="C386" s="8"/>
      <c r="D386" s="8"/>
      <c r="E386" s="8"/>
      <c r="F386" s="8"/>
      <c r="G386" s="8"/>
      <c r="H386" s="8"/>
      <c r="I386" s="8"/>
      <c r="J386" s="8"/>
      <c r="K386" s="8"/>
      <c r="L386" s="8"/>
      <c r="M386" s="8"/>
      <c r="N386" s="8"/>
      <c r="O386" s="8"/>
      <c r="P386" s="8"/>
      <c r="Q386" s="8"/>
      <c r="R386" s="8"/>
      <c r="S386" s="8"/>
      <c r="T386" s="8"/>
      <c r="U386" s="8"/>
      <c r="V386" s="8"/>
      <c r="W386" s="8"/>
      <c r="X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row>
    <row r="387" spans="1:86">
      <c r="A387" s="8"/>
      <c r="B387" s="8"/>
      <c r="C387" s="8"/>
      <c r="D387" s="8"/>
      <c r="E387" s="8"/>
      <c r="F387" s="8"/>
      <c r="G387" s="8"/>
      <c r="H387" s="8"/>
      <c r="I387" s="8"/>
      <c r="J387" s="8"/>
      <c r="K387" s="8"/>
      <c r="L387" s="8"/>
      <c r="M387" s="8"/>
      <c r="N387" s="8"/>
      <c r="O387" s="8"/>
      <c r="P387" s="8"/>
      <c r="Q387" s="8"/>
      <c r="R387" s="8"/>
      <c r="S387" s="8"/>
      <c r="T387" s="8"/>
      <c r="U387" s="8"/>
      <c r="V387" s="8"/>
      <c r="W387" s="8"/>
      <c r="X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row>
    <row r="388" spans="1:86">
      <c r="A388" s="8"/>
      <c r="B388" s="8"/>
      <c r="C388" s="8"/>
      <c r="D388" s="8"/>
      <c r="E388" s="8"/>
      <c r="F388" s="8"/>
      <c r="G388" s="8"/>
      <c r="H388" s="8"/>
      <c r="I388" s="8"/>
      <c r="J388" s="8"/>
      <c r="K388" s="8"/>
      <c r="L388" s="8"/>
      <c r="M388" s="8"/>
      <c r="N388" s="8"/>
      <c r="O388" s="8"/>
      <c r="P388" s="8"/>
      <c r="Q388" s="8"/>
      <c r="R388" s="8"/>
      <c r="S388" s="8"/>
      <c r="T388" s="8"/>
      <c r="U388" s="8"/>
      <c r="V388" s="8"/>
      <c r="W388" s="8"/>
      <c r="X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row>
    <row r="389" spans="1:86">
      <c r="A389" s="8"/>
      <c r="B389" s="8"/>
      <c r="C389" s="8"/>
      <c r="D389" s="8"/>
      <c r="E389" s="8"/>
      <c r="F389" s="8"/>
      <c r="G389" s="8"/>
      <c r="H389" s="8"/>
      <c r="I389" s="8"/>
      <c r="J389" s="8"/>
      <c r="K389" s="8"/>
      <c r="L389" s="8"/>
      <c r="M389" s="8"/>
      <c r="N389" s="8"/>
      <c r="O389" s="8"/>
      <c r="P389" s="8"/>
      <c r="Q389" s="8"/>
      <c r="R389" s="8"/>
      <c r="S389" s="8"/>
      <c r="T389" s="8"/>
      <c r="U389" s="8"/>
      <c r="V389" s="8"/>
      <c r="W389" s="8"/>
      <c r="X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row>
    <row r="390" spans="1:86">
      <c r="A390" s="8"/>
      <c r="B390" s="8"/>
      <c r="C390" s="8"/>
      <c r="D390" s="8"/>
      <c r="E390" s="8"/>
      <c r="F390" s="8"/>
      <c r="G390" s="8"/>
      <c r="H390" s="8"/>
      <c r="I390" s="8"/>
      <c r="J390" s="8"/>
      <c r="K390" s="8"/>
      <c r="L390" s="8"/>
      <c r="M390" s="8"/>
      <c r="N390" s="8"/>
      <c r="O390" s="8"/>
      <c r="P390" s="8"/>
      <c r="Q390" s="8"/>
      <c r="R390" s="8"/>
      <c r="S390" s="8"/>
      <c r="T390" s="8"/>
      <c r="U390" s="8"/>
      <c r="V390" s="8"/>
      <c r="W390" s="8"/>
      <c r="X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row>
    <row r="391" spans="1:86">
      <c r="A391" s="8"/>
      <c r="B391" s="8"/>
      <c r="C391" s="8"/>
      <c r="D391" s="8"/>
      <c r="E391" s="8"/>
      <c r="F391" s="8"/>
      <c r="G391" s="8"/>
      <c r="H391" s="8"/>
      <c r="I391" s="8"/>
      <c r="J391" s="8"/>
      <c r="K391" s="8"/>
      <c r="L391" s="8"/>
      <c r="M391" s="8"/>
      <c r="N391" s="8"/>
      <c r="O391" s="8"/>
      <c r="P391" s="8"/>
      <c r="Q391" s="8"/>
      <c r="R391" s="8"/>
      <c r="S391" s="8"/>
      <c r="T391" s="8"/>
      <c r="U391" s="8"/>
      <c r="V391" s="8"/>
      <c r="W391" s="8"/>
      <c r="X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row>
    <row r="392" spans="1:86">
      <c r="A392" s="8"/>
      <c r="B392" s="8"/>
      <c r="C392" s="8"/>
      <c r="D392" s="8"/>
      <c r="E392" s="8"/>
      <c r="F392" s="8"/>
      <c r="G392" s="8"/>
      <c r="H392" s="8"/>
      <c r="I392" s="8"/>
      <c r="J392" s="8"/>
      <c r="K392" s="8"/>
      <c r="L392" s="8"/>
      <c r="M392" s="8"/>
      <c r="N392" s="8"/>
      <c r="O392" s="8"/>
      <c r="P392" s="8"/>
      <c r="Q392" s="8"/>
      <c r="R392" s="8"/>
      <c r="S392" s="8"/>
      <c r="T392" s="8"/>
      <c r="U392" s="8"/>
      <c r="V392" s="8"/>
      <c r="W392" s="8"/>
      <c r="X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row>
    <row r="393" spans="1:86">
      <c r="A393" s="8"/>
      <c r="B393" s="8"/>
      <c r="C393" s="8"/>
      <c r="D393" s="8"/>
      <c r="E393" s="8"/>
      <c r="F393" s="8"/>
      <c r="G393" s="8"/>
      <c r="H393" s="8"/>
      <c r="I393" s="8"/>
      <c r="J393" s="8"/>
      <c r="K393" s="8"/>
      <c r="L393" s="8"/>
      <c r="M393" s="8"/>
      <c r="N393" s="8"/>
      <c r="O393" s="8"/>
      <c r="P393" s="8"/>
      <c r="Q393" s="8"/>
      <c r="R393" s="8"/>
      <c r="S393" s="8"/>
      <c r="T393" s="8"/>
      <c r="U393" s="8"/>
      <c r="V393" s="8"/>
      <c r="W393" s="8"/>
      <c r="X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row>
    <row r="394" spans="1:86">
      <c r="A394" s="8"/>
      <c r="B394" s="8"/>
      <c r="C394" s="8"/>
      <c r="D394" s="8"/>
      <c r="E394" s="8"/>
      <c r="F394" s="8"/>
      <c r="G394" s="8"/>
      <c r="H394" s="8"/>
      <c r="I394" s="8"/>
      <c r="J394" s="8"/>
      <c r="K394" s="8"/>
      <c r="L394" s="8"/>
      <c r="M394" s="8"/>
      <c r="N394" s="8"/>
      <c r="O394" s="8"/>
      <c r="P394" s="8"/>
      <c r="Q394" s="8"/>
      <c r="R394" s="8"/>
      <c r="S394" s="8"/>
      <c r="T394" s="8"/>
      <c r="U394" s="8"/>
      <c r="V394" s="8"/>
      <c r="W394" s="8"/>
      <c r="X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row>
    <row r="395" spans="1:86">
      <c r="A395" s="8"/>
      <c r="B395" s="8"/>
      <c r="C395" s="8"/>
      <c r="D395" s="8"/>
      <c r="E395" s="8"/>
      <c r="F395" s="8"/>
      <c r="G395" s="8"/>
      <c r="H395" s="8"/>
      <c r="I395" s="8"/>
      <c r="J395" s="8"/>
      <c r="K395" s="8"/>
      <c r="L395" s="8"/>
      <c r="M395" s="8"/>
      <c r="N395" s="8"/>
      <c r="O395" s="8"/>
      <c r="P395" s="8"/>
      <c r="Q395" s="8"/>
      <c r="R395" s="8"/>
      <c r="S395" s="8"/>
      <c r="T395" s="8"/>
      <c r="U395" s="8"/>
      <c r="V395" s="8"/>
      <c r="W395" s="8"/>
      <c r="X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row>
    <row r="396" spans="1:86">
      <c r="A396" s="8"/>
      <c r="B396" s="8"/>
      <c r="C396" s="8"/>
      <c r="D396" s="8"/>
      <c r="E396" s="8"/>
      <c r="F396" s="8"/>
      <c r="G396" s="8"/>
      <c r="H396" s="8"/>
      <c r="I396" s="8"/>
      <c r="J396" s="8"/>
      <c r="K396" s="8"/>
      <c r="L396" s="8"/>
      <c r="M396" s="8"/>
      <c r="N396" s="8"/>
      <c r="O396" s="8"/>
      <c r="P396" s="8"/>
      <c r="Q396" s="8"/>
      <c r="R396" s="8"/>
      <c r="S396" s="8"/>
      <c r="T396" s="8"/>
      <c r="U396" s="8"/>
      <c r="V396" s="8"/>
      <c r="W396" s="8"/>
      <c r="X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row>
    <row r="397" spans="1:86">
      <c r="A397" s="8"/>
      <c r="B397" s="8"/>
      <c r="C397" s="8"/>
      <c r="D397" s="8"/>
      <c r="E397" s="8"/>
      <c r="F397" s="8"/>
      <c r="G397" s="8"/>
      <c r="H397" s="8"/>
      <c r="I397" s="8"/>
      <c r="J397" s="8"/>
      <c r="K397" s="8"/>
      <c r="L397" s="8"/>
      <c r="M397" s="8"/>
      <c r="N397" s="8"/>
      <c r="O397" s="8"/>
      <c r="P397" s="8"/>
      <c r="Q397" s="8"/>
      <c r="R397" s="8"/>
      <c r="S397" s="8"/>
      <c r="T397" s="8"/>
      <c r="U397" s="8"/>
      <c r="V397" s="8"/>
      <c r="W397" s="8"/>
      <c r="X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row>
    <row r="398" spans="1:86">
      <c r="A398" s="8"/>
      <c r="B398" s="8"/>
      <c r="C398" s="8"/>
      <c r="D398" s="8"/>
      <c r="E398" s="8"/>
      <c r="F398" s="8"/>
      <c r="G398" s="8"/>
      <c r="H398" s="8"/>
      <c r="I398" s="8"/>
      <c r="J398" s="8"/>
      <c r="K398" s="8"/>
      <c r="L398" s="8"/>
      <c r="M398" s="8"/>
      <c r="N398" s="8"/>
      <c r="O398" s="8"/>
      <c r="P398" s="8"/>
      <c r="Q398" s="8"/>
      <c r="R398" s="8"/>
      <c r="S398" s="8"/>
      <c r="T398" s="8"/>
      <c r="U398" s="8"/>
      <c r="V398" s="8"/>
      <c r="W398" s="8"/>
      <c r="X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row>
    <row r="399" spans="1:86">
      <c r="A399" s="8"/>
      <c r="B399" s="8"/>
      <c r="C399" s="8"/>
      <c r="D399" s="8"/>
      <c r="E399" s="8"/>
      <c r="F399" s="8"/>
      <c r="G399" s="8"/>
      <c r="H399" s="8"/>
      <c r="I399" s="8"/>
      <c r="J399" s="8"/>
      <c r="K399" s="8"/>
      <c r="L399" s="8"/>
      <c r="M399" s="8"/>
      <c r="N399" s="8"/>
      <c r="O399" s="8"/>
      <c r="P399" s="8"/>
      <c r="Q399" s="8"/>
      <c r="R399" s="8"/>
      <c r="S399" s="8"/>
      <c r="T399" s="8"/>
      <c r="U399" s="8"/>
      <c r="V399" s="8"/>
      <c r="W399" s="8"/>
      <c r="X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row>
    <row r="400" spans="1:86">
      <c r="A400" s="8"/>
      <c r="B400" s="8"/>
      <c r="C400" s="8"/>
      <c r="D400" s="8"/>
      <c r="E400" s="8"/>
      <c r="F400" s="8"/>
      <c r="G400" s="8"/>
      <c r="H400" s="8"/>
      <c r="I400" s="8"/>
      <c r="J400" s="8"/>
      <c r="K400" s="8"/>
      <c r="L400" s="8"/>
      <c r="M400" s="8"/>
      <c r="N400" s="8"/>
      <c r="O400" s="8"/>
      <c r="P400" s="8"/>
      <c r="Q400" s="8"/>
      <c r="R400" s="8"/>
      <c r="S400" s="8"/>
      <c r="T400" s="8"/>
      <c r="U400" s="8"/>
      <c r="V400" s="8"/>
      <c r="W400" s="8"/>
      <c r="X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row>
    <row r="401" spans="1:86">
      <c r="A401" s="8"/>
      <c r="B401" s="8"/>
      <c r="C401" s="8"/>
      <c r="D401" s="8"/>
      <c r="E401" s="8"/>
      <c r="F401" s="8"/>
      <c r="G401" s="8"/>
      <c r="H401" s="8"/>
      <c r="I401" s="8"/>
      <c r="J401" s="8"/>
      <c r="K401" s="8"/>
      <c r="L401" s="8"/>
      <c r="M401" s="8"/>
      <c r="N401" s="8"/>
      <c r="O401" s="8"/>
      <c r="P401" s="8"/>
      <c r="Q401" s="8"/>
      <c r="R401" s="8"/>
      <c r="S401" s="8"/>
      <c r="T401" s="8"/>
      <c r="U401" s="8"/>
      <c r="V401" s="8"/>
      <c r="W401" s="8"/>
      <c r="X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row>
    <row r="402" spans="1:86">
      <c r="A402" s="8"/>
      <c r="B402" s="8"/>
      <c r="C402" s="8"/>
      <c r="D402" s="8"/>
      <c r="E402" s="8"/>
      <c r="F402" s="8"/>
      <c r="G402" s="8"/>
      <c r="H402" s="8"/>
      <c r="I402" s="8"/>
      <c r="J402" s="8"/>
      <c r="K402" s="8"/>
      <c r="L402" s="8"/>
      <c r="M402" s="8"/>
      <c r="N402" s="8"/>
      <c r="O402" s="8"/>
      <c r="P402" s="8"/>
      <c r="Q402" s="8"/>
      <c r="R402" s="8"/>
      <c r="S402" s="8"/>
      <c r="T402" s="8"/>
      <c r="U402" s="8"/>
      <c r="V402" s="8"/>
      <c r="W402" s="8"/>
      <c r="X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row>
    <row r="403" spans="1:86">
      <c r="A403" s="8"/>
      <c r="B403" s="8"/>
      <c r="C403" s="8"/>
      <c r="D403" s="8"/>
      <c r="E403" s="8"/>
      <c r="F403" s="8"/>
      <c r="G403" s="8"/>
      <c r="H403" s="8"/>
      <c r="I403" s="8"/>
      <c r="J403" s="8"/>
      <c r="K403" s="8"/>
      <c r="L403" s="8"/>
      <c r="M403" s="8"/>
      <c r="N403" s="8"/>
      <c r="O403" s="8"/>
      <c r="P403" s="8"/>
      <c r="Q403" s="8"/>
      <c r="R403" s="8"/>
      <c r="S403" s="8"/>
      <c r="T403" s="8"/>
      <c r="U403" s="8"/>
      <c r="V403" s="8"/>
      <c r="W403" s="8"/>
      <c r="X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row>
    <row r="404" spans="1:86">
      <c r="A404" s="8"/>
      <c r="B404" s="8"/>
      <c r="C404" s="8"/>
      <c r="D404" s="8"/>
      <c r="E404" s="8"/>
      <c r="F404" s="8"/>
      <c r="G404" s="8"/>
      <c r="H404" s="8"/>
      <c r="I404" s="8"/>
      <c r="J404" s="8"/>
      <c r="K404" s="8"/>
      <c r="L404" s="8"/>
      <c r="M404" s="8"/>
      <c r="N404" s="8"/>
      <c r="O404" s="8"/>
      <c r="P404" s="8"/>
      <c r="Q404" s="8"/>
      <c r="R404" s="8"/>
      <c r="S404" s="8"/>
      <c r="T404" s="8"/>
      <c r="U404" s="8"/>
      <c r="V404" s="8"/>
      <c r="W404" s="8"/>
      <c r="X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row>
    <row r="405" spans="1:86">
      <c r="A405" s="8"/>
      <c r="B405" s="8"/>
      <c r="C405" s="8"/>
      <c r="D405" s="8"/>
      <c r="E405" s="8"/>
      <c r="F405" s="8"/>
      <c r="G405" s="8"/>
      <c r="H405" s="8"/>
      <c r="I405" s="8"/>
      <c r="J405" s="8"/>
      <c r="K405" s="8"/>
      <c r="L405" s="8"/>
      <c r="M405" s="8"/>
      <c r="N405" s="8"/>
      <c r="O405" s="8"/>
      <c r="P405" s="8"/>
      <c r="Q405" s="8"/>
      <c r="R405" s="8"/>
      <c r="S405" s="8"/>
      <c r="T405" s="8"/>
      <c r="U405" s="8"/>
      <c r="V405" s="8"/>
      <c r="W405" s="8"/>
      <c r="X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row>
    <row r="406" spans="1:86">
      <c r="A406" s="8"/>
      <c r="B406" s="8"/>
      <c r="C406" s="8"/>
      <c r="D406" s="8"/>
      <c r="E406" s="8"/>
      <c r="F406" s="8"/>
      <c r="G406" s="8"/>
      <c r="H406" s="8"/>
      <c r="I406" s="8"/>
      <c r="J406" s="8"/>
      <c r="K406" s="8"/>
      <c r="L406" s="8"/>
      <c r="M406" s="8"/>
      <c r="N406" s="8"/>
      <c r="O406" s="8"/>
      <c r="P406" s="8"/>
      <c r="Q406" s="8"/>
      <c r="R406" s="8"/>
      <c r="S406" s="8"/>
      <c r="T406" s="8"/>
      <c r="U406" s="8"/>
      <c r="V406" s="8"/>
      <c r="W406" s="8"/>
      <c r="X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row>
    <row r="407" spans="1:86">
      <c r="A407" s="8"/>
      <c r="B407" s="8"/>
      <c r="C407" s="8"/>
      <c r="D407" s="8"/>
      <c r="E407" s="8"/>
      <c r="F407" s="8"/>
      <c r="G407" s="8"/>
      <c r="H407" s="8"/>
      <c r="I407" s="8"/>
      <c r="J407" s="8"/>
      <c r="K407" s="8"/>
      <c r="L407" s="8"/>
      <c r="M407" s="8"/>
      <c r="N407" s="8"/>
      <c r="O407" s="8"/>
      <c r="P407" s="8"/>
      <c r="Q407" s="8"/>
      <c r="R407" s="8"/>
      <c r="S407" s="8"/>
      <c r="T407" s="8"/>
      <c r="U407" s="8"/>
      <c r="V407" s="8"/>
      <c r="W407" s="8"/>
      <c r="X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row>
    <row r="408" spans="1:86">
      <c r="A408" s="8"/>
      <c r="B408" s="8"/>
      <c r="C408" s="8"/>
      <c r="D408" s="8"/>
      <c r="E408" s="8"/>
      <c r="F408" s="8"/>
      <c r="G408" s="8"/>
      <c r="H408" s="8"/>
      <c r="I408" s="8"/>
      <c r="J408" s="8"/>
      <c r="K408" s="8"/>
      <c r="L408" s="8"/>
      <c r="M408" s="8"/>
      <c r="N408" s="8"/>
      <c r="O408" s="8"/>
      <c r="P408" s="8"/>
      <c r="Q408" s="8"/>
      <c r="R408" s="8"/>
      <c r="S408" s="8"/>
      <c r="T408" s="8"/>
      <c r="U408" s="8"/>
      <c r="V408" s="8"/>
      <c r="W408" s="8"/>
      <c r="X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row>
    <row r="409" spans="1:86">
      <c r="A409" s="8"/>
      <c r="B409" s="8"/>
      <c r="C409" s="8"/>
      <c r="D409" s="8"/>
      <c r="E409" s="8"/>
      <c r="F409" s="8"/>
      <c r="G409" s="8"/>
      <c r="H409" s="8"/>
      <c r="I409" s="8"/>
      <c r="J409" s="8"/>
      <c r="K409" s="8"/>
      <c r="L409" s="8"/>
      <c r="M409" s="8"/>
      <c r="N409" s="8"/>
      <c r="O409" s="8"/>
      <c r="P409" s="8"/>
      <c r="Q409" s="8"/>
      <c r="R409" s="8"/>
      <c r="S409" s="8"/>
      <c r="T409" s="8"/>
      <c r="U409" s="8"/>
      <c r="V409" s="8"/>
      <c r="W409" s="8"/>
      <c r="X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row>
    <row r="410" spans="1:86">
      <c r="A410" s="8"/>
      <c r="B410" s="8"/>
      <c r="C410" s="8"/>
      <c r="D410" s="8"/>
      <c r="E410" s="8"/>
      <c r="F410" s="8"/>
      <c r="G410" s="8"/>
      <c r="H410" s="8"/>
      <c r="I410" s="8"/>
      <c r="J410" s="8"/>
      <c r="K410" s="8"/>
      <c r="L410" s="8"/>
      <c r="M410" s="8"/>
      <c r="N410" s="8"/>
      <c r="O410" s="8"/>
      <c r="P410" s="8"/>
      <c r="Q410" s="8"/>
      <c r="R410" s="8"/>
      <c r="S410" s="8"/>
      <c r="T410" s="8"/>
      <c r="U410" s="8"/>
      <c r="V410" s="8"/>
      <c r="W410" s="8"/>
      <c r="X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row>
    <row r="411" spans="1:86">
      <c r="A411" s="8"/>
      <c r="B411" s="8"/>
      <c r="C411" s="8"/>
      <c r="D411" s="8"/>
      <c r="E411" s="8"/>
      <c r="F411" s="8"/>
      <c r="G411" s="8"/>
      <c r="H411" s="8"/>
      <c r="I411" s="8"/>
      <c r="J411" s="8"/>
      <c r="K411" s="8"/>
      <c r="L411" s="8"/>
      <c r="M411" s="8"/>
      <c r="N411" s="8"/>
      <c r="O411" s="8"/>
      <c r="P411" s="8"/>
      <c r="Q411" s="8"/>
      <c r="R411" s="8"/>
      <c r="S411" s="8"/>
      <c r="T411" s="8"/>
      <c r="U411" s="8"/>
      <c r="V411" s="8"/>
      <c r="W411" s="8"/>
      <c r="X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row>
    <row r="412" spans="1:86">
      <c r="A412" s="8"/>
      <c r="B412" s="8"/>
      <c r="C412" s="8"/>
      <c r="D412" s="8"/>
      <c r="E412" s="8"/>
      <c r="F412" s="8"/>
      <c r="G412" s="8"/>
      <c r="H412" s="8"/>
      <c r="I412" s="8"/>
      <c r="J412" s="8"/>
      <c r="K412" s="8"/>
      <c r="L412" s="8"/>
      <c r="M412" s="8"/>
      <c r="N412" s="8"/>
      <c r="O412" s="8"/>
      <c r="P412" s="8"/>
      <c r="Q412" s="8"/>
      <c r="R412" s="8"/>
      <c r="S412" s="8"/>
      <c r="T412" s="8"/>
      <c r="U412" s="8"/>
      <c r="V412" s="8"/>
      <c r="W412" s="8"/>
      <c r="X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row>
    <row r="413" spans="1:86">
      <c r="A413" s="8"/>
      <c r="B413" s="8"/>
      <c r="C413" s="8"/>
      <c r="D413" s="8"/>
      <c r="E413" s="8"/>
      <c r="F413" s="8"/>
      <c r="G413" s="8"/>
      <c r="H413" s="8"/>
      <c r="I413" s="8"/>
      <c r="J413" s="8"/>
      <c r="K413" s="8"/>
      <c r="L413" s="8"/>
      <c r="M413" s="8"/>
      <c r="N413" s="8"/>
      <c r="O413" s="8"/>
      <c r="P413" s="8"/>
      <c r="Q413" s="8"/>
      <c r="R413" s="8"/>
      <c r="S413" s="8"/>
      <c r="T413" s="8"/>
      <c r="U413" s="8"/>
      <c r="V413" s="8"/>
      <c r="W413" s="8"/>
      <c r="X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row>
    <row r="414" spans="1:86">
      <c r="A414" s="8"/>
      <c r="B414" s="8"/>
      <c r="C414" s="8"/>
      <c r="D414" s="8"/>
      <c r="E414" s="8"/>
      <c r="F414" s="8"/>
      <c r="G414" s="8"/>
      <c r="H414" s="8"/>
      <c r="I414" s="8"/>
      <c r="J414" s="8"/>
      <c r="K414" s="8"/>
      <c r="L414" s="8"/>
      <c r="M414" s="8"/>
      <c r="N414" s="8"/>
      <c r="O414" s="8"/>
      <c r="P414" s="8"/>
      <c r="Q414" s="8"/>
      <c r="R414" s="8"/>
      <c r="S414" s="8"/>
      <c r="T414" s="8"/>
      <c r="U414" s="8"/>
      <c r="V414" s="8"/>
      <c r="W414" s="8"/>
      <c r="X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row>
    <row r="415" spans="1:86">
      <c r="A415" s="8"/>
      <c r="B415" s="8"/>
      <c r="C415" s="8"/>
      <c r="D415" s="8"/>
      <c r="E415" s="8"/>
      <c r="F415" s="8"/>
      <c r="G415" s="8"/>
      <c r="H415" s="8"/>
      <c r="I415" s="8"/>
      <c r="J415" s="8"/>
      <c r="K415" s="8"/>
      <c r="L415" s="8"/>
      <c r="M415" s="8"/>
      <c r="N415" s="8"/>
      <c r="O415" s="8"/>
      <c r="P415" s="8"/>
      <c r="Q415" s="8"/>
      <c r="R415" s="8"/>
      <c r="S415" s="8"/>
      <c r="T415" s="8"/>
      <c r="U415" s="8"/>
      <c r="V415" s="8"/>
      <c r="W415" s="8"/>
      <c r="X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row>
    <row r="416" spans="1:86">
      <c r="A416" s="8"/>
      <c r="B416" s="8"/>
      <c r="C416" s="8"/>
      <c r="D416" s="8"/>
      <c r="E416" s="8"/>
      <c r="F416" s="8"/>
      <c r="G416" s="8"/>
      <c r="H416" s="8"/>
      <c r="I416" s="8"/>
      <c r="J416" s="8"/>
      <c r="K416" s="8"/>
      <c r="L416" s="8"/>
      <c r="M416" s="8"/>
      <c r="N416" s="8"/>
      <c r="O416" s="8"/>
      <c r="P416" s="8"/>
      <c r="Q416" s="8"/>
      <c r="R416" s="8"/>
      <c r="S416" s="8"/>
      <c r="T416" s="8"/>
      <c r="U416" s="8"/>
      <c r="V416" s="8"/>
      <c r="W416" s="8"/>
      <c r="X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row>
    <row r="417" spans="1:86">
      <c r="A417" s="8"/>
      <c r="B417" s="8"/>
      <c r="C417" s="8"/>
      <c r="D417" s="8"/>
      <c r="E417" s="8"/>
      <c r="F417" s="8"/>
      <c r="G417" s="8"/>
      <c r="H417" s="8"/>
      <c r="I417" s="8"/>
      <c r="J417" s="8"/>
      <c r="K417" s="8"/>
      <c r="L417" s="8"/>
      <c r="M417" s="8"/>
      <c r="N417" s="8"/>
      <c r="O417" s="8"/>
      <c r="P417" s="8"/>
      <c r="Q417" s="8"/>
      <c r="R417" s="8"/>
      <c r="S417" s="8"/>
      <c r="T417" s="8"/>
      <c r="U417" s="8"/>
      <c r="V417" s="8"/>
      <c r="W417" s="8"/>
      <c r="X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row>
    <row r="418" spans="1:86">
      <c r="A418" s="8"/>
      <c r="B418" s="8"/>
      <c r="C418" s="8"/>
      <c r="D418" s="8"/>
      <c r="E418" s="8"/>
      <c r="F418" s="8"/>
      <c r="G418" s="8"/>
      <c r="H418" s="8"/>
      <c r="I418" s="8"/>
      <c r="J418" s="8"/>
      <c r="K418" s="8"/>
      <c r="L418" s="8"/>
      <c r="M418" s="8"/>
      <c r="N418" s="8"/>
      <c r="O418" s="8"/>
      <c r="P418" s="8"/>
      <c r="Q418" s="8"/>
      <c r="R418" s="8"/>
      <c r="S418" s="8"/>
      <c r="T418" s="8"/>
      <c r="U418" s="8"/>
      <c r="V418" s="8"/>
      <c r="W418" s="8"/>
      <c r="X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row>
    <row r="419" spans="1:86">
      <c r="A419" s="8"/>
      <c r="B419" s="8"/>
      <c r="C419" s="8"/>
      <c r="D419" s="8"/>
      <c r="E419" s="8"/>
      <c r="F419" s="8"/>
      <c r="G419" s="8"/>
      <c r="H419" s="8"/>
      <c r="I419" s="8"/>
      <c r="J419" s="8"/>
      <c r="K419" s="8"/>
      <c r="L419" s="8"/>
      <c r="M419" s="8"/>
      <c r="N419" s="8"/>
      <c r="O419" s="8"/>
      <c r="P419" s="8"/>
      <c r="Q419" s="8"/>
      <c r="R419" s="8"/>
      <c r="S419" s="8"/>
      <c r="T419" s="8"/>
      <c r="U419" s="8"/>
      <c r="V419" s="8"/>
      <c r="W419" s="8"/>
      <c r="X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row>
    <row r="420" spans="1:86">
      <c r="A420" s="8"/>
      <c r="B420" s="8"/>
      <c r="C420" s="8"/>
      <c r="D420" s="8"/>
      <c r="E420" s="8"/>
      <c r="F420" s="8"/>
      <c r="G420" s="8"/>
      <c r="H420" s="8"/>
      <c r="I420" s="8"/>
      <c r="J420" s="8"/>
      <c r="K420" s="8"/>
      <c r="L420" s="8"/>
      <c r="M420" s="8"/>
      <c r="N420" s="8"/>
      <c r="O420" s="8"/>
      <c r="P420" s="8"/>
      <c r="Q420" s="8"/>
      <c r="R420" s="8"/>
      <c r="S420" s="8"/>
      <c r="T420" s="8"/>
      <c r="U420" s="8"/>
      <c r="V420" s="8"/>
      <c r="W420" s="8"/>
      <c r="X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row>
    <row r="421" spans="1:86">
      <c r="A421" s="8"/>
      <c r="B421" s="8"/>
      <c r="C421" s="8"/>
      <c r="D421" s="8"/>
      <c r="E421" s="8"/>
      <c r="F421" s="8"/>
      <c r="G421" s="8"/>
      <c r="H421" s="8"/>
      <c r="I421" s="8"/>
      <c r="J421" s="8"/>
      <c r="K421" s="8"/>
      <c r="L421" s="8"/>
      <c r="M421" s="8"/>
      <c r="N421" s="8"/>
      <c r="O421" s="8"/>
      <c r="P421" s="8"/>
      <c r="Q421" s="8"/>
      <c r="R421" s="8"/>
      <c r="S421" s="8"/>
      <c r="T421" s="8"/>
      <c r="U421" s="8"/>
      <c r="V421" s="8"/>
      <c r="W421" s="8"/>
      <c r="X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row>
    <row r="422" spans="1:86">
      <c r="A422" s="8"/>
      <c r="B422" s="8"/>
      <c r="C422" s="8"/>
      <c r="D422" s="8"/>
      <c r="E422" s="8"/>
      <c r="F422" s="8"/>
      <c r="G422" s="8"/>
      <c r="H422" s="8"/>
      <c r="I422" s="8"/>
      <c r="J422" s="8"/>
      <c r="K422" s="8"/>
      <c r="L422" s="8"/>
      <c r="M422" s="8"/>
      <c r="N422" s="8"/>
      <c r="O422" s="8"/>
      <c r="P422" s="8"/>
      <c r="Q422" s="8"/>
      <c r="R422" s="8"/>
      <c r="S422" s="8"/>
      <c r="T422" s="8"/>
      <c r="U422" s="8"/>
      <c r="V422" s="8"/>
      <c r="W422" s="8"/>
      <c r="X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row>
    <row r="423" spans="1:86">
      <c r="A423" s="8"/>
      <c r="B423" s="8"/>
      <c r="C423" s="8"/>
      <c r="D423" s="8"/>
      <c r="E423" s="8"/>
      <c r="F423" s="8"/>
      <c r="G423" s="8"/>
      <c r="H423" s="8"/>
      <c r="I423" s="8"/>
      <c r="J423" s="8"/>
      <c r="K423" s="8"/>
      <c r="L423" s="8"/>
      <c r="M423" s="8"/>
      <c r="N423" s="8"/>
      <c r="O423" s="8"/>
      <c r="P423" s="8"/>
      <c r="Q423" s="8"/>
      <c r="R423" s="8"/>
      <c r="S423" s="8"/>
      <c r="T423" s="8"/>
      <c r="U423" s="8"/>
      <c r="V423" s="8"/>
      <c r="W423" s="8"/>
      <c r="X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row>
    <row r="424" spans="1:86">
      <c r="A424" s="8"/>
      <c r="B424" s="8"/>
      <c r="C424" s="8"/>
      <c r="D424" s="8"/>
      <c r="E424" s="8"/>
      <c r="F424" s="8"/>
      <c r="G424" s="8"/>
      <c r="H424" s="8"/>
      <c r="I424" s="8"/>
      <c r="J424" s="8"/>
      <c r="K424" s="8"/>
      <c r="L424" s="8"/>
      <c r="M424" s="8"/>
      <c r="N424" s="8"/>
      <c r="O424" s="8"/>
      <c r="P424" s="8"/>
      <c r="Q424" s="8"/>
      <c r="R424" s="8"/>
      <c r="S424" s="8"/>
      <c r="T424" s="8"/>
      <c r="U424" s="8"/>
      <c r="V424" s="8"/>
      <c r="W424" s="8"/>
      <c r="X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row>
    <row r="425" spans="1:86">
      <c r="A425" s="8"/>
      <c r="B425" s="8"/>
      <c r="C425" s="8"/>
      <c r="D425" s="8"/>
      <c r="E425" s="8"/>
      <c r="F425" s="8"/>
      <c r="G425" s="8"/>
      <c r="H425" s="8"/>
      <c r="I425" s="8"/>
      <c r="J425" s="8"/>
      <c r="K425" s="8"/>
      <c r="L425" s="8"/>
      <c r="M425" s="8"/>
      <c r="N425" s="8"/>
      <c r="O425" s="8"/>
      <c r="P425" s="8"/>
      <c r="Q425" s="8"/>
      <c r="R425" s="8"/>
      <c r="S425" s="8"/>
      <c r="T425" s="8"/>
      <c r="U425" s="8"/>
      <c r="V425" s="8"/>
      <c r="W425" s="8"/>
      <c r="X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row>
    <row r="426" spans="1:86">
      <c r="A426" s="8"/>
      <c r="B426" s="8"/>
      <c r="C426" s="8"/>
      <c r="D426" s="8"/>
      <c r="E426" s="8"/>
      <c r="F426" s="8"/>
      <c r="G426" s="8"/>
      <c r="H426" s="8"/>
      <c r="I426" s="8"/>
      <c r="J426" s="8"/>
      <c r="K426" s="8"/>
      <c r="L426" s="8"/>
      <c r="M426" s="8"/>
      <c r="N426" s="8"/>
      <c r="O426" s="8"/>
      <c r="P426" s="8"/>
      <c r="Q426" s="8"/>
      <c r="R426" s="8"/>
      <c r="S426" s="8"/>
      <c r="T426" s="8"/>
      <c r="U426" s="8"/>
      <c r="V426" s="8"/>
      <c r="W426" s="8"/>
      <c r="X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row>
    <row r="427" spans="1:86">
      <c r="A427" s="8"/>
      <c r="B427" s="8"/>
      <c r="C427" s="8"/>
      <c r="D427" s="8"/>
      <c r="E427" s="8"/>
      <c r="F427" s="8"/>
      <c r="G427" s="8"/>
      <c r="H427" s="8"/>
      <c r="I427" s="8"/>
      <c r="J427" s="8"/>
      <c r="K427" s="8"/>
      <c r="L427" s="8"/>
      <c r="M427" s="8"/>
      <c r="N427" s="8"/>
      <c r="O427" s="8"/>
      <c r="P427" s="8"/>
      <c r="Q427" s="8"/>
      <c r="R427" s="8"/>
      <c r="S427" s="8"/>
      <c r="T427" s="8"/>
      <c r="U427" s="8"/>
      <c r="V427" s="8"/>
      <c r="W427" s="8"/>
      <c r="X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row>
    <row r="428" spans="1:86">
      <c r="A428" s="8"/>
      <c r="B428" s="8"/>
      <c r="C428" s="8"/>
      <c r="D428" s="8"/>
      <c r="E428" s="8"/>
      <c r="F428" s="8"/>
      <c r="G428" s="8"/>
      <c r="H428" s="8"/>
      <c r="I428" s="8"/>
      <c r="J428" s="8"/>
      <c r="K428" s="8"/>
      <c r="L428" s="8"/>
      <c r="M428" s="8"/>
      <c r="N428" s="8"/>
      <c r="O428" s="8"/>
      <c r="P428" s="8"/>
      <c r="Q428" s="8"/>
      <c r="R428" s="8"/>
      <c r="S428" s="8"/>
      <c r="T428" s="8"/>
      <c r="U428" s="8"/>
      <c r="V428" s="8"/>
      <c r="W428" s="8"/>
      <c r="X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row>
    <row r="429" spans="1:86">
      <c r="A429" s="8"/>
      <c r="B429" s="8"/>
      <c r="C429" s="8"/>
      <c r="D429" s="8"/>
      <c r="E429" s="8"/>
      <c r="F429" s="8"/>
      <c r="G429" s="8"/>
      <c r="H429" s="8"/>
      <c r="I429" s="8"/>
      <c r="J429" s="8"/>
      <c r="K429" s="8"/>
      <c r="L429" s="8"/>
      <c r="M429" s="8"/>
      <c r="N429" s="8"/>
      <c r="O429" s="8"/>
      <c r="P429" s="8"/>
      <c r="Q429" s="8"/>
      <c r="R429" s="8"/>
      <c r="S429" s="8"/>
      <c r="T429" s="8"/>
      <c r="U429" s="8"/>
      <c r="V429" s="8"/>
      <c r="W429" s="8"/>
      <c r="X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row>
    <row r="430" spans="1:86">
      <c r="A430" s="8"/>
      <c r="B430" s="8"/>
      <c r="C430" s="8"/>
      <c r="D430" s="8"/>
      <c r="E430" s="8"/>
      <c r="F430" s="8"/>
      <c r="G430" s="8"/>
      <c r="H430" s="8"/>
      <c r="I430" s="8"/>
      <c r="J430" s="8"/>
      <c r="K430" s="8"/>
      <c r="L430" s="8"/>
      <c r="M430" s="8"/>
      <c r="N430" s="8"/>
      <c r="O430" s="8"/>
      <c r="P430" s="8"/>
      <c r="Q430" s="8"/>
      <c r="R430" s="8"/>
      <c r="S430" s="8"/>
      <c r="T430" s="8"/>
      <c r="U430" s="8"/>
      <c r="V430" s="8"/>
      <c r="W430" s="8"/>
      <c r="X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row>
    <row r="431" spans="1:86">
      <c r="A431" s="8"/>
      <c r="B431" s="8"/>
      <c r="C431" s="8"/>
      <c r="D431" s="8"/>
      <c r="E431" s="8"/>
      <c r="F431" s="8"/>
      <c r="G431" s="8"/>
      <c r="H431" s="8"/>
      <c r="I431" s="8"/>
      <c r="J431" s="8"/>
      <c r="K431" s="8"/>
      <c r="L431" s="8"/>
      <c r="M431" s="8"/>
      <c r="N431" s="8"/>
      <c r="O431" s="8"/>
      <c r="P431" s="8"/>
      <c r="Q431" s="8"/>
      <c r="R431" s="8"/>
      <c r="S431" s="8"/>
      <c r="T431" s="8"/>
      <c r="U431" s="8"/>
      <c r="V431" s="8"/>
      <c r="W431" s="8"/>
      <c r="X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row>
    <row r="432" spans="1:86">
      <c r="A432" s="8"/>
      <c r="B432" s="8"/>
      <c r="C432" s="8"/>
      <c r="D432" s="8"/>
      <c r="E432" s="8"/>
      <c r="F432" s="8"/>
      <c r="G432" s="8"/>
      <c r="H432" s="8"/>
      <c r="I432" s="8"/>
      <c r="J432" s="8"/>
      <c r="K432" s="8"/>
      <c r="L432" s="8"/>
      <c r="M432" s="8"/>
      <c r="N432" s="8"/>
      <c r="O432" s="8"/>
      <c r="P432" s="8"/>
      <c r="Q432" s="8"/>
      <c r="R432" s="8"/>
      <c r="S432" s="8"/>
      <c r="T432" s="8"/>
      <c r="U432" s="8"/>
      <c r="V432" s="8"/>
      <c r="W432" s="8"/>
      <c r="X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row>
    <row r="433" spans="1:86">
      <c r="A433" s="8"/>
      <c r="B433" s="8"/>
      <c r="C433" s="8"/>
      <c r="D433" s="8"/>
      <c r="E433" s="8"/>
      <c r="F433" s="8"/>
      <c r="G433" s="8"/>
      <c r="H433" s="8"/>
      <c r="I433" s="8"/>
      <c r="J433" s="8"/>
      <c r="K433" s="8"/>
      <c r="L433" s="8"/>
      <c r="M433" s="8"/>
      <c r="N433" s="8"/>
      <c r="O433" s="8"/>
      <c r="P433" s="8"/>
      <c r="Q433" s="8"/>
      <c r="R433" s="8"/>
      <c r="S433" s="8"/>
      <c r="T433" s="8"/>
      <c r="U433" s="8"/>
      <c r="V433" s="8"/>
      <c r="W433" s="8"/>
      <c r="X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row>
    <row r="434" spans="1:86">
      <c r="A434" s="8"/>
      <c r="B434" s="8"/>
      <c r="C434" s="8"/>
      <c r="D434" s="8"/>
      <c r="E434" s="8"/>
      <c r="F434" s="8"/>
      <c r="G434" s="8"/>
      <c r="H434" s="8"/>
      <c r="I434" s="8"/>
      <c r="J434" s="8"/>
      <c r="K434" s="8"/>
      <c r="L434" s="8"/>
      <c r="M434" s="8"/>
      <c r="N434" s="8"/>
      <c r="O434" s="8"/>
      <c r="P434" s="8"/>
      <c r="Q434" s="8"/>
      <c r="R434" s="8"/>
      <c r="S434" s="8"/>
      <c r="T434" s="8"/>
      <c r="U434" s="8"/>
      <c r="V434" s="8"/>
      <c r="W434" s="8"/>
      <c r="X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row>
    <row r="435" spans="1:86">
      <c r="A435" s="8"/>
      <c r="B435" s="8"/>
      <c r="C435" s="8"/>
      <c r="D435" s="8"/>
      <c r="E435" s="8"/>
      <c r="F435" s="8"/>
      <c r="G435" s="8"/>
      <c r="H435" s="8"/>
      <c r="I435" s="8"/>
      <c r="J435" s="8"/>
      <c r="K435" s="8"/>
      <c r="L435" s="8"/>
      <c r="M435" s="8"/>
      <c r="N435" s="8"/>
      <c r="O435" s="8"/>
      <c r="P435" s="8"/>
      <c r="Q435" s="8"/>
      <c r="R435" s="8"/>
      <c r="S435" s="8"/>
      <c r="T435" s="8"/>
      <c r="U435" s="8"/>
      <c r="V435" s="8"/>
      <c r="W435" s="8"/>
      <c r="X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row>
    <row r="436" spans="1:86">
      <c r="A436" s="8"/>
      <c r="B436" s="8"/>
      <c r="C436" s="8"/>
      <c r="D436" s="8"/>
      <c r="E436" s="8"/>
      <c r="F436" s="8"/>
      <c r="G436" s="8"/>
      <c r="H436" s="8"/>
      <c r="I436" s="8"/>
      <c r="J436" s="8"/>
      <c r="K436" s="8"/>
      <c r="L436" s="8"/>
      <c r="M436" s="8"/>
      <c r="N436" s="8"/>
      <c r="O436" s="8"/>
      <c r="P436" s="8"/>
      <c r="Q436" s="8"/>
      <c r="R436" s="8"/>
      <c r="S436" s="8"/>
      <c r="T436" s="8"/>
      <c r="U436" s="8"/>
      <c r="V436" s="8"/>
      <c r="W436" s="8"/>
      <c r="X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row>
    <row r="437" spans="1:86">
      <c r="A437" s="8"/>
      <c r="B437" s="8"/>
      <c r="C437" s="8"/>
      <c r="D437" s="8"/>
      <c r="E437" s="8"/>
      <c r="F437" s="8"/>
      <c r="G437" s="8"/>
      <c r="H437" s="8"/>
      <c r="I437" s="8"/>
      <c r="J437" s="8"/>
      <c r="K437" s="8"/>
      <c r="L437" s="8"/>
      <c r="M437" s="8"/>
      <c r="N437" s="8"/>
      <c r="O437" s="8"/>
      <c r="P437" s="8"/>
      <c r="Q437" s="8"/>
      <c r="R437" s="8"/>
      <c r="S437" s="8"/>
      <c r="T437" s="8"/>
      <c r="U437" s="8"/>
      <c r="V437" s="8"/>
      <c r="W437" s="8"/>
      <c r="X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row>
    <row r="438" spans="1:86">
      <c r="A438" s="8"/>
      <c r="B438" s="8"/>
      <c r="C438" s="8"/>
      <c r="D438" s="8"/>
      <c r="E438" s="8"/>
      <c r="F438" s="8"/>
      <c r="G438" s="8"/>
      <c r="H438" s="8"/>
      <c r="I438" s="8"/>
      <c r="J438" s="8"/>
      <c r="K438" s="8"/>
      <c r="L438" s="8"/>
      <c r="M438" s="8"/>
      <c r="N438" s="8"/>
      <c r="O438" s="8"/>
      <c r="P438" s="8"/>
      <c r="Q438" s="8"/>
      <c r="R438" s="8"/>
      <c r="S438" s="8"/>
      <c r="T438" s="8"/>
      <c r="U438" s="8"/>
      <c r="V438" s="8"/>
      <c r="W438" s="8"/>
      <c r="X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row>
    <row r="439" spans="1:86">
      <c r="A439" s="8"/>
      <c r="B439" s="8"/>
      <c r="C439" s="8"/>
      <c r="D439" s="8"/>
      <c r="E439" s="8"/>
      <c r="F439" s="8"/>
      <c r="G439" s="8"/>
      <c r="H439" s="8"/>
      <c r="I439" s="8"/>
      <c r="J439" s="8"/>
      <c r="K439" s="8"/>
      <c r="L439" s="8"/>
      <c r="M439" s="8"/>
      <c r="N439" s="8"/>
      <c r="O439" s="8"/>
      <c r="P439" s="8"/>
      <c r="Q439" s="8"/>
      <c r="R439" s="8"/>
      <c r="S439" s="8"/>
      <c r="T439" s="8"/>
      <c r="U439" s="8"/>
      <c r="V439" s="8"/>
      <c r="W439" s="8"/>
      <c r="X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row>
    <row r="440" spans="1:86">
      <c r="A440" s="8"/>
      <c r="B440" s="8"/>
      <c r="C440" s="8"/>
      <c r="D440" s="8"/>
      <c r="E440" s="8"/>
      <c r="F440" s="8"/>
      <c r="G440" s="8"/>
      <c r="H440" s="8"/>
      <c r="I440" s="8"/>
      <c r="J440" s="8"/>
      <c r="K440" s="8"/>
      <c r="L440" s="8"/>
      <c r="M440" s="8"/>
      <c r="N440" s="8"/>
      <c r="O440" s="8"/>
      <c r="P440" s="8"/>
      <c r="Q440" s="8"/>
      <c r="R440" s="8"/>
      <c r="S440" s="8"/>
      <c r="T440" s="8"/>
      <c r="U440" s="8"/>
      <c r="V440" s="8"/>
      <c r="W440" s="8"/>
      <c r="X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row>
    <row r="441" spans="1:86">
      <c r="A441" s="8"/>
      <c r="B441" s="8"/>
      <c r="C441" s="8"/>
      <c r="D441" s="8"/>
      <c r="E441" s="8"/>
      <c r="F441" s="8"/>
      <c r="G441" s="8"/>
      <c r="H441" s="8"/>
      <c r="I441" s="8"/>
      <c r="J441" s="8"/>
      <c r="K441" s="8"/>
      <c r="L441" s="8"/>
      <c r="M441" s="8"/>
      <c r="N441" s="8"/>
      <c r="O441" s="8"/>
      <c r="P441" s="8"/>
      <c r="Q441" s="8"/>
      <c r="R441" s="8"/>
      <c r="S441" s="8"/>
      <c r="T441" s="8"/>
      <c r="U441" s="8"/>
      <c r="V441" s="8"/>
      <c r="W441" s="8"/>
      <c r="X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row>
    <row r="442" spans="1:86">
      <c r="A442" s="8"/>
      <c r="B442" s="8"/>
      <c r="C442" s="8"/>
      <c r="D442" s="8"/>
      <c r="E442" s="8"/>
      <c r="F442" s="8"/>
      <c r="G442" s="8"/>
      <c r="H442" s="8"/>
      <c r="I442" s="8"/>
      <c r="J442" s="8"/>
      <c r="K442" s="8"/>
      <c r="L442" s="8"/>
      <c r="M442" s="8"/>
      <c r="N442" s="8"/>
      <c r="O442" s="8"/>
      <c r="P442" s="8"/>
      <c r="Q442" s="8"/>
      <c r="R442" s="8"/>
      <c r="S442" s="8"/>
      <c r="T442" s="8"/>
      <c r="U442" s="8"/>
      <c r="V442" s="8"/>
      <c r="W442" s="8"/>
      <c r="X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row>
    <row r="443" spans="1:86">
      <c r="A443" s="8"/>
      <c r="B443" s="8"/>
      <c r="C443" s="8"/>
      <c r="D443" s="8"/>
      <c r="E443" s="8"/>
      <c r="F443" s="8"/>
      <c r="G443" s="8"/>
      <c r="H443" s="8"/>
      <c r="I443" s="8"/>
      <c r="J443" s="8"/>
      <c r="K443" s="8"/>
      <c r="L443" s="8"/>
      <c r="M443" s="8"/>
      <c r="N443" s="8"/>
      <c r="O443" s="8"/>
      <c r="P443" s="8"/>
      <c r="Q443" s="8"/>
      <c r="R443" s="8"/>
      <c r="S443" s="8"/>
      <c r="T443" s="8"/>
      <c r="U443" s="8"/>
      <c r="V443" s="8"/>
      <c r="W443" s="8"/>
      <c r="X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row>
    <row r="444" spans="1:86">
      <c r="A444" s="8"/>
      <c r="B444" s="8"/>
      <c r="C444" s="8"/>
      <c r="D444" s="8"/>
      <c r="E444" s="8"/>
      <c r="F444" s="8"/>
      <c r="G444" s="8"/>
      <c r="H444" s="8"/>
      <c r="I444" s="8"/>
      <c r="J444" s="8"/>
      <c r="K444" s="8"/>
      <c r="L444" s="8"/>
      <c r="M444" s="8"/>
      <c r="N444" s="8"/>
      <c r="O444" s="8"/>
      <c r="P444" s="8"/>
      <c r="Q444" s="8"/>
      <c r="R444" s="8"/>
      <c r="S444" s="8"/>
      <c r="T444" s="8"/>
      <c r="U444" s="8"/>
      <c r="V444" s="8"/>
      <c r="W444" s="8"/>
      <c r="X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row>
    <row r="445" spans="1:86">
      <c r="A445" s="8"/>
      <c r="B445" s="8"/>
      <c r="C445" s="8"/>
      <c r="D445" s="8"/>
      <c r="E445" s="8"/>
      <c r="F445" s="8"/>
      <c r="G445" s="8"/>
      <c r="H445" s="8"/>
      <c r="I445" s="8"/>
      <c r="J445" s="8"/>
      <c r="K445" s="8"/>
      <c r="L445" s="8"/>
      <c r="M445" s="8"/>
      <c r="N445" s="8"/>
      <c r="O445" s="8"/>
      <c r="P445" s="8"/>
      <c r="Q445" s="8"/>
      <c r="R445" s="8"/>
      <c r="S445" s="8"/>
      <c r="T445" s="8"/>
      <c r="U445" s="8"/>
      <c r="V445" s="8"/>
      <c r="W445" s="8"/>
      <c r="X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row>
    <row r="446" spans="1:86">
      <c r="A446" s="8"/>
      <c r="B446" s="8"/>
      <c r="C446" s="8"/>
      <c r="D446" s="8"/>
      <c r="E446" s="8"/>
      <c r="F446" s="8"/>
      <c r="G446" s="8"/>
      <c r="H446" s="8"/>
      <c r="I446" s="8"/>
      <c r="J446" s="8"/>
      <c r="K446" s="8"/>
      <c r="L446" s="8"/>
      <c r="M446" s="8"/>
      <c r="N446" s="8"/>
      <c r="O446" s="8"/>
      <c r="P446" s="8"/>
      <c r="Q446" s="8"/>
      <c r="R446" s="8"/>
      <c r="S446" s="8"/>
      <c r="T446" s="8"/>
      <c r="U446" s="8"/>
      <c r="V446" s="8"/>
      <c r="W446" s="8"/>
      <c r="X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row>
    <row r="447" spans="1:86">
      <c r="A447" s="8"/>
      <c r="B447" s="8"/>
      <c r="C447" s="8"/>
      <c r="D447" s="8"/>
      <c r="E447" s="8"/>
      <c r="F447" s="8"/>
      <c r="G447" s="8"/>
      <c r="H447" s="8"/>
      <c r="I447" s="8"/>
      <c r="J447" s="8"/>
      <c r="K447" s="8"/>
      <c r="L447" s="8"/>
      <c r="M447" s="8"/>
      <c r="N447" s="8"/>
      <c r="O447" s="8"/>
      <c r="P447" s="8"/>
      <c r="Q447" s="8"/>
      <c r="R447" s="8"/>
      <c r="S447" s="8"/>
      <c r="T447" s="8"/>
      <c r="U447" s="8"/>
      <c r="V447" s="8"/>
      <c r="W447" s="8"/>
      <c r="X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row>
    <row r="448" spans="1:86">
      <c r="A448" s="8"/>
      <c r="B448" s="8"/>
      <c r="C448" s="8"/>
      <c r="D448" s="8"/>
      <c r="E448" s="8"/>
      <c r="F448" s="8"/>
      <c r="G448" s="8"/>
      <c r="H448" s="8"/>
      <c r="I448" s="8"/>
      <c r="J448" s="8"/>
      <c r="K448" s="8"/>
      <c r="L448" s="8"/>
      <c r="M448" s="8"/>
      <c r="N448" s="8"/>
      <c r="O448" s="8"/>
      <c r="P448" s="8"/>
      <c r="Q448" s="8"/>
      <c r="R448" s="8"/>
      <c r="S448" s="8"/>
      <c r="T448" s="8"/>
      <c r="U448" s="8"/>
      <c r="V448" s="8"/>
      <c r="W448" s="8"/>
      <c r="X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row>
    <row r="449" spans="1:86">
      <c r="A449" s="8"/>
      <c r="B449" s="8"/>
      <c r="C449" s="8"/>
      <c r="D449" s="8"/>
      <c r="E449" s="8"/>
      <c r="F449" s="8"/>
      <c r="G449" s="8"/>
      <c r="H449" s="8"/>
      <c r="I449" s="8"/>
      <c r="J449" s="8"/>
      <c r="K449" s="8"/>
      <c r="L449" s="8"/>
      <c r="M449" s="8"/>
      <c r="N449" s="8"/>
      <c r="O449" s="8"/>
      <c r="P449" s="8"/>
      <c r="Q449" s="8"/>
      <c r="R449" s="8"/>
      <c r="S449" s="8"/>
      <c r="T449" s="8"/>
      <c r="U449" s="8"/>
      <c r="V449" s="8"/>
      <c r="W449" s="8"/>
      <c r="X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row>
    <row r="450" spans="1:86">
      <c r="A450" s="8"/>
      <c r="B450" s="8"/>
      <c r="C450" s="8"/>
      <c r="D450" s="8"/>
      <c r="E450" s="8"/>
      <c r="F450" s="8"/>
      <c r="G450" s="8"/>
      <c r="H450" s="8"/>
      <c r="I450" s="8"/>
      <c r="J450" s="8"/>
      <c r="K450" s="8"/>
      <c r="L450" s="8"/>
      <c r="M450" s="8"/>
      <c r="N450" s="8"/>
      <c r="O450" s="8"/>
      <c r="P450" s="8"/>
      <c r="Q450" s="8"/>
      <c r="R450" s="8"/>
      <c r="S450" s="8"/>
      <c r="T450" s="8"/>
      <c r="U450" s="8"/>
      <c r="V450" s="8"/>
      <c r="W450" s="8"/>
      <c r="X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row>
    <row r="451" spans="1:86">
      <c r="A451" s="8"/>
      <c r="B451" s="8"/>
      <c r="C451" s="8"/>
      <c r="D451" s="8"/>
      <c r="E451" s="8"/>
      <c r="F451" s="8"/>
      <c r="G451" s="8"/>
      <c r="H451" s="8"/>
      <c r="I451" s="8"/>
      <c r="J451" s="8"/>
      <c r="K451" s="8"/>
      <c r="L451" s="8"/>
      <c r="M451" s="8"/>
      <c r="N451" s="8"/>
      <c r="O451" s="8"/>
      <c r="P451" s="8"/>
      <c r="Q451" s="8"/>
      <c r="R451" s="8"/>
      <c r="S451" s="8"/>
      <c r="T451" s="8"/>
      <c r="U451" s="8"/>
      <c r="V451" s="8"/>
      <c r="W451" s="8"/>
      <c r="X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row>
    <row r="452" spans="1:86">
      <c r="A452" s="8"/>
      <c r="B452" s="8"/>
      <c r="C452" s="8"/>
      <c r="D452" s="8"/>
      <c r="E452" s="8"/>
      <c r="F452" s="8"/>
      <c r="G452" s="8"/>
      <c r="H452" s="8"/>
      <c r="I452" s="8"/>
      <c r="J452" s="8"/>
      <c r="K452" s="8"/>
      <c r="L452" s="8"/>
      <c r="M452" s="8"/>
      <c r="N452" s="8"/>
      <c r="O452" s="8"/>
      <c r="P452" s="8"/>
      <c r="Q452" s="8"/>
      <c r="R452" s="8"/>
      <c r="S452" s="8"/>
      <c r="T452" s="8"/>
      <c r="U452" s="8"/>
      <c r="V452" s="8"/>
      <c r="W452" s="8"/>
      <c r="X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row>
    <row r="453" spans="1:86">
      <c r="A453" s="8"/>
      <c r="B453" s="8"/>
      <c r="C453" s="8"/>
      <c r="D453" s="8"/>
      <c r="E453" s="8"/>
      <c r="F453" s="8"/>
      <c r="G453" s="8"/>
      <c r="H453" s="8"/>
      <c r="I453" s="8"/>
      <c r="J453" s="8"/>
      <c r="K453" s="8"/>
      <c r="L453" s="8"/>
      <c r="M453" s="8"/>
      <c r="N453" s="8"/>
      <c r="O453" s="8"/>
      <c r="P453" s="8"/>
      <c r="Q453" s="8"/>
      <c r="R453" s="8"/>
      <c r="S453" s="8"/>
      <c r="T453" s="8"/>
      <c r="U453" s="8"/>
      <c r="V453" s="8"/>
      <c r="W453" s="8"/>
      <c r="X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row>
    <row r="454" spans="1:86">
      <c r="A454" s="8"/>
      <c r="B454" s="8"/>
      <c r="C454" s="8"/>
      <c r="D454" s="8"/>
      <c r="E454" s="8"/>
      <c r="F454" s="8"/>
      <c r="G454" s="8"/>
      <c r="H454" s="8"/>
      <c r="I454" s="8"/>
      <c r="J454" s="8"/>
      <c r="K454" s="8"/>
      <c r="L454" s="8"/>
      <c r="M454" s="8"/>
      <c r="N454" s="8"/>
      <c r="O454" s="8"/>
      <c r="P454" s="8"/>
      <c r="Q454" s="8"/>
      <c r="R454" s="8"/>
      <c r="S454" s="8"/>
      <c r="T454" s="8"/>
      <c r="U454" s="8"/>
      <c r="V454" s="8"/>
      <c r="W454" s="8"/>
      <c r="X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row>
    <row r="455" spans="1:86">
      <c r="A455" s="8"/>
      <c r="B455" s="8"/>
      <c r="C455" s="8"/>
      <c r="D455" s="8"/>
      <c r="E455" s="8"/>
      <c r="F455" s="8"/>
      <c r="G455" s="8"/>
      <c r="H455" s="8"/>
      <c r="I455" s="8"/>
      <c r="J455" s="8"/>
      <c r="K455" s="8"/>
      <c r="L455" s="8"/>
      <c r="M455" s="8"/>
      <c r="N455" s="8"/>
      <c r="O455" s="8"/>
      <c r="P455" s="8"/>
      <c r="Q455" s="8"/>
      <c r="R455" s="8"/>
      <c r="S455" s="8"/>
      <c r="T455" s="8"/>
      <c r="U455" s="8"/>
      <c r="V455" s="8"/>
      <c r="W455" s="8"/>
      <c r="X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row>
    <row r="456" spans="1:86">
      <c r="A456" s="8"/>
      <c r="B456" s="8"/>
      <c r="C456" s="8"/>
      <c r="D456" s="8"/>
      <c r="E456" s="8"/>
      <c r="F456" s="8"/>
      <c r="G456" s="8"/>
      <c r="H456" s="8"/>
      <c r="I456" s="8"/>
      <c r="J456" s="8"/>
      <c r="K456" s="8"/>
      <c r="L456" s="8"/>
      <c r="M456" s="8"/>
      <c r="N456" s="8"/>
      <c r="O456" s="8"/>
      <c r="P456" s="8"/>
      <c r="Q456" s="8"/>
      <c r="R456" s="8"/>
      <c r="S456" s="8"/>
      <c r="T456" s="8"/>
      <c r="U456" s="8"/>
      <c r="V456" s="8"/>
      <c r="W456" s="8"/>
      <c r="X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row>
    <row r="457" spans="1:86">
      <c r="A457" s="8"/>
      <c r="B457" s="8"/>
      <c r="C457" s="8"/>
      <c r="D457" s="8"/>
      <c r="E457" s="8"/>
      <c r="F457" s="8"/>
      <c r="G457" s="8"/>
      <c r="H457" s="8"/>
      <c r="I457" s="8"/>
      <c r="J457" s="8"/>
      <c r="K457" s="8"/>
      <c r="L457" s="8"/>
      <c r="M457" s="8"/>
      <c r="N457" s="8"/>
      <c r="O457" s="8"/>
      <c r="P457" s="8"/>
      <c r="Q457" s="8"/>
      <c r="R457" s="8"/>
      <c r="S457" s="8"/>
      <c r="T457" s="8"/>
      <c r="U457" s="8"/>
      <c r="V457" s="8"/>
      <c r="W457" s="8"/>
      <c r="X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row>
    <row r="458" spans="1:86">
      <c r="A458" s="8"/>
      <c r="B458" s="8"/>
      <c r="C458" s="8"/>
      <c r="D458" s="8"/>
      <c r="E458" s="8"/>
      <c r="F458" s="8"/>
      <c r="G458" s="8"/>
      <c r="H458" s="8"/>
      <c r="I458" s="8"/>
      <c r="J458" s="8"/>
      <c r="K458" s="8"/>
      <c r="L458" s="8"/>
      <c r="M458" s="8"/>
      <c r="N458" s="8"/>
      <c r="O458" s="8"/>
      <c r="P458" s="8"/>
      <c r="Q458" s="8"/>
      <c r="R458" s="8"/>
      <c r="S458" s="8"/>
      <c r="T458" s="8"/>
      <c r="U458" s="8"/>
      <c r="V458" s="8"/>
      <c r="W458" s="8"/>
      <c r="X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row>
    <row r="459" spans="1:86">
      <c r="A459" s="8"/>
      <c r="B459" s="8"/>
      <c r="C459" s="8"/>
      <c r="D459" s="8"/>
      <c r="E459" s="8"/>
      <c r="F459" s="8"/>
      <c r="G459" s="8"/>
      <c r="H459" s="8"/>
      <c r="I459" s="8"/>
      <c r="J459" s="8"/>
      <c r="K459" s="8"/>
      <c r="L459" s="8"/>
      <c r="M459" s="8"/>
      <c r="N459" s="8"/>
      <c r="O459" s="8"/>
      <c r="P459" s="8"/>
      <c r="Q459" s="8"/>
      <c r="R459" s="8"/>
      <c r="S459" s="8"/>
      <c r="T459" s="8"/>
      <c r="U459" s="8"/>
      <c r="V459" s="8"/>
      <c r="W459" s="8"/>
      <c r="X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row>
    <row r="460" spans="1:86">
      <c r="A460" s="8"/>
      <c r="B460" s="8"/>
      <c r="C460" s="8"/>
      <c r="D460" s="8"/>
      <c r="E460" s="8"/>
      <c r="F460" s="8"/>
      <c r="G460" s="8"/>
      <c r="H460" s="8"/>
      <c r="I460" s="8"/>
      <c r="J460" s="8"/>
      <c r="K460" s="8"/>
      <c r="L460" s="8"/>
      <c r="M460" s="8"/>
      <c r="N460" s="8"/>
      <c r="O460" s="8"/>
      <c r="P460" s="8"/>
      <c r="Q460" s="8"/>
      <c r="R460" s="8"/>
      <c r="S460" s="8"/>
      <c r="T460" s="8"/>
      <c r="U460" s="8"/>
      <c r="V460" s="8"/>
      <c r="W460" s="8"/>
      <c r="X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row>
    <row r="461" spans="1:86">
      <c r="A461" s="8"/>
      <c r="B461" s="8"/>
      <c r="C461" s="8"/>
      <c r="D461" s="8"/>
      <c r="E461" s="8"/>
      <c r="F461" s="8"/>
      <c r="G461" s="8"/>
      <c r="H461" s="8"/>
      <c r="I461" s="8"/>
      <c r="J461" s="8"/>
      <c r="K461" s="8"/>
      <c r="L461" s="8"/>
      <c r="M461" s="8"/>
      <c r="N461" s="8"/>
      <c r="O461" s="8"/>
      <c r="P461" s="8"/>
      <c r="Q461" s="8"/>
      <c r="R461" s="8"/>
      <c r="S461" s="8"/>
      <c r="T461" s="8"/>
      <c r="U461" s="8"/>
      <c r="V461" s="8"/>
      <c r="W461" s="8"/>
      <c r="X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row>
    <row r="462" spans="1:86">
      <c r="A462" s="8"/>
      <c r="B462" s="8"/>
      <c r="C462" s="8"/>
      <c r="D462" s="8"/>
      <c r="E462" s="8"/>
      <c r="F462" s="8"/>
      <c r="G462" s="8"/>
      <c r="H462" s="8"/>
      <c r="I462" s="8"/>
      <c r="J462" s="8"/>
      <c r="K462" s="8"/>
      <c r="L462" s="8"/>
      <c r="M462" s="8"/>
      <c r="N462" s="8"/>
      <c r="O462" s="8"/>
      <c r="P462" s="8"/>
      <c r="Q462" s="8"/>
      <c r="R462" s="8"/>
      <c r="S462" s="8"/>
      <c r="T462" s="8"/>
      <c r="U462" s="8"/>
      <c r="V462" s="8"/>
      <c r="W462" s="8"/>
      <c r="X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row>
    <row r="463" spans="1:86">
      <c r="A463" s="8"/>
      <c r="B463" s="8"/>
      <c r="C463" s="8"/>
      <c r="D463" s="8"/>
      <c r="E463" s="8"/>
      <c r="F463" s="8"/>
      <c r="G463" s="8"/>
      <c r="H463" s="8"/>
      <c r="I463" s="8"/>
      <c r="J463" s="8"/>
      <c r="K463" s="8"/>
      <c r="L463" s="8"/>
      <c r="M463" s="8"/>
      <c r="N463" s="8"/>
      <c r="O463" s="8"/>
      <c r="P463" s="8"/>
      <c r="Q463" s="8"/>
      <c r="R463" s="8"/>
      <c r="S463" s="8"/>
      <c r="T463" s="8"/>
      <c r="U463" s="8"/>
      <c r="V463" s="8"/>
      <c r="W463" s="8"/>
      <c r="X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row>
    <row r="464" spans="1:86">
      <c r="A464" s="8"/>
      <c r="B464" s="8"/>
      <c r="C464" s="8"/>
      <c r="D464" s="8"/>
      <c r="E464" s="8"/>
      <c r="F464" s="8"/>
      <c r="G464" s="8"/>
      <c r="H464" s="8"/>
      <c r="I464" s="8"/>
      <c r="J464" s="8"/>
      <c r="K464" s="8"/>
      <c r="L464" s="8"/>
      <c r="M464" s="8"/>
      <c r="N464" s="8"/>
      <c r="O464" s="8"/>
      <c r="P464" s="8"/>
      <c r="Q464" s="8"/>
      <c r="R464" s="8"/>
      <c r="S464" s="8"/>
      <c r="T464" s="8"/>
      <c r="U464" s="8"/>
      <c r="V464" s="8"/>
      <c r="W464" s="8"/>
      <c r="X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row>
    <row r="465" spans="1:86">
      <c r="A465" s="8"/>
      <c r="B465" s="8"/>
      <c r="C465" s="8"/>
      <c r="D465" s="8"/>
      <c r="E465" s="8"/>
      <c r="F465" s="8"/>
      <c r="G465" s="8"/>
      <c r="H465" s="8"/>
      <c r="I465" s="8"/>
      <c r="J465" s="8"/>
      <c r="K465" s="8"/>
      <c r="L465" s="8"/>
      <c r="M465" s="8"/>
      <c r="N465" s="8"/>
      <c r="O465" s="8"/>
      <c r="P465" s="8"/>
      <c r="Q465" s="8"/>
      <c r="R465" s="8"/>
      <c r="S465" s="8"/>
      <c r="T465" s="8"/>
      <c r="U465" s="8"/>
      <c r="V465" s="8"/>
      <c r="W465" s="8"/>
      <c r="X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row>
    <row r="466" spans="1:86">
      <c r="A466" s="8"/>
      <c r="B466" s="8"/>
      <c r="C466" s="8"/>
      <c r="D466" s="8"/>
      <c r="E466" s="8"/>
      <c r="F466" s="8"/>
      <c r="G466" s="8"/>
      <c r="H466" s="8"/>
      <c r="I466" s="8"/>
      <c r="J466" s="8"/>
      <c r="K466" s="8"/>
      <c r="L466" s="8"/>
      <c r="M466" s="8"/>
      <c r="N466" s="8"/>
      <c r="O466" s="8"/>
      <c r="P466" s="8"/>
      <c r="Q466" s="8"/>
      <c r="R466" s="8"/>
      <c r="S466" s="8"/>
      <c r="T466" s="8"/>
      <c r="U466" s="8"/>
      <c r="V466" s="8"/>
      <c r="W466" s="8"/>
      <c r="X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row>
    <row r="467" spans="1:86">
      <c r="A467" s="8"/>
      <c r="B467" s="8"/>
      <c r="C467" s="8"/>
      <c r="D467" s="8"/>
      <c r="E467" s="8"/>
      <c r="F467" s="8"/>
      <c r="G467" s="8"/>
      <c r="H467" s="8"/>
      <c r="I467" s="8"/>
      <c r="J467" s="8"/>
      <c r="K467" s="8"/>
      <c r="L467" s="8"/>
      <c r="M467" s="8"/>
      <c r="N467" s="8"/>
      <c r="O467" s="8"/>
      <c r="P467" s="8"/>
      <c r="Q467" s="8"/>
      <c r="R467" s="8"/>
      <c r="S467" s="8"/>
      <c r="T467" s="8"/>
      <c r="U467" s="8"/>
      <c r="V467" s="8"/>
      <c r="W467" s="8"/>
      <c r="X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row>
    <row r="468" spans="1:86">
      <c r="A468" s="8"/>
      <c r="B468" s="8"/>
      <c r="C468" s="8"/>
      <c r="D468" s="8"/>
      <c r="E468" s="8"/>
      <c r="F468" s="8"/>
      <c r="G468" s="8"/>
      <c r="H468" s="8"/>
      <c r="I468" s="8"/>
      <c r="J468" s="8"/>
      <c r="K468" s="8"/>
      <c r="L468" s="8"/>
      <c r="M468" s="8"/>
      <c r="N468" s="8"/>
      <c r="O468" s="8"/>
      <c r="P468" s="8"/>
      <c r="Q468" s="8"/>
      <c r="R468" s="8"/>
      <c r="S468" s="8"/>
      <c r="T468" s="8"/>
      <c r="U468" s="8"/>
      <c r="V468" s="8"/>
      <c r="W468" s="8"/>
      <c r="X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row>
    <row r="469" spans="1:86">
      <c r="A469" s="8"/>
      <c r="B469" s="8"/>
      <c r="C469" s="8"/>
      <c r="D469" s="8"/>
      <c r="E469" s="8"/>
      <c r="F469" s="8"/>
      <c r="G469" s="8"/>
      <c r="H469" s="8"/>
      <c r="I469" s="8"/>
      <c r="J469" s="8"/>
      <c r="K469" s="8"/>
      <c r="L469" s="8"/>
      <c r="M469" s="8"/>
      <c r="N469" s="8"/>
      <c r="O469" s="8"/>
      <c r="P469" s="8"/>
      <c r="Q469" s="8"/>
      <c r="R469" s="8"/>
      <c r="S469" s="8"/>
      <c r="T469" s="8"/>
      <c r="U469" s="8"/>
      <c r="V469" s="8"/>
      <c r="W469" s="8"/>
      <c r="X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row>
    <row r="470" spans="1:86">
      <c r="A470" s="8"/>
      <c r="B470" s="8"/>
      <c r="C470" s="8"/>
      <c r="D470" s="8"/>
      <c r="E470" s="8"/>
      <c r="F470" s="8"/>
      <c r="G470" s="8"/>
      <c r="H470" s="8"/>
      <c r="I470" s="8"/>
      <c r="J470" s="8"/>
      <c r="K470" s="8"/>
      <c r="L470" s="8"/>
      <c r="M470" s="8"/>
      <c r="N470" s="8"/>
      <c r="O470" s="8"/>
      <c r="P470" s="8"/>
      <c r="Q470" s="8"/>
      <c r="R470" s="8"/>
      <c r="S470" s="8"/>
      <c r="T470" s="8"/>
      <c r="U470" s="8"/>
      <c r="V470" s="8"/>
      <c r="W470" s="8"/>
      <c r="X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row>
    <row r="471" spans="1:86">
      <c r="A471" s="8"/>
      <c r="B471" s="8"/>
      <c r="C471" s="8"/>
      <c r="D471" s="8"/>
      <c r="E471" s="8"/>
      <c r="F471" s="8"/>
      <c r="G471" s="8"/>
      <c r="H471" s="8"/>
      <c r="I471" s="8"/>
      <c r="J471" s="8"/>
      <c r="K471" s="8"/>
      <c r="L471" s="8"/>
      <c r="M471" s="8"/>
      <c r="N471" s="8"/>
      <c r="O471" s="8"/>
      <c r="P471" s="8"/>
      <c r="Q471" s="8"/>
      <c r="R471" s="8"/>
      <c r="S471" s="8"/>
      <c r="T471" s="8"/>
      <c r="U471" s="8"/>
      <c r="V471" s="8"/>
      <c r="W471" s="8"/>
      <c r="X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row>
    <row r="472" spans="1:86">
      <c r="A472" s="8"/>
      <c r="B472" s="8"/>
      <c r="C472" s="8"/>
      <c r="D472" s="8"/>
      <c r="E472" s="8"/>
      <c r="F472" s="8"/>
      <c r="G472" s="8"/>
      <c r="H472" s="8"/>
      <c r="I472" s="8"/>
      <c r="J472" s="8"/>
      <c r="K472" s="8"/>
      <c r="L472" s="8"/>
      <c r="M472" s="8"/>
      <c r="N472" s="8"/>
      <c r="O472" s="8"/>
      <c r="P472" s="8"/>
      <c r="Q472" s="8"/>
      <c r="R472" s="8"/>
      <c r="S472" s="8"/>
      <c r="T472" s="8"/>
      <c r="U472" s="8"/>
      <c r="V472" s="8"/>
      <c r="W472" s="8"/>
      <c r="X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row>
    <row r="473" spans="1:86">
      <c r="A473" s="8"/>
      <c r="B473" s="8"/>
      <c r="C473" s="8"/>
      <c r="D473" s="8"/>
      <c r="E473" s="8"/>
      <c r="F473" s="8"/>
      <c r="G473" s="8"/>
      <c r="H473" s="8"/>
      <c r="I473" s="8"/>
      <c r="J473" s="8"/>
      <c r="K473" s="8"/>
      <c r="L473" s="8"/>
      <c r="M473" s="8"/>
      <c r="N473" s="8"/>
      <c r="O473" s="8"/>
      <c r="P473" s="8"/>
      <c r="Q473" s="8"/>
      <c r="R473" s="8"/>
      <c r="S473" s="8"/>
      <c r="T473" s="8"/>
      <c r="U473" s="8"/>
      <c r="V473" s="8"/>
      <c r="W473" s="8"/>
      <c r="X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row>
    <row r="474" spans="1:86">
      <c r="A474" s="8"/>
      <c r="B474" s="8"/>
      <c r="C474" s="8"/>
      <c r="D474" s="8"/>
      <c r="E474" s="8"/>
      <c r="F474" s="8"/>
      <c r="G474" s="8"/>
      <c r="H474" s="8"/>
      <c r="I474" s="8"/>
      <c r="J474" s="8"/>
      <c r="K474" s="8"/>
      <c r="L474" s="8"/>
      <c r="M474" s="8"/>
      <c r="N474" s="8"/>
      <c r="O474" s="8"/>
      <c r="P474" s="8"/>
      <c r="Q474" s="8"/>
      <c r="R474" s="8"/>
      <c r="S474" s="8"/>
      <c r="T474" s="8"/>
      <c r="U474" s="8"/>
      <c r="V474" s="8"/>
      <c r="W474" s="8"/>
      <c r="X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row>
    <row r="475" spans="1:86">
      <c r="A475" s="8"/>
      <c r="B475" s="8"/>
      <c r="C475" s="8"/>
      <c r="D475" s="8"/>
      <c r="E475" s="8"/>
      <c r="F475" s="8"/>
      <c r="G475" s="8"/>
      <c r="H475" s="8"/>
      <c r="I475" s="8"/>
      <c r="J475" s="8"/>
      <c r="K475" s="8"/>
      <c r="L475" s="8"/>
      <c r="M475" s="8"/>
      <c r="N475" s="8"/>
      <c r="O475" s="8"/>
      <c r="P475" s="8"/>
      <c r="Q475" s="8"/>
      <c r="R475" s="8"/>
      <c r="S475" s="8"/>
      <c r="T475" s="8"/>
      <c r="U475" s="8"/>
      <c r="V475" s="8"/>
      <c r="W475" s="8"/>
      <c r="X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row>
    <row r="476" spans="1:86">
      <c r="A476" s="8"/>
      <c r="B476" s="8"/>
      <c r="C476" s="8"/>
      <c r="D476" s="8"/>
      <c r="E476" s="8"/>
      <c r="F476" s="8"/>
      <c r="G476" s="8"/>
      <c r="H476" s="8"/>
      <c r="I476" s="8"/>
      <c r="J476" s="8"/>
      <c r="K476" s="8"/>
      <c r="L476" s="8"/>
      <c r="M476" s="8"/>
      <c r="N476" s="8"/>
      <c r="O476" s="8"/>
      <c r="P476" s="8"/>
      <c r="Q476" s="8"/>
      <c r="R476" s="8"/>
      <c r="S476" s="8"/>
      <c r="T476" s="8"/>
      <c r="U476" s="8"/>
      <c r="V476" s="8"/>
      <c r="W476" s="8"/>
      <c r="X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row>
    <row r="477" spans="1:86">
      <c r="A477" s="8"/>
      <c r="B477" s="8"/>
      <c r="C477" s="8"/>
      <c r="D477" s="8"/>
      <c r="E477" s="8"/>
      <c r="F477" s="8"/>
      <c r="G477" s="8"/>
      <c r="H477" s="8"/>
      <c r="I477" s="8"/>
      <c r="J477" s="8"/>
      <c r="K477" s="8"/>
      <c r="L477" s="8"/>
      <c r="M477" s="8"/>
      <c r="N477" s="8"/>
      <c r="O477" s="8"/>
      <c r="P477" s="8"/>
      <c r="Q477" s="8"/>
      <c r="R477" s="8"/>
      <c r="S477" s="8"/>
      <c r="T477" s="8"/>
      <c r="U477" s="8"/>
      <c r="V477" s="8"/>
      <c r="W477" s="8"/>
      <c r="X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row>
    <row r="478" spans="1:86">
      <c r="A478" s="8"/>
      <c r="B478" s="8"/>
      <c r="C478" s="8"/>
      <c r="D478" s="8"/>
      <c r="E478" s="8"/>
      <c r="F478" s="8"/>
      <c r="G478" s="8"/>
      <c r="H478" s="8"/>
      <c r="I478" s="8"/>
      <c r="J478" s="8"/>
      <c r="K478" s="8"/>
      <c r="L478" s="8"/>
      <c r="M478" s="8"/>
      <c r="N478" s="8"/>
      <c r="O478" s="8"/>
      <c r="P478" s="8"/>
      <c r="Q478" s="8"/>
      <c r="R478" s="8"/>
      <c r="S478" s="8"/>
      <c r="T478" s="8"/>
      <c r="U478" s="8"/>
      <c r="V478" s="8"/>
      <c r="W478" s="8"/>
      <c r="X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row>
    <row r="479" spans="1:86">
      <c r="A479" s="8"/>
      <c r="B479" s="8"/>
      <c r="C479" s="8"/>
      <c r="D479" s="8"/>
      <c r="E479" s="8"/>
      <c r="F479" s="8"/>
      <c r="G479" s="8"/>
      <c r="H479" s="8"/>
      <c r="I479" s="8"/>
      <c r="J479" s="8"/>
      <c r="K479" s="8"/>
      <c r="L479" s="8"/>
      <c r="M479" s="8"/>
      <c r="N479" s="8"/>
      <c r="O479" s="8"/>
      <c r="P479" s="8"/>
      <c r="Q479" s="8"/>
      <c r="R479" s="8"/>
      <c r="S479" s="8"/>
      <c r="T479" s="8"/>
      <c r="U479" s="8"/>
      <c r="V479" s="8"/>
      <c r="W479" s="8"/>
      <c r="X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row>
    <row r="480" spans="1:86">
      <c r="A480" s="8"/>
      <c r="B480" s="8"/>
      <c r="C480" s="8"/>
      <c r="D480" s="8"/>
      <c r="E480" s="8"/>
      <c r="F480" s="8"/>
      <c r="G480" s="8"/>
      <c r="H480" s="8"/>
      <c r="I480" s="8"/>
      <c r="J480" s="8"/>
      <c r="K480" s="8"/>
      <c r="L480" s="8"/>
      <c r="M480" s="8"/>
      <c r="N480" s="8"/>
      <c r="O480" s="8"/>
      <c r="P480" s="8"/>
      <c r="Q480" s="8"/>
      <c r="R480" s="8"/>
      <c r="S480" s="8"/>
      <c r="T480" s="8"/>
      <c r="U480" s="8"/>
      <c r="V480" s="8"/>
      <c r="W480" s="8"/>
      <c r="X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row>
    <row r="481" spans="1:86">
      <c r="A481" s="8"/>
      <c r="B481" s="8"/>
      <c r="C481" s="8"/>
      <c r="D481" s="8"/>
      <c r="E481" s="8"/>
      <c r="F481" s="8"/>
      <c r="G481" s="8"/>
      <c r="H481" s="8"/>
      <c r="I481" s="8"/>
      <c r="J481" s="8"/>
      <c r="K481" s="8"/>
      <c r="L481" s="8"/>
      <c r="M481" s="8"/>
      <c r="N481" s="8"/>
      <c r="O481" s="8"/>
      <c r="P481" s="8"/>
      <c r="Q481" s="8"/>
      <c r="R481" s="8"/>
      <c r="S481" s="8"/>
      <c r="T481" s="8"/>
      <c r="U481" s="8"/>
      <c r="V481" s="8"/>
      <c r="W481" s="8"/>
      <c r="X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row>
    <row r="482" spans="1:86">
      <c r="A482" s="8"/>
      <c r="B482" s="8"/>
      <c r="C482" s="8"/>
      <c r="D482" s="8"/>
      <c r="E482" s="8"/>
      <c r="F482" s="8"/>
      <c r="G482" s="8"/>
      <c r="H482" s="8"/>
      <c r="I482" s="8"/>
      <c r="J482" s="8"/>
      <c r="K482" s="8"/>
      <c r="L482" s="8"/>
      <c r="M482" s="8"/>
      <c r="N482" s="8"/>
      <c r="O482" s="8"/>
      <c r="P482" s="8"/>
      <c r="Q482" s="8"/>
      <c r="R482" s="8"/>
      <c r="S482" s="8"/>
      <c r="T482" s="8"/>
      <c r="U482" s="8"/>
      <c r="V482" s="8"/>
      <c r="W482" s="8"/>
      <c r="X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row>
    <row r="483" spans="1:86">
      <c r="A483" s="8"/>
      <c r="B483" s="8"/>
      <c r="C483" s="8"/>
      <c r="D483" s="8"/>
      <c r="E483" s="8"/>
      <c r="F483" s="8"/>
      <c r="G483" s="8"/>
      <c r="H483" s="8"/>
      <c r="I483" s="8"/>
      <c r="J483" s="8"/>
      <c r="K483" s="8"/>
      <c r="L483" s="8"/>
      <c r="M483" s="8"/>
      <c r="N483" s="8"/>
      <c r="O483" s="8"/>
      <c r="P483" s="8"/>
      <c r="Q483" s="8"/>
      <c r="R483" s="8"/>
      <c r="S483" s="8"/>
      <c r="T483" s="8"/>
      <c r="U483" s="8"/>
      <c r="V483" s="8"/>
      <c r="W483" s="8"/>
      <c r="X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row>
    <row r="484" spans="1:86">
      <c r="A484" s="8"/>
      <c r="B484" s="8"/>
      <c r="C484" s="8"/>
      <c r="D484" s="8"/>
      <c r="E484" s="8"/>
      <c r="F484" s="8"/>
      <c r="G484" s="8"/>
      <c r="H484" s="8"/>
      <c r="I484" s="8"/>
      <c r="J484" s="8"/>
      <c r="K484" s="8"/>
      <c r="L484" s="8"/>
      <c r="M484" s="8"/>
      <c r="N484" s="8"/>
      <c r="O484" s="8"/>
      <c r="P484" s="8"/>
      <c r="Q484" s="8"/>
      <c r="R484" s="8"/>
      <c r="S484" s="8"/>
      <c r="T484" s="8"/>
      <c r="U484" s="8"/>
      <c r="V484" s="8"/>
      <c r="W484" s="8"/>
      <c r="X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row>
    <row r="485" spans="1:86">
      <c r="A485" s="8"/>
      <c r="B485" s="8"/>
      <c r="C485" s="8"/>
      <c r="D485" s="8"/>
      <c r="E485" s="8"/>
      <c r="F485" s="8"/>
      <c r="G485" s="8"/>
      <c r="H485" s="8"/>
      <c r="I485" s="8"/>
      <c r="J485" s="8"/>
      <c r="K485" s="8"/>
      <c r="L485" s="8"/>
      <c r="M485" s="8"/>
      <c r="N485" s="8"/>
      <c r="O485" s="8"/>
      <c r="P485" s="8"/>
      <c r="Q485" s="8"/>
      <c r="R485" s="8"/>
      <c r="S485" s="8"/>
      <c r="T485" s="8"/>
      <c r="U485" s="8"/>
      <c r="V485" s="8"/>
      <c r="W485" s="8"/>
      <c r="X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row>
    <row r="486" spans="1:86">
      <c r="A486" s="8"/>
      <c r="B486" s="8"/>
      <c r="C486" s="8"/>
      <c r="D486" s="8"/>
      <c r="E486" s="8"/>
      <c r="F486" s="8"/>
      <c r="G486" s="8"/>
      <c r="H486" s="8"/>
      <c r="I486" s="8"/>
      <c r="J486" s="8"/>
      <c r="K486" s="8"/>
      <c r="L486" s="8"/>
      <c r="M486" s="8"/>
      <c r="N486" s="8"/>
      <c r="O486" s="8"/>
      <c r="P486" s="8"/>
      <c r="Q486" s="8"/>
      <c r="R486" s="8"/>
      <c r="S486" s="8"/>
      <c r="T486" s="8"/>
      <c r="U486" s="8"/>
      <c r="V486" s="8"/>
      <c r="W486" s="8"/>
      <c r="X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row>
    <row r="487" spans="1:86">
      <c r="A487" s="8"/>
      <c r="B487" s="8"/>
      <c r="C487" s="8"/>
      <c r="D487" s="8"/>
      <c r="E487" s="8"/>
      <c r="F487" s="8"/>
      <c r="G487" s="8"/>
      <c r="H487" s="8"/>
      <c r="I487" s="8"/>
      <c r="J487" s="8"/>
      <c r="K487" s="8"/>
      <c r="L487" s="8"/>
      <c r="M487" s="8"/>
      <c r="N487" s="8"/>
      <c r="O487" s="8"/>
      <c r="P487" s="8"/>
      <c r="Q487" s="8"/>
      <c r="R487" s="8"/>
      <c r="S487" s="8"/>
      <c r="T487" s="8"/>
      <c r="U487" s="8"/>
      <c r="V487" s="8"/>
      <c r="W487" s="8"/>
      <c r="X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row>
    <row r="488" spans="1:86">
      <c r="A488" s="8"/>
      <c r="B488" s="8"/>
      <c r="C488" s="8"/>
      <c r="D488" s="8"/>
      <c r="E488" s="8"/>
      <c r="F488" s="8"/>
      <c r="G488" s="8"/>
      <c r="H488" s="8"/>
      <c r="I488" s="8"/>
      <c r="J488" s="8"/>
      <c r="K488" s="8"/>
      <c r="L488" s="8"/>
      <c r="M488" s="8"/>
      <c r="N488" s="8"/>
      <c r="O488" s="8"/>
      <c r="P488" s="8"/>
      <c r="Q488" s="8"/>
      <c r="R488" s="8"/>
      <c r="S488" s="8"/>
      <c r="T488" s="8"/>
      <c r="U488" s="8"/>
      <c r="V488" s="8"/>
      <c r="W488" s="8"/>
      <c r="X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row>
    <row r="489" spans="1:86">
      <c r="A489" s="8"/>
      <c r="B489" s="8"/>
      <c r="C489" s="8"/>
      <c r="D489" s="8"/>
      <c r="E489" s="8"/>
      <c r="F489" s="8"/>
      <c r="G489" s="8"/>
      <c r="H489" s="8"/>
      <c r="I489" s="8"/>
      <c r="J489" s="8"/>
      <c r="K489" s="8"/>
      <c r="L489" s="8"/>
      <c r="M489" s="8"/>
      <c r="N489" s="8"/>
      <c r="O489" s="8"/>
      <c r="P489" s="8"/>
      <c r="Q489" s="8"/>
      <c r="R489" s="8"/>
      <c r="S489" s="8"/>
      <c r="T489" s="8"/>
      <c r="U489" s="8"/>
      <c r="V489" s="8"/>
      <c r="W489" s="8"/>
      <c r="X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row>
    <row r="490" spans="1:86">
      <c r="A490" s="8"/>
      <c r="B490" s="8"/>
      <c r="C490" s="8"/>
      <c r="D490" s="8"/>
      <c r="E490" s="8"/>
      <c r="F490" s="8"/>
      <c r="G490" s="8"/>
      <c r="H490" s="8"/>
      <c r="I490" s="8"/>
      <c r="J490" s="8"/>
      <c r="K490" s="8"/>
      <c r="L490" s="8"/>
      <c r="M490" s="8"/>
      <c r="N490" s="8"/>
      <c r="O490" s="8"/>
      <c r="P490" s="8"/>
      <c r="Q490" s="8"/>
      <c r="R490" s="8"/>
      <c r="S490" s="8"/>
      <c r="T490" s="8"/>
      <c r="U490" s="8"/>
      <c r="V490" s="8"/>
      <c r="W490" s="8"/>
      <c r="X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row>
    <row r="491" spans="1:86">
      <c r="A491" s="8"/>
      <c r="B491" s="8"/>
      <c r="C491" s="8"/>
      <c r="D491" s="8"/>
      <c r="E491" s="8"/>
      <c r="F491" s="8"/>
      <c r="G491" s="8"/>
      <c r="H491" s="8"/>
      <c r="I491" s="8"/>
      <c r="J491" s="8"/>
      <c r="K491" s="8"/>
      <c r="L491" s="8"/>
      <c r="M491" s="8"/>
      <c r="N491" s="8"/>
      <c r="O491" s="8"/>
      <c r="P491" s="8"/>
      <c r="Q491" s="8"/>
      <c r="R491" s="8"/>
      <c r="S491" s="8"/>
      <c r="T491" s="8"/>
      <c r="U491" s="8"/>
      <c r="V491" s="8"/>
      <c r="W491" s="8"/>
      <c r="X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row>
    <row r="492" spans="1:86">
      <c r="A492" s="8"/>
      <c r="B492" s="8"/>
      <c r="C492" s="8"/>
      <c r="D492" s="8"/>
      <c r="E492" s="8"/>
      <c r="F492" s="8"/>
      <c r="G492" s="8"/>
      <c r="H492" s="8"/>
      <c r="I492" s="8"/>
      <c r="J492" s="8"/>
      <c r="K492" s="8"/>
      <c r="L492" s="8"/>
      <c r="M492" s="8"/>
      <c r="N492" s="8"/>
      <c r="O492" s="8"/>
      <c r="P492" s="8"/>
      <c r="Q492" s="8"/>
      <c r="R492" s="8"/>
      <c r="S492" s="8"/>
      <c r="T492" s="8"/>
      <c r="U492" s="8"/>
      <c r="V492" s="8"/>
      <c r="W492" s="8"/>
      <c r="X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row>
    <row r="493" spans="1:86">
      <c r="A493" s="8"/>
      <c r="B493" s="8"/>
      <c r="C493" s="8"/>
      <c r="D493" s="8"/>
      <c r="E493" s="8"/>
      <c r="F493" s="8"/>
      <c r="G493" s="8"/>
      <c r="H493" s="8"/>
      <c r="I493" s="8"/>
      <c r="J493" s="8"/>
      <c r="K493" s="8"/>
      <c r="L493" s="8"/>
      <c r="M493" s="8"/>
      <c r="N493" s="8"/>
      <c r="O493" s="8"/>
      <c r="P493" s="8"/>
      <c r="Q493" s="8"/>
      <c r="R493" s="8"/>
      <c r="S493" s="8"/>
      <c r="T493" s="8"/>
      <c r="U493" s="8"/>
      <c r="V493" s="8"/>
      <c r="W493" s="8"/>
      <c r="X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row>
    <row r="494" spans="1:86">
      <c r="A494" s="8"/>
      <c r="B494" s="8"/>
      <c r="C494" s="8"/>
      <c r="D494" s="8"/>
      <c r="E494" s="8"/>
      <c r="F494" s="8"/>
      <c r="G494" s="8"/>
      <c r="H494" s="8"/>
      <c r="I494" s="8"/>
      <c r="J494" s="8"/>
      <c r="K494" s="8"/>
      <c r="L494" s="8"/>
      <c r="M494" s="8"/>
      <c r="N494" s="8"/>
      <c r="O494" s="8"/>
      <c r="P494" s="8"/>
      <c r="Q494" s="8"/>
      <c r="R494" s="8"/>
      <c r="S494" s="8"/>
      <c r="T494" s="8"/>
      <c r="U494" s="8"/>
      <c r="V494" s="8"/>
      <c r="W494" s="8"/>
      <c r="X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row>
    <row r="495" spans="1:86">
      <c r="A495" s="8"/>
      <c r="B495" s="8"/>
      <c r="C495" s="8"/>
      <c r="D495" s="8"/>
      <c r="E495" s="8"/>
      <c r="F495" s="8"/>
      <c r="G495" s="8"/>
      <c r="H495" s="8"/>
      <c r="I495" s="8"/>
      <c r="J495" s="8"/>
      <c r="K495" s="8"/>
      <c r="L495" s="8"/>
      <c r="M495" s="8"/>
      <c r="N495" s="8"/>
      <c r="O495" s="8"/>
      <c r="P495" s="8"/>
      <c r="Q495" s="8"/>
      <c r="R495" s="8"/>
      <c r="S495" s="8"/>
      <c r="T495" s="8"/>
      <c r="U495" s="8"/>
      <c r="V495" s="8"/>
      <c r="W495" s="8"/>
      <c r="X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row>
    <row r="496" spans="1:86">
      <c r="A496" s="8"/>
      <c r="B496" s="8"/>
      <c r="C496" s="8"/>
      <c r="D496" s="8"/>
      <c r="E496" s="8"/>
      <c r="F496" s="8"/>
      <c r="G496" s="8"/>
      <c r="H496" s="8"/>
      <c r="I496" s="8"/>
      <c r="J496" s="8"/>
      <c r="K496" s="8"/>
      <c r="L496" s="8"/>
      <c r="M496" s="8"/>
      <c r="N496" s="8"/>
      <c r="O496" s="8"/>
      <c r="P496" s="8"/>
      <c r="Q496" s="8"/>
      <c r="R496" s="8"/>
      <c r="S496" s="8"/>
      <c r="T496" s="8"/>
      <c r="U496" s="8"/>
      <c r="V496" s="8"/>
      <c r="W496" s="8"/>
      <c r="X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row>
    <row r="497" spans="1:86">
      <c r="A497" s="8"/>
      <c r="B497" s="8"/>
      <c r="C497" s="8"/>
      <c r="D497" s="8"/>
      <c r="E497" s="8"/>
      <c r="F497" s="8"/>
      <c r="G497" s="8"/>
      <c r="H497" s="8"/>
      <c r="I497" s="8"/>
      <c r="J497" s="8"/>
      <c r="K497" s="8"/>
      <c r="L497" s="8"/>
      <c r="M497" s="8"/>
      <c r="N497" s="8"/>
      <c r="O497" s="8"/>
      <c r="P497" s="8"/>
      <c r="Q497" s="8"/>
      <c r="R497" s="8"/>
      <c r="S497" s="8"/>
      <c r="T497" s="8"/>
      <c r="U497" s="8"/>
      <c r="V497" s="8"/>
      <c r="W497" s="8"/>
      <c r="X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row>
    <row r="498" spans="1:86">
      <c r="A498" s="8"/>
      <c r="B498" s="8"/>
      <c r="C498" s="8"/>
      <c r="D498" s="8"/>
      <c r="E498" s="8"/>
      <c r="F498" s="8"/>
      <c r="G498" s="8"/>
      <c r="H498" s="8"/>
      <c r="I498" s="8"/>
      <c r="J498" s="8"/>
      <c r="K498" s="8"/>
      <c r="L498" s="8"/>
      <c r="M498" s="8"/>
      <c r="N498" s="8"/>
      <c r="O498" s="8"/>
      <c r="P498" s="8"/>
      <c r="Q498" s="8"/>
      <c r="R498" s="8"/>
      <c r="S498" s="8"/>
      <c r="T498" s="8"/>
      <c r="U498" s="8"/>
      <c r="V498" s="8"/>
      <c r="W498" s="8"/>
      <c r="X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row>
    <row r="499" spans="1:86">
      <c r="A499" s="8"/>
      <c r="B499" s="8"/>
      <c r="C499" s="8"/>
      <c r="D499" s="8"/>
      <c r="E499" s="8"/>
      <c r="F499" s="8"/>
      <c r="G499" s="8"/>
      <c r="H499" s="8"/>
      <c r="I499" s="8"/>
      <c r="J499" s="8"/>
      <c r="K499" s="8"/>
      <c r="L499" s="8"/>
      <c r="M499" s="8"/>
      <c r="N499" s="8"/>
      <c r="O499" s="8"/>
      <c r="P499" s="8"/>
      <c r="Q499" s="8"/>
      <c r="R499" s="8"/>
      <c r="S499" s="8"/>
      <c r="T499" s="8"/>
      <c r="U499" s="8"/>
      <c r="V499" s="8"/>
      <c r="W499" s="8"/>
      <c r="X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row>
    <row r="500" spans="1:86">
      <c r="A500" s="8"/>
      <c r="B500" s="8"/>
      <c r="C500" s="8"/>
      <c r="D500" s="8"/>
      <c r="E500" s="8"/>
      <c r="F500" s="8"/>
      <c r="G500" s="8"/>
      <c r="H500" s="8"/>
      <c r="I500" s="8"/>
      <c r="J500" s="8"/>
      <c r="K500" s="8"/>
      <c r="L500" s="8"/>
      <c r="M500" s="8"/>
      <c r="N500" s="8"/>
      <c r="O500" s="8"/>
      <c r="P500" s="8"/>
      <c r="Q500" s="8"/>
      <c r="R500" s="8"/>
      <c r="S500" s="8"/>
      <c r="T500" s="8"/>
      <c r="U500" s="8"/>
      <c r="V500" s="8"/>
      <c r="W500" s="8"/>
      <c r="X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row>
    <row r="501" spans="1:86">
      <c r="A501" s="8"/>
      <c r="B501" s="8"/>
      <c r="C501" s="8"/>
      <c r="D501" s="8"/>
      <c r="E501" s="8"/>
      <c r="F501" s="8"/>
      <c r="G501" s="8"/>
      <c r="H501" s="8"/>
      <c r="I501" s="8"/>
      <c r="J501" s="8"/>
      <c r="K501" s="8"/>
      <c r="L501" s="8"/>
      <c r="M501" s="8"/>
      <c r="N501" s="8"/>
      <c r="O501" s="8"/>
      <c r="P501" s="8"/>
      <c r="Q501" s="8"/>
      <c r="R501" s="8"/>
      <c r="S501" s="8"/>
      <c r="T501" s="8"/>
      <c r="U501" s="8"/>
      <c r="V501" s="8"/>
      <c r="W501" s="8"/>
      <c r="X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row>
    <row r="502" spans="1:86">
      <c r="A502" s="8"/>
      <c r="B502" s="8"/>
      <c r="C502" s="8"/>
      <c r="D502" s="8"/>
      <c r="E502" s="8"/>
      <c r="F502" s="8"/>
      <c r="G502" s="8"/>
      <c r="H502" s="8"/>
      <c r="I502" s="8"/>
      <c r="J502" s="8"/>
      <c r="K502" s="8"/>
      <c r="L502" s="8"/>
      <c r="M502" s="8"/>
      <c r="N502" s="8"/>
      <c r="O502" s="8"/>
      <c r="P502" s="8"/>
      <c r="Q502" s="8"/>
      <c r="R502" s="8"/>
      <c r="S502" s="8"/>
      <c r="T502" s="8"/>
      <c r="U502" s="8"/>
      <c r="V502" s="8"/>
      <c r="W502" s="8"/>
      <c r="X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row>
    <row r="503" spans="1:86">
      <c r="A503" s="8"/>
      <c r="B503" s="8"/>
      <c r="C503" s="8"/>
      <c r="D503" s="8"/>
      <c r="E503" s="8"/>
      <c r="F503" s="8"/>
      <c r="G503" s="8"/>
      <c r="H503" s="8"/>
      <c r="I503" s="8"/>
      <c r="J503" s="8"/>
      <c r="K503" s="8"/>
      <c r="L503" s="8"/>
      <c r="M503" s="8"/>
      <c r="N503" s="8"/>
      <c r="O503" s="8"/>
      <c r="P503" s="8"/>
      <c r="Q503" s="8"/>
      <c r="R503" s="8"/>
      <c r="S503" s="8"/>
      <c r="T503" s="8"/>
      <c r="U503" s="8"/>
      <c r="V503" s="8"/>
      <c r="W503" s="8"/>
      <c r="X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row>
    <row r="504" spans="1:86">
      <c r="A504" s="8"/>
      <c r="B504" s="8"/>
      <c r="C504" s="8"/>
      <c r="D504" s="8"/>
      <c r="E504" s="8"/>
      <c r="F504" s="8"/>
      <c r="G504" s="8"/>
      <c r="H504" s="8"/>
      <c r="I504" s="8"/>
      <c r="J504" s="8"/>
      <c r="K504" s="8"/>
      <c r="L504" s="8"/>
      <c r="M504" s="8"/>
      <c r="N504" s="8"/>
      <c r="O504" s="8"/>
      <c r="P504" s="8"/>
      <c r="Q504" s="8"/>
      <c r="R504" s="8"/>
      <c r="S504" s="8"/>
      <c r="T504" s="8"/>
      <c r="U504" s="8"/>
      <c r="V504" s="8"/>
      <c r="W504" s="8"/>
      <c r="X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row>
    <row r="505" spans="1:86">
      <c r="A505" s="8"/>
      <c r="B505" s="8"/>
      <c r="C505" s="8"/>
      <c r="D505" s="8"/>
      <c r="E505" s="8"/>
      <c r="F505" s="8"/>
      <c r="G505" s="8"/>
      <c r="H505" s="8"/>
      <c r="I505" s="8"/>
      <c r="J505" s="8"/>
      <c r="K505" s="8"/>
      <c r="L505" s="8"/>
      <c r="M505" s="8"/>
      <c r="N505" s="8"/>
      <c r="O505" s="8"/>
      <c r="P505" s="8"/>
      <c r="Q505" s="8"/>
      <c r="R505" s="8"/>
      <c r="S505" s="8"/>
      <c r="T505" s="8"/>
      <c r="U505" s="8"/>
      <c r="V505" s="8"/>
      <c r="W505" s="8"/>
      <c r="X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row>
    <row r="506" spans="1:86">
      <c r="A506" s="8"/>
      <c r="B506" s="8"/>
      <c r="C506" s="8"/>
      <c r="D506" s="8"/>
      <c r="E506" s="8"/>
      <c r="F506" s="8"/>
      <c r="G506" s="8"/>
      <c r="H506" s="8"/>
      <c r="I506" s="8"/>
      <c r="J506" s="8"/>
      <c r="K506" s="8"/>
      <c r="L506" s="8"/>
      <c r="M506" s="8"/>
      <c r="N506" s="8"/>
      <c r="O506" s="8"/>
      <c r="P506" s="8"/>
      <c r="Q506" s="8"/>
      <c r="R506" s="8"/>
      <c r="S506" s="8"/>
      <c r="T506" s="8"/>
      <c r="U506" s="8"/>
      <c r="V506" s="8"/>
      <c r="W506" s="8"/>
      <c r="X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row>
    <row r="507" spans="1:86">
      <c r="A507" s="8"/>
      <c r="B507" s="8"/>
      <c r="C507" s="8"/>
      <c r="D507" s="8"/>
      <c r="E507" s="8"/>
      <c r="F507" s="8"/>
      <c r="G507" s="8"/>
      <c r="H507" s="8"/>
      <c r="I507" s="8"/>
      <c r="J507" s="8"/>
      <c r="K507" s="8"/>
      <c r="L507" s="8"/>
      <c r="M507" s="8"/>
      <c r="N507" s="8"/>
      <c r="O507" s="8"/>
      <c r="P507" s="8"/>
      <c r="Q507" s="8"/>
      <c r="R507" s="8"/>
      <c r="S507" s="8"/>
      <c r="T507" s="8"/>
      <c r="U507" s="8"/>
      <c r="V507" s="8"/>
      <c r="W507" s="8"/>
      <c r="X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row>
    <row r="508" spans="1:86">
      <c r="A508" s="8"/>
      <c r="B508" s="8"/>
      <c r="C508" s="8"/>
      <c r="D508" s="8"/>
      <c r="E508" s="8"/>
      <c r="F508" s="8"/>
      <c r="G508" s="8"/>
      <c r="H508" s="8"/>
      <c r="I508" s="8"/>
      <c r="J508" s="8"/>
      <c r="K508" s="8"/>
      <c r="L508" s="8"/>
      <c r="M508" s="8"/>
      <c r="N508" s="8"/>
      <c r="O508" s="8"/>
      <c r="P508" s="8"/>
      <c r="Q508" s="8"/>
      <c r="R508" s="8"/>
      <c r="S508" s="8"/>
      <c r="T508" s="8"/>
      <c r="U508" s="8"/>
      <c r="V508" s="8"/>
      <c r="W508" s="8"/>
      <c r="X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row>
    <row r="509" spans="1:86">
      <c r="A509" s="8"/>
      <c r="B509" s="8"/>
      <c r="C509" s="8"/>
      <c r="D509" s="8"/>
      <c r="E509" s="8"/>
      <c r="F509" s="8"/>
      <c r="G509" s="8"/>
      <c r="H509" s="8"/>
      <c r="I509" s="8"/>
      <c r="J509" s="8"/>
      <c r="K509" s="8"/>
      <c r="L509" s="8"/>
      <c r="M509" s="8"/>
      <c r="N509" s="8"/>
      <c r="O509" s="8"/>
      <c r="P509" s="8"/>
      <c r="Q509" s="8"/>
      <c r="R509" s="8"/>
      <c r="S509" s="8"/>
      <c r="T509" s="8"/>
      <c r="U509" s="8"/>
      <c r="V509" s="8"/>
      <c r="W509" s="8"/>
      <c r="X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row>
    <row r="510" spans="1:86">
      <c r="A510" s="8"/>
      <c r="B510" s="8"/>
      <c r="C510" s="8"/>
      <c r="D510" s="8"/>
      <c r="E510" s="8"/>
      <c r="F510" s="8"/>
      <c r="G510" s="8"/>
      <c r="H510" s="8"/>
      <c r="I510" s="8"/>
      <c r="J510" s="8"/>
      <c r="K510" s="8"/>
      <c r="L510" s="8"/>
      <c r="M510" s="8"/>
      <c r="N510" s="8"/>
      <c r="O510" s="8"/>
      <c r="P510" s="8"/>
      <c r="Q510" s="8"/>
      <c r="R510" s="8"/>
      <c r="S510" s="8"/>
      <c r="T510" s="8"/>
      <c r="U510" s="8"/>
      <c r="V510" s="8"/>
      <c r="W510" s="8"/>
      <c r="X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row>
    <row r="511" spans="1:86">
      <c r="A511" s="8"/>
      <c r="B511" s="8"/>
      <c r="C511" s="8"/>
      <c r="D511" s="8"/>
      <c r="E511" s="8"/>
      <c r="F511" s="8"/>
      <c r="G511" s="8"/>
      <c r="H511" s="8"/>
      <c r="I511" s="8"/>
      <c r="J511" s="8"/>
      <c r="K511" s="8"/>
      <c r="L511" s="8"/>
      <c r="M511" s="8"/>
      <c r="N511" s="8"/>
      <c r="O511" s="8"/>
      <c r="P511" s="8"/>
      <c r="Q511" s="8"/>
      <c r="R511" s="8"/>
      <c r="S511" s="8"/>
      <c r="T511" s="8"/>
      <c r="U511" s="8"/>
      <c r="V511" s="8"/>
      <c r="W511" s="8"/>
      <c r="X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row>
    <row r="512" spans="1:86">
      <c r="A512" s="8"/>
      <c r="B512" s="8"/>
      <c r="C512" s="8"/>
      <c r="D512" s="8"/>
      <c r="E512" s="8"/>
      <c r="F512" s="8"/>
      <c r="G512" s="8"/>
      <c r="H512" s="8"/>
      <c r="I512" s="8"/>
      <c r="J512" s="8"/>
      <c r="K512" s="8"/>
      <c r="L512" s="8"/>
      <c r="M512" s="8"/>
      <c r="N512" s="8"/>
      <c r="O512" s="8"/>
      <c r="P512" s="8"/>
      <c r="Q512" s="8"/>
      <c r="R512" s="8"/>
      <c r="S512" s="8"/>
      <c r="T512" s="8"/>
      <c r="U512" s="8"/>
      <c r="V512" s="8"/>
      <c r="W512" s="8"/>
      <c r="X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row>
    <row r="513" spans="1:86">
      <c r="A513" s="8"/>
      <c r="B513" s="8"/>
      <c r="C513" s="8"/>
      <c r="D513" s="8"/>
      <c r="E513" s="8"/>
      <c r="F513" s="8"/>
      <c r="G513" s="8"/>
      <c r="H513" s="8"/>
      <c r="I513" s="8"/>
      <c r="J513" s="8"/>
      <c r="K513" s="8"/>
      <c r="L513" s="8"/>
      <c r="M513" s="8"/>
      <c r="N513" s="8"/>
      <c r="O513" s="8"/>
      <c r="P513" s="8"/>
      <c r="Q513" s="8"/>
      <c r="R513" s="8"/>
      <c r="S513" s="8"/>
      <c r="T513" s="8"/>
      <c r="U513" s="8"/>
      <c r="V513" s="8"/>
      <c r="W513" s="8"/>
      <c r="X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row>
    <row r="514" spans="1:86">
      <c r="A514" s="8"/>
      <c r="B514" s="8"/>
      <c r="C514" s="8"/>
      <c r="D514" s="8"/>
      <c r="E514" s="8"/>
      <c r="F514" s="8"/>
      <c r="G514" s="8"/>
      <c r="H514" s="8"/>
      <c r="I514" s="8"/>
      <c r="J514" s="8"/>
      <c r="K514" s="8"/>
      <c r="L514" s="8"/>
      <c r="M514" s="8"/>
      <c r="N514" s="8"/>
      <c r="O514" s="8"/>
      <c r="P514" s="8"/>
      <c r="Q514" s="8"/>
      <c r="R514" s="8"/>
      <c r="S514" s="8"/>
      <c r="T514" s="8"/>
      <c r="U514" s="8"/>
      <c r="V514" s="8"/>
      <c r="W514" s="8"/>
      <c r="X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row>
    <row r="515" spans="1:86">
      <c r="A515" s="8"/>
      <c r="B515" s="8"/>
      <c r="C515" s="8"/>
      <c r="D515" s="8"/>
      <c r="E515" s="8"/>
      <c r="F515" s="8"/>
      <c r="G515" s="8"/>
      <c r="H515" s="8"/>
      <c r="I515" s="8"/>
      <c r="J515" s="8"/>
      <c r="K515" s="8"/>
      <c r="L515" s="8"/>
      <c r="M515" s="8"/>
      <c r="N515" s="8"/>
      <c r="O515" s="8"/>
      <c r="P515" s="8"/>
      <c r="Q515" s="8"/>
      <c r="R515" s="8"/>
      <c r="S515" s="8"/>
      <c r="T515" s="8"/>
      <c r="U515" s="8"/>
      <c r="V515" s="8"/>
      <c r="W515" s="8"/>
      <c r="X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row>
    <row r="516" spans="1:86">
      <c r="A516" s="8"/>
      <c r="B516" s="8"/>
      <c r="C516" s="8"/>
      <c r="D516" s="8"/>
      <c r="E516" s="8"/>
      <c r="F516" s="8"/>
      <c r="G516" s="8"/>
      <c r="H516" s="8"/>
      <c r="I516" s="8"/>
      <c r="J516" s="8"/>
      <c r="K516" s="8"/>
      <c r="L516" s="8"/>
      <c r="M516" s="8"/>
      <c r="N516" s="8"/>
      <c r="O516" s="8"/>
      <c r="P516" s="8"/>
      <c r="Q516" s="8"/>
      <c r="R516" s="8"/>
      <c r="S516" s="8"/>
      <c r="T516" s="8"/>
      <c r="U516" s="8"/>
      <c r="V516" s="8"/>
      <c r="W516" s="8"/>
      <c r="X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row>
    <row r="517" spans="1:86">
      <c r="A517" s="8"/>
      <c r="B517" s="8"/>
      <c r="C517" s="8"/>
      <c r="D517" s="8"/>
      <c r="E517" s="8"/>
      <c r="F517" s="8"/>
      <c r="G517" s="8"/>
      <c r="H517" s="8"/>
      <c r="I517" s="8"/>
      <c r="J517" s="8"/>
      <c r="K517" s="8"/>
      <c r="L517" s="8"/>
      <c r="M517" s="8"/>
      <c r="N517" s="8"/>
      <c r="O517" s="8"/>
      <c r="P517" s="8"/>
      <c r="Q517" s="8"/>
      <c r="R517" s="8"/>
      <c r="S517" s="8"/>
      <c r="T517" s="8"/>
      <c r="U517" s="8"/>
      <c r="V517" s="8"/>
      <c r="W517" s="8"/>
      <c r="X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row>
    <row r="518" spans="1:86">
      <c r="A518" s="8"/>
      <c r="B518" s="8"/>
      <c r="C518" s="8"/>
      <c r="D518" s="8"/>
      <c r="E518" s="8"/>
      <c r="F518" s="8"/>
      <c r="G518" s="8"/>
      <c r="H518" s="8"/>
      <c r="I518" s="8"/>
      <c r="J518" s="8"/>
      <c r="K518" s="8"/>
      <c r="L518" s="8"/>
      <c r="M518" s="8"/>
      <c r="N518" s="8"/>
      <c r="O518" s="8"/>
      <c r="P518" s="8"/>
      <c r="Q518" s="8"/>
      <c r="R518" s="8"/>
      <c r="S518" s="8"/>
      <c r="T518" s="8"/>
      <c r="U518" s="8"/>
      <c r="V518" s="8"/>
      <c r="W518" s="8"/>
      <c r="X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row>
    <row r="519" spans="1:86">
      <c r="A519" s="8"/>
      <c r="B519" s="8"/>
      <c r="C519" s="8"/>
      <c r="D519" s="8"/>
      <c r="E519" s="8"/>
      <c r="F519" s="8"/>
      <c r="G519" s="8"/>
      <c r="H519" s="8"/>
      <c r="I519" s="8"/>
      <c r="J519" s="8"/>
      <c r="K519" s="8"/>
      <c r="L519" s="8"/>
      <c r="M519" s="8"/>
      <c r="N519" s="8"/>
      <c r="O519" s="8"/>
      <c r="P519" s="8"/>
      <c r="Q519" s="8"/>
      <c r="R519" s="8"/>
      <c r="S519" s="8"/>
      <c r="T519" s="8"/>
      <c r="U519" s="8"/>
      <c r="V519" s="8"/>
      <c r="W519" s="8"/>
      <c r="X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row>
    <row r="520" spans="1:86">
      <c r="A520" s="8"/>
      <c r="B520" s="8"/>
      <c r="C520" s="8"/>
      <c r="D520" s="8"/>
      <c r="E520" s="8"/>
      <c r="F520" s="8"/>
      <c r="G520" s="8"/>
      <c r="H520" s="8"/>
      <c r="I520" s="8"/>
      <c r="J520" s="8"/>
      <c r="K520" s="8"/>
      <c r="L520" s="8"/>
      <c r="M520" s="8"/>
      <c r="N520" s="8"/>
      <c r="O520" s="8"/>
      <c r="P520" s="8"/>
      <c r="Q520" s="8"/>
      <c r="R520" s="8"/>
      <c r="S520" s="8"/>
      <c r="T520" s="8"/>
      <c r="U520" s="8"/>
      <c r="V520" s="8"/>
      <c r="W520" s="8"/>
      <c r="X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row>
    <row r="521" spans="1:86">
      <c r="A521" s="8"/>
      <c r="B521" s="8"/>
      <c r="C521" s="8"/>
      <c r="D521" s="8"/>
      <c r="E521" s="8"/>
      <c r="F521" s="8"/>
      <c r="G521" s="8"/>
      <c r="H521" s="8"/>
      <c r="I521" s="8"/>
      <c r="J521" s="8"/>
      <c r="K521" s="8"/>
      <c r="L521" s="8"/>
      <c r="M521" s="8"/>
      <c r="N521" s="8"/>
      <c r="O521" s="8"/>
      <c r="P521" s="8"/>
      <c r="Q521" s="8"/>
      <c r="R521" s="8"/>
      <c r="S521" s="8"/>
      <c r="T521" s="8"/>
      <c r="U521" s="8"/>
      <c r="V521" s="8"/>
      <c r="W521" s="8"/>
      <c r="X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row>
    <row r="522" spans="1:86">
      <c r="A522" s="8"/>
      <c r="B522" s="8"/>
      <c r="C522" s="8"/>
      <c r="D522" s="8"/>
      <c r="E522" s="8"/>
      <c r="F522" s="8"/>
      <c r="G522" s="8"/>
      <c r="H522" s="8"/>
      <c r="I522" s="8"/>
      <c r="J522" s="8"/>
      <c r="K522" s="8"/>
      <c r="L522" s="8"/>
      <c r="M522" s="8"/>
      <c r="N522" s="8"/>
      <c r="O522" s="8"/>
      <c r="P522" s="8"/>
      <c r="Q522" s="8"/>
      <c r="R522" s="8"/>
      <c r="S522" s="8"/>
      <c r="T522" s="8"/>
      <c r="U522" s="8"/>
      <c r="V522" s="8"/>
      <c r="W522" s="8"/>
      <c r="X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row>
    <row r="523" spans="1:86">
      <c r="A523" s="8"/>
      <c r="B523" s="8"/>
      <c r="C523" s="8"/>
      <c r="D523" s="8"/>
      <c r="E523" s="8"/>
      <c r="F523" s="8"/>
      <c r="G523" s="8"/>
      <c r="H523" s="8"/>
      <c r="I523" s="8"/>
      <c r="J523" s="8"/>
      <c r="K523" s="8"/>
      <c r="L523" s="8"/>
      <c r="M523" s="8"/>
      <c r="N523" s="8"/>
      <c r="O523" s="8"/>
      <c r="P523" s="8"/>
      <c r="Q523" s="8"/>
      <c r="R523" s="8"/>
      <c r="S523" s="8"/>
      <c r="T523" s="8"/>
      <c r="U523" s="8"/>
      <c r="V523" s="8"/>
      <c r="W523" s="8"/>
      <c r="X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row>
    <row r="524" spans="1:86">
      <c r="A524" s="8"/>
      <c r="B524" s="8"/>
      <c r="C524" s="8"/>
      <c r="D524" s="8"/>
      <c r="E524" s="8"/>
      <c r="F524" s="8"/>
      <c r="G524" s="8"/>
      <c r="H524" s="8"/>
      <c r="I524" s="8"/>
      <c r="J524" s="8"/>
      <c r="K524" s="8"/>
      <c r="L524" s="8"/>
      <c r="M524" s="8"/>
      <c r="N524" s="8"/>
      <c r="O524" s="8"/>
      <c r="P524" s="8"/>
      <c r="Q524" s="8"/>
      <c r="R524" s="8"/>
      <c r="S524" s="8"/>
      <c r="T524" s="8"/>
      <c r="U524" s="8"/>
      <c r="V524" s="8"/>
      <c r="W524" s="8"/>
      <c r="X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row>
    <row r="525" spans="1:86">
      <c r="A525" s="8"/>
      <c r="B525" s="8"/>
      <c r="C525" s="8"/>
      <c r="D525" s="8"/>
      <c r="E525" s="8"/>
      <c r="F525" s="8"/>
      <c r="G525" s="8"/>
      <c r="H525" s="8"/>
      <c r="I525" s="8"/>
      <c r="J525" s="8"/>
      <c r="K525" s="8"/>
      <c r="L525" s="8"/>
      <c r="M525" s="8"/>
      <c r="N525" s="8"/>
      <c r="O525" s="8"/>
      <c r="P525" s="8"/>
      <c r="Q525" s="8"/>
      <c r="R525" s="8"/>
      <c r="S525" s="8"/>
      <c r="T525" s="8"/>
      <c r="U525" s="8"/>
      <c r="V525" s="8"/>
      <c r="W525" s="8"/>
      <c r="X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row>
    <row r="526" spans="1:86">
      <c r="A526" s="8"/>
      <c r="B526" s="8"/>
      <c r="C526" s="8"/>
      <c r="D526" s="8"/>
      <c r="E526" s="8"/>
      <c r="F526" s="8"/>
      <c r="G526" s="8"/>
      <c r="H526" s="8"/>
      <c r="I526" s="8"/>
      <c r="J526" s="8"/>
      <c r="K526" s="8"/>
      <c r="L526" s="8"/>
      <c r="M526" s="8"/>
      <c r="N526" s="8"/>
      <c r="O526" s="8"/>
      <c r="P526" s="8"/>
      <c r="Q526" s="8"/>
      <c r="R526" s="8"/>
      <c r="S526" s="8"/>
      <c r="T526" s="8"/>
      <c r="U526" s="8"/>
      <c r="V526" s="8"/>
      <c r="W526" s="8"/>
      <c r="X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row>
    <row r="527" spans="1:86">
      <c r="A527" s="8"/>
      <c r="B527" s="8"/>
      <c r="C527" s="8"/>
      <c r="D527" s="8"/>
      <c r="E527" s="8"/>
      <c r="F527" s="8"/>
      <c r="G527" s="8"/>
      <c r="H527" s="8"/>
      <c r="I527" s="8"/>
      <c r="J527" s="8"/>
      <c r="K527" s="8"/>
      <c r="L527" s="8"/>
      <c r="M527" s="8"/>
      <c r="N527" s="8"/>
      <c r="O527" s="8"/>
      <c r="P527" s="8"/>
      <c r="Q527" s="8"/>
      <c r="R527" s="8"/>
      <c r="S527" s="8"/>
      <c r="T527" s="8"/>
      <c r="U527" s="8"/>
      <c r="V527" s="8"/>
      <c r="W527" s="8"/>
      <c r="X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row>
    <row r="528" spans="1:86">
      <c r="A528" s="8"/>
      <c r="B528" s="8"/>
      <c r="C528" s="8"/>
      <c r="D528" s="8"/>
      <c r="E528" s="8"/>
      <c r="F528" s="8"/>
      <c r="G528" s="8"/>
      <c r="H528" s="8"/>
      <c r="I528" s="8"/>
      <c r="J528" s="8"/>
      <c r="K528" s="8"/>
      <c r="L528" s="8"/>
      <c r="M528" s="8"/>
      <c r="N528" s="8"/>
      <c r="O528" s="8"/>
      <c r="P528" s="8"/>
      <c r="Q528" s="8"/>
      <c r="R528" s="8"/>
      <c r="S528" s="8"/>
      <c r="T528" s="8"/>
      <c r="U528" s="8"/>
      <c r="V528" s="8"/>
      <c r="W528" s="8"/>
      <c r="X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row>
    <row r="529" spans="1:86">
      <c r="A529" s="8"/>
      <c r="B529" s="8"/>
      <c r="C529" s="8"/>
      <c r="D529" s="8"/>
      <c r="E529" s="8"/>
      <c r="F529" s="8"/>
      <c r="G529" s="8"/>
      <c r="H529" s="8"/>
      <c r="I529" s="8"/>
      <c r="J529" s="8"/>
      <c r="K529" s="8"/>
      <c r="L529" s="8"/>
      <c r="M529" s="8"/>
      <c r="N529" s="8"/>
      <c r="O529" s="8"/>
      <c r="P529" s="8"/>
      <c r="Q529" s="8"/>
      <c r="R529" s="8"/>
      <c r="S529" s="8"/>
      <c r="T529" s="8"/>
      <c r="U529" s="8"/>
      <c r="V529" s="8"/>
      <c r="W529" s="8"/>
      <c r="X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row>
    <row r="530" spans="1:86">
      <c r="A530" s="8"/>
      <c r="B530" s="8"/>
      <c r="C530" s="8"/>
      <c r="D530" s="8"/>
      <c r="E530" s="8"/>
      <c r="F530" s="8"/>
      <c r="G530" s="8"/>
      <c r="H530" s="8"/>
      <c r="I530" s="8"/>
      <c r="J530" s="8"/>
      <c r="K530" s="8"/>
      <c r="L530" s="8"/>
      <c r="M530" s="8"/>
      <c r="N530" s="8"/>
      <c r="O530" s="8"/>
      <c r="P530" s="8"/>
      <c r="Q530" s="8"/>
      <c r="R530" s="8"/>
      <c r="S530" s="8"/>
      <c r="T530" s="8"/>
      <c r="U530" s="8"/>
      <c r="V530" s="8"/>
      <c r="W530" s="8"/>
      <c r="X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row>
    <row r="531" spans="1:86">
      <c r="A531" s="8"/>
      <c r="B531" s="8"/>
      <c r="C531" s="8"/>
      <c r="D531" s="8"/>
      <c r="E531" s="8"/>
      <c r="F531" s="8"/>
      <c r="G531" s="8"/>
      <c r="H531" s="8"/>
      <c r="I531" s="8"/>
      <c r="J531" s="8"/>
      <c r="K531" s="8"/>
      <c r="L531" s="8"/>
      <c r="M531" s="8"/>
      <c r="N531" s="8"/>
      <c r="O531" s="8"/>
      <c r="P531" s="8"/>
      <c r="Q531" s="8"/>
      <c r="R531" s="8"/>
      <c r="S531" s="8"/>
      <c r="T531" s="8"/>
      <c r="U531" s="8"/>
      <c r="V531" s="8"/>
      <c r="W531" s="8"/>
      <c r="X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row>
    <row r="532" spans="1:86">
      <c r="A532" s="8"/>
      <c r="B532" s="8"/>
      <c r="C532" s="8"/>
      <c r="D532" s="8"/>
      <c r="E532" s="8"/>
      <c r="F532" s="8"/>
      <c r="G532" s="8"/>
      <c r="H532" s="8"/>
      <c r="I532" s="8"/>
      <c r="J532" s="8"/>
      <c r="K532" s="8"/>
      <c r="L532" s="8"/>
      <c r="M532" s="8"/>
      <c r="N532" s="8"/>
      <c r="O532" s="8"/>
      <c r="P532" s="8"/>
      <c r="Q532" s="8"/>
      <c r="R532" s="8"/>
      <c r="S532" s="8"/>
      <c r="T532" s="8"/>
      <c r="U532" s="8"/>
      <c r="V532" s="8"/>
      <c r="W532" s="8"/>
      <c r="X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row>
    <row r="533" spans="1:86">
      <c r="A533" s="8"/>
      <c r="B533" s="8"/>
      <c r="C533" s="8"/>
      <c r="D533" s="8"/>
      <c r="E533" s="8"/>
      <c r="F533" s="8"/>
      <c r="G533" s="8"/>
      <c r="H533" s="8"/>
      <c r="I533" s="8"/>
      <c r="J533" s="8"/>
      <c r="K533" s="8"/>
      <c r="L533" s="8"/>
      <c r="M533" s="8"/>
      <c r="N533" s="8"/>
      <c r="O533" s="8"/>
      <c r="P533" s="8"/>
      <c r="Q533" s="8"/>
      <c r="R533" s="8"/>
      <c r="S533" s="8"/>
      <c r="T533" s="8"/>
      <c r="U533" s="8"/>
      <c r="V533" s="8"/>
      <c r="W533" s="8"/>
      <c r="X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row>
    <row r="534" spans="1:86">
      <c r="A534" s="8"/>
      <c r="B534" s="8"/>
      <c r="C534" s="8"/>
      <c r="D534" s="8"/>
      <c r="E534" s="8"/>
      <c r="F534" s="8"/>
      <c r="G534" s="8"/>
      <c r="H534" s="8"/>
      <c r="I534" s="8"/>
      <c r="J534" s="8"/>
      <c r="K534" s="8"/>
      <c r="L534" s="8"/>
      <c r="M534" s="8"/>
      <c r="N534" s="8"/>
      <c r="O534" s="8"/>
      <c r="P534" s="8"/>
      <c r="Q534" s="8"/>
      <c r="R534" s="8"/>
      <c r="S534" s="8"/>
      <c r="T534" s="8"/>
      <c r="U534" s="8"/>
      <c r="V534" s="8"/>
      <c r="W534" s="8"/>
      <c r="X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row>
    <row r="535" spans="1:86">
      <c r="A535" s="8"/>
      <c r="B535" s="8"/>
      <c r="C535" s="8"/>
      <c r="D535" s="8"/>
      <c r="E535" s="8"/>
      <c r="F535" s="8"/>
      <c r="G535" s="8"/>
      <c r="H535" s="8"/>
      <c r="I535" s="8"/>
      <c r="J535" s="8"/>
      <c r="K535" s="8"/>
      <c r="L535" s="8"/>
      <c r="M535" s="8"/>
      <c r="N535" s="8"/>
      <c r="O535" s="8"/>
      <c r="P535" s="8"/>
      <c r="Q535" s="8"/>
      <c r="R535" s="8"/>
      <c r="S535" s="8"/>
      <c r="T535" s="8"/>
      <c r="U535" s="8"/>
      <c r="V535" s="8"/>
      <c r="W535" s="8"/>
      <c r="X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row>
    <row r="536" spans="1:86">
      <c r="A536" s="8"/>
      <c r="B536" s="8"/>
      <c r="C536" s="8"/>
      <c r="D536" s="8"/>
      <c r="E536" s="8"/>
      <c r="F536" s="8"/>
      <c r="G536" s="8"/>
      <c r="H536" s="8"/>
      <c r="I536" s="8"/>
      <c r="J536" s="8"/>
      <c r="K536" s="8"/>
      <c r="L536" s="8"/>
      <c r="M536" s="8"/>
      <c r="N536" s="8"/>
      <c r="O536" s="8"/>
      <c r="P536" s="8"/>
      <c r="Q536" s="8"/>
      <c r="R536" s="8"/>
      <c r="S536" s="8"/>
      <c r="T536" s="8"/>
      <c r="U536" s="8"/>
      <c r="V536" s="8"/>
      <c r="W536" s="8"/>
      <c r="X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row>
    <row r="537" spans="1:86">
      <c r="A537" s="8"/>
      <c r="B537" s="8"/>
      <c r="C537" s="8"/>
      <c r="D537" s="8"/>
      <c r="E537" s="8"/>
      <c r="F537" s="8"/>
      <c r="G537" s="8"/>
      <c r="H537" s="8"/>
      <c r="I537" s="8"/>
      <c r="J537" s="8"/>
      <c r="K537" s="8"/>
      <c r="L537" s="8"/>
      <c r="M537" s="8"/>
      <c r="N537" s="8"/>
      <c r="O537" s="8"/>
      <c r="P537" s="8"/>
      <c r="Q537" s="8"/>
      <c r="R537" s="8"/>
      <c r="S537" s="8"/>
      <c r="T537" s="8"/>
      <c r="U537" s="8"/>
      <c r="V537" s="8"/>
      <c r="W537" s="8"/>
      <c r="X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row>
    <row r="538" spans="1:86">
      <c r="A538" s="8"/>
      <c r="B538" s="8"/>
      <c r="C538" s="8"/>
      <c r="D538" s="8"/>
      <c r="E538" s="8"/>
      <c r="F538" s="8"/>
      <c r="G538" s="8"/>
      <c r="H538" s="8"/>
      <c r="I538" s="8"/>
      <c r="J538" s="8"/>
      <c r="K538" s="8"/>
      <c r="L538" s="8"/>
      <c r="M538" s="8"/>
      <c r="N538" s="8"/>
      <c r="O538" s="8"/>
      <c r="P538" s="8"/>
      <c r="Q538" s="8"/>
      <c r="R538" s="8"/>
      <c r="S538" s="8"/>
      <c r="T538" s="8"/>
      <c r="U538" s="8"/>
      <c r="V538" s="8"/>
      <c r="W538" s="8"/>
      <c r="X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row>
    <row r="539" spans="1:86">
      <c r="A539" s="8"/>
      <c r="B539" s="8"/>
      <c r="C539" s="8"/>
      <c r="D539" s="8"/>
      <c r="E539" s="8"/>
      <c r="F539" s="8"/>
      <c r="G539" s="8"/>
      <c r="H539" s="8"/>
      <c r="I539" s="8"/>
      <c r="J539" s="8"/>
      <c r="K539" s="8"/>
      <c r="L539" s="8"/>
      <c r="M539" s="8"/>
      <c r="N539" s="8"/>
      <c r="O539" s="8"/>
      <c r="P539" s="8"/>
      <c r="Q539" s="8"/>
      <c r="R539" s="8"/>
      <c r="S539" s="8"/>
      <c r="T539" s="8"/>
      <c r="U539" s="8"/>
      <c r="V539" s="8"/>
      <c r="W539" s="8"/>
      <c r="X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row>
    <row r="540" spans="1:86">
      <c r="A540" s="8"/>
      <c r="B540" s="8"/>
      <c r="C540" s="8"/>
      <c r="D540" s="8"/>
      <c r="E540" s="8"/>
      <c r="F540" s="8"/>
      <c r="G540" s="8"/>
      <c r="H540" s="8"/>
      <c r="I540" s="8"/>
      <c r="J540" s="8"/>
      <c r="K540" s="8"/>
      <c r="L540" s="8"/>
      <c r="M540" s="8"/>
      <c r="N540" s="8"/>
      <c r="O540" s="8"/>
      <c r="P540" s="8"/>
      <c r="Q540" s="8"/>
      <c r="R540" s="8"/>
      <c r="S540" s="8"/>
      <c r="T540" s="8"/>
      <c r="U540" s="8"/>
      <c r="V540" s="8"/>
      <c r="W540" s="8"/>
      <c r="X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row>
    <row r="541" spans="1:86">
      <c r="A541" s="8"/>
      <c r="B541" s="8"/>
      <c r="C541" s="8"/>
      <c r="D541" s="8"/>
      <c r="E541" s="8"/>
      <c r="F541" s="8"/>
      <c r="G541" s="8"/>
      <c r="H541" s="8"/>
      <c r="I541" s="8"/>
      <c r="J541" s="8"/>
      <c r="K541" s="8"/>
      <c r="L541" s="8"/>
      <c r="M541" s="8"/>
      <c r="N541" s="8"/>
      <c r="O541" s="8"/>
      <c r="P541" s="8"/>
      <c r="Q541" s="8"/>
      <c r="R541" s="8"/>
      <c r="S541" s="8"/>
      <c r="T541" s="8"/>
      <c r="U541" s="8"/>
      <c r="V541" s="8"/>
      <c r="W541" s="8"/>
      <c r="X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row>
    <row r="542" spans="1:86">
      <c r="A542" s="8"/>
      <c r="B542" s="8"/>
      <c r="C542" s="8"/>
      <c r="D542" s="8"/>
      <c r="E542" s="8"/>
      <c r="F542" s="8"/>
      <c r="G542" s="8"/>
      <c r="H542" s="8"/>
      <c r="I542" s="8"/>
      <c r="J542" s="8"/>
      <c r="K542" s="8"/>
      <c r="L542" s="8"/>
      <c r="M542" s="8"/>
      <c r="N542" s="8"/>
      <c r="O542" s="8"/>
      <c r="P542" s="8"/>
      <c r="Q542" s="8"/>
      <c r="R542" s="8"/>
      <c r="S542" s="8"/>
      <c r="T542" s="8"/>
      <c r="U542" s="8"/>
      <c r="V542" s="8"/>
      <c r="W542" s="8"/>
      <c r="X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row>
    <row r="543" spans="1:86">
      <c r="A543" s="8"/>
      <c r="B543" s="8"/>
      <c r="C543" s="8"/>
      <c r="D543" s="8"/>
      <c r="E543" s="8"/>
      <c r="F543" s="8"/>
      <c r="G543" s="8"/>
      <c r="H543" s="8"/>
      <c r="I543" s="8"/>
      <c r="J543" s="8"/>
      <c r="K543" s="8"/>
      <c r="L543" s="8"/>
      <c r="M543" s="8"/>
      <c r="N543" s="8"/>
      <c r="O543" s="8"/>
      <c r="P543" s="8"/>
      <c r="Q543" s="8"/>
      <c r="R543" s="8"/>
      <c r="S543" s="8"/>
      <c r="T543" s="8"/>
      <c r="U543" s="8"/>
      <c r="V543" s="8"/>
      <c r="W543" s="8"/>
      <c r="X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row>
    <row r="544" spans="1:86">
      <c r="A544" s="8"/>
      <c r="B544" s="8"/>
      <c r="C544" s="8"/>
      <c r="D544" s="8"/>
      <c r="E544" s="8"/>
      <c r="F544" s="8"/>
      <c r="G544" s="8"/>
      <c r="H544" s="8"/>
      <c r="I544" s="8"/>
      <c r="J544" s="8"/>
      <c r="K544" s="8"/>
      <c r="L544" s="8"/>
      <c r="M544" s="8"/>
      <c r="N544" s="8"/>
      <c r="O544" s="8"/>
      <c r="P544" s="8"/>
      <c r="Q544" s="8"/>
      <c r="R544" s="8"/>
      <c r="S544" s="8"/>
      <c r="T544" s="8"/>
      <c r="U544" s="8"/>
      <c r="V544" s="8"/>
      <c r="W544" s="8"/>
      <c r="X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row>
    <row r="545" spans="1:86">
      <c r="A545" s="8"/>
      <c r="B545" s="8"/>
      <c r="C545" s="8"/>
      <c r="D545" s="8"/>
      <c r="E545" s="8"/>
      <c r="F545" s="8"/>
      <c r="G545" s="8"/>
      <c r="H545" s="8"/>
      <c r="I545" s="8"/>
      <c r="J545" s="8"/>
      <c r="K545" s="8"/>
      <c r="L545" s="8"/>
      <c r="M545" s="8"/>
      <c r="N545" s="8"/>
      <c r="O545" s="8"/>
      <c r="P545" s="8"/>
      <c r="Q545" s="8"/>
      <c r="R545" s="8"/>
      <c r="S545" s="8"/>
      <c r="T545" s="8"/>
      <c r="U545" s="8"/>
      <c r="V545" s="8"/>
      <c r="W545" s="8"/>
      <c r="X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row>
    <row r="546" spans="1:86">
      <c r="A546" s="8"/>
      <c r="B546" s="8"/>
      <c r="C546" s="8"/>
      <c r="D546" s="8"/>
      <c r="E546" s="8"/>
      <c r="F546" s="8"/>
      <c r="G546" s="8"/>
      <c r="H546" s="8"/>
      <c r="I546" s="8"/>
      <c r="J546" s="8"/>
      <c r="K546" s="8"/>
      <c r="L546" s="8"/>
      <c r="M546" s="8"/>
      <c r="N546" s="8"/>
      <c r="O546" s="8"/>
      <c r="P546" s="8"/>
      <c r="Q546" s="8"/>
      <c r="R546" s="8"/>
      <c r="S546" s="8"/>
      <c r="T546" s="8"/>
      <c r="U546" s="8"/>
      <c r="V546" s="8"/>
      <c r="W546" s="8"/>
      <c r="X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row>
    <row r="547" spans="1:86">
      <c r="A547" s="8"/>
      <c r="B547" s="8"/>
      <c r="C547" s="8"/>
      <c r="D547" s="8"/>
      <c r="E547" s="8"/>
      <c r="F547" s="8"/>
      <c r="G547" s="8"/>
      <c r="H547" s="8"/>
      <c r="I547" s="8"/>
      <c r="J547" s="8"/>
      <c r="K547" s="8"/>
      <c r="L547" s="8"/>
      <c r="M547" s="8"/>
      <c r="N547" s="8"/>
      <c r="O547" s="8"/>
      <c r="P547" s="8"/>
      <c r="Q547" s="8"/>
      <c r="R547" s="8"/>
      <c r="S547" s="8"/>
      <c r="T547" s="8"/>
      <c r="U547" s="8"/>
      <c r="V547" s="8"/>
      <c r="W547" s="8"/>
      <c r="X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row>
    <row r="548" spans="1:86">
      <c r="A548" s="8"/>
      <c r="B548" s="8"/>
      <c r="C548" s="8"/>
      <c r="D548" s="8"/>
      <c r="E548" s="8"/>
      <c r="F548" s="8"/>
      <c r="G548" s="8"/>
      <c r="H548" s="8"/>
      <c r="I548" s="8"/>
      <c r="J548" s="8"/>
      <c r="K548" s="8"/>
      <c r="L548" s="8"/>
      <c r="M548" s="8"/>
      <c r="N548" s="8"/>
      <c r="O548" s="8"/>
      <c r="P548" s="8"/>
      <c r="Q548" s="8"/>
      <c r="R548" s="8"/>
      <c r="S548" s="8"/>
      <c r="T548" s="8"/>
      <c r="U548" s="8"/>
      <c r="V548" s="8"/>
      <c r="W548" s="8"/>
      <c r="X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row>
    <row r="549" spans="1:86">
      <c r="A549" s="8"/>
      <c r="B549" s="8"/>
      <c r="C549" s="8"/>
      <c r="D549" s="8"/>
      <c r="E549" s="8"/>
      <c r="F549" s="8"/>
      <c r="G549" s="8"/>
      <c r="H549" s="8"/>
      <c r="I549" s="8"/>
      <c r="J549" s="8"/>
      <c r="K549" s="8"/>
      <c r="L549" s="8"/>
      <c r="M549" s="8"/>
      <c r="N549" s="8"/>
      <c r="O549" s="8"/>
      <c r="P549" s="8"/>
      <c r="Q549" s="8"/>
      <c r="R549" s="8"/>
      <c r="S549" s="8"/>
      <c r="T549" s="8"/>
      <c r="U549" s="8"/>
      <c r="V549" s="8"/>
      <c r="W549" s="8"/>
      <c r="X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row>
    <row r="550" spans="1:86">
      <c r="A550" s="8"/>
      <c r="B550" s="8"/>
      <c r="C550" s="8"/>
      <c r="D550" s="8"/>
      <c r="E550" s="8"/>
      <c r="F550" s="8"/>
      <c r="G550" s="8"/>
      <c r="H550" s="8"/>
      <c r="I550" s="8"/>
      <c r="J550" s="8"/>
      <c r="K550" s="8"/>
      <c r="L550" s="8"/>
      <c r="M550" s="8"/>
      <c r="N550" s="8"/>
      <c r="O550" s="8"/>
      <c r="P550" s="8"/>
      <c r="Q550" s="8"/>
      <c r="R550" s="8"/>
      <c r="S550" s="8"/>
      <c r="T550" s="8"/>
      <c r="U550" s="8"/>
      <c r="V550" s="8"/>
      <c r="W550" s="8"/>
      <c r="X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row>
    <row r="551" spans="1:86">
      <c r="A551" s="8"/>
      <c r="B551" s="8"/>
      <c r="C551" s="8"/>
      <c r="D551" s="8"/>
      <c r="E551" s="8"/>
      <c r="F551" s="8"/>
      <c r="G551" s="8"/>
      <c r="H551" s="8"/>
      <c r="I551" s="8"/>
      <c r="J551" s="8"/>
      <c r="K551" s="8"/>
      <c r="L551" s="8"/>
      <c r="M551" s="8"/>
      <c r="N551" s="8"/>
      <c r="O551" s="8"/>
      <c r="P551" s="8"/>
      <c r="Q551" s="8"/>
      <c r="R551" s="8"/>
      <c r="S551" s="8"/>
      <c r="T551" s="8"/>
      <c r="U551" s="8"/>
      <c r="V551" s="8"/>
      <c r="W551" s="8"/>
      <c r="X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row>
    <row r="552" spans="1:86">
      <c r="A552" s="8"/>
      <c r="B552" s="8"/>
      <c r="C552" s="8"/>
      <c r="D552" s="8"/>
      <c r="E552" s="8"/>
      <c r="F552" s="8"/>
      <c r="G552" s="8"/>
      <c r="H552" s="8"/>
      <c r="I552" s="8"/>
      <c r="J552" s="8"/>
      <c r="K552" s="8"/>
      <c r="L552" s="8"/>
      <c r="M552" s="8"/>
      <c r="N552" s="8"/>
      <c r="O552" s="8"/>
      <c r="P552" s="8"/>
      <c r="Q552" s="8"/>
      <c r="R552" s="8"/>
      <c r="S552" s="8"/>
      <c r="T552" s="8"/>
      <c r="U552" s="8"/>
      <c r="V552" s="8"/>
      <c r="W552" s="8"/>
      <c r="X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row>
    <row r="553" spans="1:86">
      <c r="A553" s="8"/>
      <c r="B553" s="8"/>
      <c r="C553" s="8"/>
      <c r="D553" s="8"/>
      <c r="E553" s="8"/>
      <c r="F553" s="8"/>
      <c r="G553" s="8"/>
      <c r="H553" s="8"/>
      <c r="I553" s="8"/>
      <c r="J553" s="8"/>
      <c r="K553" s="8"/>
      <c r="L553" s="8"/>
      <c r="M553" s="8"/>
      <c r="N553" s="8"/>
      <c r="O553" s="8"/>
      <c r="P553" s="8"/>
      <c r="Q553" s="8"/>
      <c r="R553" s="8"/>
      <c r="S553" s="8"/>
      <c r="T553" s="8"/>
      <c r="U553" s="8"/>
      <c r="V553" s="8"/>
      <c r="W553" s="8"/>
      <c r="X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row>
    <row r="554" spans="1:86">
      <c r="A554" s="8"/>
      <c r="B554" s="8"/>
      <c r="C554" s="8"/>
      <c r="D554" s="8"/>
      <c r="E554" s="8"/>
      <c r="F554" s="8"/>
      <c r="G554" s="8"/>
      <c r="H554" s="8"/>
      <c r="I554" s="8"/>
      <c r="J554" s="8"/>
      <c r="K554" s="8"/>
      <c r="L554" s="8"/>
      <c r="M554" s="8"/>
      <c r="N554" s="8"/>
      <c r="O554" s="8"/>
      <c r="P554" s="8"/>
      <c r="Q554" s="8"/>
      <c r="R554" s="8"/>
      <c r="S554" s="8"/>
      <c r="T554" s="8"/>
      <c r="U554" s="8"/>
      <c r="V554" s="8"/>
      <c r="W554" s="8"/>
      <c r="X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row>
    <row r="555" spans="1:86">
      <c r="A555" s="8"/>
      <c r="B555" s="8"/>
      <c r="C555" s="8"/>
      <c r="D555" s="8"/>
      <c r="E555" s="8"/>
      <c r="F555" s="8"/>
      <c r="G555" s="8"/>
      <c r="H555" s="8"/>
      <c r="I555" s="8"/>
      <c r="J555" s="8"/>
      <c r="K555" s="8"/>
      <c r="L555" s="8"/>
      <c r="M555" s="8"/>
      <c r="N555" s="8"/>
      <c r="O555" s="8"/>
      <c r="P555" s="8"/>
      <c r="Q555" s="8"/>
      <c r="R555" s="8"/>
      <c r="S555" s="8"/>
      <c r="T555" s="8"/>
      <c r="U555" s="8"/>
      <c r="V555" s="8"/>
      <c r="W555" s="8"/>
      <c r="X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row>
    <row r="556" spans="1:86">
      <c r="A556" s="8"/>
      <c r="B556" s="8"/>
      <c r="C556" s="8"/>
      <c r="D556" s="8"/>
      <c r="E556" s="8"/>
      <c r="F556" s="8"/>
      <c r="G556" s="8"/>
      <c r="H556" s="8"/>
      <c r="I556" s="8"/>
      <c r="J556" s="8"/>
      <c r="K556" s="8"/>
      <c r="L556" s="8"/>
      <c r="M556" s="8"/>
      <c r="N556" s="8"/>
      <c r="O556" s="8"/>
      <c r="P556" s="8"/>
      <c r="Q556" s="8"/>
      <c r="R556" s="8"/>
      <c r="S556" s="8"/>
      <c r="T556" s="8"/>
      <c r="U556" s="8"/>
      <c r="V556" s="8"/>
      <c r="W556" s="8"/>
      <c r="X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row>
    <row r="557" spans="1:86">
      <c r="A557" s="8"/>
      <c r="B557" s="8"/>
      <c r="C557" s="8"/>
      <c r="D557" s="8"/>
      <c r="E557" s="8"/>
      <c r="F557" s="8"/>
      <c r="G557" s="8"/>
      <c r="H557" s="8"/>
      <c r="I557" s="8"/>
      <c r="J557" s="8"/>
      <c r="K557" s="8"/>
      <c r="L557" s="8"/>
      <c r="M557" s="8"/>
      <c r="N557" s="8"/>
      <c r="O557" s="8"/>
      <c r="P557" s="8"/>
      <c r="Q557" s="8"/>
      <c r="R557" s="8"/>
      <c r="S557" s="8"/>
      <c r="T557" s="8"/>
      <c r="U557" s="8"/>
      <c r="V557" s="8"/>
      <c r="W557" s="8"/>
      <c r="X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row>
    <row r="558" spans="1:86">
      <c r="A558" s="8"/>
      <c r="B558" s="8"/>
      <c r="C558" s="8"/>
      <c r="D558" s="8"/>
      <c r="E558" s="8"/>
      <c r="F558" s="8"/>
      <c r="G558" s="8"/>
      <c r="H558" s="8"/>
      <c r="I558" s="8"/>
      <c r="J558" s="8"/>
      <c r="K558" s="8"/>
      <c r="L558" s="8"/>
      <c r="M558" s="8"/>
      <c r="N558" s="8"/>
      <c r="O558" s="8"/>
      <c r="P558" s="8"/>
      <c r="Q558" s="8"/>
      <c r="R558" s="8"/>
      <c r="S558" s="8"/>
      <c r="T558" s="8"/>
      <c r="U558" s="8"/>
      <c r="V558" s="8"/>
      <c r="W558" s="8"/>
      <c r="X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row>
    <row r="559" spans="1:86">
      <c r="A559" s="8"/>
      <c r="B559" s="8"/>
      <c r="C559" s="8"/>
      <c r="D559" s="8"/>
      <c r="E559" s="8"/>
      <c r="F559" s="8"/>
      <c r="G559" s="8"/>
      <c r="H559" s="8"/>
      <c r="I559" s="8"/>
      <c r="J559" s="8"/>
      <c r="K559" s="8"/>
      <c r="L559" s="8"/>
      <c r="M559" s="8"/>
      <c r="N559" s="8"/>
      <c r="O559" s="8"/>
      <c r="P559" s="8"/>
      <c r="Q559" s="8"/>
      <c r="R559" s="8"/>
      <c r="S559" s="8"/>
      <c r="T559" s="8"/>
      <c r="U559" s="8"/>
      <c r="V559" s="8"/>
      <c r="W559" s="8"/>
      <c r="X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row>
    <row r="560" spans="1:86">
      <c r="A560" s="8"/>
      <c r="B560" s="8"/>
      <c r="C560" s="8"/>
      <c r="D560" s="8"/>
      <c r="E560" s="8"/>
      <c r="F560" s="8"/>
      <c r="G560" s="8"/>
      <c r="H560" s="8"/>
      <c r="I560" s="8"/>
      <c r="J560" s="8"/>
      <c r="K560" s="8"/>
      <c r="L560" s="8"/>
      <c r="M560" s="8"/>
      <c r="N560" s="8"/>
      <c r="O560" s="8"/>
      <c r="P560" s="8"/>
      <c r="Q560" s="8"/>
      <c r="R560" s="8"/>
      <c r="S560" s="8"/>
      <c r="T560" s="8"/>
      <c r="U560" s="8"/>
      <c r="V560" s="8"/>
      <c r="W560" s="8"/>
      <c r="X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row>
    <row r="561" spans="1:86">
      <c r="A561" s="8"/>
      <c r="B561" s="8"/>
      <c r="C561" s="8"/>
      <c r="D561" s="8"/>
      <c r="E561" s="8"/>
      <c r="F561" s="8"/>
      <c r="G561" s="8"/>
      <c r="H561" s="8"/>
      <c r="I561" s="8"/>
      <c r="J561" s="8"/>
      <c r="K561" s="8"/>
      <c r="L561" s="8"/>
      <c r="M561" s="8"/>
      <c r="N561" s="8"/>
      <c r="O561" s="8"/>
      <c r="P561" s="8"/>
      <c r="Q561" s="8"/>
      <c r="R561" s="8"/>
      <c r="S561" s="8"/>
      <c r="T561" s="8"/>
      <c r="U561" s="8"/>
      <c r="V561" s="8"/>
      <c r="W561" s="8"/>
      <c r="X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row>
    <row r="562" spans="1:86">
      <c r="A562" s="8"/>
      <c r="B562" s="8"/>
      <c r="C562" s="8"/>
      <c r="D562" s="8"/>
      <c r="E562" s="8"/>
      <c r="F562" s="8"/>
      <c r="G562" s="8"/>
      <c r="H562" s="8"/>
      <c r="I562" s="8"/>
      <c r="J562" s="8"/>
      <c r="K562" s="8"/>
      <c r="L562" s="8"/>
      <c r="M562" s="8"/>
      <c r="N562" s="8"/>
      <c r="O562" s="8"/>
      <c r="P562" s="8"/>
      <c r="Q562" s="8"/>
      <c r="R562" s="8"/>
      <c r="S562" s="8"/>
      <c r="T562" s="8"/>
      <c r="U562" s="8"/>
      <c r="V562" s="8"/>
      <c r="W562" s="8"/>
      <c r="X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row>
    <row r="563" spans="1:86">
      <c r="A563" s="8"/>
      <c r="B563" s="8"/>
      <c r="C563" s="8"/>
      <c r="D563" s="8"/>
      <c r="E563" s="8"/>
      <c r="F563" s="8"/>
      <c r="G563" s="8"/>
      <c r="H563" s="8"/>
      <c r="I563" s="8"/>
      <c r="J563" s="8"/>
      <c r="K563" s="8"/>
      <c r="L563" s="8"/>
      <c r="M563" s="8"/>
      <c r="N563" s="8"/>
      <c r="O563" s="8"/>
      <c r="P563" s="8"/>
      <c r="Q563" s="8"/>
      <c r="R563" s="8"/>
      <c r="S563" s="8"/>
      <c r="T563" s="8"/>
      <c r="U563" s="8"/>
      <c r="V563" s="8"/>
      <c r="W563" s="8"/>
      <c r="X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row>
    <row r="564" spans="1:86">
      <c r="A564" s="8"/>
      <c r="B564" s="8"/>
      <c r="C564" s="8"/>
      <c r="D564" s="8"/>
      <c r="E564" s="8"/>
      <c r="F564" s="8"/>
      <c r="G564" s="8"/>
      <c r="H564" s="8"/>
      <c r="I564" s="8"/>
      <c r="J564" s="8"/>
      <c r="K564" s="8"/>
      <c r="L564" s="8"/>
      <c r="M564" s="8"/>
      <c r="N564" s="8"/>
      <c r="O564" s="8"/>
      <c r="P564" s="8"/>
      <c r="Q564" s="8"/>
      <c r="R564" s="8"/>
      <c r="S564" s="8"/>
      <c r="T564" s="8"/>
      <c r="U564" s="8"/>
      <c r="V564" s="8"/>
      <c r="W564" s="8"/>
      <c r="X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row>
    <row r="565" spans="1:86">
      <c r="A565" s="8"/>
      <c r="B565" s="8"/>
      <c r="C565" s="8"/>
      <c r="D565" s="8"/>
      <c r="E565" s="8"/>
      <c r="F565" s="8"/>
      <c r="G565" s="8"/>
      <c r="H565" s="8"/>
      <c r="I565" s="8"/>
      <c r="J565" s="8"/>
      <c r="K565" s="8"/>
      <c r="L565" s="8"/>
      <c r="M565" s="8"/>
      <c r="N565" s="8"/>
      <c r="O565" s="8"/>
      <c r="P565" s="8"/>
      <c r="Q565" s="8"/>
      <c r="R565" s="8"/>
      <c r="S565" s="8"/>
      <c r="T565" s="8"/>
      <c r="U565" s="8"/>
      <c r="V565" s="8"/>
      <c r="W565" s="8"/>
      <c r="X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row>
    <row r="566" spans="1:86">
      <c r="A566" s="8"/>
      <c r="B566" s="8"/>
      <c r="C566" s="8"/>
      <c r="D566" s="8"/>
      <c r="E566" s="8"/>
      <c r="F566" s="8"/>
      <c r="G566" s="8"/>
      <c r="H566" s="8"/>
      <c r="I566" s="8"/>
      <c r="J566" s="8"/>
      <c r="K566" s="8"/>
      <c r="L566" s="8"/>
      <c r="M566" s="8"/>
      <c r="N566" s="8"/>
      <c r="O566" s="8"/>
      <c r="P566" s="8"/>
      <c r="Q566" s="8"/>
      <c r="R566" s="8"/>
      <c r="S566" s="8"/>
      <c r="T566" s="8"/>
      <c r="U566" s="8"/>
      <c r="V566" s="8"/>
      <c r="W566" s="8"/>
      <c r="X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row>
    <row r="567" spans="1:86">
      <c r="A567" s="8"/>
      <c r="B567" s="8"/>
      <c r="C567" s="8"/>
      <c r="D567" s="8"/>
      <c r="E567" s="8"/>
      <c r="F567" s="8"/>
      <c r="G567" s="8"/>
      <c r="H567" s="8"/>
      <c r="I567" s="8"/>
      <c r="J567" s="8"/>
      <c r="K567" s="8"/>
      <c r="L567" s="8"/>
      <c r="M567" s="8"/>
      <c r="N567" s="8"/>
      <c r="O567" s="8"/>
      <c r="P567" s="8"/>
      <c r="Q567" s="8"/>
      <c r="R567" s="8"/>
      <c r="S567" s="8"/>
      <c r="T567" s="8"/>
      <c r="U567" s="8"/>
      <c r="V567" s="8"/>
      <c r="W567" s="8"/>
      <c r="X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row>
    <row r="568" spans="1:86">
      <c r="A568" s="8"/>
      <c r="B568" s="8"/>
      <c r="C568" s="8"/>
      <c r="D568" s="8"/>
      <c r="E568" s="8"/>
      <c r="F568" s="8"/>
      <c r="G568" s="8"/>
      <c r="H568" s="8"/>
      <c r="I568" s="8"/>
      <c r="J568" s="8"/>
      <c r="K568" s="8"/>
      <c r="L568" s="8"/>
      <c r="M568" s="8"/>
      <c r="N568" s="8"/>
      <c r="O568" s="8"/>
      <c r="P568" s="8"/>
      <c r="Q568" s="8"/>
      <c r="R568" s="8"/>
      <c r="S568" s="8"/>
      <c r="T568" s="8"/>
      <c r="U568" s="8"/>
      <c r="V568" s="8"/>
      <c r="W568" s="8"/>
      <c r="X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row>
    <row r="569" spans="1:86">
      <c r="A569" s="8"/>
      <c r="B569" s="8"/>
      <c r="C569" s="8"/>
      <c r="D569" s="8"/>
      <c r="E569" s="8"/>
      <c r="F569" s="8"/>
      <c r="G569" s="8"/>
      <c r="H569" s="8"/>
      <c r="I569" s="8"/>
      <c r="J569" s="8"/>
      <c r="K569" s="8"/>
      <c r="L569" s="8"/>
      <c r="M569" s="8"/>
      <c r="N569" s="8"/>
      <c r="O569" s="8"/>
      <c r="P569" s="8"/>
      <c r="Q569" s="8"/>
      <c r="R569" s="8"/>
      <c r="S569" s="8"/>
      <c r="T569" s="8"/>
      <c r="U569" s="8"/>
      <c r="V569" s="8"/>
      <c r="W569" s="8"/>
      <c r="X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row>
    <row r="570" spans="1:86">
      <c r="A570" s="8"/>
      <c r="B570" s="8"/>
      <c r="C570" s="8"/>
      <c r="D570" s="8"/>
      <c r="E570" s="8"/>
      <c r="F570" s="8"/>
      <c r="G570" s="8"/>
      <c r="H570" s="8"/>
      <c r="I570" s="8"/>
      <c r="J570" s="8"/>
      <c r="K570" s="8"/>
      <c r="L570" s="8"/>
      <c r="M570" s="8"/>
      <c r="N570" s="8"/>
      <c r="O570" s="8"/>
      <c r="P570" s="8"/>
      <c r="Q570" s="8"/>
      <c r="R570" s="8"/>
      <c r="S570" s="8"/>
      <c r="T570" s="8"/>
      <c r="U570" s="8"/>
      <c r="V570" s="8"/>
      <c r="W570" s="8"/>
      <c r="X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row>
    <row r="571" spans="1:86">
      <c r="A571" s="8"/>
      <c r="B571" s="8"/>
      <c r="C571" s="8"/>
      <c r="D571" s="8"/>
      <c r="E571" s="8"/>
      <c r="F571" s="8"/>
      <c r="G571" s="8"/>
      <c r="H571" s="8"/>
      <c r="I571" s="8"/>
      <c r="J571" s="8"/>
      <c r="K571" s="8"/>
      <c r="L571" s="8"/>
      <c r="M571" s="8"/>
      <c r="N571" s="8"/>
      <c r="O571" s="8"/>
      <c r="P571" s="8"/>
      <c r="Q571" s="8"/>
      <c r="R571" s="8"/>
      <c r="S571" s="8"/>
      <c r="T571" s="8"/>
      <c r="U571" s="8"/>
      <c r="V571" s="8"/>
      <c r="W571" s="8"/>
      <c r="X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row>
    <row r="572" spans="1:86">
      <c r="A572" s="8"/>
      <c r="B572" s="8"/>
      <c r="C572" s="8"/>
      <c r="D572" s="8"/>
      <c r="E572" s="8"/>
      <c r="F572" s="8"/>
      <c r="G572" s="8"/>
      <c r="H572" s="8"/>
      <c r="I572" s="8"/>
      <c r="J572" s="8"/>
      <c r="K572" s="8"/>
      <c r="L572" s="8"/>
      <c r="M572" s="8"/>
      <c r="N572" s="8"/>
      <c r="O572" s="8"/>
      <c r="P572" s="8"/>
      <c r="Q572" s="8"/>
      <c r="R572" s="8"/>
      <c r="S572" s="8"/>
      <c r="T572" s="8"/>
      <c r="U572" s="8"/>
      <c r="V572" s="8"/>
      <c r="W572" s="8"/>
      <c r="X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row>
    <row r="573" spans="1:86">
      <c r="A573" s="8"/>
      <c r="B573" s="8"/>
      <c r="C573" s="8"/>
      <c r="D573" s="8"/>
      <c r="E573" s="8"/>
      <c r="F573" s="8"/>
      <c r="G573" s="8"/>
      <c r="H573" s="8"/>
      <c r="I573" s="8"/>
      <c r="J573" s="8"/>
      <c r="K573" s="8"/>
      <c r="L573" s="8"/>
      <c r="M573" s="8"/>
      <c r="N573" s="8"/>
      <c r="O573" s="8"/>
      <c r="P573" s="8"/>
      <c r="Q573" s="8"/>
      <c r="R573" s="8"/>
      <c r="S573" s="8"/>
      <c r="T573" s="8"/>
      <c r="U573" s="8"/>
      <c r="V573" s="8"/>
      <c r="W573" s="8"/>
      <c r="X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row>
    <row r="574" spans="1:86">
      <c r="A574" s="8"/>
      <c r="B574" s="8"/>
      <c r="C574" s="8"/>
      <c r="D574" s="8"/>
      <c r="E574" s="8"/>
      <c r="F574" s="8"/>
      <c r="G574" s="8"/>
      <c r="H574" s="8"/>
      <c r="I574" s="8"/>
      <c r="J574" s="8"/>
      <c r="K574" s="8"/>
      <c r="L574" s="8"/>
      <c r="M574" s="8"/>
      <c r="N574" s="8"/>
      <c r="O574" s="8"/>
      <c r="P574" s="8"/>
      <c r="Q574" s="8"/>
      <c r="R574" s="8"/>
      <c r="S574" s="8"/>
      <c r="T574" s="8"/>
      <c r="U574" s="8"/>
      <c r="V574" s="8"/>
      <c r="W574" s="8"/>
      <c r="X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row>
    <row r="575" spans="1:86">
      <c r="A575" s="8"/>
      <c r="B575" s="8"/>
      <c r="C575" s="8"/>
      <c r="D575" s="8"/>
      <c r="E575" s="8"/>
      <c r="F575" s="8"/>
      <c r="G575" s="8"/>
      <c r="H575" s="8"/>
      <c r="I575" s="8"/>
      <c r="J575" s="8"/>
      <c r="K575" s="8"/>
      <c r="L575" s="8"/>
      <c r="M575" s="8"/>
      <c r="N575" s="8"/>
      <c r="O575" s="8"/>
      <c r="P575" s="8"/>
      <c r="Q575" s="8"/>
      <c r="R575" s="8"/>
      <c r="S575" s="8"/>
      <c r="T575" s="8"/>
      <c r="U575" s="8"/>
      <c r="V575" s="8"/>
      <c r="W575" s="8"/>
      <c r="X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row>
    <row r="576" spans="1:86">
      <c r="A576" s="8"/>
      <c r="B576" s="8"/>
      <c r="C576" s="8"/>
      <c r="D576" s="8"/>
      <c r="E576" s="8"/>
      <c r="F576" s="8"/>
      <c r="G576" s="8"/>
      <c r="H576" s="8"/>
      <c r="I576" s="8"/>
      <c r="J576" s="8"/>
      <c r="K576" s="8"/>
      <c r="L576" s="8"/>
      <c r="M576" s="8"/>
      <c r="N576" s="8"/>
      <c r="O576" s="8"/>
      <c r="P576" s="8"/>
      <c r="Q576" s="8"/>
      <c r="R576" s="8"/>
      <c r="S576" s="8"/>
      <c r="T576" s="8"/>
      <c r="U576" s="8"/>
      <c r="V576" s="8"/>
      <c r="W576" s="8"/>
      <c r="X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row>
    <row r="577" spans="1:86">
      <c r="A577" s="8"/>
      <c r="B577" s="8"/>
      <c r="C577" s="8"/>
      <c r="D577" s="8"/>
      <c r="E577" s="8"/>
      <c r="F577" s="8"/>
      <c r="G577" s="8"/>
      <c r="H577" s="8"/>
      <c r="I577" s="8"/>
      <c r="J577" s="8"/>
      <c r="K577" s="8"/>
      <c r="L577" s="8"/>
      <c r="M577" s="8"/>
      <c r="N577" s="8"/>
      <c r="O577" s="8"/>
      <c r="P577" s="8"/>
      <c r="Q577" s="8"/>
      <c r="R577" s="8"/>
      <c r="S577" s="8"/>
      <c r="T577" s="8"/>
      <c r="U577" s="8"/>
      <c r="V577" s="8"/>
      <c r="W577" s="8"/>
      <c r="X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row>
    <row r="578" spans="1:86">
      <c r="A578" s="8"/>
      <c r="B578" s="8"/>
      <c r="C578" s="8"/>
      <c r="D578" s="8"/>
      <c r="E578" s="8"/>
      <c r="F578" s="8"/>
      <c r="G578" s="8"/>
      <c r="H578" s="8"/>
      <c r="I578" s="8"/>
      <c r="J578" s="8"/>
      <c r="K578" s="8"/>
      <c r="L578" s="8"/>
      <c r="M578" s="8"/>
      <c r="N578" s="8"/>
      <c r="O578" s="8"/>
      <c r="P578" s="8"/>
      <c r="Q578" s="8"/>
      <c r="R578" s="8"/>
      <c r="S578" s="8"/>
      <c r="T578" s="8"/>
      <c r="U578" s="8"/>
      <c r="V578" s="8"/>
      <c r="W578" s="8"/>
      <c r="X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row>
    <row r="579" spans="1:86">
      <c r="A579" s="8"/>
      <c r="B579" s="8"/>
      <c r="C579" s="8"/>
      <c r="D579" s="8"/>
      <c r="E579" s="8"/>
      <c r="F579" s="8"/>
      <c r="G579" s="8"/>
      <c r="H579" s="8"/>
      <c r="I579" s="8"/>
      <c r="J579" s="8"/>
      <c r="K579" s="8"/>
      <c r="L579" s="8"/>
      <c r="M579" s="8"/>
      <c r="N579" s="8"/>
      <c r="O579" s="8"/>
      <c r="P579" s="8"/>
      <c r="Q579" s="8"/>
      <c r="R579" s="8"/>
      <c r="S579" s="8"/>
      <c r="T579" s="8"/>
      <c r="U579" s="8"/>
      <c r="V579" s="8"/>
      <c r="W579" s="8"/>
      <c r="X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row>
    <row r="580" spans="1:86">
      <c r="A580" s="8"/>
      <c r="B580" s="8"/>
      <c r="C580" s="8"/>
      <c r="D580" s="8"/>
      <c r="E580" s="8"/>
      <c r="F580" s="8"/>
      <c r="G580" s="8"/>
      <c r="H580" s="8"/>
      <c r="I580" s="8"/>
      <c r="J580" s="8"/>
      <c r="K580" s="8"/>
      <c r="L580" s="8"/>
      <c r="M580" s="8"/>
      <c r="N580" s="8"/>
      <c r="O580" s="8"/>
      <c r="P580" s="8"/>
      <c r="Q580" s="8"/>
      <c r="R580" s="8"/>
      <c r="S580" s="8"/>
      <c r="T580" s="8"/>
      <c r="U580" s="8"/>
      <c r="V580" s="8"/>
      <c r="W580" s="8"/>
      <c r="X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row>
    <row r="581" spans="1:86">
      <c r="A581" s="8"/>
      <c r="B581" s="8"/>
      <c r="C581" s="8"/>
      <c r="D581" s="8"/>
      <c r="E581" s="8"/>
      <c r="F581" s="8"/>
      <c r="G581" s="8"/>
      <c r="H581" s="8"/>
      <c r="I581" s="8"/>
      <c r="J581" s="8"/>
      <c r="K581" s="8"/>
      <c r="L581" s="8"/>
      <c r="M581" s="8"/>
      <c r="N581" s="8"/>
      <c r="O581" s="8"/>
      <c r="P581" s="8"/>
      <c r="Q581" s="8"/>
      <c r="R581" s="8"/>
      <c r="S581" s="8"/>
      <c r="T581" s="8"/>
      <c r="U581" s="8"/>
      <c r="V581" s="8"/>
      <c r="W581" s="8"/>
      <c r="X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row>
    <row r="582" spans="1:86">
      <c r="A582" s="8"/>
      <c r="B582" s="8"/>
      <c r="C582" s="8"/>
      <c r="D582" s="8"/>
      <c r="E582" s="8"/>
      <c r="F582" s="8"/>
      <c r="G582" s="8"/>
      <c r="H582" s="8"/>
      <c r="I582" s="8"/>
      <c r="J582" s="8"/>
      <c r="K582" s="8"/>
      <c r="L582" s="8"/>
      <c r="M582" s="8"/>
      <c r="N582" s="8"/>
      <c r="O582" s="8"/>
      <c r="P582" s="8"/>
      <c r="Q582" s="8"/>
      <c r="R582" s="8"/>
      <c r="S582" s="8"/>
      <c r="T582" s="8"/>
      <c r="U582" s="8"/>
      <c r="V582" s="8"/>
      <c r="W582" s="8"/>
      <c r="X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row>
    <row r="583" spans="1:86">
      <c r="A583" s="8"/>
      <c r="B583" s="8"/>
      <c r="C583" s="8"/>
      <c r="D583" s="8"/>
      <c r="E583" s="8"/>
      <c r="F583" s="8"/>
      <c r="G583" s="8"/>
      <c r="H583" s="8"/>
      <c r="I583" s="8"/>
      <c r="J583" s="8"/>
      <c r="K583" s="8"/>
      <c r="L583" s="8"/>
      <c r="M583" s="8"/>
      <c r="N583" s="8"/>
      <c r="O583" s="8"/>
      <c r="P583" s="8"/>
      <c r="Q583" s="8"/>
      <c r="R583" s="8"/>
      <c r="S583" s="8"/>
      <c r="T583" s="8"/>
      <c r="U583" s="8"/>
      <c r="V583" s="8"/>
      <c r="W583" s="8"/>
      <c r="X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row>
    <row r="584" spans="1:86">
      <c r="A584" s="8"/>
      <c r="B584" s="8"/>
      <c r="C584" s="8"/>
      <c r="D584" s="8"/>
      <c r="E584" s="8"/>
      <c r="F584" s="8"/>
      <c r="G584" s="8"/>
      <c r="H584" s="8"/>
      <c r="I584" s="8"/>
      <c r="J584" s="8"/>
      <c r="K584" s="8"/>
      <c r="L584" s="8"/>
      <c r="M584" s="8"/>
      <c r="N584" s="8"/>
      <c r="O584" s="8"/>
      <c r="P584" s="8"/>
      <c r="Q584" s="8"/>
      <c r="R584" s="8"/>
      <c r="S584" s="8"/>
      <c r="T584" s="8"/>
      <c r="U584" s="8"/>
      <c r="V584" s="8"/>
      <c r="W584" s="8"/>
      <c r="X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row>
    <row r="585" spans="1:86">
      <c r="A585" s="8"/>
      <c r="B585" s="8"/>
      <c r="C585" s="8"/>
      <c r="D585" s="8"/>
      <c r="E585" s="8"/>
      <c r="F585" s="8"/>
      <c r="G585" s="8"/>
      <c r="H585" s="8"/>
      <c r="I585" s="8"/>
      <c r="J585" s="8"/>
      <c r="K585" s="8"/>
      <c r="L585" s="8"/>
      <c r="M585" s="8"/>
      <c r="N585" s="8"/>
      <c r="O585" s="8"/>
      <c r="P585" s="8"/>
      <c r="Q585" s="8"/>
      <c r="R585" s="8"/>
      <c r="S585" s="8"/>
      <c r="T585" s="8"/>
      <c r="U585" s="8"/>
      <c r="V585" s="8"/>
      <c r="W585" s="8"/>
      <c r="X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row>
    <row r="586" spans="1:86">
      <c r="A586" s="8"/>
      <c r="B586" s="8"/>
      <c r="C586" s="8"/>
      <c r="D586" s="8"/>
      <c r="E586" s="8"/>
      <c r="F586" s="8"/>
      <c r="G586" s="8"/>
      <c r="H586" s="8"/>
      <c r="I586" s="8"/>
      <c r="J586" s="8"/>
      <c r="K586" s="8"/>
      <c r="L586" s="8"/>
      <c r="M586" s="8"/>
      <c r="N586" s="8"/>
      <c r="O586" s="8"/>
      <c r="P586" s="8"/>
      <c r="Q586" s="8"/>
      <c r="R586" s="8"/>
      <c r="S586" s="8"/>
      <c r="T586" s="8"/>
      <c r="U586" s="8"/>
      <c r="V586" s="8"/>
      <c r="W586" s="8"/>
      <c r="X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row>
    <row r="587" spans="1:86">
      <c r="A587" s="8"/>
      <c r="B587" s="8"/>
      <c r="C587" s="8"/>
      <c r="D587" s="8"/>
      <c r="E587" s="8"/>
      <c r="F587" s="8"/>
      <c r="G587" s="8"/>
      <c r="H587" s="8"/>
      <c r="I587" s="8"/>
      <c r="J587" s="8"/>
      <c r="K587" s="8"/>
      <c r="L587" s="8"/>
      <c r="M587" s="8"/>
      <c r="N587" s="8"/>
      <c r="O587" s="8"/>
      <c r="P587" s="8"/>
      <c r="Q587" s="8"/>
      <c r="R587" s="8"/>
      <c r="S587" s="8"/>
      <c r="T587" s="8"/>
      <c r="U587" s="8"/>
      <c r="V587" s="8"/>
      <c r="W587" s="8"/>
      <c r="X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row>
    <row r="588" spans="1:86">
      <c r="A588" s="8"/>
      <c r="B588" s="8"/>
      <c r="C588" s="8"/>
      <c r="D588" s="8"/>
      <c r="E588" s="8"/>
      <c r="F588" s="8"/>
      <c r="G588" s="8"/>
      <c r="H588" s="8"/>
      <c r="I588" s="8"/>
      <c r="J588" s="8"/>
      <c r="K588" s="8"/>
      <c r="L588" s="8"/>
      <c r="M588" s="8"/>
      <c r="N588" s="8"/>
      <c r="O588" s="8"/>
      <c r="P588" s="8"/>
      <c r="Q588" s="8"/>
      <c r="R588" s="8"/>
      <c r="S588" s="8"/>
      <c r="T588" s="8"/>
      <c r="U588" s="8"/>
      <c r="V588" s="8"/>
      <c r="W588" s="8"/>
      <c r="X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row>
    <row r="589" spans="1:86">
      <c r="A589" s="8"/>
      <c r="B589" s="8"/>
      <c r="C589" s="8"/>
      <c r="D589" s="8"/>
      <c r="E589" s="8"/>
      <c r="F589" s="8"/>
      <c r="G589" s="8"/>
      <c r="H589" s="8"/>
      <c r="I589" s="8"/>
      <c r="J589" s="8"/>
      <c r="K589" s="8"/>
      <c r="L589" s="8"/>
      <c r="M589" s="8"/>
      <c r="N589" s="8"/>
      <c r="O589" s="8"/>
      <c r="P589" s="8"/>
      <c r="Q589" s="8"/>
      <c r="R589" s="8"/>
      <c r="S589" s="8"/>
      <c r="T589" s="8"/>
      <c r="U589" s="8"/>
      <c r="V589" s="8"/>
      <c r="W589" s="8"/>
      <c r="X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row>
    <row r="590" spans="1:86">
      <c r="A590" s="8"/>
      <c r="B590" s="8"/>
      <c r="C590" s="8"/>
      <c r="D590" s="8"/>
      <c r="E590" s="8"/>
      <c r="F590" s="8"/>
      <c r="G590" s="8"/>
      <c r="H590" s="8"/>
      <c r="I590" s="8"/>
      <c r="J590" s="8"/>
      <c r="K590" s="8"/>
      <c r="L590" s="8"/>
      <c r="M590" s="8"/>
      <c r="N590" s="8"/>
      <c r="O590" s="8"/>
      <c r="P590" s="8"/>
      <c r="Q590" s="8"/>
      <c r="R590" s="8"/>
      <c r="S590" s="8"/>
      <c r="T590" s="8"/>
      <c r="U590" s="8"/>
      <c r="V590" s="8"/>
      <c r="W590" s="8"/>
      <c r="X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row>
    <row r="591" spans="1:86">
      <c r="A591" s="8"/>
      <c r="B591" s="8"/>
      <c r="C591" s="8"/>
      <c r="D591" s="8"/>
      <c r="E591" s="8"/>
      <c r="F591" s="8"/>
      <c r="G591" s="8"/>
      <c r="H591" s="8"/>
      <c r="I591" s="8"/>
      <c r="J591" s="8"/>
      <c r="K591" s="8"/>
      <c r="L591" s="8"/>
      <c r="M591" s="8"/>
      <c r="N591" s="8"/>
      <c r="O591" s="8"/>
      <c r="P591" s="8"/>
      <c r="Q591" s="8"/>
      <c r="R591" s="8"/>
      <c r="S591" s="8"/>
      <c r="T591" s="8"/>
      <c r="U591" s="8"/>
      <c r="V591" s="8"/>
      <c r="W591" s="8"/>
      <c r="X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row>
    <row r="592" spans="1:86">
      <c r="A592" s="8"/>
      <c r="B592" s="8"/>
      <c r="C592" s="8"/>
      <c r="D592" s="8"/>
      <c r="E592" s="8"/>
      <c r="F592" s="8"/>
      <c r="G592" s="8"/>
      <c r="H592" s="8"/>
      <c r="I592" s="8"/>
      <c r="J592" s="8"/>
      <c r="K592" s="8"/>
      <c r="L592" s="8"/>
      <c r="M592" s="8"/>
      <c r="N592" s="8"/>
      <c r="O592" s="8"/>
      <c r="P592" s="8"/>
      <c r="Q592" s="8"/>
      <c r="R592" s="8"/>
      <c r="S592" s="8"/>
      <c r="T592" s="8"/>
      <c r="U592" s="8"/>
      <c r="V592" s="8"/>
      <c r="W592" s="8"/>
      <c r="X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row>
    <row r="593" spans="1:86">
      <c r="A593" s="8"/>
      <c r="B593" s="8"/>
      <c r="C593" s="8"/>
      <c r="D593" s="8"/>
      <c r="E593" s="8"/>
      <c r="F593" s="8"/>
      <c r="G593" s="8"/>
      <c r="H593" s="8"/>
      <c r="I593" s="8"/>
      <c r="J593" s="8"/>
      <c r="K593" s="8"/>
      <c r="L593" s="8"/>
      <c r="M593" s="8"/>
      <c r="N593" s="8"/>
      <c r="O593" s="8"/>
      <c r="P593" s="8"/>
      <c r="Q593" s="8"/>
      <c r="R593" s="8"/>
      <c r="S593" s="8"/>
      <c r="T593" s="8"/>
      <c r="U593" s="8"/>
      <c r="V593" s="8"/>
      <c r="W593" s="8"/>
      <c r="X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row>
    <row r="594" spans="1:86">
      <c r="A594" s="8"/>
      <c r="B594" s="8"/>
      <c r="C594" s="8"/>
      <c r="D594" s="8"/>
      <c r="E594" s="8"/>
      <c r="F594" s="8"/>
      <c r="G594" s="8"/>
      <c r="H594" s="8"/>
      <c r="I594" s="8"/>
      <c r="J594" s="8"/>
      <c r="K594" s="8"/>
      <c r="L594" s="8"/>
      <c r="M594" s="8"/>
      <c r="N594" s="8"/>
      <c r="O594" s="8"/>
      <c r="P594" s="8"/>
      <c r="Q594" s="8"/>
      <c r="R594" s="8"/>
      <c r="S594" s="8"/>
      <c r="T594" s="8"/>
      <c r="U594" s="8"/>
      <c r="V594" s="8"/>
      <c r="W594" s="8"/>
      <c r="X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row>
    <row r="595" spans="1:86">
      <c r="A595" s="8"/>
      <c r="B595" s="8"/>
      <c r="C595" s="8"/>
      <c r="D595" s="8"/>
      <c r="E595" s="8"/>
      <c r="F595" s="8"/>
      <c r="G595" s="8"/>
      <c r="H595" s="8"/>
      <c r="I595" s="8"/>
      <c r="J595" s="8"/>
      <c r="K595" s="8"/>
      <c r="L595" s="8"/>
      <c r="M595" s="8"/>
      <c r="N595" s="8"/>
      <c r="O595" s="8"/>
      <c r="P595" s="8"/>
      <c r="Q595" s="8"/>
      <c r="R595" s="8"/>
      <c r="S595" s="8"/>
      <c r="T595" s="8"/>
      <c r="U595" s="8"/>
      <c r="V595" s="8"/>
      <c r="W595" s="8"/>
      <c r="X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row>
    <row r="596" spans="1:86">
      <c r="A596" s="8"/>
      <c r="B596" s="8"/>
      <c r="C596" s="8"/>
      <c r="D596" s="8"/>
      <c r="E596" s="8"/>
      <c r="F596" s="8"/>
      <c r="G596" s="8"/>
      <c r="H596" s="8"/>
      <c r="I596" s="8"/>
      <c r="J596" s="8"/>
      <c r="K596" s="8"/>
      <c r="L596" s="8"/>
      <c r="M596" s="8"/>
      <c r="N596" s="8"/>
      <c r="O596" s="8"/>
      <c r="P596" s="8"/>
      <c r="Q596" s="8"/>
      <c r="R596" s="8"/>
      <c r="S596" s="8"/>
      <c r="T596" s="8"/>
      <c r="U596" s="8"/>
      <c r="V596" s="8"/>
      <c r="W596" s="8"/>
      <c r="X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row>
    <row r="597" spans="1:86">
      <c r="A597" s="8"/>
      <c r="B597" s="8"/>
      <c r="C597" s="8"/>
      <c r="D597" s="8"/>
      <c r="E597" s="8"/>
      <c r="F597" s="8"/>
      <c r="G597" s="8"/>
      <c r="H597" s="8"/>
      <c r="I597" s="8"/>
      <c r="J597" s="8"/>
      <c r="K597" s="8"/>
      <c r="L597" s="8"/>
      <c r="M597" s="8"/>
      <c r="N597" s="8"/>
      <c r="O597" s="8"/>
      <c r="P597" s="8"/>
      <c r="Q597" s="8"/>
      <c r="R597" s="8"/>
      <c r="S597" s="8"/>
      <c r="T597" s="8"/>
      <c r="U597" s="8"/>
      <c r="V597" s="8"/>
      <c r="W597" s="8"/>
      <c r="X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row>
    <row r="598" spans="1:86">
      <c r="A598" s="8"/>
      <c r="B598" s="8"/>
      <c r="C598" s="8"/>
      <c r="D598" s="8"/>
      <c r="E598" s="8"/>
      <c r="F598" s="8"/>
      <c r="G598" s="8"/>
      <c r="H598" s="8"/>
      <c r="I598" s="8"/>
      <c r="J598" s="8"/>
      <c r="K598" s="8"/>
      <c r="L598" s="8"/>
      <c r="M598" s="8"/>
      <c r="N598" s="8"/>
      <c r="O598" s="8"/>
      <c r="P598" s="8"/>
      <c r="Q598" s="8"/>
      <c r="R598" s="8"/>
      <c r="S598" s="8"/>
      <c r="T598" s="8"/>
      <c r="U598" s="8"/>
      <c r="V598" s="8"/>
      <c r="W598" s="8"/>
      <c r="X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row>
    <row r="599" spans="1:86">
      <c r="A599" s="8"/>
      <c r="B599" s="8"/>
      <c r="C599" s="8"/>
      <c r="D599" s="8"/>
      <c r="E599" s="8"/>
      <c r="F599" s="8"/>
      <c r="G599" s="8"/>
      <c r="H599" s="8"/>
      <c r="I599" s="8"/>
      <c r="J599" s="8"/>
      <c r="K599" s="8"/>
      <c r="L599" s="8"/>
      <c r="M599" s="8"/>
      <c r="N599" s="8"/>
      <c r="O599" s="8"/>
      <c r="P599" s="8"/>
      <c r="Q599" s="8"/>
      <c r="R599" s="8"/>
      <c r="S599" s="8"/>
      <c r="T599" s="8"/>
      <c r="U599" s="8"/>
      <c r="V599" s="8"/>
      <c r="W599" s="8"/>
      <c r="X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row>
    <row r="600" spans="1:86">
      <c r="A600" s="8"/>
      <c r="B600" s="8"/>
      <c r="C600" s="8"/>
      <c r="D600" s="8"/>
      <c r="E600" s="8"/>
      <c r="F600" s="8"/>
      <c r="G600" s="8"/>
      <c r="H600" s="8"/>
      <c r="I600" s="8"/>
      <c r="J600" s="8"/>
      <c r="K600" s="8"/>
      <c r="L600" s="8"/>
      <c r="M600" s="8"/>
      <c r="N600" s="8"/>
      <c r="O600" s="8"/>
      <c r="P600" s="8"/>
      <c r="Q600" s="8"/>
      <c r="R600" s="8"/>
      <c r="S600" s="8"/>
      <c r="T600" s="8"/>
      <c r="U600" s="8"/>
      <c r="V600" s="8"/>
      <c r="W600" s="8"/>
      <c r="X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row>
    <row r="601" spans="1:86">
      <c r="A601" s="8"/>
      <c r="B601" s="8"/>
      <c r="C601" s="8"/>
      <c r="D601" s="8"/>
      <c r="E601" s="8"/>
      <c r="F601" s="8"/>
      <c r="G601" s="8"/>
      <c r="H601" s="8"/>
      <c r="I601" s="8"/>
      <c r="J601" s="8"/>
      <c r="K601" s="8"/>
      <c r="L601" s="8"/>
      <c r="M601" s="8"/>
      <c r="N601" s="8"/>
      <c r="O601" s="8"/>
      <c r="P601" s="8"/>
      <c r="Q601" s="8"/>
      <c r="R601" s="8"/>
      <c r="S601" s="8"/>
      <c r="T601" s="8"/>
      <c r="U601" s="8"/>
      <c r="V601" s="8"/>
      <c r="W601" s="8"/>
      <c r="X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row>
    <row r="602" spans="1:86">
      <c r="A602" s="8"/>
      <c r="B602" s="8"/>
      <c r="C602" s="8"/>
      <c r="D602" s="8"/>
      <c r="E602" s="8"/>
      <c r="F602" s="8"/>
      <c r="G602" s="8"/>
      <c r="H602" s="8"/>
      <c r="I602" s="8"/>
      <c r="J602" s="8"/>
      <c r="K602" s="8"/>
      <c r="L602" s="8"/>
      <c r="M602" s="8"/>
      <c r="N602" s="8"/>
      <c r="O602" s="8"/>
      <c r="P602" s="8"/>
      <c r="Q602" s="8"/>
      <c r="R602" s="8"/>
      <c r="S602" s="8"/>
      <c r="T602" s="8"/>
      <c r="U602" s="8"/>
      <c r="V602" s="8"/>
      <c r="W602" s="8"/>
      <c r="X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row>
    <row r="603" spans="1:86">
      <c r="A603" s="8"/>
      <c r="B603" s="8"/>
      <c r="C603" s="8"/>
      <c r="D603" s="8"/>
      <c r="E603" s="8"/>
      <c r="F603" s="8"/>
      <c r="G603" s="8"/>
      <c r="H603" s="8"/>
      <c r="I603" s="8"/>
      <c r="J603" s="8"/>
      <c r="K603" s="8"/>
      <c r="L603" s="8"/>
      <c r="M603" s="8"/>
      <c r="N603" s="8"/>
      <c r="O603" s="8"/>
      <c r="P603" s="8"/>
      <c r="Q603" s="8"/>
      <c r="R603" s="8"/>
      <c r="S603" s="8"/>
      <c r="T603" s="8"/>
      <c r="U603" s="8"/>
      <c r="V603" s="8"/>
      <c r="W603" s="8"/>
      <c r="X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row>
    <row r="604" spans="1:86">
      <c r="A604" s="8"/>
      <c r="B604" s="8"/>
      <c r="C604" s="8"/>
      <c r="D604" s="8"/>
      <c r="E604" s="8"/>
      <c r="F604" s="8"/>
      <c r="G604" s="8"/>
      <c r="H604" s="8"/>
      <c r="I604" s="8"/>
      <c r="J604" s="8"/>
      <c r="K604" s="8"/>
      <c r="L604" s="8"/>
      <c r="M604" s="8"/>
      <c r="N604" s="8"/>
      <c r="O604" s="8"/>
      <c r="P604" s="8"/>
      <c r="Q604" s="8"/>
      <c r="R604" s="8"/>
      <c r="S604" s="8"/>
      <c r="T604" s="8"/>
      <c r="U604" s="8"/>
      <c r="V604" s="8"/>
      <c r="W604" s="8"/>
      <c r="X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row>
    <row r="605" spans="1:86">
      <c r="A605" s="8"/>
      <c r="B605" s="8"/>
      <c r="C605" s="8"/>
      <c r="D605" s="8"/>
      <c r="E605" s="8"/>
      <c r="F605" s="8"/>
      <c r="G605" s="8"/>
      <c r="H605" s="8"/>
      <c r="I605" s="8"/>
      <c r="J605" s="8"/>
      <c r="K605" s="8"/>
      <c r="L605" s="8"/>
      <c r="M605" s="8"/>
      <c r="N605" s="8"/>
      <c r="O605" s="8"/>
      <c r="P605" s="8"/>
      <c r="Q605" s="8"/>
      <c r="R605" s="8"/>
      <c r="S605" s="8"/>
      <c r="T605" s="8"/>
      <c r="U605" s="8"/>
      <c r="V605" s="8"/>
      <c r="W605" s="8"/>
      <c r="X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row>
    <row r="606" spans="1:86">
      <c r="A606" s="8"/>
      <c r="B606" s="8"/>
      <c r="C606" s="8"/>
      <c r="D606" s="8"/>
      <c r="E606" s="8"/>
      <c r="F606" s="8"/>
      <c r="G606" s="8"/>
      <c r="H606" s="8"/>
      <c r="I606" s="8"/>
      <c r="J606" s="8"/>
      <c r="K606" s="8"/>
      <c r="L606" s="8"/>
      <c r="M606" s="8"/>
      <c r="N606" s="8"/>
      <c r="O606" s="8"/>
      <c r="P606" s="8"/>
      <c r="Q606" s="8"/>
      <c r="R606" s="8"/>
      <c r="S606" s="8"/>
      <c r="T606" s="8"/>
      <c r="U606" s="8"/>
      <c r="V606" s="8"/>
      <c r="W606" s="8"/>
      <c r="X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row>
    <row r="607" spans="1:86">
      <c r="A607" s="8"/>
      <c r="B607" s="8"/>
      <c r="C607" s="8"/>
      <c r="D607" s="8"/>
      <c r="E607" s="8"/>
      <c r="F607" s="8"/>
      <c r="G607" s="8"/>
      <c r="H607" s="8"/>
      <c r="I607" s="8"/>
      <c r="J607" s="8"/>
      <c r="K607" s="8"/>
      <c r="L607" s="8"/>
      <c r="M607" s="8"/>
      <c r="N607" s="8"/>
      <c r="O607" s="8"/>
      <c r="P607" s="8"/>
      <c r="Q607" s="8"/>
      <c r="R607" s="8"/>
      <c r="S607" s="8"/>
      <c r="T607" s="8"/>
      <c r="U607" s="8"/>
      <c r="V607" s="8"/>
      <c r="W607" s="8"/>
      <c r="X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row>
    <row r="608" spans="1:86">
      <c r="A608" s="8"/>
      <c r="B608" s="8"/>
      <c r="C608" s="8"/>
      <c r="D608" s="8"/>
      <c r="E608" s="8"/>
      <c r="F608" s="8"/>
      <c r="G608" s="8"/>
      <c r="H608" s="8"/>
      <c r="I608" s="8"/>
      <c r="J608" s="8"/>
      <c r="K608" s="8"/>
      <c r="L608" s="8"/>
      <c r="M608" s="8"/>
      <c r="N608" s="8"/>
      <c r="O608" s="8"/>
      <c r="P608" s="8"/>
      <c r="Q608" s="8"/>
      <c r="R608" s="8"/>
      <c r="S608" s="8"/>
      <c r="T608" s="8"/>
      <c r="U608" s="8"/>
      <c r="V608" s="8"/>
      <c r="W608" s="8"/>
      <c r="X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row>
    <row r="609" spans="1:86">
      <c r="A609" s="8"/>
      <c r="B609" s="8"/>
      <c r="C609" s="8"/>
      <c r="D609" s="8"/>
      <c r="E609" s="8"/>
      <c r="F609" s="8"/>
      <c r="G609" s="8"/>
      <c r="H609" s="8"/>
      <c r="I609" s="8"/>
      <c r="J609" s="8"/>
      <c r="K609" s="8"/>
      <c r="L609" s="8"/>
      <c r="M609" s="8"/>
      <c r="N609" s="8"/>
      <c r="O609" s="8"/>
      <c r="P609" s="8"/>
      <c r="Q609" s="8"/>
      <c r="R609" s="8"/>
      <c r="S609" s="8"/>
      <c r="T609" s="8"/>
      <c r="U609" s="8"/>
      <c r="V609" s="8"/>
      <c r="W609" s="8"/>
      <c r="X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row>
    <row r="610" spans="1:86">
      <c r="A610" s="8"/>
      <c r="B610" s="8"/>
      <c r="C610" s="8"/>
      <c r="D610" s="8"/>
      <c r="E610" s="8"/>
      <c r="F610" s="8"/>
      <c r="G610" s="8"/>
      <c r="H610" s="8"/>
      <c r="I610" s="8"/>
      <c r="J610" s="8"/>
      <c r="K610" s="8"/>
      <c r="L610" s="8"/>
      <c r="M610" s="8"/>
      <c r="N610" s="8"/>
      <c r="O610" s="8"/>
      <c r="P610" s="8"/>
      <c r="Q610" s="8"/>
      <c r="R610" s="8"/>
      <c r="S610" s="8"/>
      <c r="T610" s="8"/>
      <c r="U610" s="8"/>
      <c r="V610" s="8"/>
      <c r="W610" s="8"/>
      <c r="X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row>
    <row r="611" spans="1:86">
      <c r="A611" s="8"/>
      <c r="B611" s="8"/>
      <c r="C611" s="8"/>
      <c r="D611" s="8"/>
      <c r="E611" s="8"/>
      <c r="F611" s="8"/>
      <c r="G611" s="8"/>
      <c r="H611" s="8"/>
      <c r="I611" s="8"/>
      <c r="J611" s="8"/>
      <c r="K611" s="8"/>
      <c r="L611" s="8"/>
      <c r="M611" s="8"/>
      <c r="N611" s="8"/>
      <c r="O611" s="8"/>
      <c r="P611" s="8"/>
      <c r="Q611" s="8"/>
      <c r="R611" s="8"/>
      <c r="S611" s="8"/>
      <c r="T611" s="8"/>
      <c r="U611" s="8"/>
      <c r="V611" s="8"/>
      <c r="W611" s="8"/>
      <c r="X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row>
    <row r="612" spans="1:86">
      <c r="A612" s="8"/>
      <c r="B612" s="8"/>
      <c r="C612" s="8"/>
      <c r="D612" s="8"/>
      <c r="E612" s="8"/>
      <c r="F612" s="8"/>
      <c r="G612" s="8"/>
      <c r="H612" s="8"/>
      <c r="I612" s="8"/>
      <c r="J612" s="8"/>
      <c r="K612" s="8"/>
      <c r="L612" s="8"/>
      <c r="M612" s="8"/>
      <c r="N612" s="8"/>
      <c r="O612" s="8"/>
      <c r="P612" s="8"/>
      <c r="Q612" s="8"/>
      <c r="R612" s="8"/>
      <c r="S612" s="8"/>
      <c r="T612" s="8"/>
      <c r="U612" s="8"/>
      <c r="V612" s="8"/>
      <c r="W612" s="8"/>
      <c r="X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row>
    <row r="613" spans="1:86">
      <c r="A613" s="8"/>
      <c r="B613" s="8"/>
      <c r="C613" s="8"/>
      <c r="D613" s="8"/>
      <c r="E613" s="8"/>
      <c r="F613" s="8"/>
      <c r="G613" s="8"/>
      <c r="H613" s="8"/>
      <c r="I613" s="8"/>
      <c r="J613" s="8"/>
      <c r="K613" s="8"/>
      <c r="L613" s="8"/>
      <c r="M613" s="8"/>
      <c r="N613" s="8"/>
      <c r="O613" s="8"/>
      <c r="P613" s="8"/>
      <c r="Q613" s="8"/>
      <c r="R613" s="8"/>
      <c r="S613" s="8"/>
      <c r="T613" s="8"/>
      <c r="U613" s="8"/>
      <c r="V613" s="8"/>
      <c r="W613" s="8"/>
      <c r="X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row>
    <row r="614" spans="1:86">
      <c r="A614" s="8"/>
      <c r="B614" s="8"/>
      <c r="C614" s="8"/>
      <c r="D614" s="8"/>
      <c r="E614" s="8"/>
      <c r="F614" s="8"/>
      <c r="G614" s="8"/>
      <c r="H614" s="8"/>
      <c r="I614" s="8"/>
      <c r="J614" s="8"/>
      <c r="K614" s="8"/>
      <c r="L614" s="8"/>
      <c r="M614" s="8"/>
      <c r="N614" s="8"/>
      <c r="O614" s="8"/>
      <c r="P614" s="8"/>
      <c r="Q614" s="8"/>
      <c r="R614" s="8"/>
      <c r="S614" s="8"/>
      <c r="T614" s="8"/>
      <c r="U614" s="8"/>
      <c r="V614" s="8"/>
      <c r="W614" s="8"/>
      <c r="X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row>
    <row r="615" spans="1:86">
      <c r="A615" s="8"/>
      <c r="B615" s="8"/>
      <c r="C615" s="8"/>
      <c r="D615" s="8"/>
      <c r="E615" s="8"/>
      <c r="F615" s="8"/>
      <c r="G615" s="8"/>
      <c r="H615" s="8"/>
      <c r="I615" s="8"/>
      <c r="J615" s="8"/>
      <c r="K615" s="8"/>
      <c r="L615" s="8"/>
      <c r="M615" s="8"/>
      <c r="N615" s="8"/>
      <c r="O615" s="8"/>
      <c r="P615" s="8"/>
      <c r="Q615" s="8"/>
      <c r="R615" s="8"/>
      <c r="S615" s="8"/>
      <c r="T615" s="8"/>
      <c r="U615" s="8"/>
      <c r="V615" s="8"/>
      <c r="W615" s="8"/>
      <c r="X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row>
    <row r="616" spans="1:86">
      <c r="A616" s="8"/>
      <c r="B616" s="8"/>
      <c r="C616" s="8"/>
      <c r="D616" s="8"/>
      <c r="E616" s="8"/>
      <c r="F616" s="8"/>
      <c r="G616" s="8"/>
      <c r="H616" s="8"/>
      <c r="I616" s="8"/>
      <c r="J616" s="8"/>
      <c r="K616" s="8"/>
      <c r="L616" s="8"/>
      <c r="M616" s="8"/>
      <c r="N616" s="8"/>
      <c r="O616" s="8"/>
      <c r="P616" s="8"/>
      <c r="Q616" s="8"/>
      <c r="R616" s="8"/>
      <c r="S616" s="8"/>
      <c r="T616" s="8"/>
      <c r="U616" s="8"/>
      <c r="V616" s="8"/>
      <c r="W616" s="8"/>
      <c r="X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row>
    <row r="617" spans="1:86">
      <c r="A617" s="8"/>
      <c r="B617" s="8"/>
      <c r="C617" s="8"/>
      <c r="D617" s="8"/>
      <c r="E617" s="8"/>
      <c r="F617" s="8"/>
      <c r="G617" s="8"/>
      <c r="H617" s="8"/>
      <c r="I617" s="8"/>
      <c r="J617" s="8"/>
      <c r="K617" s="8"/>
      <c r="L617" s="8"/>
      <c r="M617" s="8"/>
      <c r="N617" s="8"/>
      <c r="O617" s="8"/>
      <c r="P617" s="8"/>
      <c r="Q617" s="8"/>
      <c r="R617" s="8"/>
      <c r="S617" s="8"/>
      <c r="T617" s="8"/>
      <c r="U617" s="8"/>
      <c r="V617" s="8"/>
      <c r="W617" s="8"/>
      <c r="X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row>
    <row r="618" spans="1:86">
      <c r="A618" s="8"/>
      <c r="B618" s="8"/>
      <c r="C618" s="8"/>
      <c r="D618" s="8"/>
      <c r="E618" s="8"/>
      <c r="F618" s="8"/>
      <c r="G618" s="8"/>
      <c r="H618" s="8"/>
      <c r="I618" s="8"/>
      <c r="J618" s="8"/>
      <c r="K618" s="8"/>
      <c r="L618" s="8"/>
      <c r="M618" s="8"/>
      <c r="N618" s="8"/>
      <c r="O618" s="8"/>
      <c r="P618" s="8"/>
      <c r="Q618" s="8"/>
      <c r="R618" s="8"/>
      <c r="S618" s="8"/>
      <c r="T618" s="8"/>
      <c r="U618" s="8"/>
      <c r="V618" s="8"/>
      <c r="W618" s="8"/>
      <c r="X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row>
    <row r="619" spans="1:86">
      <c r="A619" s="8"/>
      <c r="B619" s="8"/>
      <c r="C619" s="8"/>
      <c r="D619" s="8"/>
      <c r="E619" s="8"/>
      <c r="F619" s="8"/>
      <c r="G619" s="8"/>
      <c r="H619" s="8"/>
      <c r="I619" s="8"/>
      <c r="J619" s="8"/>
      <c r="K619" s="8"/>
      <c r="L619" s="8"/>
      <c r="M619" s="8"/>
      <c r="N619" s="8"/>
      <c r="O619" s="8"/>
      <c r="P619" s="8"/>
      <c r="Q619" s="8"/>
      <c r="R619" s="8"/>
      <c r="S619" s="8"/>
      <c r="T619" s="8"/>
      <c r="U619" s="8"/>
      <c r="V619" s="8"/>
      <c r="W619" s="8"/>
      <c r="X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row>
    <row r="620" spans="1:86">
      <c r="A620" s="8"/>
      <c r="B620" s="8"/>
      <c r="C620" s="8"/>
      <c r="D620" s="8"/>
      <c r="E620" s="8"/>
      <c r="F620" s="8"/>
      <c r="G620" s="8"/>
      <c r="H620" s="8"/>
      <c r="I620" s="8"/>
      <c r="J620" s="8"/>
      <c r="K620" s="8"/>
      <c r="L620" s="8"/>
      <c r="M620" s="8"/>
      <c r="N620" s="8"/>
      <c r="O620" s="8"/>
      <c r="P620" s="8"/>
      <c r="Q620" s="8"/>
      <c r="R620" s="8"/>
      <c r="S620" s="8"/>
      <c r="T620" s="8"/>
      <c r="U620" s="8"/>
      <c r="V620" s="8"/>
      <c r="W620" s="8"/>
      <c r="X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row>
    <row r="621" spans="1:86">
      <c r="A621" s="8"/>
      <c r="B621" s="8"/>
      <c r="C621" s="8"/>
      <c r="D621" s="8"/>
      <c r="E621" s="8"/>
      <c r="F621" s="8"/>
      <c r="G621" s="8"/>
      <c r="H621" s="8"/>
      <c r="I621" s="8"/>
      <c r="J621" s="8"/>
      <c r="K621" s="8"/>
      <c r="L621" s="8"/>
      <c r="M621" s="8"/>
      <c r="N621" s="8"/>
      <c r="O621" s="8"/>
      <c r="P621" s="8"/>
      <c r="Q621" s="8"/>
      <c r="R621" s="8"/>
      <c r="S621" s="8"/>
      <c r="T621" s="8"/>
      <c r="U621" s="8"/>
      <c r="V621" s="8"/>
      <c r="W621" s="8"/>
      <c r="X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row>
    <row r="622" spans="1:86">
      <c r="A622" s="8"/>
      <c r="B622" s="8"/>
      <c r="C622" s="8"/>
      <c r="D622" s="8"/>
      <c r="E622" s="8"/>
      <c r="F622" s="8"/>
      <c r="G622" s="8"/>
      <c r="H622" s="8"/>
      <c r="I622" s="8"/>
      <c r="J622" s="8"/>
      <c r="K622" s="8"/>
      <c r="L622" s="8"/>
      <c r="M622" s="8"/>
      <c r="N622" s="8"/>
      <c r="O622" s="8"/>
      <c r="P622" s="8"/>
      <c r="Q622" s="8"/>
      <c r="R622" s="8"/>
      <c r="S622" s="8"/>
      <c r="T622" s="8"/>
      <c r="U622" s="8"/>
      <c r="V622" s="8"/>
      <c r="W622" s="8"/>
      <c r="X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row>
    <row r="623" spans="1:86">
      <c r="A623" s="8"/>
      <c r="B623" s="8"/>
      <c r="C623" s="8"/>
      <c r="D623" s="8"/>
      <c r="E623" s="8"/>
      <c r="F623" s="8"/>
      <c r="G623" s="8"/>
      <c r="H623" s="8"/>
      <c r="I623" s="8"/>
      <c r="J623" s="8"/>
      <c r="K623" s="8"/>
      <c r="L623" s="8"/>
      <c r="M623" s="8"/>
      <c r="N623" s="8"/>
      <c r="O623" s="8"/>
      <c r="P623" s="8"/>
      <c r="Q623" s="8"/>
      <c r="R623" s="8"/>
      <c r="S623" s="8"/>
      <c r="T623" s="8"/>
      <c r="U623" s="8"/>
      <c r="V623" s="8"/>
      <c r="W623" s="8"/>
      <c r="X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row>
    <row r="624" spans="1:86">
      <c r="A624" s="8"/>
      <c r="B624" s="8"/>
      <c r="C624" s="8"/>
      <c r="D624" s="8"/>
      <c r="E624" s="8"/>
      <c r="F624" s="8"/>
      <c r="G624" s="8"/>
      <c r="H624" s="8"/>
      <c r="I624" s="8"/>
      <c r="J624" s="8"/>
      <c r="K624" s="8"/>
      <c r="L624" s="8"/>
      <c r="M624" s="8"/>
      <c r="N624" s="8"/>
      <c r="O624" s="8"/>
      <c r="P624" s="8"/>
      <c r="Q624" s="8"/>
      <c r="R624" s="8"/>
      <c r="S624" s="8"/>
      <c r="T624" s="8"/>
      <c r="U624" s="8"/>
      <c r="V624" s="8"/>
      <c r="W624" s="8"/>
      <c r="X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row>
    <row r="625" spans="1:86">
      <c r="A625" s="8"/>
      <c r="B625" s="8"/>
      <c r="C625" s="8"/>
      <c r="D625" s="8"/>
      <c r="E625" s="8"/>
      <c r="F625" s="8"/>
      <c r="G625" s="8"/>
      <c r="H625" s="8"/>
      <c r="I625" s="8"/>
      <c r="J625" s="8"/>
      <c r="K625" s="8"/>
      <c r="L625" s="8"/>
      <c r="M625" s="8"/>
      <c r="N625" s="8"/>
      <c r="O625" s="8"/>
      <c r="P625" s="8"/>
      <c r="Q625" s="8"/>
      <c r="R625" s="8"/>
      <c r="S625" s="8"/>
      <c r="T625" s="8"/>
      <c r="U625" s="8"/>
      <c r="V625" s="8"/>
      <c r="W625" s="8"/>
      <c r="X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row>
    <row r="626" spans="1:86">
      <c r="A626" s="8"/>
      <c r="B626" s="8"/>
      <c r="C626" s="8"/>
      <c r="D626" s="8"/>
      <c r="E626" s="8"/>
      <c r="F626" s="8"/>
      <c r="G626" s="8"/>
      <c r="H626" s="8"/>
      <c r="I626" s="8"/>
      <c r="J626" s="8"/>
      <c r="K626" s="8"/>
      <c r="L626" s="8"/>
      <c r="M626" s="8"/>
      <c r="N626" s="8"/>
      <c r="O626" s="8"/>
      <c r="P626" s="8"/>
      <c r="Q626" s="8"/>
      <c r="R626" s="8"/>
      <c r="S626" s="8"/>
      <c r="T626" s="8"/>
      <c r="U626" s="8"/>
      <c r="V626" s="8"/>
      <c r="W626" s="8"/>
      <c r="X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row>
    <row r="627" spans="1:86">
      <c r="A627" s="8"/>
      <c r="B627" s="8"/>
      <c r="C627" s="8"/>
      <c r="D627" s="8"/>
      <c r="E627" s="8"/>
      <c r="F627" s="8"/>
      <c r="G627" s="8"/>
      <c r="H627" s="8"/>
      <c r="I627" s="8"/>
      <c r="J627" s="8"/>
      <c r="K627" s="8"/>
      <c r="L627" s="8"/>
      <c r="M627" s="8"/>
      <c r="N627" s="8"/>
      <c r="O627" s="8"/>
      <c r="P627" s="8"/>
      <c r="Q627" s="8"/>
      <c r="R627" s="8"/>
      <c r="S627" s="8"/>
      <c r="T627" s="8"/>
      <c r="U627" s="8"/>
      <c r="V627" s="8"/>
      <c r="W627" s="8"/>
      <c r="X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row>
    <row r="628" spans="1:86">
      <c r="A628" s="8"/>
      <c r="B628" s="8"/>
      <c r="C628" s="8"/>
      <c r="D628" s="8"/>
      <c r="E628" s="8"/>
      <c r="F628" s="8"/>
      <c r="G628" s="8"/>
      <c r="H628" s="8"/>
      <c r="I628" s="8"/>
      <c r="J628" s="8"/>
      <c r="K628" s="8"/>
      <c r="L628" s="8"/>
      <c r="M628" s="8"/>
      <c r="N628" s="8"/>
      <c r="O628" s="8"/>
      <c r="P628" s="8"/>
      <c r="Q628" s="8"/>
      <c r="R628" s="8"/>
      <c r="S628" s="8"/>
      <c r="T628" s="8"/>
      <c r="U628" s="8"/>
      <c r="V628" s="8"/>
      <c r="W628" s="8"/>
      <c r="X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row>
    <row r="629" spans="1:86">
      <c r="A629" s="8"/>
      <c r="B629" s="8"/>
      <c r="C629" s="8"/>
      <c r="D629" s="8"/>
      <c r="E629" s="8"/>
      <c r="F629" s="8"/>
      <c r="G629" s="8"/>
      <c r="H629" s="8"/>
      <c r="I629" s="8"/>
      <c r="J629" s="8"/>
      <c r="K629" s="8"/>
      <c r="L629" s="8"/>
      <c r="M629" s="8"/>
      <c r="N629" s="8"/>
      <c r="O629" s="8"/>
      <c r="P629" s="8"/>
      <c r="Q629" s="8"/>
      <c r="R629" s="8"/>
      <c r="S629" s="8"/>
      <c r="T629" s="8"/>
      <c r="U629" s="8"/>
      <c r="V629" s="8"/>
      <c r="W629" s="8"/>
      <c r="X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row>
    <row r="630" spans="1:86">
      <c r="A630" s="8"/>
      <c r="B630" s="8"/>
      <c r="C630" s="8"/>
      <c r="D630" s="8"/>
      <c r="E630" s="8"/>
      <c r="F630" s="8"/>
      <c r="G630" s="8"/>
      <c r="H630" s="8"/>
      <c r="I630" s="8"/>
      <c r="J630" s="8"/>
      <c r="K630" s="8"/>
      <c r="L630" s="8"/>
      <c r="M630" s="8"/>
      <c r="N630" s="8"/>
      <c r="O630" s="8"/>
      <c r="P630" s="8"/>
      <c r="Q630" s="8"/>
      <c r="R630" s="8"/>
      <c r="S630" s="8"/>
      <c r="T630" s="8"/>
      <c r="U630" s="8"/>
      <c r="V630" s="8"/>
      <c r="W630" s="8"/>
      <c r="X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row>
    <row r="631" spans="1:86">
      <c r="A631" s="8"/>
      <c r="B631" s="8"/>
      <c r="C631" s="8"/>
      <c r="D631" s="8"/>
      <c r="E631" s="8"/>
      <c r="F631" s="8"/>
      <c r="G631" s="8"/>
      <c r="H631" s="8"/>
      <c r="I631" s="8"/>
      <c r="J631" s="8"/>
      <c r="K631" s="8"/>
      <c r="L631" s="8"/>
      <c r="M631" s="8"/>
      <c r="N631" s="8"/>
      <c r="O631" s="8"/>
      <c r="P631" s="8"/>
      <c r="Q631" s="8"/>
      <c r="R631" s="8"/>
      <c r="S631" s="8"/>
      <c r="T631" s="8"/>
      <c r="U631" s="8"/>
      <c r="V631" s="8"/>
      <c r="W631" s="8"/>
      <c r="X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row>
    <row r="632" spans="1:86">
      <c r="A632" s="8"/>
      <c r="B632" s="8"/>
      <c r="C632" s="8"/>
      <c r="D632" s="8"/>
      <c r="E632" s="8"/>
      <c r="F632" s="8"/>
      <c r="G632" s="8"/>
      <c r="H632" s="8"/>
      <c r="I632" s="8"/>
      <c r="J632" s="8"/>
      <c r="K632" s="8"/>
      <c r="L632" s="8"/>
      <c r="M632" s="8"/>
      <c r="N632" s="8"/>
      <c r="O632" s="8"/>
      <c r="P632" s="8"/>
      <c r="Q632" s="8"/>
      <c r="R632" s="8"/>
      <c r="S632" s="8"/>
      <c r="T632" s="8"/>
      <c r="U632" s="8"/>
      <c r="V632" s="8"/>
      <c r="W632" s="8"/>
      <c r="X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row>
    <row r="633" spans="1:86">
      <c r="A633" s="8"/>
      <c r="B633" s="8"/>
      <c r="C633" s="8"/>
      <c r="D633" s="8"/>
      <c r="E633" s="8"/>
      <c r="F633" s="8"/>
      <c r="G633" s="8"/>
      <c r="H633" s="8"/>
      <c r="I633" s="8"/>
      <c r="J633" s="8"/>
      <c r="K633" s="8"/>
      <c r="L633" s="8"/>
      <c r="M633" s="8"/>
      <c r="N633" s="8"/>
      <c r="O633" s="8"/>
      <c r="P633" s="8"/>
      <c r="Q633" s="8"/>
      <c r="R633" s="8"/>
      <c r="S633" s="8"/>
      <c r="T633" s="8"/>
      <c r="U633" s="8"/>
      <c r="V633" s="8"/>
      <c r="W633" s="8"/>
      <c r="X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row>
    <row r="634" spans="1:86">
      <c r="A634" s="8"/>
      <c r="B634" s="8"/>
      <c r="C634" s="8"/>
      <c r="D634" s="8"/>
      <c r="E634" s="8"/>
      <c r="F634" s="8"/>
      <c r="G634" s="8"/>
      <c r="H634" s="8"/>
      <c r="I634" s="8"/>
      <c r="J634" s="8"/>
      <c r="K634" s="8"/>
      <c r="L634" s="8"/>
      <c r="M634" s="8"/>
      <c r="N634" s="8"/>
      <c r="O634" s="8"/>
      <c r="P634" s="8"/>
      <c r="Q634" s="8"/>
      <c r="R634" s="8"/>
      <c r="S634" s="8"/>
      <c r="T634" s="8"/>
      <c r="U634" s="8"/>
      <c r="V634" s="8"/>
      <c r="W634" s="8"/>
      <c r="X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row>
    <row r="635" spans="1:86">
      <c r="A635" s="8"/>
      <c r="B635" s="8"/>
      <c r="C635" s="8"/>
      <c r="D635" s="8"/>
      <c r="E635" s="8"/>
      <c r="F635" s="8"/>
      <c r="G635" s="8"/>
      <c r="H635" s="8"/>
      <c r="I635" s="8"/>
      <c r="J635" s="8"/>
      <c r="K635" s="8"/>
      <c r="L635" s="8"/>
      <c r="M635" s="8"/>
      <c r="N635" s="8"/>
      <c r="O635" s="8"/>
      <c r="P635" s="8"/>
      <c r="Q635" s="8"/>
      <c r="R635" s="8"/>
      <c r="S635" s="8"/>
      <c r="T635" s="8"/>
      <c r="U635" s="8"/>
      <c r="V635" s="8"/>
      <c r="W635" s="8"/>
      <c r="X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row>
    <row r="636" spans="1:86">
      <c r="A636" s="8"/>
      <c r="B636" s="8"/>
      <c r="C636" s="8"/>
      <c r="D636" s="8"/>
      <c r="E636" s="8"/>
      <c r="F636" s="8"/>
      <c r="G636" s="8"/>
      <c r="H636" s="8"/>
      <c r="I636" s="8"/>
      <c r="J636" s="8"/>
      <c r="K636" s="8"/>
      <c r="L636" s="8"/>
      <c r="M636" s="8"/>
      <c r="N636" s="8"/>
      <c r="O636" s="8"/>
      <c r="P636" s="8"/>
      <c r="Q636" s="8"/>
      <c r="R636" s="8"/>
      <c r="S636" s="8"/>
      <c r="T636" s="8"/>
      <c r="U636" s="8"/>
      <c r="V636" s="8"/>
      <c r="W636" s="8"/>
      <c r="X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row>
    <row r="637" spans="1:86">
      <c r="A637" s="8"/>
      <c r="B637" s="8"/>
      <c r="C637" s="8"/>
      <c r="D637" s="8"/>
      <c r="E637" s="8"/>
      <c r="F637" s="8"/>
      <c r="G637" s="8"/>
      <c r="H637" s="8"/>
      <c r="I637" s="8"/>
      <c r="J637" s="8"/>
      <c r="K637" s="8"/>
      <c r="L637" s="8"/>
      <c r="M637" s="8"/>
      <c r="N637" s="8"/>
      <c r="O637" s="8"/>
      <c r="P637" s="8"/>
      <c r="Q637" s="8"/>
      <c r="R637" s="8"/>
      <c r="S637" s="8"/>
      <c r="T637" s="8"/>
      <c r="U637" s="8"/>
      <c r="V637" s="8"/>
      <c r="W637" s="8"/>
      <c r="X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row>
    <row r="638" spans="1:86">
      <c r="A638" s="8"/>
      <c r="B638" s="8"/>
      <c r="C638" s="8"/>
      <c r="D638" s="8"/>
      <c r="E638" s="8"/>
      <c r="F638" s="8"/>
      <c r="G638" s="8"/>
      <c r="H638" s="8"/>
      <c r="I638" s="8"/>
      <c r="J638" s="8"/>
      <c r="K638" s="8"/>
      <c r="L638" s="8"/>
      <c r="M638" s="8"/>
      <c r="N638" s="8"/>
      <c r="O638" s="8"/>
      <c r="P638" s="8"/>
      <c r="Q638" s="8"/>
      <c r="R638" s="8"/>
      <c r="S638" s="8"/>
      <c r="T638" s="8"/>
      <c r="U638" s="8"/>
      <c r="V638" s="8"/>
      <c r="W638" s="8"/>
      <c r="X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row>
    <row r="639" spans="1:86">
      <c r="A639" s="8"/>
      <c r="B639" s="8"/>
      <c r="C639" s="8"/>
      <c r="D639" s="8"/>
      <c r="E639" s="8"/>
      <c r="F639" s="8"/>
      <c r="G639" s="8"/>
      <c r="H639" s="8"/>
      <c r="I639" s="8"/>
      <c r="J639" s="8"/>
      <c r="K639" s="8"/>
      <c r="L639" s="8"/>
      <c r="M639" s="8"/>
      <c r="N639" s="8"/>
      <c r="O639" s="8"/>
      <c r="P639" s="8"/>
      <c r="Q639" s="8"/>
      <c r="R639" s="8"/>
      <c r="S639" s="8"/>
      <c r="T639" s="8"/>
      <c r="U639" s="8"/>
      <c r="V639" s="8"/>
      <c r="W639" s="8"/>
      <c r="X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row>
    <row r="640" spans="1:86">
      <c r="A640" s="8"/>
      <c r="B640" s="8"/>
      <c r="C640" s="8"/>
      <c r="D640" s="8"/>
      <c r="E640" s="8"/>
      <c r="F640" s="8"/>
      <c r="G640" s="8"/>
      <c r="H640" s="8"/>
      <c r="I640" s="8"/>
      <c r="J640" s="8"/>
      <c r="K640" s="8"/>
      <c r="L640" s="8"/>
      <c r="M640" s="8"/>
      <c r="N640" s="8"/>
      <c r="O640" s="8"/>
      <c r="P640" s="8"/>
      <c r="Q640" s="8"/>
      <c r="R640" s="8"/>
      <c r="S640" s="8"/>
      <c r="T640" s="8"/>
      <c r="U640" s="8"/>
      <c r="V640" s="8"/>
      <c r="W640" s="8"/>
      <c r="X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row>
    <row r="641" spans="1:86">
      <c r="A641" s="8"/>
      <c r="B641" s="8"/>
      <c r="C641" s="8"/>
      <c r="D641" s="8"/>
      <c r="E641" s="8"/>
      <c r="F641" s="8"/>
      <c r="G641" s="8"/>
      <c r="H641" s="8"/>
      <c r="I641" s="8"/>
      <c r="J641" s="8"/>
      <c r="K641" s="8"/>
      <c r="L641" s="8"/>
      <c r="M641" s="8"/>
      <c r="N641" s="8"/>
      <c r="O641" s="8"/>
      <c r="P641" s="8"/>
      <c r="Q641" s="8"/>
      <c r="R641" s="8"/>
      <c r="S641" s="8"/>
      <c r="T641" s="8"/>
      <c r="U641" s="8"/>
      <c r="V641" s="8"/>
      <c r="W641" s="8"/>
      <c r="X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row>
    <row r="642" spans="1:86">
      <c r="A642" s="8"/>
      <c r="B642" s="8"/>
      <c r="C642" s="8"/>
      <c r="D642" s="8"/>
      <c r="E642" s="8"/>
      <c r="F642" s="8"/>
      <c r="G642" s="8"/>
      <c r="H642" s="8"/>
      <c r="I642" s="8"/>
      <c r="J642" s="8"/>
      <c r="K642" s="8"/>
      <c r="L642" s="8"/>
      <c r="M642" s="8"/>
      <c r="N642" s="8"/>
      <c r="O642" s="8"/>
      <c r="P642" s="8"/>
      <c r="Q642" s="8"/>
      <c r="R642" s="8"/>
      <c r="S642" s="8"/>
      <c r="T642" s="8"/>
      <c r="U642" s="8"/>
      <c r="V642" s="8"/>
      <c r="W642" s="8"/>
      <c r="X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row>
    <row r="643" spans="1:86">
      <c r="A643" s="8"/>
      <c r="B643" s="8"/>
      <c r="C643" s="8"/>
      <c r="D643" s="8"/>
      <c r="E643" s="8"/>
      <c r="F643" s="8"/>
      <c r="G643" s="8"/>
      <c r="H643" s="8"/>
      <c r="I643" s="8"/>
      <c r="J643" s="8"/>
      <c r="K643" s="8"/>
      <c r="L643" s="8"/>
      <c r="M643" s="8"/>
      <c r="N643" s="8"/>
      <c r="O643" s="8"/>
      <c r="P643" s="8"/>
      <c r="Q643" s="8"/>
      <c r="R643" s="8"/>
      <c r="S643" s="8"/>
      <c r="T643" s="8"/>
      <c r="U643" s="8"/>
      <c r="V643" s="8"/>
      <c r="W643" s="8"/>
      <c r="X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row>
    <row r="644" spans="1:86">
      <c r="A644" s="8"/>
      <c r="B644" s="8"/>
      <c r="C644" s="8"/>
      <c r="D644" s="8"/>
      <c r="E644" s="8"/>
      <c r="F644" s="8"/>
      <c r="G644" s="8"/>
      <c r="H644" s="8"/>
      <c r="I644" s="8"/>
      <c r="J644" s="8"/>
      <c r="K644" s="8"/>
      <c r="L644" s="8"/>
      <c r="M644" s="8"/>
      <c r="N644" s="8"/>
      <c r="O644" s="8"/>
      <c r="P644" s="8"/>
      <c r="Q644" s="8"/>
      <c r="R644" s="8"/>
      <c r="S644" s="8"/>
      <c r="T644" s="8"/>
      <c r="U644" s="8"/>
      <c r="V644" s="8"/>
      <c r="W644" s="8"/>
      <c r="X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row>
    <row r="645" spans="1:86">
      <c r="A645" s="8"/>
      <c r="B645" s="8"/>
      <c r="C645" s="8"/>
      <c r="D645" s="8"/>
      <c r="E645" s="8"/>
      <c r="F645" s="8"/>
      <c r="G645" s="8"/>
      <c r="H645" s="8"/>
      <c r="I645" s="8"/>
      <c r="J645" s="8"/>
      <c r="K645" s="8"/>
      <c r="L645" s="8"/>
      <c r="M645" s="8"/>
      <c r="N645" s="8"/>
      <c r="O645" s="8"/>
      <c r="P645" s="8"/>
      <c r="Q645" s="8"/>
      <c r="R645" s="8"/>
      <c r="S645" s="8"/>
      <c r="T645" s="8"/>
      <c r="U645" s="8"/>
      <c r="V645" s="8"/>
      <c r="W645" s="8"/>
      <c r="X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row>
    <row r="646" spans="1:86">
      <c r="A646" s="8"/>
      <c r="B646" s="8"/>
      <c r="C646" s="8"/>
      <c r="D646" s="8"/>
      <c r="E646" s="8"/>
      <c r="F646" s="8"/>
      <c r="G646" s="8"/>
      <c r="H646" s="8"/>
      <c r="I646" s="8"/>
      <c r="J646" s="8"/>
      <c r="K646" s="8"/>
      <c r="L646" s="8"/>
      <c r="M646" s="8"/>
      <c r="N646" s="8"/>
      <c r="O646" s="8"/>
      <c r="P646" s="8"/>
      <c r="Q646" s="8"/>
      <c r="R646" s="8"/>
      <c r="S646" s="8"/>
      <c r="T646" s="8"/>
      <c r="U646" s="8"/>
      <c r="V646" s="8"/>
      <c r="W646" s="8"/>
      <c r="X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row>
    <row r="647" spans="1:86">
      <c r="A647" s="8"/>
      <c r="B647" s="8"/>
      <c r="C647" s="8"/>
      <c r="D647" s="8"/>
      <c r="E647" s="8"/>
      <c r="F647" s="8"/>
      <c r="G647" s="8"/>
      <c r="H647" s="8"/>
      <c r="I647" s="8"/>
      <c r="J647" s="8"/>
      <c r="K647" s="8"/>
      <c r="L647" s="8"/>
      <c r="M647" s="8"/>
      <c r="N647" s="8"/>
      <c r="O647" s="8"/>
      <c r="P647" s="8"/>
      <c r="Q647" s="8"/>
      <c r="R647" s="8"/>
      <c r="S647" s="8"/>
      <c r="T647" s="8"/>
      <c r="U647" s="8"/>
      <c r="V647" s="8"/>
      <c r="W647" s="8"/>
      <c r="X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row>
    <row r="648" spans="1:86">
      <c r="A648" s="8"/>
      <c r="B648" s="8"/>
      <c r="C648" s="8"/>
      <c r="D648" s="8"/>
      <c r="E648" s="8"/>
      <c r="F648" s="8"/>
      <c r="G648" s="8"/>
      <c r="H648" s="8"/>
      <c r="I648" s="8"/>
      <c r="J648" s="8"/>
      <c r="K648" s="8"/>
      <c r="L648" s="8"/>
      <c r="M648" s="8"/>
      <c r="N648" s="8"/>
      <c r="O648" s="8"/>
      <c r="P648" s="8"/>
      <c r="Q648" s="8"/>
      <c r="R648" s="8"/>
      <c r="S648" s="8"/>
      <c r="T648" s="8"/>
      <c r="U648" s="8"/>
      <c r="V648" s="8"/>
      <c r="W648" s="8"/>
      <c r="X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row>
    <row r="649" spans="1:86">
      <c r="A649" s="8"/>
      <c r="B649" s="8"/>
      <c r="C649" s="8"/>
      <c r="D649" s="8"/>
      <c r="E649" s="8"/>
      <c r="F649" s="8"/>
      <c r="G649" s="8"/>
      <c r="H649" s="8"/>
      <c r="I649" s="8"/>
      <c r="J649" s="8"/>
      <c r="K649" s="8"/>
      <c r="L649" s="8"/>
      <c r="M649" s="8"/>
      <c r="N649" s="8"/>
      <c r="O649" s="8"/>
      <c r="P649" s="8"/>
      <c r="Q649" s="8"/>
      <c r="R649" s="8"/>
      <c r="S649" s="8"/>
      <c r="T649" s="8"/>
      <c r="U649" s="8"/>
      <c r="V649" s="8"/>
      <c r="W649" s="8"/>
      <c r="X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row>
    <row r="650" spans="1:86">
      <c r="A650" s="8"/>
      <c r="B650" s="8"/>
      <c r="C650" s="8"/>
      <c r="D650" s="8"/>
      <c r="E650" s="8"/>
      <c r="F650" s="8"/>
      <c r="G650" s="8"/>
      <c r="H650" s="8"/>
      <c r="I650" s="8"/>
      <c r="J650" s="8"/>
      <c r="K650" s="8"/>
      <c r="L650" s="8"/>
      <c r="M650" s="8"/>
      <c r="N650" s="8"/>
      <c r="O650" s="8"/>
      <c r="P650" s="8"/>
      <c r="Q650" s="8"/>
      <c r="R650" s="8"/>
      <c r="S650" s="8"/>
      <c r="T650" s="8"/>
      <c r="U650" s="8"/>
      <c r="V650" s="8"/>
      <c r="W650" s="8"/>
      <c r="X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row>
    <row r="651" spans="1:86">
      <c r="A651" s="8"/>
      <c r="B651" s="8"/>
      <c r="C651" s="8"/>
      <c r="D651" s="8"/>
      <c r="E651" s="8"/>
      <c r="F651" s="8"/>
      <c r="G651" s="8"/>
      <c r="H651" s="8"/>
      <c r="I651" s="8"/>
      <c r="J651" s="8"/>
      <c r="K651" s="8"/>
      <c r="L651" s="8"/>
      <c r="M651" s="8"/>
      <c r="N651" s="8"/>
      <c r="O651" s="8"/>
      <c r="P651" s="8"/>
      <c r="Q651" s="8"/>
      <c r="R651" s="8"/>
      <c r="S651" s="8"/>
      <c r="T651" s="8"/>
      <c r="U651" s="8"/>
      <c r="V651" s="8"/>
      <c r="W651" s="8"/>
      <c r="X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row>
    <row r="652" spans="1:86">
      <c r="A652" s="8"/>
      <c r="B652" s="8"/>
      <c r="C652" s="8"/>
      <c r="D652" s="8"/>
      <c r="E652" s="8"/>
      <c r="F652" s="8"/>
      <c r="G652" s="8"/>
      <c r="H652" s="8"/>
      <c r="I652" s="8"/>
      <c r="J652" s="8"/>
      <c r="K652" s="8"/>
      <c r="L652" s="8"/>
      <c r="M652" s="8"/>
      <c r="N652" s="8"/>
      <c r="O652" s="8"/>
      <c r="P652" s="8"/>
      <c r="Q652" s="8"/>
      <c r="R652" s="8"/>
      <c r="S652" s="8"/>
      <c r="T652" s="8"/>
      <c r="U652" s="8"/>
      <c r="V652" s="8"/>
      <c r="W652" s="8"/>
      <c r="X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row>
    <row r="653" spans="1:86">
      <c r="A653" s="8"/>
      <c r="B653" s="8"/>
      <c r="C653" s="8"/>
      <c r="D653" s="8"/>
      <c r="E653" s="8"/>
      <c r="F653" s="8"/>
      <c r="G653" s="8"/>
      <c r="H653" s="8"/>
      <c r="I653" s="8"/>
      <c r="J653" s="8"/>
      <c r="K653" s="8"/>
      <c r="L653" s="8"/>
      <c r="M653" s="8"/>
      <c r="N653" s="8"/>
      <c r="O653" s="8"/>
      <c r="P653" s="8"/>
      <c r="Q653" s="8"/>
      <c r="R653" s="8"/>
      <c r="S653" s="8"/>
      <c r="T653" s="8"/>
      <c r="U653" s="8"/>
      <c r="V653" s="8"/>
      <c r="W653" s="8"/>
      <c r="X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row>
    <row r="654" spans="1:86">
      <c r="A654" s="8"/>
      <c r="B654" s="8"/>
      <c r="C654" s="8"/>
      <c r="D654" s="8"/>
      <c r="E654" s="8"/>
      <c r="F654" s="8"/>
      <c r="G654" s="8"/>
      <c r="H654" s="8"/>
      <c r="I654" s="8"/>
      <c r="J654" s="8"/>
      <c r="K654" s="8"/>
      <c r="L654" s="8"/>
      <c r="M654" s="8"/>
      <c r="N654" s="8"/>
      <c r="O654" s="8"/>
      <c r="P654" s="8"/>
      <c r="Q654" s="8"/>
      <c r="R654" s="8"/>
      <c r="S654" s="8"/>
      <c r="T654" s="8"/>
      <c r="U654" s="8"/>
      <c r="V654" s="8"/>
      <c r="W654" s="8"/>
      <c r="X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row>
    <row r="655" spans="1:86">
      <c r="A655" s="8"/>
      <c r="B655" s="8"/>
      <c r="C655" s="8"/>
      <c r="D655" s="8"/>
      <c r="E655" s="8"/>
      <c r="F655" s="8"/>
      <c r="G655" s="8"/>
      <c r="H655" s="8"/>
      <c r="I655" s="8"/>
      <c r="J655" s="8"/>
      <c r="K655" s="8"/>
      <c r="L655" s="8"/>
      <c r="M655" s="8"/>
      <c r="N655" s="8"/>
      <c r="O655" s="8"/>
      <c r="P655" s="8"/>
      <c r="Q655" s="8"/>
      <c r="R655" s="8"/>
      <c r="S655" s="8"/>
      <c r="T655" s="8"/>
      <c r="U655" s="8"/>
      <c r="V655" s="8"/>
      <c r="W655" s="8"/>
      <c r="X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row>
    <row r="656" spans="1:86">
      <c r="A656" s="8"/>
      <c r="B656" s="8"/>
      <c r="C656" s="8"/>
      <c r="D656" s="8"/>
      <c r="E656" s="8"/>
      <c r="F656" s="8"/>
      <c r="G656" s="8"/>
      <c r="H656" s="8"/>
      <c r="I656" s="8"/>
      <c r="J656" s="8"/>
      <c r="K656" s="8"/>
      <c r="L656" s="8"/>
      <c r="M656" s="8"/>
      <c r="N656" s="8"/>
      <c r="O656" s="8"/>
      <c r="P656" s="8"/>
      <c r="Q656" s="8"/>
      <c r="R656" s="8"/>
      <c r="S656" s="8"/>
      <c r="T656" s="8"/>
      <c r="U656" s="8"/>
      <c r="V656" s="8"/>
      <c r="W656" s="8"/>
      <c r="X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row>
    <row r="657" spans="1:86">
      <c r="A657" s="8"/>
      <c r="B657" s="8"/>
      <c r="C657" s="8"/>
      <c r="D657" s="8"/>
      <c r="E657" s="8"/>
      <c r="F657" s="8"/>
      <c r="G657" s="8"/>
      <c r="H657" s="8"/>
      <c r="I657" s="8"/>
      <c r="J657" s="8"/>
      <c r="K657" s="8"/>
      <c r="L657" s="8"/>
      <c r="M657" s="8"/>
      <c r="N657" s="8"/>
      <c r="O657" s="8"/>
      <c r="P657" s="8"/>
      <c r="Q657" s="8"/>
      <c r="R657" s="8"/>
      <c r="S657" s="8"/>
      <c r="T657" s="8"/>
      <c r="U657" s="8"/>
      <c r="V657" s="8"/>
      <c r="W657" s="8"/>
      <c r="X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row>
    <row r="658" spans="1:86">
      <c r="A658" s="8"/>
      <c r="B658" s="8"/>
      <c r="C658" s="8"/>
      <c r="D658" s="8"/>
      <c r="E658" s="8"/>
      <c r="F658" s="8"/>
      <c r="G658" s="8"/>
      <c r="H658" s="8"/>
      <c r="I658" s="8"/>
      <c r="J658" s="8"/>
      <c r="K658" s="8"/>
      <c r="L658" s="8"/>
      <c r="M658" s="8"/>
      <c r="N658" s="8"/>
      <c r="O658" s="8"/>
      <c r="P658" s="8"/>
      <c r="Q658" s="8"/>
      <c r="R658" s="8"/>
      <c r="S658" s="8"/>
      <c r="T658" s="8"/>
      <c r="U658" s="8"/>
      <c r="V658" s="8"/>
      <c r="W658" s="8"/>
      <c r="X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row>
    <row r="659" spans="1:86">
      <c r="A659" s="8"/>
      <c r="B659" s="8"/>
      <c r="C659" s="8"/>
      <c r="D659" s="8"/>
      <c r="E659" s="8"/>
      <c r="F659" s="8"/>
      <c r="G659" s="8"/>
      <c r="H659" s="8"/>
      <c r="I659" s="8"/>
      <c r="J659" s="8"/>
      <c r="K659" s="8"/>
      <c r="L659" s="8"/>
      <c r="M659" s="8"/>
      <c r="N659" s="8"/>
      <c r="O659" s="8"/>
      <c r="P659" s="8"/>
      <c r="Q659" s="8"/>
      <c r="R659" s="8"/>
      <c r="S659" s="8"/>
      <c r="T659" s="8"/>
      <c r="U659" s="8"/>
      <c r="V659" s="8"/>
      <c r="W659" s="8"/>
      <c r="X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row>
    <row r="660" spans="1:86">
      <c r="A660" s="8"/>
      <c r="B660" s="8"/>
      <c r="C660" s="8"/>
      <c r="D660" s="8"/>
      <c r="E660" s="8"/>
      <c r="F660" s="8"/>
      <c r="G660" s="8"/>
      <c r="H660" s="8"/>
      <c r="I660" s="8"/>
      <c r="J660" s="8"/>
      <c r="K660" s="8"/>
      <c r="L660" s="8"/>
      <c r="M660" s="8"/>
      <c r="N660" s="8"/>
      <c r="O660" s="8"/>
      <c r="P660" s="8"/>
      <c r="Q660" s="8"/>
      <c r="R660" s="8"/>
      <c r="S660" s="8"/>
      <c r="T660" s="8"/>
      <c r="U660" s="8"/>
      <c r="V660" s="8"/>
      <c r="W660" s="8"/>
      <c r="X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row>
    <row r="661" spans="1:86">
      <c r="A661" s="8"/>
      <c r="B661" s="8"/>
      <c r="C661" s="8"/>
      <c r="D661" s="8"/>
      <c r="E661" s="8"/>
      <c r="F661" s="8"/>
      <c r="G661" s="8"/>
      <c r="H661" s="8"/>
      <c r="I661" s="8"/>
      <c r="J661" s="8"/>
      <c r="K661" s="8"/>
      <c r="L661" s="8"/>
      <c r="M661" s="8"/>
      <c r="N661" s="8"/>
      <c r="O661" s="8"/>
      <c r="P661" s="8"/>
      <c r="Q661" s="8"/>
      <c r="R661" s="8"/>
      <c r="S661" s="8"/>
      <c r="T661" s="8"/>
      <c r="U661" s="8"/>
      <c r="V661" s="8"/>
      <c r="W661" s="8"/>
      <c r="X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row>
    <row r="662" spans="1:86">
      <c r="A662" s="8"/>
      <c r="B662" s="8"/>
      <c r="C662" s="8"/>
      <c r="D662" s="8"/>
      <c r="E662" s="8"/>
      <c r="F662" s="8"/>
      <c r="G662" s="8"/>
      <c r="H662" s="8"/>
      <c r="I662" s="8"/>
      <c r="J662" s="8"/>
      <c r="K662" s="8"/>
      <c r="L662" s="8"/>
      <c r="M662" s="8"/>
      <c r="N662" s="8"/>
      <c r="O662" s="8"/>
      <c r="P662" s="8"/>
      <c r="Q662" s="8"/>
      <c r="R662" s="8"/>
      <c r="S662" s="8"/>
      <c r="T662" s="8"/>
      <c r="U662" s="8"/>
      <c r="V662" s="8"/>
      <c r="W662" s="8"/>
      <c r="X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row>
    <row r="663" spans="1:86">
      <c r="A663" s="8"/>
      <c r="B663" s="8"/>
      <c r="C663" s="8"/>
      <c r="D663" s="8"/>
      <c r="E663" s="8"/>
      <c r="F663" s="8"/>
      <c r="G663" s="8"/>
      <c r="H663" s="8"/>
      <c r="I663" s="8"/>
      <c r="J663" s="8"/>
      <c r="K663" s="8"/>
      <c r="L663" s="8"/>
      <c r="M663" s="8"/>
      <c r="N663" s="8"/>
      <c r="O663" s="8"/>
      <c r="P663" s="8"/>
      <c r="Q663" s="8"/>
      <c r="R663" s="8"/>
      <c r="S663" s="8"/>
      <c r="T663" s="8"/>
      <c r="U663" s="8"/>
      <c r="V663" s="8"/>
      <c r="W663" s="8"/>
      <c r="X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row>
    <row r="664" spans="1:86">
      <c r="A664" s="8"/>
      <c r="B664" s="8"/>
      <c r="C664" s="8"/>
      <c r="D664" s="8"/>
      <c r="E664" s="8"/>
      <c r="F664" s="8"/>
      <c r="G664" s="8"/>
      <c r="H664" s="8"/>
      <c r="I664" s="8"/>
      <c r="J664" s="8"/>
      <c r="K664" s="8"/>
      <c r="L664" s="8"/>
      <c r="M664" s="8"/>
      <c r="N664" s="8"/>
      <c r="O664" s="8"/>
      <c r="P664" s="8"/>
      <c r="Q664" s="8"/>
      <c r="R664" s="8"/>
      <c r="S664" s="8"/>
      <c r="T664" s="8"/>
      <c r="U664" s="8"/>
      <c r="V664" s="8"/>
      <c r="W664" s="8"/>
      <c r="X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row>
    <row r="665" spans="1:86">
      <c r="A665" s="8"/>
      <c r="B665" s="8"/>
      <c r="C665" s="8"/>
      <c r="D665" s="8"/>
      <c r="E665" s="8"/>
      <c r="F665" s="8"/>
      <c r="G665" s="8"/>
      <c r="H665" s="8"/>
      <c r="I665" s="8"/>
      <c r="J665" s="8"/>
      <c r="K665" s="8"/>
      <c r="L665" s="8"/>
      <c r="M665" s="8"/>
      <c r="N665" s="8"/>
      <c r="O665" s="8"/>
      <c r="P665" s="8"/>
      <c r="Q665" s="8"/>
      <c r="R665" s="8"/>
      <c r="S665" s="8"/>
      <c r="T665" s="8"/>
      <c r="U665" s="8"/>
      <c r="V665" s="8"/>
      <c r="W665" s="8"/>
      <c r="X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row>
    <row r="666" spans="1:86">
      <c r="A666" s="8"/>
      <c r="B666" s="8"/>
      <c r="C666" s="8"/>
      <c r="D666" s="8"/>
      <c r="E666" s="8"/>
      <c r="F666" s="8"/>
      <c r="G666" s="8"/>
      <c r="H666" s="8"/>
      <c r="I666" s="8"/>
      <c r="J666" s="8"/>
      <c r="K666" s="8"/>
      <c r="L666" s="8"/>
      <c r="M666" s="8"/>
      <c r="N666" s="8"/>
      <c r="O666" s="8"/>
      <c r="P666" s="8"/>
      <c r="Q666" s="8"/>
      <c r="R666" s="8"/>
      <c r="S666" s="8"/>
      <c r="T666" s="8"/>
      <c r="U666" s="8"/>
      <c r="V666" s="8"/>
      <c r="W666" s="8"/>
      <c r="X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row>
    <row r="667" spans="1:86">
      <c r="A667" s="8"/>
      <c r="B667" s="8"/>
      <c r="C667" s="8"/>
      <c r="D667" s="8"/>
      <c r="E667" s="8"/>
      <c r="F667" s="8"/>
      <c r="G667" s="8"/>
      <c r="H667" s="8"/>
      <c r="I667" s="8"/>
      <c r="J667" s="8"/>
      <c r="K667" s="8"/>
      <c r="L667" s="8"/>
      <c r="M667" s="8"/>
      <c r="N667" s="8"/>
      <c r="O667" s="8"/>
      <c r="P667" s="8"/>
      <c r="Q667" s="8"/>
      <c r="R667" s="8"/>
      <c r="S667" s="8"/>
      <c r="T667" s="8"/>
      <c r="U667" s="8"/>
      <c r="V667" s="8"/>
      <c r="W667" s="8"/>
      <c r="X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row>
    <row r="668" spans="1:86">
      <c r="A668" s="8"/>
      <c r="B668" s="8"/>
      <c r="C668" s="8"/>
      <c r="D668" s="8"/>
      <c r="E668" s="8"/>
      <c r="F668" s="8"/>
      <c r="G668" s="8"/>
      <c r="H668" s="8"/>
      <c r="I668" s="8"/>
      <c r="J668" s="8"/>
      <c r="K668" s="8"/>
      <c r="L668" s="8"/>
      <c r="M668" s="8"/>
      <c r="N668" s="8"/>
      <c r="O668" s="8"/>
      <c r="P668" s="8"/>
      <c r="Q668" s="8"/>
      <c r="R668" s="8"/>
      <c r="S668" s="8"/>
      <c r="T668" s="8"/>
      <c r="U668" s="8"/>
      <c r="V668" s="8"/>
      <c r="W668" s="8"/>
      <c r="X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row>
    <row r="669" spans="1:86">
      <c r="A669" s="8"/>
      <c r="B669" s="8"/>
      <c r="C669" s="8"/>
      <c r="D669" s="8"/>
      <c r="E669" s="8"/>
      <c r="F669" s="8"/>
      <c r="G669" s="8"/>
      <c r="H669" s="8"/>
      <c r="I669" s="8"/>
      <c r="J669" s="8"/>
      <c r="K669" s="8"/>
      <c r="L669" s="8"/>
      <c r="M669" s="8"/>
      <c r="N669" s="8"/>
      <c r="O669" s="8"/>
      <c r="P669" s="8"/>
      <c r="Q669" s="8"/>
      <c r="R669" s="8"/>
      <c r="S669" s="8"/>
      <c r="T669" s="8"/>
      <c r="U669" s="8"/>
      <c r="V669" s="8"/>
      <c r="W669" s="8"/>
      <c r="X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row>
    <row r="670" spans="1:86">
      <c r="A670" s="8"/>
      <c r="B670" s="8"/>
      <c r="C670" s="8"/>
      <c r="D670" s="8"/>
      <c r="E670" s="8"/>
      <c r="F670" s="8"/>
      <c r="G670" s="8"/>
      <c r="H670" s="8"/>
      <c r="I670" s="8"/>
      <c r="J670" s="8"/>
      <c r="K670" s="8"/>
      <c r="L670" s="8"/>
      <c r="M670" s="8"/>
      <c r="N670" s="8"/>
      <c r="O670" s="8"/>
      <c r="P670" s="8"/>
      <c r="Q670" s="8"/>
      <c r="R670" s="8"/>
      <c r="S670" s="8"/>
      <c r="T670" s="8"/>
      <c r="U670" s="8"/>
      <c r="V670" s="8"/>
      <c r="W670" s="8"/>
      <c r="X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row>
    <row r="671" spans="1:86">
      <c r="A671" s="8"/>
      <c r="B671" s="8"/>
      <c r="C671" s="8"/>
      <c r="D671" s="8"/>
      <c r="E671" s="8"/>
      <c r="F671" s="8"/>
      <c r="G671" s="8"/>
      <c r="H671" s="8"/>
      <c r="I671" s="8"/>
      <c r="J671" s="8"/>
      <c r="K671" s="8"/>
      <c r="L671" s="8"/>
      <c r="M671" s="8"/>
      <c r="N671" s="8"/>
      <c r="O671" s="8"/>
      <c r="P671" s="8"/>
      <c r="Q671" s="8"/>
      <c r="R671" s="8"/>
      <c r="S671" s="8"/>
      <c r="T671" s="8"/>
      <c r="U671" s="8"/>
      <c r="V671" s="8"/>
      <c r="W671" s="8"/>
      <c r="X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row>
    <row r="672" spans="1:86">
      <c r="A672" s="8"/>
      <c r="B672" s="8"/>
      <c r="C672" s="8"/>
      <c r="D672" s="8"/>
      <c r="E672" s="8"/>
      <c r="F672" s="8"/>
      <c r="G672" s="8"/>
      <c r="H672" s="8"/>
      <c r="I672" s="8"/>
      <c r="J672" s="8"/>
      <c r="K672" s="8"/>
      <c r="L672" s="8"/>
      <c r="M672" s="8"/>
      <c r="N672" s="8"/>
      <c r="O672" s="8"/>
      <c r="P672" s="8"/>
      <c r="Q672" s="8"/>
      <c r="R672" s="8"/>
      <c r="S672" s="8"/>
      <c r="T672" s="8"/>
      <c r="U672" s="8"/>
      <c r="V672" s="8"/>
      <c r="W672" s="8"/>
      <c r="X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row>
    <row r="673" spans="1:86">
      <c r="A673" s="8"/>
      <c r="B673" s="8"/>
      <c r="C673" s="8"/>
      <c r="D673" s="8"/>
      <c r="E673" s="8"/>
      <c r="F673" s="8"/>
      <c r="G673" s="8"/>
      <c r="H673" s="8"/>
      <c r="I673" s="8"/>
      <c r="J673" s="8"/>
      <c r="K673" s="8"/>
      <c r="L673" s="8"/>
      <c r="M673" s="8"/>
      <c r="N673" s="8"/>
      <c r="O673" s="8"/>
      <c r="P673" s="8"/>
      <c r="Q673" s="8"/>
      <c r="R673" s="8"/>
      <c r="S673" s="8"/>
      <c r="T673" s="8"/>
      <c r="U673" s="8"/>
      <c r="V673" s="8"/>
      <c r="W673" s="8"/>
      <c r="X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row>
    <row r="674" spans="1:86">
      <c r="A674" s="8"/>
      <c r="B674" s="8"/>
      <c r="C674" s="8"/>
      <c r="D674" s="8"/>
      <c r="E674" s="8"/>
      <c r="F674" s="8"/>
      <c r="G674" s="8"/>
      <c r="H674" s="8"/>
      <c r="I674" s="8"/>
      <c r="J674" s="8"/>
      <c r="K674" s="8"/>
      <c r="L674" s="8"/>
      <c r="M674" s="8"/>
      <c r="N674" s="8"/>
      <c r="O674" s="8"/>
      <c r="P674" s="8"/>
      <c r="Q674" s="8"/>
      <c r="R674" s="8"/>
      <c r="S674" s="8"/>
      <c r="T674" s="8"/>
      <c r="U674" s="8"/>
      <c r="V674" s="8"/>
      <c r="W674" s="8"/>
      <c r="X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row>
    <row r="675" spans="1:86">
      <c r="A675" s="8"/>
      <c r="B675" s="8"/>
      <c r="C675" s="8"/>
      <c r="D675" s="8"/>
      <c r="E675" s="8"/>
      <c r="F675" s="8"/>
      <c r="G675" s="8"/>
      <c r="H675" s="8"/>
      <c r="I675" s="8"/>
      <c r="J675" s="8"/>
      <c r="K675" s="8"/>
      <c r="L675" s="8"/>
      <c r="M675" s="8"/>
      <c r="N675" s="8"/>
      <c r="O675" s="8"/>
      <c r="P675" s="8"/>
      <c r="Q675" s="8"/>
      <c r="R675" s="8"/>
      <c r="S675" s="8"/>
      <c r="T675" s="8"/>
      <c r="U675" s="8"/>
      <c r="V675" s="8"/>
      <c r="W675" s="8"/>
      <c r="X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row>
    <row r="676" spans="1:86">
      <c r="A676" s="8"/>
      <c r="B676" s="8"/>
      <c r="C676" s="8"/>
      <c r="D676" s="8"/>
      <c r="E676" s="8"/>
      <c r="F676" s="8"/>
      <c r="G676" s="8"/>
      <c r="H676" s="8"/>
      <c r="I676" s="8"/>
      <c r="J676" s="8"/>
      <c r="K676" s="8"/>
      <c r="L676" s="8"/>
      <c r="M676" s="8"/>
      <c r="N676" s="8"/>
      <c r="O676" s="8"/>
      <c r="P676" s="8"/>
      <c r="Q676" s="8"/>
      <c r="R676" s="8"/>
      <c r="S676" s="8"/>
      <c r="T676" s="8"/>
      <c r="U676" s="8"/>
      <c r="V676" s="8"/>
      <c r="W676" s="8"/>
      <c r="X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row>
    <row r="677" spans="1:86">
      <c r="A677" s="8"/>
      <c r="B677" s="8"/>
      <c r="C677" s="8"/>
      <c r="D677" s="8"/>
      <c r="E677" s="8"/>
      <c r="F677" s="8"/>
      <c r="G677" s="8"/>
      <c r="H677" s="8"/>
      <c r="I677" s="8"/>
      <c r="J677" s="8"/>
      <c r="K677" s="8"/>
      <c r="L677" s="8"/>
      <c r="M677" s="8"/>
      <c r="N677" s="8"/>
      <c r="O677" s="8"/>
      <c r="P677" s="8"/>
      <c r="Q677" s="8"/>
      <c r="R677" s="8"/>
      <c r="S677" s="8"/>
      <c r="T677" s="8"/>
      <c r="U677" s="8"/>
      <c r="V677" s="8"/>
      <c r="W677" s="8"/>
      <c r="X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row>
    <row r="678" spans="1:86">
      <c r="A678" s="8"/>
      <c r="B678" s="8"/>
      <c r="C678" s="8"/>
      <c r="D678" s="8"/>
      <c r="E678" s="8"/>
      <c r="F678" s="8"/>
      <c r="G678" s="8"/>
      <c r="H678" s="8"/>
      <c r="I678" s="8"/>
      <c r="J678" s="8"/>
      <c r="K678" s="8"/>
      <c r="L678" s="8"/>
      <c r="M678" s="8"/>
      <c r="N678" s="8"/>
      <c r="O678" s="8"/>
      <c r="P678" s="8"/>
      <c r="Q678" s="8"/>
      <c r="R678" s="8"/>
      <c r="S678" s="8"/>
      <c r="T678" s="8"/>
      <c r="U678" s="8"/>
      <c r="V678" s="8"/>
      <c r="W678" s="8"/>
      <c r="X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row>
    <row r="679" spans="1:86">
      <c r="A679" s="8"/>
      <c r="B679" s="8"/>
      <c r="C679" s="8"/>
      <c r="D679" s="8"/>
      <c r="E679" s="8"/>
      <c r="F679" s="8"/>
      <c r="G679" s="8"/>
      <c r="H679" s="8"/>
      <c r="I679" s="8"/>
      <c r="J679" s="8"/>
      <c r="K679" s="8"/>
      <c r="L679" s="8"/>
      <c r="M679" s="8"/>
      <c r="N679" s="8"/>
      <c r="O679" s="8"/>
      <c r="P679" s="8"/>
      <c r="Q679" s="8"/>
      <c r="R679" s="8"/>
      <c r="S679" s="8"/>
      <c r="T679" s="8"/>
      <c r="U679" s="8"/>
      <c r="V679" s="8"/>
      <c r="W679" s="8"/>
      <c r="X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row>
    <row r="680" spans="1:86">
      <c r="A680" s="8"/>
      <c r="B680" s="8"/>
      <c r="C680" s="8"/>
      <c r="D680" s="8"/>
      <c r="E680" s="8"/>
      <c r="F680" s="8"/>
      <c r="G680" s="8"/>
      <c r="H680" s="8"/>
      <c r="I680" s="8"/>
      <c r="J680" s="8"/>
      <c r="K680" s="8"/>
      <c r="L680" s="8"/>
      <c r="M680" s="8"/>
      <c r="N680" s="8"/>
      <c r="O680" s="8"/>
      <c r="P680" s="8"/>
      <c r="Q680" s="8"/>
      <c r="R680" s="8"/>
      <c r="S680" s="8"/>
      <c r="T680" s="8"/>
      <c r="U680" s="8"/>
      <c r="V680" s="8"/>
      <c r="W680" s="8"/>
      <c r="X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row>
    <row r="681" spans="1:86">
      <c r="A681" s="8"/>
      <c r="B681" s="8"/>
      <c r="C681" s="8"/>
      <c r="D681" s="8"/>
      <c r="E681" s="8"/>
      <c r="F681" s="8"/>
      <c r="G681" s="8"/>
      <c r="H681" s="8"/>
      <c r="I681" s="8"/>
      <c r="J681" s="8"/>
      <c r="K681" s="8"/>
      <c r="L681" s="8"/>
      <c r="M681" s="8"/>
      <c r="N681" s="8"/>
      <c r="O681" s="8"/>
      <c r="P681" s="8"/>
      <c r="Q681" s="8"/>
      <c r="R681" s="8"/>
      <c r="S681" s="8"/>
      <c r="T681" s="8"/>
      <c r="U681" s="8"/>
      <c r="V681" s="8"/>
      <c r="W681" s="8"/>
      <c r="X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row>
    <row r="682" spans="1:86">
      <c r="A682" s="8"/>
      <c r="B682" s="8"/>
      <c r="C682" s="8"/>
      <c r="D682" s="8"/>
      <c r="E682" s="8"/>
      <c r="F682" s="8"/>
      <c r="G682" s="8"/>
      <c r="H682" s="8"/>
      <c r="I682" s="8"/>
      <c r="J682" s="8"/>
      <c r="K682" s="8"/>
      <c r="L682" s="8"/>
      <c r="M682" s="8"/>
      <c r="N682" s="8"/>
      <c r="O682" s="8"/>
      <c r="P682" s="8"/>
      <c r="Q682" s="8"/>
      <c r="R682" s="8"/>
      <c r="S682" s="8"/>
      <c r="T682" s="8"/>
      <c r="U682" s="8"/>
      <c r="V682" s="8"/>
      <c r="W682" s="8"/>
      <c r="X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row>
    <row r="683" spans="1:86">
      <c r="A683" s="8"/>
      <c r="B683" s="8"/>
      <c r="C683" s="8"/>
      <c r="D683" s="8"/>
      <c r="E683" s="8"/>
      <c r="F683" s="8"/>
      <c r="G683" s="8"/>
      <c r="H683" s="8"/>
      <c r="I683" s="8"/>
      <c r="J683" s="8"/>
      <c r="K683" s="8"/>
      <c r="L683" s="8"/>
      <c r="M683" s="8"/>
      <c r="N683" s="8"/>
      <c r="O683" s="8"/>
      <c r="P683" s="8"/>
      <c r="Q683" s="8"/>
      <c r="R683" s="8"/>
      <c r="S683" s="8"/>
      <c r="T683" s="8"/>
      <c r="U683" s="8"/>
      <c r="V683" s="8"/>
      <c r="W683" s="8"/>
      <c r="X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row>
    <row r="684" spans="1:86">
      <c r="A684" s="8"/>
      <c r="B684" s="8"/>
      <c r="C684" s="8"/>
      <c r="D684" s="8"/>
      <c r="E684" s="8"/>
      <c r="F684" s="8"/>
      <c r="G684" s="8"/>
      <c r="H684" s="8"/>
      <c r="I684" s="8"/>
      <c r="J684" s="8"/>
      <c r="K684" s="8"/>
      <c r="L684" s="8"/>
      <c r="M684" s="8"/>
      <c r="N684" s="8"/>
      <c r="O684" s="8"/>
      <c r="P684" s="8"/>
      <c r="Q684" s="8"/>
      <c r="R684" s="8"/>
      <c r="S684" s="8"/>
      <c r="T684" s="8"/>
      <c r="U684" s="8"/>
      <c r="V684" s="8"/>
      <c r="W684" s="8"/>
      <c r="X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row>
    <row r="685" spans="1:86">
      <c r="A685" s="8"/>
      <c r="B685" s="8"/>
      <c r="C685" s="8"/>
      <c r="D685" s="8"/>
      <c r="E685" s="8"/>
      <c r="F685" s="8"/>
      <c r="G685" s="8"/>
      <c r="H685" s="8"/>
      <c r="I685" s="8"/>
      <c r="J685" s="8"/>
      <c r="K685" s="8"/>
      <c r="L685" s="8"/>
      <c r="M685" s="8"/>
      <c r="N685" s="8"/>
      <c r="O685" s="8"/>
      <c r="P685" s="8"/>
      <c r="Q685" s="8"/>
      <c r="R685" s="8"/>
      <c r="S685" s="8"/>
      <c r="T685" s="8"/>
      <c r="U685" s="8"/>
      <c r="V685" s="8"/>
      <c r="W685" s="8"/>
      <c r="X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row>
    <row r="686" spans="1:86">
      <c r="A686" s="8"/>
      <c r="B686" s="8"/>
      <c r="C686" s="8"/>
      <c r="D686" s="8"/>
      <c r="E686" s="8"/>
      <c r="F686" s="8"/>
      <c r="G686" s="8"/>
      <c r="H686" s="8"/>
      <c r="I686" s="8"/>
      <c r="J686" s="8"/>
      <c r="K686" s="8"/>
      <c r="L686" s="8"/>
      <c r="M686" s="8"/>
      <c r="N686" s="8"/>
      <c r="O686" s="8"/>
      <c r="P686" s="8"/>
      <c r="Q686" s="8"/>
      <c r="R686" s="8"/>
      <c r="S686" s="8"/>
      <c r="T686" s="8"/>
      <c r="U686" s="8"/>
      <c r="V686" s="8"/>
      <c r="W686" s="8"/>
      <c r="X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row>
    <row r="687" spans="1:86">
      <c r="A687" s="8"/>
      <c r="B687" s="8"/>
      <c r="C687" s="8"/>
      <c r="D687" s="8"/>
      <c r="E687" s="8"/>
      <c r="F687" s="8"/>
      <c r="G687" s="8"/>
      <c r="H687" s="8"/>
      <c r="I687" s="8"/>
      <c r="J687" s="8"/>
      <c r="K687" s="8"/>
      <c r="L687" s="8"/>
      <c r="M687" s="8"/>
      <c r="N687" s="8"/>
      <c r="O687" s="8"/>
      <c r="P687" s="8"/>
      <c r="Q687" s="8"/>
      <c r="R687" s="8"/>
      <c r="S687" s="8"/>
      <c r="T687" s="8"/>
      <c r="U687" s="8"/>
      <c r="V687" s="8"/>
      <c r="W687" s="8"/>
      <c r="X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row>
    <row r="688" spans="1:86">
      <c r="A688" s="8"/>
      <c r="B688" s="8"/>
      <c r="C688" s="8"/>
      <c r="D688" s="8"/>
      <c r="E688" s="8"/>
      <c r="F688" s="8"/>
      <c r="G688" s="8"/>
      <c r="H688" s="8"/>
      <c r="I688" s="8"/>
      <c r="J688" s="8"/>
      <c r="K688" s="8"/>
      <c r="L688" s="8"/>
      <c r="M688" s="8"/>
      <c r="N688" s="8"/>
      <c r="O688" s="8"/>
      <c r="P688" s="8"/>
      <c r="Q688" s="8"/>
      <c r="R688" s="8"/>
      <c r="S688" s="8"/>
      <c r="T688" s="8"/>
      <c r="U688" s="8"/>
      <c r="V688" s="8"/>
      <c r="W688" s="8"/>
      <c r="X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row>
    <row r="689" spans="1:86">
      <c r="A689" s="8"/>
      <c r="B689" s="8"/>
      <c r="C689" s="8"/>
      <c r="D689" s="8"/>
      <c r="E689" s="8"/>
      <c r="F689" s="8"/>
      <c r="G689" s="8"/>
      <c r="H689" s="8"/>
      <c r="I689" s="8"/>
      <c r="J689" s="8"/>
      <c r="K689" s="8"/>
      <c r="L689" s="8"/>
      <c r="M689" s="8"/>
      <c r="N689" s="8"/>
      <c r="O689" s="8"/>
      <c r="P689" s="8"/>
      <c r="Q689" s="8"/>
      <c r="R689" s="8"/>
      <c r="S689" s="8"/>
      <c r="T689" s="8"/>
      <c r="U689" s="8"/>
      <c r="V689" s="8"/>
      <c r="W689" s="8"/>
      <c r="X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row>
    <row r="690" spans="1:86">
      <c r="A690" s="8"/>
      <c r="B690" s="8"/>
      <c r="C690" s="8"/>
      <c r="D690" s="8"/>
      <c r="E690" s="8"/>
      <c r="F690" s="8"/>
      <c r="G690" s="8"/>
      <c r="H690" s="8"/>
      <c r="I690" s="8"/>
      <c r="J690" s="8"/>
      <c r="K690" s="8"/>
      <c r="L690" s="8"/>
      <c r="M690" s="8"/>
      <c r="N690" s="8"/>
      <c r="O690" s="8"/>
      <c r="P690" s="8"/>
      <c r="Q690" s="8"/>
      <c r="R690" s="8"/>
      <c r="S690" s="8"/>
      <c r="T690" s="8"/>
      <c r="U690" s="8"/>
      <c r="V690" s="8"/>
      <c r="W690" s="8"/>
      <c r="X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row>
    <row r="691" spans="1:86">
      <c r="A691" s="8"/>
      <c r="B691" s="8"/>
      <c r="C691" s="8"/>
      <c r="D691" s="8"/>
      <c r="E691" s="8"/>
      <c r="F691" s="8"/>
      <c r="G691" s="8"/>
      <c r="H691" s="8"/>
      <c r="I691" s="8"/>
      <c r="J691" s="8"/>
      <c r="K691" s="8"/>
      <c r="L691" s="8"/>
      <c r="M691" s="8"/>
      <c r="N691" s="8"/>
      <c r="O691" s="8"/>
      <c r="P691" s="8"/>
      <c r="Q691" s="8"/>
      <c r="R691" s="8"/>
      <c r="S691" s="8"/>
      <c r="T691" s="8"/>
      <c r="U691" s="8"/>
      <c r="V691" s="8"/>
      <c r="W691" s="8"/>
      <c r="X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row>
    <row r="692" spans="1:86">
      <c r="A692" s="8"/>
      <c r="B692" s="8"/>
      <c r="C692" s="8"/>
      <c r="D692" s="8"/>
      <c r="E692" s="8"/>
      <c r="F692" s="8"/>
      <c r="G692" s="8"/>
      <c r="H692" s="8"/>
      <c r="I692" s="8"/>
      <c r="J692" s="8"/>
      <c r="K692" s="8"/>
      <c r="L692" s="8"/>
      <c r="M692" s="8"/>
      <c r="N692" s="8"/>
      <c r="O692" s="8"/>
      <c r="P692" s="8"/>
      <c r="Q692" s="8"/>
      <c r="R692" s="8"/>
      <c r="S692" s="8"/>
      <c r="T692" s="8"/>
      <c r="U692" s="8"/>
      <c r="V692" s="8"/>
      <c r="W692" s="8"/>
      <c r="X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row>
    <row r="693" spans="1:86">
      <c r="A693" s="8"/>
      <c r="B693" s="8"/>
      <c r="C693" s="8"/>
      <c r="D693" s="8"/>
      <c r="E693" s="8"/>
      <c r="F693" s="8"/>
      <c r="G693" s="8"/>
      <c r="H693" s="8"/>
      <c r="I693" s="8"/>
      <c r="J693" s="8"/>
      <c r="K693" s="8"/>
      <c r="L693" s="8"/>
      <c r="M693" s="8"/>
      <c r="N693" s="8"/>
      <c r="O693" s="8"/>
      <c r="P693" s="8"/>
      <c r="Q693" s="8"/>
      <c r="R693" s="8"/>
      <c r="S693" s="8"/>
      <c r="T693" s="8"/>
      <c r="U693" s="8"/>
      <c r="V693" s="8"/>
      <c r="W693" s="8"/>
      <c r="X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row>
    <row r="694" spans="1:86">
      <c r="A694" s="8"/>
      <c r="B694" s="8"/>
      <c r="C694" s="8"/>
      <c r="D694" s="8"/>
      <c r="E694" s="8"/>
      <c r="F694" s="8"/>
      <c r="G694" s="8"/>
      <c r="H694" s="8"/>
      <c r="I694" s="8"/>
      <c r="J694" s="8"/>
      <c r="K694" s="8"/>
      <c r="L694" s="8"/>
      <c r="M694" s="8"/>
      <c r="N694" s="8"/>
      <c r="O694" s="8"/>
      <c r="P694" s="8"/>
      <c r="Q694" s="8"/>
      <c r="R694" s="8"/>
      <c r="S694" s="8"/>
      <c r="T694" s="8"/>
      <c r="U694" s="8"/>
      <c r="V694" s="8"/>
      <c r="W694" s="8"/>
      <c r="X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row>
    <row r="695" spans="1:86">
      <c r="A695" s="8"/>
      <c r="B695" s="8"/>
      <c r="C695" s="8"/>
      <c r="D695" s="8"/>
      <c r="E695" s="8"/>
      <c r="F695" s="8"/>
      <c r="G695" s="8"/>
      <c r="H695" s="8"/>
      <c r="I695" s="8"/>
      <c r="J695" s="8"/>
      <c r="K695" s="8"/>
      <c r="L695" s="8"/>
      <c r="M695" s="8"/>
      <c r="N695" s="8"/>
      <c r="O695" s="8"/>
      <c r="P695" s="8"/>
      <c r="Q695" s="8"/>
      <c r="R695" s="8"/>
      <c r="S695" s="8"/>
      <c r="T695" s="8"/>
      <c r="U695" s="8"/>
      <c r="V695" s="8"/>
      <c r="W695" s="8"/>
      <c r="X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row>
    <row r="696" spans="1:86">
      <c r="A696" s="8"/>
      <c r="B696" s="8"/>
      <c r="C696" s="8"/>
      <c r="D696" s="8"/>
      <c r="E696" s="8"/>
      <c r="F696" s="8"/>
      <c r="G696" s="8"/>
      <c r="H696" s="8"/>
      <c r="I696" s="8"/>
      <c r="J696" s="8"/>
      <c r="K696" s="8"/>
      <c r="L696" s="8"/>
      <c r="M696" s="8"/>
      <c r="N696" s="8"/>
      <c r="O696" s="8"/>
      <c r="P696" s="8"/>
      <c r="Q696" s="8"/>
      <c r="R696" s="8"/>
      <c r="S696" s="8"/>
      <c r="T696" s="8"/>
      <c r="U696" s="8"/>
      <c r="V696" s="8"/>
      <c r="W696" s="8"/>
      <c r="X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row>
    <row r="697" spans="1:86">
      <c r="A697" s="8"/>
      <c r="B697" s="8"/>
      <c r="C697" s="8"/>
      <c r="D697" s="8"/>
      <c r="E697" s="8"/>
      <c r="F697" s="8"/>
      <c r="G697" s="8"/>
      <c r="H697" s="8"/>
      <c r="I697" s="8"/>
      <c r="J697" s="8"/>
      <c r="K697" s="8"/>
      <c r="L697" s="8"/>
      <c r="M697" s="8"/>
      <c r="N697" s="8"/>
      <c r="O697" s="8"/>
      <c r="P697" s="8"/>
      <c r="Q697" s="8"/>
      <c r="R697" s="8"/>
      <c r="S697" s="8"/>
      <c r="T697" s="8"/>
      <c r="U697" s="8"/>
      <c r="V697" s="8"/>
      <c r="W697" s="8"/>
      <c r="X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row>
    <row r="698" spans="1:86">
      <c r="A698" s="8"/>
      <c r="B698" s="8"/>
      <c r="C698" s="8"/>
      <c r="D698" s="8"/>
      <c r="E698" s="8"/>
      <c r="F698" s="8"/>
      <c r="G698" s="8"/>
      <c r="H698" s="8"/>
      <c r="I698" s="8"/>
      <c r="J698" s="8"/>
      <c r="K698" s="8"/>
      <c r="L698" s="8"/>
      <c r="M698" s="8"/>
      <c r="N698" s="8"/>
      <c r="O698" s="8"/>
      <c r="P698" s="8"/>
      <c r="Q698" s="8"/>
      <c r="R698" s="8"/>
      <c r="S698" s="8"/>
      <c r="T698" s="8"/>
      <c r="U698" s="8"/>
      <c r="V698" s="8"/>
      <c r="W698" s="8"/>
      <c r="X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row>
    <row r="699" spans="1:86">
      <c r="A699" s="8"/>
      <c r="B699" s="8"/>
      <c r="C699" s="8"/>
      <c r="D699" s="8"/>
      <c r="E699" s="8"/>
      <c r="F699" s="8"/>
      <c r="G699" s="8"/>
      <c r="H699" s="8"/>
      <c r="I699" s="8"/>
      <c r="J699" s="8"/>
      <c r="K699" s="8"/>
      <c r="L699" s="8"/>
      <c r="M699" s="8"/>
      <c r="N699" s="8"/>
      <c r="O699" s="8"/>
      <c r="P699" s="8"/>
      <c r="Q699" s="8"/>
      <c r="R699" s="8"/>
      <c r="S699" s="8"/>
      <c r="T699" s="8"/>
      <c r="U699" s="8"/>
      <c r="V699" s="8"/>
      <c r="W699" s="8"/>
      <c r="X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row>
    <row r="700" spans="1:86">
      <c r="A700" s="8"/>
      <c r="B700" s="8"/>
      <c r="C700" s="8"/>
      <c r="D700" s="8"/>
      <c r="E700" s="8"/>
      <c r="F700" s="8"/>
      <c r="G700" s="8"/>
      <c r="H700" s="8"/>
      <c r="I700" s="8"/>
      <c r="J700" s="8"/>
      <c r="K700" s="8"/>
      <c r="L700" s="8"/>
      <c r="M700" s="8"/>
      <c r="N700" s="8"/>
      <c r="O700" s="8"/>
      <c r="P700" s="8"/>
      <c r="Q700" s="8"/>
      <c r="R700" s="8"/>
      <c r="S700" s="8"/>
      <c r="T700" s="8"/>
      <c r="U700" s="8"/>
      <c r="V700" s="8"/>
      <c r="W700" s="8"/>
      <c r="X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row>
    <row r="701" spans="1:86">
      <c r="A701" s="8"/>
      <c r="B701" s="8"/>
      <c r="C701" s="8"/>
      <c r="D701" s="8"/>
      <c r="E701" s="8"/>
      <c r="F701" s="8"/>
      <c r="G701" s="8"/>
      <c r="H701" s="8"/>
      <c r="I701" s="8"/>
      <c r="J701" s="8"/>
      <c r="K701" s="8"/>
      <c r="L701" s="8"/>
      <c r="M701" s="8"/>
      <c r="N701" s="8"/>
      <c r="O701" s="8"/>
      <c r="P701" s="8"/>
      <c r="Q701" s="8"/>
      <c r="R701" s="8"/>
      <c r="S701" s="8"/>
      <c r="T701" s="8"/>
      <c r="U701" s="8"/>
      <c r="V701" s="8"/>
      <c r="W701" s="8"/>
      <c r="X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row>
    <row r="702" spans="1:86">
      <c r="A702" s="8"/>
      <c r="B702" s="8"/>
      <c r="C702" s="8"/>
      <c r="D702" s="8"/>
      <c r="E702" s="8"/>
      <c r="F702" s="8"/>
      <c r="G702" s="8"/>
      <c r="H702" s="8"/>
      <c r="I702" s="8"/>
      <c r="J702" s="8"/>
      <c r="K702" s="8"/>
      <c r="L702" s="8"/>
      <c r="M702" s="8"/>
      <c r="N702" s="8"/>
      <c r="O702" s="8"/>
      <c r="P702" s="8"/>
      <c r="Q702" s="8"/>
      <c r="R702" s="8"/>
      <c r="S702" s="8"/>
      <c r="T702" s="8"/>
      <c r="U702" s="8"/>
      <c r="V702" s="8"/>
      <c r="W702" s="8"/>
      <c r="X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row>
    <row r="703" spans="1:86">
      <c r="A703" s="8"/>
      <c r="B703" s="8"/>
      <c r="C703" s="8"/>
      <c r="D703" s="8"/>
      <c r="E703" s="8"/>
      <c r="F703" s="8"/>
      <c r="G703" s="8"/>
      <c r="H703" s="8"/>
      <c r="I703" s="8"/>
      <c r="J703" s="8"/>
      <c r="K703" s="8"/>
      <c r="L703" s="8"/>
      <c r="M703" s="8"/>
      <c r="N703" s="8"/>
      <c r="O703" s="8"/>
      <c r="P703" s="8"/>
      <c r="Q703" s="8"/>
      <c r="R703" s="8"/>
      <c r="S703" s="8"/>
      <c r="T703" s="8"/>
      <c r="U703" s="8"/>
      <c r="V703" s="8"/>
      <c r="W703" s="8"/>
      <c r="X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row>
    <row r="704" spans="1:86">
      <c r="A704" s="8"/>
      <c r="B704" s="8"/>
      <c r="C704" s="8"/>
      <c r="D704" s="8"/>
      <c r="E704" s="8"/>
      <c r="F704" s="8"/>
      <c r="G704" s="8"/>
      <c r="H704" s="8"/>
      <c r="I704" s="8"/>
      <c r="J704" s="8"/>
      <c r="K704" s="8"/>
      <c r="L704" s="8"/>
      <c r="M704" s="8"/>
      <c r="N704" s="8"/>
      <c r="O704" s="8"/>
      <c r="P704" s="8"/>
      <c r="Q704" s="8"/>
      <c r="R704" s="8"/>
      <c r="S704" s="8"/>
      <c r="T704" s="8"/>
      <c r="U704" s="8"/>
      <c r="V704" s="8"/>
      <c r="W704" s="8"/>
      <c r="X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row>
    <row r="705" spans="1:86">
      <c r="A705" s="8"/>
      <c r="B705" s="8"/>
      <c r="C705" s="8"/>
      <c r="D705" s="8"/>
      <c r="E705" s="8"/>
      <c r="F705" s="8"/>
      <c r="G705" s="8"/>
      <c r="H705" s="8"/>
      <c r="I705" s="8"/>
      <c r="J705" s="8"/>
      <c r="K705" s="8"/>
      <c r="L705" s="8"/>
      <c r="M705" s="8"/>
      <c r="N705" s="8"/>
      <c r="O705" s="8"/>
      <c r="P705" s="8"/>
      <c r="Q705" s="8"/>
      <c r="R705" s="8"/>
      <c r="S705" s="8"/>
      <c r="T705" s="8"/>
      <c r="U705" s="8"/>
      <c r="V705" s="8"/>
      <c r="W705" s="8"/>
      <c r="X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row>
    <row r="706" spans="1:86">
      <c r="A706" s="8"/>
      <c r="B706" s="8"/>
      <c r="C706" s="8"/>
      <c r="D706" s="8"/>
      <c r="E706" s="8"/>
      <c r="F706" s="8"/>
      <c r="G706" s="8"/>
      <c r="H706" s="8"/>
      <c r="I706" s="8"/>
      <c r="J706" s="8"/>
      <c r="K706" s="8"/>
      <c r="L706" s="8"/>
      <c r="M706" s="8"/>
      <c r="N706" s="8"/>
      <c r="O706" s="8"/>
      <c r="P706" s="8"/>
      <c r="Q706" s="8"/>
      <c r="R706" s="8"/>
      <c r="S706" s="8"/>
      <c r="T706" s="8"/>
      <c r="U706" s="8"/>
      <c r="V706" s="8"/>
      <c r="W706" s="8"/>
      <c r="X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row>
    <row r="707" spans="1:86">
      <c r="A707" s="8"/>
      <c r="B707" s="8"/>
      <c r="C707" s="8"/>
      <c r="D707" s="8"/>
      <c r="E707" s="8"/>
      <c r="F707" s="8"/>
      <c r="G707" s="8"/>
      <c r="H707" s="8"/>
      <c r="I707" s="8"/>
      <c r="J707" s="8"/>
      <c r="K707" s="8"/>
      <c r="L707" s="8"/>
      <c r="M707" s="8"/>
      <c r="N707" s="8"/>
      <c r="O707" s="8"/>
      <c r="P707" s="8"/>
      <c r="Q707" s="8"/>
      <c r="R707" s="8"/>
      <c r="S707" s="8"/>
      <c r="T707" s="8"/>
      <c r="U707" s="8"/>
      <c r="V707" s="8"/>
      <c r="W707" s="8"/>
      <c r="X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row>
    <row r="708" spans="1:86">
      <c r="A708" s="8"/>
      <c r="B708" s="8"/>
      <c r="C708" s="8"/>
      <c r="D708" s="8"/>
      <c r="E708" s="8"/>
      <c r="F708" s="8"/>
      <c r="G708" s="8"/>
      <c r="H708" s="8"/>
      <c r="I708" s="8"/>
      <c r="J708" s="8"/>
      <c r="K708" s="8"/>
      <c r="L708" s="8"/>
      <c r="M708" s="8"/>
      <c r="N708" s="8"/>
      <c r="O708" s="8"/>
      <c r="P708" s="8"/>
      <c r="Q708" s="8"/>
      <c r="R708" s="8"/>
      <c r="S708" s="8"/>
      <c r="T708" s="8"/>
      <c r="U708" s="8"/>
      <c r="V708" s="8"/>
      <c r="W708" s="8"/>
      <c r="X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row>
    <row r="709" spans="1:86">
      <c r="A709" s="8"/>
      <c r="B709" s="8"/>
      <c r="C709" s="8"/>
      <c r="D709" s="8"/>
      <c r="E709" s="8"/>
      <c r="F709" s="8"/>
      <c r="G709" s="8"/>
      <c r="H709" s="8"/>
      <c r="I709" s="8"/>
      <c r="J709" s="8"/>
      <c r="K709" s="8"/>
      <c r="L709" s="8"/>
      <c r="M709" s="8"/>
      <c r="N709" s="8"/>
      <c r="O709" s="8"/>
      <c r="P709" s="8"/>
      <c r="Q709" s="8"/>
      <c r="R709" s="8"/>
      <c r="S709" s="8"/>
      <c r="T709" s="8"/>
      <c r="U709" s="8"/>
      <c r="V709" s="8"/>
      <c r="W709" s="8"/>
      <c r="X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row>
    <row r="710" spans="1:86">
      <c r="A710" s="8"/>
      <c r="B710" s="8"/>
      <c r="C710" s="8"/>
      <c r="D710" s="8"/>
      <c r="E710" s="8"/>
      <c r="F710" s="8"/>
      <c r="G710" s="8"/>
      <c r="H710" s="8"/>
      <c r="I710" s="8"/>
      <c r="J710" s="8"/>
      <c r="K710" s="8"/>
      <c r="L710" s="8"/>
      <c r="M710" s="8"/>
      <c r="N710" s="8"/>
      <c r="O710" s="8"/>
      <c r="P710" s="8"/>
      <c r="Q710" s="8"/>
      <c r="R710" s="8"/>
      <c r="S710" s="8"/>
      <c r="T710" s="8"/>
      <c r="U710" s="8"/>
      <c r="V710" s="8"/>
      <c r="W710" s="8"/>
      <c r="X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row>
    <row r="711" spans="1:86">
      <c r="A711" s="8"/>
      <c r="B711" s="8"/>
      <c r="C711" s="8"/>
      <c r="D711" s="8"/>
      <c r="E711" s="8"/>
      <c r="F711" s="8"/>
      <c r="G711" s="8"/>
      <c r="H711" s="8"/>
      <c r="I711" s="8"/>
      <c r="J711" s="8"/>
      <c r="K711" s="8"/>
      <c r="L711" s="8"/>
      <c r="M711" s="8"/>
      <c r="N711" s="8"/>
      <c r="O711" s="8"/>
      <c r="P711" s="8"/>
      <c r="Q711" s="8"/>
      <c r="R711" s="8"/>
      <c r="S711" s="8"/>
      <c r="T711" s="8"/>
      <c r="U711" s="8"/>
      <c r="V711" s="8"/>
      <c r="W711" s="8"/>
      <c r="X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row>
    <row r="712" spans="1:86">
      <c r="A712" s="8"/>
      <c r="B712" s="8"/>
      <c r="C712" s="8"/>
      <c r="D712" s="8"/>
      <c r="E712" s="8"/>
      <c r="F712" s="8"/>
      <c r="G712" s="8"/>
      <c r="H712" s="8"/>
      <c r="I712" s="8"/>
      <c r="J712" s="8"/>
      <c r="K712" s="8"/>
      <c r="L712" s="8"/>
      <c r="M712" s="8"/>
      <c r="N712" s="8"/>
      <c r="O712" s="8"/>
      <c r="P712" s="8"/>
      <c r="Q712" s="8"/>
      <c r="R712" s="8"/>
      <c r="S712" s="8"/>
      <c r="T712" s="8"/>
      <c r="U712" s="8"/>
      <c r="V712" s="8"/>
      <c r="W712" s="8"/>
      <c r="X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row>
    <row r="713" spans="1:86">
      <c r="A713" s="8"/>
      <c r="B713" s="8"/>
      <c r="C713" s="8"/>
      <c r="D713" s="8"/>
      <c r="E713" s="8"/>
      <c r="F713" s="8"/>
      <c r="G713" s="8"/>
      <c r="H713" s="8"/>
      <c r="I713" s="8"/>
      <c r="J713" s="8"/>
      <c r="K713" s="8"/>
      <c r="L713" s="8"/>
      <c r="M713" s="8"/>
      <c r="N713" s="8"/>
      <c r="O713" s="8"/>
      <c r="P713" s="8"/>
      <c r="Q713" s="8"/>
      <c r="R713" s="8"/>
      <c r="S713" s="8"/>
      <c r="T713" s="8"/>
      <c r="U713" s="8"/>
      <c r="V713" s="8"/>
      <c r="W713" s="8"/>
      <c r="X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row>
    <row r="714" spans="1:86">
      <c r="A714" s="8"/>
      <c r="B714" s="8"/>
      <c r="C714" s="8"/>
      <c r="D714" s="8"/>
      <c r="E714" s="8"/>
      <c r="F714" s="8"/>
      <c r="G714" s="8"/>
      <c r="H714" s="8"/>
      <c r="I714" s="8"/>
      <c r="J714" s="8"/>
      <c r="K714" s="8"/>
      <c r="L714" s="8"/>
      <c r="M714" s="8"/>
      <c r="N714" s="8"/>
      <c r="O714" s="8"/>
      <c r="P714" s="8"/>
      <c r="Q714" s="8"/>
      <c r="R714" s="8"/>
      <c r="S714" s="8"/>
      <c r="T714" s="8"/>
      <c r="U714" s="8"/>
      <c r="V714" s="8"/>
      <c r="W714" s="8"/>
      <c r="X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row>
    <row r="715" spans="1:86">
      <c r="A715" s="8"/>
      <c r="B715" s="8"/>
      <c r="C715" s="8"/>
      <c r="D715" s="8"/>
      <c r="E715" s="8"/>
      <c r="F715" s="8"/>
      <c r="G715" s="8"/>
      <c r="H715" s="8"/>
      <c r="I715" s="8"/>
      <c r="J715" s="8"/>
      <c r="K715" s="8"/>
      <c r="L715" s="8"/>
      <c r="M715" s="8"/>
      <c r="N715" s="8"/>
      <c r="O715" s="8"/>
      <c r="P715" s="8"/>
      <c r="Q715" s="8"/>
      <c r="R715" s="8"/>
      <c r="S715" s="8"/>
      <c r="T715" s="8"/>
      <c r="U715" s="8"/>
      <c r="V715" s="8"/>
      <c r="W715" s="8"/>
      <c r="X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row>
    <row r="716" spans="1:86">
      <c r="A716" s="8"/>
      <c r="B716" s="8"/>
      <c r="C716" s="8"/>
      <c r="D716" s="8"/>
      <c r="E716" s="8"/>
      <c r="F716" s="8"/>
      <c r="G716" s="8"/>
      <c r="H716" s="8"/>
      <c r="I716" s="8"/>
      <c r="J716" s="8"/>
      <c r="K716" s="8"/>
      <c r="L716" s="8"/>
      <c r="M716" s="8"/>
      <c r="N716" s="8"/>
      <c r="O716" s="8"/>
      <c r="P716" s="8"/>
      <c r="Q716" s="8"/>
      <c r="R716" s="8"/>
      <c r="S716" s="8"/>
      <c r="T716" s="8"/>
      <c r="U716" s="8"/>
      <c r="V716" s="8"/>
      <c r="W716" s="8"/>
      <c r="X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row>
    <row r="717" spans="1:86">
      <c r="A717" s="8"/>
      <c r="B717" s="8"/>
      <c r="C717" s="8"/>
      <c r="D717" s="8"/>
      <c r="E717" s="8"/>
      <c r="F717" s="8"/>
      <c r="G717" s="8"/>
      <c r="H717" s="8"/>
      <c r="I717" s="8"/>
      <c r="J717" s="8"/>
      <c r="K717" s="8"/>
      <c r="L717" s="8"/>
      <c r="M717" s="8"/>
      <c r="N717" s="8"/>
      <c r="O717" s="8"/>
      <c r="P717" s="8"/>
      <c r="Q717" s="8"/>
      <c r="R717" s="8"/>
      <c r="S717" s="8"/>
      <c r="T717" s="8"/>
      <c r="U717" s="8"/>
      <c r="V717" s="8"/>
      <c r="W717" s="8"/>
      <c r="X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row>
    <row r="718" spans="1:86">
      <c r="A718" s="8"/>
      <c r="B718" s="8"/>
      <c r="C718" s="8"/>
      <c r="D718" s="8"/>
      <c r="E718" s="8"/>
      <c r="F718" s="8"/>
      <c r="G718" s="8"/>
      <c r="H718" s="8"/>
      <c r="I718" s="8"/>
      <c r="J718" s="8"/>
      <c r="K718" s="8"/>
      <c r="L718" s="8"/>
      <c r="M718" s="8"/>
      <c r="N718" s="8"/>
      <c r="O718" s="8"/>
      <c r="P718" s="8"/>
      <c r="Q718" s="8"/>
      <c r="R718" s="8"/>
      <c r="S718" s="8"/>
      <c r="T718" s="8"/>
      <c r="U718" s="8"/>
      <c r="V718" s="8"/>
      <c r="W718" s="8"/>
      <c r="X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row>
    <row r="719" spans="1:86">
      <c r="A719" s="8"/>
      <c r="B719" s="8"/>
      <c r="C719" s="8"/>
      <c r="D719" s="8"/>
      <c r="E719" s="8"/>
      <c r="F719" s="8"/>
      <c r="G719" s="8"/>
      <c r="H719" s="8"/>
      <c r="I719" s="8"/>
      <c r="J719" s="8"/>
      <c r="K719" s="8"/>
      <c r="L719" s="8"/>
      <c r="M719" s="8"/>
      <c r="N719" s="8"/>
      <c r="O719" s="8"/>
      <c r="P719" s="8"/>
      <c r="Q719" s="8"/>
      <c r="R719" s="8"/>
      <c r="S719" s="8"/>
      <c r="T719" s="8"/>
      <c r="U719" s="8"/>
      <c r="V719" s="8"/>
      <c r="W719" s="8"/>
      <c r="X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row>
    <row r="720" spans="1:86">
      <c r="A720" s="8"/>
      <c r="B720" s="8"/>
      <c r="C720" s="8"/>
      <c r="D720" s="8"/>
      <c r="E720" s="8"/>
      <c r="F720" s="8"/>
      <c r="G720" s="8"/>
      <c r="H720" s="8"/>
      <c r="I720" s="8"/>
      <c r="J720" s="8"/>
      <c r="K720" s="8"/>
      <c r="L720" s="8"/>
      <c r="M720" s="8"/>
      <c r="N720" s="8"/>
      <c r="O720" s="8"/>
      <c r="P720" s="8"/>
      <c r="Q720" s="8"/>
      <c r="R720" s="8"/>
      <c r="S720" s="8"/>
      <c r="T720" s="8"/>
      <c r="U720" s="8"/>
      <c r="V720" s="8"/>
      <c r="W720" s="8"/>
      <c r="X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row>
    <row r="721" spans="1:86">
      <c r="A721" s="8"/>
      <c r="B721" s="8"/>
      <c r="C721" s="8"/>
      <c r="D721" s="8"/>
      <c r="E721" s="8"/>
      <c r="F721" s="8"/>
      <c r="G721" s="8"/>
      <c r="H721" s="8"/>
      <c r="I721" s="8"/>
      <c r="J721" s="8"/>
      <c r="K721" s="8"/>
      <c r="L721" s="8"/>
      <c r="M721" s="8"/>
      <c r="N721" s="8"/>
      <c r="O721" s="8"/>
      <c r="P721" s="8"/>
      <c r="Q721" s="8"/>
      <c r="R721" s="8"/>
      <c r="S721" s="8"/>
      <c r="T721" s="8"/>
      <c r="U721" s="8"/>
      <c r="V721" s="8"/>
      <c r="W721" s="8"/>
      <c r="X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row>
    <row r="722" spans="1:86">
      <c r="A722" s="8"/>
      <c r="B722" s="8"/>
      <c r="C722" s="8"/>
      <c r="D722" s="8"/>
      <c r="E722" s="8"/>
      <c r="F722" s="8"/>
      <c r="G722" s="8"/>
      <c r="H722" s="8"/>
      <c r="I722" s="8"/>
      <c r="J722" s="8"/>
      <c r="K722" s="8"/>
      <c r="L722" s="8"/>
      <c r="M722" s="8"/>
      <c r="N722" s="8"/>
      <c r="O722" s="8"/>
      <c r="P722" s="8"/>
      <c r="Q722" s="8"/>
      <c r="R722" s="8"/>
      <c r="S722" s="8"/>
      <c r="T722" s="8"/>
      <c r="U722" s="8"/>
      <c r="V722" s="8"/>
      <c r="W722" s="8"/>
      <c r="X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row>
    <row r="723" spans="1:86">
      <c r="A723" s="8"/>
      <c r="B723" s="8"/>
      <c r="C723" s="8"/>
      <c r="D723" s="8"/>
      <c r="E723" s="8"/>
      <c r="F723" s="8"/>
      <c r="G723" s="8"/>
      <c r="H723" s="8"/>
      <c r="I723" s="8"/>
      <c r="J723" s="8"/>
      <c r="K723" s="8"/>
      <c r="L723" s="8"/>
      <c r="M723" s="8"/>
      <c r="N723" s="8"/>
      <c r="O723" s="8"/>
      <c r="P723" s="8"/>
      <c r="Q723" s="8"/>
      <c r="R723" s="8"/>
      <c r="S723" s="8"/>
      <c r="T723" s="8"/>
      <c r="U723" s="8"/>
      <c r="V723" s="8"/>
      <c r="W723" s="8"/>
      <c r="X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row>
    <row r="724" spans="1:86">
      <c r="A724" s="8"/>
      <c r="B724" s="8"/>
      <c r="C724" s="8"/>
      <c r="D724" s="8"/>
      <c r="E724" s="8"/>
      <c r="F724" s="8"/>
      <c r="G724" s="8"/>
      <c r="H724" s="8"/>
      <c r="I724" s="8"/>
      <c r="J724" s="8"/>
      <c r="K724" s="8"/>
      <c r="L724" s="8"/>
      <c r="M724" s="8"/>
      <c r="N724" s="8"/>
      <c r="O724" s="8"/>
      <c r="P724" s="8"/>
      <c r="Q724" s="8"/>
      <c r="R724" s="8"/>
      <c r="S724" s="8"/>
      <c r="T724" s="8"/>
      <c r="U724" s="8"/>
      <c r="V724" s="8"/>
      <c r="W724" s="8"/>
      <c r="X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row>
    <row r="725" spans="1:86">
      <c r="A725" s="8"/>
      <c r="B725" s="8"/>
      <c r="C725" s="8"/>
      <c r="D725" s="8"/>
      <c r="E725" s="8"/>
      <c r="F725" s="8"/>
      <c r="G725" s="8"/>
      <c r="H725" s="8"/>
      <c r="I725" s="8"/>
      <c r="J725" s="8"/>
      <c r="K725" s="8"/>
      <c r="L725" s="8"/>
      <c r="M725" s="8"/>
      <c r="N725" s="8"/>
      <c r="O725" s="8"/>
      <c r="P725" s="8"/>
      <c r="Q725" s="8"/>
      <c r="R725" s="8"/>
      <c r="S725" s="8"/>
      <c r="T725" s="8"/>
      <c r="U725" s="8"/>
      <c r="V725" s="8"/>
      <c r="W725" s="8"/>
      <c r="X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row>
    <row r="726" spans="1:86">
      <c r="A726" s="8"/>
      <c r="B726" s="8"/>
      <c r="C726" s="8"/>
      <c r="D726" s="8"/>
      <c r="E726" s="8"/>
      <c r="F726" s="8"/>
      <c r="G726" s="8"/>
      <c r="H726" s="8"/>
      <c r="I726" s="8"/>
      <c r="J726" s="8"/>
      <c r="K726" s="8"/>
      <c r="L726" s="8"/>
      <c r="M726" s="8"/>
      <c r="N726" s="8"/>
      <c r="O726" s="8"/>
      <c r="P726" s="8"/>
      <c r="Q726" s="8"/>
      <c r="R726" s="8"/>
      <c r="S726" s="8"/>
      <c r="T726" s="8"/>
      <c r="U726" s="8"/>
      <c r="V726" s="8"/>
      <c r="W726" s="8"/>
      <c r="X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row>
    <row r="727" spans="1:86">
      <c r="A727" s="8"/>
      <c r="B727" s="8"/>
      <c r="C727" s="8"/>
      <c r="D727" s="8"/>
      <c r="E727" s="8"/>
      <c r="F727" s="8"/>
      <c r="G727" s="8"/>
      <c r="H727" s="8"/>
      <c r="I727" s="8"/>
      <c r="J727" s="8"/>
      <c r="K727" s="8"/>
      <c r="L727" s="8"/>
      <c r="M727" s="8"/>
      <c r="N727" s="8"/>
      <c r="O727" s="8"/>
      <c r="P727" s="8"/>
      <c r="Q727" s="8"/>
      <c r="R727" s="8"/>
      <c r="S727" s="8"/>
      <c r="T727" s="8"/>
      <c r="U727" s="8"/>
      <c r="V727" s="8"/>
      <c r="W727" s="8"/>
      <c r="X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row>
    <row r="728" spans="1:86">
      <c r="A728" s="8"/>
      <c r="B728" s="8"/>
      <c r="C728" s="8"/>
      <c r="D728" s="8"/>
      <c r="E728" s="8"/>
      <c r="F728" s="8"/>
      <c r="G728" s="8"/>
      <c r="H728" s="8"/>
      <c r="I728" s="8"/>
      <c r="J728" s="8"/>
      <c r="K728" s="8"/>
      <c r="L728" s="8"/>
      <c r="M728" s="8"/>
      <c r="N728" s="8"/>
      <c r="O728" s="8"/>
      <c r="P728" s="8"/>
      <c r="Q728" s="8"/>
      <c r="R728" s="8"/>
      <c r="S728" s="8"/>
      <c r="T728" s="8"/>
      <c r="U728" s="8"/>
      <c r="V728" s="8"/>
      <c r="W728" s="8"/>
      <c r="X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row>
    <row r="729" spans="1:86">
      <c r="A729" s="8"/>
      <c r="B729" s="8"/>
      <c r="C729" s="8"/>
      <c r="D729" s="8"/>
      <c r="E729" s="8"/>
      <c r="F729" s="8"/>
      <c r="G729" s="8"/>
      <c r="H729" s="8"/>
      <c r="I729" s="8"/>
      <c r="J729" s="8"/>
      <c r="K729" s="8"/>
      <c r="L729" s="8"/>
      <c r="M729" s="8"/>
      <c r="N729" s="8"/>
      <c r="O729" s="8"/>
      <c r="P729" s="8"/>
      <c r="Q729" s="8"/>
      <c r="R729" s="8"/>
      <c r="S729" s="8"/>
      <c r="T729" s="8"/>
      <c r="U729" s="8"/>
      <c r="V729" s="8"/>
      <c r="W729" s="8"/>
      <c r="X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row>
    <row r="730" spans="1:86">
      <c r="A730" s="8"/>
      <c r="B730" s="8"/>
      <c r="C730" s="8"/>
      <c r="D730" s="8"/>
      <c r="E730" s="8"/>
      <c r="F730" s="8"/>
      <c r="G730" s="8"/>
      <c r="H730" s="8"/>
      <c r="I730" s="8"/>
      <c r="J730" s="8"/>
      <c r="K730" s="8"/>
      <c r="L730" s="8"/>
      <c r="M730" s="8"/>
      <c r="N730" s="8"/>
      <c r="O730" s="8"/>
      <c r="P730" s="8"/>
      <c r="Q730" s="8"/>
      <c r="R730" s="8"/>
      <c r="S730" s="8"/>
      <c r="T730" s="8"/>
      <c r="U730" s="8"/>
      <c r="V730" s="8"/>
      <c r="W730" s="8"/>
      <c r="X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row>
    <row r="731" spans="1:86">
      <c r="A731" s="8"/>
      <c r="B731" s="8"/>
      <c r="C731" s="8"/>
      <c r="D731" s="8"/>
      <c r="E731" s="8"/>
      <c r="F731" s="8"/>
      <c r="G731" s="8"/>
      <c r="H731" s="8"/>
      <c r="I731" s="8"/>
      <c r="J731" s="8"/>
      <c r="K731" s="8"/>
      <c r="L731" s="8"/>
      <c r="M731" s="8"/>
      <c r="N731" s="8"/>
      <c r="O731" s="8"/>
      <c r="P731" s="8"/>
      <c r="Q731" s="8"/>
      <c r="R731" s="8"/>
      <c r="S731" s="8"/>
      <c r="T731" s="8"/>
      <c r="U731" s="8"/>
      <c r="V731" s="8"/>
      <c r="W731" s="8"/>
      <c r="X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row>
    <row r="732" spans="1:86">
      <c r="A732" s="8"/>
      <c r="B732" s="8"/>
      <c r="C732" s="8"/>
      <c r="D732" s="8"/>
      <c r="E732" s="8"/>
      <c r="F732" s="8"/>
      <c r="G732" s="8"/>
      <c r="H732" s="8"/>
      <c r="I732" s="8"/>
      <c r="J732" s="8"/>
      <c r="K732" s="8"/>
      <c r="L732" s="8"/>
      <c r="M732" s="8"/>
      <c r="N732" s="8"/>
      <c r="O732" s="8"/>
      <c r="P732" s="8"/>
      <c r="Q732" s="8"/>
      <c r="R732" s="8"/>
      <c r="S732" s="8"/>
      <c r="T732" s="8"/>
      <c r="U732" s="8"/>
      <c r="V732" s="8"/>
      <c r="W732" s="8"/>
      <c r="X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row>
    <row r="733" spans="1:86">
      <c r="A733" s="8"/>
      <c r="B733" s="8"/>
      <c r="C733" s="8"/>
      <c r="D733" s="8"/>
      <c r="E733" s="8"/>
      <c r="F733" s="8"/>
      <c r="G733" s="8"/>
      <c r="H733" s="8"/>
      <c r="I733" s="8"/>
      <c r="J733" s="8"/>
      <c r="K733" s="8"/>
      <c r="L733" s="8"/>
      <c r="M733" s="8"/>
      <c r="N733" s="8"/>
      <c r="O733" s="8"/>
      <c r="P733" s="8"/>
      <c r="Q733" s="8"/>
      <c r="R733" s="8"/>
      <c r="S733" s="8"/>
      <c r="T733" s="8"/>
      <c r="U733" s="8"/>
      <c r="V733" s="8"/>
      <c r="W733" s="8"/>
      <c r="X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row>
    <row r="734" spans="1:86">
      <c r="A734" s="8"/>
      <c r="B734" s="8"/>
      <c r="C734" s="8"/>
      <c r="D734" s="8"/>
      <c r="E734" s="8"/>
      <c r="F734" s="8"/>
      <c r="G734" s="8"/>
      <c r="H734" s="8"/>
      <c r="I734" s="8"/>
      <c r="J734" s="8"/>
      <c r="K734" s="8"/>
      <c r="L734" s="8"/>
      <c r="M734" s="8"/>
      <c r="N734" s="8"/>
      <c r="O734" s="8"/>
      <c r="P734" s="8"/>
      <c r="Q734" s="8"/>
      <c r="R734" s="8"/>
      <c r="S734" s="8"/>
      <c r="T734" s="8"/>
      <c r="U734" s="8"/>
      <c r="V734" s="8"/>
      <c r="W734" s="8"/>
      <c r="X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row>
    <row r="735" spans="1:86">
      <c r="A735" s="8"/>
      <c r="B735" s="8"/>
      <c r="C735" s="8"/>
      <c r="D735" s="8"/>
      <c r="E735" s="8"/>
      <c r="F735" s="8"/>
      <c r="G735" s="8"/>
      <c r="H735" s="8"/>
      <c r="I735" s="8"/>
      <c r="J735" s="8"/>
      <c r="K735" s="8"/>
      <c r="L735" s="8"/>
      <c r="M735" s="8"/>
      <c r="N735" s="8"/>
      <c r="O735" s="8"/>
      <c r="P735" s="8"/>
      <c r="Q735" s="8"/>
      <c r="R735" s="8"/>
      <c r="S735" s="8"/>
      <c r="T735" s="8"/>
      <c r="U735" s="8"/>
      <c r="V735" s="8"/>
      <c r="W735" s="8"/>
      <c r="X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row>
    <row r="736" spans="1:86">
      <c r="A736" s="8"/>
      <c r="B736" s="8"/>
      <c r="C736" s="8"/>
      <c r="D736" s="8"/>
      <c r="E736" s="8"/>
      <c r="F736" s="8"/>
      <c r="G736" s="8"/>
      <c r="H736" s="8"/>
      <c r="I736" s="8"/>
      <c r="J736" s="8"/>
      <c r="K736" s="8"/>
      <c r="L736" s="8"/>
      <c r="M736" s="8"/>
      <c r="N736" s="8"/>
      <c r="O736" s="8"/>
      <c r="P736" s="8"/>
      <c r="Q736" s="8"/>
      <c r="R736" s="8"/>
      <c r="S736" s="8"/>
      <c r="T736" s="8"/>
      <c r="U736" s="8"/>
      <c r="V736" s="8"/>
      <c r="W736" s="8"/>
      <c r="X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row>
    <row r="737" spans="1:86">
      <c r="A737" s="8"/>
      <c r="B737" s="8"/>
      <c r="C737" s="8"/>
      <c r="D737" s="8"/>
      <c r="E737" s="8"/>
      <c r="F737" s="8"/>
      <c r="G737" s="8"/>
      <c r="H737" s="8"/>
      <c r="I737" s="8"/>
      <c r="J737" s="8"/>
      <c r="K737" s="8"/>
      <c r="L737" s="8"/>
      <c r="M737" s="8"/>
      <c r="N737" s="8"/>
      <c r="O737" s="8"/>
      <c r="P737" s="8"/>
      <c r="Q737" s="8"/>
      <c r="R737" s="8"/>
      <c r="S737" s="8"/>
      <c r="T737" s="8"/>
      <c r="U737" s="8"/>
      <c r="V737" s="8"/>
      <c r="W737" s="8"/>
      <c r="X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row>
    <row r="738" spans="1:86">
      <c r="A738" s="8"/>
      <c r="B738" s="8"/>
      <c r="C738" s="8"/>
      <c r="D738" s="8"/>
      <c r="E738" s="8"/>
      <c r="F738" s="8"/>
      <c r="G738" s="8"/>
      <c r="H738" s="8"/>
      <c r="I738" s="8"/>
      <c r="J738" s="8"/>
      <c r="K738" s="8"/>
      <c r="L738" s="8"/>
      <c r="M738" s="8"/>
      <c r="N738" s="8"/>
      <c r="O738" s="8"/>
      <c r="P738" s="8"/>
      <c r="Q738" s="8"/>
      <c r="R738" s="8"/>
      <c r="S738" s="8"/>
      <c r="T738" s="8"/>
      <c r="U738" s="8"/>
      <c r="V738" s="8"/>
      <c r="W738" s="8"/>
      <c r="X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row>
    <row r="739" spans="1:86">
      <c r="A739" s="8"/>
      <c r="B739" s="8"/>
      <c r="C739" s="8"/>
      <c r="D739" s="8"/>
      <c r="E739" s="8"/>
      <c r="F739" s="8"/>
      <c r="G739" s="8"/>
      <c r="H739" s="8"/>
      <c r="I739" s="8"/>
      <c r="J739" s="8"/>
      <c r="K739" s="8"/>
      <c r="L739" s="8"/>
      <c r="M739" s="8"/>
      <c r="N739" s="8"/>
      <c r="O739" s="8"/>
      <c r="P739" s="8"/>
      <c r="Q739" s="8"/>
      <c r="R739" s="8"/>
      <c r="S739" s="8"/>
      <c r="T739" s="8"/>
      <c r="U739" s="8"/>
      <c r="V739" s="8"/>
      <c r="W739" s="8"/>
      <c r="X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row>
    <row r="740" spans="1:86">
      <c r="A740" s="8"/>
      <c r="B740" s="8"/>
      <c r="C740" s="8"/>
      <c r="D740" s="8"/>
      <c r="E740" s="8"/>
      <c r="F740" s="8"/>
      <c r="G740" s="8"/>
      <c r="H740" s="8"/>
      <c r="I740" s="8"/>
      <c r="J740" s="8"/>
      <c r="K740" s="8"/>
      <c r="L740" s="8"/>
      <c r="M740" s="8"/>
      <c r="N740" s="8"/>
      <c r="O740" s="8"/>
      <c r="P740" s="8"/>
      <c r="Q740" s="8"/>
      <c r="R740" s="8"/>
      <c r="S740" s="8"/>
      <c r="T740" s="8"/>
      <c r="U740" s="8"/>
      <c r="V740" s="8"/>
      <c r="W740" s="8"/>
      <c r="X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row>
    <row r="741" spans="1:86">
      <c r="A741" s="8"/>
      <c r="B741" s="8"/>
      <c r="C741" s="8"/>
      <c r="D741" s="8"/>
      <c r="E741" s="8"/>
      <c r="F741" s="8"/>
      <c r="G741" s="8"/>
      <c r="H741" s="8"/>
      <c r="I741" s="8"/>
      <c r="J741" s="8"/>
      <c r="K741" s="8"/>
      <c r="L741" s="8"/>
      <c r="M741" s="8"/>
      <c r="N741" s="8"/>
      <c r="O741" s="8"/>
      <c r="P741" s="8"/>
      <c r="Q741" s="8"/>
      <c r="R741" s="8"/>
      <c r="S741" s="8"/>
      <c r="T741" s="8"/>
      <c r="U741" s="8"/>
      <c r="V741" s="8"/>
      <c r="W741" s="8"/>
      <c r="X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row>
    <row r="742" spans="1:86">
      <c r="A742" s="8"/>
      <c r="B742" s="8"/>
      <c r="C742" s="8"/>
      <c r="D742" s="8"/>
      <c r="E742" s="8"/>
      <c r="F742" s="8"/>
      <c r="G742" s="8"/>
      <c r="H742" s="8"/>
      <c r="I742" s="8"/>
      <c r="J742" s="8"/>
      <c r="K742" s="8"/>
      <c r="L742" s="8"/>
      <c r="M742" s="8"/>
      <c r="N742" s="8"/>
      <c r="O742" s="8"/>
      <c r="P742" s="8"/>
      <c r="Q742" s="8"/>
      <c r="R742" s="8"/>
      <c r="S742" s="8"/>
      <c r="T742" s="8"/>
      <c r="U742" s="8"/>
      <c r="V742" s="8"/>
      <c r="W742" s="8"/>
      <c r="X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row>
    <row r="743" spans="1:86">
      <c r="A743" s="8"/>
      <c r="B743" s="8"/>
      <c r="C743" s="8"/>
      <c r="D743" s="8"/>
      <c r="E743" s="8"/>
      <c r="F743" s="8"/>
      <c r="G743" s="8"/>
      <c r="H743" s="8"/>
      <c r="I743" s="8"/>
      <c r="J743" s="8"/>
      <c r="K743" s="8"/>
      <c r="L743" s="8"/>
      <c r="M743" s="8"/>
      <c r="N743" s="8"/>
      <c r="O743" s="8"/>
      <c r="P743" s="8"/>
      <c r="Q743" s="8"/>
      <c r="R743" s="8"/>
      <c r="S743" s="8"/>
      <c r="T743" s="8"/>
      <c r="U743" s="8"/>
      <c r="V743" s="8"/>
      <c r="W743" s="8"/>
      <c r="X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row>
    <row r="744" spans="1:86">
      <c r="A744" s="8"/>
      <c r="B744" s="8"/>
      <c r="C744" s="8"/>
      <c r="D744" s="8"/>
      <c r="E744" s="8"/>
      <c r="F744" s="8"/>
      <c r="G744" s="8"/>
      <c r="H744" s="8"/>
      <c r="I744" s="8"/>
      <c r="J744" s="8"/>
      <c r="K744" s="8"/>
      <c r="L744" s="8"/>
      <c r="M744" s="8"/>
      <c r="N744" s="8"/>
      <c r="O744" s="8"/>
      <c r="P744" s="8"/>
      <c r="Q744" s="8"/>
      <c r="R744" s="8"/>
      <c r="S744" s="8"/>
      <c r="T744" s="8"/>
      <c r="U744" s="8"/>
      <c r="V744" s="8"/>
      <c r="W744" s="8"/>
      <c r="X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row>
    <row r="745" spans="1:86">
      <c r="A745" s="8"/>
      <c r="B745" s="8"/>
      <c r="C745" s="8"/>
      <c r="D745" s="8"/>
      <c r="E745" s="8"/>
      <c r="F745" s="8"/>
      <c r="G745" s="8"/>
      <c r="H745" s="8"/>
      <c r="I745" s="8"/>
      <c r="J745" s="8"/>
      <c r="K745" s="8"/>
      <c r="L745" s="8"/>
      <c r="M745" s="8"/>
      <c r="N745" s="8"/>
      <c r="O745" s="8"/>
      <c r="P745" s="8"/>
      <c r="Q745" s="8"/>
      <c r="R745" s="8"/>
      <c r="S745" s="8"/>
      <c r="T745" s="8"/>
      <c r="U745" s="8"/>
      <c r="V745" s="8"/>
      <c r="W745" s="8"/>
      <c r="X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row>
    <row r="746" spans="1:86">
      <c r="A746" s="8"/>
      <c r="B746" s="8"/>
      <c r="C746" s="8"/>
      <c r="D746" s="8"/>
      <c r="E746" s="8"/>
      <c r="F746" s="8"/>
      <c r="G746" s="8"/>
      <c r="H746" s="8"/>
      <c r="I746" s="8"/>
      <c r="J746" s="8"/>
      <c r="K746" s="8"/>
      <c r="L746" s="8"/>
      <c r="M746" s="8"/>
      <c r="N746" s="8"/>
      <c r="O746" s="8"/>
      <c r="P746" s="8"/>
      <c r="Q746" s="8"/>
      <c r="R746" s="8"/>
      <c r="S746" s="8"/>
      <c r="T746" s="8"/>
      <c r="U746" s="8"/>
      <c r="V746" s="8"/>
      <c r="W746" s="8"/>
      <c r="X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row>
    <row r="747" spans="1:86">
      <c r="A747" s="8"/>
      <c r="B747" s="8"/>
      <c r="C747" s="8"/>
      <c r="D747" s="8"/>
      <c r="E747" s="8"/>
      <c r="F747" s="8"/>
      <c r="G747" s="8"/>
      <c r="H747" s="8"/>
      <c r="I747" s="8"/>
      <c r="J747" s="8"/>
      <c r="K747" s="8"/>
      <c r="L747" s="8"/>
      <c r="M747" s="8"/>
      <c r="N747" s="8"/>
      <c r="O747" s="8"/>
      <c r="P747" s="8"/>
      <c r="Q747" s="8"/>
      <c r="R747" s="8"/>
      <c r="S747" s="8"/>
      <c r="T747" s="8"/>
      <c r="U747" s="8"/>
      <c r="V747" s="8"/>
      <c r="W747" s="8"/>
      <c r="X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row>
    <row r="748" spans="1:86">
      <c r="A748" s="8"/>
      <c r="B748" s="8"/>
      <c r="C748" s="8"/>
      <c r="D748" s="8"/>
      <c r="E748" s="8"/>
      <c r="F748" s="8"/>
      <c r="G748" s="8"/>
      <c r="H748" s="8"/>
      <c r="I748" s="8"/>
      <c r="J748" s="8"/>
      <c r="K748" s="8"/>
      <c r="L748" s="8"/>
      <c r="M748" s="8"/>
      <c r="N748" s="8"/>
      <c r="O748" s="8"/>
      <c r="P748" s="8"/>
      <c r="Q748" s="8"/>
      <c r="R748" s="8"/>
      <c r="S748" s="8"/>
      <c r="T748" s="8"/>
      <c r="U748" s="8"/>
      <c r="V748" s="8"/>
      <c r="W748" s="8"/>
      <c r="X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row>
    <row r="749" spans="1:86">
      <c r="A749" s="8"/>
      <c r="B749" s="8"/>
      <c r="C749" s="8"/>
      <c r="D749" s="8"/>
      <c r="E749" s="8"/>
      <c r="F749" s="8"/>
      <c r="G749" s="8"/>
      <c r="H749" s="8"/>
      <c r="I749" s="8"/>
      <c r="J749" s="8"/>
      <c r="K749" s="8"/>
      <c r="L749" s="8"/>
      <c r="M749" s="8"/>
      <c r="N749" s="8"/>
      <c r="O749" s="8"/>
      <c r="P749" s="8"/>
      <c r="Q749" s="8"/>
      <c r="R749" s="8"/>
      <c r="S749" s="8"/>
      <c r="T749" s="8"/>
      <c r="U749" s="8"/>
      <c r="V749" s="8"/>
      <c r="W749" s="8"/>
      <c r="X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row>
    <row r="750" spans="1:86">
      <c r="A750" s="8"/>
      <c r="B750" s="8"/>
      <c r="C750" s="8"/>
      <c r="D750" s="8"/>
      <c r="E750" s="8"/>
      <c r="F750" s="8"/>
      <c r="G750" s="8"/>
      <c r="H750" s="8"/>
      <c r="I750" s="8"/>
      <c r="J750" s="8"/>
      <c r="K750" s="8"/>
      <c r="L750" s="8"/>
      <c r="M750" s="8"/>
      <c r="N750" s="8"/>
      <c r="O750" s="8"/>
      <c r="P750" s="8"/>
      <c r="Q750" s="8"/>
      <c r="R750" s="8"/>
      <c r="S750" s="8"/>
      <c r="T750" s="8"/>
      <c r="U750" s="8"/>
      <c r="V750" s="8"/>
      <c r="W750" s="8"/>
      <c r="X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row>
    <row r="751" spans="1:86">
      <c r="A751" s="8"/>
      <c r="B751" s="8"/>
      <c r="C751" s="8"/>
      <c r="D751" s="8"/>
      <c r="E751" s="8"/>
      <c r="F751" s="8"/>
      <c r="G751" s="8"/>
      <c r="H751" s="8"/>
      <c r="I751" s="8"/>
      <c r="J751" s="8"/>
      <c r="K751" s="8"/>
      <c r="L751" s="8"/>
      <c r="M751" s="8"/>
      <c r="N751" s="8"/>
      <c r="O751" s="8"/>
      <c r="P751" s="8"/>
      <c r="Q751" s="8"/>
      <c r="R751" s="8"/>
      <c r="S751" s="8"/>
      <c r="T751" s="8"/>
      <c r="U751" s="8"/>
      <c r="V751" s="8"/>
      <c r="W751" s="8"/>
      <c r="X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row>
    <row r="752" spans="1:86">
      <c r="A752" s="8"/>
      <c r="B752" s="8"/>
      <c r="C752" s="8"/>
      <c r="D752" s="8"/>
      <c r="E752" s="8"/>
      <c r="F752" s="8"/>
      <c r="G752" s="8"/>
      <c r="H752" s="8"/>
      <c r="I752" s="8"/>
      <c r="J752" s="8"/>
      <c r="K752" s="8"/>
      <c r="L752" s="8"/>
      <c r="M752" s="8"/>
      <c r="N752" s="8"/>
      <c r="O752" s="8"/>
      <c r="P752" s="8"/>
      <c r="Q752" s="8"/>
      <c r="R752" s="8"/>
      <c r="S752" s="8"/>
      <c r="T752" s="8"/>
      <c r="U752" s="8"/>
      <c r="V752" s="8"/>
      <c r="W752" s="8"/>
      <c r="X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row>
    <row r="753" spans="1:86">
      <c r="A753" s="8"/>
      <c r="B753" s="8"/>
      <c r="C753" s="8"/>
      <c r="D753" s="8"/>
      <c r="E753" s="8"/>
      <c r="F753" s="8"/>
      <c r="G753" s="8"/>
      <c r="H753" s="8"/>
      <c r="I753" s="8"/>
      <c r="J753" s="8"/>
      <c r="K753" s="8"/>
      <c r="L753" s="8"/>
      <c r="M753" s="8"/>
      <c r="N753" s="8"/>
      <c r="O753" s="8"/>
      <c r="P753" s="8"/>
      <c r="Q753" s="8"/>
      <c r="R753" s="8"/>
      <c r="S753" s="8"/>
      <c r="T753" s="8"/>
      <c r="U753" s="8"/>
      <c r="V753" s="8"/>
      <c r="W753" s="8"/>
      <c r="X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row>
    <row r="754" spans="1:86">
      <c r="A754" s="8"/>
      <c r="B754" s="8"/>
      <c r="C754" s="8"/>
      <c r="D754" s="8"/>
      <c r="E754" s="8"/>
      <c r="F754" s="8"/>
      <c r="G754" s="8"/>
      <c r="H754" s="8"/>
      <c r="I754" s="8"/>
      <c r="J754" s="8"/>
      <c r="K754" s="8"/>
      <c r="L754" s="8"/>
      <c r="M754" s="8"/>
      <c r="N754" s="8"/>
      <c r="O754" s="8"/>
      <c r="P754" s="8"/>
      <c r="Q754" s="8"/>
      <c r="R754" s="8"/>
      <c r="S754" s="8"/>
      <c r="T754" s="8"/>
      <c r="U754" s="8"/>
      <c r="V754" s="8"/>
      <c r="W754" s="8"/>
      <c r="X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row>
    <row r="755" spans="1:86">
      <c r="A755" s="8"/>
      <c r="B755" s="8"/>
      <c r="C755" s="8"/>
      <c r="D755" s="8"/>
      <c r="E755" s="8"/>
      <c r="F755" s="8"/>
      <c r="G755" s="8"/>
      <c r="H755" s="8"/>
      <c r="I755" s="8"/>
      <c r="J755" s="8"/>
      <c r="K755" s="8"/>
      <c r="L755" s="8"/>
      <c r="M755" s="8"/>
      <c r="N755" s="8"/>
      <c r="O755" s="8"/>
      <c r="P755" s="8"/>
      <c r="Q755" s="8"/>
      <c r="R755" s="8"/>
      <c r="S755" s="8"/>
      <c r="T755" s="8"/>
      <c r="U755" s="8"/>
      <c r="V755" s="8"/>
      <c r="W755" s="8"/>
      <c r="X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row>
    <row r="756" spans="1:86">
      <c r="A756" s="8"/>
      <c r="B756" s="8"/>
      <c r="C756" s="8"/>
      <c r="D756" s="8"/>
      <c r="E756" s="8"/>
      <c r="F756" s="8"/>
      <c r="G756" s="8"/>
      <c r="H756" s="8"/>
      <c r="I756" s="8"/>
      <c r="J756" s="8"/>
      <c r="K756" s="8"/>
      <c r="L756" s="8"/>
      <c r="M756" s="8"/>
      <c r="N756" s="8"/>
      <c r="O756" s="8"/>
      <c r="P756" s="8"/>
      <c r="Q756" s="8"/>
      <c r="R756" s="8"/>
      <c r="S756" s="8"/>
      <c r="T756" s="8"/>
      <c r="U756" s="8"/>
      <c r="V756" s="8"/>
      <c r="W756" s="8"/>
      <c r="X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row>
    <row r="757" spans="1:86">
      <c r="A757" s="8"/>
      <c r="B757" s="8"/>
      <c r="C757" s="8"/>
      <c r="D757" s="8"/>
      <c r="E757" s="8"/>
      <c r="F757" s="8"/>
      <c r="G757" s="8"/>
      <c r="H757" s="8"/>
      <c r="I757" s="8"/>
      <c r="J757" s="8"/>
      <c r="K757" s="8"/>
      <c r="L757" s="8"/>
      <c r="M757" s="8"/>
      <c r="N757" s="8"/>
      <c r="O757" s="8"/>
      <c r="P757" s="8"/>
      <c r="Q757" s="8"/>
      <c r="R757" s="8"/>
      <c r="S757" s="8"/>
      <c r="T757" s="8"/>
      <c r="U757" s="8"/>
      <c r="V757" s="8"/>
      <c r="W757" s="8"/>
      <c r="X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row>
    <row r="758" spans="1:86">
      <c r="A758" s="8"/>
      <c r="B758" s="8"/>
      <c r="C758" s="8"/>
      <c r="D758" s="8"/>
      <c r="E758" s="8"/>
      <c r="F758" s="8"/>
      <c r="G758" s="8"/>
      <c r="H758" s="8"/>
      <c r="I758" s="8"/>
      <c r="J758" s="8"/>
      <c r="K758" s="8"/>
      <c r="L758" s="8"/>
      <c r="M758" s="8"/>
      <c r="N758" s="8"/>
      <c r="O758" s="8"/>
      <c r="P758" s="8"/>
      <c r="Q758" s="8"/>
      <c r="R758" s="8"/>
      <c r="S758" s="8"/>
      <c r="T758" s="8"/>
      <c r="U758" s="8"/>
      <c r="V758" s="8"/>
      <c r="W758" s="8"/>
      <c r="X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row>
    <row r="759" spans="1:86">
      <c r="A759" s="8"/>
      <c r="B759" s="8"/>
      <c r="C759" s="8"/>
      <c r="D759" s="8"/>
      <c r="E759" s="8"/>
      <c r="F759" s="8"/>
      <c r="G759" s="8"/>
      <c r="H759" s="8"/>
      <c r="I759" s="8"/>
      <c r="J759" s="8"/>
      <c r="K759" s="8"/>
      <c r="L759" s="8"/>
      <c r="M759" s="8"/>
      <c r="N759" s="8"/>
      <c r="O759" s="8"/>
      <c r="P759" s="8"/>
      <c r="Q759" s="8"/>
      <c r="R759" s="8"/>
      <c r="S759" s="8"/>
      <c r="T759" s="8"/>
      <c r="U759" s="8"/>
      <c r="V759" s="8"/>
      <c r="W759" s="8"/>
      <c r="X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row>
    <row r="760" spans="1:86">
      <c r="A760" s="8"/>
      <c r="B760" s="8"/>
      <c r="C760" s="8"/>
      <c r="D760" s="8"/>
      <c r="E760" s="8"/>
      <c r="F760" s="8"/>
      <c r="G760" s="8"/>
      <c r="H760" s="8"/>
      <c r="I760" s="8"/>
      <c r="J760" s="8"/>
      <c r="K760" s="8"/>
      <c r="L760" s="8"/>
      <c r="M760" s="8"/>
      <c r="N760" s="8"/>
      <c r="O760" s="8"/>
      <c r="P760" s="8"/>
      <c r="Q760" s="8"/>
      <c r="R760" s="8"/>
      <c r="S760" s="8"/>
      <c r="T760" s="8"/>
      <c r="U760" s="8"/>
      <c r="V760" s="8"/>
      <c r="W760" s="8"/>
      <c r="X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row>
    <row r="761" spans="1:86">
      <c r="A761" s="8"/>
      <c r="B761" s="8"/>
      <c r="C761" s="8"/>
      <c r="D761" s="8"/>
      <c r="E761" s="8"/>
      <c r="F761" s="8"/>
      <c r="G761" s="8"/>
      <c r="H761" s="8"/>
      <c r="I761" s="8"/>
      <c r="J761" s="8"/>
      <c r="K761" s="8"/>
      <c r="L761" s="8"/>
      <c r="M761" s="8"/>
      <c r="N761" s="8"/>
      <c r="O761" s="8"/>
      <c r="P761" s="8"/>
      <c r="Q761" s="8"/>
      <c r="R761" s="8"/>
      <c r="S761" s="8"/>
      <c r="T761" s="8"/>
      <c r="U761" s="8"/>
      <c r="V761" s="8"/>
      <c r="W761" s="8"/>
      <c r="X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row>
    <row r="762" spans="1:86">
      <c r="A762" s="8"/>
      <c r="B762" s="8"/>
      <c r="C762" s="8"/>
      <c r="D762" s="8"/>
      <c r="E762" s="8"/>
      <c r="F762" s="8"/>
      <c r="G762" s="8"/>
      <c r="H762" s="8"/>
      <c r="I762" s="8"/>
      <c r="J762" s="8"/>
      <c r="K762" s="8"/>
      <c r="L762" s="8"/>
      <c r="M762" s="8"/>
      <c r="N762" s="8"/>
      <c r="O762" s="8"/>
      <c r="P762" s="8"/>
      <c r="Q762" s="8"/>
      <c r="R762" s="8"/>
      <c r="S762" s="8"/>
      <c r="T762" s="8"/>
      <c r="U762" s="8"/>
      <c r="V762" s="8"/>
      <c r="W762" s="8"/>
      <c r="X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row>
    <row r="763" spans="1:86">
      <c r="A763" s="8"/>
      <c r="B763" s="8"/>
      <c r="C763" s="8"/>
      <c r="D763" s="8"/>
      <c r="E763" s="8"/>
      <c r="F763" s="8"/>
      <c r="G763" s="8"/>
      <c r="H763" s="8"/>
      <c r="I763" s="8"/>
      <c r="J763" s="8"/>
      <c r="K763" s="8"/>
      <c r="L763" s="8"/>
      <c r="M763" s="8"/>
      <c r="N763" s="8"/>
      <c r="O763" s="8"/>
      <c r="P763" s="8"/>
      <c r="Q763" s="8"/>
      <c r="R763" s="8"/>
      <c r="S763" s="8"/>
      <c r="T763" s="8"/>
      <c r="U763" s="8"/>
      <c r="V763" s="8"/>
      <c r="W763" s="8"/>
      <c r="X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row>
    <row r="764" spans="1:86">
      <c r="A764" s="8"/>
      <c r="B764" s="8"/>
      <c r="C764" s="8"/>
      <c r="D764" s="8"/>
      <c r="E764" s="8"/>
      <c r="F764" s="8"/>
      <c r="G764" s="8"/>
      <c r="H764" s="8"/>
      <c r="I764" s="8"/>
      <c r="J764" s="8"/>
      <c r="K764" s="8"/>
      <c r="L764" s="8"/>
      <c r="M764" s="8"/>
      <c r="N764" s="8"/>
      <c r="O764" s="8"/>
      <c r="P764" s="8"/>
      <c r="Q764" s="8"/>
      <c r="R764" s="8"/>
      <c r="S764" s="8"/>
      <c r="T764" s="8"/>
      <c r="U764" s="8"/>
      <c r="V764" s="8"/>
      <c r="W764" s="8"/>
      <c r="X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row>
    <row r="765" spans="1:86">
      <c r="A765" s="8"/>
      <c r="B765" s="8"/>
      <c r="C765" s="8"/>
      <c r="D765" s="8"/>
      <c r="E765" s="8"/>
      <c r="F765" s="8"/>
      <c r="G765" s="8"/>
      <c r="H765" s="8"/>
      <c r="I765" s="8"/>
      <c r="J765" s="8"/>
      <c r="K765" s="8"/>
      <c r="L765" s="8"/>
      <c r="M765" s="8"/>
      <c r="N765" s="8"/>
      <c r="O765" s="8"/>
      <c r="P765" s="8"/>
      <c r="Q765" s="8"/>
      <c r="R765" s="8"/>
      <c r="S765" s="8"/>
      <c r="T765" s="8"/>
      <c r="U765" s="8"/>
      <c r="V765" s="8"/>
      <c r="W765" s="8"/>
      <c r="X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row>
    <row r="766" spans="1:86">
      <c r="A766" s="8"/>
      <c r="B766" s="8"/>
      <c r="C766" s="8"/>
      <c r="D766" s="8"/>
      <c r="E766" s="8"/>
      <c r="F766" s="8"/>
      <c r="G766" s="8"/>
      <c r="H766" s="8"/>
      <c r="I766" s="8"/>
      <c r="J766" s="8"/>
      <c r="K766" s="8"/>
      <c r="L766" s="8"/>
      <c r="M766" s="8"/>
      <c r="N766" s="8"/>
      <c r="O766" s="8"/>
      <c r="P766" s="8"/>
      <c r="Q766" s="8"/>
      <c r="R766" s="8"/>
      <c r="S766" s="8"/>
      <c r="T766" s="8"/>
      <c r="U766" s="8"/>
      <c r="V766" s="8"/>
      <c r="W766" s="8"/>
      <c r="X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row>
    <row r="767" spans="1:86">
      <c r="A767" s="8"/>
      <c r="B767" s="8"/>
      <c r="C767" s="8"/>
      <c r="D767" s="8"/>
      <c r="E767" s="8"/>
      <c r="F767" s="8"/>
      <c r="G767" s="8"/>
      <c r="H767" s="8"/>
      <c r="I767" s="8"/>
      <c r="J767" s="8"/>
      <c r="K767" s="8"/>
      <c r="L767" s="8"/>
      <c r="M767" s="8"/>
      <c r="N767" s="8"/>
      <c r="O767" s="8"/>
      <c r="P767" s="8"/>
      <c r="Q767" s="8"/>
      <c r="R767" s="8"/>
      <c r="S767" s="8"/>
      <c r="T767" s="8"/>
      <c r="U767" s="8"/>
      <c r="V767" s="8"/>
      <c r="W767" s="8"/>
      <c r="X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row>
    <row r="768" spans="1:86">
      <c r="A768" s="8"/>
      <c r="B768" s="8"/>
      <c r="C768" s="8"/>
      <c r="D768" s="8"/>
      <c r="E768" s="8"/>
      <c r="F768" s="8"/>
      <c r="G768" s="8"/>
      <c r="H768" s="8"/>
      <c r="I768" s="8"/>
      <c r="J768" s="8"/>
      <c r="K768" s="8"/>
      <c r="L768" s="8"/>
      <c r="M768" s="8"/>
      <c r="N768" s="8"/>
      <c r="O768" s="8"/>
      <c r="P768" s="8"/>
      <c r="Q768" s="8"/>
      <c r="R768" s="8"/>
      <c r="S768" s="8"/>
      <c r="T768" s="8"/>
      <c r="U768" s="8"/>
      <c r="V768" s="8"/>
      <c r="W768" s="8"/>
      <c r="X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row>
    <row r="769" spans="1:86">
      <c r="A769" s="8"/>
      <c r="B769" s="8"/>
      <c r="C769" s="8"/>
      <c r="D769" s="8"/>
      <c r="E769" s="8"/>
      <c r="F769" s="8"/>
      <c r="G769" s="8"/>
      <c r="H769" s="8"/>
      <c r="I769" s="8"/>
      <c r="J769" s="8"/>
      <c r="K769" s="8"/>
      <c r="L769" s="8"/>
      <c r="M769" s="8"/>
      <c r="N769" s="8"/>
      <c r="O769" s="8"/>
      <c r="P769" s="8"/>
      <c r="Q769" s="8"/>
      <c r="R769" s="8"/>
      <c r="S769" s="8"/>
      <c r="T769" s="8"/>
      <c r="U769" s="8"/>
      <c r="V769" s="8"/>
      <c r="W769" s="8"/>
      <c r="X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row>
    <row r="770" spans="1:86">
      <c r="A770" s="8"/>
      <c r="B770" s="8"/>
      <c r="C770" s="8"/>
      <c r="D770" s="8"/>
      <c r="E770" s="8"/>
      <c r="F770" s="8"/>
      <c r="G770" s="8"/>
      <c r="H770" s="8"/>
      <c r="I770" s="8"/>
      <c r="J770" s="8"/>
      <c r="K770" s="8"/>
      <c r="L770" s="8"/>
      <c r="M770" s="8"/>
      <c r="N770" s="8"/>
      <c r="O770" s="8"/>
      <c r="P770" s="8"/>
      <c r="Q770" s="8"/>
      <c r="R770" s="8"/>
      <c r="S770" s="8"/>
      <c r="T770" s="8"/>
      <c r="U770" s="8"/>
      <c r="V770" s="8"/>
      <c r="W770" s="8"/>
      <c r="X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row>
    <row r="771" spans="1:86">
      <c r="A771" s="8"/>
      <c r="B771" s="8"/>
      <c r="C771" s="8"/>
      <c r="D771" s="8"/>
      <c r="E771" s="8"/>
      <c r="F771" s="8"/>
      <c r="G771" s="8"/>
      <c r="H771" s="8"/>
      <c r="I771" s="8"/>
      <c r="J771" s="8"/>
      <c r="K771" s="8"/>
      <c r="L771" s="8"/>
      <c r="M771" s="8"/>
      <c r="N771" s="8"/>
      <c r="O771" s="8"/>
      <c r="P771" s="8"/>
      <c r="Q771" s="8"/>
      <c r="R771" s="8"/>
      <c r="S771" s="8"/>
      <c r="T771" s="8"/>
      <c r="U771" s="8"/>
      <c r="V771" s="8"/>
      <c r="W771" s="8"/>
      <c r="X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row>
    <row r="772" spans="1:86">
      <c r="A772" s="8"/>
      <c r="B772" s="8"/>
      <c r="C772" s="8"/>
      <c r="D772" s="8"/>
      <c r="E772" s="8"/>
      <c r="F772" s="8"/>
      <c r="G772" s="8"/>
      <c r="H772" s="8"/>
      <c r="I772" s="8"/>
      <c r="J772" s="8"/>
      <c r="K772" s="8"/>
      <c r="L772" s="8"/>
      <c r="M772" s="8"/>
      <c r="N772" s="8"/>
      <c r="O772" s="8"/>
      <c r="P772" s="8"/>
      <c r="Q772" s="8"/>
      <c r="R772" s="8"/>
      <c r="S772" s="8"/>
      <c r="T772" s="8"/>
      <c r="U772" s="8"/>
      <c r="V772" s="8"/>
      <c r="W772" s="8"/>
      <c r="X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row>
    <row r="773" spans="1:86">
      <c r="A773" s="8"/>
      <c r="B773" s="8"/>
      <c r="C773" s="8"/>
      <c r="D773" s="8"/>
      <c r="E773" s="8"/>
      <c r="F773" s="8"/>
      <c r="G773" s="8"/>
      <c r="H773" s="8"/>
      <c r="I773" s="8"/>
      <c r="J773" s="8"/>
      <c r="K773" s="8"/>
      <c r="L773" s="8"/>
      <c r="M773" s="8"/>
      <c r="N773" s="8"/>
      <c r="O773" s="8"/>
      <c r="P773" s="8"/>
      <c r="Q773" s="8"/>
      <c r="R773" s="8"/>
      <c r="S773" s="8"/>
      <c r="T773" s="8"/>
      <c r="U773" s="8"/>
      <c r="V773" s="8"/>
      <c r="W773" s="8"/>
      <c r="X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row>
    <row r="774" spans="1:86">
      <c r="A774" s="8"/>
      <c r="B774" s="8"/>
      <c r="C774" s="8"/>
      <c r="D774" s="8"/>
      <c r="E774" s="8"/>
      <c r="F774" s="8"/>
      <c r="G774" s="8"/>
      <c r="H774" s="8"/>
      <c r="I774" s="8"/>
      <c r="J774" s="8"/>
      <c r="K774" s="8"/>
      <c r="L774" s="8"/>
      <c r="M774" s="8"/>
      <c r="N774" s="8"/>
      <c r="O774" s="8"/>
      <c r="P774" s="8"/>
      <c r="Q774" s="8"/>
      <c r="R774" s="8"/>
      <c r="S774" s="8"/>
      <c r="T774" s="8"/>
      <c r="U774" s="8"/>
      <c r="V774" s="8"/>
      <c r="W774" s="8"/>
      <c r="X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row>
    <row r="775" spans="1:86">
      <c r="A775" s="8"/>
      <c r="B775" s="8"/>
      <c r="C775" s="8"/>
      <c r="D775" s="8"/>
      <c r="E775" s="8"/>
      <c r="F775" s="8"/>
      <c r="G775" s="8"/>
      <c r="H775" s="8"/>
      <c r="I775" s="8"/>
      <c r="J775" s="8"/>
      <c r="K775" s="8"/>
      <c r="L775" s="8"/>
      <c r="M775" s="8"/>
      <c r="N775" s="8"/>
      <c r="O775" s="8"/>
      <c r="P775" s="8"/>
      <c r="Q775" s="8"/>
      <c r="R775" s="8"/>
      <c r="S775" s="8"/>
      <c r="T775" s="8"/>
      <c r="U775" s="8"/>
      <c r="V775" s="8"/>
      <c r="W775" s="8"/>
      <c r="X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row>
    <row r="776" spans="1:86">
      <c r="A776" s="8"/>
      <c r="B776" s="8"/>
      <c r="C776" s="8"/>
      <c r="D776" s="8"/>
      <c r="E776" s="8"/>
      <c r="F776" s="8"/>
      <c r="G776" s="8"/>
      <c r="H776" s="8"/>
      <c r="I776" s="8"/>
      <c r="J776" s="8"/>
      <c r="K776" s="8"/>
      <c r="L776" s="8"/>
      <c r="M776" s="8"/>
      <c r="N776" s="8"/>
      <c r="O776" s="8"/>
      <c r="P776" s="8"/>
      <c r="Q776" s="8"/>
      <c r="R776" s="8"/>
      <c r="S776" s="8"/>
      <c r="T776" s="8"/>
      <c r="U776" s="8"/>
      <c r="V776" s="8"/>
      <c r="W776" s="8"/>
      <c r="X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row>
    <row r="777" spans="1:86">
      <c r="A777" s="8"/>
      <c r="B777" s="8"/>
      <c r="C777" s="8"/>
      <c r="D777" s="8"/>
      <c r="E777" s="8"/>
      <c r="F777" s="8"/>
      <c r="G777" s="8"/>
      <c r="H777" s="8"/>
      <c r="I777" s="8"/>
      <c r="J777" s="8"/>
      <c r="K777" s="8"/>
      <c r="L777" s="8"/>
      <c r="M777" s="8"/>
      <c r="N777" s="8"/>
      <c r="O777" s="8"/>
      <c r="P777" s="8"/>
      <c r="Q777" s="8"/>
      <c r="R777" s="8"/>
      <c r="S777" s="8"/>
      <c r="T777" s="8"/>
      <c r="U777" s="8"/>
      <c r="V777" s="8"/>
      <c r="W777" s="8"/>
      <c r="X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row>
    <row r="778" spans="1:86">
      <c r="A778" s="8"/>
      <c r="B778" s="8"/>
      <c r="C778" s="8"/>
      <c r="D778" s="8"/>
      <c r="E778" s="8"/>
      <c r="F778" s="8"/>
      <c r="G778" s="8"/>
      <c r="H778" s="8"/>
      <c r="I778" s="8"/>
      <c r="J778" s="8"/>
      <c r="K778" s="8"/>
      <c r="L778" s="8"/>
      <c r="M778" s="8"/>
      <c r="N778" s="8"/>
      <c r="O778" s="8"/>
      <c r="P778" s="8"/>
      <c r="Q778" s="8"/>
      <c r="R778" s="8"/>
      <c r="S778" s="8"/>
      <c r="T778" s="8"/>
      <c r="U778" s="8"/>
      <c r="V778" s="8"/>
      <c r="W778" s="8"/>
      <c r="X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row>
    <row r="779" spans="1:86">
      <c r="A779" s="8"/>
      <c r="B779" s="8"/>
      <c r="C779" s="8"/>
      <c r="D779" s="8"/>
      <c r="E779" s="8"/>
      <c r="F779" s="8"/>
      <c r="G779" s="8"/>
      <c r="H779" s="8"/>
      <c r="I779" s="8"/>
      <c r="J779" s="8"/>
      <c r="K779" s="8"/>
      <c r="L779" s="8"/>
      <c r="M779" s="8"/>
      <c r="N779" s="8"/>
      <c r="O779" s="8"/>
      <c r="P779" s="8"/>
      <c r="Q779" s="8"/>
      <c r="R779" s="8"/>
      <c r="S779" s="8"/>
      <c r="T779" s="8"/>
      <c r="U779" s="8"/>
      <c r="V779" s="8"/>
      <c r="W779" s="8"/>
      <c r="X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row>
    <row r="780" spans="1:86">
      <c r="A780" s="8"/>
      <c r="B780" s="8"/>
      <c r="C780" s="8"/>
      <c r="D780" s="8"/>
      <c r="E780" s="8"/>
      <c r="F780" s="8"/>
      <c r="G780" s="8"/>
      <c r="H780" s="8"/>
      <c r="I780" s="8"/>
      <c r="J780" s="8"/>
      <c r="K780" s="8"/>
      <c r="L780" s="8"/>
      <c r="M780" s="8"/>
      <c r="N780" s="8"/>
      <c r="O780" s="8"/>
      <c r="P780" s="8"/>
      <c r="Q780" s="8"/>
      <c r="R780" s="8"/>
      <c r="S780" s="8"/>
      <c r="T780" s="8"/>
      <c r="U780" s="8"/>
      <c r="V780" s="8"/>
      <c r="W780" s="8"/>
      <c r="X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row>
    <row r="781" spans="1:86">
      <c r="A781" s="8"/>
      <c r="B781" s="8"/>
      <c r="C781" s="8"/>
      <c r="D781" s="8"/>
      <c r="E781" s="8"/>
      <c r="F781" s="8"/>
      <c r="G781" s="8"/>
      <c r="H781" s="8"/>
      <c r="I781" s="8"/>
      <c r="J781" s="8"/>
      <c r="K781" s="8"/>
      <c r="L781" s="8"/>
      <c r="M781" s="8"/>
      <c r="N781" s="8"/>
      <c r="O781" s="8"/>
      <c r="P781" s="8"/>
      <c r="Q781" s="8"/>
      <c r="R781" s="8"/>
      <c r="S781" s="8"/>
      <c r="T781" s="8"/>
      <c r="U781" s="8"/>
      <c r="V781" s="8"/>
      <c r="W781" s="8"/>
      <c r="X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row>
    <row r="782" spans="1:86">
      <c r="A782" s="8"/>
      <c r="B782" s="8"/>
      <c r="C782" s="8"/>
      <c r="D782" s="8"/>
      <c r="E782" s="8"/>
      <c r="F782" s="8"/>
      <c r="G782" s="8"/>
      <c r="H782" s="8"/>
      <c r="I782" s="8"/>
      <c r="J782" s="8"/>
      <c r="K782" s="8"/>
      <c r="L782" s="8"/>
      <c r="M782" s="8"/>
      <c r="N782" s="8"/>
      <c r="O782" s="8"/>
      <c r="P782" s="8"/>
      <c r="Q782" s="8"/>
      <c r="R782" s="8"/>
      <c r="S782" s="8"/>
      <c r="T782" s="8"/>
      <c r="U782" s="8"/>
      <c r="V782" s="8"/>
      <c r="W782" s="8"/>
      <c r="X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row>
    <row r="783" spans="1:86">
      <c r="A783" s="8"/>
      <c r="B783" s="8"/>
      <c r="C783" s="8"/>
      <c r="D783" s="8"/>
      <c r="E783" s="8"/>
      <c r="F783" s="8"/>
      <c r="G783" s="8"/>
      <c r="H783" s="8"/>
      <c r="I783" s="8"/>
      <c r="J783" s="8"/>
      <c r="K783" s="8"/>
      <c r="L783" s="8"/>
      <c r="M783" s="8"/>
      <c r="N783" s="8"/>
      <c r="O783" s="8"/>
      <c r="P783" s="8"/>
      <c r="Q783" s="8"/>
      <c r="R783" s="8"/>
      <c r="S783" s="8"/>
      <c r="T783" s="8"/>
      <c r="U783" s="8"/>
      <c r="V783" s="8"/>
      <c r="W783" s="8"/>
      <c r="X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row>
    <row r="784" spans="1:86">
      <c r="A784" s="8"/>
      <c r="B784" s="8"/>
      <c r="C784" s="8"/>
      <c r="D784" s="8"/>
      <c r="E784" s="8"/>
      <c r="F784" s="8"/>
      <c r="G784" s="8"/>
      <c r="H784" s="8"/>
      <c r="I784" s="8"/>
      <c r="J784" s="8"/>
      <c r="K784" s="8"/>
      <c r="L784" s="8"/>
      <c r="M784" s="8"/>
      <c r="N784" s="8"/>
      <c r="O784" s="8"/>
      <c r="P784" s="8"/>
      <c r="Q784" s="8"/>
      <c r="R784" s="8"/>
      <c r="S784" s="8"/>
      <c r="T784" s="8"/>
      <c r="U784" s="8"/>
      <c r="V784" s="8"/>
      <c r="W784" s="8"/>
      <c r="X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row>
    <row r="785" spans="1:86">
      <c r="A785" s="8"/>
      <c r="B785" s="8"/>
      <c r="C785" s="8"/>
      <c r="D785" s="8"/>
      <c r="E785" s="8"/>
      <c r="F785" s="8"/>
      <c r="G785" s="8"/>
      <c r="H785" s="8"/>
      <c r="I785" s="8"/>
      <c r="J785" s="8"/>
      <c r="K785" s="8"/>
      <c r="L785" s="8"/>
      <c r="M785" s="8"/>
      <c r="N785" s="8"/>
      <c r="O785" s="8"/>
      <c r="P785" s="8"/>
      <c r="Q785" s="8"/>
      <c r="R785" s="8"/>
      <c r="S785" s="8"/>
      <c r="T785" s="8"/>
      <c r="U785" s="8"/>
      <c r="V785" s="8"/>
      <c r="W785" s="8"/>
      <c r="X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row>
    <row r="786" spans="1:86">
      <c r="A786" s="8"/>
      <c r="B786" s="8"/>
      <c r="C786" s="8"/>
      <c r="D786" s="8"/>
      <c r="E786" s="8"/>
      <c r="F786" s="8"/>
      <c r="G786" s="8"/>
      <c r="H786" s="8"/>
      <c r="I786" s="8"/>
      <c r="J786" s="8"/>
      <c r="K786" s="8"/>
      <c r="L786" s="8"/>
      <c r="M786" s="8"/>
      <c r="N786" s="8"/>
      <c r="O786" s="8"/>
      <c r="P786" s="8"/>
      <c r="Q786" s="8"/>
      <c r="R786" s="8"/>
      <c r="S786" s="8"/>
      <c r="T786" s="8"/>
      <c r="U786" s="8"/>
      <c r="V786" s="8"/>
      <c r="W786" s="8"/>
      <c r="X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row>
    <row r="787" spans="1:86">
      <c r="A787" s="8"/>
      <c r="B787" s="8"/>
      <c r="C787" s="8"/>
      <c r="D787" s="8"/>
      <c r="E787" s="8"/>
      <c r="F787" s="8"/>
      <c r="G787" s="8"/>
      <c r="H787" s="8"/>
      <c r="I787" s="8"/>
      <c r="J787" s="8"/>
      <c r="K787" s="8"/>
      <c r="L787" s="8"/>
      <c r="M787" s="8"/>
      <c r="N787" s="8"/>
      <c r="O787" s="8"/>
      <c r="P787" s="8"/>
      <c r="Q787" s="8"/>
      <c r="R787" s="8"/>
      <c r="S787" s="8"/>
      <c r="T787" s="8"/>
      <c r="U787" s="8"/>
      <c r="V787" s="8"/>
      <c r="W787" s="8"/>
      <c r="X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row>
    <row r="788" spans="1:86">
      <c r="A788" s="8"/>
      <c r="B788" s="8"/>
      <c r="C788" s="8"/>
      <c r="D788" s="8"/>
      <c r="E788" s="8"/>
      <c r="F788" s="8"/>
      <c r="G788" s="8"/>
      <c r="H788" s="8"/>
      <c r="I788" s="8"/>
      <c r="J788" s="8"/>
      <c r="K788" s="8"/>
      <c r="L788" s="8"/>
      <c r="M788" s="8"/>
      <c r="N788" s="8"/>
      <c r="O788" s="8"/>
      <c r="P788" s="8"/>
      <c r="Q788" s="8"/>
      <c r="R788" s="8"/>
      <c r="S788" s="8"/>
      <c r="T788" s="8"/>
      <c r="U788" s="8"/>
      <c r="V788" s="8"/>
      <c r="W788" s="8"/>
      <c r="X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row>
    <row r="789" spans="1:86">
      <c r="A789" s="8"/>
      <c r="B789" s="8"/>
      <c r="C789" s="8"/>
      <c r="D789" s="8"/>
      <c r="E789" s="8"/>
      <c r="F789" s="8"/>
      <c r="G789" s="8"/>
      <c r="H789" s="8"/>
      <c r="I789" s="8"/>
      <c r="J789" s="8"/>
      <c r="K789" s="8"/>
      <c r="L789" s="8"/>
      <c r="M789" s="8"/>
      <c r="N789" s="8"/>
      <c r="O789" s="8"/>
      <c r="P789" s="8"/>
      <c r="Q789" s="8"/>
      <c r="R789" s="8"/>
      <c r="S789" s="8"/>
      <c r="T789" s="8"/>
      <c r="U789" s="8"/>
      <c r="V789" s="8"/>
      <c r="W789" s="8"/>
      <c r="X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row>
    <row r="790" spans="1:86">
      <c r="A790" s="8"/>
      <c r="B790" s="8"/>
      <c r="C790" s="8"/>
      <c r="D790" s="8"/>
      <c r="E790" s="8"/>
      <c r="F790" s="8"/>
      <c r="G790" s="8"/>
      <c r="H790" s="8"/>
      <c r="I790" s="8"/>
      <c r="J790" s="8"/>
      <c r="K790" s="8"/>
      <c r="L790" s="8"/>
      <c r="M790" s="8"/>
      <c r="N790" s="8"/>
      <c r="O790" s="8"/>
      <c r="P790" s="8"/>
      <c r="Q790" s="8"/>
      <c r="R790" s="8"/>
      <c r="S790" s="8"/>
      <c r="T790" s="8"/>
      <c r="U790" s="8"/>
      <c r="V790" s="8"/>
      <c r="W790" s="8"/>
      <c r="X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row>
    <row r="791" spans="1:86">
      <c r="A791" s="8"/>
      <c r="B791" s="8"/>
      <c r="C791" s="8"/>
      <c r="D791" s="8"/>
      <c r="E791" s="8"/>
      <c r="F791" s="8"/>
      <c r="G791" s="8"/>
      <c r="H791" s="8"/>
      <c r="I791" s="8"/>
      <c r="J791" s="8"/>
      <c r="K791" s="8"/>
      <c r="L791" s="8"/>
      <c r="M791" s="8"/>
      <c r="N791" s="8"/>
      <c r="O791" s="8"/>
      <c r="P791" s="8"/>
      <c r="Q791" s="8"/>
      <c r="R791" s="8"/>
      <c r="S791" s="8"/>
      <c r="T791" s="8"/>
      <c r="U791" s="8"/>
      <c r="V791" s="8"/>
      <c r="W791" s="8"/>
      <c r="X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row>
    <row r="792" spans="1:86">
      <c r="A792" s="8"/>
      <c r="B792" s="8"/>
      <c r="C792" s="8"/>
      <c r="D792" s="8"/>
      <c r="E792" s="8"/>
      <c r="F792" s="8"/>
      <c r="G792" s="8"/>
      <c r="H792" s="8"/>
      <c r="I792" s="8"/>
      <c r="J792" s="8"/>
      <c r="K792" s="8"/>
      <c r="L792" s="8"/>
      <c r="M792" s="8"/>
      <c r="N792" s="8"/>
      <c r="O792" s="8"/>
      <c r="P792" s="8"/>
      <c r="Q792" s="8"/>
      <c r="R792" s="8"/>
      <c r="S792" s="8"/>
      <c r="T792" s="8"/>
      <c r="U792" s="8"/>
      <c r="V792" s="8"/>
      <c r="W792" s="8"/>
      <c r="X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row>
    <row r="793" spans="1:86">
      <c r="A793" s="8"/>
      <c r="B793" s="8"/>
      <c r="C793" s="8"/>
      <c r="D793" s="8"/>
      <c r="E793" s="8"/>
      <c r="F793" s="8"/>
      <c r="G793" s="8"/>
      <c r="H793" s="8"/>
      <c r="I793" s="8"/>
      <c r="J793" s="8"/>
      <c r="K793" s="8"/>
      <c r="L793" s="8"/>
      <c r="M793" s="8"/>
      <c r="N793" s="8"/>
      <c r="O793" s="8"/>
      <c r="P793" s="8"/>
      <c r="Q793" s="8"/>
      <c r="R793" s="8"/>
      <c r="S793" s="8"/>
      <c r="T793" s="8"/>
      <c r="U793" s="8"/>
      <c r="V793" s="8"/>
      <c r="W793" s="8"/>
      <c r="X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row>
    <row r="794" spans="1:86">
      <c r="A794" s="8"/>
      <c r="B794" s="8"/>
      <c r="C794" s="8"/>
      <c r="D794" s="8"/>
      <c r="E794" s="8"/>
      <c r="F794" s="8"/>
      <c r="G794" s="8"/>
      <c r="H794" s="8"/>
      <c r="I794" s="8"/>
      <c r="J794" s="8"/>
      <c r="K794" s="8"/>
      <c r="L794" s="8"/>
      <c r="M794" s="8"/>
      <c r="N794" s="8"/>
      <c r="O794" s="8"/>
      <c r="P794" s="8"/>
      <c r="Q794" s="8"/>
      <c r="R794" s="8"/>
      <c r="S794" s="8"/>
      <c r="T794" s="8"/>
      <c r="U794" s="8"/>
      <c r="V794" s="8"/>
      <c r="W794" s="8"/>
      <c r="X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row>
    <row r="795" spans="1:86">
      <c r="A795" s="8"/>
      <c r="B795" s="8"/>
      <c r="C795" s="8"/>
      <c r="D795" s="8"/>
      <c r="E795" s="8"/>
      <c r="F795" s="8"/>
      <c r="G795" s="8"/>
      <c r="H795" s="8"/>
      <c r="I795" s="8"/>
      <c r="J795" s="8"/>
      <c r="K795" s="8"/>
      <c r="L795" s="8"/>
      <c r="M795" s="8"/>
      <c r="N795" s="8"/>
      <c r="O795" s="8"/>
      <c r="P795" s="8"/>
      <c r="Q795" s="8"/>
      <c r="R795" s="8"/>
      <c r="S795" s="8"/>
      <c r="T795" s="8"/>
      <c r="U795" s="8"/>
      <c r="V795" s="8"/>
      <c r="W795" s="8"/>
      <c r="X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row>
    <row r="796" spans="1:86">
      <c r="A796" s="8"/>
      <c r="B796" s="8"/>
      <c r="C796" s="8"/>
      <c r="D796" s="8"/>
      <c r="E796" s="8"/>
      <c r="F796" s="8"/>
      <c r="G796" s="8"/>
      <c r="H796" s="8"/>
      <c r="I796" s="8"/>
      <c r="J796" s="8"/>
      <c r="K796" s="8"/>
      <c r="L796" s="8"/>
      <c r="M796" s="8"/>
      <c r="N796" s="8"/>
      <c r="O796" s="8"/>
      <c r="P796" s="8"/>
      <c r="Q796" s="8"/>
      <c r="R796" s="8"/>
      <c r="S796" s="8"/>
      <c r="T796" s="8"/>
      <c r="U796" s="8"/>
      <c r="V796" s="8"/>
      <c r="W796" s="8"/>
      <c r="X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row>
    <row r="797" spans="1:86">
      <c r="A797" s="8"/>
      <c r="B797" s="8"/>
      <c r="C797" s="8"/>
      <c r="D797" s="8"/>
      <c r="E797" s="8"/>
      <c r="F797" s="8"/>
      <c r="G797" s="8"/>
      <c r="H797" s="8"/>
      <c r="I797" s="8"/>
      <c r="J797" s="8"/>
      <c r="K797" s="8"/>
      <c r="L797" s="8"/>
      <c r="M797" s="8"/>
      <c r="N797" s="8"/>
      <c r="O797" s="8"/>
      <c r="P797" s="8"/>
      <c r="Q797" s="8"/>
      <c r="R797" s="8"/>
      <c r="S797" s="8"/>
      <c r="T797" s="8"/>
      <c r="U797" s="8"/>
      <c r="V797" s="8"/>
      <c r="W797" s="8"/>
      <c r="X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row>
    <row r="798" spans="1:86">
      <c r="A798" s="8"/>
      <c r="B798" s="8"/>
      <c r="C798" s="8"/>
      <c r="D798" s="8"/>
      <c r="E798" s="8"/>
      <c r="F798" s="8"/>
      <c r="G798" s="8"/>
      <c r="H798" s="8"/>
      <c r="I798" s="8"/>
      <c r="J798" s="8"/>
      <c r="K798" s="8"/>
      <c r="L798" s="8"/>
      <c r="M798" s="8"/>
      <c r="N798" s="8"/>
      <c r="O798" s="8"/>
      <c r="P798" s="8"/>
      <c r="Q798" s="8"/>
      <c r="R798" s="8"/>
      <c r="S798" s="8"/>
      <c r="T798" s="8"/>
      <c r="U798" s="8"/>
      <c r="V798" s="8"/>
      <c r="W798" s="8"/>
      <c r="X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row>
    <row r="799" spans="1:86">
      <c r="A799" s="8"/>
      <c r="B799" s="8"/>
      <c r="C799" s="8"/>
      <c r="D799" s="8"/>
      <c r="E799" s="8"/>
      <c r="F799" s="8"/>
      <c r="G799" s="8"/>
      <c r="H799" s="8"/>
      <c r="I799" s="8"/>
      <c r="J799" s="8"/>
      <c r="K799" s="8"/>
      <c r="L799" s="8"/>
      <c r="M799" s="8"/>
      <c r="N799" s="8"/>
      <c r="O799" s="8"/>
      <c r="P799" s="8"/>
      <c r="Q799" s="8"/>
      <c r="R799" s="8"/>
      <c r="S799" s="8"/>
      <c r="T799" s="8"/>
      <c r="U799" s="8"/>
      <c r="V799" s="8"/>
      <c r="W799" s="8"/>
      <c r="X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row>
    <row r="800" spans="1:86">
      <c r="A800" s="8"/>
      <c r="B800" s="8"/>
      <c r="C800" s="8"/>
      <c r="D800" s="8"/>
      <c r="E800" s="8"/>
      <c r="F800" s="8"/>
      <c r="G800" s="8"/>
      <c r="H800" s="8"/>
      <c r="I800" s="8"/>
      <c r="J800" s="8"/>
      <c r="K800" s="8"/>
      <c r="L800" s="8"/>
      <c r="M800" s="8"/>
      <c r="N800" s="8"/>
      <c r="O800" s="8"/>
      <c r="P800" s="8"/>
      <c r="Q800" s="8"/>
      <c r="R800" s="8"/>
      <c r="S800" s="8"/>
      <c r="T800" s="8"/>
      <c r="U800" s="8"/>
      <c r="V800" s="8"/>
      <c r="W800" s="8"/>
      <c r="X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row>
    <row r="801" spans="1:86">
      <c r="A801" s="8"/>
      <c r="B801" s="8"/>
      <c r="C801" s="8"/>
      <c r="D801" s="8"/>
      <c r="E801" s="8"/>
      <c r="F801" s="8"/>
      <c r="G801" s="8"/>
      <c r="H801" s="8"/>
      <c r="I801" s="8"/>
      <c r="J801" s="8"/>
      <c r="K801" s="8"/>
      <c r="L801" s="8"/>
      <c r="M801" s="8"/>
      <c r="N801" s="8"/>
      <c r="O801" s="8"/>
      <c r="P801" s="8"/>
      <c r="Q801" s="8"/>
      <c r="R801" s="8"/>
      <c r="S801" s="8"/>
      <c r="T801" s="8"/>
      <c r="U801" s="8"/>
      <c r="V801" s="8"/>
      <c r="W801" s="8"/>
      <c r="X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row>
    <row r="802" spans="1:86">
      <c r="A802" s="8"/>
      <c r="B802" s="8"/>
      <c r="C802" s="8"/>
      <c r="D802" s="8"/>
      <c r="E802" s="8"/>
      <c r="F802" s="8"/>
      <c r="G802" s="8"/>
      <c r="H802" s="8"/>
      <c r="I802" s="8"/>
      <c r="J802" s="8"/>
      <c r="K802" s="8"/>
      <c r="L802" s="8"/>
      <c r="M802" s="8"/>
      <c r="N802" s="8"/>
      <c r="O802" s="8"/>
      <c r="P802" s="8"/>
      <c r="Q802" s="8"/>
      <c r="R802" s="8"/>
      <c r="S802" s="8"/>
      <c r="T802" s="8"/>
      <c r="U802" s="8"/>
      <c r="V802" s="8"/>
      <c r="W802" s="8"/>
      <c r="X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row>
    <row r="803" spans="1:86">
      <c r="A803" s="8"/>
      <c r="B803" s="8"/>
      <c r="C803" s="8"/>
      <c r="D803" s="8"/>
      <c r="E803" s="8"/>
      <c r="F803" s="8"/>
      <c r="G803" s="8"/>
      <c r="H803" s="8"/>
      <c r="I803" s="8"/>
      <c r="J803" s="8"/>
      <c r="K803" s="8"/>
      <c r="L803" s="8"/>
      <c r="M803" s="8"/>
      <c r="N803" s="8"/>
      <c r="O803" s="8"/>
      <c r="P803" s="8"/>
      <c r="Q803" s="8"/>
      <c r="R803" s="8"/>
      <c r="S803" s="8"/>
      <c r="T803" s="8"/>
      <c r="U803" s="8"/>
      <c r="V803" s="8"/>
      <c r="W803" s="8"/>
      <c r="X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row>
    <row r="804" spans="1:86">
      <c r="A804" s="8"/>
      <c r="B804" s="8"/>
      <c r="C804" s="8"/>
      <c r="D804" s="8"/>
      <c r="E804" s="8"/>
      <c r="F804" s="8"/>
      <c r="G804" s="8"/>
      <c r="H804" s="8"/>
      <c r="I804" s="8"/>
      <c r="J804" s="8"/>
      <c r="K804" s="8"/>
      <c r="L804" s="8"/>
      <c r="M804" s="8"/>
      <c r="N804" s="8"/>
      <c r="O804" s="8"/>
      <c r="P804" s="8"/>
      <c r="Q804" s="8"/>
      <c r="R804" s="8"/>
      <c r="S804" s="8"/>
      <c r="T804" s="8"/>
      <c r="U804" s="8"/>
      <c r="V804" s="8"/>
      <c r="W804" s="8"/>
      <c r="X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row>
    <row r="805" spans="1:86">
      <c r="A805" s="8"/>
      <c r="B805" s="8"/>
      <c r="C805" s="8"/>
      <c r="D805" s="8"/>
      <c r="E805" s="8"/>
      <c r="F805" s="8"/>
      <c r="G805" s="8"/>
      <c r="H805" s="8"/>
      <c r="I805" s="8"/>
      <c r="J805" s="8"/>
      <c r="K805" s="8"/>
      <c r="L805" s="8"/>
      <c r="M805" s="8"/>
      <c r="N805" s="8"/>
      <c r="O805" s="8"/>
      <c r="P805" s="8"/>
      <c r="Q805" s="8"/>
      <c r="R805" s="8"/>
      <c r="S805" s="8"/>
      <c r="T805" s="8"/>
      <c r="U805" s="8"/>
      <c r="V805" s="8"/>
      <c r="W805" s="8"/>
      <c r="X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row>
    <row r="806" spans="1:86">
      <c r="A806" s="8"/>
      <c r="B806" s="8"/>
      <c r="C806" s="8"/>
      <c r="D806" s="8"/>
      <c r="E806" s="8"/>
      <c r="F806" s="8"/>
      <c r="G806" s="8"/>
      <c r="H806" s="8"/>
      <c r="I806" s="8"/>
      <c r="J806" s="8"/>
      <c r="K806" s="8"/>
      <c r="L806" s="8"/>
      <c r="M806" s="8"/>
      <c r="N806" s="8"/>
      <c r="O806" s="8"/>
      <c r="P806" s="8"/>
      <c r="Q806" s="8"/>
      <c r="R806" s="8"/>
      <c r="S806" s="8"/>
      <c r="T806" s="8"/>
      <c r="U806" s="8"/>
      <c r="V806" s="8"/>
      <c r="W806" s="8"/>
      <c r="X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row>
    <row r="807" spans="1:86">
      <c r="A807" s="8"/>
      <c r="B807" s="8"/>
      <c r="C807" s="8"/>
      <c r="D807" s="8"/>
      <c r="E807" s="8"/>
      <c r="F807" s="8"/>
      <c r="G807" s="8"/>
      <c r="H807" s="8"/>
      <c r="I807" s="8"/>
      <c r="J807" s="8"/>
      <c r="K807" s="8"/>
      <c r="L807" s="8"/>
      <c r="M807" s="8"/>
      <c r="N807" s="8"/>
      <c r="O807" s="8"/>
      <c r="P807" s="8"/>
      <c r="Q807" s="8"/>
      <c r="R807" s="8"/>
      <c r="S807" s="8"/>
      <c r="T807" s="8"/>
      <c r="U807" s="8"/>
      <c r="V807" s="8"/>
      <c r="W807" s="8"/>
      <c r="X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row>
    <row r="808" spans="1:86">
      <c r="A808" s="8"/>
      <c r="B808" s="8"/>
      <c r="C808" s="8"/>
      <c r="D808" s="8"/>
      <c r="E808" s="8"/>
      <c r="F808" s="8"/>
      <c r="G808" s="8"/>
      <c r="H808" s="8"/>
      <c r="I808" s="8"/>
      <c r="J808" s="8"/>
      <c r="K808" s="8"/>
      <c r="L808" s="8"/>
      <c r="M808" s="8"/>
      <c r="N808" s="8"/>
      <c r="O808" s="8"/>
      <c r="P808" s="8"/>
      <c r="Q808" s="8"/>
      <c r="R808" s="8"/>
      <c r="S808" s="8"/>
      <c r="T808" s="8"/>
      <c r="U808" s="8"/>
      <c r="V808" s="8"/>
      <c r="W808" s="8"/>
      <c r="X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row>
    <row r="809" spans="1:86">
      <c r="A809" s="8"/>
      <c r="B809" s="8"/>
      <c r="C809" s="8"/>
      <c r="D809" s="8"/>
      <c r="E809" s="8"/>
      <c r="F809" s="8"/>
      <c r="G809" s="8"/>
      <c r="H809" s="8"/>
      <c r="I809" s="8"/>
      <c r="J809" s="8"/>
      <c r="K809" s="8"/>
      <c r="L809" s="8"/>
      <c r="M809" s="8"/>
      <c r="N809" s="8"/>
      <c r="O809" s="8"/>
      <c r="P809" s="8"/>
      <c r="Q809" s="8"/>
      <c r="R809" s="8"/>
      <c r="S809" s="8"/>
      <c r="T809" s="8"/>
      <c r="U809" s="8"/>
      <c r="V809" s="8"/>
      <c r="W809" s="8"/>
      <c r="X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row>
    <row r="810" spans="1:86">
      <c r="A810" s="8"/>
      <c r="B810" s="8"/>
      <c r="C810" s="8"/>
      <c r="D810" s="8"/>
      <c r="E810" s="8"/>
      <c r="F810" s="8"/>
      <c r="G810" s="8"/>
      <c r="H810" s="8"/>
      <c r="I810" s="8"/>
      <c r="J810" s="8"/>
      <c r="K810" s="8"/>
      <c r="L810" s="8"/>
      <c r="M810" s="8"/>
      <c r="N810" s="8"/>
      <c r="O810" s="8"/>
      <c r="P810" s="8"/>
      <c r="Q810" s="8"/>
      <c r="R810" s="8"/>
      <c r="S810" s="8"/>
      <c r="T810" s="8"/>
      <c r="U810" s="8"/>
      <c r="V810" s="8"/>
      <c r="W810" s="8"/>
      <c r="X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row>
    <row r="811" spans="1:86">
      <c r="A811" s="8"/>
      <c r="B811" s="8"/>
      <c r="C811" s="8"/>
      <c r="D811" s="8"/>
      <c r="E811" s="8"/>
      <c r="F811" s="8"/>
      <c r="G811" s="8"/>
      <c r="H811" s="8"/>
      <c r="I811" s="8"/>
      <c r="J811" s="8"/>
      <c r="K811" s="8"/>
      <c r="L811" s="8"/>
      <c r="M811" s="8"/>
      <c r="N811" s="8"/>
      <c r="O811" s="8"/>
      <c r="P811" s="8"/>
      <c r="Q811" s="8"/>
      <c r="R811" s="8"/>
      <c r="S811" s="8"/>
      <c r="T811" s="8"/>
      <c r="U811" s="8"/>
      <c r="V811" s="8"/>
      <c r="W811" s="8"/>
      <c r="X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row>
    <row r="812" spans="1:86">
      <c r="A812" s="8"/>
      <c r="B812" s="8"/>
      <c r="C812" s="8"/>
      <c r="D812" s="8"/>
      <c r="E812" s="8"/>
      <c r="F812" s="8"/>
      <c r="G812" s="8"/>
      <c r="H812" s="8"/>
      <c r="I812" s="8"/>
      <c r="J812" s="8"/>
      <c r="K812" s="8"/>
      <c r="L812" s="8"/>
      <c r="M812" s="8"/>
      <c r="N812" s="8"/>
      <c r="O812" s="8"/>
      <c r="P812" s="8"/>
      <c r="Q812" s="8"/>
      <c r="R812" s="8"/>
      <c r="S812" s="8"/>
      <c r="T812" s="8"/>
      <c r="U812" s="8"/>
      <c r="V812" s="8"/>
      <c r="W812" s="8"/>
      <c r="X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row>
    <row r="813" spans="1:86">
      <c r="A813" s="8"/>
      <c r="B813" s="8"/>
      <c r="C813" s="8"/>
      <c r="D813" s="8"/>
      <c r="E813" s="8"/>
      <c r="F813" s="8"/>
      <c r="G813" s="8"/>
      <c r="H813" s="8"/>
      <c r="I813" s="8"/>
      <c r="J813" s="8"/>
      <c r="K813" s="8"/>
      <c r="L813" s="8"/>
      <c r="M813" s="8"/>
      <c r="N813" s="8"/>
      <c r="O813" s="8"/>
      <c r="P813" s="8"/>
      <c r="Q813" s="8"/>
      <c r="R813" s="8"/>
      <c r="S813" s="8"/>
      <c r="T813" s="8"/>
      <c r="U813" s="8"/>
      <c r="V813" s="8"/>
      <c r="W813" s="8"/>
      <c r="X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row>
    <row r="814" spans="1:86">
      <c r="A814" s="8"/>
      <c r="B814" s="8"/>
      <c r="C814" s="8"/>
      <c r="D814" s="8"/>
      <c r="E814" s="8"/>
      <c r="F814" s="8"/>
      <c r="G814" s="8"/>
      <c r="H814" s="8"/>
      <c r="I814" s="8"/>
      <c r="J814" s="8"/>
      <c r="K814" s="8"/>
      <c r="L814" s="8"/>
      <c r="M814" s="8"/>
      <c r="N814" s="8"/>
      <c r="O814" s="8"/>
      <c r="P814" s="8"/>
      <c r="Q814" s="8"/>
      <c r="R814" s="8"/>
      <c r="S814" s="8"/>
      <c r="T814" s="8"/>
      <c r="U814" s="8"/>
      <c r="V814" s="8"/>
      <c r="W814" s="8"/>
      <c r="X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row>
    <row r="815" spans="1:86">
      <c r="A815" s="8"/>
      <c r="B815" s="8"/>
      <c r="C815" s="8"/>
      <c r="D815" s="8"/>
      <c r="E815" s="8"/>
      <c r="F815" s="8"/>
      <c r="G815" s="8"/>
      <c r="H815" s="8"/>
      <c r="I815" s="8"/>
      <c r="J815" s="8"/>
      <c r="K815" s="8"/>
      <c r="L815" s="8"/>
      <c r="M815" s="8"/>
      <c r="N815" s="8"/>
      <c r="O815" s="8"/>
      <c r="P815" s="8"/>
      <c r="Q815" s="8"/>
      <c r="R815" s="8"/>
      <c r="S815" s="8"/>
      <c r="T815" s="8"/>
      <c r="U815" s="8"/>
      <c r="V815" s="8"/>
      <c r="W815" s="8"/>
      <c r="X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row>
    <row r="816" spans="1:86">
      <c r="A816" s="8"/>
      <c r="B816" s="8"/>
      <c r="C816" s="8"/>
      <c r="D816" s="8"/>
      <c r="E816" s="8"/>
      <c r="F816" s="8"/>
      <c r="G816" s="8"/>
      <c r="H816" s="8"/>
      <c r="I816" s="8"/>
      <c r="J816" s="8"/>
      <c r="K816" s="8"/>
      <c r="L816" s="8"/>
      <c r="M816" s="8"/>
      <c r="N816" s="8"/>
      <c r="O816" s="8"/>
      <c r="P816" s="8"/>
      <c r="Q816" s="8"/>
      <c r="R816" s="8"/>
      <c r="S816" s="8"/>
      <c r="T816" s="8"/>
      <c r="U816" s="8"/>
      <c r="V816" s="8"/>
      <c r="W816" s="8"/>
      <c r="X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row>
    <row r="817" spans="1:86">
      <c r="A817" s="8"/>
      <c r="B817" s="8"/>
      <c r="C817" s="8"/>
      <c r="D817" s="8"/>
      <c r="E817" s="8"/>
      <c r="F817" s="8"/>
      <c r="G817" s="8"/>
      <c r="H817" s="8"/>
      <c r="I817" s="8"/>
      <c r="J817" s="8"/>
      <c r="K817" s="8"/>
      <c r="L817" s="8"/>
      <c r="M817" s="8"/>
      <c r="N817" s="8"/>
      <c r="O817" s="8"/>
      <c r="P817" s="8"/>
      <c r="Q817" s="8"/>
      <c r="R817" s="8"/>
      <c r="S817" s="8"/>
      <c r="T817" s="8"/>
      <c r="U817" s="8"/>
      <c r="V817" s="8"/>
      <c r="W817" s="8"/>
      <c r="X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row>
    <row r="818" spans="1:86">
      <c r="A818" s="8"/>
      <c r="B818" s="8"/>
      <c r="C818" s="8"/>
      <c r="D818" s="8"/>
      <c r="E818" s="8"/>
      <c r="F818" s="8"/>
      <c r="G818" s="8"/>
      <c r="H818" s="8"/>
      <c r="I818" s="8"/>
      <c r="J818" s="8"/>
      <c r="K818" s="8"/>
      <c r="L818" s="8"/>
      <c r="M818" s="8"/>
      <c r="N818" s="8"/>
      <c r="O818" s="8"/>
      <c r="P818" s="8"/>
      <c r="Q818" s="8"/>
      <c r="R818" s="8"/>
      <c r="S818" s="8"/>
      <c r="T818" s="8"/>
      <c r="U818" s="8"/>
      <c r="V818" s="8"/>
      <c r="W818" s="8"/>
      <c r="X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row>
    <row r="819" spans="1:86">
      <c r="A819" s="8"/>
      <c r="B819" s="8"/>
      <c r="C819" s="8"/>
      <c r="D819" s="8"/>
      <c r="E819" s="8"/>
      <c r="F819" s="8"/>
      <c r="G819" s="8"/>
      <c r="H819" s="8"/>
      <c r="I819" s="8"/>
      <c r="J819" s="8"/>
      <c r="K819" s="8"/>
      <c r="L819" s="8"/>
      <c r="M819" s="8"/>
      <c r="N819" s="8"/>
      <c r="O819" s="8"/>
      <c r="P819" s="8"/>
      <c r="Q819" s="8"/>
      <c r="R819" s="8"/>
      <c r="S819" s="8"/>
      <c r="T819" s="8"/>
      <c r="U819" s="8"/>
      <c r="V819" s="8"/>
      <c r="W819" s="8"/>
      <c r="X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row>
    <row r="820" spans="1:86">
      <c r="A820" s="8"/>
      <c r="B820" s="8"/>
      <c r="C820" s="8"/>
      <c r="D820" s="8"/>
      <c r="E820" s="8"/>
      <c r="F820" s="8"/>
      <c r="G820" s="8"/>
      <c r="H820" s="8"/>
      <c r="I820" s="8"/>
      <c r="J820" s="8"/>
      <c r="K820" s="8"/>
      <c r="L820" s="8"/>
      <c r="M820" s="8"/>
      <c r="N820" s="8"/>
      <c r="O820" s="8"/>
      <c r="P820" s="8"/>
      <c r="Q820" s="8"/>
      <c r="R820" s="8"/>
      <c r="S820" s="8"/>
      <c r="T820" s="8"/>
      <c r="U820" s="8"/>
      <c r="V820" s="8"/>
      <c r="W820" s="8"/>
      <c r="X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row>
    <row r="821" spans="1:86">
      <c r="A821" s="8"/>
      <c r="B821" s="8"/>
      <c r="C821" s="8"/>
      <c r="D821" s="8"/>
      <c r="E821" s="8"/>
      <c r="F821" s="8"/>
      <c r="G821" s="8"/>
      <c r="H821" s="8"/>
      <c r="I821" s="8"/>
      <c r="J821" s="8"/>
      <c r="K821" s="8"/>
      <c r="L821" s="8"/>
      <c r="M821" s="8"/>
      <c r="N821" s="8"/>
      <c r="O821" s="8"/>
      <c r="P821" s="8"/>
      <c r="Q821" s="8"/>
      <c r="R821" s="8"/>
      <c r="S821" s="8"/>
      <c r="T821" s="8"/>
      <c r="U821" s="8"/>
      <c r="V821" s="8"/>
      <c r="W821" s="8"/>
      <c r="X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row>
    <row r="822" spans="1:86">
      <c r="A822" s="8"/>
      <c r="B822" s="8"/>
      <c r="C822" s="8"/>
      <c r="D822" s="8"/>
      <c r="E822" s="8"/>
      <c r="F822" s="8"/>
      <c r="G822" s="8"/>
      <c r="H822" s="8"/>
      <c r="I822" s="8"/>
      <c r="J822" s="8"/>
      <c r="K822" s="8"/>
      <c r="L822" s="8"/>
      <c r="M822" s="8"/>
      <c r="N822" s="8"/>
      <c r="O822" s="8"/>
      <c r="P822" s="8"/>
      <c r="Q822" s="8"/>
      <c r="R822" s="8"/>
      <c r="S822" s="8"/>
      <c r="T822" s="8"/>
      <c r="U822" s="8"/>
      <c r="V822" s="8"/>
      <c r="W822" s="8"/>
      <c r="X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row>
    <row r="823" spans="1:86">
      <c r="A823" s="8"/>
      <c r="B823" s="8"/>
      <c r="C823" s="8"/>
      <c r="D823" s="8"/>
      <c r="E823" s="8"/>
      <c r="F823" s="8"/>
      <c r="G823" s="8"/>
      <c r="H823" s="8"/>
      <c r="I823" s="8"/>
      <c r="J823" s="8"/>
      <c r="K823" s="8"/>
      <c r="L823" s="8"/>
      <c r="M823" s="8"/>
      <c r="N823" s="8"/>
      <c r="O823" s="8"/>
      <c r="P823" s="8"/>
      <c r="Q823" s="8"/>
      <c r="R823" s="8"/>
      <c r="S823" s="8"/>
      <c r="T823" s="8"/>
      <c r="U823" s="8"/>
      <c r="V823" s="8"/>
      <c r="W823" s="8"/>
      <c r="X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row>
    <row r="824" spans="1:86">
      <c r="A824" s="8"/>
      <c r="B824" s="8"/>
      <c r="C824" s="8"/>
      <c r="D824" s="8"/>
      <c r="E824" s="8"/>
      <c r="F824" s="8"/>
      <c r="G824" s="8"/>
      <c r="H824" s="8"/>
      <c r="I824" s="8"/>
      <c r="J824" s="8"/>
      <c r="K824" s="8"/>
      <c r="L824" s="8"/>
      <c r="M824" s="8"/>
      <c r="N824" s="8"/>
      <c r="O824" s="8"/>
      <c r="P824" s="8"/>
      <c r="Q824" s="8"/>
      <c r="R824" s="8"/>
      <c r="S824" s="8"/>
      <c r="T824" s="8"/>
      <c r="U824" s="8"/>
      <c r="V824" s="8"/>
      <c r="W824" s="8"/>
      <c r="X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row>
    <row r="825" spans="1:86">
      <c r="A825" s="8"/>
      <c r="B825" s="8"/>
      <c r="C825" s="8"/>
      <c r="D825" s="8"/>
      <c r="E825" s="8"/>
      <c r="F825" s="8"/>
      <c r="G825" s="8"/>
      <c r="H825" s="8"/>
      <c r="I825" s="8"/>
      <c r="J825" s="8"/>
      <c r="K825" s="8"/>
      <c r="L825" s="8"/>
      <c r="M825" s="8"/>
      <c r="N825" s="8"/>
      <c r="O825" s="8"/>
      <c r="P825" s="8"/>
      <c r="Q825" s="8"/>
      <c r="R825" s="8"/>
      <c r="S825" s="8"/>
      <c r="T825" s="8"/>
      <c r="U825" s="8"/>
      <c r="V825" s="8"/>
      <c r="W825" s="8"/>
      <c r="X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row>
    <row r="826" spans="1:86">
      <c r="A826" s="8"/>
      <c r="B826" s="8"/>
      <c r="C826" s="8"/>
      <c r="D826" s="8"/>
      <c r="E826" s="8"/>
      <c r="F826" s="8"/>
      <c r="G826" s="8"/>
      <c r="H826" s="8"/>
      <c r="I826" s="8"/>
      <c r="J826" s="8"/>
      <c r="K826" s="8"/>
      <c r="L826" s="8"/>
      <c r="M826" s="8"/>
      <c r="N826" s="8"/>
      <c r="O826" s="8"/>
      <c r="P826" s="8"/>
      <c r="Q826" s="8"/>
      <c r="R826" s="8"/>
      <c r="S826" s="8"/>
      <c r="T826" s="8"/>
      <c r="U826" s="8"/>
      <c r="V826" s="8"/>
      <c r="W826" s="8"/>
      <c r="X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row>
    <row r="827" spans="1:86">
      <c r="A827" s="8"/>
      <c r="B827" s="8"/>
      <c r="C827" s="8"/>
      <c r="D827" s="8"/>
      <c r="E827" s="8"/>
      <c r="F827" s="8"/>
      <c r="G827" s="8"/>
      <c r="H827" s="8"/>
      <c r="I827" s="8"/>
      <c r="J827" s="8"/>
      <c r="K827" s="8"/>
      <c r="L827" s="8"/>
      <c r="M827" s="8"/>
      <c r="N827" s="8"/>
      <c r="O827" s="8"/>
      <c r="P827" s="8"/>
      <c r="Q827" s="8"/>
      <c r="R827" s="8"/>
      <c r="S827" s="8"/>
      <c r="T827" s="8"/>
      <c r="U827" s="8"/>
      <c r="V827" s="8"/>
      <c r="W827" s="8"/>
      <c r="X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row>
    <row r="828" spans="1:86">
      <c r="A828" s="8"/>
      <c r="B828" s="8"/>
      <c r="C828" s="8"/>
      <c r="D828" s="8"/>
      <c r="E828" s="8"/>
      <c r="F828" s="8"/>
      <c r="G828" s="8"/>
      <c r="H828" s="8"/>
      <c r="I828" s="8"/>
      <c r="J828" s="8"/>
      <c r="K828" s="8"/>
      <c r="L828" s="8"/>
      <c r="M828" s="8"/>
      <c r="N828" s="8"/>
      <c r="O828" s="8"/>
      <c r="P828" s="8"/>
      <c r="Q828" s="8"/>
      <c r="R828" s="8"/>
      <c r="S828" s="8"/>
      <c r="T828" s="8"/>
      <c r="U828" s="8"/>
      <c r="V828" s="8"/>
      <c r="W828" s="8"/>
      <c r="X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row>
    <row r="829" spans="1:86">
      <c r="A829" s="8"/>
      <c r="B829" s="8"/>
      <c r="C829" s="8"/>
      <c r="D829" s="8"/>
      <c r="E829" s="8"/>
      <c r="F829" s="8"/>
      <c r="G829" s="8"/>
      <c r="H829" s="8"/>
      <c r="I829" s="8"/>
      <c r="J829" s="8"/>
      <c r="K829" s="8"/>
      <c r="L829" s="8"/>
      <c r="M829" s="8"/>
      <c r="N829" s="8"/>
      <c r="O829" s="8"/>
      <c r="P829" s="8"/>
      <c r="Q829" s="8"/>
      <c r="R829" s="8"/>
      <c r="S829" s="8"/>
      <c r="T829" s="8"/>
      <c r="U829" s="8"/>
      <c r="V829" s="8"/>
      <c r="W829" s="8"/>
      <c r="X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row>
    <row r="830" spans="1:86">
      <c r="A830" s="8"/>
      <c r="B830" s="8"/>
      <c r="C830" s="8"/>
      <c r="D830" s="8"/>
      <c r="E830" s="8"/>
      <c r="F830" s="8"/>
      <c r="G830" s="8"/>
      <c r="H830" s="8"/>
      <c r="I830" s="8"/>
      <c r="J830" s="8"/>
      <c r="K830" s="8"/>
      <c r="L830" s="8"/>
      <c r="M830" s="8"/>
      <c r="N830" s="8"/>
      <c r="O830" s="8"/>
      <c r="P830" s="8"/>
      <c r="Q830" s="8"/>
      <c r="R830" s="8"/>
      <c r="S830" s="8"/>
      <c r="T830" s="8"/>
      <c r="U830" s="8"/>
      <c r="V830" s="8"/>
      <c r="W830" s="8"/>
      <c r="X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row>
    <row r="831" spans="1:86">
      <c r="A831" s="8"/>
      <c r="B831" s="8"/>
      <c r="C831" s="8"/>
      <c r="D831" s="8"/>
      <c r="E831" s="8"/>
      <c r="F831" s="8"/>
      <c r="G831" s="8"/>
      <c r="H831" s="8"/>
      <c r="I831" s="8"/>
      <c r="J831" s="8"/>
      <c r="K831" s="8"/>
      <c r="L831" s="8"/>
      <c r="M831" s="8"/>
      <c r="N831" s="8"/>
      <c r="O831" s="8"/>
      <c r="P831" s="8"/>
      <c r="Q831" s="8"/>
      <c r="R831" s="8"/>
      <c r="S831" s="8"/>
      <c r="T831" s="8"/>
      <c r="U831" s="8"/>
      <c r="V831" s="8"/>
      <c r="W831" s="8"/>
      <c r="X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row>
    <row r="832" spans="1:86">
      <c r="A832" s="8"/>
      <c r="B832" s="8"/>
      <c r="C832" s="8"/>
      <c r="D832" s="8"/>
      <c r="E832" s="8"/>
      <c r="F832" s="8"/>
      <c r="G832" s="8"/>
      <c r="H832" s="8"/>
      <c r="I832" s="8"/>
      <c r="J832" s="8"/>
      <c r="K832" s="8"/>
      <c r="L832" s="8"/>
      <c r="M832" s="8"/>
      <c r="N832" s="8"/>
      <c r="O832" s="8"/>
      <c r="P832" s="8"/>
      <c r="Q832" s="8"/>
      <c r="R832" s="8"/>
      <c r="S832" s="8"/>
      <c r="T832" s="8"/>
      <c r="U832" s="8"/>
      <c r="V832" s="8"/>
      <c r="W832" s="8"/>
      <c r="X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row>
    <row r="833" spans="1:86">
      <c r="A833" s="8"/>
      <c r="B833" s="8"/>
      <c r="C833" s="8"/>
      <c r="D833" s="8"/>
      <c r="E833" s="8"/>
      <c r="F833" s="8"/>
      <c r="G833" s="8"/>
      <c r="H833" s="8"/>
      <c r="I833" s="8"/>
      <c r="J833" s="8"/>
      <c r="K833" s="8"/>
      <c r="L833" s="8"/>
      <c r="M833" s="8"/>
      <c r="N833" s="8"/>
      <c r="O833" s="8"/>
      <c r="P833" s="8"/>
      <c r="Q833" s="8"/>
      <c r="R833" s="8"/>
      <c r="S833" s="8"/>
      <c r="T833" s="8"/>
      <c r="U833" s="8"/>
      <c r="V833" s="8"/>
      <c r="W833" s="8"/>
      <c r="X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row>
    <row r="834" spans="1:86">
      <c r="A834" s="8"/>
      <c r="B834" s="8"/>
      <c r="C834" s="8"/>
      <c r="D834" s="8"/>
      <c r="E834" s="8"/>
      <c r="F834" s="8"/>
      <c r="G834" s="8"/>
      <c r="H834" s="8"/>
      <c r="I834" s="8"/>
      <c r="J834" s="8"/>
      <c r="K834" s="8"/>
      <c r="L834" s="8"/>
      <c r="M834" s="8"/>
      <c r="N834" s="8"/>
      <c r="O834" s="8"/>
      <c r="P834" s="8"/>
      <c r="Q834" s="8"/>
      <c r="R834" s="8"/>
      <c r="S834" s="8"/>
      <c r="T834" s="8"/>
      <c r="U834" s="8"/>
      <c r="V834" s="8"/>
      <c r="W834" s="8"/>
      <c r="X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row>
    <row r="835" spans="1:86">
      <c r="A835" s="8"/>
      <c r="B835" s="8"/>
      <c r="C835" s="8"/>
      <c r="D835" s="8"/>
      <c r="E835" s="8"/>
      <c r="F835" s="8"/>
      <c r="G835" s="8"/>
      <c r="H835" s="8"/>
      <c r="I835" s="8"/>
      <c r="J835" s="8"/>
      <c r="K835" s="8"/>
      <c r="L835" s="8"/>
      <c r="M835" s="8"/>
      <c r="N835" s="8"/>
      <c r="O835" s="8"/>
      <c r="P835" s="8"/>
      <c r="Q835" s="8"/>
      <c r="R835" s="8"/>
      <c r="S835" s="8"/>
      <c r="T835" s="8"/>
      <c r="U835" s="8"/>
      <c r="V835" s="8"/>
      <c r="W835" s="8"/>
      <c r="X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row>
    <row r="836" spans="1:86">
      <c r="A836" s="8"/>
      <c r="B836" s="8"/>
      <c r="C836" s="8"/>
      <c r="D836" s="8"/>
      <c r="E836" s="8"/>
      <c r="F836" s="8"/>
      <c r="G836" s="8"/>
      <c r="H836" s="8"/>
      <c r="I836" s="8"/>
      <c r="J836" s="8"/>
      <c r="K836" s="8"/>
      <c r="L836" s="8"/>
      <c r="M836" s="8"/>
      <c r="N836" s="8"/>
      <c r="O836" s="8"/>
      <c r="P836" s="8"/>
      <c r="Q836" s="8"/>
      <c r="R836" s="8"/>
      <c r="S836" s="8"/>
      <c r="T836" s="8"/>
      <c r="U836" s="8"/>
      <c r="V836" s="8"/>
      <c r="W836" s="8"/>
      <c r="X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row>
    <row r="837" spans="1:86">
      <c r="A837" s="8"/>
      <c r="B837" s="8"/>
      <c r="C837" s="8"/>
      <c r="D837" s="8"/>
      <c r="E837" s="8"/>
      <c r="F837" s="8"/>
      <c r="G837" s="8"/>
      <c r="H837" s="8"/>
      <c r="I837" s="8"/>
      <c r="J837" s="8"/>
      <c r="K837" s="8"/>
      <c r="L837" s="8"/>
      <c r="M837" s="8"/>
      <c r="N837" s="8"/>
      <c r="O837" s="8"/>
      <c r="P837" s="8"/>
      <c r="Q837" s="8"/>
      <c r="R837" s="8"/>
      <c r="S837" s="8"/>
      <c r="T837" s="8"/>
      <c r="U837" s="8"/>
      <c r="V837" s="8"/>
      <c r="W837" s="8"/>
      <c r="X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row>
    <row r="838" spans="1:86">
      <c r="A838" s="8"/>
      <c r="B838" s="8"/>
      <c r="C838" s="8"/>
      <c r="D838" s="8"/>
      <c r="E838" s="8"/>
      <c r="F838" s="8"/>
      <c r="G838" s="8"/>
      <c r="H838" s="8"/>
      <c r="I838" s="8"/>
      <c r="J838" s="8"/>
      <c r="K838" s="8"/>
      <c r="L838" s="8"/>
      <c r="M838" s="8"/>
      <c r="N838" s="8"/>
      <c r="O838" s="8"/>
      <c r="P838" s="8"/>
      <c r="Q838" s="8"/>
      <c r="R838" s="8"/>
      <c r="S838" s="8"/>
      <c r="T838" s="8"/>
      <c r="U838" s="8"/>
      <c r="V838" s="8"/>
      <c r="W838" s="8"/>
      <c r="X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row>
    <row r="839" spans="1:86">
      <c r="A839" s="8"/>
      <c r="B839" s="8"/>
      <c r="C839" s="8"/>
      <c r="D839" s="8"/>
      <c r="E839" s="8"/>
      <c r="F839" s="8"/>
      <c r="G839" s="8"/>
      <c r="H839" s="8"/>
      <c r="I839" s="8"/>
      <c r="J839" s="8"/>
      <c r="K839" s="8"/>
      <c r="L839" s="8"/>
      <c r="M839" s="8"/>
      <c r="N839" s="8"/>
      <c r="O839" s="8"/>
      <c r="P839" s="8"/>
      <c r="Q839" s="8"/>
      <c r="R839" s="8"/>
      <c r="S839" s="8"/>
      <c r="T839" s="8"/>
      <c r="U839" s="8"/>
      <c r="V839" s="8"/>
      <c r="W839" s="8"/>
      <c r="X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row>
    <row r="840" spans="1:86">
      <c r="A840" s="8"/>
      <c r="B840" s="8"/>
      <c r="C840" s="8"/>
      <c r="D840" s="8"/>
      <c r="E840" s="8"/>
      <c r="F840" s="8"/>
      <c r="G840" s="8"/>
      <c r="H840" s="8"/>
      <c r="I840" s="8"/>
      <c r="J840" s="8"/>
      <c r="K840" s="8"/>
      <c r="L840" s="8"/>
      <c r="M840" s="8"/>
      <c r="N840" s="8"/>
      <c r="O840" s="8"/>
      <c r="P840" s="8"/>
      <c r="Q840" s="8"/>
      <c r="R840" s="8"/>
      <c r="S840" s="8"/>
      <c r="T840" s="8"/>
      <c r="U840" s="8"/>
      <c r="V840" s="8"/>
      <c r="W840" s="8"/>
      <c r="X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row>
    <row r="841" spans="1:86">
      <c r="A841" s="8"/>
      <c r="B841" s="8"/>
      <c r="C841" s="8"/>
      <c r="D841" s="8"/>
      <c r="E841" s="8"/>
      <c r="F841" s="8"/>
      <c r="G841" s="8"/>
      <c r="H841" s="8"/>
      <c r="I841" s="8"/>
      <c r="J841" s="8"/>
      <c r="K841" s="8"/>
      <c r="L841" s="8"/>
      <c r="M841" s="8"/>
      <c r="N841" s="8"/>
      <c r="O841" s="8"/>
      <c r="P841" s="8"/>
      <c r="Q841" s="8"/>
      <c r="R841" s="8"/>
      <c r="S841" s="8"/>
      <c r="T841" s="8"/>
      <c r="U841" s="8"/>
      <c r="V841" s="8"/>
      <c r="W841" s="8"/>
      <c r="X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row>
    <row r="842" spans="1:86">
      <c r="A842" s="8"/>
      <c r="B842" s="8"/>
      <c r="C842" s="8"/>
      <c r="D842" s="8"/>
      <c r="E842" s="8"/>
      <c r="F842" s="8"/>
      <c r="G842" s="8"/>
      <c r="H842" s="8"/>
      <c r="I842" s="8"/>
      <c r="J842" s="8"/>
      <c r="K842" s="8"/>
      <c r="L842" s="8"/>
      <c r="M842" s="8"/>
      <c r="N842" s="8"/>
      <c r="O842" s="8"/>
      <c r="P842" s="8"/>
      <c r="Q842" s="8"/>
      <c r="R842" s="8"/>
      <c r="S842" s="8"/>
      <c r="T842" s="8"/>
      <c r="U842" s="8"/>
      <c r="V842" s="8"/>
      <c r="W842" s="8"/>
      <c r="X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row>
    <row r="843" spans="1:86">
      <c r="A843" s="8"/>
      <c r="B843" s="8"/>
      <c r="C843" s="8"/>
      <c r="D843" s="8"/>
      <c r="E843" s="8"/>
      <c r="F843" s="8"/>
      <c r="G843" s="8"/>
      <c r="H843" s="8"/>
      <c r="I843" s="8"/>
      <c r="J843" s="8"/>
      <c r="K843" s="8"/>
      <c r="L843" s="8"/>
      <c r="M843" s="8"/>
      <c r="N843" s="8"/>
      <c r="O843" s="8"/>
      <c r="P843" s="8"/>
      <c r="Q843" s="8"/>
      <c r="R843" s="8"/>
      <c r="S843" s="8"/>
      <c r="T843" s="8"/>
      <c r="U843" s="8"/>
      <c r="V843" s="8"/>
      <c r="W843" s="8"/>
      <c r="X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row>
    <row r="844" spans="1:86">
      <c r="A844" s="8"/>
      <c r="B844" s="8"/>
      <c r="C844" s="8"/>
      <c r="D844" s="8"/>
      <c r="E844" s="8"/>
      <c r="F844" s="8"/>
      <c r="G844" s="8"/>
      <c r="H844" s="8"/>
      <c r="I844" s="8"/>
      <c r="J844" s="8"/>
      <c r="K844" s="8"/>
      <c r="L844" s="8"/>
      <c r="M844" s="8"/>
      <c r="N844" s="8"/>
      <c r="O844" s="8"/>
      <c r="P844" s="8"/>
      <c r="Q844" s="8"/>
      <c r="R844" s="8"/>
      <c r="S844" s="8"/>
      <c r="T844" s="8"/>
      <c r="U844" s="8"/>
      <c r="V844" s="8"/>
      <c r="W844" s="8"/>
      <c r="X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row>
    <row r="845" spans="1:86">
      <c r="A845" s="8"/>
      <c r="B845" s="8"/>
      <c r="C845" s="8"/>
      <c r="D845" s="8"/>
      <c r="E845" s="8"/>
      <c r="F845" s="8"/>
      <c r="G845" s="8"/>
      <c r="H845" s="8"/>
      <c r="I845" s="8"/>
      <c r="J845" s="8"/>
      <c r="K845" s="8"/>
      <c r="L845" s="8"/>
      <c r="M845" s="8"/>
      <c r="N845" s="8"/>
      <c r="O845" s="8"/>
      <c r="P845" s="8"/>
      <c r="Q845" s="8"/>
      <c r="R845" s="8"/>
      <c r="S845" s="8"/>
      <c r="T845" s="8"/>
      <c r="U845" s="8"/>
      <c r="V845" s="8"/>
      <c r="W845" s="8"/>
      <c r="X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row>
    <row r="846" spans="1:86">
      <c r="A846" s="8"/>
      <c r="B846" s="8"/>
      <c r="C846" s="8"/>
      <c r="D846" s="8"/>
      <c r="E846" s="8"/>
      <c r="F846" s="8"/>
      <c r="G846" s="8"/>
      <c r="H846" s="8"/>
      <c r="I846" s="8"/>
      <c r="J846" s="8"/>
      <c r="K846" s="8"/>
      <c r="L846" s="8"/>
      <c r="M846" s="8"/>
      <c r="N846" s="8"/>
      <c r="O846" s="8"/>
      <c r="P846" s="8"/>
      <c r="Q846" s="8"/>
      <c r="R846" s="8"/>
      <c r="S846" s="8"/>
      <c r="T846" s="8"/>
      <c r="U846" s="8"/>
      <c r="V846" s="8"/>
      <c r="W846" s="8"/>
      <c r="X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row>
    <row r="847" spans="1:86">
      <c r="A847" s="8"/>
      <c r="B847" s="8"/>
      <c r="C847" s="8"/>
      <c r="D847" s="8"/>
      <c r="E847" s="8"/>
      <c r="F847" s="8"/>
      <c r="G847" s="8"/>
      <c r="H847" s="8"/>
      <c r="I847" s="8"/>
      <c r="J847" s="8"/>
      <c r="K847" s="8"/>
      <c r="L847" s="8"/>
      <c r="M847" s="8"/>
      <c r="N847" s="8"/>
      <c r="O847" s="8"/>
      <c r="P847" s="8"/>
      <c r="Q847" s="8"/>
      <c r="R847" s="8"/>
      <c r="S847" s="8"/>
      <c r="T847" s="8"/>
      <c r="U847" s="8"/>
      <c r="V847" s="8"/>
      <c r="W847" s="8"/>
      <c r="X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row>
    <row r="848" spans="1:86">
      <c r="A848" s="8"/>
      <c r="B848" s="8"/>
      <c r="C848" s="8"/>
      <c r="D848" s="8"/>
      <c r="E848" s="8"/>
      <c r="F848" s="8"/>
      <c r="G848" s="8"/>
      <c r="H848" s="8"/>
      <c r="I848" s="8"/>
      <c r="J848" s="8"/>
      <c r="K848" s="8"/>
      <c r="L848" s="8"/>
      <c r="M848" s="8"/>
      <c r="N848" s="8"/>
      <c r="O848" s="8"/>
      <c r="P848" s="8"/>
      <c r="Q848" s="8"/>
      <c r="R848" s="8"/>
      <c r="S848" s="8"/>
      <c r="T848" s="8"/>
      <c r="U848" s="8"/>
      <c r="V848" s="8"/>
      <c r="W848" s="8"/>
      <c r="X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row>
    <row r="849" spans="1:86">
      <c r="A849" s="8"/>
      <c r="B849" s="8"/>
      <c r="C849" s="8"/>
      <c r="D849" s="8"/>
      <c r="E849" s="8"/>
      <c r="F849" s="8"/>
      <c r="G849" s="8"/>
      <c r="H849" s="8"/>
      <c r="I849" s="8"/>
      <c r="J849" s="8"/>
      <c r="K849" s="8"/>
      <c r="L849" s="8"/>
      <c r="M849" s="8"/>
      <c r="N849" s="8"/>
      <c r="O849" s="8"/>
      <c r="P849" s="8"/>
      <c r="Q849" s="8"/>
      <c r="R849" s="8"/>
      <c r="S849" s="8"/>
      <c r="T849" s="8"/>
      <c r="U849" s="8"/>
      <c r="V849" s="8"/>
      <c r="W849" s="8"/>
      <c r="X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row>
    <row r="850" spans="1:86">
      <c r="A850" s="8"/>
      <c r="B850" s="8"/>
      <c r="C850" s="8"/>
      <c r="D850" s="8"/>
      <c r="E850" s="8"/>
      <c r="F850" s="8"/>
      <c r="G850" s="8"/>
      <c r="H850" s="8"/>
      <c r="I850" s="8"/>
      <c r="J850" s="8"/>
      <c r="K850" s="8"/>
      <c r="L850" s="8"/>
      <c r="M850" s="8"/>
      <c r="N850" s="8"/>
      <c r="O850" s="8"/>
      <c r="P850" s="8"/>
      <c r="Q850" s="8"/>
      <c r="R850" s="8"/>
      <c r="S850" s="8"/>
      <c r="T850" s="8"/>
      <c r="U850" s="8"/>
      <c r="V850" s="8"/>
      <c r="W850" s="8"/>
      <c r="X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row>
    <row r="851" spans="1:86">
      <c r="A851" s="8"/>
      <c r="B851" s="8"/>
      <c r="C851" s="8"/>
      <c r="D851" s="8"/>
      <c r="E851" s="8"/>
      <c r="F851" s="8"/>
      <c r="G851" s="8"/>
      <c r="H851" s="8"/>
      <c r="I851" s="8"/>
      <c r="J851" s="8"/>
      <c r="K851" s="8"/>
      <c r="L851" s="8"/>
      <c r="M851" s="8"/>
      <c r="N851" s="8"/>
      <c r="O851" s="8"/>
      <c r="P851" s="8"/>
      <c r="Q851" s="8"/>
      <c r="R851" s="8"/>
      <c r="S851" s="8"/>
      <c r="T851" s="8"/>
      <c r="U851" s="8"/>
      <c r="V851" s="8"/>
      <c r="W851" s="8"/>
      <c r="X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row>
    <row r="852" spans="1:86">
      <c r="A852" s="8"/>
      <c r="B852" s="8"/>
      <c r="C852" s="8"/>
      <c r="D852" s="8"/>
      <c r="E852" s="8"/>
      <c r="F852" s="8"/>
      <c r="G852" s="8"/>
      <c r="H852" s="8"/>
      <c r="I852" s="8"/>
      <c r="J852" s="8"/>
      <c r="K852" s="8"/>
      <c r="L852" s="8"/>
      <c r="M852" s="8"/>
      <c r="N852" s="8"/>
      <c r="O852" s="8"/>
      <c r="P852" s="8"/>
      <c r="Q852" s="8"/>
      <c r="R852" s="8"/>
      <c r="S852" s="8"/>
      <c r="T852" s="8"/>
      <c r="U852" s="8"/>
      <c r="V852" s="8"/>
      <c r="W852" s="8"/>
      <c r="X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row>
    <row r="853" spans="1:86">
      <c r="A853" s="8"/>
      <c r="B853" s="8"/>
      <c r="C853" s="8"/>
      <c r="D853" s="8"/>
      <c r="E853" s="8"/>
      <c r="F853" s="8"/>
      <c r="G853" s="8"/>
      <c r="H853" s="8"/>
      <c r="I853" s="8"/>
      <c r="J853" s="8"/>
      <c r="K853" s="8"/>
      <c r="L853" s="8"/>
      <c r="M853" s="8"/>
      <c r="N853" s="8"/>
      <c r="O853" s="8"/>
      <c r="P853" s="8"/>
      <c r="Q853" s="8"/>
      <c r="R853" s="8"/>
      <c r="S853" s="8"/>
      <c r="T853" s="8"/>
      <c r="U853" s="8"/>
      <c r="V853" s="8"/>
      <c r="W853" s="8"/>
      <c r="X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row>
    <row r="854" spans="1:86">
      <c r="A854" s="8"/>
      <c r="B854" s="8"/>
      <c r="C854" s="8"/>
      <c r="D854" s="8"/>
      <c r="E854" s="8"/>
      <c r="F854" s="8"/>
      <c r="G854" s="8"/>
      <c r="H854" s="8"/>
      <c r="I854" s="8"/>
      <c r="J854" s="8"/>
      <c r="K854" s="8"/>
      <c r="L854" s="8"/>
      <c r="M854" s="8"/>
      <c r="N854" s="8"/>
      <c r="O854" s="8"/>
      <c r="P854" s="8"/>
      <c r="Q854" s="8"/>
      <c r="R854" s="8"/>
      <c r="S854" s="8"/>
      <c r="T854" s="8"/>
      <c r="U854" s="8"/>
      <c r="V854" s="8"/>
      <c r="W854" s="8"/>
      <c r="X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row>
    <row r="855" spans="1:86">
      <c r="A855" s="8"/>
      <c r="B855" s="8"/>
      <c r="C855" s="8"/>
      <c r="D855" s="8"/>
      <c r="E855" s="8"/>
      <c r="F855" s="8"/>
      <c r="G855" s="8"/>
      <c r="H855" s="8"/>
      <c r="I855" s="8"/>
      <c r="J855" s="8"/>
      <c r="K855" s="8"/>
      <c r="L855" s="8"/>
      <c r="M855" s="8"/>
      <c r="N855" s="8"/>
      <c r="O855" s="8"/>
      <c r="P855" s="8"/>
      <c r="Q855" s="8"/>
      <c r="R855" s="8"/>
      <c r="S855" s="8"/>
      <c r="T855" s="8"/>
      <c r="U855" s="8"/>
      <c r="V855" s="8"/>
      <c r="W855" s="8"/>
      <c r="X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row>
    <row r="856" spans="1:86">
      <c r="A856" s="8"/>
      <c r="B856" s="8"/>
      <c r="C856" s="8"/>
      <c r="D856" s="8"/>
      <c r="E856" s="8"/>
      <c r="F856" s="8"/>
      <c r="G856" s="8"/>
      <c r="H856" s="8"/>
      <c r="I856" s="8"/>
      <c r="J856" s="8"/>
      <c r="K856" s="8"/>
      <c r="L856" s="8"/>
      <c r="M856" s="8"/>
      <c r="N856" s="8"/>
      <c r="O856" s="8"/>
      <c r="P856" s="8"/>
      <c r="Q856" s="8"/>
      <c r="R856" s="8"/>
      <c r="S856" s="8"/>
      <c r="T856" s="8"/>
      <c r="U856" s="8"/>
      <c r="V856" s="8"/>
      <c r="W856" s="8"/>
      <c r="X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row>
    <row r="857" spans="1:86">
      <c r="A857" s="8"/>
      <c r="B857" s="8"/>
      <c r="C857" s="8"/>
      <c r="D857" s="8"/>
      <c r="E857" s="8"/>
      <c r="F857" s="8"/>
      <c r="G857" s="8"/>
      <c r="H857" s="8"/>
      <c r="I857" s="8"/>
      <c r="J857" s="8"/>
      <c r="K857" s="8"/>
      <c r="L857" s="8"/>
      <c r="M857" s="8"/>
      <c r="N857" s="8"/>
      <c r="O857" s="8"/>
      <c r="P857" s="8"/>
      <c r="Q857" s="8"/>
      <c r="R857" s="8"/>
      <c r="S857" s="8"/>
      <c r="T857" s="8"/>
      <c r="U857" s="8"/>
      <c r="V857" s="8"/>
      <c r="W857" s="8"/>
      <c r="X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row>
    <row r="858" spans="1:86">
      <c r="A858" s="8"/>
      <c r="B858" s="8"/>
      <c r="C858" s="8"/>
      <c r="D858" s="8"/>
      <c r="E858" s="8"/>
      <c r="F858" s="8"/>
      <c r="G858" s="8"/>
      <c r="H858" s="8"/>
      <c r="I858" s="8"/>
      <c r="J858" s="8"/>
      <c r="K858" s="8"/>
      <c r="L858" s="8"/>
      <c r="M858" s="8"/>
      <c r="N858" s="8"/>
      <c r="O858" s="8"/>
      <c r="P858" s="8"/>
      <c r="Q858" s="8"/>
      <c r="R858" s="8"/>
      <c r="S858" s="8"/>
      <c r="T858" s="8"/>
      <c r="U858" s="8"/>
      <c r="V858" s="8"/>
      <c r="W858" s="8"/>
      <c r="X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row>
    <row r="859" spans="1:86">
      <c r="A859" s="8"/>
      <c r="B859" s="8"/>
      <c r="C859" s="8"/>
      <c r="D859" s="8"/>
      <c r="E859" s="8"/>
      <c r="F859" s="8"/>
      <c r="G859" s="8"/>
      <c r="H859" s="8"/>
      <c r="I859" s="8"/>
      <c r="J859" s="8"/>
      <c r="K859" s="8"/>
      <c r="L859" s="8"/>
      <c r="M859" s="8"/>
      <c r="N859" s="8"/>
      <c r="O859" s="8"/>
      <c r="P859" s="8"/>
      <c r="Q859" s="8"/>
      <c r="R859" s="8"/>
      <c r="S859" s="8"/>
      <c r="T859" s="8"/>
      <c r="U859" s="8"/>
      <c r="V859" s="8"/>
      <c r="W859" s="8"/>
      <c r="X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row>
    <row r="860" spans="1:86">
      <c r="A860" s="8"/>
      <c r="B860" s="8"/>
      <c r="C860" s="8"/>
      <c r="D860" s="8"/>
      <c r="E860" s="8"/>
      <c r="F860" s="8"/>
      <c r="G860" s="8"/>
      <c r="H860" s="8"/>
      <c r="I860" s="8"/>
      <c r="J860" s="8"/>
      <c r="K860" s="8"/>
      <c r="L860" s="8"/>
      <c r="M860" s="8"/>
      <c r="N860" s="8"/>
      <c r="O860" s="8"/>
      <c r="P860" s="8"/>
      <c r="Q860" s="8"/>
      <c r="R860" s="8"/>
      <c r="S860" s="8"/>
      <c r="T860" s="8"/>
      <c r="U860" s="8"/>
      <c r="V860" s="8"/>
      <c r="W860" s="8"/>
      <c r="X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row>
    <row r="861" spans="1:86">
      <c r="A861" s="8"/>
      <c r="B861" s="8"/>
      <c r="C861" s="8"/>
      <c r="D861" s="8"/>
      <c r="E861" s="8"/>
      <c r="F861" s="8"/>
      <c r="G861" s="8"/>
      <c r="H861" s="8"/>
      <c r="I861" s="8"/>
      <c r="J861" s="8"/>
      <c r="K861" s="8"/>
      <c r="L861" s="8"/>
      <c r="M861" s="8"/>
      <c r="N861" s="8"/>
      <c r="O861" s="8"/>
      <c r="P861" s="8"/>
      <c r="Q861" s="8"/>
      <c r="R861" s="8"/>
      <c r="S861" s="8"/>
      <c r="T861" s="8"/>
      <c r="U861" s="8"/>
      <c r="V861" s="8"/>
      <c r="W861" s="8"/>
      <c r="X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row>
    <row r="862" spans="1:86">
      <c r="A862" s="8"/>
      <c r="B862" s="8"/>
      <c r="C862" s="8"/>
      <c r="D862" s="8"/>
      <c r="E862" s="8"/>
      <c r="F862" s="8"/>
      <c r="G862" s="8"/>
      <c r="H862" s="8"/>
      <c r="I862" s="8"/>
      <c r="J862" s="8"/>
      <c r="K862" s="8"/>
      <c r="L862" s="8"/>
      <c r="M862" s="8"/>
      <c r="N862" s="8"/>
      <c r="O862" s="8"/>
      <c r="P862" s="8"/>
      <c r="Q862" s="8"/>
      <c r="R862" s="8"/>
      <c r="S862" s="8"/>
      <c r="T862" s="8"/>
      <c r="U862" s="8"/>
      <c r="V862" s="8"/>
      <c r="W862" s="8"/>
      <c r="X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row>
    <row r="863" spans="1:86">
      <c r="A863" s="8"/>
      <c r="B863" s="8"/>
      <c r="C863" s="8"/>
      <c r="D863" s="8"/>
      <c r="E863" s="8"/>
      <c r="F863" s="8"/>
      <c r="G863" s="8"/>
      <c r="H863" s="8"/>
      <c r="I863" s="8"/>
      <c r="J863" s="8"/>
      <c r="K863" s="8"/>
      <c r="L863" s="8"/>
      <c r="M863" s="8"/>
      <c r="N863" s="8"/>
      <c r="O863" s="8"/>
      <c r="P863" s="8"/>
      <c r="Q863" s="8"/>
      <c r="R863" s="8"/>
      <c r="S863" s="8"/>
      <c r="T863" s="8"/>
      <c r="U863" s="8"/>
      <c r="V863" s="8"/>
      <c r="W863" s="8"/>
      <c r="X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row>
    <row r="864" spans="1:86">
      <c r="A864" s="8"/>
      <c r="B864" s="8"/>
      <c r="C864" s="8"/>
      <c r="D864" s="8"/>
      <c r="E864" s="8"/>
      <c r="F864" s="8"/>
      <c r="G864" s="8"/>
      <c r="H864" s="8"/>
      <c r="I864" s="8"/>
      <c r="J864" s="8"/>
      <c r="K864" s="8"/>
      <c r="L864" s="8"/>
      <c r="M864" s="8"/>
      <c r="N864" s="8"/>
      <c r="O864" s="8"/>
      <c r="P864" s="8"/>
      <c r="Q864" s="8"/>
      <c r="R864" s="8"/>
      <c r="S864" s="8"/>
      <c r="T864" s="8"/>
      <c r="U864" s="8"/>
      <c r="V864" s="8"/>
      <c r="W864" s="8"/>
      <c r="X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row>
    <row r="865" spans="1:86">
      <c r="A865" s="8"/>
      <c r="B865" s="8"/>
      <c r="C865" s="8"/>
      <c r="D865" s="8"/>
      <c r="E865" s="8"/>
      <c r="F865" s="8"/>
      <c r="G865" s="8"/>
      <c r="H865" s="8"/>
      <c r="I865" s="8"/>
      <c r="J865" s="8"/>
      <c r="K865" s="8"/>
      <c r="L865" s="8"/>
      <c r="M865" s="8"/>
      <c r="N865" s="8"/>
      <c r="O865" s="8"/>
      <c r="P865" s="8"/>
      <c r="Q865" s="8"/>
      <c r="R865" s="8"/>
      <c r="S865" s="8"/>
      <c r="T865" s="8"/>
      <c r="U865" s="8"/>
      <c r="V865" s="8"/>
      <c r="W865" s="8"/>
      <c r="X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row>
    <row r="866" spans="1:86">
      <c r="A866" s="8"/>
      <c r="B866" s="8"/>
      <c r="C866" s="8"/>
      <c r="D866" s="8"/>
      <c r="E866" s="8"/>
      <c r="F866" s="8"/>
      <c r="G866" s="8"/>
      <c r="H866" s="8"/>
      <c r="I866" s="8"/>
      <c r="J866" s="8"/>
      <c r="K866" s="8"/>
      <c r="L866" s="8"/>
      <c r="M866" s="8"/>
      <c r="N866" s="8"/>
      <c r="O866" s="8"/>
      <c r="P866" s="8"/>
      <c r="Q866" s="8"/>
      <c r="R866" s="8"/>
      <c r="S866" s="8"/>
      <c r="T866" s="8"/>
      <c r="U866" s="8"/>
      <c r="V866" s="8"/>
      <c r="W866" s="8"/>
      <c r="X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row>
    <row r="867" spans="1:86">
      <c r="A867" s="8"/>
      <c r="B867" s="8"/>
      <c r="C867" s="8"/>
      <c r="D867" s="8"/>
      <c r="E867" s="8"/>
      <c r="F867" s="8"/>
      <c r="G867" s="8"/>
      <c r="H867" s="8"/>
      <c r="I867" s="8"/>
      <c r="J867" s="8"/>
      <c r="K867" s="8"/>
      <c r="L867" s="8"/>
      <c r="M867" s="8"/>
      <c r="N867" s="8"/>
      <c r="O867" s="8"/>
      <c r="P867" s="8"/>
      <c r="Q867" s="8"/>
      <c r="R867" s="8"/>
      <c r="S867" s="8"/>
      <c r="T867" s="8"/>
      <c r="U867" s="8"/>
      <c r="V867" s="8"/>
      <c r="W867" s="8"/>
      <c r="X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row>
    <row r="868" spans="1:86">
      <c r="A868" s="8"/>
      <c r="B868" s="8"/>
      <c r="C868" s="8"/>
      <c r="D868" s="8"/>
      <c r="E868" s="8"/>
      <c r="F868" s="8"/>
      <c r="G868" s="8"/>
      <c r="H868" s="8"/>
      <c r="I868" s="8"/>
      <c r="J868" s="8"/>
      <c r="K868" s="8"/>
      <c r="L868" s="8"/>
      <c r="M868" s="8"/>
      <c r="N868" s="8"/>
      <c r="O868" s="8"/>
      <c r="P868" s="8"/>
      <c r="Q868" s="8"/>
      <c r="R868" s="8"/>
      <c r="S868" s="8"/>
      <c r="T868" s="8"/>
      <c r="U868" s="8"/>
      <c r="V868" s="8"/>
      <c r="W868" s="8"/>
      <c r="X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row>
    <row r="869" spans="1:86">
      <c r="A869" s="8"/>
      <c r="B869" s="8"/>
      <c r="C869" s="8"/>
      <c r="D869" s="8"/>
      <c r="E869" s="8"/>
      <c r="F869" s="8"/>
      <c r="G869" s="8"/>
      <c r="H869" s="8"/>
      <c r="I869" s="8"/>
      <c r="J869" s="8"/>
      <c r="K869" s="8"/>
      <c r="L869" s="8"/>
      <c r="M869" s="8"/>
      <c r="N869" s="8"/>
      <c r="O869" s="8"/>
      <c r="P869" s="8"/>
      <c r="Q869" s="8"/>
      <c r="R869" s="8"/>
      <c r="S869" s="8"/>
      <c r="T869" s="8"/>
      <c r="U869" s="8"/>
      <c r="V869" s="8"/>
      <c r="W869" s="8"/>
      <c r="X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row>
    <row r="870" spans="1:86">
      <c r="A870" s="8"/>
      <c r="B870" s="8"/>
      <c r="C870" s="8"/>
      <c r="D870" s="8"/>
      <c r="E870" s="8"/>
      <c r="F870" s="8"/>
      <c r="G870" s="8"/>
      <c r="H870" s="8"/>
      <c r="I870" s="8"/>
      <c r="J870" s="8"/>
      <c r="K870" s="8"/>
      <c r="L870" s="8"/>
      <c r="M870" s="8"/>
      <c r="N870" s="8"/>
      <c r="O870" s="8"/>
      <c r="P870" s="8"/>
      <c r="Q870" s="8"/>
      <c r="R870" s="8"/>
      <c r="S870" s="8"/>
      <c r="T870" s="8"/>
      <c r="U870" s="8"/>
      <c r="V870" s="8"/>
      <c r="W870" s="8"/>
      <c r="X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row>
    <row r="871" spans="1:86">
      <c r="A871" s="8"/>
      <c r="B871" s="8"/>
      <c r="C871" s="8"/>
      <c r="D871" s="8"/>
      <c r="E871" s="8"/>
      <c r="F871" s="8"/>
      <c r="G871" s="8"/>
      <c r="H871" s="8"/>
      <c r="I871" s="8"/>
      <c r="J871" s="8"/>
      <c r="K871" s="8"/>
      <c r="L871" s="8"/>
      <c r="M871" s="8"/>
      <c r="N871" s="8"/>
      <c r="O871" s="8"/>
      <c r="P871" s="8"/>
      <c r="Q871" s="8"/>
      <c r="R871" s="8"/>
      <c r="S871" s="8"/>
      <c r="T871" s="8"/>
      <c r="U871" s="8"/>
      <c r="V871" s="8"/>
      <c r="W871" s="8"/>
      <c r="X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row>
    <row r="872" spans="1:86">
      <c r="A872" s="8"/>
      <c r="B872" s="8"/>
      <c r="C872" s="8"/>
      <c r="D872" s="8"/>
      <c r="E872" s="8"/>
      <c r="F872" s="8"/>
      <c r="G872" s="8"/>
      <c r="H872" s="8"/>
      <c r="I872" s="8"/>
      <c r="J872" s="8"/>
      <c r="K872" s="8"/>
      <c r="L872" s="8"/>
      <c r="M872" s="8"/>
      <c r="N872" s="8"/>
      <c r="O872" s="8"/>
      <c r="P872" s="8"/>
      <c r="Q872" s="8"/>
      <c r="R872" s="8"/>
      <c r="S872" s="8"/>
      <c r="T872" s="8"/>
      <c r="U872" s="8"/>
      <c r="V872" s="8"/>
      <c r="W872" s="8"/>
      <c r="X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row>
    <row r="873" spans="1:86">
      <c r="A873" s="8"/>
      <c r="B873" s="8"/>
      <c r="C873" s="8"/>
      <c r="D873" s="8"/>
      <c r="E873" s="8"/>
      <c r="F873" s="8"/>
      <c r="G873" s="8"/>
      <c r="H873" s="8"/>
      <c r="I873" s="8"/>
      <c r="J873" s="8"/>
      <c r="K873" s="8"/>
      <c r="L873" s="8"/>
      <c r="M873" s="8"/>
      <c r="N873" s="8"/>
      <c r="O873" s="8"/>
      <c r="P873" s="8"/>
      <c r="Q873" s="8"/>
      <c r="R873" s="8"/>
      <c r="S873" s="8"/>
      <c r="T873" s="8"/>
      <c r="U873" s="8"/>
      <c r="V873" s="8"/>
      <c r="W873" s="8"/>
      <c r="X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row>
    <row r="874" spans="1:86">
      <c r="A874" s="8"/>
      <c r="B874" s="8"/>
      <c r="C874" s="8"/>
      <c r="D874" s="8"/>
      <c r="E874" s="8"/>
      <c r="F874" s="8"/>
      <c r="G874" s="8"/>
      <c r="H874" s="8"/>
      <c r="I874" s="8"/>
      <c r="J874" s="8"/>
      <c r="K874" s="8"/>
      <c r="L874" s="8"/>
      <c r="M874" s="8"/>
      <c r="N874" s="8"/>
      <c r="O874" s="8"/>
      <c r="P874" s="8"/>
      <c r="Q874" s="8"/>
      <c r="R874" s="8"/>
      <c r="S874" s="8"/>
      <c r="T874" s="8"/>
      <c r="U874" s="8"/>
      <c r="V874" s="8"/>
      <c r="W874" s="8"/>
      <c r="X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row>
    <row r="875" spans="1:86">
      <c r="A875" s="8"/>
      <c r="B875" s="8"/>
      <c r="C875" s="8"/>
      <c r="D875" s="8"/>
      <c r="E875" s="8"/>
      <c r="F875" s="8"/>
      <c r="G875" s="8"/>
      <c r="H875" s="8"/>
      <c r="I875" s="8"/>
      <c r="J875" s="8"/>
      <c r="K875" s="8"/>
      <c r="L875" s="8"/>
      <c r="M875" s="8"/>
      <c r="N875" s="8"/>
      <c r="O875" s="8"/>
      <c r="P875" s="8"/>
      <c r="Q875" s="8"/>
      <c r="R875" s="8"/>
      <c r="S875" s="8"/>
      <c r="T875" s="8"/>
      <c r="U875" s="8"/>
      <c r="V875" s="8"/>
      <c r="W875" s="8"/>
      <c r="X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row>
    <row r="876" spans="1:86">
      <c r="A876" s="8"/>
      <c r="B876" s="8"/>
      <c r="C876" s="8"/>
      <c r="D876" s="8"/>
      <c r="E876" s="8"/>
      <c r="F876" s="8"/>
      <c r="G876" s="8"/>
      <c r="H876" s="8"/>
      <c r="I876" s="8"/>
      <c r="J876" s="8"/>
      <c r="K876" s="8"/>
      <c r="L876" s="8"/>
      <c r="M876" s="8"/>
      <c r="N876" s="8"/>
      <c r="O876" s="8"/>
      <c r="P876" s="8"/>
      <c r="Q876" s="8"/>
      <c r="R876" s="8"/>
      <c r="S876" s="8"/>
      <c r="T876" s="8"/>
      <c r="U876" s="8"/>
      <c r="V876" s="8"/>
      <c r="W876" s="8"/>
      <c r="X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row>
    <row r="877" spans="1:86">
      <c r="A877" s="8"/>
      <c r="B877" s="8"/>
      <c r="C877" s="8"/>
      <c r="D877" s="8"/>
      <c r="E877" s="8"/>
      <c r="F877" s="8"/>
      <c r="G877" s="8"/>
      <c r="H877" s="8"/>
      <c r="I877" s="8"/>
      <c r="J877" s="8"/>
      <c r="K877" s="8"/>
      <c r="L877" s="8"/>
      <c r="M877" s="8"/>
      <c r="N877" s="8"/>
      <c r="O877" s="8"/>
      <c r="P877" s="8"/>
      <c r="Q877" s="8"/>
      <c r="R877" s="8"/>
      <c r="S877" s="8"/>
      <c r="T877" s="8"/>
      <c r="U877" s="8"/>
      <c r="V877" s="8"/>
      <c r="W877" s="8"/>
      <c r="X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row>
    <row r="878" spans="1:86">
      <c r="A878" s="8"/>
      <c r="B878" s="8"/>
      <c r="C878" s="8"/>
      <c r="D878" s="8"/>
      <c r="E878" s="8"/>
      <c r="F878" s="8"/>
      <c r="G878" s="8"/>
      <c r="H878" s="8"/>
      <c r="I878" s="8"/>
      <c r="J878" s="8"/>
      <c r="K878" s="8"/>
      <c r="L878" s="8"/>
      <c r="M878" s="8"/>
      <c r="N878" s="8"/>
      <c r="O878" s="8"/>
      <c r="P878" s="8"/>
      <c r="Q878" s="8"/>
      <c r="R878" s="8"/>
      <c r="S878" s="8"/>
      <c r="T878" s="8"/>
      <c r="U878" s="8"/>
      <c r="V878" s="8"/>
      <c r="W878" s="8"/>
      <c r="X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row>
    <row r="879" spans="1:86">
      <c r="A879" s="8"/>
      <c r="B879" s="8"/>
      <c r="C879" s="8"/>
      <c r="D879" s="8"/>
      <c r="E879" s="8"/>
      <c r="F879" s="8"/>
      <c r="G879" s="8"/>
      <c r="H879" s="8"/>
      <c r="I879" s="8"/>
      <c r="J879" s="8"/>
      <c r="K879" s="8"/>
      <c r="L879" s="8"/>
      <c r="M879" s="8"/>
      <c r="N879" s="8"/>
      <c r="O879" s="8"/>
      <c r="P879" s="8"/>
      <c r="Q879" s="8"/>
      <c r="R879" s="8"/>
      <c r="S879" s="8"/>
      <c r="T879" s="8"/>
      <c r="U879" s="8"/>
      <c r="V879" s="8"/>
      <c r="W879" s="8"/>
      <c r="X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row>
    <row r="880" spans="1:86">
      <c r="A880" s="8"/>
      <c r="B880" s="8"/>
      <c r="C880" s="8"/>
      <c r="D880" s="8"/>
      <c r="E880" s="8"/>
      <c r="F880" s="8"/>
      <c r="G880" s="8"/>
      <c r="H880" s="8"/>
      <c r="I880" s="8"/>
      <c r="J880" s="8"/>
      <c r="K880" s="8"/>
      <c r="L880" s="8"/>
      <c r="M880" s="8"/>
      <c r="N880" s="8"/>
      <c r="O880" s="8"/>
      <c r="P880" s="8"/>
      <c r="Q880" s="8"/>
      <c r="R880" s="8"/>
      <c r="S880" s="8"/>
      <c r="T880" s="8"/>
      <c r="U880" s="8"/>
      <c r="V880" s="8"/>
      <c r="W880" s="8"/>
      <c r="X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row>
    <row r="881" spans="1:86">
      <c r="A881" s="8"/>
      <c r="B881" s="8"/>
      <c r="C881" s="8"/>
      <c r="D881" s="8"/>
      <c r="E881" s="8"/>
      <c r="F881" s="8"/>
      <c r="G881" s="8"/>
      <c r="H881" s="8"/>
      <c r="I881" s="8"/>
      <c r="J881" s="8"/>
      <c r="K881" s="8"/>
      <c r="L881" s="8"/>
      <c r="M881" s="8"/>
      <c r="N881" s="8"/>
      <c r="O881" s="8"/>
      <c r="P881" s="8"/>
      <c r="Q881" s="8"/>
      <c r="R881" s="8"/>
      <c r="S881" s="8"/>
      <c r="T881" s="8"/>
      <c r="U881" s="8"/>
      <c r="V881" s="8"/>
      <c r="W881" s="8"/>
      <c r="X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row>
    <row r="882" spans="1:86">
      <c r="A882" s="8"/>
      <c r="B882" s="8"/>
      <c r="C882" s="8"/>
      <c r="D882" s="8"/>
      <c r="E882" s="8"/>
      <c r="F882" s="8"/>
      <c r="G882" s="8"/>
      <c r="H882" s="8"/>
      <c r="I882" s="8"/>
      <c r="J882" s="8"/>
      <c r="K882" s="8"/>
      <c r="L882" s="8"/>
      <c r="M882" s="8"/>
      <c r="N882" s="8"/>
      <c r="O882" s="8"/>
      <c r="P882" s="8"/>
      <c r="Q882" s="8"/>
      <c r="R882" s="8"/>
      <c r="S882" s="8"/>
      <c r="T882" s="8"/>
      <c r="U882" s="8"/>
      <c r="V882" s="8"/>
      <c r="W882" s="8"/>
      <c r="X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row>
    <row r="883" spans="1:86">
      <c r="A883" s="8"/>
      <c r="B883" s="8"/>
      <c r="C883" s="8"/>
      <c r="D883" s="8"/>
      <c r="E883" s="8"/>
      <c r="F883" s="8"/>
      <c r="G883" s="8"/>
      <c r="H883" s="8"/>
      <c r="I883" s="8"/>
      <c r="J883" s="8"/>
      <c r="K883" s="8"/>
      <c r="L883" s="8"/>
      <c r="M883" s="8"/>
      <c r="N883" s="8"/>
      <c r="O883" s="8"/>
      <c r="P883" s="8"/>
      <c r="Q883" s="8"/>
      <c r="R883" s="8"/>
      <c r="S883" s="8"/>
      <c r="T883" s="8"/>
      <c r="U883" s="8"/>
      <c r="V883" s="8"/>
      <c r="W883" s="8"/>
      <c r="X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row>
    <row r="884" spans="1:86">
      <c r="A884" s="8"/>
      <c r="B884" s="8"/>
      <c r="C884" s="8"/>
      <c r="D884" s="8"/>
      <c r="E884" s="8"/>
      <c r="F884" s="8"/>
      <c r="G884" s="8"/>
      <c r="H884" s="8"/>
      <c r="I884" s="8"/>
      <c r="J884" s="8"/>
      <c r="K884" s="8"/>
      <c r="L884" s="8"/>
      <c r="M884" s="8"/>
      <c r="N884" s="8"/>
      <c r="O884" s="8"/>
      <c r="P884" s="8"/>
      <c r="Q884" s="8"/>
      <c r="R884" s="8"/>
      <c r="S884" s="8"/>
      <c r="T884" s="8"/>
      <c r="U884" s="8"/>
      <c r="V884" s="8"/>
      <c r="W884" s="8"/>
      <c r="X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row>
    <row r="885" spans="1:86">
      <c r="A885" s="8"/>
      <c r="B885" s="8"/>
      <c r="C885" s="8"/>
      <c r="D885" s="8"/>
      <c r="E885" s="8"/>
      <c r="F885" s="8"/>
      <c r="G885" s="8"/>
      <c r="H885" s="8"/>
      <c r="I885" s="8"/>
      <c r="J885" s="8"/>
      <c r="K885" s="8"/>
      <c r="L885" s="8"/>
      <c r="M885" s="8"/>
      <c r="N885" s="8"/>
      <c r="O885" s="8"/>
      <c r="P885" s="8"/>
      <c r="Q885" s="8"/>
      <c r="R885" s="8"/>
      <c r="S885" s="8"/>
      <c r="T885" s="8"/>
      <c r="U885" s="8"/>
      <c r="V885" s="8"/>
      <c r="W885" s="8"/>
      <c r="X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row>
    <row r="886" spans="1:86">
      <c r="A886" s="8"/>
      <c r="B886" s="8"/>
      <c r="C886" s="8"/>
      <c r="D886" s="8"/>
      <c r="E886" s="8"/>
      <c r="F886" s="8"/>
      <c r="G886" s="8"/>
      <c r="H886" s="8"/>
      <c r="I886" s="8"/>
      <c r="J886" s="8"/>
      <c r="K886" s="8"/>
      <c r="L886" s="8"/>
      <c r="M886" s="8"/>
      <c r="N886" s="8"/>
      <c r="O886" s="8"/>
      <c r="P886" s="8"/>
      <c r="Q886" s="8"/>
      <c r="R886" s="8"/>
      <c r="S886" s="8"/>
      <c r="T886" s="8"/>
      <c r="U886" s="8"/>
      <c r="V886" s="8"/>
      <c r="W886" s="8"/>
      <c r="X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row>
    <row r="887" spans="1:86">
      <c r="A887" s="8"/>
      <c r="B887" s="8"/>
      <c r="C887" s="8"/>
      <c r="D887" s="8"/>
      <c r="E887" s="8"/>
      <c r="F887" s="8"/>
      <c r="G887" s="8"/>
      <c r="H887" s="8"/>
      <c r="I887" s="8"/>
      <c r="J887" s="8"/>
      <c r="K887" s="8"/>
      <c r="L887" s="8"/>
      <c r="M887" s="8"/>
      <c r="N887" s="8"/>
      <c r="O887" s="8"/>
      <c r="P887" s="8"/>
      <c r="Q887" s="8"/>
      <c r="R887" s="8"/>
      <c r="S887" s="8"/>
      <c r="T887" s="8"/>
      <c r="U887" s="8"/>
      <c r="V887" s="8"/>
      <c r="W887" s="8"/>
      <c r="X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row>
    <row r="888" spans="1:86">
      <c r="A888" s="8"/>
      <c r="B888" s="8"/>
      <c r="C888" s="8"/>
      <c r="D888" s="8"/>
      <c r="E888" s="8"/>
      <c r="F888" s="8"/>
      <c r="G888" s="8"/>
      <c r="H888" s="8"/>
      <c r="I888" s="8"/>
      <c r="J888" s="8"/>
      <c r="K888" s="8"/>
      <c r="L888" s="8"/>
      <c r="M888" s="8"/>
      <c r="N888" s="8"/>
      <c r="O888" s="8"/>
      <c r="P888" s="8"/>
      <c r="Q888" s="8"/>
      <c r="R888" s="8"/>
      <c r="S888" s="8"/>
      <c r="T888" s="8"/>
      <c r="U888" s="8"/>
      <c r="V888" s="8"/>
      <c r="W888" s="8"/>
      <c r="X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row>
    <row r="889" spans="1:86">
      <c r="A889" s="8"/>
      <c r="B889" s="8"/>
      <c r="C889" s="8"/>
      <c r="D889" s="8"/>
      <c r="E889" s="8"/>
      <c r="F889" s="8"/>
      <c r="G889" s="8"/>
      <c r="H889" s="8"/>
      <c r="I889" s="8"/>
      <c r="J889" s="8"/>
      <c r="K889" s="8"/>
      <c r="L889" s="8"/>
      <c r="M889" s="8"/>
      <c r="N889" s="8"/>
      <c r="O889" s="8"/>
      <c r="P889" s="8"/>
      <c r="Q889" s="8"/>
      <c r="R889" s="8"/>
      <c r="S889" s="8"/>
      <c r="T889" s="8"/>
      <c r="U889" s="8"/>
      <c r="V889" s="8"/>
      <c r="W889" s="8"/>
      <c r="X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row>
    <row r="890" spans="1:86">
      <c r="A890" s="8"/>
      <c r="B890" s="8"/>
      <c r="C890" s="8"/>
      <c r="D890" s="8"/>
      <c r="E890" s="8"/>
      <c r="F890" s="8"/>
      <c r="G890" s="8"/>
      <c r="H890" s="8"/>
      <c r="I890" s="8"/>
      <c r="J890" s="8"/>
      <c r="K890" s="8"/>
      <c r="L890" s="8"/>
      <c r="M890" s="8"/>
      <c r="N890" s="8"/>
      <c r="O890" s="8"/>
      <c r="P890" s="8"/>
      <c r="Q890" s="8"/>
      <c r="R890" s="8"/>
      <c r="S890" s="8"/>
      <c r="T890" s="8"/>
      <c r="U890" s="8"/>
      <c r="V890" s="8"/>
      <c r="W890" s="8"/>
      <c r="X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row>
    <row r="891" spans="1:86">
      <c r="A891" s="8"/>
      <c r="B891" s="8"/>
      <c r="C891" s="8"/>
      <c r="D891" s="8"/>
      <c r="E891" s="8"/>
      <c r="F891" s="8"/>
      <c r="G891" s="8"/>
      <c r="H891" s="8"/>
      <c r="I891" s="8"/>
      <c r="J891" s="8"/>
      <c r="K891" s="8"/>
      <c r="L891" s="8"/>
      <c r="M891" s="8"/>
      <c r="N891" s="8"/>
      <c r="O891" s="8"/>
      <c r="P891" s="8"/>
      <c r="Q891" s="8"/>
      <c r="R891" s="8"/>
      <c r="S891" s="8"/>
      <c r="T891" s="8"/>
      <c r="U891" s="8"/>
      <c r="V891" s="8"/>
      <c r="W891" s="8"/>
      <c r="X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row>
    <row r="892" spans="1:86">
      <c r="A892" s="8"/>
      <c r="B892" s="8"/>
      <c r="C892" s="8"/>
      <c r="D892" s="8"/>
      <c r="E892" s="8"/>
      <c r="F892" s="8"/>
      <c r="G892" s="8"/>
      <c r="H892" s="8"/>
      <c r="I892" s="8"/>
      <c r="J892" s="8"/>
      <c r="K892" s="8"/>
      <c r="L892" s="8"/>
      <c r="M892" s="8"/>
      <c r="N892" s="8"/>
      <c r="O892" s="8"/>
      <c r="P892" s="8"/>
      <c r="Q892" s="8"/>
      <c r="R892" s="8"/>
      <c r="S892" s="8"/>
      <c r="T892" s="8"/>
      <c r="U892" s="8"/>
      <c r="V892" s="8"/>
      <c r="W892" s="8"/>
      <c r="X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row>
    <row r="893" spans="1:86">
      <c r="A893" s="8"/>
      <c r="B893" s="8"/>
      <c r="C893" s="8"/>
      <c r="D893" s="8"/>
      <c r="E893" s="8"/>
      <c r="F893" s="8"/>
      <c r="G893" s="8"/>
      <c r="H893" s="8"/>
      <c r="I893" s="8"/>
      <c r="J893" s="8"/>
      <c r="K893" s="8"/>
      <c r="L893" s="8"/>
      <c r="M893" s="8"/>
      <c r="N893" s="8"/>
      <c r="O893" s="8"/>
      <c r="P893" s="8"/>
      <c r="Q893" s="8"/>
      <c r="R893" s="8"/>
      <c r="S893" s="8"/>
      <c r="T893" s="8"/>
      <c r="U893" s="8"/>
      <c r="V893" s="8"/>
      <c r="W893" s="8"/>
      <c r="X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row>
    <row r="894" spans="1:86">
      <c r="A894" s="8"/>
      <c r="B894" s="8"/>
      <c r="C894" s="8"/>
      <c r="D894" s="8"/>
      <c r="E894" s="8"/>
      <c r="F894" s="8"/>
      <c r="G894" s="8"/>
      <c r="H894" s="8"/>
      <c r="I894" s="8"/>
      <c r="J894" s="8"/>
      <c r="K894" s="8"/>
      <c r="L894" s="8"/>
      <c r="M894" s="8"/>
      <c r="N894" s="8"/>
      <c r="O894" s="8"/>
      <c r="P894" s="8"/>
      <c r="Q894" s="8"/>
      <c r="R894" s="8"/>
      <c r="S894" s="8"/>
      <c r="T894" s="8"/>
      <c r="U894" s="8"/>
      <c r="V894" s="8"/>
      <c r="W894" s="8"/>
      <c r="X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row>
    <row r="895" spans="1:86">
      <c r="A895" s="8"/>
      <c r="B895" s="8"/>
      <c r="C895" s="8"/>
      <c r="D895" s="8"/>
      <c r="E895" s="8"/>
      <c r="F895" s="8"/>
      <c r="G895" s="8"/>
      <c r="H895" s="8"/>
      <c r="I895" s="8"/>
      <c r="J895" s="8"/>
      <c r="K895" s="8"/>
      <c r="L895" s="8"/>
      <c r="M895" s="8"/>
      <c r="N895" s="8"/>
      <c r="O895" s="8"/>
      <c r="P895" s="8"/>
      <c r="Q895" s="8"/>
      <c r="R895" s="8"/>
      <c r="S895" s="8"/>
      <c r="T895" s="8"/>
      <c r="U895" s="8"/>
      <c r="V895" s="8"/>
      <c r="W895" s="8"/>
      <c r="X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row>
    <row r="896" spans="1:86">
      <c r="A896" s="8"/>
      <c r="B896" s="8"/>
      <c r="C896" s="8"/>
      <c r="D896" s="8"/>
      <c r="E896" s="8"/>
      <c r="F896" s="8"/>
      <c r="G896" s="8"/>
      <c r="H896" s="8"/>
      <c r="I896" s="8"/>
      <c r="J896" s="8"/>
      <c r="K896" s="8"/>
      <c r="L896" s="8"/>
      <c r="M896" s="8"/>
      <c r="N896" s="8"/>
      <c r="O896" s="8"/>
      <c r="P896" s="8"/>
      <c r="Q896" s="8"/>
      <c r="R896" s="8"/>
      <c r="S896" s="8"/>
      <c r="T896" s="8"/>
      <c r="U896" s="8"/>
      <c r="V896" s="8"/>
      <c r="W896" s="8"/>
      <c r="X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row>
    <row r="897" spans="1:86">
      <c r="A897" s="8"/>
      <c r="B897" s="8"/>
      <c r="C897" s="8"/>
      <c r="D897" s="8"/>
      <c r="E897" s="8"/>
      <c r="F897" s="8"/>
      <c r="G897" s="8"/>
      <c r="H897" s="8"/>
      <c r="I897" s="8"/>
      <c r="J897" s="8"/>
      <c r="K897" s="8"/>
      <c r="L897" s="8"/>
      <c r="M897" s="8"/>
      <c r="N897" s="8"/>
      <c r="O897" s="8"/>
      <c r="P897" s="8"/>
      <c r="Q897" s="8"/>
      <c r="R897" s="8"/>
      <c r="S897" s="8"/>
      <c r="T897" s="8"/>
      <c r="U897" s="8"/>
      <c r="V897" s="8"/>
      <c r="W897" s="8"/>
      <c r="X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row>
    <row r="898" spans="1:86">
      <c r="A898" s="8"/>
      <c r="B898" s="8"/>
      <c r="C898" s="8"/>
      <c r="D898" s="8"/>
      <c r="E898" s="8"/>
      <c r="F898" s="8"/>
      <c r="G898" s="8"/>
      <c r="H898" s="8"/>
      <c r="I898" s="8"/>
      <c r="J898" s="8"/>
      <c r="K898" s="8"/>
      <c r="L898" s="8"/>
      <c r="M898" s="8"/>
      <c r="N898" s="8"/>
      <c r="O898" s="8"/>
      <c r="P898" s="8"/>
      <c r="Q898" s="8"/>
      <c r="R898" s="8"/>
      <c r="S898" s="8"/>
      <c r="T898" s="8"/>
      <c r="U898" s="8"/>
      <c r="V898" s="8"/>
      <c r="W898" s="8"/>
      <c r="X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row>
    <row r="899" spans="1:86">
      <c r="A899" s="8"/>
      <c r="B899" s="8"/>
      <c r="C899" s="8"/>
      <c r="D899" s="8"/>
      <c r="E899" s="8"/>
      <c r="F899" s="8"/>
      <c r="G899" s="8"/>
      <c r="H899" s="8"/>
      <c r="I899" s="8"/>
      <c r="J899" s="8"/>
      <c r="K899" s="8"/>
      <c r="L899" s="8"/>
      <c r="M899" s="8"/>
      <c r="N899" s="8"/>
      <c r="O899" s="8"/>
      <c r="P899" s="8"/>
      <c r="Q899" s="8"/>
      <c r="R899" s="8"/>
      <c r="S899" s="8"/>
      <c r="T899" s="8"/>
      <c r="U899" s="8"/>
      <c r="V899" s="8"/>
      <c r="W899" s="8"/>
      <c r="X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row>
    <row r="900" spans="1:86">
      <c r="A900" s="8"/>
      <c r="B900" s="8"/>
      <c r="C900" s="8"/>
      <c r="D900" s="8"/>
      <c r="E900" s="8"/>
      <c r="F900" s="8"/>
      <c r="G900" s="8"/>
      <c r="H900" s="8"/>
      <c r="I900" s="8"/>
      <c r="J900" s="8"/>
      <c r="K900" s="8"/>
      <c r="L900" s="8"/>
      <c r="M900" s="8"/>
      <c r="N900" s="8"/>
      <c r="O900" s="8"/>
      <c r="P900" s="8"/>
      <c r="Q900" s="8"/>
      <c r="R900" s="8"/>
      <c r="S900" s="8"/>
      <c r="T900" s="8"/>
      <c r="U900" s="8"/>
      <c r="V900" s="8"/>
      <c r="W900" s="8"/>
      <c r="X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row>
    <row r="901" spans="1:86">
      <c r="A901" s="8"/>
      <c r="B901" s="8"/>
      <c r="C901" s="8"/>
      <c r="D901" s="8"/>
      <c r="E901" s="8"/>
      <c r="F901" s="8"/>
      <c r="G901" s="8"/>
      <c r="H901" s="8"/>
      <c r="I901" s="8"/>
      <c r="J901" s="8"/>
      <c r="K901" s="8"/>
      <c r="L901" s="8"/>
      <c r="M901" s="8"/>
      <c r="N901" s="8"/>
      <c r="O901" s="8"/>
      <c r="P901" s="8"/>
      <c r="Q901" s="8"/>
      <c r="R901" s="8"/>
      <c r="S901" s="8"/>
      <c r="T901" s="8"/>
      <c r="U901" s="8"/>
      <c r="V901" s="8"/>
      <c r="W901" s="8"/>
      <c r="X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row>
    <row r="902" spans="1:86">
      <c r="A902" s="8"/>
      <c r="B902" s="8"/>
      <c r="C902" s="8"/>
      <c r="D902" s="8"/>
      <c r="E902" s="8"/>
      <c r="F902" s="8"/>
      <c r="G902" s="8"/>
      <c r="H902" s="8"/>
      <c r="I902" s="8"/>
      <c r="J902" s="8"/>
      <c r="K902" s="8"/>
      <c r="L902" s="8"/>
      <c r="M902" s="8"/>
      <c r="N902" s="8"/>
      <c r="O902" s="8"/>
      <c r="P902" s="8"/>
      <c r="Q902" s="8"/>
      <c r="R902" s="8"/>
      <c r="S902" s="8"/>
      <c r="T902" s="8"/>
      <c r="U902" s="8"/>
      <c r="V902" s="8"/>
      <c r="W902" s="8"/>
      <c r="X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row>
    <row r="903" spans="1:86">
      <c r="A903" s="8"/>
      <c r="B903" s="8"/>
      <c r="C903" s="8"/>
      <c r="D903" s="8"/>
      <c r="E903" s="8"/>
      <c r="F903" s="8"/>
      <c r="G903" s="8"/>
      <c r="H903" s="8"/>
      <c r="I903" s="8"/>
      <c r="J903" s="8"/>
      <c r="K903" s="8"/>
      <c r="L903" s="8"/>
      <c r="M903" s="8"/>
      <c r="N903" s="8"/>
      <c r="O903" s="8"/>
      <c r="P903" s="8"/>
      <c r="Q903" s="8"/>
      <c r="R903" s="8"/>
      <c r="S903" s="8"/>
      <c r="T903" s="8"/>
      <c r="U903" s="8"/>
      <c r="V903" s="8"/>
      <c r="W903" s="8"/>
      <c r="X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row>
    <row r="904" spans="1:86">
      <c r="A904" s="8"/>
      <c r="B904" s="8"/>
      <c r="C904" s="8"/>
      <c r="D904" s="8"/>
      <c r="E904" s="8"/>
      <c r="F904" s="8"/>
      <c r="G904" s="8"/>
      <c r="H904" s="8"/>
      <c r="I904" s="8"/>
      <c r="J904" s="8"/>
      <c r="K904" s="8"/>
      <c r="L904" s="8"/>
      <c r="M904" s="8"/>
      <c r="N904" s="8"/>
      <c r="O904" s="8"/>
      <c r="P904" s="8"/>
      <c r="Q904" s="8"/>
      <c r="R904" s="8"/>
      <c r="S904" s="8"/>
      <c r="T904" s="8"/>
      <c r="U904" s="8"/>
      <c r="V904" s="8"/>
      <c r="W904" s="8"/>
      <c r="X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row>
    <row r="905" spans="1:86">
      <c r="A905" s="8"/>
      <c r="B905" s="8"/>
      <c r="C905" s="8"/>
      <c r="D905" s="8"/>
      <c r="E905" s="8"/>
      <c r="F905" s="8"/>
      <c r="G905" s="8"/>
      <c r="H905" s="8"/>
      <c r="I905" s="8"/>
      <c r="J905" s="8"/>
      <c r="K905" s="8"/>
      <c r="L905" s="8"/>
      <c r="M905" s="8"/>
      <c r="N905" s="8"/>
      <c r="O905" s="8"/>
      <c r="P905" s="8"/>
      <c r="Q905" s="8"/>
      <c r="R905" s="8"/>
      <c r="S905" s="8"/>
      <c r="T905" s="8"/>
      <c r="U905" s="8"/>
      <c r="V905" s="8"/>
      <c r="W905" s="8"/>
      <c r="X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row>
    <row r="906" spans="1:86">
      <c r="A906" s="8"/>
      <c r="B906" s="8"/>
      <c r="C906" s="8"/>
      <c r="D906" s="8"/>
      <c r="E906" s="8"/>
      <c r="F906" s="8"/>
      <c r="G906" s="8"/>
      <c r="H906" s="8"/>
      <c r="I906" s="8"/>
      <c r="J906" s="8"/>
      <c r="K906" s="8"/>
      <c r="L906" s="8"/>
      <c r="M906" s="8"/>
      <c r="N906" s="8"/>
      <c r="O906" s="8"/>
      <c r="P906" s="8"/>
      <c r="Q906" s="8"/>
      <c r="R906" s="8"/>
      <c r="S906" s="8"/>
      <c r="T906" s="8"/>
      <c r="U906" s="8"/>
      <c r="V906" s="8"/>
      <c r="W906" s="8"/>
      <c r="X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row>
    <row r="907" spans="1:86">
      <c r="A907" s="8"/>
      <c r="B907" s="8"/>
      <c r="C907" s="8"/>
      <c r="D907" s="8"/>
      <c r="E907" s="8"/>
      <c r="F907" s="8"/>
      <c r="G907" s="8"/>
      <c r="H907" s="8"/>
      <c r="I907" s="8"/>
      <c r="J907" s="8"/>
      <c r="K907" s="8"/>
      <c r="L907" s="8"/>
      <c r="M907" s="8"/>
      <c r="N907" s="8"/>
      <c r="O907" s="8"/>
      <c r="P907" s="8"/>
      <c r="Q907" s="8"/>
      <c r="R907" s="8"/>
      <c r="S907" s="8"/>
      <c r="T907" s="8"/>
      <c r="U907" s="8"/>
      <c r="V907" s="8"/>
      <c r="W907" s="8"/>
      <c r="X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row>
    <row r="908" spans="1:86">
      <c r="A908" s="8"/>
      <c r="B908" s="8"/>
      <c r="C908" s="8"/>
      <c r="D908" s="8"/>
      <c r="E908" s="8"/>
      <c r="F908" s="8"/>
      <c r="G908" s="8"/>
      <c r="H908" s="8"/>
      <c r="I908" s="8"/>
      <c r="J908" s="8"/>
      <c r="K908" s="8"/>
      <c r="L908" s="8"/>
      <c r="M908" s="8"/>
      <c r="N908" s="8"/>
      <c r="O908" s="8"/>
      <c r="P908" s="8"/>
      <c r="Q908" s="8"/>
      <c r="R908" s="8"/>
      <c r="S908" s="8"/>
      <c r="T908" s="8"/>
      <c r="U908" s="8"/>
      <c r="V908" s="8"/>
      <c r="W908" s="8"/>
      <c r="X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row>
    <row r="909" spans="1:86">
      <c r="A909" s="8"/>
      <c r="B909" s="8"/>
      <c r="C909" s="8"/>
      <c r="D909" s="8"/>
      <c r="E909" s="8"/>
      <c r="F909" s="8"/>
      <c r="G909" s="8"/>
      <c r="H909" s="8"/>
      <c r="I909" s="8"/>
      <c r="J909" s="8"/>
      <c r="K909" s="8"/>
      <c r="L909" s="8"/>
      <c r="M909" s="8"/>
      <c r="N909" s="8"/>
      <c r="O909" s="8"/>
      <c r="P909" s="8"/>
      <c r="Q909" s="8"/>
      <c r="R909" s="8"/>
      <c r="S909" s="8"/>
      <c r="T909" s="8"/>
      <c r="U909" s="8"/>
      <c r="V909" s="8"/>
      <c r="W909" s="8"/>
      <c r="X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row>
    <row r="910" spans="1:86">
      <c r="A910" s="8"/>
      <c r="B910" s="8"/>
      <c r="C910" s="8"/>
      <c r="D910" s="8"/>
      <c r="E910" s="8"/>
      <c r="F910" s="8"/>
      <c r="G910" s="8"/>
      <c r="H910" s="8"/>
      <c r="I910" s="8"/>
      <c r="J910" s="8"/>
      <c r="K910" s="8"/>
      <c r="L910" s="8"/>
      <c r="M910" s="8"/>
      <c r="N910" s="8"/>
      <c r="O910" s="8"/>
      <c r="P910" s="8"/>
      <c r="Q910" s="8"/>
      <c r="R910" s="8"/>
      <c r="S910" s="8"/>
      <c r="T910" s="8"/>
      <c r="U910" s="8"/>
      <c r="V910" s="8"/>
      <c r="W910" s="8"/>
      <c r="X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row>
    <row r="911" spans="1:86">
      <c r="A911" s="8"/>
      <c r="B911" s="8"/>
      <c r="C911" s="8"/>
      <c r="D911" s="8"/>
      <c r="E911" s="8"/>
      <c r="F911" s="8"/>
      <c r="G911" s="8"/>
      <c r="H911" s="8"/>
      <c r="I911" s="8"/>
      <c r="J911" s="8"/>
      <c r="K911" s="8"/>
      <c r="L911" s="8"/>
      <c r="M911" s="8"/>
      <c r="N911" s="8"/>
      <c r="O911" s="8"/>
      <c r="P911" s="8"/>
      <c r="Q911" s="8"/>
      <c r="R911" s="8"/>
      <c r="S911" s="8"/>
      <c r="T911" s="8"/>
      <c r="U911" s="8"/>
      <c r="V911" s="8"/>
      <c r="W911" s="8"/>
      <c r="X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row>
    <row r="912" spans="1:86">
      <c r="A912" s="8"/>
      <c r="B912" s="8"/>
      <c r="C912" s="8"/>
      <c r="D912" s="8"/>
      <c r="E912" s="8"/>
      <c r="F912" s="8"/>
      <c r="G912" s="8"/>
      <c r="H912" s="8"/>
      <c r="I912" s="8"/>
      <c r="J912" s="8"/>
      <c r="K912" s="8"/>
      <c r="L912" s="8"/>
      <c r="M912" s="8"/>
      <c r="N912" s="8"/>
      <c r="O912" s="8"/>
      <c r="P912" s="8"/>
      <c r="Q912" s="8"/>
      <c r="R912" s="8"/>
      <c r="S912" s="8"/>
      <c r="T912" s="8"/>
      <c r="U912" s="8"/>
      <c r="V912" s="8"/>
      <c r="W912" s="8"/>
      <c r="X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row>
    <row r="913" spans="1:86">
      <c r="A913" s="8"/>
      <c r="B913" s="8"/>
      <c r="C913" s="8"/>
      <c r="D913" s="8"/>
      <c r="E913" s="8"/>
      <c r="F913" s="8"/>
      <c r="G913" s="8"/>
      <c r="H913" s="8"/>
      <c r="I913" s="8"/>
      <c r="J913" s="8"/>
      <c r="K913" s="8"/>
      <c r="L913" s="8"/>
      <c r="M913" s="8"/>
      <c r="N913" s="8"/>
      <c r="O913" s="8"/>
      <c r="P913" s="8"/>
      <c r="Q913" s="8"/>
      <c r="R913" s="8"/>
      <c r="S913" s="8"/>
      <c r="T913" s="8"/>
      <c r="U913" s="8"/>
      <c r="V913" s="8"/>
      <c r="W913" s="8"/>
      <c r="X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row>
    <row r="914" spans="1:86">
      <c r="A914" s="8"/>
      <c r="B914" s="8"/>
      <c r="C914" s="8"/>
      <c r="D914" s="8"/>
      <c r="E914" s="8"/>
      <c r="F914" s="8"/>
      <c r="G914" s="8"/>
      <c r="H914" s="8"/>
      <c r="I914" s="8"/>
      <c r="J914" s="8"/>
      <c r="K914" s="8"/>
      <c r="L914" s="8"/>
      <c r="M914" s="8"/>
      <c r="N914" s="8"/>
      <c r="O914" s="8"/>
      <c r="P914" s="8"/>
      <c r="Q914" s="8"/>
      <c r="R914" s="8"/>
      <c r="S914" s="8"/>
      <c r="T914" s="8"/>
      <c r="U914" s="8"/>
      <c r="V914" s="8"/>
      <c r="W914" s="8"/>
      <c r="X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row>
    <row r="915" spans="1:86">
      <c r="A915" s="8"/>
      <c r="B915" s="8"/>
      <c r="C915" s="8"/>
      <c r="D915" s="8"/>
      <c r="E915" s="8"/>
      <c r="F915" s="8"/>
      <c r="G915" s="8"/>
      <c r="H915" s="8"/>
      <c r="I915" s="8"/>
      <c r="J915" s="8"/>
      <c r="K915" s="8"/>
      <c r="L915" s="8"/>
      <c r="M915" s="8"/>
      <c r="N915" s="8"/>
      <c r="O915" s="8"/>
      <c r="P915" s="8"/>
      <c r="Q915" s="8"/>
      <c r="R915" s="8"/>
      <c r="S915" s="8"/>
      <c r="T915" s="8"/>
      <c r="U915" s="8"/>
      <c r="V915" s="8"/>
      <c r="W915" s="8"/>
      <c r="X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row>
    <row r="916" spans="1:86">
      <c r="A916" s="8"/>
      <c r="B916" s="8"/>
      <c r="C916" s="8"/>
      <c r="D916" s="8"/>
      <c r="E916" s="8"/>
      <c r="F916" s="8"/>
      <c r="G916" s="8"/>
      <c r="H916" s="8"/>
      <c r="I916" s="8"/>
      <c r="J916" s="8"/>
      <c r="K916" s="8"/>
      <c r="L916" s="8"/>
      <c r="M916" s="8"/>
      <c r="N916" s="8"/>
      <c r="O916" s="8"/>
      <c r="P916" s="8"/>
      <c r="Q916" s="8"/>
      <c r="R916" s="8"/>
      <c r="S916" s="8"/>
      <c r="T916" s="8"/>
      <c r="U916" s="8"/>
      <c r="V916" s="8"/>
      <c r="W916" s="8"/>
      <c r="X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row>
    <row r="917" spans="1:86">
      <c r="A917" s="8"/>
      <c r="B917" s="8"/>
      <c r="C917" s="8"/>
      <c r="D917" s="8"/>
      <c r="E917" s="8"/>
      <c r="F917" s="8"/>
      <c r="G917" s="8"/>
      <c r="H917" s="8"/>
      <c r="I917" s="8"/>
      <c r="J917" s="8"/>
      <c r="K917" s="8"/>
      <c r="L917" s="8"/>
      <c r="M917" s="8"/>
      <c r="N917" s="8"/>
      <c r="O917" s="8"/>
      <c r="P917" s="8"/>
      <c r="Q917" s="8"/>
      <c r="R917" s="8"/>
      <c r="S917" s="8"/>
      <c r="T917" s="8"/>
      <c r="U917" s="8"/>
      <c r="V917" s="8"/>
      <c r="W917" s="8"/>
      <c r="X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row>
    <row r="918" spans="1:86">
      <c r="A918" s="8"/>
      <c r="B918" s="8"/>
      <c r="C918" s="8"/>
      <c r="D918" s="8"/>
      <c r="E918" s="8"/>
      <c r="F918" s="8"/>
      <c r="G918" s="8"/>
      <c r="H918" s="8"/>
      <c r="I918" s="8"/>
      <c r="J918" s="8"/>
      <c r="K918" s="8"/>
      <c r="L918" s="8"/>
      <c r="M918" s="8"/>
      <c r="N918" s="8"/>
      <c r="O918" s="8"/>
      <c r="P918" s="8"/>
      <c r="Q918" s="8"/>
      <c r="R918" s="8"/>
      <c r="S918" s="8"/>
      <c r="T918" s="8"/>
      <c r="U918" s="8"/>
      <c r="V918" s="8"/>
      <c r="W918" s="8"/>
      <c r="X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row>
    <row r="919" spans="1:86">
      <c r="A919" s="8"/>
      <c r="B919" s="8"/>
      <c r="C919" s="8"/>
      <c r="D919" s="8"/>
      <c r="E919" s="8"/>
      <c r="F919" s="8"/>
      <c r="G919" s="8"/>
      <c r="H919" s="8"/>
      <c r="I919" s="8"/>
      <c r="J919" s="8"/>
      <c r="K919" s="8"/>
      <c r="L919" s="8"/>
      <c r="M919" s="8"/>
      <c r="N919" s="8"/>
      <c r="O919" s="8"/>
      <c r="P919" s="8"/>
      <c r="Q919" s="8"/>
      <c r="R919" s="8"/>
      <c r="S919" s="8"/>
      <c r="T919" s="8"/>
      <c r="U919" s="8"/>
      <c r="V919" s="8"/>
      <c r="W919" s="8"/>
      <c r="X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row>
    <row r="920" spans="1:86">
      <c r="A920" s="8"/>
      <c r="B920" s="8"/>
      <c r="C920" s="8"/>
      <c r="D920" s="8"/>
      <c r="E920" s="8"/>
      <c r="F920" s="8"/>
      <c r="G920" s="8"/>
      <c r="H920" s="8"/>
      <c r="I920" s="8"/>
      <c r="J920" s="8"/>
      <c r="K920" s="8"/>
      <c r="L920" s="8"/>
      <c r="M920" s="8"/>
      <c r="N920" s="8"/>
      <c r="O920" s="8"/>
      <c r="P920" s="8"/>
      <c r="Q920" s="8"/>
      <c r="R920" s="8"/>
      <c r="S920" s="8"/>
      <c r="T920" s="8"/>
      <c r="U920" s="8"/>
      <c r="V920" s="8"/>
      <c r="W920" s="8"/>
      <c r="X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row>
    <row r="921" spans="1:86">
      <c r="A921" s="8"/>
      <c r="B921" s="8"/>
      <c r="C921" s="8"/>
      <c r="D921" s="8"/>
      <c r="E921" s="8"/>
      <c r="F921" s="8"/>
      <c r="G921" s="8"/>
      <c r="H921" s="8"/>
      <c r="I921" s="8"/>
      <c r="J921" s="8"/>
      <c r="K921" s="8"/>
      <c r="L921" s="8"/>
      <c r="M921" s="8"/>
      <c r="N921" s="8"/>
      <c r="O921" s="8"/>
      <c r="P921" s="8"/>
      <c r="Q921" s="8"/>
      <c r="R921" s="8"/>
      <c r="S921" s="8"/>
      <c r="T921" s="8"/>
      <c r="U921" s="8"/>
      <c r="V921" s="8"/>
      <c r="W921" s="8"/>
      <c r="X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row>
    <row r="922" spans="1:86">
      <c r="A922" s="8"/>
      <c r="B922" s="8"/>
      <c r="C922" s="8"/>
      <c r="D922" s="8"/>
      <c r="E922" s="8"/>
      <c r="F922" s="8"/>
      <c r="G922" s="8"/>
      <c r="H922" s="8"/>
      <c r="I922" s="8"/>
      <c r="J922" s="8"/>
      <c r="K922" s="8"/>
      <c r="L922" s="8"/>
      <c r="M922" s="8"/>
      <c r="N922" s="8"/>
      <c r="O922" s="8"/>
      <c r="P922" s="8"/>
      <c r="Q922" s="8"/>
      <c r="R922" s="8"/>
      <c r="S922" s="8"/>
      <c r="T922" s="8"/>
      <c r="U922" s="8"/>
      <c r="V922" s="8"/>
      <c r="W922" s="8"/>
      <c r="X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row>
    <row r="923" spans="1:86">
      <c r="A923" s="8"/>
      <c r="B923" s="8"/>
      <c r="C923" s="8"/>
      <c r="D923" s="8"/>
      <c r="E923" s="8"/>
      <c r="F923" s="8"/>
      <c r="G923" s="8"/>
      <c r="H923" s="8"/>
      <c r="I923" s="8"/>
      <c r="J923" s="8"/>
      <c r="K923" s="8"/>
      <c r="L923" s="8"/>
      <c r="M923" s="8"/>
      <c r="N923" s="8"/>
      <c r="O923" s="8"/>
      <c r="P923" s="8"/>
      <c r="Q923" s="8"/>
      <c r="R923" s="8"/>
      <c r="S923" s="8"/>
      <c r="T923" s="8"/>
      <c r="U923" s="8"/>
      <c r="V923" s="8"/>
      <c r="W923" s="8"/>
      <c r="X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row>
    <row r="924" spans="1:86">
      <c r="A924" s="8"/>
      <c r="B924" s="8"/>
      <c r="C924" s="8"/>
      <c r="D924" s="8"/>
      <c r="E924" s="8"/>
      <c r="F924" s="8"/>
      <c r="G924" s="8"/>
      <c r="H924" s="8"/>
      <c r="I924" s="8"/>
      <c r="J924" s="8"/>
      <c r="K924" s="8"/>
      <c r="L924" s="8"/>
      <c r="M924" s="8"/>
      <c r="N924" s="8"/>
      <c r="O924" s="8"/>
      <c r="P924" s="8"/>
      <c r="Q924" s="8"/>
      <c r="R924" s="8"/>
      <c r="S924" s="8"/>
      <c r="T924" s="8"/>
      <c r="U924" s="8"/>
      <c r="V924" s="8"/>
      <c r="W924" s="8"/>
      <c r="X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row>
    <row r="925" spans="1:86">
      <c r="A925" s="8"/>
      <c r="B925" s="8"/>
      <c r="C925" s="8"/>
      <c r="D925" s="8"/>
      <c r="E925" s="8"/>
      <c r="F925" s="8"/>
      <c r="G925" s="8"/>
      <c r="H925" s="8"/>
      <c r="I925" s="8"/>
      <c r="J925" s="8"/>
      <c r="K925" s="8"/>
      <c r="L925" s="8"/>
      <c r="M925" s="8"/>
      <c r="N925" s="8"/>
      <c r="O925" s="8"/>
      <c r="P925" s="8"/>
      <c r="Q925" s="8"/>
      <c r="R925" s="8"/>
      <c r="S925" s="8"/>
      <c r="T925" s="8"/>
      <c r="U925" s="8"/>
      <c r="V925" s="8"/>
      <c r="W925" s="8"/>
      <c r="X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row>
    <row r="926" spans="1:86">
      <c r="A926" s="8"/>
      <c r="B926" s="8"/>
      <c r="C926" s="8"/>
      <c r="D926" s="8"/>
      <c r="E926" s="8"/>
      <c r="F926" s="8"/>
      <c r="G926" s="8"/>
      <c r="H926" s="8"/>
      <c r="I926" s="8"/>
      <c r="J926" s="8"/>
      <c r="K926" s="8"/>
      <c r="L926" s="8"/>
      <c r="M926" s="8"/>
      <c r="N926" s="8"/>
      <c r="O926" s="8"/>
      <c r="P926" s="8"/>
      <c r="Q926" s="8"/>
      <c r="R926" s="8"/>
      <c r="S926" s="8"/>
      <c r="T926" s="8"/>
      <c r="U926" s="8"/>
      <c r="V926" s="8"/>
      <c r="W926" s="8"/>
      <c r="X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row>
    <row r="927" spans="1:86">
      <c r="A927" s="8"/>
      <c r="B927" s="8"/>
      <c r="C927" s="8"/>
      <c r="D927" s="8"/>
      <c r="E927" s="8"/>
      <c r="F927" s="8"/>
      <c r="G927" s="8"/>
      <c r="H927" s="8"/>
      <c r="I927" s="8"/>
      <c r="J927" s="8"/>
      <c r="K927" s="8"/>
      <c r="L927" s="8"/>
      <c r="M927" s="8"/>
      <c r="N927" s="8"/>
      <c r="O927" s="8"/>
      <c r="P927" s="8"/>
      <c r="Q927" s="8"/>
      <c r="R927" s="8"/>
      <c r="S927" s="8"/>
      <c r="T927" s="8"/>
      <c r="U927" s="8"/>
      <c r="V927" s="8"/>
      <c r="W927" s="8"/>
      <c r="X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row>
    <row r="928" spans="1:86">
      <c r="A928" s="8"/>
      <c r="B928" s="8"/>
      <c r="C928" s="8"/>
      <c r="D928" s="8"/>
      <c r="E928" s="8"/>
      <c r="F928" s="8"/>
      <c r="G928" s="8"/>
      <c r="H928" s="8"/>
      <c r="I928" s="8"/>
      <c r="J928" s="8"/>
      <c r="K928" s="8"/>
      <c r="L928" s="8"/>
      <c r="M928" s="8"/>
      <c r="N928" s="8"/>
      <c r="O928" s="8"/>
      <c r="P928" s="8"/>
      <c r="Q928" s="8"/>
      <c r="R928" s="8"/>
      <c r="S928" s="8"/>
      <c r="T928" s="8"/>
      <c r="U928" s="8"/>
      <c r="V928" s="8"/>
      <c r="W928" s="8"/>
      <c r="X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row>
    <row r="929" spans="1:86">
      <c r="A929" s="8"/>
      <c r="B929" s="8"/>
      <c r="C929" s="8"/>
      <c r="D929" s="8"/>
      <c r="E929" s="8"/>
      <c r="F929" s="8"/>
      <c r="G929" s="8"/>
      <c r="H929" s="8"/>
      <c r="I929" s="8"/>
      <c r="J929" s="8"/>
      <c r="K929" s="8"/>
      <c r="L929" s="8"/>
      <c r="M929" s="8"/>
      <c r="N929" s="8"/>
      <c r="O929" s="8"/>
      <c r="P929" s="8"/>
      <c r="Q929" s="8"/>
      <c r="R929" s="8"/>
      <c r="S929" s="8"/>
      <c r="T929" s="8"/>
      <c r="U929" s="8"/>
      <c r="V929" s="8"/>
      <c r="W929" s="8"/>
      <c r="X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row>
    <row r="930" spans="1:86">
      <c r="A930" s="8"/>
      <c r="B930" s="8"/>
      <c r="C930" s="8"/>
      <c r="D930" s="8"/>
      <c r="E930" s="8"/>
      <c r="F930" s="8"/>
      <c r="G930" s="8"/>
      <c r="H930" s="8"/>
      <c r="I930" s="8"/>
      <c r="J930" s="8"/>
      <c r="K930" s="8"/>
      <c r="L930" s="8"/>
      <c r="M930" s="8"/>
      <c r="N930" s="8"/>
      <c r="O930" s="8"/>
      <c r="P930" s="8"/>
      <c r="Q930" s="8"/>
      <c r="R930" s="8"/>
      <c r="S930" s="8"/>
      <c r="T930" s="8"/>
      <c r="U930" s="8"/>
      <c r="V930" s="8"/>
      <c r="W930" s="8"/>
      <c r="X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row>
    <row r="931" spans="1:86">
      <c r="A931" s="8"/>
      <c r="B931" s="8"/>
      <c r="C931" s="8"/>
      <c r="D931" s="8"/>
      <c r="E931" s="8"/>
      <c r="F931" s="8"/>
      <c r="G931" s="8"/>
      <c r="H931" s="8"/>
      <c r="I931" s="8"/>
      <c r="J931" s="8"/>
      <c r="K931" s="8"/>
      <c r="L931" s="8"/>
      <c r="M931" s="8"/>
      <c r="N931" s="8"/>
      <c r="O931" s="8"/>
      <c r="P931" s="8"/>
      <c r="Q931" s="8"/>
      <c r="R931" s="8"/>
      <c r="S931" s="8"/>
      <c r="T931" s="8"/>
      <c r="U931" s="8"/>
      <c r="V931" s="8"/>
      <c r="W931" s="8"/>
      <c r="X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row>
    <row r="932" spans="1:86">
      <c r="A932" s="8"/>
      <c r="B932" s="8"/>
      <c r="C932" s="8"/>
      <c r="D932" s="8"/>
      <c r="E932" s="8"/>
      <c r="F932" s="8"/>
      <c r="G932" s="8"/>
      <c r="H932" s="8"/>
      <c r="I932" s="8"/>
      <c r="J932" s="8"/>
      <c r="K932" s="8"/>
      <c r="L932" s="8"/>
      <c r="M932" s="8"/>
      <c r="N932" s="8"/>
      <c r="O932" s="8"/>
      <c r="P932" s="8"/>
      <c r="Q932" s="8"/>
      <c r="R932" s="8"/>
      <c r="S932" s="8"/>
      <c r="T932" s="8"/>
      <c r="U932" s="8"/>
      <c r="V932" s="8"/>
      <c r="W932" s="8"/>
      <c r="X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row>
    <row r="933" spans="1:86">
      <c r="A933" s="8"/>
      <c r="B933" s="8"/>
      <c r="C933" s="8"/>
      <c r="D933" s="8"/>
      <c r="E933" s="8"/>
      <c r="F933" s="8"/>
      <c r="G933" s="8"/>
      <c r="H933" s="8"/>
      <c r="I933" s="8"/>
      <c r="J933" s="8"/>
      <c r="K933" s="8"/>
      <c r="L933" s="8"/>
      <c r="M933" s="8"/>
      <c r="N933" s="8"/>
      <c r="O933" s="8"/>
      <c r="P933" s="8"/>
      <c r="Q933" s="8"/>
      <c r="R933" s="8"/>
      <c r="S933" s="8"/>
      <c r="T933" s="8"/>
      <c r="U933" s="8"/>
      <c r="V933" s="8"/>
      <c r="W933" s="8"/>
      <c r="X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row>
    <row r="934" spans="1:86">
      <c r="A934" s="8"/>
      <c r="B934" s="8"/>
      <c r="C934" s="8"/>
      <c r="D934" s="8"/>
      <c r="E934" s="8"/>
      <c r="F934" s="8"/>
      <c r="G934" s="8"/>
      <c r="H934" s="8"/>
      <c r="I934" s="8"/>
      <c r="J934" s="8"/>
      <c r="K934" s="8"/>
      <c r="L934" s="8"/>
      <c r="M934" s="8"/>
      <c r="N934" s="8"/>
      <c r="O934" s="8"/>
      <c r="P934" s="8"/>
      <c r="Q934" s="8"/>
      <c r="R934" s="8"/>
      <c r="S934" s="8"/>
      <c r="T934" s="8"/>
      <c r="U934" s="8"/>
      <c r="V934" s="8"/>
      <c r="W934" s="8"/>
      <c r="X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row>
    <row r="935" spans="1:86">
      <c r="A935" s="8"/>
      <c r="B935" s="8"/>
      <c r="C935" s="8"/>
      <c r="D935" s="8"/>
      <c r="E935" s="8"/>
      <c r="F935" s="8"/>
      <c r="G935" s="8"/>
      <c r="H935" s="8"/>
      <c r="I935" s="8"/>
      <c r="J935" s="8"/>
      <c r="K935" s="8"/>
      <c r="L935" s="8"/>
      <c r="M935" s="8"/>
      <c r="N935" s="8"/>
      <c r="O935" s="8"/>
      <c r="P935" s="8"/>
      <c r="Q935" s="8"/>
      <c r="R935" s="8"/>
      <c r="S935" s="8"/>
      <c r="T935" s="8"/>
      <c r="U935" s="8"/>
      <c r="V935" s="8"/>
      <c r="W935" s="8"/>
      <c r="X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row>
    <row r="936" spans="1:86">
      <c r="A936" s="8"/>
      <c r="B936" s="8"/>
      <c r="C936" s="8"/>
      <c r="D936" s="8"/>
      <c r="E936" s="8"/>
      <c r="F936" s="8"/>
      <c r="G936" s="8"/>
      <c r="H936" s="8"/>
      <c r="I936" s="8"/>
      <c r="J936" s="8"/>
      <c r="K936" s="8"/>
      <c r="L936" s="8"/>
      <c r="M936" s="8"/>
      <c r="N936" s="8"/>
      <c r="O936" s="8"/>
      <c r="P936" s="8"/>
      <c r="Q936" s="8"/>
      <c r="R936" s="8"/>
      <c r="S936" s="8"/>
      <c r="T936" s="8"/>
      <c r="U936" s="8"/>
      <c r="V936" s="8"/>
      <c r="W936" s="8"/>
      <c r="X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row>
    <row r="937" spans="1:86">
      <c r="A937" s="8"/>
      <c r="B937" s="8"/>
      <c r="C937" s="8"/>
      <c r="D937" s="8"/>
      <c r="E937" s="8"/>
      <c r="F937" s="8"/>
      <c r="G937" s="8"/>
      <c r="H937" s="8"/>
      <c r="I937" s="8"/>
      <c r="J937" s="8"/>
      <c r="K937" s="8"/>
      <c r="L937" s="8"/>
      <c r="M937" s="8"/>
      <c r="N937" s="8"/>
      <c r="O937" s="8"/>
      <c r="P937" s="8"/>
      <c r="Q937" s="8"/>
      <c r="R937" s="8"/>
      <c r="S937" s="8"/>
      <c r="T937" s="8"/>
      <c r="U937" s="8"/>
      <c r="V937" s="8"/>
      <c r="W937" s="8"/>
      <c r="X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row>
    <row r="938" spans="1:86">
      <c r="A938" s="8"/>
      <c r="B938" s="8"/>
      <c r="C938" s="8"/>
      <c r="D938" s="8"/>
      <c r="E938" s="8"/>
      <c r="F938" s="8"/>
      <c r="G938" s="8"/>
      <c r="H938" s="8"/>
      <c r="I938" s="8"/>
      <c r="J938" s="8"/>
      <c r="K938" s="8"/>
      <c r="L938" s="8"/>
      <c r="M938" s="8"/>
      <c r="N938" s="8"/>
      <c r="O938" s="8"/>
      <c r="P938" s="8"/>
      <c r="Q938" s="8"/>
      <c r="R938" s="8"/>
      <c r="S938" s="8"/>
      <c r="T938" s="8"/>
      <c r="U938" s="8"/>
      <c r="V938" s="8"/>
      <c r="W938" s="8"/>
      <c r="X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row>
    <row r="939" spans="1:86">
      <c r="A939" s="8"/>
      <c r="B939" s="8"/>
      <c r="C939" s="8"/>
      <c r="D939" s="8"/>
      <c r="E939" s="8"/>
      <c r="F939" s="8"/>
      <c r="G939" s="8"/>
      <c r="H939" s="8"/>
      <c r="I939" s="8"/>
      <c r="J939" s="8"/>
      <c r="K939" s="8"/>
      <c r="L939" s="8"/>
      <c r="M939" s="8"/>
      <c r="N939" s="8"/>
      <c r="O939" s="8"/>
      <c r="P939" s="8"/>
      <c r="Q939" s="8"/>
      <c r="R939" s="8"/>
      <c r="S939" s="8"/>
      <c r="T939" s="8"/>
      <c r="U939" s="8"/>
      <c r="V939" s="8"/>
      <c r="W939" s="8"/>
      <c r="X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row>
    <row r="940" spans="1:86">
      <c r="A940" s="8"/>
      <c r="B940" s="8"/>
      <c r="C940" s="8"/>
      <c r="D940" s="8"/>
      <c r="E940" s="8"/>
      <c r="F940" s="8"/>
      <c r="G940" s="8"/>
      <c r="H940" s="8"/>
      <c r="I940" s="8"/>
      <c r="J940" s="8"/>
      <c r="K940" s="8"/>
      <c r="L940" s="8"/>
      <c r="M940" s="8"/>
      <c r="N940" s="8"/>
      <c r="O940" s="8"/>
      <c r="P940" s="8"/>
      <c r="Q940" s="8"/>
      <c r="R940" s="8"/>
      <c r="S940" s="8"/>
      <c r="T940" s="8"/>
      <c r="U940" s="8"/>
      <c r="V940" s="8"/>
      <c r="W940" s="8"/>
      <c r="X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row>
    <row r="941" spans="1:86">
      <c r="A941" s="8"/>
      <c r="B941" s="8"/>
      <c r="C941" s="8"/>
      <c r="D941" s="8"/>
      <c r="E941" s="8"/>
      <c r="F941" s="8"/>
      <c r="G941" s="8"/>
      <c r="H941" s="8"/>
      <c r="I941" s="8"/>
      <c r="J941" s="8"/>
      <c r="K941" s="8"/>
      <c r="L941" s="8"/>
      <c r="M941" s="8"/>
      <c r="N941" s="8"/>
      <c r="O941" s="8"/>
      <c r="P941" s="8"/>
      <c r="Q941" s="8"/>
      <c r="R941" s="8"/>
      <c r="S941" s="8"/>
      <c r="T941" s="8"/>
      <c r="U941" s="8"/>
      <c r="V941" s="8"/>
      <c r="W941" s="8"/>
      <c r="X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row>
    <row r="942" spans="1:86">
      <c r="A942" s="8"/>
      <c r="B942" s="8"/>
      <c r="C942" s="8"/>
      <c r="D942" s="8"/>
      <c r="E942" s="8"/>
      <c r="F942" s="8"/>
      <c r="G942" s="8"/>
      <c r="H942" s="8"/>
      <c r="I942" s="8"/>
      <c r="J942" s="8"/>
      <c r="K942" s="8"/>
      <c r="L942" s="8"/>
      <c r="M942" s="8"/>
      <c r="N942" s="8"/>
      <c r="O942" s="8"/>
      <c r="P942" s="8"/>
      <c r="Q942" s="8"/>
      <c r="R942" s="8"/>
      <c r="S942" s="8"/>
      <c r="T942" s="8"/>
      <c r="U942" s="8"/>
      <c r="V942" s="8"/>
      <c r="W942" s="8"/>
      <c r="X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row>
    <row r="943" spans="1:86">
      <c r="A943" s="8"/>
      <c r="B943" s="8"/>
      <c r="C943" s="8"/>
      <c r="D943" s="8"/>
      <c r="E943" s="8"/>
      <c r="F943" s="8"/>
      <c r="G943" s="8"/>
      <c r="H943" s="8"/>
      <c r="I943" s="8"/>
      <c r="J943" s="8"/>
      <c r="K943" s="8"/>
      <c r="L943" s="8"/>
      <c r="M943" s="8"/>
      <c r="N943" s="8"/>
      <c r="O943" s="8"/>
      <c r="P943" s="8"/>
      <c r="Q943" s="8"/>
      <c r="R943" s="8"/>
      <c r="S943" s="8"/>
      <c r="T943" s="8"/>
      <c r="U943" s="8"/>
      <c r="V943" s="8"/>
      <c r="W943" s="8"/>
      <c r="X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row>
    <row r="944" spans="1:86">
      <c r="A944" s="8"/>
      <c r="B944" s="8"/>
      <c r="C944" s="8"/>
      <c r="D944" s="8"/>
      <c r="E944" s="8"/>
      <c r="F944" s="8"/>
      <c r="G944" s="8"/>
      <c r="H944" s="8"/>
      <c r="I944" s="8"/>
      <c r="J944" s="8"/>
      <c r="K944" s="8"/>
      <c r="L944" s="8"/>
      <c r="M944" s="8"/>
      <c r="N944" s="8"/>
      <c r="O944" s="8"/>
      <c r="P944" s="8"/>
      <c r="Q944" s="8"/>
      <c r="R944" s="8"/>
      <c r="S944" s="8"/>
      <c r="T944" s="8"/>
      <c r="U944" s="8"/>
      <c r="V944" s="8"/>
      <c r="W944" s="8"/>
      <c r="X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row>
    <row r="945" spans="1:86">
      <c r="A945" s="8"/>
      <c r="B945" s="8"/>
      <c r="C945" s="8"/>
      <c r="D945" s="8"/>
      <c r="E945" s="8"/>
      <c r="F945" s="8"/>
      <c r="G945" s="8"/>
      <c r="H945" s="8"/>
      <c r="I945" s="8"/>
      <c r="J945" s="8"/>
      <c r="K945" s="8"/>
      <c r="L945" s="8"/>
      <c r="M945" s="8"/>
      <c r="N945" s="8"/>
      <c r="O945" s="8"/>
      <c r="P945" s="8"/>
      <c r="Q945" s="8"/>
      <c r="R945" s="8"/>
      <c r="S945" s="8"/>
      <c r="T945" s="8"/>
      <c r="U945" s="8"/>
      <c r="V945" s="8"/>
      <c r="W945" s="8"/>
      <c r="X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row>
    <row r="946" spans="1:86">
      <c r="A946" s="8"/>
      <c r="B946" s="8"/>
      <c r="C946" s="8"/>
      <c r="D946" s="8"/>
      <c r="E946" s="8"/>
      <c r="F946" s="8"/>
      <c r="G946" s="8"/>
      <c r="H946" s="8"/>
      <c r="I946" s="8"/>
      <c r="J946" s="8"/>
      <c r="K946" s="8"/>
      <c r="L946" s="8"/>
      <c r="M946" s="8"/>
      <c r="N946" s="8"/>
      <c r="O946" s="8"/>
      <c r="P946" s="8"/>
      <c r="Q946" s="8"/>
      <c r="R946" s="8"/>
      <c r="S946" s="8"/>
      <c r="T946" s="8"/>
      <c r="U946" s="8"/>
      <c r="V946" s="8"/>
      <c r="W946" s="8"/>
      <c r="X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row>
    <row r="947" spans="1:86">
      <c r="A947" s="8"/>
      <c r="B947" s="8"/>
      <c r="C947" s="8"/>
      <c r="D947" s="8"/>
      <c r="E947" s="8"/>
      <c r="F947" s="8"/>
      <c r="G947" s="8"/>
      <c r="H947" s="8"/>
      <c r="I947" s="8"/>
      <c r="J947" s="8"/>
      <c r="K947" s="8"/>
      <c r="L947" s="8"/>
      <c r="M947" s="8"/>
      <c r="N947" s="8"/>
      <c r="O947" s="8"/>
      <c r="P947" s="8"/>
      <c r="Q947" s="8"/>
      <c r="R947" s="8"/>
      <c r="S947" s="8"/>
      <c r="T947" s="8"/>
      <c r="U947" s="8"/>
      <c r="V947" s="8"/>
      <c r="W947" s="8"/>
      <c r="X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row>
    <row r="948" spans="1:86">
      <c r="A948" s="8"/>
      <c r="B948" s="8"/>
      <c r="C948" s="8"/>
      <c r="D948" s="8"/>
      <c r="E948" s="8"/>
      <c r="F948" s="8"/>
      <c r="G948" s="8"/>
      <c r="H948" s="8"/>
      <c r="I948" s="8"/>
      <c r="J948" s="8"/>
      <c r="K948" s="8"/>
      <c r="L948" s="8"/>
      <c r="M948" s="8"/>
      <c r="N948" s="8"/>
      <c r="O948" s="8"/>
      <c r="P948" s="8"/>
      <c r="Q948" s="8"/>
      <c r="R948" s="8"/>
      <c r="S948" s="8"/>
      <c r="T948" s="8"/>
      <c r="U948" s="8"/>
      <c r="V948" s="8"/>
      <c r="W948" s="8"/>
      <c r="X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row>
    <row r="949" spans="1:86">
      <c r="A949" s="8"/>
      <c r="B949" s="8"/>
      <c r="C949" s="8"/>
      <c r="D949" s="8"/>
      <c r="E949" s="8"/>
      <c r="F949" s="8"/>
      <c r="G949" s="8"/>
      <c r="H949" s="8"/>
      <c r="I949" s="8"/>
      <c r="J949" s="8"/>
      <c r="K949" s="8"/>
      <c r="L949" s="8"/>
      <c r="M949" s="8"/>
      <c r="N949" s="8"/>
      <c r="O949" s="8"/>
      <c r="P949" s="8"/>
      <c r="Q949" s="8"/>
      <c r="R949" s="8"/>
      <c r="S949" s="8"/>
      <c r="T949" s="8"/>
      <c r="U949" s="8"/>
      <c r="V949" s="8"/>
      <c r="W949" s="8"/>
      <c r="X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row>
    <row r="950" spans="1:86">
      <c r="A950" s="8"/>
      <c r="B950" s="8"/>
      <c r="C950" s="8"/>
      <c r="D950" s="8"/>
      <c r="E950" s="8"/>
      <c r="F950" s="8"/>
      <c r="G950" s="8"/>
      <c r="H950" s="8"/>
      <c r="I950" s="8"/>
      <c r="J950" s="8"/>
      <c r="K950" s="8"/>
      <c r="L950" s="8"/>
      <c r="M950" s="8"/>
      <c r="N950" s="8"/>
      <c r="O950" s="8"/>
      <c r="P950" s="8"/>
      <c r="Q950" s="8"/>
      <c r="R950" s="8"/>
      <c r="S950" s="8"/>
      <c r="T950" s="8"/>
      <c r="U950" s="8"/>
      <c r="V950" s="8"/>
      <c r="W950" s="8"/>
      <c r="X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row>
    <row r="951" spans="1:86">
      <c r="A951" s="8"/>
      <c r="B951" s="8"/>
      <c r="C951" s="8"/>
      <c r="D951" s="8"/>
      <c r="E951" s="8"/>
      <c r="F951" s="8"/>
      <c r="G951" s="8"/>
      <c r="H951" s="8"/>
      <c r="I951" s="8"/>
      <c r="J951" s="8"/>
      <c r="K951" s="8"/>
      <c r="L951" s="8"/>
      <c r="M951" s="8"/>
      <c r="N951" s="8"/>
      <c r="O951" s="8"/>
      <c r="P951" s="8"/>
      <c r="Q951" s="8"/>
      <c r="R951" s="8"/>
      <c r="S951" s="8"/>
      <c r="T951" s="8"/>
      <c r="U951" s="8"/>
      <c r="V951" s="8"/>
      <c r="W951" s="8"/>
      <c r="X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row>
    <row r="952" spans="1:86">
      <c r="A952" s="8"/>
      <c r="B952" s="8"/>
      <c r="C952" s="8"/>
      <c r="D952" s="8"/>
      <c r="E952" s="8"/>
      <c r="F952" s="8"/>
      <c r="G952" s="8"/>
      <c r="H952" s="8"/>
      <c r="I952" s="8"/>
      <c r="J952" s="8"/>
      <c r="K952" s="8"/>
      <c r="L952" s="8"/>
      <c r="M952" s="8"/>
      <c r="N952" s="8"/>
      <c r="O952" s="8"/>
      <c r="P952" s="8"/>
      <c r="Q952" s="8"/>
      <c r="R952" s="8"/>
      <c r="S952" s="8"/>
      <c r="T952" s="8"/>
      <c r="U952" s="8"/>
      <c r="V952" s="8"/>
      <c r="W952" s="8"/>
      <c r="X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row>
    <row r="953" spans="1:86">
      <c r="A953" s="8"/>
      <c r="B953" s="8"/>
      <c r="C953" s="8"/>
      <c r="D953" s="8"/>
      <c r="E953" s="8"/>
      <c r="F953" s="8"/>
      <c r="G953" s="8"/>
      <c r="H953" s="8"/>
      <c r="I953" s="8"/>
      <c r="J953" s="8"/>
      <c r="K953" s="8"/>
      <c r="L953" s="8"/>
      <c r="M953" s="8"/>
      <c r="N953" s="8"/>
      <c r="O953" s="8"/>
      <c r="P953" s="8"/>
      <c r="Q953" s="8"/>
      <c r="R953" s="8"/>
      <c r="S953" s="8"/>
      <c r="T953" s="8"/>
      <c r="U953" s="8"/>
      <c r="V953" s="8"/>
      <c r="W953" s="8"/>
      <c r="X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row>
    <row r="954" spans="1:86">
      <c r="A954" s="8"/>
      <c r="B954" s="8"/>
      <c r="C954" s="8"/>
      <c r="D954" s="8"/>
      <c r="E954" s="8"/>
      <c r="F954" s="8"/>
      <c r="G954" s="8"/>
      <c r="H954" s="8"/>
      <c r="I954" s="8"/>
      <c r="J954" s="8"/>
      <c r="K954" s="8"/>
      <c r="L954" s="8"/>
      <c r="M954" s="8"/>
      <c r="N954" s="8"/>
      <c r="O954" s="8"/>
      <c r="P954" s="8"/>
      <c r="Q954" s="8"/>
      <c r="R954" s="8"/>
      <c r="S954" s="8"/>
      <c r="T954" s="8"/>
      <c r="U954" s="8"/>
      <c r="V954" s="8"/>
      <c r="W954" s="8"/>
      <c r="X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row>
    <row r="955" spans="1:86">
      <c r="A955" s="8"/>
      <c r="B955" s="8"/>
      <c r="C955" s="8"/>
      <c r="D955" s="8"/>
      <c r="E955" s="8"/>
      <c r="F955" s="8"/>
      <c r="G955" s="8"/>
      <c r="H955" s="8"/>
      <c r="I955" s="8"/>
      <c r="J955" s="8"/>
      <c r="K955" s="8"/>
      <c r="L955" s="8"/>
      <c r="M955" s="8"/>
      <c r="N955" s="8"/>
      <c r="O955" s="8"/>
      <c r="P955" s="8"/>
      <c r="Q955" s="8"/>
      <c r="R955" s="8"/>
      <c r="S955" s="8"/>
      <c r="T955" s="8"/>
      <c r="U955" s="8"/>
      <c r="V955" s="8"/>
      <c r="W955" s="8"/>
      <c r="X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row>
    <row r="956" spans="1:86">
      <c r="A956" s="8"/>
      <c r="B956" s="8"/>
      <c r="C956" s="8"/>
      <c r="D956" s="8"/>
      <c r="E956" s="8"/>
      <c r="F956" s="8"/>
      <c r="G956" s="8"/>
      <c r="H956" s="8"/>
      <c r="I956" s="8"/>
      <c r="J956" s="8"/>
      <c r="K956" s="8"/>
      <c r="L956" s="8"/>
      <c r="M956" s="8"/>
      <c r="N956" s="8"/>
      <c r="O956" s="8"/>
      <c r="P956" s="8"/>
      <c r="Q956" s="8"/>
      <c r="R956" s="8"/>
      <c r="S956" s="8"/>
      <c r="T956" s="8"/>
      <c r="U956" s="8"/>
      <c r="V956" s="8"/>
      <c r="W956" s="8"/>
      <c r="X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row>
    <row r="957" spans="1:86">
      <c r="A957" s="8"/>
      <c r="B957" s="8"/>
      <c r="C957" s="8"/>
      <c r="D957" s="8"/>
      <c r="E957" s="8"/>
      <c r="F957" s="8"/>
      <c r="G957" s="8"/>
      <c r="H957" s="8"/>
      <c r="I957" s="8"/>
      <c r="J957" s="8"/>
      <c r="K957" s="8"/>
      <c r="L957" s="8"/>
      <c r="M957" s="8"/>
      <c r="N957" s="8"/>
      <c r="O957" s="8"/>
      <c r="P957" s="8"/>
      <c r="Q957" s="8"/>
      <c r="R957" s="8"/>
      <c r="S957" s="8"/>
      <c r="T957" s="8"/>
      <c r="U957" s="8"/>
      <c r="V957" s="8"/>
      <c r="W957" s="8"/>
      <c r="X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row>
    <row r="958" spans="1:86">
      <c r="A958" s="8"/>
      <c r="B958" s="8"/>
      <c r="C958" s="8"/>
      <c r="D958" s="8"/>
      <c r="E958" s="8"/>
      <c r="F958" s="8"/>
      <c r="G958" s="8"/>
      <c r="H958" s="8"/>
      <c r="I958" s="8"/>
      <c r="J958" s="8"/>
      <c r="K958" s="8"/>
      <c r="L958" s="8"/>
      <c r="M958" s="8"/>
      <c r="N958" s="8"/>
      <c r="O958" s="8"/>
      <c r="P958" s="8"/>
      <c r="Q958" s="8"/>
      <c r="R958" s="8"/>
      <c r="S958" s="8"/>
      <c r="T958" s="8"/>
      <c r="U958" s="8"/>
      <c r="V958" s="8"/>
      <c r="W958" s="8"/>
      <c r="X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row>
    <row r="959" spans="1:86">
      <c r="A959" s="8"/>
      <c r="B959" s="8"/>
      <c r="C959" s="8"/>
      <c r="D959" s="8"/>
      <c r="E959" s="8"/>
      <c r="F959" s="8"/>
      <c r="G959" s="8"/>
      <c r="H959" s="8"/>
      <c r="I959" s="8"/>
      <c r="J959" s="8"/>
      <c r="K959" s="8"/>
      <c r="L959" s="8"/>
      <c r="M959" s="8"/>
      <c r="N959" s="8"/>
      <c r="O959" s="8"/>
      <c r="P959" s="8"/>
      <c r="Q959" s="8"/>
      <c r="R959" s="8"/>
      <c r="S959" s="8"/>
      <c r="T959" s="8"/>
      <c r="U959" s="8"/>
      <c r="V959" s="8"/>
      <c r="W959" s="8"/>
      <c r="X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row>
    <row r="960" spans="1:86">
      <c r="A960" s="8"/>
      <c r="B960" s="8"/>
      <c r="C960" s="8"/>
      <c r="D960" s="8"/>
      <c r="E960" s="8"/>
      <c r="F960" s="8"/>
      <c r="G960" s="8"/>
      <c r="H960" s="8"/>
      <c r="I960" s="8"/>
      <c r="J960" s="8"/>
      <c r="K960" s="8"/>
      <c r="L960" s="8"/>
      <c r="M960" s="8"/>
      <c r="N960" s="8"/>
      <c r="O960" s="8"/>
      <c r="P960" s="8"/>
      <c r="Q960" s="8"/>
      <c r="R960" s="8"/>
      <c r="S960" s="8"/>
      <c r="T960" s="8"/>
      <c r="U960" s="8"/>
      <c r="V960" s="8"/>
      <c r="W960" s="8"/>
      <c r="X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row>
    <row r="961" spans="1:86">
      <c r="A961" s="8"/>
      <c r="B961" s="8"/>
      <c r="C961" s="8"/>
      <c r="D961" s="8"/>
      <c r="E961" s="8"/>
      <c r="F961" s="8"/>
      <c r="G961" s="8"/>
      <c r="H961" s="8"/>
      <c r="I961" s="8"/>
      <c r="J961" s="8"/>
      <c r="K961" s="8"/>
      <c r="L961" s="8"/>
      <c r="M961" s="8"/>
      <c r="N961" s="8"/>
      <c r="O961" s="8"/>
      <c r="P961" s="8"/>
      <c r="Q961" s="8"/>
      <c r="R961" s="8"/>
      <c r="S961" s="8"/>
      <c r="T961" s="8"/>
      <c r="U961" s="8"/>
      <c r="V961" s="8"/>
      <c r="W961" s="8"/>
      <c r="X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row>
    <row r="962" spans="1:86">
      <c r="A962" s="8"/>
      <c r="B962" s="8"/>
      <c r="C962" s="8"/>
      <c r="D962" s="8"/>
      <c r="E962" s="8"/>
      <c r="F962" s="8"/>
      <c r="G962" s="8"/>
      <c r="H962" s="8"/>
      <c r="I962" s="8"/>
      <c r="J962" s="8"/>
      <c r="K962" s="8"/>
      <c r="L962" s="8"/>
      <c r="M962" s="8"/>
      <c r="N962" s="8"/>
      <c r="O962" s="8"/>
      <c r="P962" s="8"/>
      <c r="Q962" s="8"/>
      <c r="R962" s="8"/>
      <c r="S962" s="8"/>
      <c r="T962" s="8"/>
      <c r="U962" s="8"/>
      <c r="V962" s="8"/>
      <c r="W962" s="8"/>
      <c r="X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row>
    <row r="963" spans="1:86">
      <c r="A963" s="8"/>
      <c r="B963" s="8"/>
      <c r="C963" s="8"/>
      <c r="D963" s="8"/>
      <c r="E963" s="8"/>
      <c r="F963" s="8"/>
      <c r="G963" s="8"/>
      <c r="H963" s="8"/>
      <c r="I963" s="8"/>
      <c r="J963" s="8"/>
      <c r="K963" s="8"/>
      <c r="L963" s="8"/>
      <c r="M963" s="8"/>
      <c r="N963" s="8"/>
      <c r="O963" s="8"/>
      <c r="P963" s="8"/>
      <c r="Q963" s="8"/>
      <c r="R963" s="8"/>
      <c r="S963" s="8"/>
      <c r="T963" s="8"/>
      <c r="U963" s="8"/>
      <c r="V963" s="8"/>
      <c r="W963" s="8"/>
      <c r="X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row>
    <row r="964" spans="1:86">
      <c r="A964" s="8"/>
      <c r="B964" s="8"/>
      <c r="C964" s="8"/>
      <c r="D964" s="8"/>
      <c r="E964" s="8"/>
      <c r="F964" s="8"/>
      <c r="G964" s="8"/>
      <c r="H964" s="8"/>
      <c r="I964" s="8"/>
      <c r="J964" s="8"/>
      <c r="K964" s="8"/>
      <c r="L964" s="8"/>
      <c r="M964" s="8"/>
      <c r="N964" s="8"/>
      <c r="O964" s="8"/>
      <c r="P964" s="8"/>
      <c r="Q964" s="8"/>
      <c r="R964" s="8"/>
      <c r="S964" s="8"/>
      <c r="T964" s="8"/>
      <c r="U964" s="8"/>
      <c r="V964" s="8"/>
      <c r="W964" s="8"/>
      <c r="X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row>
    <row r="965" spans="1:86">
      <c r="A965" s="8"/>
      <c r="B965" s="8"/>
      <c r="C965" s="8"/>
      <c r="D965" s="8"/>
      <c r="E965" s="8"/>
      <c r="F965" s="8"/>
      <c r="G965" s="8"/>
      <c r="H965" s="8"/>
      <c r="I965" s="8"/>
      <c r="J965" s="8"/>
      <c r="K965" s="8"/>
      <c r="L965" s="8"/>
      <c r="M965" s="8"/>
      <c r="N965" s="8"/>
      <c r="O965" s="8"/>
      <c r="P965" s="8"/>
      <c r="Q965" s="8"/>
      <c r="R965" s="8"/>
      <c r="S965" s="8"/>
      <c r="T965" s="8"/>
      <c r="U965" s="8"/>
      <c r="V965" s="8"/>
      <c r="W965" s="8"/>
      <c r="X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row>
    <row r="966" spans="1:86">
      <c r="A966" s="8"/>
      <c r="B966" s="8"/>
      <c r="C966" s="8"/>
      <c r="D966" s="8"/>
      <c r="E966" s="8"/>
      <c r="F966" s="8"/>
      <c r="G966" s="8"/>
      <c r="H966" s="8"/>
      <c r="I966" s="8"/>
      <c r="J966" s="8"/>
      <c r="K966" s="8"/>
      <c r="L966" s="8"/>
      <c r="M966" s="8"/>
      <c r="N966" s="8"/>
      <c r="O966" s="8"/>
      <c r="P966" s="8"/>
      <c r="Q966" s="8"/>
      <c r="R966" s="8"/>
      <c r="S966" s="8"/>
      <c r="T966" s="8"/>
      <c r="U966" s="8"/>
      <c r="V966" s="8"/>
      <c r="W966" s="8"/>
      <c r="X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row>
    <row r="967" spans="1:86">
      <c r="A967" s="8"/>
      <c r="B967" s="8"/>
      <c r="C967" s="8"/>
      <c r="D967" s="8"/>
      <c r="E967" s="8"/>
      <c r="F967" s="8"/>
      <c r="G967" s="8"/>
      <c r="H967" s="8"/>
      <c r="I967" s="8"/>
      <c r="J967" s="8"/>
      <c r="K967" s="8"/>
      <c r="L967" s="8"/>
      <c r="M967" s="8"/>
      <c r="N967" s="8"/>
      <c r="O967" s="8"/>
      <c r="P967" s="8"/>
      <c r="Q967" s="8"/>
      <c r="R967" s="8"/>
      <c r="S967" s="8"/>
      <c r="T967" s="8"/>
      <c r="U967" s="8"/>
      <c r="V967" s="8"/>
      <c r="W967" s="8"/>
      <c r="X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row>
    <row r="968" spans="1:86">
      <c r="A968" s="8"/>
      <c r="B968" s="8"/>
      <c r="C968" s="8"/>
      <c r="D968" s="8"/>
      <c r="E968" s="8"/>
      <c r="F968" s="8"/>
      <c r="G968" s="8"/>
      <c r="H968" s="8"/>
      <c r="I968" s="8"/>
      <c r="J968" s="8"/>
      <c r="K968" s="8"/>
      <c r="L968" s="8"/>
      <c r="M968" s="8"/>
      <c r="N968" s="8"/>
      <c r="O968" s="8"/>
      <c r="P968" s="8"/>
      <c r="Q968" s="8"/>
      <c r="R968" s="8"/>
      <c r="S968" s="8"/>
      <c r="T968" s="8"/>
      <c r="U968" s="8"/>
      <c r="V968" s="8"/>
      <c r="W968" s="8"/>
      <c r="X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row>
    <row r="969" spans="1:86">
      <c r="A969" s="8"/>
      <c r="B969" s="8"/>
      <c r="C969" s="8"/>
      <c r="D969" s="8"/>
      <c r="E969" s="8"/>
      <c r="F969" s="8"/>
      <c r="G969" s="8"/>
      <c r="H969" s="8"/>
      <c r="I969" s="8"/>
      <c r="J969" s="8"/>
      <c r="K969" s="8"/>
      <c r="L969" s="8"/>
      <c r="M969" s="8"/>
      <c r="N969" s="8"/>
      <c r="O969" s="8"/>
      <c r="P969" s="8"/>
      <c r="Q969" s="8"/>
      <c r="R969" s="8"/>
      <c r="S969" s="8"/>
      <c r="T969" s="8"/>
      <c r="U969" s="8"/>
      <c r="V969" s="8"/>
      <c r="W969" s="8"/>
      <c r="X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row>
    <row r="970" spans="1:86">
      <c r="A970" s="8"/>
      <c r="B970" s="8"/>
      <c r="C970" s="8"/>
      <c r="D970" s="8"/>
      <c r="E970" s="8"/>
      <c r="F970" s="8"/>
      <c r="G970" s="8"/>
      <c r="H970" s="8"/>
      <c r="I970" s="8"/>
      <c r="J970" s="8"/>
      <c r="K970" s="8"/>
      <c r="L970" s="8"/>
      <c r="M970" s="8"/>
      <c r="N970" s="8"/>
      <c r="O970" s="8"/>
      <c r="P970" s="8"/>
      <c r="Q970" s="8"/>
      <c r="R970" s="8"/>
      <c r="S970" s="8"/>
      <c r="T970" s="8"/>
      <c r="U970" s="8"/>
      <c r="V970" s="8"/>
      <c r="W970" s="8"/>
      <c r="X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row>
    <row r="971" spans="1:86">
      <c r="A971" s="8"/>
      <c r="B971" s="8"/>
      <c r="C971" s="8"/>
      <c r="D971" s="8"/>
      <c r="E971" s="8"/>
      <c r="F971" s="8"/>
      <c r="G971" s="8"/>
      <c r="H971" s="8"/>
      <c r="I971" s="8"/>
      <c r="J971" s="8"/>
      <c r="K971" s="8"/>
      <c r="L971" s="8"/>
      <c r="M971" s="8"/>
      <c r="N971" s="8"/>
      <c r="O971" s="8"/>
      <c r="P971" s="8"/>
      <c r="Q971" s="8"/>
      <c r="R971" s="8"/>
      <c r="S971" s="8"/>
      <c r="T971" s="8"/>
      <c r="U971" s="8"/>
      <c r="V971" s="8"/>
      <c r="W971" s="8"/>
      <c r="X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row>
    <row r="972" spans="1:86">
      <c r="A972" s="8"/>
      <c r="B972" s="8"/>
      <c r="C972" s="8"/>
      <c r="D972" s="8"/>
      <c r="E972" s="8"/>
      <c r="F972" s="8"/>
      <c r="G972" s="8"/>
      <c r="H972" s="8"/>
      <c r="I972" s="8"/>
      <c r="J972" s="8"/>
      <c r="K972" s="8"/>
      <c r="L972" s="8"/>
      <c r="M972" s="8"/>
      <c r="N972" s="8"/>
      <c r="O972" s="8"/>
      <c r="P972" s="8"/>
      <c r="Q972" s="8"/>
      <c r="R972" s="8"/>
      <c r="S972" s="8"/>
      <c r="T972" s="8"/>
      <c r="U972" s="8"/>
      <c r="V972" s="8"/>
      <c r="W972" s="8"/>
      <c r="X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row>
    <row r="973" spans="1:86">
      <c r="A973" s="8"/>
      <c r="B973" s="8"/>
      <c r="C973" s="8"/>
      <c r="D973" s="8"/>
      <c r="E973" s="8"/>
      <c r="F973" s="8"/>
      <c r="G973" s="8"/>
      <c r="H973" s="8"/>
      <c r="I973" s="8"/>
      <c r="J973" s="8"/>
      <c r="K973" s="8"/>
      <c r="L973" s="8"/>
      <c r="M973" s="8"/>
      <c r="N973" s="8"/>
      <c r="O973" s="8"/>
      <c r="P973" s="8"/>
      <c r="Q973" s="8"/>
      <c r="R973" s="8"/>
      <c r="S973" s="8"/>
      <c r="T973" s="8"/>
      <c r="U973" s="8"/>
      <c r="V973" s="8"/>
      <c r="W973" s="8"/>
      <c r="X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row>
    <row r="974" spans="1:86">
      <c r="A974" s="8"/>
      <c r="B974" s="8"/>
      <c r="C974" s="8"/>
      <c r="D974" s="8"/>
      <c r="E974" s="8"/>
      <c r="F974" s="8"/>
      <c r="G974" s="8"/>
      <c r="H974" s="8"/>
      <c r="I974" s="8"/>
      <c r="J974" s="8"/>
      <c r="K974" s="8"/>
      <c r="L974" s="8"/>
      <c r="M974" s="8"/>
      <c r="N974" s="8"/>
      <c r="O974" s="8"/>
      <c r="P974" s="8"/>
      <c r="Q974" s="8"/>
      <c r="R974" s="8"/>
      <c r="S974" s="8"/>
      <c r="T974" s="8"/>
      <c r="U974" s="8"/>
      <c r="V974" s="8"/>
      <c r="W974" s="8"/>
      <c r="X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row>
    <row r="975" spans="1:86">
      <c r="A975" s="8"/>
      <c r="B975" s="8"/>
      <c r="C975" s="8"/>
      <c r="D975" s="8"/>
      <c r="E975" s="8"/>
      <c r="F975" s="8"/>
      <c r="G975" s="8"/>
      <c r="H975" s="8"/>
      <c r="I975" s="8"/>
      <c r="J975" s="8"/>
      <c r="K975" s="8"/>
      <c r="L975" s="8"/>
      <c r="M975" s="8"/>
      <c r="N975" s="8"/>
      <c r="O975" s="8"/>
      <c r="P975" s="8"/>
      <c r="Q975" s="8"/>
      <c r="R975" s="8"/>
      <c r="S975" s="8"/>
      <c r="T975" s="8"/>
      <c r="U975" s="8"/>
      <c r="V975" s="8"/>
      <c r="W975" s="8"/>
      <c r="X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row>
    <row r="976" spans="1:86">
      <c r="A976" s="8"/>
      <c r="B976" s="8"/>
      <c r="C976" s="8"/>
      <c r="D976" s="8"/>
      <c r="E976" s="8"/>
      <c r="F976" s="8"/>
      <c r="G976" s="8"/>
      <c r="H976" s="8"/>
      <c r="I976" s="8"/>
      <c r="J976" s="8"/>
      <c r="K976" s="8"/>
      <c r="L976" s="8"/>
      <c r="M976" s="8"/>
      <c r="N976" s="8"/>
      <c r="O976" s="8"/>
      <c r="P976" s="8"/>
      <c r="Q976" s="8"/>
      <c r="R976" s="8"/>
      <c r="S976" s="8"/>
      <c r="T976" s="8"/>
      <c r="U976" s="8"/>
      <c r="V976" s="8"/>
      <c r="W976" s="8"/>
      <c r="X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row>
    <row r="977" spans="1:86">
      <c r="A977" s="8"/>
      <c r="B977" s="8"/>
      <c r="C977" s="8"/>
      <c r="D977" s="8"/>
      <c r="E977" s="8"/>
      <c r="F977" s="8"/>
      <c r="G977" s="8"/>
      <c r="H977" s="8"/>
      <c r="I977" s="8"/>
      <c r="J977" s="8"/>
      <c r="K977" s="8"/>
      <c r="L977" s="8"/>
      <c r="M977" s="8"/>
      <c r="N977" s="8"/>
      <c r="O977" s="8"/>
      <c r="P977" s="8"/>
      <c r="Q977" s="8"/>
      <c r="R977" s="8"/>
      <c r="S977" s="8"/>
      <c r="T977" s="8"/>
      <c r="U977" s="8"/>
      <c r="V977" s="8"/>
      <c r="W977" s="8"/>
      <c r="X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row>
    <row r="978" spans="1:86">
      <c r="A978" s="8"/>
      <c r="B978" s="8"/>
      <c r="C978" s="8"/>
      <c r="D978" s="8"/>
      <c r="E978" s="8"/>
      <c r="F978" s="8"/>
      <c r="G978" s="8"/>
      <c r="H978" s="8"/>
      <c r="I978" s="8"/>
      <c r="J978" s="8"/>
      <c r="K978" s="8"/>
      <c r="L978" s="8"/>
      <c r="M978" s="8"/>
      <c r="N978" s="8"/>
      <c r="O978" s="8"/>
      <c r="P978" s="8"/>
      <c r="Q978" s="8"/>
      <c r="R978" s="8"/>
      <c r="S978" s="8"/>
      <c r="T978" s="8"/>
      <c r="U978" s="8"/>
      <c r="V978" s="8"/>
      <c r="W978" s="8"/>
      <c r="X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row>
    <row r="979" spans="1:86">
      <c r="A979" s="8"/>
      <c r="B979" s="8"/>
      <c r="C979" s="8"/>
      <c r="D979" s="8"/>
      <c r="E979" s="8"/>
      <c r="F979" s="8"/>
      <c r="G979" s="8"/>
      <c r="H979" s="8"/>
      <c r="I979" s="8"/>
      <c r="J979" s="8"/>
      <c r="K979" s="8"/>
      <c r="L979" s="8"/>
      <c r="M979" s="8"/>
      <c r="N979" s="8"/>
      <c r="O979" s="8"/>
      <c r="P979" s="8"/>
      <c r="Q979" s="8"/>
      <c r="R979" s="8"/>
      <c r="S979" s="8"/>
      <c r="T979" s="8"/>
      <c r="U979" s="8"/>
      <c r="V979" s="8"/>
      <c r="W979" s="8"/>
      <c r="X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row>
    <row r="980" spans="1:86">
      <c r="A980" s="8"/>
      <c r="B980" s="8"/>
      <c r="C980" s="8"/>
      <c r="D980" s="8"/>
      <c r="E980" s="8"/>
      <c r="F980" s="8"/>
      <c r="G980" s="8"/>
      <c r="H980" s="8"/>
      <c r="I980" s="8"/>
      <c r="J980" s="8"/>
      <c r="K980" s="8"/>
      <c r="L980" s="8"/>
      <c r="M980" s="8"/>
      <c r="N980" s="8"/>
      <c r="O980" s="8"/>
      <c r="P980" s="8"/>
      <c r="Q980" s="8"/>
      <c r="R980" s="8"/>
      <c r="S980" s="8"/>
      <c r="T980" s="8"/>
      <c r="U980" s="8"/>
      <c r="V980" s="8"/>
      <c r="W980" s="8"/>
      <c r="X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row>
    <row r="981" spans="1:86">
      <c r="A981" s="8"/>
      <c r="B981" s="8"/>
      <c r="C981" s="8"/>
      <c r="D981" s="8"/>
      <c r="E981" s="8"/>
      <c r="F981" s="8"/>
      <c r="G981" s="8"/>
      <c r="H981" s="8"/>
      <c r="I981" s="8"/>
      <c r="J981" s="8"/>
      <c r="K981" s="8"/>
      <c r="L981" s="8"/>
      <c r="M981" s="8"/>
      <c r="N981" s="8"/>
      <c r="O981" s="8"/>
      <c r="P981" s="8"/>
      <c r="Q981" s="8"/>
      <c r="R981" s="8"/>
      <c r="S981" s="8"/>
      <c r="T981" s="8"/>
      <c r="U981" s="8"/>
      <c r="V981" s="8"/>
      <c r="W981" s="8"/>
      <c r="X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row>
    <row r="982" spans="1:86">
      <c r="A982" s="8"/>
      <c r="B982" s="8"/>
      <c r="C982" s="8"/>
      <c r="D982" s="8"/>
      <c r="E982" s="8"/>
      <c r="F982" s="8"/>
      <c r="G982" s="8"/>
      <c r="H982" s="8"/>
      <c r="I982" s="8"/>
      <c r="J982" s="8"/>
      <c r="K982" s="8"/>
      <c r="L982" s="8"/>
      <c r="M982" s="8"/>
      <c r="N982" s="8"/>
      <c r="O982" s="8"/>
      <c r="P982" s="8"/>
      <c r="Q982" s="8"/>
      <c r="R982" s="8"/>
      <c r="S982" s="8"/>
      <c r="T982" s="8"/>
      <c r="U982" s="8"/>
      <c r="V982" s="8"/>
      <c r="W982" s="8"/>
      <c r="X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row>
    <row r="983" spans="1:86">
      <c r="A983" s="8"/>
      <c r="B983" s="8"/>
      <c r="C983" s="8"/>
      <c r="D983" s="8"/>
      <c r="E983" s="8"/>
      <c r="F983" s="8"/>
      <c r="G983" s="8"/>
      <c r="H983" s="8"/>
      <c r="I983" s="8"/>
      <c r="J983" s="8"/>
      <c r="K983" s="8"/>
      <c r="L983" s="8"/>
      <c r="M983" s="8"/>
      <c r="N983" s="8"/>
      <c r="O983" s="8"/>
      <c r="P983" s="8"/>
      <c r="Q983" s="8"/>
      <c r="R983" s="8"/>
      <c r="S983" s="8"/>
      <c r="T983" s="8"/>
      <c r="U983" s="8"/>
      <c r="V983" s="8"/>
      <c r="W983" s="8"/>
      <c r="X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row>
    <row r="984" spans="1:86">
      <c r="A984" s="8"/>
      <c r="B984" s="8"/>
      <c r="C984" s="8"/>
      <c r="D984" s="8"/>
      <c r="E984" s="8"/>
      <c r="F984" s="8"/>
      <c r="G984" s="8"/>
      <c r="H984" s="8"/>
      <c r="I984" s="8"/>
      <c r="J984" s="8"/>
      <c r="K984" s="8"/>
      <c r="L984" s="8"/>
      <c r="M984" s="8"/>
      <c r="N984" s="8"/>
      <c r="O984" s="8"/>
      <c r="P984" s="8"/>
      <c r="Q984" s="8"/>
      <c r="R984" s="8"/>
      <c r="S984" s="8"/>
      <c r="T984" s="8"/>
      <c r="U984" s="8"/>
      <c r="V984" s="8"/>
      <c r="W984" s="8"/>
      <c r="X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row>
    <row r="985" spans="1:86">
      <c r="A985" s="8"/>
      <c r="B985" s="8"/>
      <c r="C985" s="8"/>
      <c r="D985" s="8"/>
      <c r="E985" s="8"/>
      <c r="F985" s="8"/>
      <c r="G985" s="8"/>
      <c r="H985" s="8"/>
      <c r="I985" s="8"/>
      <c r="J985" s="8"/>
      <c r="K985" s="8"/>
      <c r="L985" s="8"/>
      <c r="M985" s="8"/>
      <c r="N985" s="8"/>
      <c r="O985" s="8"/>
      <c r="P985" s="8"/>
      <c r="Q985" s="8"/>
      <c r="R985" s="8"/>
      <c r="S985" s="8"/>
      <c r="T985" s="8"/>
      <c r="U985" s="8"/>
      <c r="V985" s="8"/>
      <c r="W985" s="8"/>
      <c r="X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row>
    <row r="986" spans="1:86">
      <c r="A986" s="8"/>
      <c r="B986" s="8"/>
      <c r="C986" s="8"/>
      <c r="D986" s="8"/>
      <c r="E986" s="8"/>
      <c r="F986" s="8"/>
      <c r="G986" s="8"/>
      <c r="H986" s="8"/>
      <c r="I986" s="8"/>
      <c r="J986" s="8"/>
      <c r="K986" s="8"/>
      <c r="L986" s="8"/>
      <c r="M986" s="8"/>
      <c r="N986" s="8"/>
      <c r="O986" s="8"/>
      <c r="P986" s="8"/>
      <c r="Q986" s="8"/>
      <c r="R986" s="8"/>
      <c r="S986" s="8"/>
      <c r="T986" s="8"/>
      <c r="U986" s="8"/>
      <c r="V986" s="8"/>
      <c r="W986" s="8"/>
      <c r="X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row>
    <row r="987" spans="1:86">
      <c r="A987" s="8"/>
      <c r="B987" s="8"/>
      <c r="C987" s="8"/>
      <c r="D987" s="8"/>
      <c r="E987" s="8"/>
      <c r="F987" s="8"/>
      <c r="G987" s="8"/>
      <c r="H987" s="8"/>
      <c r="I987" s="8"/>
      <c r="J987" s="8"/>
      <c r="K987" s="8"/>
      <c r="L987" s="8"/>
      <c r="M987" s="8"/>
      <c r="N987" s="8"/>
      <c r="O987" s="8"/>
      <c r="P987" s="8"/>
      <c r="Q987" s="8"/>
      <c r="R987" s="8"/>
      <c r="S987" s="8"/>
      <c r="T987" s="8"/>
      <c r="U987" s="8"/>
      <c r="V987" s="8"/>
      <c r="W987" s="8"/>
      <c r="X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row>
    <row r="988" spans="1:86">
      <c r="A988" s="8"/>
      <c r="B988" s="8"/>
      <c r="C988" s="8"/>
      <c r="D988" s="8"/>
      <c r="E988" s="8"/>
      <c r="F988" s="8"/>
      <c r="G988" s="8"/>
      <c r="H988" s="8"/>
      <c r="I988" s="8"/>
      <c r="J988" s="8"/>
      <c r="K988" s="8"/>
      <c r="L988" s="8"/>
      <c r="M988" s="8"/>
      <c r="N988" s="8"/>
      <c r="O988" s="8"/>
      <c r="P988" s="8"/>
      <c r="Q988" s="8"/>
      <c r="R988" s="8"/>
      <c r="S988" s="8"/>
      <c r="T988" s="8"/>
      <c r="U988" s="8"/>
      <c r="V988" s="8"/>
      <c r="W988" s="8"/>
      <c r="X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row>
    <row r="989" spans="1:86">
      <c r="A989" s="8"/>
      <c r="B989" s="8"/>
      <c r="C989" s="8"/>
      <c r="D989" s="8"/>
      <c r="E989" s="8"/>
      <c r="F989" s="8"/>
      <c r="G989" s="8"/>
      <c r="H989" s="8"/>
      <c r="I989" s="8"/>
      <c r="J989" s="8"/>
      <c r="K989" s="8"/>
      <c r="L989" s="8"/>
      <c r="M989" s="8"/>
      <c r="N989" s="8"/>
      <c r="O989" s="8"/>
      <c r="P989" s="8"/>
      <c r="Q989" s="8"/>
      <c r="R989" s="8"/>
      <c r="S989" s="8"/>
      <c r="T989" s="8"/>
      <c r="U989" s="8"/>
      <c r="V989" s="8"/>
      <c r="W989" s="8"/>
      <c r="X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row>
    <row r="990" spans="1:86">
      <c r="A990" s="8"/>
      <c r="B990" s="8"/>
      <c r="C990" s="8"/>
      <c r="D990" s="8"/>
      <c r="E990" s="8"/>
      <c r="F990" s="8"/>
      <c r="G990" s="8"/>
      <c r="H990" s="8"/>
      <c r="I990" s="8"/>
      <c r="J990" s="8"/>
      <c r="K990" s="8"/>
      <c r="L990" s="8"/>
      <c r="M990" s="8"/>
      <c r="N990" s="8"/>
      <c r="O990" s="8"/>
      <c r="P990" s="8"/>
      <c r="Q990" s="8"/>
      <c r="R990" s="8"/>
      <c r="S990" s="8"/>
      <c r="T990" s="8"/>
      <c r="U990" s="8"/>
      <c r="V990" s="8"/>
      <c r="W990" s="8"/>
      <c r="X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row>
    <row r="991" spans="1:86">
      <c r="A991" s="8"/>
      <c r="B991" s="8"/>
      <c r="C991" s="8"/>
      <c r="D991" s="8"/>
      <c r="E991" s="8"/>
      <c r="F991" s="8"/>
      <c r="G991" s="8"/>
      <c r="H991" s="8"/>
      <c r="I991" s="8"/>
      <c r="J991" s="8"/>
      <c r="K991" s="8"/>
      <c r="L991" s="8"/>
      <c r="M991" s="8"/>
      <c r="N991" s="8"/>
      <c r="O991" s="8"/>
      <c r="P991" s="8"/>
      <c r="Q991" s="8"/>
      <c r="R991" s="8"/>
      <c r="S991" s="8"/>
      <c r="T991" s="8"/>
      <c r="U991" s="8"/>
      <c r="V991" s="8"/>
      <c r="W991" s="8"/>
      <c r="X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row>
    <row r="992" spans="1:86">
      <c r="A992" s="8"/>
      <c r="B992" s="8"/>
      <c r="C992" s="8"/>
      <c r="D992" s="8"/>
      <c r="E992" s="8"/>
      <c r="F992" s="8"/>
      <c r="G992" s="8"/>
      <c r="H992" s="8"/>
      <c r="I992" s="8"/>
      <c r="J992" s="8"/>
      <c r="K992" s="8"/>
      <c r="L992" s="8"/>
      <c r="M992" s="8"/>
      <c r="N992" s="8"/>
      <c r="O992" s="8"/>
      <c r="P992" s="8"/>
      <c r="Q992" s="8"/>
      <c r="R992" s="8"/>
      <c r="S992" s="8"/>
      <c r="T992" s="8"/>
      <c r="U992" s="8"/>
      <c r="V992" s="8"/>
      <c r="W992" s="8"/>
      <c r="X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row>
    <row r="993" spans="1:86">
      <c r="A993" s="8"/>
      <c r="B993" s="8"/>
      <c r="C993" s="8"/>
      <c r="D993" s="8"/>
      <c r="E993" s="8"/>
      <c r="F993" s="8"/>
      <c r="G993" s="8"/>
      <c r="H993" s="8"/>
      <c r="I993" s="8"/>
      <c r="J993" s="8"/>
      <c r="K993" s="8"/>
      <c r="L993" s="8"/>
      <c r="M993" s="8"/>
      <c r="N993" s="8"/>
      <c r="O993" s="8"/>
      <c r="P993" s="8"/>
      <c r="Q993" s="8"/>
      <c r="R993" s="8"/>
      <c r="S993" s="8"/>
      <c r="T993" s="8"/>
      <c r="U993" s="8"/>
      <c r="V993" s="8"/>
      <c r="W993" s="8"/>
      <c r="X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row>
    <row r="994" spans="1:86">
      <c r="A994" s="8"/>
      <c r="B994" s="8"/>
      <c r="C994" s="8"/>
      <c r="D994" s="8"/>
      <c r="E994" s="8"/>
      <c r="F994" s="8"/>
      <c r="G994" s="8"/>
      <c r="H994" s="8"/>
      <c r="I994" s="8"/>
      <c r="J994" s="8"/>
      <c r="K994" s="8"/>
      <c r="L994" s="8"/>
      <c r="M994" s="8"/>
      <c r="N994" s="8"/>
      <c r="O994" s="8"/>
      <c r="P994" s="8"/>
      <c r="Q994" s="8"/>
      <c r="R994" s="8"/>
      <c r="S994" s="8"/>
      <c r="T994" s="8"/>
      <c r="U994" s="8"/>
      <c r="V994" s="8"/>
      <c r="W994" s="8"/>
      <c r="X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row>
    <row r="995" spans="1:86">
      <c r="A995" s="8"/>
      <c r="B995" s="8"/>
      <c r="C995" s="8"/>
      <c r="D995" s="8"/>
      <c r="E995" s="8"/>
      <c r="F995" s="8"/>
      <c r="G995" s="8"/>
      <c r="H995" s="8"/>
      <c r="I995" s="8"/>
      <c r="J995" s="8"/>
      <c r="K995" s="8"/>
      <c r="L995" s="8"/>
      <c r="M995" s="8"/>
      <c r="N995" s="8"/>
      <c r="O995" s="8"/>
      <c r="P995" s="8"/>
      <c r="Q995" s="8"/>
      <c r="R995" s="8"/>
      <c r="S995" s="8"/>
      <c r="T995" s="8"/>
      <c r="U995" s="8"/>
      <c r="V995" s="8"/>
      <c r="W995" s="8"/>
      <c r="X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row>
    <row r="996" spans="1:86">
      <c r="A996" s="8"/>
      <c r="B996" s="8"/>
      <c r="C996" s="8"/>
      <c r="D996" s="8"/>
      <c r="E996" s="8"/>
      <c r="F996" s="8"/>
      <c r="G996" s="8"/>
      <c r="H996" s="8"/>
      <c r="I996" s="8"/>
      <c r="J996" s="8"/>
      <c r="K996" s="8"/>
      <c r="L996" s="8"/>
      <c r="M996" s="8"/>
      <c r="N996" s="8"/>
      <c r="O996" s="8"/>
      <c r="P996" s="8"/>
      <c r="Q996" s="8"/>
      <c r="R996" s="8"/>
      <c r="S996" s="8"/>
      <c r="T996" s="8"/>
      <c r="U996" s="8"/>
      <c r="V996" s="8"/>
      <c r="W996" s="8"/>
      <c r="X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row>
    <row r="997" spans="1:86">
      <c r="A997" s="8"/>
      <c r="B997" s="8"/>
      <c r="C997" s="8"/>
      <c r="D997" s="8"/>
      <c r="E997" s="8"/>
      <c r="F997" s="8"/>
      <c r="G997" s="8"/>
      <c r="H997" s="8"/>
      <c r="I997" s="8"/>
      <c r="J997" s="8"/>
      <c r="K997" s="8"/>
      <c r="L997" s="8"/>
      <c r="M997" s="8"/>
      <c r="N997" s="8"/>
      <c r="O997" s="8"/>
      <c r="P997" s="8"/>
      <c r="Q997" s="8"/>
      <c r="R997" s="8"/>
      <c r="S997" s="8"/>
      <c r="T997" s="8"/>
      <c r="U997" s="8"/>
      <c r="V997" s="8"/>
      <c r="W997" s="8"/>
      <c r="X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row>
    <row r="998" spans="1:86">
      <c r="A998" s="8"/>
      <c r="B998" s="8"/>
      <c r="C998" s="8"/>
      <c r="D998" s="8"/>
      <c r="E998" s="8"/>
      <c r="F998" s="8"/>
      <c r="G998" s="8"/>
      <c r="H998" s="8"/>
      <c r="I998" s="8"/>
      <c r="J998" s="8"/>
      <c r="K998" s="8"/>
      <c r="L998" s="8"/>
      <c r="M998" s="8"/>
      <c r="N998" s="8"/>
      <c r="O998" s="8"/>
      <c r="P998" s="8"/>
      <c r="Q998" s="8"/>
      <c r="R998" s="8"/>
      <c r="S998" s="8"/>
      <c r="T998" s="8"/>
      <c r="U998" s="8"/>
      <c r="V998" s="8"/>
      <c r="W998" s="8"/>
      <c r="X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row>
    <row r="999" spans="1:86">
      <c r="A999" s="8"/>
      <c r="B999" s="8"/>
      <c r="C999" s="8"/>
      <c r="D999" s="8"/>
      <c r="E999" s="8"/>
      <c r="F999" s="8"/>
      <c r="G999" s="8"/>
      <c r="H999" s="8"/>
      <c r="I999" s="8"/>
      <c r="J999" s="8"/>
      <c r="K999" s="8"/>
      <c r="L999" s="8"/>
      <c r="M999" s="8"/>
      <c r="N999" s="8"/>
      <c r="O999" s="8"/>
      <c r="P999" s="8"/>
      <c r="Q999" s="8"/>
      <c r="R999" s="8"/>
      <c r="S999" s="8"/>
      <c r="T999" s="8"/>
      <c r="U999" s="8"/>
      <c r="V999" s="8"/>
      <c r="W999" s="8"/>
      <c r="X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row>
    <row r="1000" spans="1:86">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row>
    <row r="1001" spans="1:86">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row>
    <row r="1002" spans="1:86">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row>
    <row r="1003" spans="1:86">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row>
    <row r="1004" spans="1:86">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row>
    <row r="1005" spans="1:86">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row>
    <row r="1006" spans="1:86">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row>
    <row r="1007" spans="1:86">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row>
    <row r="1008" spans="1:86">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row>
    <row r="1009" spans="1:86">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row>
    <row r="1010" spans="1:86">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row>
    <row r="1011" spans="1:86">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row>
    <row r="1012" spans="1:86">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row>
    <row r="1013" spans="1:86">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row>
    <row r="1014" spans="1:86">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row>
    <row r="1015" spans="1:86">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row>
    <row r="1016" spans="1:86">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row>
    <row r="1017" spans="1:86">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row>
    <row r="1018" spans="1:86">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row>
    <row r="1019" spans="1:86">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row>
    <row r="1020" spans="1:86">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row>
    <row r="1021" spans="1:86">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row>
    <row r="1022" spans="1:86">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row>
    <row r="1023" spans="1:86">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row>
    <row r="1024" spans="1:86">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row>
    <row r="1025" spans="1:86">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row>
    <row r="1026" spans="1:86">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row>
    <row r="1027" spans="1:86">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row>
    <row r="1028" spans="1:86">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row>
    <row r="1029" spans="1:86">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row>
    <row r="1030" spans="1:86">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row>
    <row r="1031" spans="1:86">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row>
    <row r="1032" spans="1:86">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row>
    <row r="1033" spans="1:86">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row>
    <row r="1034" spans="1:86">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row>
    <row r="1035" spans="1:86">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row>
    <row r="1036" spans="1:86">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row>
    <row r="1037" spans="1:86">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row>
    <row r="1038" spans="1:86">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row>
    <row r="1039" spans="1:86">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row>
    <row r="1040" spans="1:86">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row>
    <row r="1041" spans="1:86">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row>
    <row r="1042" spans="1:86">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row>
    <row r="1043" spans="1:86">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row>
    <row r="1044" spans="1:86">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row>
    <row r="1045" spans="1:86">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row>
    <row r="1046" spans="1:86">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row>
    <row r="1047" spans="1:86">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row>
    <row r="1048" spans="1:86">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row>
    <row r="1049" spans="1:86">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row>
    <row r="1050" spans="1:86">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row>
    <row r="1051" spans="1:86">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row>
    <row r="1052" spans="1:86">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row>
    <row r="1053" spans="1:86">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row>
    <row r="1054" spans="1:86">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row>
    <row r="1055" spans="1:86">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row>
    <row r="1056" spans="1:86">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row>
    <row r="1057" spans="1:86">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row>
    <row r="1058" spans="1:86">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row>
    <row r="1059" spans="1:86">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row>
    <row r="1060" spans="1:86">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row>
    <row r="1061" spans="1:86">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row>
    <row r="1062" spans="1:86">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row>
    <row r="1063" spans="1:86">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row>
    <row r="1064" spans="1:86">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row>
    <row r="1065" spans="1:86">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row>
    <row r="1066" spans="1:86">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row>
    <row r="1067" spans="1:86">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row>
    <row r="1068" spans="1:86">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row>
    <row r="1069" spans="1:86">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row>
    <row r="1070" spans="1:86">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row>
    <row r="1071" spans="1:86">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row>
    <row r="1072" spans="1:86">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row>
    <row r="1073" spans="1:86">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row>
    <row r="1074" spans="1:86">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row>
    <row r="1075" spans="1:86">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row>
    <row r="1076" spans="1:86">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row>
    <row r="1077" spans="1:86">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row>
    <row r="1078" spans="1:86">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row>
    <row r="1079" spans="1:86">
      <c r="A1079" s="8"/>
      <c r="B1079" s="8"/>
      <c r="C1079" s="8"/>
      <c r="D1079" s="8"/>
      <c r="E1079" s="8"/>
      <c r="F1079" s="8"/>
      <c r="G1079" s="8"/>
      <c r="H1079" s="8"/>
      <c r="I1079" s="8"/>
      <c r="J1079" s="8"/>
      <c r="K1079" s="8"/>
      <c r="L1079" s="8"/>
      <c r="M1079" s="8"/>
      <c r="N1079" s="8"/>
      <c r="O1079" s="8"/>
      <c r="P1079" s="8"/>
      <c r="Q1079" s="8"/>
      <c r="R1079" s="8"/>
      <c r="S1079" s="8"/>
      <c r="T1079" s="8"/>
      <c r="U1079" s="8"/>
      <c r="V1079" s="8"/>
      <c r="W1079" s="8"/>
      <c r="X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row>
    <row r="1080" spans="1:86">
      <c r="A1080" s="8"/>
      <c r="B1080" s="8"/>
      <c r="C1080" s="8"/>
      <c r="D1080" s="8"/>
      <c r="E1080" s="8"/>
      <c r="F1080" s="8"/>
      <c r="G1080" s="8"/>
      <c r="H1080" s="8"/>
      <c r="I1080" s="8"/>
      <c r="J1080" s="8"/>
      <c r="K1080" s="8"/>
      <c r="L1080" s="8"/>
      <c r="M1080" s="8"/>
      <c r="N1080" s="8"/>
      <c r="O1080" s="8"/>
      <c r="P1080" s="8"/>
      <c r="Q1080" s="8"/>
      <c r="R1080" s="8"/>
      <c r="S1080" s="8"/>
      <c r="T1080" s="8"/>
      <c r="U1080" s="8"/>
      <c r="V1080" s="8"/>
      <c r="W1080" s="8"/>
      <c r="X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row>
    <row r="1081" spans="1:86">
      <c r="A1081" s="8"/>
      <c r="B1081" s="8"/>
      <c r="C1081" s="8"/>
      <c r="D1081" s="8"/>
      <c r="E1081" s="8"/>
      <c r="F1081" s="8"/>
      <c r="G1081" s="8"/>
      <c r="H1081" s="8"/>
      <c r="I1081" s="8"/>
      <c r="J1081" s="8"/>
      <c r="K1081" s="8"/>
      <c r="L1081" s="8"/>
      <c r="M1081" s="8"/>
      <c r="N1081" s="8"/>
      <c r="O1081" s="8"/>
      <c r="P1081" s="8"/>
      <c r="Q1081" s="8"/>
      <c r="R1081" s="8"/>
      <c r="S1081" s="8"/>
      <c r="T1081" s="8"/>
      <c r="U1081" s="8"/>
      <c r="V1081" s="8"/>
      <c r="W1081" s="8"/>
      <c r="X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row>
    <row r="1082" spans="1:86">
      <c r="A1082" s="8"/>
      <c r="B1082" s="8"/>
      <c r="C1082" s="8"/>
      <c r="D1082" s="8"/>
      <c r="E1082" s="8"/>
      <c r="F1082" s="8"/>
      <c r="G1082" s="8"/>
      <c r="H1082" s="8"/>
      <c r="I1082" s="8"/>
      <c r="J1082" s="8"/>
      <c r="K1082" s="8"/>
      <c r="L1082" s="8"/>
      <c r="M1082" s="8"/>
      <c r="N1082" s="8"/>
      <c r="O1082" s="8"/>
      <c r="P1082" s="8"/>
      <c r="Q1082" s="8"/>
      <c r="R1082" s="8"/>
      <c r="S1082" s="8"/>
      <c r="T1082" s="8"/>
      <c r="U1082" s="8"/>
      <c r="V1082" s="8"/>
      <c r="W1082" s="8"/>
      <c r="X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row>
    <row r="1083" spans="1:86">
      <c r="A1083" s="8"/>
      <c r="B1083" s="8"/>
      <c r="C1083" s="8"/>
      <c r="D1083" s="8"/>
      <c r="E1083" s="8"/>
      <c r="F1083" s="8"/>
      <c r="G1083" s="8"/>
      <c r="H1083" s="8"/>
      <c r="I1083" s="8"/>
      <c r="J1083" s="8"/>
      <c r="K1083" s="8"/>
      <c r="L1083" s="8"/>
      <c r="M1083" s="8"/>
      <c r="N1083" s="8"/>
      <c r="O1083" s="8"/>
      <c r="P1083" s="8"/>
      <c r="Q1083" s="8"/>
      <c r="R1083" s="8"/>
      <c r="S1083" s="8"/>
      <c r="T1083" s="8"/>
      <c r="U1083" s="8"/>
      <c r="V1083" s="8"/>
      <c r="W1083" s="8"/>
      <c r="X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row>
    <row r="1084" spans="1:86">
      <c r="A1084" s="8"/>
      <c r="B1084" s="8"/>
      <c r="C1084" s="8"/>
      <c r="D1084" s="8"/>
      <c r="E1084" s="8"/>
      <c r="F1084" s="8"/>
      <c r="G1084" s="8"/>
      <c r="H1084" s="8"/>
      <c r="I1084" s="8"/>
      <c r="J1084" s="8"/>
      <c r="K1084" s="8"/>
      <c r="L1084" s="8"/>
      <c r="M1084" s="8"/>
      <c r="N1084" s="8"/>
      <c r="O1084" s="8"/>
      <c r="P1084" s="8"/>
      <c r="Q1084" s="8"/>
      <c r="R1084" s="8"/>
      <c r="S1084" s="8"/>
      <c r="T1084" s="8"/>
      <c r="U1084" s="8"/>
      <c r="V1084" s="8"/>
      <c r="W1084" s="8"/>
      <c r="X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row>
    <row r="1085" spans="1:86">
      <c r="A1085" s="8"/>
      <c r="B1085" s="8"/>
      <c r="C1085" s="8"/>
      <c r="D1085" s="8"/>
      <c r="E1085" s="8"/>
      <c r="F1085" s="8"/>
      <c r="G1085" s="8"/>
      <c r="H1085" s="8"/>
      <c r="I1085" s="8"/>
      <c r="J1085" s="8"/>
      <c r="K1085" s="8"/>
      <c r="L1085" s="8"/>
      <c r="M1085" s="8"/>
      <c r="N1085" s="8"/>
      <c r="O1085" s="8"/>
      <c r="P1085" s="8"/>
      <c r="Q1085" s="8"/>
      <c r="R1085" s="8"/>
      <c r="S1085" s="8"/>
      <c r="T1085" s="8"/>
      <c r="U1085" s="8"/>
      <c r="V1085" s="8"/>
      <c r="W1085" s="8"/>
      <c r="X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row>
    <row r="1086" spans="1:86">
      <c r="A1086" s="8"/>
      <c r="B1086" s="8"/>
      <c r="C1086" s="8"/>
      <c r="D1086" s="8"/>
      <c r="E1086" s="8"/>
      <c r="F1086" s="8"/>
      <c r="G1086" s="8"/>
      <c r="H1086" s="8"/>
      <c r="I1086" s="8"/>
      <c r="J1086" s="8"/>
      <c r="K1086" s="8"/>
      <c r="L1086" s="8"/>
      <c r="M1086" s="8"/>
      <c r="N1086" s="8"/>
      <c r="O1086" s="8"/>
      <c r="P1086" s="8"/>
      <c r="Q1086" s="8"/>
      <c r="R1086" s="8"/>
      <c r="S1086" s="8"/>
      <c r="T1086" s="8"/>
      <c r="U1086" s="8"/>
      <c r="V1086" s="8"/>
      <c r="W1086" s="8"/>
      <c r="X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row>
    <row r="1087" spans="1:86">
      <c r="A1087" s="8"/>
      <c r="B1087" s="8"/>
      <c r="C1087" s="8"/>
      <c r="D1087" s="8"/>
      <c r="E1087" s="8"/>
      <c r="F1087" s="8"/>
      <c r="G1087" s="8"/>
      <c r="H1087" s="8"/>
      <c r="I1087" s="8"/>
      <c r="J1087" s="8"/>
      <c r="K1087" s="8"/>
      <c r="L1087" s="8"/>
      <c r="M1087" s="8"/>
      <c r="N1087" s="8"/>
      <c r="O1087" s="8"/>
      <c r="P1087" s="8"/>
      <c r="Q1087" s="8"/>
      <c r="R1087" s="8"/>
      <c r="S1087" s="8"/>
      <c r="T1087" s="8"/>
      <c r="U1087" s="8"/>
      <c r="V1087" s="8"/>
      <c r="W1087" s="8"/>
      <c r="X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row>
    <row r="1088" spans="1:86">
      <c r="A1088" s="8"/>
      <c r="B1088" s="8"/>
      <c r="C1088" s="8"/>
      <c r="D1088" s="8"/>
      <c r="E1088" s="8"/>
      <c r="F1088" s="8"/>
      <c r="G1088" s="8"/>
      <c r="H1088" s="8"/>
      <c r="I1088" s="8"/>
      <c r="J1088" s="8"/>
      <c r="K1088" s="8"/>
      <c r="L1088" s="8"/>
      <c r="M1088" s="8"/>
      <c r="N1088" s="8"/>
      <c r="O1088" s="8"/>
      <c r="P1088" s="8"/>
      <c r="Q1088" s="8"/>
      <c r="R1088" s="8"/>
      <c r="S1088" s="8"/>
      <c r="T1088" s="8"/>
      <c r="U1088" s="8"/>
      <c r="V1088" s="8"/>
      <c r="W1088" s="8"/>
      <c r="X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row>
    <row r="1089" spans="1:86">
      <c r="A1089" s="8"/>
      <c r="B1089" s="8"/>
      <c r="C1089" s="8"/>
      <c r="D1089" s="8"/>
      <c r="E1089" s="8"/>
      <c r="F1089" s="8"/>
      <c r="G1089" s="8"/>
      <c r="H1089" s="8"/>
      <c r="I1089" s="8"/>
      <c r="J1089" s="8"/>
      <c r="K1089" s="8"/>
      <c r="L1089" s="8"/>
      <c r="M1089" s="8"/>
      <c r="N1089" s="8"/>
      <c r="O1089" s="8"/>
      <c r="P1089" s="8"/>
      <c r="Q1089" s="8"/>
      <c r="R1089" s="8"/>
      <c r="S1089" s="8"/>
      <c r="T1089" s="8"/>
      <c r="U1089" s="8"/>
      <c r="V1089" s="8"/>
      <c r="W1089" s="8"/>
      <c r="X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row>
    <row r="1090" spans="1:86">
      <c r="A1090" s="8"/>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row>
    <row r="1091" spans="1:86">
      <c r="A1091" s="8"/>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row>
    <row r="1092" spans="1:86">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row>
    <row r="1093" spans="1:86">
      <c r="A1093" s="8"/>
      <c r="B1093" s="8"/>
      <c r="C1093" s="8"/>
      <c r="D1093" s="8"/>
      <c r="E1093" s="8"/>
      <c r="F1093" s="8"/>
      <c r="G1093" s="8"/>
      <c r="H1093" s="8"/>
      <c r="I1093" s="8"/>
      <c r="J1093" s="8"/>
      <c r="K1093" s="8"/>
      <c r="L1093" s="8"/>
      <c r="M1093" s="8"/>
      <c r="N1093" s="8"/>
      <c r="O1093" s="8"/>
      <c r="P1093" s="8"/>
      <c r="Q1093" s="8"/>
      <c r="R1093" s="8"/>
      <c r="S1093" s="8"/>
      <c r="T1093" s="8"/>
      <c r="U1093" s="8"/>
      <c r="V1093" s="8"/>
      <c r="W1093" s="8"/>
      <c r="X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row>
    <row r="1094" spans="1:86">
      <c r="A1094" s="8"/>
      <c r="B1094" s="8"/>
      <c r="C1094" s="8"/>
      <c r="D1094" s="8"/>
      <c r="E1094" s="8"/>
      <c r="F1094" s="8"/>
      <c r="G1094" s="8"/>
      <c r="H1094" s="8"/>
      <c r="I1094" s="8"/>
      <c r="J1094" s="8"/>
      <c r="K1094" s="8"/>
      <c r="L1094" s="8"/>
      <c r="M1094" s="8"/>
      <c r="N1094" s="8"/>
      <c r="O1094" s="8"/>
      <c r="P1094" s="8"/>
      <c r="Q1094" s="8"/>
      <c r="R1094" s="8"/>
      <c r="S1094" s="8"/>
      <c r="T1094" s="8"/>
      <c r="U1094" s="8"/>
      <c r="V1094" s="8"/>
      <c r="W1094" s="8"/>
      <c r="X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row>
    <row r="1095" spans="1:86">
      <c r="A1095" s="8"/>
      <c r="B1095" s="8"/>
      <c r="C1095" s="8"/>
      <c r="D1095" s="8"/>
      <c r="E1095" s="8"/>
      <c r="F1095" s="8"/>
      <c r="G1095" s="8"/>
      <c r="H1095" s="8"/>
      <c r="I1095" s="8"/>
      <c r="J1095" s="8"/>
      <c r="K1095" s="8"/>
      <c r="L1095" s="8"/>
      <c r="M1095" s="8"/>
      <c r="N1095" s="8"/>
      <c r="O1095" s="8"/>
      <c r="P1095" s="8"/>
      <c r="Q1095" s="8"/>
      <c r="R1095" s="8"/>
      <c r="S1095" s="8"/>
      <c r="T1095" s="8"/>
      <c r="U1095" s="8"/>
      <c r="V1095" s="8"/>
      <c r="W1095" s="8"/>
      <c r="X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row>
    <row r="1096" spans="1:86">
      <c r="A1096" s="8"/>
      <c r="B1096" s="8"/>
      <c r="C1096" s="8"/>
      <c r="D1096" s="8"/>
      <c r="E1096" s="8"/>
      <c r="F1096" s="8"/>
      <c r="G1096" s="8"/>
      <c r="H1096" s="8"/>
      <c r="I1096" s="8"/>
      <c r="J1096" s="8"/>
      <c r="K1096" s="8"/>
      <c r="L1096" s="8"/>
      <c r="M1096" s="8"/>
      <c r="N1096" s="8"/>
      <c r="O1096" s="8"/>
      <c r="P1096" s="8"/>
      <c r="Q1096" s="8"/>
      <c r="R1096" s="8"/>
      <c r="S1096" s="8"/>
      <c r="T1096" s="8"/>
      <c r="U1096" s="8"/>
      <c r="V1096" s="8"/>
      <c r="W1096" s="8"/>
      <c r="X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row>
    <row r="1097" spans="1:86">
      <c r="A1097" s="8"/>
      <c r="B1097" s="8"/>
      <c r="C1097" s="8"/>
      <c r="D1097" s="8"/>
      <c r="E1097" s="8"/>
      <c r="F1097" s="8"/>
      <c r="G1097" s="8"/>
      <c r="H1097" s="8"/>
      <c r="I1097" s="8"/>
      <c r="J1097" s="8"/>
      <c r="K1097" s="8"/>
      <c r="L1097" s="8"/>
      <c r="M1097" s="8"/>
      <c r="N1097" s="8"/>
      <c r="O1097" s="8"/>
      <c r="P1097" s="8"/>
      <c r="Q1097" s="8"/>
      <c r="R1097" s="8"/>
      <c r="S1097" s="8"/>
      <c r="T1097" s="8"/>
      <c r="U1097" s="8"/>
      <c r="V1097" s="8"/>
      <c r="W1097" s="8"/>
      <c r="X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row>
    <row r="1098" spans="1:86">
      <c r="A1098" s="8"/>
      <c r="B1098" s="8"/>
      <c r="C1098" s="8"/>
      <c r="D1098" s="8"/>
      <c r="E1098" s="8"/>
      <c r="F1098" s="8"/>
      <c r="G1098" s="8"/>
      <c r="H1098" s="8"/>
      <c r="I1098" s="8"/>
      <c r="J1098" s="8"/>
      <c r="K1098" s="8"/>
      <c r="L1098" s="8"/>
      <c r="M1098" s="8"/>
      <c r="N1098" s="8"/>
      <c r="O1098" s="8"/>
      <c r="P1098" s="8"/>
      <c r="Q1098" s="8"/>
      <c r="R1098" s="8"/>
      <c r="S1098" s="8"/>
      <c r="T1098" s="8"/>
      <c r="U1098" s="8"/>
      <c r="V1098" s="8"/>
      <c r="W1098" s="8"/>
      <c r="X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row>
    <row r="1099" spans="1:86">
      <c r="A1099" s="8"/>
      <c r="B1099" s="8"/>
      <c r="C1099" s="8"/>
      <c r="D1099" s="8"/>
      <c r="E1099" s="8"/>
      <c r="F1099" s="8"/>
      <c r="G1099" s="8"/>
      <c r="H1099" s="8"/>
      <c r="I1099" s="8"/>
      <c r="J1099" s="8"/>
      <c r="K1099" s="8"/>
      <c r="L1099" s="8"/>
      <c r="M1099" s="8"/>
      <c r="N1099" s="8"/>
      <c r="O1099" s="8"/>
      <c r="P1099" s="8"/>
      <c r="Q1099" s="8"/>
      <c r="R1099" s="8"/>
      <c r="S1099" s="8"/>
      <c r="T1099" s="8"/>
      <c r="U1099" s="8"/>
      <c r="V1099" s="8"/>
      <c r="W1099" s="8"/>
      <c r="X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row>
    <row r="1100" spans="1:86">
      <c r="A1100" s="8"/>
      <c r="B1100" s="8"/>
      <c r="C1100" s="8"/>
      <c r="D1100" s="8"/>
      <c r="E1100" s="8"/>
      <c r="F1100" s="8"/>
      <c r="G1100" s="8"/>
      <c r="H1100" s="8"/>
      <c r="I1100" s="8"/>
      <c r="J1100" s="8"/>
      <c r="K1100" s="8"/>
      <c r="L1100" s="8"/>
      <c r="M1100" s="8"/>
      <c r="N1100" s="8"/>
      <c r="O1100" s="8"/>
      <c r="P1100" s="8"/>
      <c r="Q1100" s="8"/>
      <c r="R1100" s="8"/>
      <c r="S1100" s="8"/>
      <c r="T1100" s="8"/>
      <c r="U1100" s="8"/>
      <c r="V1100" s="8"/>
      <c r="W1100" s="8"/>
      <c r="X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row>
    <row r="1101" spans="1:86">
      <c r="A1101" s="8"/>
      <c r="B1101" s="8"/>
      <c r="C1101" s="8"/>
      <c r="D1101" s="8"/>
      <c r="E1101" s="8"/>
      <c r="F1101" s="8"/>
      <c r="G1101" s="8"/>
      <c r="H1101" s="8"/>
      <c r="I1101" s="8"/>
      <c r="J1101" s="8"/>
      <c r="K1101" s="8"/>
      <c r="L1101" s="8"/>
      <c r="M1101" s="8"/>
      <c r="N1101" s="8"/>
      <c r="O1101" s="8"/>
      <c r="P1101" s="8"/>
      <c r="Q1101" s="8"/>
      <c r="R1101" s="8"/>
      <c r="S1101" s="8"/>
      <c r="T1101" s="8"/>
      <c r="U1101" s="8"/>
      <c r="V1101" s="8"/>
      <c r="W1101" s="8"/>
      <c r="X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row>
    <row r="1102" spans="1:86">
      <c r="A1102" s="8"/>
      <c r="B1102" s="8"/>
      <c r="C1102" s="8"/>
      <c r="D1102" s="8"/>
      <c r="E1102" s="8"/>
      <c r="F1102" s="8"/>
      <c r="G1102" s="8"/>
      <c r="H1102" s="8"/>
      <c r="I1102" s="8"/>
      <c r="J1102" s="8"/>
      <c r="K1102" s="8"/>
      <c r="L1102" s="8"/>
      <c r="M1102" s="8"/>
      <c r="N1102" s="8"/>
      <c r="O1102" s="8"/>
      <c r="P1102" s="8"/>
      <c r="Q1102" s="8"/>
      <c r="R1102" s="8"/>
      <c r="S1102" s="8"/>
      <c r="T1102" s="8"/>
      <c r="U1102" s="8"/>
      <c r="V1102" s="8"/>
      <c r="W1102" s="8"/>
      <c r="X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row>
    <row r="1103" spans="1:86">
      <c r="A1103" s="8"/>
      <c r="B1103" s="8"/>
      <c r="C1103" s="8"/>
      <c r="D1103" s="8"/>
      <c r="E1103" s="8"/>
      <c r="F1103" s="8"/>
      <c r="G1103" s="8"/>
      <c r="H1103" s="8"/>
      <c r="I1103" s="8"/>
      <c r="J1103" s="8"/>
      <c r="K1103" s="8"/>
      <c r="L1103" s="8"/>
      <c r="M1103" s="8"/>
      <c r="N1103" s="8"/>
      <c r="O1103" s="8"/>
      <c r="P1103" s="8"/>
      <c r="Q1103" s="8"/>
      <c r="R1103" s="8"/>
      <c r="S1103" s="8"/>
      <c r="T1103" s="8"/>
      <c r="U1103" s="8"/>
      <c r="V1103" s="8"/>
      <c r="W1103" s="8"/>
      <c r="X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row>
    <row r="1104" spans="1:86">
      <c r="A1104" s="8"/>
      <c r="B1104" s="8"/>
      <c r="C1104" s="8"/>
      <c r="D1104" s="8"/>
      <c r="E1104" s="8"/>
      <c r="F1104" s="8"/>
      <c r="G1104" s="8"/>
      <c r="H1104" s="8"/>
      <c r="I1104" s="8"/>
      <c r="J1104" s="8"/>
      <c r="K1104" s="8"/>
      <c r="L1104" s="8"/>
      <c r="M1104" s="8"/>
      <c r="N1104" s="8"/>
      <c r="O1104" s="8"/>
      <c r="P1104" s="8"/>
      <c r="Q1104" s="8"/>
      <c r="R1104" s="8"/>
      <c r="S1104" s="8"/>
      <c r="T1104" s="8"/>
      <c r="U1104" s="8"/>
      <c r="V1104" s="8"/>
      <c r="W1104" s="8"/>
      <c r="X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row>
    <row r="1105" spans="1:86">
      <c r="A1105" s="8"/>
      <c r="B1105" s="8"/>
      <c r="C1105" s="8"/>
      <c r="D1105" s="8"/>
      <c r="E1105" s="8"/>
      <c r="F1105" s="8"/>
      <c r="G1105" s="8"/>
      <c r="H1105" s="8"/>
      <c r="I1105" s="8"/>
      <c r="J1105" s="8"/>
      <c r="K1105" s="8"/>
      <c r="L1105" s="8"/>
      <c r="M1105" s="8"/>
      <c r="N1105" s="8"/>
      <c r="O1105" s="8"/>
      <c r="P1105" s="8"/>
      <c r="Q1105" s="8"/>
      <c r="R1105" s="8"/>
      <c r="S1105" s="8"/>
      <c r="T1105" s="8"/>
      <c r="U1105" s="8"/>
      <c r="V1105" s="8"/>
      <c r="W1105" s="8"/>
      <c r="X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row>
    <row r="1106" spans="1:86">
      <c r="A1106" s="8"/>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row>
    <row r="1107" spans="1:86">
      <c r="A1107" s="8"/>
      <c r="B1107" s="8"/>
      <c r="C1107" s="8"/>
      <c r="D1107" s="8"/>
      <c r="E1107" s="8"/>
      <c r="F1107" s="8"/>
      <c r="G1107" s="8"/>
      <c r="H1107" s="8"/>
      <c r="I1107" s="8"/>
      <c r="J1107" s="8"/>
      <c r="K1107" s="8"/>
      <c r="L1107" s="8"/>
      <c r="M1107" s="8"/>
      <c r="N1107" s="8"/>
      <c r="O1107" s="8"/>
      <c r="P1107" s="8"/>
      <c r="Q1107" s="8"/>
      <c r="R1107" s="8"/>
      <c r="S1107" s="8"/>
      <c r="T1107" s="8"/>
      <c r="U1107" s="8"/>
      <c r="V1107" s="8"/>
      <c r="W1107" s="8"/>
      <c r="X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row>
    <row r="1108" spans="1:86">
      <c r="A1108" s="8"/>
      <c r="B1108" s="8"/>
      <c r="C1108" s="8"/>
      <c r="D1108" s="8"/>
      <c r="E1108" s="8"/>
      <c r="F1108" s="8"/>
      <c r="G1108" s="8"/>
      <c r="H1108" s="8"/>
      <c r="I1108" s="8"/>
      <c r="J1108" s="8"/>
      <c r="K1108" s="8"/>
      <c r="L1108" s="8"/>
      <c r="M1108" s="8"/>
      <c r="N1108" s="8"/>
      <c r="O1108" s="8"/>
      <c r="P1108" s="8"/>
      <c r="Q1108" s="8"/>
      <c r="R1108" s="8"/>
      <c r="S1108" s="8"/>
      <c r="T1108" s="8"/>
      <c r="U1108" s="8"/>
      <c r="V1108" s="8"/>
      <c r="W1108" s="8"/>
      <c r="X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row>
    <row r="1109" spans="1:86">
      <c r="A1109" s="8"/>
      <c r="B1109" s="8"/>
      <c r="C1109" s="8"/>
      <c r="D1109" s="8"/>
      <c r="E1109" s="8"/>
      <c r="F1109" s="8"/>
      <c r="G1109" s="8"/>
      <c r="H1109" s="8"/>
      <c r="I1109" s="8"/>
      <c r="J1109" s="8"/>
      <c r="K1109" s="8"/>
      <c r="L1109" s="8"/>
      <c r="M1109" s="8"/>
      <c r="N1109" s="8"/>
      <c r="O1109" s="8"/>
      <c r="P1109" s="8"/>
      <c r="Q1109" s="8"/>
      <c r="R1109" s="8"/>
      <c r="S1109" s="8"/>
      <c r="T1109" s="8"/>
      <c r="U1109" s="8"/>
      <c r="V1109" s="8"/>
      <c r="W1109" s="8"/>
      <c r="X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row>
    <row r="1110" spans="1:86">
      <c r="A1110" s="8"/>
      <c r="B1110" s="8"/>
      <c r="C1110" s="8"/>
      <c r="D1110" s="8"/>
      <c r="E1110" s="8"/>
      <c r="F1110" s="8"/>
      <c r="G1110" s="8"/>
      <c r="H1110" s="8"/>
      <c r="I1110" s="8"/>
      <c r="J1110" s="8"/>
      <c r="K1110" s="8"/>
      <c r="L1110" s="8"/>
      <c r="M1110" s="8"/>
      <c r="N1110" s="8"/>
      <c r="O1110" s="8"/>
      <c r="P1110" s="8"/>
      <c r="Q1110" s="8"/>
      <c r="R1110" s="8"/>
      <c r="S1110" s="8"/>
      <c r="T1110" s="8"/>
      <c r="U1110" s="8"/>
      <c r="V1110" s="8"/>
      <c r="W1110" s="8"/>
      <c r="X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row>
    <row r="1111" spans="1:86">
      <c r="A1111" s="8"/>
      <c r="B1111" s="8"/>
      <c r="C1111" s="8"/>
      <c r="D1111" s="8"/>
      <c r="E1111" s="8"/>
      <c r="F1111" s="8"/>
      <c r="G1111" s="8"/>
      <c r="H1111" s="8"/>
      <c r="I1111" s="8"/>
      <c r="J1111" s="8"/>
      <c r="K1111" s="8"/>
      <c r="L1111" s="8"/>
      <c r="M1111" s="8"/>
      <c r="N1111" s="8"/>
      <c r="O1111" s="8"/>
      <c r="P1111" s="8"/>
      <c r="Q1111" s="8"/>
      <c r="R1111" s="8"/>
      <c r="S1111" s="8"/>
      <c r="T1111" s="8"/>
      <c r="U1111" s="8"/>
      <c r="V1111" s="8"/>
      <c r="W1111" s="8"/>
      <c r="X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row>
    <row r="1112" spans="1:86">
      <c r="A1112" s="8"/>
      <c r="B1112" s="8"/>
      <c r="C1112" s="8"/>
      <c r="D1112" s="8"/>
      <c r="E1112" s="8"/>
      <c r="F1112" s="8"/>
      <c r="G1112" s="8"/>
      <c r="H1112" s="8"/>
      <c r="I1112" s="8"/>
      <c r="J1112" s="8"/>
      <c r="K1112" s="8"/>
      <c r="L1112" s="8"/>
      <c r="M1112" s="8"/>
      <c r="N1112" s="8"/>
      <c r="O1112" s="8"/>
      <c r="P1112" s="8"/>
      <c r="Q1112" s="8"/>
      <c r="R1112" s="8"/>
      <c r="S1112" s="8"/>
      <c r="T1112" s="8"/>
      <c r="U1112" s="8"/>
      <c r="V1112" s="8"/>
      <c r="W1112" s="8"/>
      <c r="X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row>
    <row r="1113" spans="1:86">
      <c r="A1113" s="8"/>
      <c r="B1113" s="8"/>
      <c r="C1113" s="8"/>
      <c r="D1113" s="8"/>
      <c r="E1113" s="8"/>
      <c r="F1113" s="8"/>
      <c r="G1113" s="8"/>
      <c r="H1113" s="8"/>
      <c r="I1113" s="8"/>
      <c r="J1113" s="8"/>
      <c r="K1113" s="8"/>
      <c r="L1113" s="8"/>
      <c r="M1113" s="8"/>
      <c r="N1113" s="8"/>
      <c r="O1113" s="8"/>
      <c r="P1113" s="8"/>
      <c r="Q1113" s="8"/>
      <c r="R1113" s="8"/>
      <c r="S1113" s="8"/>
      <c r="T1113" s="8"/>
      <c r="U1113" s="8"/>
      <c r="V1113" s="8"/>
      <c r="W1113" s="8"/>
      <c r="X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row>
    <row r="1114" spans="1:86">
      <c r="A1114" s="8"/>
      <c r="B1114" s="8"/>
      <c r="C1114" s="8"/>
      <c r="D1114" s="8"/>
      <c r="E1114" s="8"/>
      <c r="F1114" s="8"/>
      <c r="G1114" s="8"/>
      <c r="H1114" s="8"/>
      <c r="I1114" s="8"/>
      <c r="J1114" s="8"/>
      <c r="K1114" s="8"/>
      <c r="L1114" s="8"/>
      <c r="M1114" s="8"/>
      <c r="N1114" s="8"/>
      <c r="O1114" s="8"/>
      <c r="P1114" s="8"/>
      <c r="Q1114" s="8"/>
      <c r="R1114" s="8"/>
      <c r="S1114" s="8"/>
      <c r="T1114" s="8"/>
      <c r="U1114" s="8"/>
      <c r="V1114" s="8"/>
      <c r="W1114" s="8"/>
      <c r="X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row>
    <row r="1115" spans="1:86">
      <c r="A1115" s="8"/>
      <c r="B1115" s="8"/>
      <c r="C1115" s="8"/>
      <c r="D1115" s="8"/>
      <c r="E1115" s="8"/>
      <c r="F1115" s="8"/>
      <c r="G1115" s="8"/>
      <c r="H1115" s="8"/>
      <c r="I1115" s="8"/>
      <c r="J1115" s="8"/>
      <c r="K1115" s="8"/>
      <c r="L1115" s="8"/>
      <c r="M1115" s="8"/>
      <c r="N1115" s="8"/>
      <c r="O1115" s="8"/>
      <c r="P1115" s="8"/>
      <c r="Q1115" s="8"/>
      <c r="R1115" s="8"/>
      <c r="S1115" s="8"/>
      <c r="T1115" s="8"/>
      <c r="U1115" s="8"/>
      <c r="V1115" s="8"/>
      <c r="W1115" s="8"/>
      <c r="X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row>
    <row r="1116" spans="1:86">
      <c r="A1116" s="8"/>
      <c r="B1116" s="8"/>
      <c r="C1116" s="8"/>
      <c r="D1116" s="8"/>
      <c r="E1116" s="8"/>
      <c r="F1116" s="8"/>
      <c r="G1116" s="8"/>
      <c r="H1116" s="8"/>
      <c r="I1116" s="8"/>
      <c r="J1116" s="8"/>
      <c r="K1116" s="8"/>
      <c r="L1116" s="8"/>
      <c r="M1116" s="8"/>
      <c r="N1116" s="8"/>
      <c r="O1116" s="8"/>
      <c r="P1116" s="8"/>
      <c r="Q1116" s="8"/>
      <c r="R1116" s="8"/>
      <c r="S1116" s="8"/>
      <c r="T1116" s="8"/>
      <c r="U1116" s="8"/>
      <c r="V1116" s="8"/>
      <c r="W1116" s="8"/>
      <c r="X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row>
    <row r="1117" spans="1:86">
      <c r="A1117" s="8"/>
      <c r="B1117" s="8"/>
      <c r="C1117" s="8"/>
      <c r="D1117" s="8"/>
      <c r="E1117" s="8"/>
      <c r="F1117" s="8"/>
      <c r="G1117" s="8"/>
      <c r="H1117" s="8"/>
      <c r="I1117" s="8"/>
      <c r="J1117" s="8"/>
      <c r="K1117" s="8"/>
      <c r="L1117" s="8"/>
      <c r="M1117" s="8"/>
      <c r="N1117" s="8"/>
      <c r="O1117" s="8"/>
      <c r="P1117" s="8"/>
      <c r="Q1117" s="8"/>
      <c r="R1117" s="8"/>
      <c r="S1117" s="8"/>
      <c r="T1117" s="8"/>
      <c r="U1117" s="8"/>
      <c r="V1117" s="8"/>
      <c r="W1117" s="8"/>
      <c r="X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row>
    <row r="1118" spans="1:86">
      <c r="A1118" s="8"/>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row>
    <row r="1119" spans="1:86">
      <c r="A1119" s="8"/>
      <c r="B1119" s="8"/>
      <c r="C1119" s="8"/>
      <c r="D1119" s="8"/>
      <c r="E1119" s="8"/>
      <c r="F1119" s="8"/>
      <c r="G1119" s="8"/>
      <c r="H1119" s="8"/>
      <c r="I1119" s="8"/>
      <c r="J1119" s="8"/>
      <c r="K1119" s="8"/>
      <c r="L1119" s="8"/>
      <c r="M1119" s="8"/>
      <c r="N1119" s="8"/>
      <c r="O1119" s="8"/>
      <c r="P1119" s="8"/>
      <c r="Q1119" s="8"/>
      <c r="R1119" s="8"/>
      <c r="S1119" s="8"/>
      <c r="T1119" s="8"/>
      <c r="U1119" s="8"/>
      <c r="V1119" s="8"/>
      <c r="W1119" s="8"/>
      <c r="X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row>
    <row r="1120" spans="1:86">
      <c r="A1120" s="8"/>
      <c r="B1120" s="8"/>
      <c r="C1120" s="8"/>
      <c r="D1120" s="8"/>
      <c r="E1120" s="8"/>
      <c r="F1120" s="8"/>
      <c r="G1120" s="8"/>
      <c r="H1120" s="8"/>
      <c r="I1120" s="8"/>
      <c r="J1120" s="8"/>
      <c r="K1120" s="8"/>
      <c r="L1120" s="8"/>
      <c r="M1120" s="8"/>
      <c r="N1120" s="8"/>
      <c r="O1120" s="8"/>
      <c r="P1120" s="8"/>
      <c r="Q1120" s="8"/>
      <c r="R1120" s="8"/>
      <c r="S1120" s="8"/>
      <c r="T1120" s="8"/>
      <c r="U1120" s="8"/>
      <c r="V1120" s="8"/>
      <c r="W1120" s="8"/>
      <c r="X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row>
    <row r="1121" spans="1:86">
      <c r="A1121" s="8"/>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row>
    <row r="1122" spans="1:86">
      <c r="A1122" s="8"/>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row>
    <row r="1123" spans="1:86">
      <c r="A1123" s="8"/>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row>
    <row r="1124" spans="1:86">
      <c r="A1124" s="8"/>
      <c r="B1124" s="8"/>
      <c r="C1124" s="8"/>
      <c r="D1124" s="8"/>
      <c r="E1124" s="8"/>
      <c r="F1124" s="8"/>
      <c r="G1124" s="8"/>
      <c r="H1124" s="8"/>
      <c r="I1124" s="8"/>
      <c r="J1124" s="8"/>
      <c r="K1124" s="8"/>
      <c r="L1124" s="8"/>
      <c r="M1124" s="8"/>
      <c r="N1124" s="8"/>
      <c r="O1124" s="8"/>
      <c r="P1124" s="8"/>
      <c r="Q1124" s="8"/>
      <c r="R1124" s="8"/>
      <c r="S1124" s="8"/>
      <c r="T1124" s="8"/>
      <c r="U1124" s="8"/>
      <c r="V1124" s="8"/>
      <c r="W1124" s="8"/>
      <c r="X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row>
    <row r="1125" spans="1:86">
      <c r="A1125" s="8"/>
      <c r="B1125" s="8"/>
      <c r="C1125" s="8"/>
      <c r="D1125" s="8"/>
      <c r="E1125" s="8"/>
      <c r="F1125" s="8"/>
      <c r="G1125" s="8"/>
      <c r="H1125" s="8"/>
      <c r="I1125" s="8"/>
      <c r="J1125" s="8"/>
      <c r="K1125" s="8"/>
      <c r="L1125" s="8"/>
      <c r="M1125" s="8"/>
      <c r="N1125" s="8"/>
      <c r="O1125" s="8"/>
      <c r="P1125" s="8"/>
      <c r="Q1125" s="8"/>
      <c r="R1125" s="8"/>
      <c r="S1125" s="8"/>
      <c r="T1125" s="8"/>
      <c r="U1125" s="8"/>
      <c r="V1125" s="8"/>
      <c r="W1125" s="8"/>
      <c r="X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row>
    <row r="1126" spans="1:86">
      <c r="A1126" s="8"/>
      <c r="B1126" s="8"/>
      <c r="C1126" s="8"/>
      <c r="D1126" s="8"/>
      <c r="E1126" s="8"/>
      <c r="F1126" s="8"/>
      <c r="G1126" s="8"/>
      <c r="H1126" s="8"/>
      <c r="I1126" s="8"/>
      <c r="J1126" s="8"/>
      <c r="K1126" s="8"/>
      <c r="L1126" s="8"/>
      <c r="M1126" s="8"/>
      <c r="N1126" s="8"/>
      <c r="O1126" s="8"/>
      <c r="P1126" s="8"/>
      <c r="Q1126" s="8"/>
      <c r="R1126" s="8"/>
      <c r="S1126" s="8"/>
      <c r="T1126" s="8"/>
      <c r="U1126" s="8"/>
      <c r="V1126" s="8"/>
      <c r="W1126" s="8"/>
      <c r="X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row>
    <row r="1127" spans="1:86">
      <c r="A1127" s="8"/>
      <c r="B1127" s="8"/>
      <c r="C1127" s="8"/>
      <c r="D1127" s="8"/>
      <c r="E1127" s="8"/>
      <c r="F1127" s="8"/>
      <c r="G1127" s="8"/>
      <c r="H1127" s="8"/>
      <c r="I1127" s="8"/>
      <c r="J1127" s="8"/>
      <c r="K1127" s="8"/>
      <c r="L1127" s="8"/>
      <c r="M1127" s="8"/>
      <c r="N1127" s="8"/>
      <c r="O1127" s="8"/>
      <c r="P1127" s="8"/>
      <c r="Q1127" s="8"/>
      <c r="R1127" s="8"/>
      <c r="S1127" s="8"/>
      <c r="T1127" s="8"/>
      <c r="U1127" s="8"/>
      <c r="V1127" s="8"/>
      <c r="W1127" s="8"/>
      <c r="X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row>
    <row r="1128" spans="1:86">
      <c r="A1128" s="8"/>
      <c r="B1128" s="8"/>
      <c r="C1128" s="8"/>
      <c r="D1128" s="8"/>
      <c r="E1128" s="8"/>
      <c r="F1128" s="8"/>
      <c r="G1128" s="8"/>
      <c r="H1128" s="8"/>
      <c r="I1128" s="8"/>
      <c r="J1128" s="8"/>
      <c r="K1128" s="8"/>
      <c r="L1128" s="8"/>
      <c r="M1128" s="8"/>
      <c r="N1128" s="8"/>
      <c r="O1128" s="8"/>
      <c r="P1128" s="8"/>
      <c r="Q1128" s="8"/>
      <c r="R1128" s="8"/>
      <c r="S1128" s="8"/>
      <c r="T1128" s="8"/>
      <c r="U1128" s="8"/>
      <c r="V1128" s="8"/>
      <c r="W1128" s="8"/>
      <c r="X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row>
    <row r="1129" spans="1:86">
      <c r="A1129" s="8"/>
      <c r="B1129" s="8"/>
      <c r="C1129" s="8"/>
      <c r="D1129" s="8"/>
      <c r="E1129" s="8"/>
      <c r="F1129" s="8"/>
      <c r="G1129" s="8"/>
      <c r="H1129" s="8"/>
      <c r="I1129" s="8"/>
      <c r="J1129" s="8"/>
      <c r="K1129" s="8"/>
      <c r="L1129" s="8"/>
      <c r="M1129" s="8"/>
      <c r="N1129" s="8"/>
      <c r="O1129" s="8"/>
      <c r="P1129" s="8"/>
      <c r="Q1129" s="8"/>
      <c r="R1129" s="8"/>
      <c r="S1129" s="8"/>
      <c r="T1129" s="8"/>
      <c r="U1129" s="8"/>
      <c r="V1129" s="8"/>
      <c r="W1129" s="8"/>
      <c r="X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row>
    <row r="1130" spans="1:86">
      <c r="A1130" s="8"/>
      <c r="B1130" s="8"/>
      <c r="C1130" s="8"/>
      <c r="D1130" s="8"/>
      <c r="E1130" s="8"/>
      <c r="F1130" s="8"/>
      <c r="G1130" s="8"/>
      <c r="H1130" s="8"/>
      <c r="I1130" s="8"/>
      <c r="J1130" s="8"/>
      <c r="K1130" s="8"/>
      <c r="L1130" s="8"/>
      <c r="M1130" s="8"/>
      <c r="N1130" s="8"/>
      <c r="O1130" s="8"/>
      <c r="P1130" s="8"/>
      <c r="Q1130" s="8"/>
      <c r="R1130" s="8"/>
      <c r="S1130" s="8"/>
      <c r="T1130" s="8"/>
      <c r="U1130" s="8"/>
      <c r="V1130" s="8"/>
      <c r="W1130" s="8"/>
      <c r="X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row>
    <row r="1131" spans="1:86">
      <c r="A1131" s="8"/>
      <c r="B1131" s="8"/>
      <c r="C1131" s="8"/>
      <c r="D1131" s="8"/>
      <c r="E1131" s="8"/>
      <c r="F1131" s="8"/>
      <c r="G1131" s="8"/>
      <c r="H1131" s="8"/>
      <c r="I1131" s="8"/>
      <c r="J1131" s="8"/>
      <c r="K1131" s="8"/>
      <c r="L1131" s="8"/>
      <c r="M1131" s="8"/>
      <c r="N1131" s="8"/>
      <c r="O1131" s="8"/>
      <c r="P1131" s="8"/>
      <c r="Q1131" s="8"/>
      <c r="R1131" s="8"/>
      <c r="S1131" s="8"/>
      <c r="T1131" s="8"/>
      <c r="U1131" s="8"/>
      <c r="V1131" s="8"/>
      <c r="W1131" s="8"/>
      <c r="X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row>
    <row r="1132" spans="1:86">
      <c r="A1132" s="8"/>
      <c r="B1132" s="8"/>
      <c r="C1132" s="8"/>
      <c r="D1132" s="8"/>
      <c r="E1132" s="8"/>
      <c r="F1132" s="8"/>
      <c r="G1132" s="8"/>
      <c r="H1132" s="8"/>
      <c r="I1132" s="8"/>
      <c r="J1132" s="8"/>
      <c r="K1132" s="8"/>
      <c r="L1132" s="8"/>
      <c r="M1132" s="8"/>
      <c r="N1132" s="8"/>
      <c r="O1132" s="8"/>
      <c r="P1132" s="8"/>
      <c r="Q1132" s="8"/>
      <c r="R1132" s="8"/>
      <c r="S1132" s="8"/>
      <c r="T1132" s="8"/>
      <c r="U1132" s="8"/>
      <c r="V1132" s="8"/>
      <c r="W1132" s="8"/>
      <c r="X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row>
    <row r="1133" spans="1:86">
      <c r="A1133" s="8"/>
      <c r="B1133" s="8"/>
      <c r="C1133" s="8"/>
      <c r="D1133" s="8"/>
      <c r="E1133" s="8"/>
      <c r="F1133" s="8"/>
      <c r="G1133" s="8"/>
      <c r="H1133" s="8"/>
      <c r="I1133" s="8"/>
      <c r="J1133" s="8"/>
      <c r="K1133" s="8"/>
      <c r="L1133" s="8"/>
      <c r="M1133" s="8"/>
      <c r="N1133" s="8"/>
      <c r="O1133" s="8"/>
      <c r="P1133" s="8"/>
      <c r="Q1133" s="8"/>
      <c r="R1133" s="8"/>
      <c r="S1133" s="8"/>
      <c r="T1133" s="8"/>
      <c r="U1133" s="8"/>
      <c r="V1133" s="8"/>
      <c r="W1133" s="8"/>
      <c r="X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row>
    <row r="1134" spans="1:86">
      <c r="A1134" s="8"/>
      <c r="B1134" s="8"/>
      <c r="C1134" s="8"/>
      <c r="D1134" s="8"/>
      <c r="E1134" s="8"/>
      <c r="F1134" s="8"/>
      <c r="G1134" s="8"/>
      <c r="H1134" s="8"/>
      <c r="I1134" s="8"/>
      <c r="J1134" s="8"/>
      <c r="K1134" s="8"/>
      <c r="L1134" s="8"/>
      <c r="M1134" s="8"/>
      <c r="N1134" s="8"/>
      <c r="O1134" s="8"/>
      <c r="P1134" s="8"/>
      <c r="Q1134" s="8"/>
      <c r="R1134" s="8"/>
      <c r="S1134" s="8"/>
      <c r="T1134" s="8"/>
      <c r="U1134" s="8"/>
      <c r="V1134" s="8"/>
      <c r="W1134" s="8"/>
      <c r="X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row>
    <row r="1135" spans="1:86">
      <c r="A1135" s="8"/>
      <c r="B1135" s="8"/>
      <c r="C1135" s="8"/>
      <c r="D1135" s="8"/>
      <c r="E1135" s="8"/>
      <c r="F1135" s="8"/>
      <c r="G1135" s="8"/>
      <c r="H1135" s="8"/>
      <c r="I1135" s="8"/>
      <c r="J1135" s="8"/>
      <c r="K1135" s="8"/>
      <c r="L1135" s="8"/>
      <c r="M1135" s="8"/>
      <c r="N1135" s="8"/>
      <c r="O1135" s="8"/>
      <c r="P1135" s="8"/>
      <c r="Q1135" s="8"/>
      <c r="R1135" s="8"/>
      <c r="S1135" s="8"/>
      <c r="T1135" s="8"/>
      <c r="U1135" s="8"/>
      <c r="V1135" s="8"/>
      <c r="W1135" s="8"/>
      <c r="X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row>
    <row r="1136" spans="1:86">
      <c r="A1136" s="8"/>
      <c r="B1136" s="8"/>
      <c r="C1136" s="8"/>
      <c r="D1136" s="8"/>
      <c r="E1136" s="8"/>
      <c r="F1136" s="8"/>
      <c r="G1136" s="8"/>
      <c r="H1136" s="8"/>
      <c r="I1136" s="8"/>
      <c r="J1136" s="8"/>
      <c r="K1136" s="8"/>
      <c r="L1136" s="8"/>
      <c r="M1136" s="8"/>
      <c r="N1136" s="8"/>
      <c r="O1136" s="8"/>
      <c r="P1136" s="8"/>
      <c r="Q1136" s="8"/>
      <c r="R1136" s="8"/>
      <c r="S1136" s="8"/>
      <c r="T1136" s="8"/>
      <c r="U1136" s="8"/>
      <c r="V1136" s="8"/>
      <c r="W1136" s="8"/>
      <c r="X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row>
    <row r="1137" spans="1:86">
      <c r="A1137" s="8"/>
      <c r="B1137" s="8"/>
      <c r="C1137" s="8"/>
      <c r="D1137" s="8"/>
      <c r="E1137" s="8"/>
      <c r="F1137" s="8"/>
      <c r="G1137" s="8"/>
      <c r="H1137" s="8"/>
      <c r="I1137" s="8"/>
      <c r="J1137" s="8"/>
      <c r="K1137" s="8"/>
      <c r="L1137" s="8"/>
      <c r="M1137" s="8"/>
      <c r="N1137" s="8"/>
      <c r="O1137" s="8"/>
      <c r="P1137" s="8"/>
      <c r="Q1137" s="8"/>
      <c r="R1137" s="8"/>
      <c r="S1137" s="8"/>
      <c r="T1137" s="8"/>
      <c r="U1137" s="8"/>
      <c r="V1137" s="8"/>
      <c r="W1137" s="8"/>
      <c r="X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row>
    <row r="1138" spans="1:86">
      <c r="A1138" s="8"/>
      <c r="B1138" s="8"/>
      <c r="C1138" s="8"/>
      <c r="D1138" s="8"/>
      <c r="E1138" s="8"/>
      <c r="F1138" s="8"/>
      <c r="G1138" s="8"/>
      <c r="H1138" s="8"/>
      <c r="I1138" s="8"/>
      <c r="J1138" s="8"/>
      <c r="K1138" s="8"/>
      <c r="L1138" s="8"/>
      <c r="M1138" s="8"/>
      <c r="N1138" s="8"/>
      <c r="O1138" s="8"/>
      <c r="P1138" s="8"/>
      <c r="Q1138" s="8"/>
      <c r="R1138" s="8"/>
      <c r="S1138" s="8"/>
      <c r="T1138" s="8"/>
      <c r="U1138" s="8"/>
      <c r="V1138" s="8"/>
      <c r="W1138" s="8"/>
      <c r="X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row>
    <row r="1139" spans="1:86">
      <c r="A1139" s="8"/>
      <c r="B1139" s="8"/>
      <c r="C1139" s="8"/>
      <c r="D1139" s="8"/>
      <c r="E1139" s="8"/>
      <c r="F1139" s="8"/>
      <c r="G1139" s="8"/>
      <c r="H1139" s="8"/>
      <c r="I1139" s="8"/>
      <c r="J1139" s="8"/>
      <c r="K1139" s="8"/>
      <c r="L1139" s="8"/>
      <c r="M1139" s="8"/>
      <c r="N1139" s="8"/>
      <c r="O1139" s="8"/>
      <c r="P1139" s="8"/>
      <c r="Q1139" s="8"/>
      <c r="R1139" s="8"/>
      <c r="S1139" s="8"/>
      <c r="T1139" s="8"/>
      <c r="U1139" s="8"/>
      <c r="V1139" s="8"/>
      <c r="W1139" s="8"/>
      <c r="X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row>
    <row r="1140" spans="1:86">
      <c r="A1140" s="8"/>
      <c r="B1140" s="8"/>
      <c r="C1140" s="8"/>
      <c r="D1140" s="8"/>
      <c r="E1140" s="8"/>
      <c r="F1140" s="8"/>
      <c r="G1140" s="8"/>
      <c r="H1140" s="8"/>
      <c r="I1140" s="8"/>
      <c r="J1140" s="8"/>
      <c r="K1140" s="8"/>
      <c r="L1140" s="8"/>
      <c r="M1140" s="8"/>
      <c r="N1140" s="8"/>
      <c r="O1140" s="8"/>
      <c r="P1140" s="8"/>
      <c r="Q1140" s="8"/>
      <c r="R1140" s="8"/>
      <c r="S1140" s="8"/>
      <c r="T1140" s="8"/>
      <c r="U1140" s="8"/>
      <c r="V1140" s="8"/>
      <c r="W1140" s="8"/>
      <c r="X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row>
    <row r="1141" spans="1:86">
      <c r="A1141" s="8"/>
      <c r="B1141" s="8"/>
      <c r="C1141" s="8"/>
      <c r="D1141" s="8"/>
      <c r="E1141" s="8"/>
      <c r="F1141" s="8"/>
      <c r="G1141" s="8"/>
      <c r="H1141" s="8"/>
      <c r="I1141" s="8"/>
      <c r="J1141" s="8"/>
      <c r="K1141" s="8"/>
      <c r="L1141" s="8"/>
      <c r="M1141" s="8"/>
      <c r="N1141" s="8"/>
      <c r="O1141" s="8"/>
      <c r="P1141" s="8"/>
      <c r="Q1141" s="8"/>
      <c r="R1141" s="8"/>
      <c r="S1141" s="8"/>
      <c r="T1141" s="8"/>
      <c r="U1141" s="8"/>
      <c r="V1141" s="8"/>
      <c r="W1141" s="8"/>
      <c r="X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row>
    <row r="1142" spans="1:86">
      <c r="A1142" s="8"/>
      <c r="B1142" s="8"/>
      <c r="C1142" s="8"/>
      <c r="D1142" s="8"/>
      <c r="E1142" s="8"/>
      <c r="F1142" s="8"/>
      <c r="G1142" s="8"/>
      <c r="H1142" s="8"/>
      <c r="I1142" s="8"/>
      <c r="J1142" s="8"/>
      <c r="K1142" s="8"/>
      <c r="L1142" s="8"/>
      <c r="M1142" s="8"/>
      <c r="N1142" s="8"/>
      <c r="O1142" s="8"/>
      <c r="P1142" s="8"/>
      <c r="Q1142" s="8"/>
      <c r="R1142" s="8"/>
      <c r="S1142" s="8"/>
      <c r="T1142" s="8"/>
      <c r="U1142" s="8"/>
      <c r="V1142" s="8"/>
      <c r="W1142" s="8"/>
      <c r="X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row>
    <row r="1143" spans="1:86">
      <c r="A1143" s="8"/>
      <c r="B1143" s="8"/>
      <c r="C1143" s="8"/>
      <c r="D1143" s="8"/>
      <c r="E1143" s="8"/>
      <c r="F1143" s="8"/>
      <c r="G1143" s="8"/>
      <c r="H1143" s="8"/>
      <c r="I1143" s="8"/>
      <c r="J1143" s="8"/>
      <c r="K1143" s="8"/>
      <c r="L1143" s="8"/>
      <c r="M1143" s="8"/>
      <c r="N1143" s="8"/>
      <c r="O1143" s="8"/>
      <c r="P1143" s="8"/>
      <c r="Q1143" s="8"/>
      <c r="R1143" s="8"/>
      <c r="S1143" s="8"/>
      <c r="T1143" s="8"/>
      <c r="U1143" s="8"/>
      <c r="V1143" s="8"/>
      <c r="W1143" s="8"/>
      <c r="X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row>
    <row r="1144" spans="1:86">
      <c r="A1144" s="8"/>
      <c r="B1144" s="8"/>
      <c r="C1144" s="8"/>
      <c r="D1144" s="8"/>
      <c r="E1144" s="8"/>
      <c r="F1144" s="8"/>
      <c r="G1144" s="8"/>
      <c r="H1144" s="8"/>
      <c r="I1144" s="8"/>
      <c r="J1144" s="8"/>
      <c r="K1144" s="8"/>
      <c r="L1144" s="8"/>
      <c r="M1144" s="8"/>
      <c r="N1144" s="8"/>
      <c r="O1144" s="8"/>
      <c r="P1144" s="8"/>
      <c r="Q1144" s="8"/>
      <c r="R1144" s="8"/>
      <c r="S1144" s="8"/>
      <c r="T1144" s="8"/>
      <c r="U1144" s="8"/>
      <c r="V1144" s="8"/>
      <c r="W1144" s="8"/>
      <c r="X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row>
    <row r="1145" spans="1:86">
      <c r="A1145" s="8"/>
      <c r="B1145" s="8"/>
      <c r="C1145" s="8"/>
      <c r="D1145" s="8"/>
      <c r="E1145" s="8"/>
      <c r="F1145" s="8"/>
      <c r="G1145" s="8"/>
      <c r="H1145" s="8"/>
      <c r="I1145" s="8"/>
      <c r="J1145" s="8"/>
      <c r="K1145" s="8"/>
      <c r="L1145" s="8"/>
      <c r="M1145" s="8"/>
      <c r="N1145" s="8"/>
      <c r="O1145" s="8"/>
      <c r="P1145" s="8"/>
      <c r="Q1145" s="8"/>
      <c r="R1145" s="8"/>
      <c r="S1145" s="8"/>
      <c r="T1145" s="8"/>
      <c r="U1145" s="8"/>
      <c r="V1145" s="8"/>
      <c r="W1145" s="8"/>
      <c r="X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row>
    <row r="1146" spans="1:86">
      <c r="A1146" s="8"/>
      <c r="B1146" s="8"/>
      <c r="C1146" s="8"/>
      <c r="D1146" s="8"/>
      <c r="E1146" s="8"/>
      <c r="F1146" s="8"/>
      <c r="G1146" s="8"/>
      <c r="H1146" s="8"/>
      <c r="I1146" s="8"/>
      <c r="J1146" s="8"/>
      <c r="K1146" s="8"/>
      <c r="L1146" s="8"/>
      <c r="M1146" s="8"/>
      <c r="N1146" s="8"/>
      <c r="O1146" s="8"/>
      <c r="P1146" s="8"/>
      <c r="Q1146" s="8"/>
      <c r="R1146" s="8"/>
      <c r="S1146" s="8"/>
      <c r="T1146" s="8"/>
      <c r="U1146" s="8"/>
      <c r="V1146" s="8"/>
      <c r="W1146" s="8"/>
      <c r="X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row>
    <row r="1147" spans="1:86">
      <c r="A1147" s="8"/>
      <c r="B1147" s="8"/>
      <c r="C1147" s="8"/>
      <c r="D1147" s="8"/>
      <c r="E1147" s="8"/>
      <c r="F1147" s="8"/>
      <c r="G1147" s="8"/>
      <c r="H1147" s="8"/>
      <c r="I1147" s="8"/>
      <c r="J1147" s="8"/>
      <c r="K1147" s="8"/>
      <c r="L1147" s="8"/>
      <c r="M1147" s="8"/>
      <c r="N1147" s="8"/>
      <c r="O1147" s="8"/>
      <c r="P1147" s="8"/>
      <c r="Q1147" s="8"/>
      <c r="R1147" s="8"/>
      <c r="S1147" s="8"/>
      <c r="T1147" s="8"/>
      <c r="U1147" s="8"/>
      <c r="V1147" s="8"/>
      <c r="W1147" s="8"/>
      <c r="X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row>
    <row r="1148" spans="1:86">
      <c r="A1148" s="8"/>
      <c r="B1148" s="8"/>
      <c r="C1148" s="8"/>
      <c r="D1148" s="8"/>
      <c r="E1148" s="8"/>
      <c r="F1148" s="8"/>
      <c r="G1148" s="8"/>
      <c r="H1148" s="8"/>
      <c r="I1148" s="8"/>
      <c r="J1148" s="8"/>
      <c r="K1148" s="8"/>
      <c r="L1148" s="8"/>
      <c r="M1148" s="8"/>
      <c r="N1148" s="8"/>
      <c r="O1148" s="8"/>
      <c r="P1148" s="8"/>
      <c r="Q1148" s="8"/>
      <c r="R1148" s="8"/>
      <c r="S1148" s="8"/>
      <c r="T1148" s="8"/>
      <c r="U1148" s="8"/>
      <c r="V1148" s="8"/>
      <c r="W1148" s="8"/>
      <c r="X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row>
    <row r="1149" spans="1:86">
      <c r="A1149" s="8"/>
      <c r="B1149" s="8"/>
      <c r="C1149" s="8"/>
      <c r="D1149" s="8"/>
      <c r="E1149" s="8"/>
      <c r="F1149" s="8"/>
      <c r="G1149" s="8"/>
      <c r="H1149" s="8"/>
      <c r="I1149" s="8"/>
      <c r="J1149" s="8"/>
      <c r="K1149" s="8"/>
      <c r="L1149" s="8"/>
      <c r="M1149" s="8"/>
      <c r="N1149" s="8"/>
      <c r="O1149" s="8"/>
      <c r="P1149" s="8"/>
      <c r="Q1149" s="8"/>
      <c r="R1149" s="8"/>
      <c r="S1149" s="8"/>
      <c r="T1149" s="8"/>
      <c r="U1149" s="8"/>
      <c r="V1149" s="8"/>
      <c r="W1149" s="8"/>
      <c r="X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row>
    <row r="1150" spans="1:86">
      <c r="A1150" s="8"/>
      <c r="B1150" s="8"/>
      <c r="C1150" s="8"/>
      <c r="D1150" s="8"/>
      <c r="E1150" s="8"/>
      <c r="F1150" s="8"/>
      <c r="G1150" s="8"/>
      <c r="H1150" s="8"/>
      <c r="I1150" s="8"/>
      <c r="J1150" s="8"/>
      <c r="K1150" s="8"/>
      <c r="L1150" s="8"/>
      <c r="M1150" s="8"/>
      <c r="N1150" s="8"/>
      <c r="O1150" s="8"/>
      <c r="P1150" s="8"/>
      <c r="Q1150" s="8"/>
      <c r="R1150" s="8"/>
      <c r="S1150" s="8"/>
      <c r="T1150" s="8"/>
      <c r="U1150" s="8"/>
      <c r="V1150" s="8"/>
      <c r="W1150" s="8"/>
      <c r="X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row>
    <row r="1151" spans="1:86">
      <c r="A1151" s="8"/>
      <c r="B1151" s="8"/>
      <c r="C1151" s="8"/>
      <c r="D1151" s="8"/>
      <c r="E1151" s="8"/>
      <c r="F1151" s="8"/>
      <c r="G1151" s="8"/>
      <c r="H1151" s="8"/>
      <c r="I1151" s="8"/>
      <c r="J1151" s="8"/>
      <c r="K1151" s="8"/>
      <c r="L1151" s="8"/>
      <c r="M1151" s="8"/>
      <c r="N1151" s="8"/>
      <c r="O1151" s="8"/>
      <c r="P1151" s="8"/>
      <c r="Q1151" s="8"/>
      <c r="R1151" s="8"/>
      <c r="S1151" s="8"/>
      <c r="T1151" s="8"/>
      <c r="U1151" s="8"/>
      <c r="V1151" s="8"/>
      <c r="W1151" s="8"/>
      <c r="X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row>
    <row r="1152" spans="1:86">
      <c r="A1152" s="8"/>
      <c r="B1152" s="8"/>
      <c r="C1152" s="8"/>
      <c r="D1152" s="8"/>
      <c r="E1152" s="8"/>
      <c r="F1152" s="8"/>
      <c r="G1152" s="8"/>
      <c r="H1152" s="8"/>
      <c r="I1152" s="8"/>
      <c r="J1152" s="8"/>
      <c r="K1152" s="8"/>
      <c r="L1152" s="8"/>
      <c r="M1152" s="8"/>
      <c r="N1152" s="8"/>
      <c r="O1152" s="8"/>
      <c r="P1152" s="8"/>
      <c r="Q1152" s="8"/>
      <c r="R1152" s="8"/>
      <c r="S1152" s="8"/>
      <c r="T1152" s="8"/>
      <c r="U1152" s="8"/>
      <c r="V1152" s="8"/>
      <c r="W1152" s="8"/>
      <c r="X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row>
    <row r="1153" spans="1:86">
      <c r="A1153" s="8"/>
      <c r="B1153" s="8"/>
      <c r="C1153" s="8"/>
      <c r="D1153" s="8"/>
      <c r="E1153" s="8"/>
      <c r="F1153" s="8"/>
      <c r="G1153" s="8"/>
      <c r="H1153" s="8"/>
      <c r="I1153" s="8"/>
      <c r="J1153" s="8"/>
      <c r="K1153" s="8"/>
      <c r="L1153" s="8"/>
      <c r="M1153" s="8"/>
      <c r="N1153" s="8"/>
      <c r="O1153" s="8"/>
      <c r="P1153" s="8"/>
      <c r="Q1153" s="8"/>
      <c r="R1153" s="8"/>
      <c r="S1153" s="8"/>
      <c r="T1153" s="8"/>
      <c r="U1153" s="8"/>
      <c r="V1153" s="8"/>
      <c r="W1153" s="8"/>
      <c r="X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row>
    <row r="1154" spans="1:86">
      <c r="A1154" s="8"/>
      <c r="B1154" s="8"/>
      <c r="C1154" s="8"/>
      <c r="D1154" s="8"/>
      <c r="E1154" s="8"/>
      <c r="F1154" s="8"/>
      <c r="G1154" s="8"/>
      <c r="H1154" s="8"/>
      <c r="I1154" s="8"/>
      <c r="J1154" s="8"/>
      <c r="K1154" s="8"/>
      <c r="L1154" s="8"/>
      <c r="M1154" s="8"/>
      <c r="N1154" s="8"/>
      <c r="O1154" s="8"/>
      <c r="P1154" s="8"/>
      <c r="Q1154" s="8"/>
      <c r="R1154" s="8"/>
      <c r="S1154" s="8"/>
      <c r="T1154" s="8"/>
      <c r="U1154" s="8"/>
      <c r="V1154" s="8"/>
      <c r="W1154" s="8"/>
      <c r="X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row>
    <row r="1155" spans="1:86">
      <c r="A1155" s="8"/>
      <c r="B1155" s="8"/>
      <c r="C1155" s="8"/>
      <c r="D1155" s="8"/>
      <c r="E1155" s="8"/>
      <c r="F1155" s="8"/>
      <c r="G1155" s="8"/>
      <c r="H1155" s="8"/>
      <c r="I1155" s="8"/>
      <c r="J1155" s="8"/>
      <c r="K1155" s="8"/>
      <c r="L1155" s="8"/>
      <c r="M1155" s="8"/>
      <c r="N1155" s="8"/>
      <c r="O1155" s="8"/>
      <c r="P1155" s="8"/>
      <c r="Q1155" s="8"/>
      <c r="R1155" s="8"/>
      <c r="S1155" s="8"/>
      <c r="T1155" s="8"/>
      <c r="U1155" s="8"/>
      <c r="V1155" s="8"/>
      <c r="W1155" s="8"/>
      <c r="X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row>
    <row r="1156" spans="1:86">
      <c r="A1156" s="8"/>
      <c r="B1156" s="8"/>
      <c r="C1156" s="8"/>
      <c r="D1156" s="8"/>
      <c r="E1156" s="8"/>
      <c r="F1156" s="8"/>
      <c r="G1156" s="8"/>
      <c r="H1156" s="8"/>
      <c r="I1156" s="8"/>
      <c r="J1156" s="8"/>
      <c r="K1156" s="8"/>
      <c r="L1156" s="8"/>
      <c r="M1156" s="8"/>
      <c r="N1156" s="8"/>
      <c r="O1156" s="8"/>
      <c r="P1156" s="8"/>
      <c r="Q1156" s="8"/>
      <c r="R1156" s="8"/>
      <c r="S1156" s="8"/>
      <c r="T1156" s="8"/>
      <c r="U1156" s="8"/>
      <c r="V1156" s="8"/>
      <c r="W1156" s="8"/>
      <c r="X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row>
    <row r="1157" spans="1:86">
      <c r="A1157" s="8"/>
      <c r="B1157" s="8"/>
      <c r="C1157" s="8"/>
      <c r="D1157" s="8"/>
      <c r="E1157" s="8"/>
      <c r="F1157" s="8"/>
      <c r="G1157" s="8"/>
      <c r="H1157" s="8"/>
      <c r="I1157" s="8"/>
      <c r="J1157" s="8"/>
      <c r="K1157" s="8"/>
      <c r="L1157" s="8"/>
      <c r="M1157" s="8"/>
      <c r="N1157" s="8"/>
      <c r="O1157" s="8"/>
      <c r="P1157" s="8"/>
      <c r="Q1157" s="8"/>
      <c r="R1157" s="8"/>
      <c r="S1157" s="8"/>
      <c r="T1157" s="8"/>
      <c r="U1157" s="8"/>
      <c r="V1157" s="8"/>
      <c r="W1157" s="8"/>
      <c r="X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row>
    <row r="1158" spans="1:86">
      <c r="A1158" s="8"/>
      <c r="B1158" s="8"/>
      <c r="C1158" s="8"/>
      <c r="D1158" s="8"/>
      <c r="E1158" s="8"/>
      <c r="F1158" s="8"/>
      <c r="G1158" s="8"/>
      <c r="H1158" s="8"/>
      <c r="I1158" s="8"/>
      <c r="J1158" s="8"/>
      <c r="K1158" s="8"/>
      <c r="L1158" s="8"/>
      <c r="M1158" s="8"/>
      <c r="N1158" s="8"/>
      <c r="O1158" s="8"/>
      <c r="P1158" s="8"/>
      <c r="Q1158" s="8"/>
      <c r="R1158" s="8"/>
      <c r="S1158" s="8"/>
      <c r="T1158" s="8"/>
      <c r="U1158" s="8"/>
      <c r="V1158" s="8"/>
      <c r="W1158" s="8"/>
      <c r="X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row>
    <row r="1159" spans="1:86">
      <c r="A1159" s="8"/>
      <c r="B1159" s="8"/>
      <c r="C1159" s="8"/>
      <c r="D1159" s="8"/>
      <c r="E1159" s="8"/>
      <c r="F1159" s="8"/>
      <c r="G1159" s="8"/>
      <c r="H1159" s="8"/>
      <c r="I1159" s="8"/>
      <c r="J1159" s="8"/>
      <c r="K1159" s="8"/>
      <c r="L1159" s="8"/>
      <c r="M1159" s="8"/>
      <c r="N1159" s="8"/>
      <c r="O1159" s="8"/>
      <c r="P1159" s="8"/>
      <c r="Q1159" s="8"/>
      <c r="R1159" s="8"/>
      <c r="S1159" s="8"/>
      <c r="T1159" s="8"/>
      <c r="U1159" s="8"/>
      <c r="V1159" s="8"/>
      <c r="W1159" s="8"/>
      <c r="X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row>
    <row r="1160" spans="1:86">
      <c r="A1160" s="8"/>
      <c r="B1160" s="8"/>
      <c r="C1160" s="8"/>
      <c r="D1160" s="8"/>
      <c r="E1160" s="8"/>
      <c r="F1160" s="8"/>
      <c r="G1160" s="8"/>
      <c r="H1160" s="8"/>
      <c r="I1160" s="8"/>
      <c r="J1160" s="8"/>
      <c r="K1160" s="8"/>
      <c r="L1160" s="8"/>
      <c r="M1160" s="8"/>
      <c r="N1160" s="8"/>
      <c r="O1160" s="8"/>
      <c r="P1160" s="8"/>
      <c r="Q1160" s="8"/>
      <c r="R1160" s="8"/>
      <c r="S1160" s="8"/>
      <c r="T1160" s="8"/>
      <c r="U1160" s="8"/>
      <c r="V1160" s="8"/>
      <c r="W1160" s="8"/>
      <c r="X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row>
    <row r="1161" spans="1:86">
      <c r="A1161" s="8"/>
      <c r="B1161" s="8"/>
      <c r="C1161" s="8"/>
      <c r="D1161" s="8"/>
      <c r="E1161" s="8"/>
      <c r="F1161" s="8"/>
      <c r="G1161" s="8"/>
      <c r="H1161" s="8"/>
      <c r="I1161" s="8"/>
      <c r="J1161" s="8"/>
      <c r="K1161" s="8"/>
      <c r="L1161" s="8"/>
      <c r="M1161" s="8"/>
      <c r="N1161" s="8"/>
      <c r="O1161" s="8"/>
      <c r="P1161" s="8"/>
      <c r="Q1161" s="8"/>
      <c r="R1161" s="8"/>
      <c r="S1161" s="8"/>
      <c r="T1161" s="8"/>
      <c r="U1161" s="8"/>
      <c r="V1161" s="8"/>
      <c r="W1161" s="8"/>
      <c r="X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row>
    <row r="1162" spans="1:86">
      <c r="A1162" s="8"/>
      <c r="B1162" s="8"/>
      <c r="C1162" s="8"/>
      <c r="D1162" s="8"/>
      <c r="E1162" s="8"/>
      <c r="F1162" s="8"/>
      <c r="G1162" s="8"/>
      <c r="H1162" s="8"/>
      <c r="I1162" s="8"/>
      <c r="J1162" s="8"/>
      <c r="K1162" s="8"/>
      <c r="L1162" s="8"/>
      <c r="M1162" s="8"/>
      <c r="N1162" s="8"/>
      <c r="O1162" s="8"/>
      <c r="P1162" s="8"/>
      <c r="Q1162" s="8"/>
      <c r="R1162" s="8"/>
      <c r="S1162" s="8"/>
      <c r="T1162" s="8"/>
      <c r="U1162" s="8"/>
      <c r="V1162" s="8"/>
      <c r="W1162" s="8"/>
      <c r="X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row>
    <row r="1163" spans="1:86">
      <c r="A1163" s="8"/>
      <c r="B1163" s="8"/>
      <c r="C1163" s="8"/>
      <c r="D1163" s="8"/>
      <c r="E1163" s="8"/>
      <c r="F1163" s="8"/>
      <c r="G1163" s="8"/>
      <c r="H1163" s="8"/>
      <c r="I1163" s="8"/>
      <c r="J1163" s="8"/>
      <c r="K1163" s="8"/>
      <c r="L1163" s="8"/>
      <c r="M1163" s="8"/>
      <c r="N1163" s="8"/>
      <c r="O1163" s="8"/>
      <c r="P1163" s="8"/>
      <c r="Q1163" s="8"/>
      <c r="R1163" s="8"/>
      <c r="S1163" s="8"/>
      <c r="T1163" s="8"/>
      <c r="U1163" s="8"/>
      <c r="V1163" s="8"/>
      <c r="W1163" s="8"/>
      <c r="X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row>
    <row r="1164" spans="1:86">
      <c r="A1164" s="8"/>
      <c r="B1164" s="8"/>
      <c r="C1164" s="8"/>
      <c r="D1164" s="8"/>
      <c r="E1164" s="8"/>
      <c r="F1164" s="8"/>
      <c r="G1164" s="8"/>
      <c r="H1164" s="8"/>
      <c r="I1164" s="8"/>
      <c r="J1164" s="8"/>
      <c r="K1164" s="8"/>
      <c r="L1164" s="8"/>
      <c r="M1164" s="8"/>
      <c r="N1164" s="8"/>
      <c r="O1164" s="8"/>
      <c r="P1164" s="8"/>
      <c r="Q1164" s="8"/>
      <c r="R1164" s="8"/>
      <c r="S1164" s="8"/>
      <c r="T1164" s="8"/>
      <c r="U1164" s="8"/>
      <c r="V1164" s="8"/>
      <c r="W1164" s="8"/>
      <c r="X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row>
    <row r="1165" spans="1:86">
      <c r="A1165" s="8"/>
      <c r="B1165" s="8"/>
      <c r="C1165" s="8"/>
      <c r="D1165" s="8"/>
      <c r="E1165" s="8"/>
      <c r="F1165" s="8"/>
      <c r="G1165" s="8"/>
      <c r="H1165" s="8"/>
      <c r="I1165" s="8"/>
      <c r="J1165" s="8"/>
      <c r="K1165" s="8"/>
      <c r="L1165" s="8"/>
      <c r="M1165" s="8"/>
      <c r="N1165" s="8"/>
      <c r="O1165" s="8"/>
      <c r="P1165" s="8"/>
      <c r="Q1165" s="8"/>
      <c r="R1165" s="8"/>
      <c r="S1165" s="8"/>
      <c r="T1165" s="8"/>
      <c r="U1165" s="8"/>
      <c r="V1165" s="8"/>
      <c r="W1165" s="8"/>
      <c r="X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row>
    <row r="1166" spans="1:86">
      <c r="A1166" s="8"/>
      <c r="B1166" s="8"/>
      <c r="C1166" s="8"/>
      <c r="D1166" s="8"/>
      <c r="E1166" s="8"/>
      <c r="F1166" s="8"/>
      <c r="G1166" s="8"/>
      <c r="H1166" s="8"/>
      <c r="I1166" s="8"/>
      <c r="J1166" s="8"/>
      <c r="K1166" s="8"/>
      <c r="L1166" s="8"/>
      <c r="M1166" s="8"/>
      <c r="N1166" s="8"/>
      <c r="O1166" s="8"/>
      <c r="P1166" s="8"/>
      <c r="Q1166" s="8"/>
      <c r="R1166" s="8"/>
      <c r="S1166" s="8"/>
      <c r="T1166" s="8"/>
      <c r="U1166" s="8"/>
      <c r="V1166" s="8"/>
      <c r="W1166" s="8"/>
      <c r="X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row>
    <row r="1167" spans="1:86">
      <c r="A1167" s="8"/>
      <c r="B1167" s="8"/>
      <c r="C1167" s="8"/>
      <c r="D1167" s="8"/>
      <c r="E1167" s="8"/>
      <c r="F1167" s="8"/>
      <c r="G1167" s="8"/>
      <c r="H1167" s="8"/>
      <c r="I1167" s="8"/>
      <c r="J1167" s="8"/>
      <c r="K1167" s="8"/>
      <c r="L1167" s="8"/>
      <c r="M1167" s="8"/>
      <c r="N1167" s="8"/>
      <c r="O1167" s="8"/>
      <c r="P1167" s="8"/>
      <c r="Q1167" s="8"/>
      <c r="R1167" s="8"/>
      <c r="S1167" s="8"/>
      <c r="T1167" s="8"/>
      <c r="U1167" s="8"/>
      <c r="V1167" s="8"/>
      <c r="W1167" s="8"/>
      <c r="X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row>
    <row r="1168" spans="1:86">
      <c r="A1168" s="8"/>
      <c r="B1168" s="8"/>
      <c r="C1168" s="8"/>
      <c r="D1168" s="8"/>
      <c r="E1168" s="8"/>
      <c r="F1168" s="8"/>
      <c r="G1168" s="8"/>
      <c r="H1168" s="8"/>
      <c r="I1168" s="8"/>
      <c r="J1168" s="8"/>
      <c r="K1168" s="8"/>
      <c r="L1168" s="8"/>
      <c r="M1168" s="8"/>
      <c r="N1168" s="8"/>
      <c r="O1168" s="8"/>
      <c r="P1168" s="8"/>
      <c r="Q1168" s="8"/>
      <c r="R1168" s="8"/>
      <c r="S1168" s="8"/>
      <c r="T1168" s="8"/>
      <c r="U1168" s="8"/>
      <c r="V1168" s="8"/>
      <c r="W1168" s="8"/>
      <c r="X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row>
    <row r="1169" spans="1:86">
      <c r="A1169" s="8"/>
      <c r="B1169" s="8"/>
      <c r="C1169" s="8"/>
      <c r="D1169" s="8"/>
      <c r="E1169" s="8"/>
      <c r="F1169" s="8"/>
      <c r="G1169" s="8"/>
      <c r="H1169" s="8"/>
      <c r="I1169" s="8"/>
      <c r="J1169" s="8"/>
      <c r="K1169" s="8"/>
      <c r="L1169" s="8"/>
      <c r="M1169" s="8"/>
      <c r="N1169" s="8"/>
      <c r="O1169" s="8"/>
      <c r="P1169" s="8"/>
      <c r="Q1169" s="8"/>
      <c r="R1169" s="8"/>
      <c r="S1169" s="8"/>
      <c r="T1169" s="8"/>
      <c r="U1169" s="8"/>
      <c r="V1169" s="8"/>
      <c r="W1169" s="8"/>
      <c r="X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row>
    <row r="1170" spans="1:86">
      <c r="A1170" s="8"/>
      <c r="B1170" s="8"/>
      <c r="C1170" s="8"/>
      <c r="D1170" s="8"/>
      <c r="E1170" s="8"/>
      <c r="F1170" s="8"/>
      <c r="G1170" s="8"/>
      <c r="H1170" s="8"/>
      <c r="I1170" s="8"/>
      <c r="J1170" s="8"/>
      <c r="K1170" s="8"/>
      <c r="L1170" s="8"/>
      <c r="M1170" s="8"/>
      <c r="N1170" s="8"/>
      <c r="O1170" s="8"/>
      <c r="P1170" s="8"/>
      <c r="Q1170" s="8"/>
      <c r="R1170" s="8"/>
      <c r="S1170" s="8"/>
      <c r="T1170" s="8"/>
      <c r="U1170" s="8"/>
      <c r="V1170" s="8"/>
      <c r="W1170" s="8"/>
      <c r="X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row>
    <row r="1171" spans="1:86">
      <c r="A1171" s="8"/>
      <c r="B1171" s="8"/>
      <c r="C1171" s="8"/>
      <c r="D1171" s="8"/>
      <c r="E1171" s="8"/>
      <c r="F1171" s="8"/>
      <c r="G1171" s="8"/>
      <c r="H1171" s="8"/>
      <c r="I1171" s="8"/>
      <c r="J1171" s="8"/>
      <c r="K1171" s="8"/>
      <c r="L1171" s="8"/>
      <c r="M1171" s="8"/>
      <c r="N1171" s="8"/>
      <c r="O1171" s="8"/>
      <c r="P1171" s="8"/>
      <c r="Q1171" s="8"/>
      <c r="R1171" s="8"/>
      <c r="S1171" s="8"/>
      <c r="T1171" s="8"/>
      <c r="U1171" s="8"/>
      <c r="V1171" s="8"/>
      <c r="W1171" s="8"/>
      <c r="X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row>
    <row r="1172" spans="1:86">
      <c r="A1172" s="8"/>
      <c r="B1172" s="8"/>
      <c r="C1172" s="8"/>
      <c r="D1172" s="8"/>
      <c r="E1172" s="8"/>
      <c r="F1172" s="8"/>
      <c r="G1172" s="8"/>
      <c r="H1172" s="8"/>
      <c r="I1172" s="8"/>
      <c r="J1172" s="8"/>
      <c r="K1172" s="8"/>
      <c r="L1172" s="8"/>
      <c r="M1172" s="8"/>
      <c r="N1172" s="8"/>
      <c r="O1172" s="8"/>
      <c r="P1172" s="8"/>
      <c r="Q1172" s="8"/>
      <c r="R1172" s="8"/>
      <c r="S1172" s="8"/>
      <c r="T1172" s="8"/>
      <c r="U1172" s="8"/>
      <c r="V1172" s="8"/>
      <c r="W1172" s="8"/>
      <c r="X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row>
    <row r="1173" spans="1:86">
      <c r="A1173" s="8"/>
      <c r="B1173" s="8"/>
      <c r="C1173" s="8"/>
      <c r="D1173" s="8"/>
      <c r="E1173" s="8"/>
      <c r="F1173" s="8"/>
      <c r="G1173" s="8"/>
      <c r="H1173" s="8"/>
      <c r="I1173" s="8"/>
      <c r="J1173" s="8"/>
      <c r="K1173" s="8"/>
      <c r="L1173" s="8"/>
      <c r="M1173" s="8"/>
      <c r="N1173" s="8"/>
      <c r="O1173" s="8"/>
      <c r="P1173" s="8"/>
      <c r="Q1173" s="8"/>
      <c r="R1173" s="8"/>
      <c r="S1173" s="8"/>
      <c r="T1173" s="8"/>
      <c r="U1173" s="8"/>
      <c r="V1173" s="8"/>
      <c r="W1173" s="8"/>
      <c r="X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row>
    <row r="1174" spans="1:86">
      <c r="A1174" s="8"/>
      <c r="B1174" s="8"/>
      <c r="C1174" s="8"/>
      <c r="D1174" s="8"/>
      <c r="E1174" s="8"/>
      <c r="F1174" s="8"/>
      <c r="G1174" s="8"/>
      <c r="H1174" s="8"/>
      <c r="I1174" s="8"/>
      <c r="J1174" s="8"/>
      <c r="K1174" s="8"/>
      <c r="L1174" s="8"/>
      <c r="M1174" s="8"/>
      <c r="N1174" s="8"/>
      <c r="O1174" s="8"/>
      <c r="P1174" s="8"/>
      <c r="Q1174" s="8"/>
      <c r="R1174" s="8"/>
      <c r="S1174" s="8"/>
      <c r="T1174" s="8"/>
      <c r="U1174" s="8"/>
      <c r="V1174" s="8"/>
      <c r="W1174" s="8"/>
      <c r="X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row>
    <row r="1175" spans="1:86">
      <c r="A1175" s="8"/>
      <c r="B1175" s="8"/>
      <c r="C1175" s="8"/>
      <c r="D1175" s="8"/>
      <c r="E1175" s="8"/>
      <c r="F1175" s="8"/>
      <c r="G1175" s="8"/>
      <c r="H1175" s="8"/>
      <c r="I1175" s="8"/>
      <c r="J1175" s="8"/>
      <c r="K1175" s="8"/>
      <c r="L1175" s="8"/>
      <c r="M1175" s="8"/>
      <c r="N1175" s="8"/>
      <c r="O1175" s="8"/>
      <c r="P1175" s="8"/>
      <c r="Q1175" s="8"/>
      <c r="R1175" s="8"/>
      <c r="S1175" s="8"/>
      <c r="T1175" s="8"/>
      <c r="U1175" s="8"/>
      <c r="V1175" s="8"/>
      <c r="W1175" s="8"/>
      <c r="X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row>
    <row r="1176" spans="1:86">
      <c r="A1176" s="8"/>
      <c r="B1176" s="8"/>
      <c r="C1176" s="8"/>
      <c r="D1176" s="8"/>
      <c r="E1176" s="8"/>
      <c r="F1176" s="8"/>
      <c r="G1176" s="8"/>
      <c r="H1176" s="8"/>
      <c r="I1176" s="8"/>
      <c r="J1176" s="8"/>
      <c r="K1176" s="8"/>
      <c r="L1176" s="8"/>
      <c r="M1176" s="8"/>
      <c r="N1176" s="8"/>
      <c r="O1176" s="8"/>
      <c r="P1176" s="8"/>
      <c r="Q1176" s="8"/>
      <c r="R1176" s="8"/>
      <c r="S1176" s="8"/>
      <c r="T1176" s="8"/>
      <c r="U1176" s="8"/>
      <c r="V1176" s="8"/>
      <c r="W1176" s="8"/>
      <c r="X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row>
    <row r="1177" spans="1:86">
      <c r="A1177" s="8"/>
      <c r="B1177" s="8"/>
      <c r="C1177" s="8"/>
      <c r="D1177" s="8"/>
      <c r="E1177" s="8"/>
      <c r="F1177" s="8"/>
      <c r="G1177" s="8"/>
      <c r="H1177" s="8"/>
      <c r="I1177" s="8"/>
      <c r="J1177" s="8"/>
      <c r="K1177" s="8"/>
      <c r="L1177" s="8"/>
      <c r="M1177" s="8"/>
      <c r="N1177" s="8"/>
      <c r="O1177" s="8"/>
      <c r="P1177" s="8"/>
      <c r="Q1177" s="8"/>
      <c r="R1177" s="8"/>
      <c r="S1177" s="8"/>
      <c r="T1177" s="8"/>
      <c r="U1177" s="8"/>
      <c r="V1177" s="8"/>
      <c r="W1177" s="8"/>
      <c r="X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row>
    <row r="1178" spans="1:86">
      <c r="A1178" s="8"/>
      <c r="B1178" s="8"/>
      <c r="C1178" s="8"/>
      <c r="D1178" s="8"/>
      <c r="E1178" s="8"/>
      <c r="F1178" s="8"/>
      <c r="G1178" s="8"/>
      <c r="H1178" s="8"/>
      <c r="I1178" s="8"/>
      <c r="J1178" s="8"/>
      <c r="K1178" s="8"/>
      <c r="L1178" s="8"/>
      <c r="M1178" s="8"/>
      <c r="N1178" s="8"/>
      <c r="O1178" s="8"/>
      <c r="P1178" s="8"/>
      <c r="Q1178" s="8"/>
      <c r="R1178" s="8"/>
      <c r="S1178" s="8"/>
      <c r="T1178" s="8"/>
      <c r="U1178" s="8"/>
      <c r="V1178" s="8"/>
      <c r="W1178" s="8"/>
      <c r="X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row>
    <row r="1179" spans="1:86">
      <c r="A1179" s="8"/>
      <c r="B1179" s="8"/>
      <c r="C1179" s="8"/>
      <c r="D1179" s="8"/>
      <c r="E1179" s="8"/>
      <c r="F1179" s="8"/>
      <c r="G1179" s="8"/>
      <c r="H1179" s="8"/>
      <c r="I1179" s="8"/>
      <c r="J1179" s="8"/>
      <c r="K1179" s="8"/>
      <c r="L1179" s="8"/>
      <c r="M1179" s="8"/>
      <c r="N1179" s="8"/>
      <c r="O1179" s="8"/>
      <c r="P1179" s="8"/>
      <c r="Q1179" s="8"/>
      <c r="R1179" s="8"/>
      <c r="S1179" s="8"/>
      <c r="T1179" s="8"/>
      <c r="U1179" s="8"/>
      <c r="V1179" s="8"/>
      <c r="W1179" s="8"/>
      <c r="X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row>
    <row r="1180" spans="1:86">
      <c r="A1180" s="8"/>
      <c r="B1180" s="8"/>
      <c r="C1180" s="8"/>
      <c r="D1180" s="8"/>
      <c r="E1180" s="8"/>
      <c r="F1180" s="8"/>
      <c r="G1180" s="8"/>
      <c r="H1180" s="8"/>
      <c r="I1180" s="8"/>
      <c r="J1180" s="8"/>
      <c r="K1180" s="8"/>
      <c r="L1180" s="8"/>
      <c r="M1180" s="8"/>
      <c r="N1180" s="8"/>
      <c r="O1180" s="8"/>
      <c r="P1180" s="8"/>
      <c r="Q1180" s="8"/>
      <c r="R1180" s="8"/>
      <c r="S1180" s="8"/>
      <c r="T1180" s="8"/>
      <c r="U1180" s="8"/>
      <c r="V1180" s="8"/>
      <c r="W1180" s="8"/>
      <c r="X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row>
    <row r="1181" spans="1:86">
      <c r="A1181" s="8"/>
      <c r="B1181" s="8"/>
      <c r="C1181" s="8"/>
      <c r="D1181" s="8"/>
      <c r="E1181" s="8"/>
      <c r="F1181" s="8"/>
      <c r="G1181" s="8"/>
      <c r="H1181" s="8"/>
      <c r="I1181" s="8"/>
      <c r="J1181" s="8"/>
      <c r="K1181" s="8"/>
      <c r="L1181" s="8"/>
      <c r="M1181" s="8"/>
      <c r="N1181" s="8"/>
      <c r="O1181" s="8"/>
      <c r="P1181" s="8"/>
      <c r="Q1181" s="8"/>
      <c r="R1181" s="8"/>
      <c r="S1181" s="8"/>
      <c r="T1181" s="8"/>
      <c r="U1181" s="8"/>
      <c r="V1181" s="8"/>
      <c r="W1181" s="8"/>
      <c r="X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row>
    <row r="1182" spans="1:86">
      <c r="A1182" s="8"/>
      <c r="B1182" s="8"/>
      <c r="C1182" s="8"/>
      <c r="D1182" s="8"/>
      <c r="E1182" s="8"/>
      <c r="F1182" s="8"/>
      <c r="G1182" s="8"/>
      <c r="H1182" s="8"/>
      <c r="I1182" s="8"/>
      <c r="J1182" s="8"/>
      <c r="K1182" s="8"/>
      <c r="L1182" s="8"/>
      <c r="M1182" s="8"/>
      <c r="N1182" s="8"/>
      <c r="O1182" s="8"/>
      <c r="P1182" s="8"/>
      <c r="Q1182" s="8"/>
      <c r="R1182" s="8"/>
      <c r="S1182" s="8"/>
      <c r="T1182" s="8"/>
      <c r="U1182" s="8"/>
      <c r="V1182" s="8"/>
      <c r="W1182" s="8"/>
      <c r="X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row>
    <row r="1183" spans="1:86">
      <c r="A1183" s="8"/>
      <c r="B1183" s="8"/>
      <c r="C1183" s="8"/>
      <c r="D1183" s="8"/>
      <c r="E1183" s="8"/>
      <c r="F1183" s="8"/>
      <c r="G1183" s="8"/>
      <c r="H1183" s="8"/>
      <c r="I1183" s="8"/>
      <c r="J1183" s="8"/>
      <c r="K1183" s="8"/>
      <c r="L1183" s="8"/>
      <c r="M1183" s="8"/>
      <c r="N1183" s="8"/>
      <c r="O1183" s="8"/>
      <c r="P1183" s="8"/>
      <c r="Q1183" s="8"/>
      <c r="R1183" s="8"/>
      <c r="S1183" s="8"/>
      <c r="T1183" s="8"/>
      <c r="U1183" s="8"/>
      <c r="V1183" s="8"/>
      <c r="W1183" s="8"/>
      <c r="X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row>
    <row r="1184" spans="1:86">
      <c r="A1184" s="8"/>
      <c r="B1184" s="8"/>
      <c r="C1184" s="8"/>
      <c r="D1184" s="8"/>
      <c r="E1184" s="8"/>
      <c r="F1184" s="8"/>
      <c r="G1184" s="8"/>
      <c r="H1184" s="8"/>
      <c r="I1184" s="8"/>
      <c r="J1184" s="8"/>
      <c r="K1184" s="8"/>
      <c r="L1184" s="8"/>
      <c r="M1184" s="8"/>
      <c r="N1184" s="8"/>
      <c r="O1184" s="8"/>
      <c r="P1184" s="8"/>
      <c r="Q1184" s="8"/>
      <c r="R1184" s="8"/>
      <c r="S1184" s="8"/>
      <c r="T1184" s="8"/>
      <c r="U1184" s="8"/>
      <c r="V1184" s="8"/>
      <c r="W1184" s="8"/>
      <c r="X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row>
    <row r="1185" spans="1:86">
      <c r="A1185" s="8"/>
      <c r="B1185" s="8"/>
      <c r="C1185" s="8"/>
      <c r="D1185" s="8"/>
      <c r="E1185" s="8"/>
      <c r="F1185" s="8"/>
      <c r="G1185" s="8"/>
      <c r="H1185" s="8"/>
      <c r="I1185" s="8"/>
      <c r="J1185" s="8"/>
      <c r="K1185" s="8"/>
      <c r="L1185" s="8"/>
      <c r="M1185" s="8"/>
      <c r="N1185" s="8"/>
      <c r="O1185" s="8"/>
      <c r="P1185" s="8"/>
      <c r="Q1185" s="8"/>
      <c r="R1185" s="8"/>
      <c r="S1185" s="8"/>
      <c r="T1185" s="8"/>
      <c r="U1185" s="8"/>
      <c r="V1185" s="8"/>
      <c r="W1185" s="8"/>
      <c r="X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row>
    <row r="1186" spans="1:86">
      <c r="A1186" s="8"/>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row>
    <row r="1187" spans="1:86">
      <c r="A1187" s="8"/>
      <c r="B1187" s="8"/>
      <c r="C1187" s="8"/>
      <c r="D1187" s="8"/>
      <c r="E1187" s="8"/>
      <c r="F1187" s="8"/>
      <c r="G1187" s="8"/>
      <c r="H1187" s="8"/>
      <c r="I1187" s="8"/>
      <c r="J1187" s="8"/>
      <c r="K1187" s="8"/>
      <c r="L1187" s="8"/>
      <c r="M1187" s="8"/>
      <c r="N1187" s="8"/>
      <c r="O1187" s="8"/>
      <c r="P1187" s="8"/>
      <c r="Q1187" s="8"/>
      <c r="R1187" s="8"/>
      <c r="S1187" s="8"/>
      <c r="T1187" s="8"/>
      <c r="U1187" s="8"/>
      <c r="V1187" s="8"/>
      <c r="W1187" s="8"/>
      <c r="X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row>
    <row r="1188" spans="1:86">
      <c r="A1188" s="8"/>
      <c r="B1188" s="8"/>
      <c r="C1188" s="8"/>
      <c r="D1188" s="8"/>
      <c r="E1188" s="8"/>
      <c r="F1188" s="8"/>
      <c r="G1188" s="8"/>
      <c r="H1188" s="8"/>
      <c r="I1188" s="8"/>
      <c r="J1188" s="8"/>
      <c r="K1188" s="8"/>
      <c r="L1188" s="8"/>
      <c r="M1188" s="8"/>
      <c r="N1188" s="8"/>
      <c r="O1188" s="8"/>
      <c r="P1188" s="8"/>
      <c r="Q1188" s="8"/>
      <c r="R1188" s="8"/>
      <c r="S1188" s="8"/>
      <c r="T1188" s="8"/>
      <c r="U1188" s="8"/>
      <c r="V1188" s="8"/>
      <c r="W1188" s="8"/>
      <c r="X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row>
    <row r="1189" spans="1:86">
      <c r="A1189" s="8"/>
      <c r="B1189" s="8"/>
      <c r="C1189" s="8"/>
      <c r="D1189" s="8"/>
      <c r="E1189" s="8"/>
      <c r="F1189" s="8"/>
      <c r="G1189" s="8"/>
      <c r="H1189" s="8"/>
      <c r="I1189" s="8"/>
      <c r="J1189" s="8"/>
      <c r="K1189" s="8"/>
      <c r="L1189" s="8"/>
      <c r="M1189" s="8"/>
      <c r="N1189" s="8"/>
      <c r="O1189" s="8"/>
      <c r="P1189" s="8"/>
      <c r="Q1189" s="8"/>
      <c r="R1189" s="8"/>
      <c r="S1189" s="8"/>
      <c r="T1189" s="8"/>
      <c r="U1189" s="8"/>
      <c r="V1189" s="8"/>
      <c r="W1189" s="8"/>
      <c r="X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row>
    <row r="1190" spans="1:86">
      <c r="A1190" s="8"/>
      <c r="B1190" s="8"/>
      <c r="C1190" s="8"/>
      <c r="D1190" s="8"/>
      <c r="E1190" s="8"/>
      <c r="F1190" s="8"/>
      <c r="G1190" s="8"/>
      <c r="H1190" s="8"/>
      <c r="I1190" s="8"/>
      <c r="J1190" s="8"/>
      <c r="K1190" s="8"/>
      <c r="L1190" s="8"/>
      <c r="M1190" s="8"/>
      <c r="N1190" s="8"/>
      <c r="O1190" s="8"/>
      <c r="P1190" s="8"/>
      <c r="Q1190" s="8"/>
      <c r="R1190" s="8"/>
      <c r="S1190" s="8"/>
      <c r="T1190" s="8"/>
      <c r="U1190" s="8"/>
      <c r="V1190" s="8"/>
      <c r="W1190" s="8"/>
      <c r="X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row>
    <row r="1191" spans="1:86">
      <c r="A1191" s="8"/>
      <c r="B1191" s="8"/>
      <c r="C1191" s="8"/>
      <c r="D1191" s="8"/>
      <c r="E1191" s="8"/>
      <c r="F1191" s="8"/>
      <c r="G1191" s="8"/>
      <c r="H1191" s="8"/>
      <c r="I1191" s="8"/>
      <c r="J1191" s="8"/>
      <c r="K1191" s="8"/>
      <c r="L1191" s="8"/>
      <c r="M1191" s="8"/>
      <c r="N1191" s="8"/>
      <c r="O1191" s="8"/>
      <c r="P1191" s="8"/>
      <c r="Q1191" s="8"/>
      <c r="R1191" s="8"/>
      <c r="S1191" s="8"/>
      <c r="T1191" s="8"/>
      <c r="U1191" s="8"/>
      <c r="V1191" s="8"/>
      <c r="W1191" s="8"/>
      <c r="X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row>
    <row r="1192" spans="1:86">
      <c r="A1192" s="8"/>
      <c r="B1192" s="8"/>
      <c r="C1192" s="8"/>
      <c r="D1192" s="8"/>
      <c r="E1192" s="8"/>
      <c r="F1192" s="8"/>
      <c r="G1192" s="8"/>
      <c r="H1192" s="8"/>
      <c r="I1192" s="8"/>
      <c r="J1192" s="8"/>
      <c r="K1192" s="8"/>
      <c r="L1192" s="8"/>
      <c r="M1192" s="8"/>
      <c r="N1192" s="8"/>
      <c r="O1192" s="8"/>
      <c r="P1192" s="8"/>
      <c r="Q1192" s="8"/>
      <c r="R1192" s="8"/>
      <c r="S1192" s="8"/>
      <c r="T1192" s="8"/>
      <c r="U1192" s="8"/>
      <c r="V1192" s="8"/>
      <c r="W1192" s="8"/>
      <c r="X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row>
    <row r="1193" spans="1:86">
      <c r="A1193" s="8"/>
      <c r="B1193" s="8"/>
      <c r="C1193" s="8"/>
      <c r="D1193" s="8"/>
      <c r="E1193" s="8"/>
      <c r="F1193" s="8"/>
      <c r="G1193" s="8"/>
      <c r="H1193" s="8"/>
      <c r="I1193" s="8"/>
      <c r="J1193" s="8"/>
      <c r="K1193" s="8"/>
      <c r="L1193" s="8"/>
      <c r="M1193" s="8"/>
      <c r="N1193" s="8"/>
      <c r="O1193" s="8"/>
      <c r="P1193" s="8"/>
      <c r="Q1193" s="8"/>
      <c r="R1193" s="8"/>
      <c r="S1193" s="8"/>
      <c r="T1193" s="8"/>
      <c r="U1193" s="8"/>
      <c r="V1193" s="8"/>
      <c r="W1193" s="8"/>
      <c r="X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row>
    <row r="1194" spans="1:86">
      <c r="A1194" s="8"/>
      <c r="B1194" s="8"/>
      <c r="C1194" s="8"/>
      <c r="D1194" s="8"/>
      <c r="E1194" s="8"/>
      <c r="F1194" s="8"/>
      <c r="G1194" s="8"/>
      <c r="H1194" s="8"/>
      <c r="I1194" s="8"/>
      <c r="J1194" s="8"/>
      <c r="K1194" s="8"/>
      <c r="L1194" s="8"/>
      <c r="M1194" s="8"/>
      <c r="N1194" s="8"/>
      <c r="O1194" s="8"/>
      <c r="P1194" s="8"/>
      <c r="Q1194" s="8"/>
      <c r="R1194" s="8"/>
      <c r="S1194" s="8"/>
      <c r="T1194" s="8"/>
      <c r="U1194" s="8"/>
      <c r="V1194" s="8"/>
      <c r="W1194" s="8"/>
      <c r="X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row>
    <row r="1195" spans="1:86">
      <c r="A1195" s="8"/>
      <c r="B1195" s="8"/>
      <c r="C1195" s="8"/>
      <c r="D1195" s="8"/>
      <c r="E1195" s="8"/>
      <c r="F1195" s="8"/>
      <c r="G1195" s="8"/>
      <c r="H1195" s="8"/>
      <c r="I1195" s="8"/>
      <c r="J1195" s="8"/>
      <c r="K1195" s="8"/>
      <c r="L1195" s="8"/>
      <c r="M1195" s="8"/>
      <c r="N1195" s="8"/>
      <c r="O1195" s="8"/>
      <c r="P1195" s="8"/>
      <c r="Q1195" s="8"/>
      <c r="R1195" s="8"/>
      <c r="S1195" s="8"/>
      <c r="T1195" s="8"/>
      <c r="U1195" s="8"/>
      <c r="V1195" s="8"/>
      <c r="W1195" s="8"/>
      <c r="X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row>
    <row r="1196" spans="1:86">
      <c r="A1196" s="8"/>
      <c r="B1196" s="8"/>
      <c r="C1196" s="8"/>
      <c r="D1196" s="8"/>
      <c r="E1196" s="8"/>
      <c r="F1196" s="8"/>
      <c r="G1196" s="8"/>
      <c r="H1196" s="8"/>
      <c r="I1196" s="8"/>
      <c r="J1196" s="8"/>
      <c r="K1196" s="8"/>
      <c r="L1196" s="8"/>
      <c r="M1196" s="8"/>
      <c r="N1196" s="8"/>
      <c r="O1196" s="8"/>
      <c r="P1196" s="8"/>
      <c r="Q1196" s="8"/>
      <c r="R1196" s="8"/>
      <c r="S1196" s="8"/>
      <c r="T1196" s="8"/>
      <c r="U1196" s="8"/>
      <c r="V1196" s="8"/>
      <c r="W1196" s="8"/>
      <c r="X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row>
    <row r="1197" spans="1:86">
      <c r="A1197" s="8"/>
      <c r="B1197" s="8"/>
      <c r="C1197" s="8"/>
      <c r="D1197" s="8"/>
      <c r="E1197" s="8"/>
      <c r="F1197" s="8"/>
      <c r="G1197" s="8"/>
      <c r="H1197" s="8"/>
      <c r="I1197" s="8"/>
      <c r="J1197" s="8"/>
      <c r="K1197" s="8"/>
      <c r="L1197" s="8"/>
      <c r="M1197" s="8"/>
      <c r="N1197" s="8"/>
      <c r="O1197" s="8"/>
      <c r="P1197" s="8"/>
      <c r="Q1197" s="8"/>
      <c r="R1197" s="8"/>
      <c r="S1197" s="8"/>
      <c r="T1197" s="8"/>
      <c r="U1197" s="8"/>
      <c r="V1197" s="8"/>
      <c r="W1197" s="8"/>
      <c r="X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c r="CG1197" s="8"/>
      <c r="CH1197" s="8"/>
    </row>
    <row r="1198" spans="1:86">
      <c r="A1198" s="8"/>
      <c r="B1198" s="8"/>
      <c r="C1198" s="8"/>
      <c r="D1198" s="8"/>
      <c r="E1198" s="8"/>
      <c r="F1198" s="8"/>
      <c r="G1198" s="8"/>
      <c r="H1198" s="8"/>
      <c r="I1198" s="8"/>
      <c r="J1198" s="8"/>
      <c r="K1198" s="8"/>
      <c r="L1198" s="8"/>
      <c r="M1198" s="8"/>
      <c r="N1198" s="8"/>
      <c r="O1198" s="8"/>
      <c r="P1198" s="8"/>
      <c r="Q1198" s="8"/>
      <c r="R1198" s="8"/>
      <c r="S1198" s="8"/>
      <c r="T1198" s="8"/>
      <c r="U1198" s="8"/>
      <c r="V1198" s="8"/>
      <c r="W1198" s="8"/>
      <c r="X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row>
    <row r="1199" spans="1:86">
      <c r="A1199" s="8"/>
      <c r="B1199" s="8"/>
      <c r="C1199" s="8"/>
      <c r="D1199" s="8"/>
      <c r="E1199" s="8"/>
      <c r="F1199" s="8"/>
      <c r="G1199" s="8"/>
      <c r="H1199" s="8"/>
      <c r="I1199" s="8"/>
      <c r="J1199" s="8"/>
      <c r="K1199" s="8"/>
      <c r="L1199" s="8"/>
      <c r="M1199" s="8"/>
      <c r="N1199" s="8"/>
      <c r="O1199" s="8"/>
      <c r="P1199" s="8"/>
      <c r="Q1199" s="8"/>
      <c r="R1199" s="8"/>
      <c r="S1199" s="8"/>
      <c r="T1199" s="8"/>
      <c r="U1199" s="8"/>
      <c r="V1199" s="8"/>
      <c r="W1199" s="8"/>
      <c r="X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row>
    <row r="1200" spans="1:86">
      <c r="A1200" s="8"/>
      <c r="B1200" s="8"/>
      <c r="C1200" s="8"/>
      <c r="D1200" s="8"/>
      <c r="E1200" s="8"/>
      <c r="F1200" s="8"/>
      <c r="G1200" s="8"/>
      <c r="H1200" s="8"/>
      <c r="I1200" s="8"/>
      <c r="J1200" s="8"/>
      <c r="K1200" s="8"/>
      <c r="L1200" s="8"/>
      <c r="M1200" s="8"/>
      <c r="N1200" s="8"/>
      <c r="O1200" s="8"/>
      <c r="P1200" s="8"/>
      <c r="Q1200" s="8"/>
      <c r="R1200" s="8"/>
      <c r="S1200" s="8"/>
      <c r="T1200" s="8"/>
      <c r="U1200" s="8"/>
      <c r="V1200" s="8"/>
      <c r="W1200" s="8"/>
      <c r="X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row>
    <row r="1201" spans="1:86">
      <c r="A1201" s="8"/>
      <c r="B1201" s="8"/>
      <c r="C1201" s="8"/>
      <c r="D1201" s="8"/>
      <c r="E1201" s="8"/>
      <c r="F1201" s="8"/>
      <c r="G1201" s="8"/>
      <c r="H1201" s="8"/>
      <c r="I1201" s="8"/>
      <c r="J1201" s="8"/>
      <c r="K1201" s="8"/>
      <c r="L1201" s="8"/>
      <c r="M1201" s="8"/>
      <c r="N1201" s="8"/>
      <c r="O1201" s="8"/>
      <c r="P1201" s="8"/>
      <c r="Q1201" s="8"/>
      <c r="R1201" s="8"/>
      <c r="S1201" s="8"/>
      <c r="T1201" s="8"/>
      <c r="U1201" s="8"/>
      <c r="V1201" s="8"/>
      <c r="W1201" s="8"/>
      <c r="X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row>
    <row r="1202" spans="1:86">
      <c r="A1202" s="8"/>
      <c r="B1202" s="8"/>
      <c r="C1202" s="8"/>
      <c r="D1202" s="8"/>
      <c r="E1202" s="8"/>
      <c r="F1202" s="8"/>
      <c r="G1202" s="8"/>
      <c r="H1202" s="8"/>
      <c r="I1202" s="8"/>
      <c r="J1202" s="8"/>
      <c r="K1202" s="8"/>
      <c r="L1202" s="8"/>
      <c r="M1202" s="8"/>
      <c r="N1202" s="8"/>
      <c r="O1202" s="8"/>
      <c r="P1202" s="8"/>
      <c r="Q1202" s="8"/>
      <c r="R1202" s="8"/>
      <c r="S1202" s="8"/>
      <c r="T1202" s="8"/>
      <c r="U1202" s="8"/>
      <c r="V1202" s="8"/>
      <c r="W1202" s="8"/>
      <c r="X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row>
    <row r="1203" spans="1:86">
      <c r="A1203" s="8"/>
      <c r="B1203" s="8"/>
      <c r="C1203" s="8"/>
      <c r="D1203" s="8"/>
      <c r="E1203" s="8"/>
      <c r="F1203" s="8"/>
      <c r="G1203" s="8"/>
      <c r="H1203" s="8"/>
      <c r="I1203" s="8"/>
      <c r="J1203" s="8"/>
      <c r="K1203" s="8"/>
      <c r="L1203" s="8"/>
      <c r="M1203" s="8"/>
      <c r="N1203" s="8"/>
      <c r="O1203" s="8"/>
      <c r="P1203" s="8"/>
      <c r="Q1203" s="8"/>
      <c r="R1203" s="8"/>
      <c r="S1203" s="8"/>
      <c r="T1203" s="8"/>
      <c r="U1203" s="8"/>
      <c r="V1203" s="8"/>
      <c r="W1203" s="8"/>
      <c r="X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row>
    <row r="1204" spans="1:86">
      <c r="A1204" s="8"/>
      <c r="B1204" s="8"/>
      <c r="C1204" s="8"/>
      <c r="D1204" s="8"/>
      <c r="E1204" s="8"/>
      <c r="F1204" s="8"/>
      <c r="G1204" s="8"/>
      <c r="H1204" s="8"/>
      <c r="I1204" s="8"/>
      <c r="J1204" s="8"/>
      <c r="K1204" s="8"/>
      <c r="L1204" s="8"/>
      <c r="M1204" s="8"/>
      <c r="N1204" s="8"/>
      <c r="O1204" s="8"/>
      <c r="P1204" s="8"/>
      <c r="Q1204" s="8"/>
      <c r="R1204" s="8"/>
      <c r="S1204" s="8"/>
      <c r="T1204" s="8"/>
      <c r="U1204" s="8"/>
      <c r="V1204" s="8"/>
      <c r="W1204" s="8"/>
      <c r="X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row>
    <row r="1205" spans="1:86">
      <c r="A1205" s="8"/>
      <c r="B1205" s="8"/>
      <c r="C1205" s="8"/>
      <c r="D1205" s="8"/>
      <c r="E1205" s="8"/>
      <c r="F1205" s="8"/>
      <c r="G1205" s="8"/>
      <c r="H1205" s="8"/>
      <c r="I1205" s="8"/>
      <c r="J1205" s="8"/>
      <c r="K1205" s="8"/>
      <c r="L1205" s="8"/>
      <c r="M1205" s="8"/>
      <c r="N1205" s="8"/>
      <c r="O1205" s="8"/>
      <c r="P1205" s="8"/>
      <c r="Q1205" s="8"/>
      <c r="R1205" s="8"/>
      <c r="S1205" s="8"/>
      <c r="T1205" s="8"/>
      <c r="U1205" s="8"/>
      <c r="V1205" s="8"/>
      <c r="W1205" s="8"/>
      <c r="X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row>
    <row r="1206" spans="1:86">
      <c r="A1206" s="8"/>
      <c r="B1206" s="8"/>
      <c r="C1206" s="8"/>
      <c r="D1206" s="8"/>
      <c r="E1206" s="8"/>
      <c r="F1206" s="8"/>
      <c r="G1206" s="8"/>
      <c r="H1206" s="8"/>
      <c r="I1206" s="8"/>
      <c r="J1206" s="8"/>
      <c r="K1206" s="8"/>
      <c r="L1206" s="8"/>
      <c r="M1206" s="8"/>
      <c r="N1206" s="8"/>
      <c r="O1206" s="8"/>
      <c r="P1206" s="8"/>
      <c r="Q1206" s="8"/>
      <c r="R1206" s="8"/>
      <c r="S1206" s="8"/>
      <c r="T1206" s="8"/>
      <c r="U1206" s="8"/>
      <c r="V1206" s="8"/>
      <c r="W1206" s="8"/>
      <c r="X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row>
    <row r="1207" spans="1:86">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row>
    <row r="1208" spans="1:86">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row>
    <row r="1209" spans="1:86">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row>
    <row r="1210" spans="1:86">
      <c r="A1210" s="8"/>
      <c r="B1210" s="8"/>
      <c r="C1210" s="8"/>
      <c r="D1210" s="8"/>
      <c r="E1210" s="8"/>
      <c r="F1210" s="8"/>
      <c r="G1210" s="8"/>
      <c r="H1210" s="8"/>
      <c r="I1210" s="8"/>
      <c r="J1210" s="8"/>
      <c r="K1210" s="8"/>
      <c r="L1210" s="8"/>
      <c r="M1210" s="8"/>
      <c r="N1210" s="8"/>
      <c r="O1210" s="8"/>
      <c r="P1210" s="8"/>
      <c r="Q1210" s="8"/>
      <c r="R1210" s="8"/>
      <c r="S1210" s="8"/>
      <c r="T1210" s="8"/>
      <c r="U1210" s="8"/>
      <c r="V1210" s="8"/>
      <c r="W1210" s="8"/>
      <c r="X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row>
    <row r="1211" spans="1:86">
      <c r="A1211" s="8"/>
      <c r="B1211" s="8"/>
      <c r="C1211" s="8"/>
      <c r="D1211" s="8"/>
      <c r="E1211" s="8"/>
      <c r="F1211" s="8"/>
      <c r="G1211" s="8"/>
      <c r="H1211" s="8"/>
      <c r="I1211" s="8"/>
      <c r="J1211" s="8"/>
      <c r="K1211" s="8"/>
      <c r="L1211" s="8"/>
      <c r="M1211" s="8"/>
      <c r="N1211" s="8"/>
      <c r="O1211" s="8"/>
      <c r="P1211" s="8"/>
      <c r="Q1211" s="8"/>
      <c r="R1211" s="8"/>
      <c r="S1211" s="8"/>
      <c r="T1211" s="8"/>
      <c r="U1211" s="8"/>
      <c r="V1211" s="8"/>
      <c r="W1211" s="8"/>
      <c r="X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row>
    <row r="1212" spans="1:86">
      <c r="A1212" s="8"/>
      <c r="B1212" s="8"/>
      <c r="C1212" s="8"/>
      <c r="D1212" s="8"/>
      <c r="E1212" s="8"/>
      <c r="F1212" s="8"/>
      <c r="G1212" s="8"/>
      <c r="H1212" s="8"/>
      <c r="I1212" s="8"/>
      <c r="J1212" s="8"/>
      <c r="K1212" s="8"/>
      <c r="L1212" s="8"/>
      <c r="M1212" s="8"/>
      <c r="N1212" s="8"/>
      <c r="O1212" s="8"/>
      <c r="P1212" s="8"/>
      <c r="Q1212" s="8"/>
      <c r="R1212" s="8"/>
      <c r="S1212" s="8"/>
      <c r="T1212" s="8"/>
      <c r="U1212" s="8"/>
      <c r="V1212" s="8"/>
      <c r="W1212" s="8"/>
      <c r="X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c r="CG1212" s="8"/>
      <c r="CH1212" s="8"/>
    </row>
    <row r="1213" spans="1:86">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row>
    <row r="1214" spans="1:86">
      <c r="A1214" s="8"/>
      <c r="B1214" s="8"/>
      <c r="C1214" s="8"/>
      <c r="D1214" s="8"/>
      <c r="E1214" s="8"/>
      <c r="F1214" s="8"/>
      <c r="G1214" s="8"/>
      <c r="H1214" s="8"/>
      <c r="I1214" s="8"/>
      <c r="J1214" s="8"/>
      <c r="K1214" s="8"/>
      <c r="L1214" s="8"/>
      <c r="M1214" s="8"/>
      <c r="N1214" s="8"/>
      <c r="O1214" s="8"/>
      <c r="P1214" s="8"/>
      <c r="Q1214" s="8"/>
      <c r="R1214" s="8"/>
      <c r="S1214" s="8"/>
      <c r="T1214" s="8"/>
      <c r="U1214" s="8"/>
      <c r="V1214" s="8"/>
      <c r="W1214" s="8"/>
      <c r="X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row>
  </sheetData>
  <mergeCells count="8">
    <mergeCell ref="A40:I40"/>
    <mergeCell ref="A1:J1"/>
    <mergeCell ref="A31:J31"/>
    <mergeCell ref="A37:I37"/>
    <mergeCell ref="A38:I38"/>
    <mergeCell ref="A39:I39"/>
    <mergeCell ref="A35:J35"/>
    <mergeCell ref="A2:B2"/>
  </mergeCells>
  <phoneticPr fontId="23" type="noConversion"/>
  <printOptions horizontalCentered="1" verticalCentered="1"/>
  <pageMargins left="0.25" right="0.25" top="0.25" bottom="0.25" header="0.3" footer="0.3"/>
  <pageSetup scale="83" firstPageNumber="63" orientation="landscape" useFirstPageNumber="1" r:id="rId1"/>
  <headerFooter scaleWithDoc="0" alignWithMargins="0">
    <oddFooter xml:space="preserve">&amp;R&amp;12 </oddFooter>
  </headerFooter>
  <colBreaks count="3" manualBreakCount="3">
    <brk id="9" max="38" man="1"/>
    <brk id="18" max="1048575" man="1"/>
    <brk id="28" max="36" man="1"/>
  </colBreaks>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I40"/>
  <sheetViews>
    <sheetView zoomScaleNormal="100" workbookViewId="0">
      <selection activeCell="A2" sqref="A2:I2"/>
    </sheetView>
  </sheetViews>
  <sheetFormatPr defaultColWidth="40.5703125" defaultRowHeight="12.75"/>
  <cols>
    <col min="1" max="1" width="58" style="23" bestFit="1" customWidth="1"/>
    <col min="2" max="2" width="8.5703125" style="23" customWidth="1"/>
    <col min="3" max="3" width="6.5703125" style="23" customWidth="1"/>
    <col min="4" max="4" width="10.5703125" style="23" customWidth="1"/>
    <col min="5" max="5" width="8.42578125" style="23" customWidth="1"/>
    <col min="6" max="7" width="6.5703125" style="24" customWidth="1"/>
    <col min="8" max="8" width="10.42578125" style="24" customWidth="1"/>
    <col min="9" max="9" width="13" style="23" customWidth="1"/>
    <col min="10" max="41" width="11.5703125" style="23" customWidth="1"/>
    <col min="42" max="16384" width="40.5703125" style="23"/>
  </cols>
  <sheetData>
    <row r="1" spans="1:9" ht="15.75">
      <c r="A1" s="2167" t="s">
        <v>238</v>
      </c>
      <c r="B1" s="2181"/>
      <c r="C1" s="2181"/>
      <c r="D1" s="2181"/>
      <c r="E1" s="2181"/>
      <c r="F1" s="2181"/>
      <c r="G1" s="2181"/>
      <c r="H1" s="2181"/>
      <c r="I1" s="2181"/>
    </row>
    <row r="2" spans="1:9" ht="15.75">
      <c r="A2" s="2182" t="s">
        <v>1385</v>
      </c>
      <c r="B2" s="2183"/>
      <c r="C2" s="2183"/>
      <c r="D2" s="2183"/>
      <c r="E2" s="2183"/>
      <c r="F2" s="2183"/>
      <c r="G2" s="2183"/>
      <c r="H2" s="2183"/>
      <c r="I2" s="2183"/>
    </row>
    <row r="3" spans="1:9" ht="15.75">
      <c r="A3" s="2182" t="s">
        <v>1386</v>
      </c>
      <c r="B3" s="2183"/>
      <c r="C3" s="2183"/>
      <c r="D3" s="2183"/>
      <c r="E3" s="2183"/>
      <c r="F3" s="2183"/>
      <c r="G3" s="2183"/>
      <c r="H3" s="2183"/>
      <c r="I3" s="2183"/>
    </row>
    <row r="4" spans="1:9" ht="18" customHeight="1" thickBot="1">
      <c r="A4" s="2182" t="s">
        <v>4</v>
      </c>
      <c r="B4" s="2183"/>
      <c r="C4" s="2183"/>
      <c r="D4" s="2183"/>
      <c r="E4" s="2183"/>
      <c r="F4" s="2183"/>
      <c r="G4" s="2183"/>
      <c r="H4" s="2183"/>
      <c r="I4" s="2183"/>
    </row>
    <row r="5" spans="1:9" ht="27" customHeight="1">
      <c r="A5" s="2173" t="s">
        <v>1387</v>
      </c>
      <c r="B5" s="2175" t="s">
        <v>1388</v>
      </c>
      <c r="C5" s="2176"/>
      <c r="D5" s="2176"/>
      <c r="E5" s="2177"/>
      <c r="F5" s="2178" t="s">
        <v>1389</v>
      </c>
      <c r="G5" s="2179"/>
      <c r="H5" s="2180"/>
      <c r="I5" s="2184" t="s">
        <v>866</v>
      </c>
    </row>
    <row r="6" spans="1:9" ht="15" customHeight="1" thickBot="1">
      <c r="A6" s="2174"/>
      <c r="B6" s="460" t="s">
        <v>640</v>
      </c>
      <c r="C6" s="461" t="s">
        <v>641</v>
      </c>
      <c r="D6" s="461" t="s">
        <v>642</v>
      </c>
      <c r="E6" s="462" t="s">
        <v>643</v>
      </c>
      <c r="F6" s="463" t="s">
        <v>1097</v>
      </c>
      <c r="G6" s="464" t="s">
        <v>1369</v>
      </c>
      <c r="H6" s="465" t="s">
        <v>92</v>
      </c>
      <c r="I6" s="2185"/>
    </row>
    <row r="7" spans="1:9" ht="12.75" customHeight="1">
      <c r="A7" s="1507" t="s">
        <v>1390</v>
      </c>
      <c r="B7" s="1508"/>
      <c r="C7" s="1508" t="s">
        <v>174</v>
      </c>
      <c r="D7" s="1508" t="s">
        <v>174</v>
      </c>
      <c r="E7" s="1509" t="s">
        <v>174</v>
      </c>
      <c r="F7" s="1510"/>
      <c r="G7" s="1510"/>
      <c r="H7" s="1510"/>
      <c r="I7" s="143"/>
    </row>
    <row r="8" spans="1:9" ht="12.75" customHeight="1">
      <c r="A8" s="1507" t="s">
        <v>1391</v>
      </c>
      <c r="B8" s="1508"/>
      <c r="C8" s="1508" t="s">
        <v>174</v>
      </c>
      <c r="D8" s="1508"/>
      <c r="E8" s="1509"/>
      <c r="F8" s="1510"/>
      <c r="G8" s="1510"/>
      <c r="H8" s="1510"/>
      <c r="I8" s="1511"/>
    </row>
    <row r="9" spans="1:9" ht="12.75" customHeight="1">
      <c r="A9" s="1507" t="s">
        <v>1392</v>
      </c>
      <c r="B9" s="1508"/>
      <c r="C9" s="1508" t="s">
        <v>174</v>
      </c>
      <c r="D9" s="1508" t="s">
        <v>174</v>
      </c>
      <c r="E9" s="1509" t="s">
        <v>174</v>
      </c>
      <c r="F9" s="1510"/>
      <c r="G9" s="1510"/>
      <c r="H9" s="1510"/>
      <c r="I9" s="1511"/>
    </row>
    <row r="10" spans="1:9" ht="12.75" customHeight="1">
      <c r="A10" s="1507" t="s">
        <v>1393</v>
      </c>
      <c r="B10" s="1508"/>
      <c r="C10" s="1508" t="s">
        <v>174</v>
      </c>
      <c r="D10" s="1508"/>
      <c r="E10" s="1509"/>
      <c r="F10" s="1510"/>
      <c r="G10" s="1510"/>
      <c r="H10" s="1510"/>
      <c r="I10" s="1511"/>
    </row>
    <row r="11" spans="1:9" ht="12.75" customHeight="1">
      <c r="A11" s="1507" t="s">
        <v>1394</v>
      </c>
      <c r="B11" s="1508"/>
      <c r="C11" s="1508" t="s">
        <v>174</v>
      </c>
      <c r="D11" s="1508"/>
      <c r="E11" s="1509" t="s">
        <v>174</v>
      </c>
      <c r="F11" s="1510"/>
      <c r="G11" s="1510"/>
      <c r="H11" s="1510"/>
      <c r="I11" s="1511"/>
    </row>
    <row r="12" spans="1:9" ht="12.75" customHeight="1">
      <c r="A12" s="1507" t="s">
        <v>1395</v>
      </c>
      <c r="B12" s="1508"/>
      <c r="C12" s="1508" t="s">
        <v>174</v>
      </c>
      <c r="D12" s="1508"/>
      <c r="E12" s="1509"/>
      <c r="F12" s="1510"/>
      <c r="G12" s="1510"/>
      <c r="H12" s="1510"/>
      <c r="I12" s="1511"/>
    </row>
    <row r="13" spans="1:9" ht="12.75" customHeight="1">
      <c r="A13" s="1507" t="s">
        <v>1396</v>
      </c>
      <c r="B13" s="1508"/>
      <c r="C13" s="1508" t="s">
        <v>174</v>
      </c>
      <c r="D13" s="1508"/>
      <c r="E13" s="1509"/>
      <c r="F13" s="1510"/>
      <c r="G13" s="1510"/>
      <c r="H13" s="1510"/>
      <c r="I13" s="1511"/>
    </row>
    <row r="14" spans="1:9" ht="12.75" customHeight="1">
      <c r="A14" s="1507" t="s">
        <v>1397</v>
      </c>
      <c r="B14" s="1508"/>
      <c r="C14" s="1508" t="s">
        <v>174</v>
      </c>
      <c r="D14" s="1508"/>
      <c r="E14" s="1509"/>
      <c r="F14" s="1510"/>
      <c r="G14" s="1510"/>
      <c r="H14" s="1510"/>
      <c r="I14" s="1511"/>
    </row>
    <row r="15" spans="1:9" ht="12.75" customHeight="1">
      <c r="A15" s="1507" t="s">
        <v>1398</v>
      </c>
      <c r="B15" s="1508"/>
      <c r="C15" s="1508" t="s">
        <v>174</v>
      </c>
      <c r="D15" s="1508"/>
      <c r="E15" s="1509"/>
      <c r="F15" s="1510"/>
      <c r="G15" s="1510"/>
      <c r="H15" s="1510"/>
      <c r="I15" s="1511"/>
    </row>
    <row r="16" spans="1:9" ht="12.75" customHeight="1">
      <c r="A16" s="1507" t="s">
        <v>1399</v>
      </c>
      <c r="B16" s="1508"/>
      <c r="C16" s="1508" t="s">
        <v>174</v>
      </c>
      <c r="D16" s="1508"/>
      <c r="E16" s="1509"/>
      <c r="F16" s="1510"/>
      <c r="G16" s="1510"/>
      <c r="H16" s="1510"/>
      <c r="I16" s="1511"/>
    </row>
    <row r="17" spans="1:9" ht="12.75" customHeight="1">
      <c r="A17" s="1507" t="s">
        <v>1400</v>
      </c>
      <c r="B17" s="1508"/>
      <c r="C17" s="1508" t="s">
        <v>174</v>
      </c>
      <c r="D17" s="1508"/>
      <c r="E17" s="1509"/>
      <c r="F17" s="1510"/>
      <c r="G17" s="1510"/>
      <c r="H17" s="1510"/>
      <c r="I17" s="1511"/>
    </row>
    <row r="18" spans="1:9" ht="12.75" customHeight="1">
      <c r="A18" s="1507" t="s">
        <v>1401</v>
      </c>
      <c r="B18" s="1508"/>
      <c r="C18" s="1508" t="s">
        <v>174</v>
      </c>
      <c r="D18" s="1508"/>
      <c r="E18" s="1509"/>
      <c r="F18" s="1510"/>
      <c r="G18" s="1510"/>
      <c r="H18" s="1510"/>
      <c r="I18" s="1511"/>
    </row>
    <row r="19" spans="1:9" ht="12.75" customHeight="1">
      <c r="A19" s="1507" t="s">
        <v>1402</v>
      </c>
      <c r="B19" s="1508"/>
      <c r="C19" s="1508" t="s">
        <v>174</v>
      </c>
      <c r="D19" s="1508"/>
      <c r="E19" s="1509"/>
      <c r="F19" s="1510"/>
      <c r="G19" s="1510"/>
      <c r="H19" s="1510"/>
      <c r="I19" s="1511"/>
    </row>
    <row r="20" spans="1:9" ht="12.75" customHeight="1">
      <c r="A20" s="1507" t="s">
        <v>1403</v>
      </c>
      <c r="B20" s="1508"/>
      <c r="C20" s="1508" t="s">
        <v>174</v>
      </c>
      <c r="D20" s="1508"/>
      <c r="E20" s="1509"/>
      <c r="F20" s="1510"/>
      <c r="G20" s="1510"/>
      <c r="H20" s="1510"/>
      <c r="I20" s="1511"/>
    </row>
    <row r="21" spans="1:9" ht="12.75" customHeight="1">
      <c r="A21" s="1507" t="s">
        <v>1404</v>
      </c>
      <c r="B21" s="1508"/>
      <c r="C21" s="1508" t="s">
        <v>174</v>
      </c>
      <c r="D21" s="1508"/>
      <c r="E21" s="1509"/>
      <c r="F21" s="1510"/>
      <c r="G21" s="1510"/>
      <c r="H21" s="1510"/>
      <c r="I21" s="1511"/>
    </row>
    <row r="22" spans="1:9" ht="12.75" customHeight="1">
      <c r="A22" s="1507" t="s">
        <v>1405</v>
      </c>
      <c r="B22" s="1508"/>
      <c r="C22" s="1508" t="s">
        <v>174</v>
      </c>
      <c r="D22" s="1508"/>
      <c r="E22" s="1509"/>
      <c r="F22" s="1510"/>
      <c r="G22" s="1510"/>
      <c r="H22" s="1510"/>
      <c r="I22" s="1511"/>
    </row>
    <row r="23" spans="1:9" ht="12.75" customHeight="1">
      <c r="A23" s="1507" t="s">
        <v>1406</v>
      </c>
      <c r="B23" s="1508"/>
      <c r="C23" s="1508" t="s">
        <v>174</v>
      </c>
      <c r="D23" s="1508"/>
      <c r="E23" s="1509"/>
      <c r="F23" s="1510"/>
      <c r="G23" s="1510"/>
      <c r="H23" s="1510"/>
      <c r="I23" s="1511"/>
    </row>
    <row r="24" spans="1:9" ht="12.75" customHeight="1">
      <c r="A24" s="1507" t="s">
        <v>1407</v>
      </c>
      <c r="B24" s="1508"/>
      <c r="C24" s="1508" t="s">
        <v>174</v>
      </c>
      <c r="D24" s="1508"/>
      <c r="E24" s="1509"/>
      <c r="F24" s="1510"/>
      <c r="G24" s="1510"/>
      <c r="H24" s="1510"/>
      <c r="I24" s="1511"/>
    </row>
    <row r="25" spans="1:9" ht="12.75" customHeight="1">
      <c r="A25" s="1507" t="s">
        <v>1408</v>
      </c>
      <c r="B25" s="1508"/>
      <c r="C25" s="1508" t="s">
        <v>174</v>
      </c>
      <c r="D25" s="1508"/>
      <c r="E25" s="1509"/>
      <c r="F25" s="1510"/>
      <c r="G25" s="1510"/>
      <c r="H25" s="1510"/>
      <c r="I25" s="1511"/>
    </row>
    <row r="26" spans="1:9" ht="12.75" customHeight="1">
      <c r="A26" s="1507" t="s">
        <v>1409</v>
      </c>
      <c r="B26" s="1508"/>
      <c r="C26" s="1508" t="s">
        <v>174</v>
      </c>
      <c r="D26" s="1508"/>
      <c r="E26" s="1509"/>
      <c r="F26" s="1510"/>
      <c r="G26" s="1510"/>
      <c r="H26" s="1510"/>
      <c r="I26" s="1511"/>
    </row>
    <row r="27" spans="1:9" ht="12.75" customHeight="1">
      <c r="A27" s="1507" t="s">
        <v>1410</v>
      </c>
      <c r="B27" s="1508"/>
      <c r="C27" s="1508" t="s">
        <v>174</v>
      </c>
      <c r="D27" s="1508" t="s">
        <v>174</v>
      </c>
      <c r="E27" s="1509" t="s">
        <v>174</v>
      </c>
      <c r="F27" s="1510"/>
      <c r="G27" s="1510"/>
      <c r="H27" s="1510"/>
      <c r="I27" s="1511"/>
    </row>
    <row r="28" spans="1:9" ht="12.75" customHeight="1">
      <c r="A28" s="1507" t="s">
        <v>1411</v>
      </c>
      <c r="B28" s="1508"/>
      <c r="C28" s="1508" t="s">
        <v>174</v>
      </c>
      <c r="D28" s="1508" t="s">
        <v>174</v>
      </c>
      <c r="E28" s="1509" t="s">
        <v>174</v>
      </c>
      <c r="F28" s="1510"/>
      <c r="G28" s="1510"/>
      <c r="H28" s="1510"/>
      <c r="I28" s="1511"/>
    </row>
    <row r="29" spans="1:9" ht="12.75" customHeight="1">
      <c r="A29" s="1507" t="s">
        <v>1412</v>
      </c>
      <c r="B29" s="1508"/>
      <c r="C29" s="1508" t="s">
        <v>174</v>
      </c>
      <c r="D29" s="1508"/>
      <c r="E29" s="1509"/>
      <c r="F29" s="1510"/>
      <c r="G29" s="1510"/>
      <c r="H29" s="1510"/>
      <c r="I29" s="1511"/>
    </row>
    <row r="30" spans="1:9" ht="12.75" customHeight="1">
      <c r="A30" s="1507" t="s">
        <v>1413</v>
      </c>
      <c r="B30" s="1508"/>
      <c r="C30" s="1508" t="s">
        <v>174</v>
      </c>
      <c r="D30" s="1508"/>
      <c r="E30" s="1509"/>
      <c r="F30" s="1510"/>
      <c r="G30" s="1510"/>
      <c r="H30" s="1510"/>
      <c r="I30" s="1511"/>
    </row>
    <row r="31" spans="1:9" ht="12.75" customHeight="1">
      <c r="A31" s="1507" t="s">
        <v>1414</v>
      </c>
      <c r="B31" s="1508"/>
      <c r="C31" s="1508" t="s">
        <v>174</v>
      </c>
      <c r="D31" s="1508"/>
      <c r="E31" s="1509"/>
      <c r="F31" s="1510"/>
      <c r="G31" s="1510"/>
      <c r="H31" s="1510"/>
      <c r="I31" s="1511"/>
    </row>
    <row r="32" spans="1:9" ht="12.75" customHeight="1">
      <c r="A32" s="1507" t="s">
        <v>1415</v>
      </c>
      <c r="B32" s="1508" t="s">
        <v>174</v>
      </c>
      <c r="C32" s="1508"/>
      <c r="D32" s="1508"/>
      <c r="E32" s="1509"/>
      <c r="F32" s="1510"/>
      <c r="G32" s="1510"/>
      <c r="H32" s="1510"/>
      <c r="I32" s="1511"/>
    </row>
    <row r="33" spans="1:9" ht="12.75" customHeight="1">
      <c r="A33" s="1507" t="s">
        <v>1416</v>
      </c>
      <c r="B33" s="1508"/>
      <c r="C33" s="1509" t="s">
        <v>174</v>
      </c>
      <c r="D33" s="1509"/>
      <c r="E33" s="1509"/>
      <c r="F33" s="1510">
        <v>34</v>
      </c>
      <c r="G33" s="1510"/>
      <c r="H33" s="1510">
        <v>34</v>
      </c>
      <c r="I33" s="1511">
        <v>1020</v>
      </c>
    </row>
    <row r="34" spans="1:9" ht="12.75" customHeight="1">
      <c r="A34" s="1507" t="s">
        <v>1417</v>
      </c>
      <c r="B34" s="1508"/>
      <c r="C34" s="1509" t="s">
        <v>174</v>
      </c>
      <c r="D34" s="1509"/>
      <c r="E34" s="1509"/>
      <c r="F34" s="1510"/>
      <c r="G34" s="1510"/>
      <c r="H34" s="1510"/>
      <c r="I34" s="1511"/>
    </row>
    <row r="35" spans="1:9" ht="12.75" customHeight="1" thickBot="1">
      <c r="A35" s="1081" t="s">
        <v>1418</v>
      </c>
      <c r="B35" s="1082"/>
      <c r="C35" s="1083"/>
      <c r="D35" s="1083"/>
      <c r="E35" s="1084"/>
      <c r="F35" s="1085">
        <f>SUM(F7:F34)</f>
        <v>34</v>
      </c>
      <c r="G35" s="1085">
        <f t="shared" ref="G35:H35" si="0">SUM(G7:G34)</f>
        <v>0</v>
      </c>
      <c r="H35" s="1085">
        <f t="shared" si="0"/>
        <v>34</v>
      </c>
      <c r="I35" s="1086">
        <f>SUM(I7:I34)</f>
        <v>1020</v>
      </c>
    </row>
    <row r="36" spans="1:9" ht="12.75" customHeight="1"/>
    <row r="37" spans="1:9" ht="14.25">
      <c r="A37" s="2172" t="s">
        <v>1419</v>
      </c>
      <c r="B37" s="2172"/>
      <c r="C37" s="2172"/>
      <c r="D37" s="2172"/>
      <c r="E37" s="2172"/>
      <c r="F37" s="2172"/>
      <c r="G37" s="2172"/>
      <c r="H37" s="2172"/>
      <c r="I37" s="2172"/>
    </row>
    <row r="38" spans="1:9" ht="14.25">
      <c r="A38" s="2172" t="s">
        <v>1420</v>
      </c>
      <c r="B38" s="2172"/>
      <c r="C38" s="2172"/>
      <c r="D38" s="2172"/>
      <c r="E38" s="2172"/>
      <c r="F38" s="2172"/>
      <c r="G38" s="2172"/>
      <c r="H38" s="2172"/>
      <c r="I38" s="2172"/>
    </row>
    <row r="39" spans="1:9">
      <c r="A39" s="70"/>
    </row>
    <row r="40" spans="1:9" ht="14.25" customHeight="1"/>
  </sheetData>
  <mergeCells count="10">
    <mergeCell ref="A1:I1"/>
    <mergeCell ref="A2:I2"/>
    <mergeCell ref="A4:I4"/>
    <mergeCell ref="A3:I3"/>
    <mergeCell ref="I5:I6"/>
    <mergeCell ref="A37:I37"/>
    <mergeCell ref="A38:I38"/>
    <mergeCell ref="A5:A6"/>
    <mergeCell ref="B5:E5"/>
    <mergeCell ref="F5:H5"/>
  </mergeCells>
  <printOptions horizontalCentered="1" verticalCentered="1" headings="1"/>
  <pageMargins left="0.25" right="0.25" top="0.25" bottom="0.25" header="0.3" footer="0.3"/>
  <pageSetup firstPageNumber="81" orientation="landscape" useFirstPageNumber="1" r:id="rId1"/>
  <headerFooter scaleWithDoc="0" alignWithMargins="0"/>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J20"/>
  <sheetViews>
    <sheetView zoomScaleNormal="100" workbookViewId="0">
      <selection activeCell="A2" sqref="A2:I2"/>
    </sheetView>
  </sheetViews>
  <sheetFormatPr defaultColWidth="9" defaultRowHeight="15"/>
  <cols>
    <col min="1" max="1" width="25.42578125" style="2" customWidth="1"/>
    <col min="2" max="2" width="11.140625" style="18" customWidth="1"/>
    <col min="3" max="3" width="11" style="18" customWidth="1"/>
    <col min="4" max="4" width="11.140625" style="1" customWidth="1"/>
    <col min="5" max="5" width="11.7109375" style="1" customWidth="1"/>
    <col min="6" max="6" width="14" style="1" customWidth="1"/>
    <col min="7" max="7" width="12.140625" style="18" customWidth="1"/>
    <col min="8" max="8" width="12.85546875" style="1" customWidth="1"/>
    <col min="9" max="9" width="14" style="1" customWidth="1"/>
    <col min="10" max="16384" width="9" style="1"/>
  </cols>
  <sheetData>
    <row r="1" spans="1:9" ht="21" customHeight="1">
      <c r="A1" s="2049" t="s">
        <v>238</v>
      </c>
      <c r="B1" s="1919"/>
      <c r="C1" s="1919"/>
      <c r="D1" s="1919"/>
      <c r="E1" s="1919"/>
      <c r="F1" s="1919"/>
      <c r="G1" s="1919"/>
      <c r="H1" s="1919"/>
      <c r="I1" s="1919"/>
    </row>
    <row r="2" spans="1:9" s="2" customFormat="1" ht="15.75" customHeight="1">
      <c r="A2" s="2049" t="s">
        <v>1421</v>
      </c>
      <c r="B2" s="1919"/>
      <c r="C2" s="1919"/>
      <c r="D2" s="1919"/>
      <c r="E2" s="1919"/>
      <c r="F2" s="1919"/>
      <c r="G2" s="1919"/>
      <c r="H2" s="1919"/>
      <c r="I2" s="1919"/>
    </row>
    <row r="3" spans="1:9" s="2" customFormat="1" ht="18" customHeight="1">
      <c r="A3" s="2049" t="s">
        <v>1422</v>
      </c>
      <c r="B3" s="1919"/>
      <c r="C3" s="1919"/>
      <c r="D3" s="1919"/>
      <c r="E3" s="1919"/>
      <c r="F3" s="1919"/>
      <c r="G3" s="1919"/>
      <c r="H3" s="1919"/>
      <c r="I3" s="1919"/>
    </row>
    <row r="4" spans="1:9" s="2" customFormat="1" ht="18.75" customHeight="1" thickBot="1">
      <c r="A4" s="2186" t="s">
        <v>4</v>
      </c>
      <c r="B4" s="2187"/>
      <c r="C4" s="2187"/>
      <c r="D4" s="2187"/>
      <c r="E4" s="2187"/>
      <c r="F4" s="2187"/>
      <c r="G4" s="2187"/>
      <c r="H4" s="2187"/>
      <c r="I4" s="2187"/>
    </row>
    <row r="5" spans="1:9" s="27" customFormat="1" ht="42.75" customHeight="1" thickBot="1">
      <c r="A5" s="179"/>
      <c r="B5" s="1013" t="s">
        <v>1423</v>
      </c>
      <c r="C5" s="1013" t="s">
        <v>1424</v>
      </c>
      <c r="D5" s="1014" t="s">
        <v>1425</v>
      </c>
      <c r="E5" s="1013" t="s">
        <v>92</v>
      </c>
      <c r="F5" s="1013" t="s">
        <v>1426</v>
      </c>
      <c r="G5" s="1013" t="s">
        <v>34</v>
      </c>
      <c r="H5" s="1015" t="s">
        <v>1427</v>
      </c>
      <c r="I5" s="219" t="s">
        <v>1428</v>
      </c>
    </row>
    <row r="6" spans="1:9" ht="14.25">
      <c r="A6" s="223" t="s">
        <v>1298</v>
      </c>
      <c r="B6" s="224" t="s">
        <v>13</v>
      </c>
      <c r="C6" s="1488">
        <v>1795788</v>
      </c>
      <c r="D6" s="224" t="s">
        <v>13</v>
      </c>
      <c r="E6" s="225">
        <f>C6</f>
        <v>1795788</v>
      </c>
      <c r="F6" s="1488">
        <v>1613587.2945572638</v>
      </c>
      <c r="G6" s="659">
        <f>E6/F6</f>
        <v>1.1129165469121571</v>
      </c>
      <c r="H6" s="226">
        <v>1.1866051711946499E-3</v>
      </c>
      <c r="I6" s="1512">
        <v>5734892</v>
      </c>
    </row>
    <row r="7" spans="1:9" ht="14.25">
      <c r="A7" s="1723" t="s">
        <v>1299</v>
      </c>
      <c r="B7" s="1513" t="s">
        <v>13</v>
      </c>
      <c r="C7" s="140">
        <v>1826446</v>
      </c>
      <c r="D7" s="1513" t="s">
        <v>13</v>
      </c>
      <c r="E7" s="144">
        <f t="shared" ref="E7:E17" si="0">C7</f>
        <v>1826446</v>
      </c>
      <c r="F7" s="140">
        <v>1613587.2945572638</v>
      </c>
      <c r="G7" s="1514">
        <f t="shared" ref="G7:G17" si="1">E7/F7</f>
        <v>1.131916448623959</v>
      </c>
      <c r="H7" s="1724">
        <f>+(E7-E6)/+E7</f>
        <v>1.6785604392355429E-2</v>
      </c>
      <c r="I7" s="244">
        <v>5738943</v>
      </c>
    </row>
    <row r="8" spans="1:9" ht="14.25">
      <c r="A8" s="1723" t="s">
        <v>1300</v>
      </c>
      <c r="B8" s="1513" t="s">
        <v>13</v>
      </c>
      <c r="C8" s="140">
        <v>1851578</v>
      </c>
      <c r="D8" s="1513" t="s">
        <v>13</v>
      </c>
      <c r="E8" s="144">
        <f t="shared" si="0"/>
        <v>1851578</v>
      </c>
      <c r="F8" s="140">
        <v>1670113.0268787765</v>
      </c>
      <c r="G8" s="1514">
        <f t="shared" si="1"/>
        <v>1.1086543067449499</v>
      </c>
      <c r="H8" s="1724">
        <f t="shared" ref="H8:H17" si="2">+(E8-E7)/+E8</f>
        <v>1.3573287217713755E-2</v>
      </c>
      <c r="I8" s="244">
        <v>5743209</v>
      </c>
    </row>
    <row r="9" spans="1:9" ht="14.25">
      <c r="A9" s="1723" t="s">
        <v>1301</v>
      </c>
      <c r="B9" s="1513" t="s">
        <v>13</v>
      </c>
      <c r="C9" s="140">
        <v>1863928</v>
      </c>
      <c r="D9" s="1513" t="s">
        <v>13</v>
      </c>
      <c r="E9" s="144">
        <f t="shared" si="0"/>
        <v>1863928</v>
      </c>
      <c r="F9" s="140">
        <v>1673671.0616923706</v>
      </c>
      <c r="G9" s="1514">
        <f t="shared" si="1"/>
        <v>1.1136764222446713</v>
      </c>
      <c r="H9" s="1724">
        <f t="shared" si="2"/>
        <v>6.6257924125824605E-3</v>
      </c>
      <c r="I9" s="245">
        <v>5746513</v>
      </c>
    </row>
    <row r="10" spans="1:9" ht="14.25">
      <c r="A10" s="1723" t="s">
        <v>1302</v>
      </c>
      <c r="B10" s="1513" t="s">
        <v>13</v>
      </c>
      <c r="C10" s="140">
        <v>1871697</v>
      </c>
      <c r="D10" s="1513" t="s">
        <v>13</v>
      </c>
      <c r="E10" s="144">
        <f t="shared" si="0"/>
        <v>1871697</v>
      </c>
      <c r="F10" s="140">
        <v>1673671.0616923706</v>
      </c>
      <c r="G10" s="1514">
        <f t="shared" si="1"/>
        <v>1.1183183140583137</v>
      </c>
      <c r="H10" s="1724">
        <f t="shared" si="2"/>
        <v>4.1507786783865127E-3</v>
      </c>
      <c r="I10" s="1512">
        <v>5748361</v>
      </c>
    </row>
    <row r="11" spans="1:9" ht="14.25">
      <c r="A11" s="1723" t="s">
        <v>1303</v>
      </c>
      <c r="B11" s="1513" t="s">
        <v>13</v>
      </c>
      <c r="C11" s="140">
        <v>1868851</v>
      </c>
      <c r="D11" s="1513" t="s">
        <v>13</v>
      </c>
      <c r="E11" s="144">
        <f t="shared" si="0"/>
        <v>1868851</v>
      </c>
      <c r="F11" s="140">
        <v>1673671.0616923706</v>
      </c>
      <c r="G11" s="1514">
        <f t="shared" si="1"/>
        <v>1.1166178604476011</v>
      </c>
      <c r="H11" s="1724">
        <f t="shared" si="2"/>
        <v>-1.5228608380229349E-3</v>
      </c>
      <c r="I11" s="244">
        <v>5748005</v>
      </c>
    </row>
    <row r="12" spans="1:9" ht="14.25">
      <c r="A12" s="1723" t="s">
        <v>1304</v>
      </c>
      <c r="B12" s="1513" t="s">
        <v>13</v>
      </c>
      <c r="C12" s="140">
        <v>1854553</v>
      </c>
      <c r="D12" s="1513" t="s">
        <v>13</v>
      </c>
      <c r="E12" s="144">
        <f t="shared" si="0"/>
        <v>1854553</v>
      </c>
      <c r="F12" s="140">
        <v>1674059.5867180668</v>
      </c>
      <c r="G12" s="1514">
        <f t="shared" si="1"/>
        <v>1.107817794966178</v>
      </c>
      <c r="H12" s="1724">
        <f t="shared" si="2"/>
        <v>-7.7096745145595735E-3</v>
      </c>
      <c r="I12" s="244">
        <v>5747687</v>
      </c>
    </row>
    <row r="13" spans="1:9" ht="14.25">
      <c r="A13" s="1723" t="s">
        <v>1305</v>
      </c>
      <c r="B13" s="1513" t="s">
        <v>13</v>
      </c>
      <c r="C13" s="140">
        <v>1856845</v>
      </c>
      <c r="D13" s="1513" t="s">
        <v>13</v>
      </c>
      <c r="E13" s="144">
        <f t="shared" si="0"/>
        <v>1856845</v>
      </c>
      <c r="F13" s="140">
        <v>1674059.5867180668</v>
      </c>
      <c r="G13" s="1514">
        <f t="shared" si="1"/>
        <v>1.1091869218587835</v>
      </c>
      <c r="H13" s="1724">
        <f t="shared" si="2"/>
        <v>1.2343518171952963E-3</v>
      </c>
      <c r="I13" s="244">
        <v>5749741</v>
      </c>
    </row>
    <row r="14" spans="1:9" ht="14.25">
      <c r="A14" s="1723" t="s">
        <v>1306</v>
      </c>
      <c r="B14" s="1513" t="s">
        <v>13</v>
      </c>
      <c r="C14" s="140">
        <v>1861268</v>
      </c>
      <c r="D14" s="1513" t="s">
        <v>13</v>
      </c>
      <c r="E14" s="144">
        <f t="shared" si="0"/>
        <v>1861268</v>
      </c>
      <c r="F14" s="140">
        <v>1674059.5867180668</v>
      </c>
      <c r="G14" s="1514">
        <f t="shared" si="1"/>
        <v>1.1118290022453432</v>
      </c>
      <c r="H14" s="1724">
        <f t="shared" si="2"/>
        <v>2.3763369917712013E-3</v>
      </c>
      <c r="I14" s="244">
        <v>5752130</v>
      </c>
    </row>
    <row r="15" spans="1:9" ht="14.25">
      <c r="A15" s="1723" t="s">
        <v>1307</v>
      </c>
      <c r="B15" s="1513" t="s">
        <v>13</v>
      </c>
      <c r="C15" s="140">
        <v>1863033</v>
      </c>
      <c r="D15" s="1513" t="s">
        <v>13</v>
      </c>
      <c r="E15" s="144">
        <f t="shared" si="0"/>
        <v>1863033</v>
      </c>
      <c r="F15" s="140">
        <v>1675823.7383943016</v>
      </c>
      <c r="G15" s="1514">
        <f t="shared" si="1"/>
        <v>1.1117117852651222</v>
      </c>
      <c r="H15" s="1724">
        <f t="shared" si="2"/>
        <v>9.4737989074804361E-4</v>
      </c>
      <c r="I15" s="244">
        <v>5753654</v>
      </c>
    </row>
    <row r="16" spans="1:9" ht="14.25">
      <c r="A16" s="1723" t="s">
        <v>1308</v>
      </c>
      <c r="B16" s="1513" t="s">
        <v>13</v>
      </c>
      <c r="C16" s="140">
        <v>1853073</v>
      </c>
      <c r="D16" s="1513" t="s">
        <v>13</v>
      </c>
      <c r="E16" s="144">
        <f t="shared" si="0"/>
        <v>1853073</v>
      </c>
      <c r="F16" s="1488">
        <v>1675823.7383943016</v>
      </c>
      <c r="G16" s="1514">
        <f t="shared" si="1"/>
        <v>1.1057684394514726</v>
      </c>
      <c r="H16" s="1724">
        <f t="shared" si="2"/>
        <v>-5.374855712645967E-3</v>
      </c>
      <c r="I16" s="244">
        <v>5756706</v>
      </c>
    </row>
    <row r="17" spans="1:10" thickBot="1">
      <c r="A17" s="466" t="s">
        <v>1309</v>
      </c>
      <c r="B17" s="467" t="s">
        <v>13</v>
      </c>
      <c r="C17" s="468">
        <v>1836582</v>
      </c>
      <c r="D17" s="467" t="s">
        <v>13</v>
      </c>
      <c r="E17" s="1087">
        <f t="shared" si="0"/>
        <v>1836582</v>
      </c>
      <c r="F17" s="1088">
        <v>1675823.7383943016</v>
      </c>
      <c r="G17" s="660">
        <f t="shared" si="1"/>
        <v>1.0959279057353191</v>
      </c>
      <c r="H17" s="469">
        <f t="shared" si="2"/>
        <v>-8.9791798024809136E-3</v>
      </c>
      <c r="I17" s="470">
        <v>5759644</v>
      </c>
    </row>
    <row r="18" spans="1:10" ht="14.25">
      <c r="A18" s="26"/>
      <c r="B18" s="25"/>
      <c r="C18" s="25"/>
      <c r="D18" s="25"/>
      <c r="E18" s="25"/>
      <c r="F18" s="25"/>
      <c r="G18" s="25"/>
      <c r="H18" s="25"/>
    </row>
    <row r="19" spans="1:10" ht="14.25">
      <c r="A19" s="2031" t="s">
        <v>1429</v>
      </c>
      <c r="B19" s="2031"/>
      <c r="C19" s="2031"/>
      <c r="D19" s="2031"/>
      <c r="E19" s="2031"/>
      <c r="F19" s="2031"/>
      <c r="G19" s="2031"/>
      <c r="H19" s="2031"/>
      <c r="I19" s="2031"/>
    </row>
    <row r="20" spans="1:10" ht="14.25">
      <c r="A20" s="2031" t="s">
        <v>1430</v>
      </c>
      <c r="B20" s="2031"/>
      <c r="C20" s="2031"/>
      <c r="D20" s="2031"/>
      <c r="E20" s="2031"/>
      <c r="F20" s="2031"/>
      <c r="G20" s="2031"/>
      <c r="H20" s="2031"/>
      <c r="I20" s="2031"/>
      <c r="J20" s="661"/>
    </row>
  </sheetData>
  <mergeCells count="6">
    <mergeCell ref="A20:I20"/>
    <mergeCell ref="A1:I1"/>
    <mergeCell ref="A2:I2"/>
    <mergeCell ref="A3:I3"/>
    <mergeCell ref="A4:I4"/>
    <mergeCell ref="A19:I19"/>
  </mergeCells>
  <printOptions horizontalCentered="1" verticalCentered="1" headings="1"/>
  <pageMargins left="0.25" right="0.25" top="0.25" bottom="0.25" header="0.3" footer="0.3"/>
  <pageSetup firstPageNumber="106" orientation="landscape" useFirstPageNumber="1" r:id="rId1"/>
  <headerFooter scaleWithDoc="0" alignWithMargins="0"/>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E26"/>
  <sheetViews>
    <sheetView zoomScaleNormal="100" workbookViewId="0">
      <selection activeCell="A2" sqref="A2:D2"/>
    </sheetView>
  </sheetViews>
  <sheetFormatPr defaultColWidth="9" defaultRowHeight="15"/>
  <cols>
    <col min="1" max="1" width="16.5703125" style="2" customWidth="1"/>
    <col min="2" max="3" width="16.5703125" style="18" customWidth="1"/>
    <col min="4" max="4" width="16.5703125" style="1" customWidth="1"/>
    <col min="5" max="16384" width="9" style="1"/>
  </cols>
  <sheetData>
    <row r="1" spans="1:4" ht="19.5" customHeight="1">
      <c r="A1" s="2051" t="s">
        <v>238</v>
      </c>
      <c r="B1" s="2199"/>
      <c r="C1" s="2199"/>
      <c r="D1" s="2199"/>
    </row>
    <row r="2" spans="1:4" s="2" customFormat="1" ht="15" customHeight="1">
      <c r="A2" s="2049" t="s">
        <v>1431</v>
      </c>
      <c r="B2" s="2200"/>
      <c r="C2" s="2200"/>
      <c r="D2" s="2200"/>
    </row>
    <row r="3" spans="1:4" s="2" customFormat="1" ht="15.75">
      <c r="A3" s="2053" t="s">
        <v>1432</v>
      </c>
      <c r="B3" s="2201"/>
      <c r="C3" s="2201"/>
      <c r="D3" s="2201"/>
    </row>
    <row r="4" spans="1:4" s="2" customFormat="1" ht="26.25" customHeight="1" thickBot="1">
      <c r="A4" s="2053" t="s">
        <v>4</v>
      </c>
      <c r="B4" s="2166"/>
      <c r="C4" s="2166"/>
      <c r="D4" s="2166"/>
    </row>
    <row r="5" spans="1:4">
      <c r="A5" s="2192" t="s">
        <v>1433</v>
      </c>
      <c r="B5" s="2193"/>
      <c r="C5" s="2193"/>
      <c r="D5" s="2194"/>
    </row>
    <row r="6" spans="1:4" ht="15.75" thickBot="1">
      <c r="A6" s="2202" t="s">
        <v>1434</v>
      </c>
      <c r="B6" s="2203"/>
      <c r="C6" s="2203"/>
      <c r="D6" s="2204"/>
    </row>
    <row r="7" spans="1:4" ht="14.25">
      <c r="A7" s="2101" t="s">
        <v>599</v>
      </c>
      <c r="B7" s="146" t="s">
        <v>1435</v>
      </c>
      <c r="C7" s="146" t="s">
        <v>1435</v>
      </c>
      <c r="D7" s="2099" t="s">
        <v>92</v>
      </c>
    </row>
    <row r="8" spans="1:4" thickBot="1">
      <c r="A8" s="2102"/>
      <c r="B8" s="471" t="s">
        <v>1436</v>
      </c>
      <c r="C8" s="471" t="s">
        <v>1437</v>
      </c>
      <c r="D8" s="2195" t="s">
        <v>92</v>
      </c>
    </row>
    <row r="9" spans="1:4" ht="14.25">
      <c r="A9" s="147" t="s">
        <v>1438</v>
      </c>
      <c r="B9" s="587">
        <v>22.55</v>
      </c>
      <c r="C9" s="587">
        <v>14.13</v>
      </c>
      <c r="D9" s="150">
        <f>SUM(B9:C9)</f>
        <v>36.68</v>
      </c>
    </row>
    <row r="10" spans="1:4" thickBot="1">
      <c r="A10" s="472" t="s">
        <v>999</v>
      </c>
      <c r="B10" s="588">
        <v>18.829999999999998</v>
      </c>
      <c r="C10" s="588">
        <v>9.0500000000000007</v>
      </c>
      <c r="D10" s="473">
        <f>SUM(B10:C10)</f>
        <v>27.88</v>
      </c>
    </row>
    <row r="11" spans="1:4" ht="14.25">
      <c r="A11" s="2101" t="s">
        <v>599</v>
      </c>
      <c r="B11" s="146" t="s">
        <v>1439</v>
      </c>
      <c r="C11" s="146" t="s">
        <v>1439</v>
      </c>
      <c r="D11" s="2099" t="s">
        <v>92</v>
      </c>
    </row>
    <row r="12" spans="1:4" thickBot="1">
      <c r="A12" s="2102"/>
      <c r="B12" s="471" t="s">
        <v>1436</v>
      </c>
      <c r="C12" s="471" t="s">
        <v>1440</v>
      </c>
      <c r="D12" s="2195" t="s">
        <v>92</v>
      </c>
    </row>
    <row r="13" spans="1:4" ht="14.25">
      <c r="A13" s="147" t="s">
        <v>1438</v>
      </c>
      <c r="B13" s="145" t="s">
        <v>13</v>
      </c>
      <c r="C13" s="145" t="s">
        <v>13</v>
      </c>
      <c r="D13" s="151" t="s">
        <v>13</v>
      </c>
    </row>
    <row r="14" spans="1:4" thickBot="1">
      <c r="A14" s="472" t="s">
        <v>999</v>
      </c>
      <c r="B14" s="474" t="s">
        <v>13</v>
      </c>
      <c r="C14" s="474" t="s">
        <v>13</v>
      </c>
      <c r="D14" s="475" t="s">
        <v>13</v>
      </c>
    </row>
    <row r="16" spans="1:4" ht="15.75" thickBot="1"/>
    <row r="17" spans="1:5">
      <c r="A17" s="2192" t="s">
        <v>1441</v>
      </c>
      <c r="B17" s="2193"/>
      <c r="C17" s="2194"/>
    </row>
    <row r="18" spans="1:5">
      <c r="A18" s="2196" t="s">
        <v>1442</v>
      </c>
      <c r="B18" s="2197"/>
      <c r="C18" s="2198"/>
    </row>
    <row r="19" spans="1:5" thickBot="1">
      <c r="A19" s="2189" t="s">
        <v>1443</v>
      </c>
      <c r="B19" s="2190"/>
      <c r="C19" s="2191"/>
    </row>
    <row r="20" spans="1:5" thickBot="1">
      <c r="A20" s="1089" t="s">
        <v>599</v>
      </c>
      <c r="B20" s="1090" t="s">
        <v>101</v>
      </c>
      <c r="C20" s="1091" t="s">
        <v>100</v>
      </c>
    </row>
    <row r="21" spans="1:5" ht="14.25">
      <c r="A21" s="147" t="s">
        <v>1438</v>
      </c>
      <c r="B21" s="148">
        <v>83.8</v>
      </c>
      <c r="C21" s="149" t="s">
        <v>13</v>
      </c>
    </row>
    <row r="22" spans="1:5" thickBot="1">
      <c r="A22" s="472" t="s">
        <v>999</v>
      </c>
      <c r="B22" s="476">
        <v>62</v>
      </c>
      <c r="C22" s="477" t="s">
        <v>13</v>
      </c>
    </row>
    <row r="23" spans="1:5">
      <c r="B23" s="28"/>
      <c r="C23" s="28"/>
    </row>
    <row r="24" spans="1:5" ht="14.25">
      <c r="A24" s="2188" t="s">
        <v>1444</v>
      </c>
      <c r="B24" s="2188"/>
      <c r="C24" s="2188"/>
      <c r="D24" s="2188"/>
      <c r="E24" s="20"/>
    </row>
    <row r="25" spans="1:5" ht="14.25">
      <c r="A25" s="68"/>
      <c r="B25" s="25"/>
      <c r="C25" s="25"/>
      <c r="D25" s="20"/>
      <c r="E25" s="20"/>
    </row>
    <row r="26" spans="1:5" ht="14.25">
      <c r="A26" s="68"/>
      <c r="B26" s="25"/>
      <c r="C26" s="25"/>
      <c r="D26" s="20"/>
      <c r="E26" s="20"/>
    </row>
  </sheetData>
  <mergeCells count="14">
    <mergeCell ref="A1:D1"/>
    <mergeCell ref="A2:D2"/>
    <mergeCell ref="A3:D3"/>
    <mergeCell ref="A5:D5"/>
    <mergeCell ref="A6:D6"/>
    <mergeCell ref="A4:D4"/>
    <mergeCell ref="A24:D24"/>
    <mergeCell ref="A19:C19"/>
    <mergeCell ref="A7:A8"/>
    <mergeCell ref="A11:A12"/>
    <mergeCell ref="A17:C17"/>
    <mergeCell ref="D7:D8"/>
    <mergeCell ref="D11:D12"/>
    <mergeCell ref="A18:C18"/>
  </mergeCells>
  <printOptions horizontalCentered="1" verticalCentered="1" headings="1"/>
  <pageMargins left="0.25" right="0.25" top="0.25" bottom="0.25" header="0.3" footer="0.3"/>
  <pageSetup firstPageNumber="107" orientation="landscape" useFirstPageNumber="1" r:id="rId1"/>
  <headerFooter scaleWithDoc="0" alignWithMargins="0"/>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F27"/>
  <sheetViews>
    <sheetView zoomScaleNormal="100" workbookViewId="0">
      <selection activeCell="A2" sqref="A2:F2"/>
    </sheetView>
  </sheetViews>
  <sheetFormatPr defaultColWidth="9" defaultRowHeight="15"/>
  <cols>
    <col min="1" max="1" width="20.42578125" style="2" customWidth="1"/>
    <col min="2" max="2" width="18" style="18" customWidth="1"/>
    <col min="3" max="3" width="17.42578125" style="18" customWidth="1"/>
    <col min="4" max="4" width="16.5703125" style="1" customWidth="1"/>
    <col min="5" max="5" width="18.5703125" style="1" customWidth="1"/>
    <col min="6" max="6" width="19.5703125" style="1" customWidth="1"/>
    <col min="7" max="16384" width="9" style="1"/>
  </cols>
  <sheetData>
    <row r="1" spans="1:6" ht="15.75">
      <c r="A1" s="2051" t="s">
        <v>238</v>
      </c>
      <c r="B1" s="2077"/>
      <c r="C1" s="2077"/>
      <c r="D1" s="2077"/>
      <c r="E1" s="2077"/>
      <c r="F1" s="2077"/>
    </row>
    <row r="2" spans="1:6" s="2" customFormat="1" ht="15.75">
      <c r="A2" s="2049" t="s">
        <v>1445</v>
      </c>
      <c r="B2" s="1919"/>
      <c r="C2" s="1919"/>
      <c r="D2" s="1919"/>
      <c r="E2" s="1919"/>
      <c r="F2" s="1919"/>
    </row>
    <row r="3" spans="1:6" s="2" customFormat="1" ht="15.75">
      <c r="A3" s="2053" t="s">
        <v>1446</v>
      </c>
      <c r="B3" s="2166"/>
      <c r="C3" s="2166"/>
      <c r="D3" s="2166"/>
      <c r="E3" s="2166"/>
      <c r="F3" s="2166"/>
    </row>
    <row r="4" spans="1:6" s="2" customFormat="1" ht="15.75">
      <c r="A4" s="2053" t="s">
        <v>4</v>
      </c>
      <c r="B4" s="2166"/>
      <c r="C4" s="2166"/>
      <c r="D4" s="2166"/>
      <c r="E4" s="2166"/>
      <c r="F4" s="2166"/>
    </row>
    <row r="5" spans="1:6" s="2" customFormat="1" ht="15.75">
      <c r="A5" s="261"/>
      <c r="B5" s="261"/>
      <c r="C5" s="261"/>
      <c r="D5" s="261"/>
      <c r="E5" s="261"/>
      <c r="F5" s="261"/>
    </row>
    <row r="6" spans="1:6">
      <c r="A6" s="2217" t="s">
        <v>1447</v>
      </c>
      <c r="B6" s="2217"/>
      <c r="C6" s="2217"/>
      <c r="D6" s="2217"/>
      <c r="E6" s="2217"/>
      <c r="F6" s="2217"/>
    </row>
    <row r="7" spans="1:6" ht="15.75" thickBot="1">
      <c r="A7" s="2217" t="s">
        <v>1448</v>
      </c>
      <c r="B7" s="2217"/>
      <c r="C7" s="2217"/>
      <c r="D7" s="2217"/>
      <c r="E7" s="2217"/>
      <c r="F7" s="2217"/>
    </row>
    <row r="8" spans="1:6" ht="15.75" customHeight="1" thickBot="1">
      <c r="A8" s="180" t="s">
        <v>1449</v>
      </c>
      <c r="B8" s="181" t="s">
        <v>1450</v>
      </c>
      <c r="C8" s="181" t="s">
        <v>1451</v>
      </c>
      <c r="D8" s="181" t="s">
        <v>1452</v>
      </c>
      <c r="E8" s="181" t="s">
        <v>1453</v>
      </c>
      <c r="F8" s="182" t="s">
        <v>1454</v>
      </c>
    </row>
    <row r="9" spans="1:6" ht="23.25" customHeight="1">
      <c r="A9" s="153" t="s">
        <v>1455</v>
      </c>
      <c r="B9" s="152" t="s">
        <v>13</v>
      </c>
      <c r="C9" s="152" t="s">
        <v>13</v>
      </c>
      <c r="D9" s="152" t="s">
        <v>13</v>
      </c>
      <c r="E9" s="152" t="s">
        <v>13</v>
      </c>
      <c r="F9" s="154" t="s">
        <v>13</v>
      </c>
    </row>
    <row r="10" spans="1:6" ht="14.25" customHeight="1">
      <c r="A10" s="1725" t="s">
        <v>1456</v>
      </c>
      <c r="B10" s="1515" t="s">
        <v>13</v>
      </c>
      <c r="C10" s="1515" t="s">
        <v>13</v>
      </c>
      <c r="D10" s="1515" t="s">
        <v>13</v>
      </c>
      <c r="E10" s="1515" t="s">
        <v>13</v>
      </c>
      <c r="F10" s="1726" t="s">
        <v>13</v>
      </c>
    </row>
    <row r="11" spans="1:6" ht="14.25">
      <c r="A11" s="1727" t="s">
        <v>1457</v>
      </c>
      <c r="B11" s="1515" t="s">
        <v>13</v>
      </c>
      <c r="C11" s="1515" t="s">
        <v>13</v>
      </c>
      <c r="D11" s="1515" t="s">
        <v>13</v>
      </c>
      <c r="E11" s="1515" t="s">
        <v>13</v>
      </c>
      <c r="F11" s="1726" t="s">
        <v>13</v>
      </c>
    </row>
    <row r="12" spans="1:6" thickBot="1">
      <c r="A12" s="478" t="s">
        <v>1458</v>
      </c>
      <c r="B12" s="479" t="s">
        <v>13</v>
      </c>
      <c r="C12" s="479" t="s">
        <v>13</v>
      </c>
      <c r="D12" s="479" t="s">
        <v>13</v>
      </c>
      <c r="E12" s="479" t="s">
        <v>13</v>
      </c>
      <c r="F12" s="480" t="s">
        <v>13</v>
      </c>
    </row>
    <row r="13" spans="1:6" ht="14.25">
      <c r="A13" s="46"/>
      <c r="B13" s="46"/>
      <c r="C13" s="46"/>
      <c r="D13" s="46"/>
      <c r="E13" s="46"/>
      <c r="F13" s="47"/>
    </row>
    <row r="14" spans="1:6" ht="14.25">
      <c r="A14" s="46"/>
      <c r="B14" s="46"/>
      <c r="C14" s="46"/>
      <c r="D14" s="46"/>
      <c r="E14" s="46"/>
      <c r="F14" s="46"/>
    </row>
    <row r="15" spans="1:6" ht="14.25">
      <c r="A15" s="46"/>
      <c r="B15" s="46"/>
      <c r="C15" s="46"/>
      <c r="D15" s="46"/>
      <c r="E15" s="46"/>
      <c r="F15" s="46"/>
    </row>
    <row r="16" spans="1:6">
      <c r="A16" s="2206" t="s">
        <v>1459</v>
      </c>
      <c r="B16" s="2206"/>
      <c r="C16" s="2206"/>
      <c r="D16" s="2206"/>
      <c r="E16" s="2206"/>
      <c r="F16" s="2206"/>
    </row>
    <row r="17" spans="1:6" ht="15.75" thickBot="1">
      <c r="A17" s="2206" t="s">
        <v>1448</v>
      </c>
      <c r="B17" s="2206"/>
      <c r="C17" s="2206"/>
      <c r="D17" s="2206"/>
      <c r="E17" s="2206"/>
      <c r="F17" s="2206"/>
    </row>
    <row r="18" spans="1:6" ht="13.9" customHeight="1">
      <c r="A18" s="2207" t="s">
        <v>599</v>
      </c>
      <c r="B18" s="2209" t="s">
        <v>1460</v>
      </c>
      <c r="C18" s="2210"/>
      <c r="D18" s="2213" t="s">
        <v>1450</v>
      </c>
      <c r="E18" s="2213" t="s">
        <v>1461</v>
      </c>
      <c r="F18" s="2215" t="s">
        <v>1462</v>
      </c>
    </row>
    <row r="19" spans="1:6" ht="15.75" customHeight="1">
      <c r="A19" s="2208"/>
      <c r="B19" s="2211"/>
      <c r="C19" s="2212"/>
      <c r="D19" s="2214"/>
      <c r="E19" s="2214"/>
      <c r="F19" s="2216"/>
    </row>
    <row r="20" spans="1:6" ht="33" thickBot="1">
      <c r="A20" s="1092" t="s">
        <v>1449</v>
      </c>
      <c r="B20" s="665" t="s">
        <v>1463</v>
      </c>
      <c r="C20" s="481" t="s">
        <v>1451</v>
      </c>
      <c r="D20" s="1093" t="s">
        <v>1452</v>
      </c>
      <c r="E20" s="1094" t="s">
        <v>1453</v>
      </c>
      <c r="F20" s="1095" t="s">
        <v>1454</v>
      </c>
    </row>
    <row r="21" spans="1:6" ht="16.5" customHeight="1">
      <c r="A21" s="158" t="s">
        <v>1455</v>
      </c>
      <c r="B21" s="155">
        <v>1.73</v>
      </c>
      <c r="C21" s="155">
        <v>83.8</v>
      </c>
      <c r="D21" s="156">
        <f>B21/C21</f>
        <v>2.0644391408114558E-2</v>
      </c>
      <c r="E21" s="157">
        <v>81529932</v>
      </c>
      <c r="F21" s="159">
        <f>E21/(E21+E22+E23+E24)</f>
        <v>0.43186193687067348</v>
      </c>
    </row>
    <row r="22" spans="1:6" ht="14.25">
      <c r="A22" s="1728" t="s">
        <v>1456</v>
      </c>
      <c r="B22" s="1516">
        <v>21.85</v>
      </c>
      <c r="C22" s="1516">
        <v>595.67999999999995</v>
      </c>
      <c r="D22" s="1517">
        <f t="shared" ref="D22:D24" si="0">B22/C22</f>
        <v>3.668076819769004E-2</v>
      </c>
      <c r="E22" s="1518">
        <v>49129015</v>
      </c>
      <c r="F22" s="1729">
        <f>E22/(E22+E23+E24+E21)</f>
        <v>0.26023511922527265</v>
      </c>
    </row>
    <row r="23" spans="1:6" ht="14.25">
      <c r="A23" s="1730" t="s">
        <v>1464</v>
      </c>
      <c r="B23" s="1516">
        <v>1565.05</v>
      </c>
      <c r="C23" s="1516">
        <v>19714.14</v>
      </c>
      <c r="D23" s="1517">
        <f t="shared" si="0"/>
        <v>7.9387180977714467E-2</v>
      </c>
      <c r="E23" s="1518">
        <v>8728283</v>
      </c>
      <c r="F23" s="1729">
        <f>E23/(E23+E24+E21+E22)</f>
        <v>4.6233488848431425E-2</v>
      </c>
    </row>
    <row r="24" spans="1:6" thickBot="1">
      <c r="A24" s="482" t="s">
        <v>1465</v>
      </c>
      <c r="B24" s="483">
        <v>275.06</v>
      </c>
      <c r="C24" s="483">
        <v>2018.21</v>
      </c>
      <c r="D24" s="484">
        <f t="shared" si="0"/>
        <v>0.13628908785507951</v>
      </c>
      <c r="E24" s="485">
        <v>49399799</v>
      </c>
      <c r="F24" s="486">
        <f>E24/(E24+E21+E22+E23)</f>
        <v>0.2616694550556225</v>
      </c>
    </row>
    <row r="25" spans="1:6" ht="14.25">
      <c r="A25" s="46"/>
      <c r="B25" s="46"/>
      <c r="C25" s="46"/>
      <c r="D25" s="46"/>
      <c r="E25" s="46"/>
      <c r="F25" s="47"/>
    </row>
    <row r="26" spans="1:6" s="20" customFormat="1" ht="14.25">
      <c r="A26" s="2205" t="s">
        <v>1466</v>
      </c>
      <c r="B26" s="2205"/>
      <c r="C26" s="2205"/>
      <c r="D26" s="2205"/>
      <c r="E26" s="2205"/>
      <c r="F26" s="2205"/>
    </row>
    <row r="27" spans="1:6" ht="14.25">
      <c r="A27" s="46"/>
      <c r="B27" s="46"/>
      <c r="C27" s="46"/>
      <c r="D27" s="46"/>
      <c r="E27" s="46"/>
      <c r="F27" s="46"/>
    </row>
  </sheetData>
  <mergeCells count="14">
    <mergeCell ref="A2:F2"/>
    <mergeCell ref="A1:F1"/>
    <mergeCell ref="A6:F6"/>
    <mergeCell ref="A7:F7"/>
    <mergeCell ref="A3:F3"/>
    <mergeCell ref="A4:F4"/>
    <mergeCell ref="A26:F26"/>
    <mergeCell ref="A17:F17"/>
    <mergeCell ref="A16:F16"/>
    <mergeCell ref="A18:A19"/>
    <mergeCell ref="B18:C19"/>
    <mergeCell ref="D18:D19"/>
    <mergeCell ref="E18:E19"/>
    <mergeCell ref="F18:F19"/>
  </mergeCells>
  <printOptions horizontalCentered="1" verticalCentered="1" headings="1"/>
  <pageMargins left="0.25" right="0.25" top="0.25" bottom="0.25" header="0.3" footer="0.3"/>
  <pageSetup firstPageNumber="108" orientation="landscape" useFirstPageNumber="1" r:id="rId1"/>
  <headerFooter scaleWithDoc="0" alignWithMargins="0">
    <oddFooter xml:space="preserve">&amp;R&amp;12 </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G41"/>
  <sheetViews>
    <sheetView zoomScaleNormal="100" workbookViewId="0">
      <selection activeCell="A2" sqref="A2:F2"/>
    </sheetView>
  </sheetViews>
  <sheetFormatPr defaultColWidth="9" defaultRowHeight="15"/>
  <cols>
    <col min="1" max="1" width="36.42578125" style="2" customWidth="1"/>
    <col min="2" max="2" width="11.5703125" style="18" customWidth="1"/>
    <col min="3" max="3" width="11.42578125" style="18" customWidth="1"/>
    <col min="4" max="4" width="10" style="1" customWidth="1"/>
    <col min="5" max="5" width="15.5703125" style="1" customWidth="1"/>
    <col min="6" max="6" width="11.42578125" style="1" customWidth="1"/>
    <col min="7" max="16384" width="9" style="1"/>
  </cols>
  <sheetData>
    <row r="1" spans="1:6" ht="15.75">
      <c r="A1" s="2051" t="s">
        <v>238</v>
      </c>
      <c r="B1" s="2077"/>
      <c r="C1" s="2077"/>
      <c r="D1" s="2077"/>
      <c r="E1" s="2077"/>
      <c r="F1" s="2077"/>
    </row>
    <row r="2" spans="1:6" s="2" customFormat="1" ht="15.75">
      <c r="A2" s="2049" t="s">
        <v>1467</v>
      </c>
      <c r="B2" s="1919"/>
      <c r="C2" s="1919"/>
      <c r="D2" s="1919"/>
      <c r="E2" s="1919"/>
      <c r="F2" s="1919"/>
    </row>
    <row r="3" spans="1:6" s="2" customFormat="1" ht="18.75">
      <c r="A3" s="2049" t="s">
        <v>1468</v>
      </c>
      <c r="B3" s="1919"/>
      <c r="C3" s="1919"/>
      <c r="D3" s="1919"/>
      <c r="E3" s="1919"/>
      <c r="F3" s="1919"/>
    </row>
    <row r="4" spans="1:6" s="2" customFormat="1" ht="16.5" thickBot="1">
      <c r="A4" s="2053" t="s">
        <v>4</v>
      </c>
      <c r="B4" s="2166"/>
      <c r="C4" s="2166"/>
      <c r="D4" s="2166"/>
      <c r="E4" s="2166"/>
      <c r="F4" s="2166"/>
    </row>
    <row r="5" spans="1:6" ht="29.25" customHeight="1" thickBot="1">
      <c r="A5" s="183" t="s">
        <v>1469</v>
      </c>
      <c r="B5" s="184" t="s">
        <v>1470</v>
      </c>
      <c r="C5" s="184" t="s">
        <v>1471</v>
      </c>
      <c r="D5" s="184" t="s">
        <v>1472</v>
      </c>
      <c r="E5" s="184" t="s">
        <v>1473</v>
      </c>
      <c r="F5" s="185" t="s">
        <v>1474</v>
      </c>
    </row>
    <row r="6" spans="1:6" ht="14.25">
      <c r="A6" s="1312" t="s">
        <v>1475</v>
      </c>
      <c r="B6" s="1312">
        <v>0</v>
      </c>
      <c r="C6" s="1312">
        <v>0</v>
      </c>
      <c r="D6" s="1312">
        <v>0</v>
      </c>
      <c r="E6" s="1312">
        <v>0</v>
      </c>
      <c r="F6" s="1312">
        <v>0</v>
      </c>
    </row>
    <row r="7" spans="1:6" ht="14.25">
      <c r="A7" s="1311" t="s">
        <v>1476</v>
      </c>
      <c r="B7" s="1312">
        <v>0</v>
      </c>
      <c r="C7" s="1312">
        <v>0</v>
      </c>
      <c r="D7" s="1312">
        <v>0</v>
      </c>
      <c r="E7" s="1312">
        <v>0</v>
      </c>
      <c r="F7" s="1312">
        <v>0</v>
      </c>
    </row>
    <row r="8" spans="1:6" ht="14.25">
      <c r="A8" s="1312" t="s">
        <v>1477</v>
      </c>
      <c r="B8" s="1312">
        <v>0</v>
      </c>
      <c r="C8" s="1312">
        <v>0</v>
      </c>
      <c r="D8" s="1312">
        <v>0</v>
      </c>
      <c r="E8" s="1312">
        <v>0</v>
      </c>
      <c r="F8" s="1312">
        <v>0</v>
      </c>
    </row>
    <row r="9" spans="1:6" ht="14.25">
      <c r="A9" s="1519" t="s">
        <v>1478</v>
      </c>
      <c r="B9" s="1312">
        <v>0</v>
      </c>
      <c r="C9" s="1312">
        <v>0</v>
      </c>
      <c r="D9" s="1312">
        <v>0</v>
      </c>
      <c r="E9" s="1312">
        <v>0</v>
      </c>
      <c r="F9" s="1312">
        <v>0</v>
      </c>
    </row>
    <row r="10" spans="1:6" ht="14.25">
      <c r="A10" s="1519" t="s">
        <v>1479</v>
      </c>
      <c r="B10" s="1312">
        <v>0</v>
      </c>
      <c r="C10" s="1312">
        <v>0</v>
      </c>
      <c r="D10" s="1312">
        <v>0</v>
      </c>
      <c r="E10" s="1312">
        <v>0</v>
      </c>
      <c r="F10" s="1312">
        <v>0</v>
      </c>
    </row>
    <row r="11" spans="1:6" ht="14.25">
      <c r="A11" s="1519" t="s">
        <v>1395</v>
      </c>
      <c r="B11" s="1312">
        <v>0</v>
      </c>
      <c r="C11" s="1312">
        <v>0</v>
      </c>
      <c r="D11" s="1312">
        <v>0</v>
      </c>
      <c r="E11" s="1312">
        <v>0</v>
      </c>
      <c r="F11" s="1312">
        <v>0</v>
      </c>
    </row>
    <row r="12" spans="1:6" ht="14.25">
      <c r="A12" s="1519" t="s">
        <v>1480</v>
      </c>
      <c r="B12" s="1312">
        <v>0</v>
      </c>
      <c r="C12" s="1312">
        <v>0</v>
      </c>
      <c r="D12" s="1312">
        <v>0</v>
      </c>
      <c r="E12" s="1312">
        <v>0</v>
      </c>
      <c r="F12" s="1312">
        <v>0</v>
      </c>
    </row>
    <row r="13" spans="1:6">
      <c r="A13" s="668" t="s">
        <v>1481</v>
      </c>
      <c r="B13" s="1312">
        <v>0</v>
      </c>
      <c r="C13" s="1312">
        <v>0</v>
      </c>
      <c r="D13" s="1312">
        <v>0</v>
      </c>
      <c r="E13" s="1312">
        <v>0</v>
      </c>
      <c r="F13" s="1312">
        <v>0</v>
      </c>
    </row>
    <row r="14" spans="1:6">
      <c r="A14" s="1520" t="s">
        <v>1398</v>
      </c>
      <c r="B14" s="1312">
        <v>0</v>
      </c>
      <c r="C14" s="1312">
        <v>0</v>
      </c>
      <c r="D14" s="1312">
        <v>0</v>
      </c>
      <c r="E14" s="1312">
        <v>0</v>
      </c>
      <c r="F14" s="1312">
        <v>0</v>
      </c>
    </row>
    <row r="15" spans="1:6" ht="14.25">
      <c r="A15" s="1519" t="s">
        <v>1482</v>
      </c>
      <c r="B15" s="1312">
        <v>0</v>
      </c>
      <c r="C15" s="1312">
        <v>0</v>
      </c>
      <c r="D15" s="1312">
        <v>0</v>
      </c>
      <c r="E15" s="1312">
        <v>0</v>
      </c>
      <c r="F15" s="1312">
        <v>0</v>
      </c>
    </row>
    <row r="16" spans="1:6" ht="14.25">
      <c r="A16" s="1519" t="s">
        <v>1400</v>
      </c>
      <c r="B16" s="1312">
        <v>0</v>
      </c>
      <c r="C16" s="1312">
        <v>0</v>
      </c>
      <c r="D16" s="1312">
        <v>0</v>
      </c>
      <c r="E16" s="1312">
        <v>0</v>
      </c>
      <c r="F16" s="1312">
        <v>0</v>
      </c>
    </row>
    <row r="17" spans="1:6" ht="14.25">
      <c r="A17" s="1519" t="s">
        <v>1401</v>
      </c>
      <c r="B17" s="1312">
        <v>0</v>
      </c>
      <c r="C17" s="1312">
        <v>0</v>
      </c>
      <c r="D17" s="1312">
        <v>0</v>
      </c>
      <c r="E17" s="1312">
        <v>0</v>
      </c>
      <c r="F17" s="1312">
        <v>0</v>
      </c>
    </row>
    <row r="18" spans="1:6" ht="14.25">
      <c r="A18" s="1519" t="s">
        <v>1483</v>
      </c>
      <c r="B18" s="1312">
        <v>0</v>
      </c>
      <c r="C18" s="1312">
        <v>0</v>
      </c>
      <c r="D18" s="1312">
        <v>0</v>
      </c>
      <c r="E18" s="1312">
        <v>0</v>
      </c>
      <c r="F18" s="1312">
        <v>0</v>
      </c>
    </row>
    <row r="19" spans="1:6" ht="14.25">
      <c r="A19" s="1519" t="s">
        <v>1484</v>
      </c>
      <c r="B19" s="1312">
        <v>0</v>
      </c>
      <c r="C19" s="1312">
        <v>0</v>
      </c>
      <c r="D19" s="1312">
        <v>0</v>
      </c>
      <c r="E19" s="1312">
        <v>0</v>
      </c>
      <c r="F19" s="1312">
        <v>0</v>
      </c>
    </row>
    <row r="20" spans="1:6" ht="14.25">
      <c r="A20" s="1519" t="s">
        <v>1404</v>
      </c>
      <c r="B20" s="1312">
        <v>0</v>
      </c>
      <c r="C20" s="1312">
        <v>0</v>
      </c>
      <c r="D20" s="1312">
        <v>0</v>
      </c>
      <c r="E20" s="1312">
        <v>0</v>
      </c>
      <c r="F20" s="1312">
        <v>0</v>
      </c>
    </row>
    <row r="21" spans="1:6" ht="14.25">
      <c r="A21" s="1519" t="s">
        <v>1405</v>
      </c>
      <c r="B21" s="1312">
        <v>0</v>
      </c>
      <c r="C21" s="1312">
        <v>0</v>
      </c>
      <c r="D21" s="1312">
        <v>0</v>
      </c>
      <c r="E21" s="1312">
        <v>0</v>
      </c>
      <c r="F21" s="1312">
        <v>0</v>
      </c>
    </row>
    <row r="22" spans="1:6" ht="14.25">
      <c r="A22" s="1519" t="s">
        <v>1485</v>
      </c>
      <c r="B22" s="1312">
        <v>0</v>
      </c>
      <c r="C22" s="1312">
        <v>0</v>
      </c>
      <c r="D22" s="1312">
        <v>0</v>
      </c>
      <c r="E22" s="1312">
        <v>0</v>
      </c>
      <c r="F22" s="1312">
        <v>0</v>
      </c>
    </row>
    <row r="23" spans="1:6" ht="14.25">
      <c r="A23" s="1519" t="s">
        <v>1407</v>
      </c>
      <c r="B23" s="1312">
        <v>0</v>
      </c>
      <c r="C23" s="1312">
        <v>0</v>
      </c>
      <c r="D23" s="1312">
        <v>0</v>
      </c>
      <c r="E23" s="1312">
        <v>0</v>
      </c>
      <c r="F23" s="1312">
        <v>0</v>
      </c>
    </row>
    <row r="24" spans="1:6" ht="14.25">
      <c r="A24" s="1519" t="s">
        <v>1408</v>
      </c>
      <c r="B24" s="1312">
        <v>0</v>
      </c>
      <c r="C24" s="1312">
        <v>0</v>
      </c>
      <c r="D24" s="1312">
        <v>0</v>
      </c>
      <c r="E24" s="1312">
        <v>0</v>
      </c>
      <c r="F24" s="1312">
        <v>0</v>
      </c>
    </row>
    <row r="25" spans="1:6" ht="14.25">
      <c r="A25" s="1519" t="s">
        <v>1486</v>
      </c>
      <c r="B25" s="1312">
        <v>0</v>
      </c>
      <c r="C25" s="1312">
        <v>0</v>
      </c>
      <c r="D25" s="1312">
        <v>0</v>
      </c>
      <c r="E25" s="1312">
        <v>0</v>
      </c>
      <c r="F25" s="1312">
        <v>0</v>
      </c>
    </row>
    <row r="26" spans="1:6" ht="14.25">
      <c r="A26" s="1519" t="s">
        <v>1487</v>
      </c>
      <c r="B26" s="1312">
        <v>0</v>
      </c>
      <c r="C26" s="1312">
        <v>0</v>
      </c>
      <c r="D26" s="1312">
        <v>0</v>
      </c>
      <c r="E26" s="1312">
        <v>0</v>
      </c>
      <c r="F26" s="1312">
        <v>0</v>
      </c>
    </row>
    <row r="27" spans="1:6" ht="14.25">
      <c r="A27" s="1519" t="s">
        <v>1411</v>
      </c>
      <c r="B27" s="1312">
        <v>0</v>
      </c>
      <c r="C27" s="1312">
        <v>0</v>
      </c>
      <c r="D27" s="1312">
        <v>0</v>
      </c>
      <c r="E27" s="1312">
        <v>0</v>
      </c>
      <c r="F27" s="1312">
        <v>0</v>
      </c>
    </row>
    <row r="28" spans="1:6" ht="14.25">
      <c r="A28" s="1519" t="s">
        <v>1488</v>
      </c>
      <c r="B28" s="1312">
        <v>0</v>
      </c>
      <c r="C28" s="1312">
        <v>0</v>
      </c>
      <c r="D28" s="1312">
        <v>0</v>
      </c>
      <c r="E28" s="1312">
        <v>0</v>
      </c>
      <c r="F28" s="1312">
        <v>0</v>
      </c>
    </row>
    <row r="29" spans="1:6" ht="14.25">
      <c r="A29" s="1519" t="s">
        <v>1489</v>
      </c>
      <c r="B29" s="1312">
        <v>0</v>
      </c>
      <c r="C29" s="1312">
        <v>0</v>
      </c>
      <c r="D29" s="1312">
        <v>0</v>
      </c>
      <c r="E29" s="1312">
        <v>0</v>
      </c>
      <c r="F29" s="1312">
        <v>0</v>
      </c>
    </row>
    <row r="30" spans="1:6" ht="14.25">
      <c r="A30" s="1519" t="s">
        <v>1490</v>
      </c>
      <c r="B30" s="1312">
        <v>0</v>
      </c>
      <c r="C30" s="1312">
        <v>0</v>
      </c>
      <c r="D30" s="1312">
        <v>0</v>
      </c>
      <c r="E30" s="1312">
        <v>0</v>
      </c>
      <c r="F30" s="1312">
        <v>0</v>
      </c>
    </row>
    <row r="31" spans="1:6" ht="14.25">
      <c r="A31" s="1519" t="s">
        <v>1415</v>
      </c>
      <c r="B31" s="1312">
        <v>0</v>
      </c>
      <c r="C31" s="1312">
        <v>0</v>
      </c>
      <c r="D31" s="1312">
        <v>0</v>
      </c>
      <c r="E31" s="1312">
        <v>0</v>
      </c>
      <c r="F31" s="1312">
        <v>0</v>
      </c>
    </row>
    <row r="32" spans="1:6" ht="14.25">
      <c r="A32" s="1519" t="s">
        <v>1491</v>
      </c>
      <c r="B32" s="1312">
        <v>34</v>
      </c>
      <c r="C32" s="1312">
        <v>34</v>
      </c>
      <c r="D32" s="1312">
        <v>0</v>
      </c>
      <c r="E32" s="1312">
        <v>0</v>
      </c>
      <c r="F32" s="1312">
        <v>0</v>
      </c>
    </row>
    <row r="33" spans="1:7" thickBot="1">
      <c r="A33" s="669" t="s">
        <v>1417</v>
      </c>
      <c r="B33" s="487">
        <v>0</v>
      </c>
      <c r="C33" s="487">
        <v>0</v>
      </c>
      <c r="D33" s="487">
        <v>0</v>
      </c>
      <c r="E33" s="487">
        <v>0</v>
      </c>
      <c r="F33" s="487">
        <v>0</v>
      </c>
    </row>
    <row r="34" spans="1:7" thickBot="1">
      <c r="A34" s="1096" t="s">
        <v>92</v>
      </c>
      <c r="B34" s="1097">
        <f>SUM(B6:B33)</f>
        <v>34</v>
      </c>
      <c r="C34" s="1097">
        <f>SUM(C6:C33)</f>
        <v>34</v>
      </c>
      <c r="D34" s="1097">
        <f>SUM(D6:D33)</f>
        <v>0</v>
      </c>
      <c r="E34" s="1097">
        <f>SUM(E6:E33)</f>
        <v>0</v>
      </c>
      <c r="F34" s="1097">
        <f>SUM(F6:F33)</f>
        <v>0</v>
      </c>
    </row>
    <row r="36" spans="1:7" ht="14.25">
      <c r="A36" s="2219" t="s">
        <v>1492</v>
      </c>
      <c r="B36" s="2219"/>
      <c r="C36" s="2219"/>
      <c r="D36" s="2219"/>
      <c r="E36" s="2219"/>
      <c r="F36" s="2219"/>
    </row>
    <row r="37" spans="1:7" ht="14.25">
      <c r="A37" s="2218" t="s">
        <v>1493</v>
      </c>
      <c r="B37" s="2218"/>
      <c r="C37" s="2218"/>
      <c r="D37" s="2218"/>
      <c r="E37" s="2218"/>
      <c r="F37" s="2218"/>
    </row>
    <row r="39" spans="1:7">
      <c r="G39" s="18"/>
    </row>
    <row r="41" spans="1:7" s="20" customFormat="1">
      <c r="A41" s="2"/>
      <c r="B41" s="18"/>
      <c r="C41" s="18"/>
      <c r="D41" s="1"/>
      <c r="E41" s="1"/>
      <c r="F41" s="1"/>
    </row>
  </sheetData>
  <mergeCells count="6">
    <mergeCell ref="A37:F37"/>
    <mergeCell ref="A2:F2"/>
    <mergeCell ref="A4:F4"/>
    <mergeCell ref="A1:F1"/>
    <mergeCell ref="A3:F3"/>
    <mergeCell ref="A36:F36"/>
  </mergeCells>
  <printOptions horizontalCentered="1" verticalCentered="1" headings="1"/>
  <pageMargins left="0.25" right="0.25" top="0.25" bottom="0.25" header="0.3" footer="0.3"/>
  <pageSetup firstPageNumber="87" orientation="landscape" useFirstPageNumber="1" r:id="rId1"/>
  <headerFooter scaleWithDoc="0" alignWithMargins="0"/>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G35"/>
  <sheetViews>
    <sheetView zoomScaleNormal="100" workbookViewId="0">
      <selection activeCell="A2" sqref="A2:G2"/>
    </sheetView>
  </sheetViews>
  <sheetFormatPr defaultColWidth="9" defaultRowHeight="15"/>
  <cols>
    <col min="1" max="1" width="15.5703125" style="2" customWidth="1"/>
    <col min="2" max="3" width="15.5703125" style="18" customWidth="1"/>
    <col min="4" max="6" width="15.5703125" style="1" customWidth="1"/>
    <col min="7" max="7" width="15.5703125" style="18" customWidth="1"/>
    <col min="8" max="16384" width="9" style="1"/>
  </cols>
  <sheetData>
    <row r="1" spans="1:7" ht="18.75" customHeight="1">
      <c r="A1" s="2157" t="s">
        <v>238</v>
      </c>
      <c r="B1" s="2157"/>
      <c r="C1" s="2157"/>
      <c r="D1" s="2157"/>
      <c r="E1" s="2157"/>
      <c r="F1" s="2157"/>
      <c r="G1" s="2051"/>
    </row>
    <row r="2" spans="1:7" s="2" customFormat="1" ht="18" customHeight="1">
      <c r="A2" s="2159" t="s">
        <v>1494</v>
      </c>
      <c r="B2" s="2159"/>
      <c r="C2" s="2159"/>
      <c r="D2" s="2159"/>
      <c r="E2" s="2159"/>
      <c r="F2" s="2159"/>
      <c r="G2" s="2049"/>
    </row>
    <row r="3" spans="1:7" s="2" customFormat="1" ht="17.25" customHeight="1">
      <c r="A3" s="2049" t="s">
        <v>1495</v>
      </c>
      <c r="B3" s="1919"/>
      <c r="C3" s="1919"/>
      <c r="D3" s="1919"/>
      <c r="E3" s="1919"/>
      <c r="F3" s="1919"/>
      <c r="G3" s="1919"/>
    </row>
    <row r="4" spans="1:7" s="2" customFormat="1" ht="15.75">
      <c r="A4" s="2049" t="s">
        <v>4</v>
      </c>
      <c r="B4" s="1919"/>
      <c r="C4" s="1919"/>
      <c r="D4" s="1919"/>
      <c r="E4" s="1919"/>
      <c r="F4" s="1919"/>
      <c r="G4" s="1919"/>
    </row>
    <row r="5" spans="1:7" s="2" customFormat="1" ht="15.75">
      <c r="A5" s="262"/>
      <c r="B5" s="263"/>
      <c r="C5" s="263"/>
      <c r="D5" s="263"/>
      <c r="E5" s="263"/>
      <c r="F5" s="263"/>
      <c r="G5" s="263"/>
    </row>
    <row r="6" spans="1:7" ht="15.75" thickBot="1">
      <c r="A6" s="2225" t="s">
        <v>1496</v>
      </c>
      <c r="B6" s="2225"/>
      <c r="C6" s="2225"/>
      <c r="D6" s="2225"/>
      <c r="E6" s="2226"/>
      <c r="F6" s="2226"/>
      <c r="G6" s="2227"/>
    </row>
    <row r="7" spans="1:7">
      <c r="A7" s="2223">
        <v>2023</v>
      </c>
      <c r="B7" s="2221" t="s">
        <v>101</v>
      </c>
      <c r="C7" s="2221"/>
      <c r="D7" s="2221"/>
      <c r="E7" s="2221" t="s">
        <v>100</v>
      </c>
      <c r="F7" s="2221"/>
      <c r="G7" s="2222"/>
    </row>
    <row r="8" spans="1:7" ht="42.75" customHeight="1" thickBot="1">
      <c r="A8" s="2224"/>
      <c r="B8" s="488" t="s">
        <v>1497</v>
      </c>
      <c r="C8" s="488" t="s">
        <v>1498</v>
      </c>
      <c r="D8" s="488" t="s">
        <v>1499</v>
      </c>
      <c r="E8" s="488" t="s">
        <v>1497</v>
      </c>
      <c r="F8" s="488" t="s">
        <v>1498</v>
      </c>
      <c r="G8" s="489" t="s">
        <v>1500</v>
      </c>
    </row>
    <row r="9" spans="1:7" ht="14.25">
      <c r="A9" s="163" t="s">
        <v>1298</v>
      </c>
      <c r="B9" s="160">
        <v>228</v>
      </c>
      <c r="C9" s="160">
        <v>1135</v>
      </c>
      <c r="D9" s="160">
        <f t="shared" ref="D9:D20" si="0">SUM(B9:C9)</f>
        <v>1363</v>
      </c>
      <c r="E9" s="161" t="s">
        <v>13</v>
      </c>
      <c r="F9" s="162" t="s">
        <v>13</v>
      </c>
      <c r="G9" s="164" t="s">
        <v>13</v>
      </c>
    </row>
    <row r="10" spans="1:7" ht="14.25">
      <c r="A10" s="1731" t="s">
        <v>1299</v>
      </c>
      <c r="B10" s="160">
        <v>228</v>
      </c>
      <c r="C10" s="1521">
        <v>1149</v>
      </c>
      <c r="D10" s="1521">
        <f t="shared" si="0"/>
        <v>1377</v>
      </c>
      <c r="E10" s="1522" t="s">
        <v>13</v>
      </c>
      <c r="F10" s="1522" t="s">
        <v>13</v>
      </c>
      <c r="G10" s="1732" t="s">
        <v>13</v>
      </c>
    </row>
    <row r="11" spans="1:7" ht="14.25">
      <c r="A11" s="1731" t="s">
        <v>1300</v>
      </c>
      <c r="B11" s="160">
        <v>228</v>
      </c>
      <c r="C11" s="1521">
        <v>1152</v>
      </c>
      <c r="D11" s="1521">
        <f t="shared" si="0"/>
        <v>1380</v>
      </c>
      <c r="E11" s="1522" t="s">
        <v>13</v>
      </c>
      <c r="F11" s="1522" t="s">
        <v>13</v>
      </c>
      <c r="G11" s="1732" t="s">
        <v>13</v>
      </c>
    </row>
    <row r="12" spans="1:7" ht="14.25">
      <c r="A12" s="1731" t="s">
        <v>1301</v>
      </c>
      <c r="B12" s="160">
        <v>228</v>
      </c>
      <c r="C12" s="1521">
        <v>1146</v>
      </c>
      <c r="D12" s="1521">
        <f t="shared" si="0"/>
        <v>1374</v>
      </c>
      <c r="E12" s="1522" t="s">
        <v>13</v>
      </c>
      <c r="F12" s="1522" t="s">
        <v>13</v>
      </c>
      <c r="G12" s="1732" t="s">
        <v>13</v>
      </c>
    </row>
    <row r="13" spans="1:7" ht="14.25">
      <c r="A13" s="1731" t="s">
        <v>1302</v>
      </c>
      <c r="B13" s="160">
        <v>228</v>
      </c>
      <c r="C13" s="1521">
        <v>1149</v>
      </c>
      <c r="D13" s="1521">
        <f t="shared" si="0"/>
        <v>1377</v>
      </c>
      <c r="E13" s="1522" t="s">
        <v>13</v>
      </c>
      <c r="F13" s="1522" t="s">
        <v>13</v>
      </c>
      <c r="G13" s="1732" t="s">
        <v>13</v>
      </c>
    </row>
    <row r="14" spans="1:7" ht="14.25">
      <c r="A14" s="1731" t="s">
        <v>1303</v>
      </c>
      <c r="B14" s="160">
        <v>228</v>
      </c>
      <c r="C14" s="1521">
        <v>1131</v>
      </c>
      <c r="D14" s="1521">
        <f t="shared" si="0"/>
        <v>1359</v>
      </c>
      <c r="E14" s="1522" t="s">
        <v>13</v>
      </c>
      <c r="F14" s="1522" t="s">
        <v>13</v>
      </c>
      <c r="G14" s="1732" t="s">
        <v>13</v>
      </c>
    </row>
    <row r="15" spans="1:7" ht="14.25">
      <c r="A15" s="1731" t="s">
        <v>1304</v>
      </c>
      <c r="B15" s="160">
        <v>228</v>
      </c>
      <c r="C15" s="1521">
        <v>1111</v>
      </c>
      <c r="D15" s="1521">
        <f t="shared" si="0"/>
        <v>1339</v>
      </c>
      <c r="E15" s="1522" t="s">
        <v>13</v>
      </c>
      <c r="F15" s="1522" t="s">
        <v>13</v>
      </c>
      <c r="G15" s="1732" t="s">
        <v>13</v>
      </c>
    </row>
    <row r="16" spans="1:7" ht="14.25">
      <c r="A16" s="1731" t="s">
        <v>1305</v>
      </c>
      <c r="B16" s="160">
        <v>228</v>
      </c>
      <c r="C16" s="1521">
        <v>1110</v>
      </c>
      <c r="D16" s="1521">
        <f t="shared" si="0"/>
        <v>1338</v>
      </c>
      <c r="E16" s="1522" t="s">
        <v>13</v>
      </c>
      <c r="F16" s="1522" t="s">
        <v>13</v>
      </c>
      <c r="G16" s="1732" t="s">
        <v>13</v>
      </c>
    </row>
    <row r="17" spans="1:7" ht="14.25">
      <c r="A17" s="1731" t="s">
        <v>1306</v>
      </c>
      <c r="B17" s="160">
        <v>228</v>
      </c>
      <c r="C17" s="1521">
        <v>1110</v>
      </c>
      <c r="D17" s="1521">
        <f t="shared" si="0"/>
        <v>1338</v>
      </c>
      <c r="E17" s="1522" t="s">
        <v>13</v>
      </c>
      <c r="F17" s="1522" t="s">
        <v>13</v>
      </c>
      <c r="G17" s="1732" t="s">
        <v>13</v>
      </c>
    </row>
    <row r="18" spans="1:7" ht="14.25">
      <c r="A18" s="1731" t="s">
        <v>1307</v>
      </c>
      <c r="B18" s="160">
        <v>228</v>
      </c>
      <c r="C18" s="1521">
        <v>1111</v>
      </c>
      <c r="D18" s="1521">
        <f t="shared" si="0"/>
        <v>1339</v>
      </c>
      <c r="E18" s="1522" t="s">
        <v>13</v>
      </c>
      <c r="F18" s="1522" t="s">
        <v>13</v>
      </c>
      <c r="G18" s="1732" t="s">
        <v>13</v>
      </c>
    </row>
    <row r="19" spans="1:7" ht="14.25">
      <c r="A19" s="1731" t="s">
        <v>1308</v>
      </c>
      <c r="B19" s="160">
        <v>228</v>
      </c>
      <c r="C19" s="1521">
        <v>1102</v>
      </c>
      <c r="D19" s="1521">
        <f t="shared" si="0"/>
        <v>1330</v>
      </c>
      <c r="E19" s="1522" t="s">
        <v>13</v>
      </c>
      <c r="F19" s="1522" t="s">
        <v>13</v>
      </c>
      <c r="G19" s="1732" t="s">
        <v>13</v>
      </c>
    </row>
    <row r="20" spans="1:7" thickBot="1">
      <c r="A20" s="490" t="s">
        <v>1309</v>
      </c>
      <c r="B20" s="1098">
        <v>228</v>
      </c>
      <c r="C20" s="491">
        <v>1104</v>
      </c>
      <c r="D20" s="491">
        <f t="shared" si="0"/>
        <v>1332</v>
      </c>
      <c r="E20" s="492" t="s">
        <v>13</v>
      </c>
      <c r="F20" s="492" t="s">
        <v>13</v>
      </c>
      <c r="G20" s="493" t="s">
        <v>13</v>
      </c>
    </row>
    <row r="23" spans="1:7" ht="15.75" thickBot="1">
      <c r="A23" s="2217" t="s">
        <v>1501</v>
      </c>
      <c r="B23" s="2217"/>
      <c r="C23" s="2217"/>
    </row>
    <row r="24" spans="1:7" ht="14.25">
      <c r="A24" s="2228" t="s">
        <v>599</v>
      </c>
      <c r="B24" s="186" t="s">
        <v>101</v>
      </c>
      <c r="C24" s="187" t="s">
        <v>100</v>
      </c>
    </row>
    <row r="25" spans="1:7" thickBot="1">
      <c r="A25" s="2229"/>
      <c r="B25" s="494" t="s">
        <v>123</v>
      </c>
      <c r="C25" s="495" t="s">
        <v>1502</v>
      </c>
    </row>
    <row r="26" spans="1:7" ht="25.5">
      <c r="A26" s="147" t="s">
        <v>1503</v>
      </c>
      <c r="B26" s="165">
        <v>27.88</v>
      </c>
      <c r="C26" s="166" t="s">
        <v>13</v>
      </c>
    </row>
    <row r="27" spans="1:7" ht="26.25" thickBot="1">
      <c r="A27" s="472" t="s">
        <v>1504</v>
      </c>
      <c r="B27" s="496">
        <v>241.24</v>
      </c>
      <c r="C27" s="497" t="s">
        <v>13</v>
      </c>
    </row>
    <row r="28" spans="1:7" ht="14.25">
      <c r="A28" s="20"/>
      <c r="B28" s="20"/>
      <c r="C28" s="20"/>
    </row>
    <row r="30" spans="1:7" ht="15.75" thickBot="1">
      <c r="A30" s="2220" t="s">
        <v>1505</v>
      </c>
      <c r="B30" s="2217"/>
      <c r="C30" s="2217"/>
      <c r="D30" s="2217"/>
      <c r="E30" s="2217"/>
      <c r="F30" s="2217"/>
    </row>
    <row r="31" spans="1:7" ht="27.75" customHeight="1" thickBot="1">
      <c r="A31" s="188"/>
      <c r="B31" s="184" t="s">
        <v>1352</v>
      </c>
      <c r="C31" s="184" t="s">
        <v>1506</v>
      </c>
      <c r="D31" s="184" t="s">
        <v>1472</v>
      </c>
      <c r="E31" s="184" t="s">
        <v>1507</v>
      </c>
      <c r="F31" s="185" t="s">
        <v>1508</v>
      </c>
    </row>
    <row r="32" spans="1:7" ht="14.25">
      <c r="A32" s="167" t="s">
        <v>92</v>
      </c>
      <c r="B32" s="160">
        <v>778</v>
      </c>
      <c r="C32" s="160">
        <v>772</v>
      </c>
      <c r="D32" s="562">
        <v>1</v>
      </c>
      <c r="E32" s="562">
        <v>5</v>
      </c>
      <c r="F32" s="563">
        <v>0</v>
      </c>
    </row>
    <row r="33" spans="1:7" thickBot="1">
      <c r="A33" s="498" t="s">
        <v>1509</v>
      </c>
      <c r="B33" s="499"/>
      <c r="C33" s="560">
        <f>C32/B32</f>
        <v>0.99228791773778924</v>
      </c>
      <c r="D33" s="560">
        <f>D32/B32</f>
        <v>1.2853470437017994E-3</v>
      </c>
      <c r="E33" s="560">
        <f>E32/B32</f>
        <v>6.4267352185089976E-3</v>
      </c>
      <c r="F33" s="561">
        <f>F32/B32</f>
        <v>0</v>
      </c>
    </row>
    <row r="35" spans="1:7" s="20" customFormat="1" ht="14.25">
      <c r="A35" s="2031" t="s">
        <v>1510</v>
      </c>
      <c r="B35" s="2031"/>
      <c r="C35" s="2031"/>
      <c r="D35" s="2031"/>
      <c r="E35" s="2031"/>
      <c r="F35" s="2031"/>
      <c r="G35" s="25"/>
    </row>
  </sheetData>
  <mergeCells count="12">
    <mergeCell ref="A2:G2"/>
    <mergeCell ref="A3:G3"/>
    <mergeCell ref="A1:G1"/>
    <mergeCell ref="A6:G6"/>
    <mergeCell ref="A24:A25"/>
    <mergeCell ref="A4:G4"/>
    <mergeCell ref="A35:F35"/>
    <mergeCell ref="A30:F30"/>
    <mergeCell ref="B7:D7"/>
    <mergeCell ref="E7:G7"/>
    <mergeCell ref="A7:A8"/>
    <mergeCell ref="A23:C23"/>
  </mergeCells>
  <printOptions horizontalCentered="1" verticalCentered="1" headings="1"/>
  <pageMargins left="0.25" right="0.25" top="0.25" bottom="0.25" header="0.3" footer="0.3"/>
  <pageSetup scale="98" firstPageNumber="112" orientation="landscape" useFirstPageNumber="1" r:id="rId1"/>
  <headerFooter scaleWithDoc="0" alignWithMargins="0"/>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J13"/>
  <sheetViews>
    <sheetView zoomScaleNormal="100" workbookViewId="0">
      <selection activeCell="A2" sqref="A2:J2"/>
    </sheetView>
  </sheetViews>
  <sheetFormatPr defaultRowHeight="12.75"/>
  <cols>
    <col min="1" max="10" width="14.5703125" customWidth="1"/>
  </cols>
  <sheetData>
    <row r="1" spans="1:10" ht="18.75" customHeight="1">
      <c r="A1" s="2230" t="s">
        <v>1511</v>
      </c>
      <c r="B1" s="2231"/>
      <c r="C1" s="2231"/>
      <c r="D1" s="2231"/>
      <c r="E1" s="2231"/>
      <c r="F1" s="2231"/>
      <c r="G1" s="2231"/>
      <c r="H1" s="2231"/>
      <c r="I1" s="2231"/>
      <c r="J1" s="2231"/>
    </row>
    <row r="2" spans="1:10" ht="18.75" customHeight="1">
      <c r="A2" s="2232" t="s">
        <v>1512</v>
      </c>
      <c r="B2" s="2233"/>
      <c r="C2" s="2233"/>
      <c r="D2" s="2233"/>
      <c r="E2" s="2233"/>
      <c r="F2" s="2233"/>
      <c r="G2" s="2233"/>
      <c r="H2" s="2233"/>
      <c r="I2" s="2233"/>
      <c r="J2" s="2233"/>
    </row>
    <row r="3" spans="1:10" ht="18.75" customHeight="1">
      <c r="A3" s="2232" t="s">
        <v>1513</v>
      </c>
      <c r="B3" s="2233"/>
      <c r="C3" s="2233"/>
      <c r="D3" s="2233"/>
      <c r="E3" s="2233"/>
      <c r="F3" s="2233"/>
      <c r="G3" s="2233"/>
      <c r="H3" s="2233"/>
      <c r="I3" s="2233"/>
      <c r="J3" s="2233"/>
    </row>
    <row r="4" spans="1:10" ht="21.75" customHeight="1" thickBot="1">
      <c r="A4" s="2232" t="s">
        <v>4</v>
      </c>
      <c r="B4" s="2233"/>
      <c r="C4" s="2233"/>
      <c r="D4" s="2233"/>
      <c r="E4" s="2233"/>
      <c r="F4" s="2233"/>
      <c r="G4" s="2233"/>
      <c r="H4" s="2233"/>
      <c r="I4" s="2233"/>
      <c r="J4" s="2233"/>
    </row>
    <row r="5" spans="1:10" ht="17.25" customHeight="1">
      <c r="A5" s="2234" t="s">
        <v>1514</v>
      </c>
      <c r="B5" s="2235"/>
      <c r="C5" s="2235"/>
      <c r="D5" s="2236"/>
      <c r="E5" s="2234" t="s">
        <v>1515</v>
      </c>
      <c r="F5" s="2235"/>
      <c r="G5" s="2236"/>
      <c r="H5" s="2234" t="s">
        <v>1516</v>
      </c>
      <c r="I5" s="2235"/>
      <c r="J5" s="2236"/>
    </row>
    <row r="6" spans="1:10" ht="57.75" customHeight="1" thickBot="1">
      <c r="A6" s="500" t="s">
        <v>1517</v>
      </c>
      <c r="B6" s="501" t="s">
        <v>1518</v>
      </c>
      <c r="C6" s="501" t="s">
        <v>1519</v>
      </c>
      <c r="D6" s="502" t="s">
        <v>1520</v>
      </c>
      <c r="E6" s="500" t="s">
        <v>1521</v>
      </c>
      <c r="F6" s="501" t="s">
        <v>1522</v>
      </c>
      <c r="G6" s="502" t="s">
        <v>1523</v>
      </c>
      <c r="H6" s="500" t="s">
        <v>1524</v>
      </c>
      <c r="I6" s="501" t="s">
        <v>1525</v>
      </c>
      <c r="J6" s="502" t="s">
        <v>1526</v>
      </c>
    </row>
    <row r="7" spans="1:10" ht="13.5" thickBot="1">
      <c r="A7" s="1099" t="s">
        <v>13</v>
      </c>
      <c r="B7" s="1100" t="s">
        <v>13</v>
      </c>
      <c r="C7" s="1100" t="s">
        <v>13</v>
      </c>
      <c r="D7" s="1101" t="s">
        <v>13</v>
      </c>
      <c r="E7" s="1099" t="s">
        <v>13</v>
      </c>
      <c r="F7" s="1100" t="s">
        <v>13</v>
      </c>
      <c r="G7" s="1101" t="s">
        <v>13</v>
      </c>
      <c r="H7" s="1099" t="s">
        <v>13</v>
      </c>
      <c r="I7" s="1100" t="s">
        <v>13</v>
      </c>
      <c r="J7" s="1101" t="s">
        <v>13</v>
      </c>
    </row>
    <row r="8" spans="1:10" ht="21" customHeight="1"/>
    <row r="9" spans="1:10" ht="16.5" customHeight="1">
      <c r="A9" s="2031" t="s">
        <v>1527</v>
      </c>
      <c r="B9" s="2031"/>
      <c r="C9" s="2031"/>
      <c r="D9" s="2031"/>
      <c r="E9" s="2031"/>
      <c r="F9" s="2031"/>
      <c r="G9" s="2031"/>
      <c r="H9" s="2031"/>
      <c r="I9" s="2031"/>
      <c r="J9" s="2031"/>
    </row>
    <row r="10" spans="1:10" ht="16.5" customHeight="1">
      <c r="A10" s="2031" t="s">
        <v>1528</v>
      </c>
      <c r="B10" s="2031"/>
      <c r="C10" s="2031"/>
      <c r="D10" s="2031"/>
      <c r="E10" s="2031"/>
      <c r="F10" s="2031"/>
      <c r="G10" s="2031"/>
      <c r="H10" s="2031"/>
      <c r="I10" s="2031"/>
      <c r="J10" s="2031"/>
    </row>
    <row r="11" spans="1:10" ht="16.5" customHeight="1">
      <c r="A11" s="2031" t="s">
        <v>1529</v>
      </c>
      <c r="B11" s="2031"/>
      <c r="C11" s="2031"/>
      <c r="D11" s="2031"/>
      <c r="E11" s="2031"/>
      <c r="F11" s="2031"/>
      <c r="G11" s="2031"/>
      <c r="H11" s="2031"/>
      <c r="I11" s="2031"/>
      <c r="J11" s="2031"/>
    </row>
    <row r="12" spans="1:10" ht="16.5" customHeight="1">
      <c r="A12" s="2073" t="s">
        <v>1530</v>
      </c>
      <c r="B12" s="2073"/>
      <c r="C12" s="2073"/>
      <c r="D12" s="2073"/>
      <c r="E12" s="2073"/>
      <c r="F12" s="2073"/>
      <c r="G12" s="2073"/>
      <c r="H12" s="2073"/>
      <c r="I12" s="2073"/>
      <c r="J12" s="2073"/>
    </row>
    <row r="13" spans="1:10" ht="16.5" customHeight="1">
      <c r="A13" s="2031" t="s">
        <v>1531</v>
      </c>
      <c r="B13" s="2031"/>
      <c r="C13" s="2031"/>
      <c r="D13" s="2031"/>
      <c r="E13" s="2031"/>
      <c r="F13" s="2031"/>
      <c r="G13" s="2031"/>
      <c r="H13" s="2031"/>
      <c r="I13" s="2031"/>
      <c r="J13" s="2031"/>
    </row>
  </sheetData>
  <mergeCells count="12">
    <mergeCell ref="A1:J1"/>
    <mergeCell ref="A4:J4"/>
    <mergeCell ref="A5:D5"/>
    <mergeCell ref="E5:G5"/>
    <mergeCell ref="H5:J5"/>
    <mergeCell ref="A2:J2"/>
    <mergeCell ref="A3:J3"/>
    <mergeCell ref="A9:J9"/>
    <mergeCell ref="A10:J10"/>
    <mergeCell ref="A11:J11"/>
    <mergeCell ref="A12:J12"/>
    <mergeCell ref="A13:J13"/>
  </mergeCells>
  <printOptions horizontalCentered="1" verticalCentered="1" headings="1"/>
  <pageMargins left="0.25" right="0.25" top="0.25" bottom="0.25" header="0.3" footer="0.3"/>
  <pageSetup scale="91" orientation="landscape" r:id="rId1"/>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I10"/>
  <sheetViews>
    <sheetView zoomScaleNormal="100" workbookViewId="0">
      <selection activeCell="A2" sqref="A2:I2"/>
    </sheetView>
  </sheetViews>
  <sheetFormatPr defaultColWidth="9" defaultRowHeight="12.75"/>
  <cols>
    <col min="1" max="1" width="23.5703125" style="20" customWidth="1"/>
    <col min="2" max="2" width="22.28515625" style="20" customWidth="1"/>
    <col min="3" max="3" width="23.5703125" style="20" customWidth="1"/>
    <col min="4" max="4" width="23.140625" style="20" customWidth="1"/>
    <col min="5" max="8" width="19.5703125" style="20" customWidth="1"/>
    <col min="9" max="9" width="23.5703125" style="20" customWidth="1"/>
    <col min="10" max="16384" width="9" style="20"/>
  </cols>
  <sheetData>
    <row r="1" spans="1:9" ht="23.25" customHeight="1">
      <c r="A1" s="2157" t="s">
        <v>238</v>
      </c>
      <c r="B1" s="2157"/>
      <c r="C1" s="2157"/>
      <c r="D1" s="2157"/>
      <c r="E1" s="2157"/>
      <c r="F1" s="2157"/>
      <c r="G1" s="2157"/>
      <c r="H1" s="2157"/>
      <c r="I1" s="2157"/>
    </row>
    <row r="2" spans="1:9" ht="20.25" customHeight="1">
      <c r="A2" s="2159" t="s">
        <v>1532</v>
      </c>
      <c r="B2" s="2159"/>
      <c r="C2" s="2159"/>
      <c r="D2" s="2159"/>
      <c r="E2" s="2159"/>
      <c r="F2" s="2159"/>
      <c r="G2" s="2159"/>
      <c r="H2" s="2159"/>
      <c r="I2" s="2159"/>
    </row>
    <row r="3" spans="1:9" ht="23.25" customHeight="1">
      <c r="A3" s="2159" t="s">
        <v>1533</v>
      </c>
      <c r="B3" s="2159"/>
      <c r="C3" s="2159"/>
      <c r="D3" s="2159"/>
      <c r="E3" s="2159"/>
      <c r="F3" s="2159"/>
      <c r="G3" s="2159"/>
      <c r="H3" s="2159"/>
      <c r="I3" s="2159"/>
    </row>
    <row r="4" spans="1:9" ht="13.5" thickBot="1">
      <c r="A4" s="1102"/>
      <c r="B4" s="993"/>
      <c r="C4" s="993"/>
      <c r="D4" s="993"/>
      <c r="E4" s="993"/>
      <c r="F4" s="993"/>
      <c r="G4" s="993"/>
      <c r="H4" s="993"/>
      <c r="I4" s="384"/>
    </row>
    <row r="5" spans="1:9" ht="34.5" customHeight="1" thickBot="1">
      <c r="A5" s="2240" t="s">
        <v>1534</v>
      </c>
      <c r="B5" s="2240" t="s">
        <v>1535</v>
      </c>
      <c r="C5" s="2240" t="s">
        <v>1536</v>
      </c>
      <c r="D5" s="2240" t="s">
        <v>1537</v>
      </c>
      <c r="E5" s="2237" t="s">
        <v>1538</v>
      </c>
      <c r="F5" s="2238"/>
      <c r="G5" s="2238"/>
      <c r="H5" s="2239"/>
      <c r="I5" s="2240" t="s">
        <v>1539</v>
      </c>
    </row>
    <row r="6" spans="1:9" ht="51.75" thickBot="1">
      <c r="A6" s="2241"/>
      <c r="B6" s="2241"/>
      <c r="C6" s="2241"/>
      <c r="D6" s="2241"/>
      <c r="E6" s="207" t="s">
        <v>1540</v>
      </c>
      <c r="F6" s="207" t="s">
        <v>1541</v>
      </c>
      <c r="G6" s="207" t="s">
        <v>1542</v>
      </c>
      <c r="H6" s="207" t="s">
        <v>1543</v>
      </c>
      <c r="I6" s="2241"/>
    </row>
    <row r="7" spans="1:9" ht="19.5" customHeight="1" thickBot="1">
      <c r="A7" s="227" t="s">
        <v>13</v>
      </c>
      <c r="B7" s="227" t="s">
        <v>13</v>
      </c>
      <c r="C7" s="227" t="s">
        <v>13</v>
      </c>
      <c r="D7" s="227" t="s">
        <v>13</v>
      </c>
      <c r="E7" s="227" t="s">
        <v>13</v>
      </c>
      <c r="F7" s="227" t="s">
        <v>13</v>
      </c>
      <c r="G7" s="227" t="s">
        <v>13</v>
      </c>
      <c r="H7" s="227" t="s">
        <v>13</v>
      </c>
      <c r="I7" s="227" t="s">
        <v>13</v>
      </c>
    </row>
    <row r="9" spans="1:9" ht="14.25">
      <c r="A9" s="2031" t="s">
        <v>1544</v>
      </c>
      <c r="B9" s="2031"/>
      <c r="C9" s="2031"/>
      <c r="D9" s="2031"/>
      <c r="E9" s="2031"/>
      <c r="F9" s="2031"/>
      <c r="G9" s="2031"/>
      <c r="H9" s="2031"/>
      <c r="I9" s="2031"/>
    </row>
    <row r="10" spans="1:9" ht="14.25">
      <c r="A10" s="2031" t="s">
        <v>1545</v>
      </c>
      <c r="B10" s="2031"/>
      <c r="C10" s="2031"/>
      <c r="D10" s="2031"/>
      <c r="E10" s="2031"/>
      <c r="F10" s="2031"/>
      <c r="G10" s="2031"/>
      <c r="H10" s="2031"/>
      <c r="I10" s="2031"/>
    </row>
  </sheetData>
  <mergeCells count="11">
    <mergeCell ref="A9:I9"/>
    <mergeCell ref="A10:I10"/>
    <mergeCell ref="A1:I1"/>
    <mergeCell ref="A2:I2"/>
    <mergeCell ref="A3:I3"/>
    <mergeCell ref="E5:H5"/>
    <mergeCell ref="A5:A6"/>
    <mergeCell ref="B5:B6"/>
    <mergeCell ref="C5:C6"/>
    <mergeCell ref="D5:D6"/>
    <mergeCell ref="I5:I6"/>
  </mergeCells>
  <printOptions horizontalCentered="1" verticalCentered="1"/>
  <pageMargins left="0.25" right="0.25" top="0.25" bottom="0.25" header="0.3" footer="0.3"/>
  <pageSetup paperSize="5" scale="90" orientation="landscape"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B19"/>
  <sheetViews>
    <sheetView zoomScaleNormal="100" workbookViewId="0">
      <selection activeCell="A2" sqref="A2:B2"/>
    </sheetView>
  </sheetViews>
  <sheetFormatPr defaultColWidth="39" defaultRowHeight="14.25"/>
  <cols>
    <col min="1" max="1" width="58.5703125" style="1" customWidth="1"/>
    <col min="2" max="2" width="37" style="1" bestFit="1" customWidth="1"/>
    <col min="3" max="15" width="11.5703125" style="1" customWidth="1"/>
    <col min="16" max="16384" width="39" style="1"/>
  </cols>
  <sheetData>
    <row r="1" spans="1:2" s="2" customFormat="1" ht="15.75">
      <c r="A1" s="2051" t="s">
        <v>238</v>
      </c>
      <c r="B1" s="2077"/>
    </row>
    <row r="2" spans="1:2" s="2" customFormat="1" ht="21.75" customHeight="1">
      <c r="A2" s="2053" t="s">
        <v>1546</v>
      </c>
      <c r="B2" s="2166"/>
    </row>
    <row r="3" spans="1:2" s="2" customFormat="1" ht="21.75" customHeight="1">
      <c r="A3" s="2053" t="s">
        <v>1547</v>
      </c>
      <c r="B3" s="2166"/>
    </row>
    <row r="4" spans="1:2" s="2" customFormat="1" ht="25.5" customHeight="1" thickBot="1">
      <c r="A4" s="2186" t="s">
        <v>4</v>
      </c>
      <c r="B4" s="2187"/>
    </row>
    <row r="5" spans="1:2" ht="21.75" customHeight="1" thickBot="1">
      <c r="A5" s="189" t="s">
        <v>912</v>
      </c>
      <c r="B5" s="190" t="s">
        <v>1548</v>
      </c>
    </row>
    <row r="6" spans="1:2">
      <c r="A6" s="532" t="s">
        <v>924</v>
      </c>
      <c r="B6" s="216">
        <v>78</v>
      </c>
    </row>
    <row r="7" spans="1:2">
      <c r="A7" s="1677" t="s">
        <v>916</v>
      </c>
      <c r="B7" s="1733">
        <v>63268</v>
      </c>
    </row>
    <row r="8" spans="1:2">
      <c r="A8" s="1677" t="s">
        <v>1549</v>
      </c>
      <c r="B8" s="1733">
        <v>9835</v>
      </c>
    </row>
    <row r="9" spans="1:2">
      <c r="A9" s="1677" t="s">
        <v>925</v>
      </c>
      <c r="B9" s="1733">
        <v>240</v>
      </c>
    </row>
    <row r="10" spans="1:2">
      <c r="A10" s="1677" t="s">
        <v>921</v>
      </c>
      <c r="B10" s="1733">
        <v>17301</v>
      </c>
    </row>
    <row r="11" spans="1:2">
      <c r="A11" s="1677" t="s">
        <v>923</v>
      </c>
      <c r="B11" s="1733">
        <v>9933</v>
      </c>
    </row>
    <row r="12" spans="1:2">
      <c r="A12" s="1677" t="s">
        <v>1550</v>
      </c>
      <c r="B12" s="1733">
        <v>101609</v>
      </c>
    </row>
    <row r="13" spans="1:2">
      <c r="A13" s="1677" t="s">
        <v>922</v>
      </c>
      <c r="B13" s="1733">
        <v>14964</v>
      </c>
    </row>
    <row r="14" spans="1:2">
      <c r="A14" s="1677" t="s">
        <v>915</v>
      </c>
      <c r="B14" s="1733">
        <v>9403</v>
      </c>
    </row>
    <row r="15" spans="1:2">
      <c r="A15" s="1677" t="s">
        <v>1551</v>
      </c>
      <c r="B15" s="1734">
        <v>0</v>
      </c>
    </row>
    <row r="16" spans="1:2" ht="15" thickBot="1">
      <c r="A16" s="533" t="s">
        <v>914</v>
      </c>
      <c r="B16" s="503">
        <v>18478</v>
      </c>
    </row>
    <row r="17" spans="1:2">
      <c r="B17" s="17"/>
    </row>
    <row r="18" spans="1:2" s="20" customFormat="1" ht="27.75" customHeight="1">
      <c r="A18" s="1901" t="s">
        <v>1552</v>
      </c>
      <c r="B18" s="1901"/>
    </row>
    <row r="19" spans="1:2" s="20" customFormat="1" ht="16.350000000000001" customHeight="1">
      <c r="A19" s="1901" t="s">
        <v>1553</v>
      </c>
      <c r="B19" s="1901"/>
    </row>
  </sheetData>
  <sortState xmlns:xlrd2="http://schemas.microsoft.com/office/spreadsheetml/2017/richdata2" ref="A8:B17">
    <sortCondition ref="A8"/>
  </sortState>
  <mergeCells count="6">
    <mergeCell ref="A19:B19"/>
    <mergeCell ref="A18:B18"/>
    <mergeCell ref="A3:B3"/>
    <mergeCell ref="A1:B1"/>
    <mergeCell ref="A2:B2"/>
    <mergeCell ref="A4:B4"/>
  </mergeCells>
  <printOptions horizontalCentered="1" verticalCentered="1" headings="1"/>
  <pageMargins left="0.25" right="0.25" top="0.25" bottom="0.25" header="0.3" footer="0.3"/>
  <pageSetup orientation="landscape"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41F23-D584-45E7-9395-F0982D6F7823}">
  <dimension ref="A1:H25"/>
  <sheetViews>
    <sheetView zoomScaleNormal="100" workbookViewId="0">
      <selection activeCell="C30" sqref="C30"/>
    </sheetView>
  </sheetViews>
  <sheetFormatPr defaultColWidth="8.5703125" defaultRowHeight="12.75"/>
  <cols>
    <col min="1" max="1" width="17.5703125" style="94" customWidth="1"/>
    <col min="2" max="2" width="18.5703125" style="94" customWidth="1"/>
    <col min="3" max="3" width="19.28515625" style="94" customWidth="1"/>
    <col min="4" max="4" width="19.140625" style="94" customWidth="1"/>
    <col min="5" max="5" width="20.28515625" style="94" customWidth="1"/>
    <col min="6" max="16384" width="8.5703125" style="94"/>
  </cols>
  <sheetData>
    <row r="1" spans="1:8" ht="15.75">
      <c r="A1" s="1920" t="s">
        <v>238</v>
      </c>
      <c r="B1" s="1920"/>
      <c r="C1" s="1920"/>
      <c r="D1" s="1920"/>
      <c r="E1" s="1920"/>
    </row>
    <row r="2" spans="1:8" ht="15.75">
      <c r="A2" s="1920" t="s">
        <v>1554</v>
      </c>
      <c r="B2" s="1920"/>
      <c r="C2" s="1920"/>
      <c r="D2" s="1920"/>
      <c r="E2" s="1920"/>
      <c r="F2" s="368"/>
      <c r="G2" s="368"/>
      <c r="H2" s="368"/>
    </row>
    <row r="3" spans="1:8" ht="15.75">
      <c r="A3" s="1920" t="s">
        <v>1555</v>
      </c>
      <c r="B3" s="1920"/>
      <c r="C3" s="1920"/>
      <c r="D3" s="1920"/>
      <c r="E3" s="1920"/>
      <c r="F3" s="368"/>
      <c r="G3" s="368"/>
      <c r="H3" s="368"/>
    </row>
    <row r="4" spans="1:8" ht="15.75">
      <c r="A4" s="1920" t="s">
        <v>4</v>
      </c>
      <c r="B4" s="1920"/>
      <c r="C4" s="1920"/>
      <c r="D4" s="1920"/>
      <c r="E4" s="1920"/>
      <c r="F4" s="368"/>
      <c r="G4" s="368"/>
      <c r="H4" s="368"/>
    </row>
    <row r="5" spans="1:8" ht="13.5" thickBot="1"/>
    <row r="6" spans="1:8" ht="16.5" thickBot="1">
      <c r="A6" s="2243" t="s">
        <v>1319</v>
      </c>
      <c r="B6" s="2244"/>
      <c r="C6" s="2244"/>
      <c r="D6" s="2244"/>
      <c r="E6" s="2245"/>
    </row>
    <row r="7" spans="1:8" ht="102.75" customHeight="1" thickBot="1">
      <c r="A7" s="589" t="s">
        <v>1318</v>
      </c>
      <c r="B7" s="589" t="s">
        <v>1556</v>
      </c>
      <c r="C7" s="589" t="s">
        <v>1557</v>
      </c>
      <c r="D7" s="589" t="s">
        <v>1558</v>
      </c>
      <c r="E7" s="589" t="s">
        <v>1559</v>
      </c>
      <c r="F7" s="365"/>
      <c r="G7" s="365"/>
    </row>
    <row r="8" spans="1:8">
      <c r="A8" s="369" t="s">
        <v>1298</v>
      </c>
      <c r="B8" s="638" t="s">
        <v>13</v>
      </c>
      <c r="C8" s="636">
        <v>0.94099999999999995</v>
      </c>
      <c r="D8" s="636">
        <v>0.49199999999999999</v>
      </c>
      <c r="E8" s="637">
        <v>0.55300000000000005</v>
      </c>
    </row>
    <row r="9" spans="1:8">
      <c r="A9" s="1735" t="s">
        <v>1299</v>
      </c>
      <c r="B9" s="1523" t="s">
        <v>13</v>
      </c>
      <c r="C9" s="1524">
        <v>0.97099999999999997</v>
      </c>
      <c r="D9" s="1524">
        <v>0.496</v>
      </c>
      <c r="E9" s="1736">
        <v>0.64100000000000001</v>
      </c>
    </row>
    <row r="10" spans="1:8">
      <c r="A10" s="1735" t="s">
        <v>1300</v>
      </c>
      <c r="B10" s="1523" t="s">
        <v>13</v>
      </c>
      <c r="C10" s="1524">
        <v>0.96499999999999997</v>
      </c>
      <c r="D10" s="1524">
        <v>0.49099999999999999</v>
      </c>
      <c r="E10" s="1736">
        <v>0.59</v>
      </c>
    </row>
    <row r="11" spans="1:8">
      <c r="A11" s="1735" t="s">
        <v>1301</v>
      </c>
      <c r="B11" s="1523" t="s">
        <v>13</v>
      </c>
      <c r="C11" s="1524">
        <v>0.94289999999999996</v>
      </c>
      <c r="D11" s="1524">
        <v>0.49099999999999999</v>
      </c>
      <c r="E11" s="1736">
        <v>0.59009999999999996</v>
      </c>
    </row>
    <row r="12" spans="1:8">
      <c r="A12" s="1735" t="s">
        <v>1302</v>
      </c>
      <c r="B12" s="1523" t="s">
        <v>13</v>
      </c>
      <c r="C12" s="1524">
        <v>0.96899999999999997</v>
      </c>
      <c r="D12" s="1524">
        <v>0.49299999999999999</v>
      </c>
      <c r="E12" s="1736">
        <v>0.59199999999999997</v>
      </c>
    </row>
    <row r="13" spans="1:8">
      <c r="A13" s="1735" t="s">
        <v>1303</v>
      </c>
      <c r="B13" s="1523" t="s">
        <v>13</v>
      </c>
      <c r="C13" s="1524">
        <v>0.96199999999999997</v>
      </c>
      <c r="D13" s="1524">
        <v>0.48399999999999999</v>
      </c>
      <c r="E13" s="1736">
        <v>0.58599999999999997</v>
      </c>
    </row>
    <row r="14" spans="1:8">
      <c r="A14" s="1735" t="s">
        <v>1304</v>
      </c>
      <c r="B14" s="1222" t="s">
        <v>13</v>
      </c>
      <c r="C14" s="1525">
        <v>0.95599999999999996</v>
      </c>
      <c r="D14" s="1525">
        <v>0.49</v>
      </c>
      <c r="E14" s="1737">
        <v>0.59099999999999997</v>
      </c>
    </row>
    <row r="15" spans="1:8">
      <c r="A15" s="1735" t="s">
        <v>1305</v>
      </c>
      <c r="B15" s="1222" t="s">
        <v>13</v>
      </c>
      <c r="C15" s="1525">
        <v>0.9587</v>
      </c>
      <c r="D15" s="1525">
        <v>0.49199999999999999</v>
      </c>
      <c r="E15" s="1737">
        <v>0.58750000000000002</v>
      </c>
    </row>
    <row r="16" spans="1:8">
      <c r="A16" s="1735" t="s">
        <v>1306</v>
      </c>
      <c r="B16" s="1222" t="s">
        <v>13</v>
      </c>
      <c r="C16" s="1525">
        <v>0.96079999999999999</v>
      </c>
      <c r="D16" s="1525">
        <v>0.49149999999999999</v>
      </c>
      <c r="E16" s="1737">
        <v>0.58640000000000003</v>
      </c>
    </row>
    <row r="17" spans="1:5">
      <c r="A17" s="1735" t="s">
        <v>1307</v>
      </c>
      <c r="B17" s="1222" t="s">
        <v>13</v>
      </c>
      <c r="C17" s="1525">
        <v>0.95340000000000003</v>
      </c>
      <c r="D17" s="1525">
        <v>0.48799999999999999</v>
      </c>
      <c r="E17" s="1737">
        <v>0.57979999999999998</v>
      </c>
    </row>
    <row r="18" spans="1:5">
      <c r="A18" s="1735" t="s">
        <v>1308</v>
      </c>
      <c r="B18" s="1222" t="s">
        <v>13</v>
      </c>
      <c r="C18" s="1525">
        <v>0.95</v>
      </c>
      <c r="D18" s="1525">
        <v>0.48099999999999998</v>
      </c>
      <c r="E18" s="1737">
        <v>0.57499999999999996</v>
      </c>
    </row>
    <row r="19" spans="1:5" ht="13.5" thickBot="1">
      <c r="A19" s="1526" t="s">
        <v>1309</v>
      </c>
      <c r="B19" s="1527" t="s">
        <v>13</v>
      </c>
      <c r="C19" s="1528">
        <v>0.93500000000000005</v>
      </c>
      <c r="D19" s="1528">
        <v>0.48899999999999999</v>
      </c>
      <c r="E19" s="1529">
        <v>0.58099999999999996</v>
      </c>
    </row>
    <row r="20" spans="1:5" ht="13.5" thickBot="1">
      <c r="A20" s="370" t="s">
        <v>1560</v>
      </c>
      <c r="B20" s="371" t="s">
        <v>13</v>
      </c>
      <c r="C20" s="387">
        <f>AVERAGE(C8:C19)</f>
        <v>0.95540000000000003</v>
      </c>
      <c r="D20" s="387">
        <f t="shared" ref="D20:E20" si="0">AVERAGE(D8:D19)</f>
        <v>0.489875</v>
      </c>
      <c r="E20" s="387">
        <f t="shared" si="0"/>
        <v>0.58773333333333333</v>
      </c>
    </row>
    <row r="22" spans="1:5">
      <c r="A22" s="299" t="s">
        <v>589</v>
      </c>
    </row>
    <row r="23" spans="1:5">
      <c r="A23" s="1891" t="s">
        <v>1561</v>
      </c>
      <c r="B23" s="1891"/>
      <c r="C23" s="1891"/>
      <c r="D23" s="1891"/>
      <c r="E23" s="1891"/>
    </row>
    <row r="24" spans="1:5" ht="24.95" customHeight="1">
      <c r="A24" s="1878" t="s">
        <v>1562</v>
      </c>
      <c r="B24" s="1878"/>
      <c r="C24" s="1878"/>
      <c r="D24" s="1878"/>
      <c r="E24" s="1878"/>
    </row>
    <row r="25" spans="1:5">
      <c r="A25" s="2242"/>
      <c r="B25" s="2242"/>
      <c r="C25" s="2242"/>
      <c r="D25" s="2242"/>
      <c r="E25" s="2242"/>
    </row>
  </sheetData>
  <mergeCells count="8">
    <mergeCell ref="A25:E25"/>
    <mergeCell ref="A4:E4"/>
    <mergeCell ref="A1:E1"/>
    <mergeCell ref="A2:E2"/>
    <mergeCell ref="A3:E3"/>
    <mergeCell ref="A6:E6"/>
    <mergeCell ref="A24:E24"/>
    <mergeCell ref="A23:E23"/>
  </mergeCells>
  <printOptions horizontalCentered="1" verticalCentered="1"/>
  <pageMargins left="0.25" right="0.25" top="0.25" bottom="0.2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316D8-756D-4514-8CD4-617FF0E12D16}">
  <sheetPr>
    <pageSetUpPr fitToPage="1"/>
  </sheetPr>
  <dimension ref="A1:W104"/>
  <sheetViews>
    <sheetView topLeftCell="A4" zoomScale="80" zoomScaleNormal="80" workbookViewId="0">
      <selection activeCell="A4" sqref="A4:L4"/>
    </sheetView>
  </sheetViews>
  <sheetFormatPr defaultColWidth="9.42578125" defaultRowHeight="12.75"/>
  <cols>
    <col min="1" max="1" width="51.42578125" style="826" bestFit="1" customWidth="1"/>
    <col min="2" max="2" width="9" style="94" customWidth="1"/>
    <col min="3" max="3" width="8.5703125" style="94" customWidth="1"/>
    <col min="4" max="4" width="10.5703125" style="94" customWidth="1"/>
    <col min="5" max="5" width="13.7109375" style="826" bestFit="1" customWidth="1"/>
    <col min="6" max="6" width="13.7109375" style="826" customWidth="1"/>
    <col min="7" max="7" width="9.5703125" style="826" customWidth="1"/>
    <col min="8" max="8" width="11.5703125" style="826" customWidth="1"/>
    <col min="9" max="9" width="13.28515625" style="826" customWidth="1"/>
    <col min="10" max="10" width="12" style="826" customWidth="1"/>
    <col min="11" max="11" width="11.7109375" style="826" customWidth="1"/>
    <col min="12" max="12" width="15.28515625" style="826" customWidth="1"/>
    <col min="13" max="14" width="9.42578125" style="94"/>
    <col min="15" max="16" width="13.28515625" style="94" bestFit="1" customWidth="1"/>
    <col min="17" max="17" width="16.140625" style="94" bestFit="1" customWidth="1"/>
    <col min="18" max="18" width="11.140625" style="94" bestFit="1" customWidth="1"/>
    <col min="19" max="19" width="12.140625" style="94" bestFit="1" customWidth="1"/>
    <col min="20" max="16384" width="9.42578125" style="94"/>
  </cols>
  <sheetData>
    <row r="1" spans="1:12" ht="15.75">
      <c r="A1" s="1919" t="s">
        <v>157</v>
      </c>
      <c r="B1" s="1919"/>
      <c r="C1" s="1919"/>
      <c r="D1" s="1919"/>
      <c r="E1" s="1919"/>
      <c r="F1" s="1919"/>
      <c r="G1" s="1919"/>
      <c r="H1" s="1919"/>
      <c r="I1" s="1919"/>
      <c r="J1" s="1919"/>
      <c r="K1" s="1919"/>
      <c r="L1" s="1919"/>
    </row>
    <row r="2" spans="1:12" ht="15.75">
      <c r="A2" s="1920" t="s">
        <v>158</v>
      </c>
      <c r="B2" s="1920"/>
      <c r="C2" s="1920"/>
      <c r="D2" s="1920"/>
      <c r="E2" s="1920"/>
      <c r="F2" s="1920"/>
      <c r="G2" s="1920"/>
      <c r="H2" s="1920"/>
      <c r="I2" s="1920"/>
      <c r="J2" s="1920"/>
      <c r="K2" s="1920"/>
      <c r="L2" s="1920"/>
    </row>
    <row r="3" spans="1:12" ht="15.75">
      <c r="A3" s="1920" t="s">
        <v>159</v>
      </c>
      <c r="B3" s="1920"/>
      <c r="C3" s="1920"/>
      <c r="D3" s="1920"/>
      <c r="E3" s="1920"/>
      <c r="F3" s="1920"/>
      <c r="G3" s="1920"/>
      <c r="H3" s="1920"/>
      <c r="I3" s="1920"/>
      <c r="J3" s="1920"/>
      <c r="K3" s="1920"/>
      <c r="L3" s="1920"/>
    </row>
    <row r="4" spans="1:12" ht="15.75" customHeight="1">
      <c r="A4" s="1879" t="s">
        <v>4</v>
      </c>
      <c r="B4" s="1879"/>
      <c r="C4" s="1879"/>
      <c r="D4" s="1879"/>
      <c r="E4" s="1879"/>
      <c r="F4" s="1879"/>
      <c r="G4" s="1879"/>
      <c r="H4" s="1879"/>
      <c r="I4" s="1879"/>
      <c r="J4" s="1879"/>
      <c r="K4" s="1879"/>
      <c r="L4" s="1879"/>
    </row>
    <row r="5" spans="1:12" ht="15.75" customHeight="1" thickBot="1">
      <c r="A5" s="1763" t="s">
        <v>1571</v>
      </c>
      <c r="B5" s="281"/>
      <c r="C5" s="281" t="s">
        <v>115</v>
      </c>
      <c r="D5" s="281"/>
      <c r="E5" s="334"/>
      <c r="F5" s="334"/>
      <c r="G5" s="334"/>
      <c r="H5" s="334"/>
      <c r="I5" s="334"/>
      <c r="J5" s="334"/>
    </row>
    <row r="6" spans="1:12" ht="15.75" customHeight="1">
      <c r="A6" s="1913" t="s">
        <v>160</v>
      </c>
      <c r="B6" s="1914"/>
      <c r="C6" s="1914"/>
      <c r="D6" s="1914"/>
      <c r="E6" s="1914"/>
      <c r="F6" s="1914"/>
      <c r="G6" s="1914"/>
      <c r="H6" s="1914"/>
      <c r="I6" s="1914"/>
      <c r="J6" s="1914"/>
      <c r="K6" s="1914"/>
      <c r="L6" s="1915"/>
    </row>
    <row r="7" spans="1:12" ht="12.75" customHeight="1" thickBot="1">
      <c r="A7" s="1916" t="s">
        <v>161</v>
      </c>
      <c r="B7" s="1917"/>
      <c r="C7" s="1917"/>
      <c r="D7" s="1917"/>
      <c r="E7" s="1917"/>
      <c r="F7" s="1917"/>
      <c r="G7" s="1917"/>
      <c r="H7" s="1917"/>
      <c r="I7" s="1917"/>
      <c r="J7" s="1917"/>
      <c r="K7" s="1917"/>
      <c r="L7" s="1918"/>
    </row>
    <row r="8" spans="1:12" ht="63.75" customHeight="1">
      <c r="A8" s="998" t="s">
        <v>162</v>
      </c>
      <c r="B8" s="999" t="s">
        <v>163</v>
      </c>
      <c r="C8" s="999" t="s">
        <v>164</v>
      </c>
      <c r="D8" s="603" t="s">
        <v>165</v>
      </c>
      <c r="E8" s="603" t="s">
        <v>166</v>
      </c>
      <c r="F8" s="603" t="s">
        <v>167</v>
      </c>
      <c r="G8" s="603" t="s">
        <v>168</v>
      </c>
      <c r="H8" s="603" t="s">
        <v>169</v>
      </c>
      <c r="I8" s="604" t="s">
        <v>170</v>
      </c>
      <c r="J8" s="603" t="s">
        <v>171</v>
      </c>
      <c r="K8" s="603" t="s">
        <v>172</v>
      </c>
      <c r="L8" s="603" t="s">
        <v>173</v>
      </c>
    </row>
    <row r="9" spans="1:12" ht="12.75" customHeight="1">
      <c r="A9" s="282" t="s">
        <v>58</v>
      </c>
      <c r="B9" s="282"/>
      <c r="C9" s="282"/>
      <c r="D9" s="283"/>
      <c r="E9" s="511"/>
      <c r="F9" s="511"/>
      <c r="G9" s="511"/>
      <c r="H9" s="511"/>
      <c r="I9" s="511"/>
      <c r="J9" s="511"/>
      <c r="K9" s="511"/>
      <c r="L9" s="511"/>
    </row>
    <row r="10" spans="1:12" ht="15">
      <c r="A10" s="395" t="s">
        <v>38</v>
      </c>
      <c r="B10" s="393"/>
      <c r="C10" s="414" t="s">
        <v>174</v>
      </c>
      <c r="D10" s="393" t="s">
        <v>175</v>
      </c>
      <c r="E10" s="1764">
        <v>785</v>
      </c>
      <c r="F10" s="1768"/>
      <c r="G10" s="1768"/>
      <c r="H10" s="1764">
        <v>15559.349999999999</v>
      </c>
      <c r="I10" s="1769">
        <v>793068.3600000001</v>
      </c>
      <c r="J10" s="1770">
        <f>I10/$I$70</f>
        <v>1.2156147539727906E-2</v>
      </c>
      <c r="K10" s="958">
        <v>11</v>
      </c>
      <c r="L10" s="1769">
        <f>H10*K10*1.39</f>
        <v>237902.46149999995</v>
      </c>
    </row>
    <row r="11" spans="1:12" ht="12.75" customHeight="1">
      <c r="A11" s="395" t="s">
        <v>60</v>
      </c>
      <c r="B11" s="393"/>
      <c r="C11" s="414" t="s">
        <v>13</v>
      </c>
      <c r="D11" s="393" t="s">
        <v>176</v>
      </c>
      <c r="E11" s="512">
        <v>0</v>
      </c>
      <c r="F11" s="512"/>
      <c r="G11" s="512"/>
      <c r="H11" s="512">
        <v>0</v>
      </c>
      <c r="I11" s="1765">
        <v>0</v>
      </c>
      <c r="J11" s="1766">
        <f>I11/$I$70</f>
        <v>0</v>
      </c>
      <c r="K11" s="1767">
        <v>0</v>
      </c>
      <c r="L11" s="1765">
        <f t="shared" ref="L11:L63" si="0">H11*K11*1.39</f>
        <v>0</v>
      </c>
    </row>
    <row r="12" spans="1:12" ht="12.75" customHeight="1">
      <c r="A12" s="395" t="s">
        <v>61</v>
      </c>
      <c r="B12" s="393"/>
      <c r="C12" s="414" t="s">
        <v>13</v>
      </c>
      <c r="D12" s="393" t="s">
        <v>176</v>
      </c>
      <c r="E12" s="512">
        <v>0</v>
      </c>
      <c r="F12" s="512"/>
      <c r="G12" s="512"/>
      <c r="H12" s="512">
        <v>0</v>
      </c>
      <c r="I12" s="1765">
        <v>0</v>
      </c>
      <c r="J12" s="1766">
        <f>I12/$I$70</f>
        <v>0</v>
      </c>
      <c r="K12" s="1767">
        <v>0</v>
      </c>
      <c r="L12" s="1765">
        <f t="shared" si="0"/>
        <v>0</v>
      </c>
    </row>
    <row r="13" spans="1:12" ht="12.75" customHeight="1">
      <c r="A13" s="395" t="s">
        <v>177</v>
      </c>
      <c r="B13" s="393"/>
      <c r="C13" s="414" t="s">
        <v>13</v>
      </c>
      <c r="D13" s="393" t="s">
        <v>176</v>
      </c>
      <c r="E13" s="512">
        <v>0</v>
      </c>
      <c r="F13" s="512"/>
      <c r="G13" s="512"/>
      <c r="H13" s="512">
        <v>0</v>
      </c>
      <c r="I13" s="1765">
        <v>0</v>
      </c>
      <c r="J13" s="1766">
        <f>I13/$I$70</f>
        <v>0</v>
      </c>
      <c r="K13" s="1767">
        <v>0</v>
      </c>
      <c r="L13" s="1765">
        <f t="shared" si="0"/>
        <v>0</v>
      </c>
    </row>
    <row r="14" spans="1:12" ht="12.75" customHeight="1">
      <c r="A14" s="395" t="s">
        <v>178</v>
      </c>
      <c r="B14" s="393"/>
      <c r="C14" s="414" t="s">
        <v>13</v>
      </c>
      <c r="D14" s="393" t="s">
        <v>176</v>
      </c>
      <c r="E14" s="512">
        <v>0</v>
      </c>
      <c r="F14" s="512"/>
      <c r="G14" s="512"/>
      <c r="H14" s="512">
        <v>0</v>
      </c>
      <c r="I14" s="1765">
        <v>0</v>
      </c>
      <c r="J14" s="1766">
        <f>I14/$I$70</f>
        <v>0</v>
      </c>
      <c r="K14" s="1767">
        <v>0</v>
      </c>
      <c r="L14" s="1765">
        <f t="shared" si="0"/>
        <v>0</v>
      </c>
    </row>
    <row r="15" spans="1:12">
      <c r="A15" s="514" t="s">
        <v>62</v>
      </c>
      <c r="B15" s="514"/>
      <c r="C15" s="633"/>
      <c r="D15" s="515"/>
      <c r="E15" s="1597"/>
      <c r="F15" s="515"/>
      <c r="G15" s="515"/>
      <c r="H15" s="1597"/>
      <c r="I15" s="1597"/>
      <c r="J15" s="515"/>
      <c r="K15" s="515"/>
      <c r="L15" s="515"/>
    </row>
    <row r="16" spans="1:12" ht="15">
      <c r="A16" s="395" t="s">
        <v>179</v>
      </c>
      <c r="B16" s="393"/>
      <c r="C16" s="414"/>
      <c r="D16" s="393" t="s">
        <v>175</v>
      </c>
      <c r="E16" s="1764">
        <v>51594</v>
      </c>
      <c r="F16" s="916"/>
      <c r="G16" s="916"/>
      <c r="H16" s="1764">
        <v>163037.03999999998</v>
      </c>
      <c r="I16" s="1769">
        <v>3069918.0700000003</v>
      </c>
      <c r="J16" s="1771">
        <f t="shared" ref="J16:J24" si="1">I16/$I$70</f>
        <v>4.7055687600242604E-2</v>
      </c>
      <c r="K16" s="643">
        <v>10</v>
      </c>
      <c r="L16" s="1769">
        <f t="shared" si="0"/>
        <v>2266214.8559999997</v>
      </c>
    </row>
    <row r="17" spans="1:23" ht="15">
      <c r="A17" s="395" t="s">
        <v>180</v>
      </c>
      <c r="B17" s="393"/>
      <c r="C17" s="414" t="s">
        <v>174</v>
      </c>
      <c r="D17" s="393" t="s">
        <v>175</v>
      </c>
      <c r="E17" s="1764">
        <v>23094</v>
      </c>
      <c r="F17" s="916"/>
      <c r="G17" s="916"/>
      <c r="H17" s="1764">
        <v>146646.9</v>
      </c>
      <c r="I17" s="1769">
        <v>864942.03</v>
      </c>
      <c r="J17" s="1771">
        <f t="shared" si="1"/>
        <v>1.3257826765389757E-2</v>
      </c>
      <c r="K17" s="643">
        <v>9</v>
      </c>
      <c r="L17" s="1769">
        <f t="shared" si="0"/>
        <v>1834552.7189999996</v>
      </c>
      <c r="O17" s="287"/>
      <c r="P17" s="365"/>
    </row>
    <row r="18" spans="1:23" ht="15">
      <c r="A18" s="395" t="s">
        <v>40</v>
      </c>
      <c r="B18" s="393"/>
      <c r="C18" s="414" t="s">
        <v>174</v>
      </c>
      <c r="D18" s="393" t="s">
        <v>175</v>
      </c>
      <c r="E18" s="1764">
        <v>12627</v>
      </c>
      <c r="F18" s="916"/>
      <c r="G18" s="916"/>
      <c r="H18" s="1764">
        <v>30178.53</v>
      </c>
      <c r="I18" s="1769">
        <v>6088121.9399999995</v>
      </c>
      <c r="J18" s="1771">
        <f t="shared" si="1"/>
        <v>9.3318700222127723E-2</v>
      </c>
      <c r="K18" s="643">
        <v>11</v>
      </c>
      <c r="L18" s="1769">
        <f t="shared" si="0"/>
        <v>461429.72369999991</v>
      </c>
      <c r="O18" s="287"/>
      <c r="P18" s="1543"/>
      <c r="Q18" s="1544"/>
      <c r="T18" s="1545"/>
    </row>
    <row r="19" spans="1:23" ht="15">
      <c r="A19" s="395" t="s">
        <v>181</v>
      </c>
      <c r="B19" s="393"/>
      <c r="C19" s="414" t="s">
        <v>174</v>
      </c>
      <c r="D19" s="393" t="s">
        <v>175</v>
      </c>
      <c r="E19" s="1764">
        <v>436</v>
      </c>
      <c r="F19" s="916"/>
      <c r="G19" s="916"/>
      <c r="H19" s="1764">
        <v>39080.199999999997</v>
      </c>
      <c r="I19" s="1769">
        <v>1678600</v>
      </c>
      <c r="J19" s="1771">
        <f t="shared" si="1"/>
        <v>2.5729571736019401E-2</v>
      </c>
      <c r="K19" s="643">
        <v>20</v>
      </c>
      <c r="L19" s="1769">
        <f t="shared" si="0"/>
        <v>1086429.5599999998</v>
      </c>
      <c r="O19" s="287"/>
    </row>
    <row r="20" spans="1:23" ht="15">
      <c r="A20" s="395" t="s">
        <v>41</v>
      </c>
      <c r="B20" s="393"/>
      <c r="C20" s="414"/>
      <c r="D20" s="393" t="s">
        <v>176</v>
      </c>
      <c r="E20" s="1764">
        <v>52264</v>
      </c>
      <c r="F20" s="916"/>
      <c r="G20" s="916"/>
      <c r="H20" s="1764">
        <v>85190.32</v>
      </c>
      <c r="I20" s="1769">
        <v>2684775.68</v>
      </c>
      <c r="J20" s="1771">
        <f t="shared" si="1"/>
        <v>4.1152227125986103E-2</v>
      </c>
      <c r="K20" s="643">
        <v>10</v>
      </c>
      <c r="L20" s="1769">
        <f t="shared" si="0"/>
        <v>1184145.4480000001</v>
      </c>
      <c r="O20" s="287"/>
    </row>
    <row r="21" spans="1:23">
      <c r="A21" s="395" t="s">
        <v>182</v>
      </c>
      <c r="B21" s="393"/>
      <c r="C21" s="414"/>
      <c r="D21" s="393" t="s">
        <v>176</v>
      </c>
      <c r="E21" s="512">
        <v>0</v>
      </c>
      <c r="F21" s="512"/>
      <c r="G21" s="512"/>
      <c r="H21" s="512">
        <v>0</v>
      </c>
      <c r="I21" s="1765">
        <v>0</v>
      </c>
      <c r="J21" s="1766">
        <f t="shared" si="1"/>
        <v>0</v>
      </c>
      <c r="K21" s="1767">
        <v>0</v>
      </c>
      <c r="L21" s="1765">
        <f t="shared" si="0"/>
        <v>0</v>
      </c>
    </row>
    <row r="22" spans="1:23">
      <c r="A22" s="395" t="s">
        <v>183</v>
      </c>
      <c r="B22" s="393"/>
      <c r="C22" s="414" t="s">
        <v>13</v>
      </c>
      <c r="D22" s="393" t="s">
        <v>176</v>
      </c>
      <c r="E22" s="512">
        <v>0</v>
      </c>
      <c r="F22" s="512"/>
      <c r="G22" s="512"/>
      <c r="H22" s="512">
        <v>0</v>
      </c>
      <c r="I22" s="1765">
        <v>0</v>
      </c>
      <c r="J22" s="1766">
        <f t="shared" si="1"/>
        <v>0</v>
      </c>
      <c r="K22" s="1767">
        <v>0</v>
      </c>
      <c r="L22" s="1765">
        <f t="shared" si="0"/>
        <v>0</v>
      </c>
    </row>
    <row r="23" spans="1:23" ht="15">
      <c r="A23" s="395" t="s">
        <v>49</v>
      </c>
      <c r="B23" s="393"/>
      <c r="C23" s="414"/>
      <c r="D23" s="393" t="s">
        <v>176</v>
      </c>
      <c r="E23" s="1764">
        <v>12222</v>
      </c>
      <c r="F23" s="1768"/>
      <c r="G23" s="1768"/>
      <c r="H23" s="1764">
        <v>68687.64</v>
      </c>
      <c r="I23" s="1769">
        <v>1576285.5999999999</v>
      </c>
      <c r="J23" s="1771">
        <f t="shared" si="1"/>
        <v>2.4161297165289159E-2</v>
      </c>
      <c r="K23" s="643">
        <v>10</v>
      </c>
      <c r="L23" s="1769">
        <f t="shared" si="0"/>
        <v>954758.196</v>
      </c>
    </row>
    <row r="24" spans="1:23">
      <c r="A24" s="395" t="s">
        <v>184</v>
      </c>
      <c r="B24" s="393"/>
      <c r="C24" s="414" t="s">
        <v>174</v>
      </c>
      <c r="D24" s="393" t="s">
        <v>175</v>
      </c>
      <c r="E24" s="512">
        <v>0</v>
      </c>
      <c r="F24" s="512"/>
      <c r="G24" s="512"/>
      <c r="H24" s="512">
        <v>0</v>
      </c>
      <c r="I24" s="1765">
        <v>0</v>
      </c>
      <c r="J24" s="1766">
        <f t="shared" si="1"/>
        <v>0</v>
      </c>
      <c r="K24" s="1767">
        <v>0</v>
      </c>
      <c r="L24" s="1765">
        <f t="shared" si="0"/>
        <v>0</v>
      </c>
    </row>
    <row r="25" spans="1:23">
      <c r="A25" s="514" t="s">
        <v>66</v>
      </c>
      <c r="B25" s="514"/>
      <c r="C25" s="633"/>
      <c r="D25" s="515"/>
      <c r="E25" s="1597"/>
      <c r="F25" s="515"/>
      <c r="G25" s="515"/>
      <c r="H25" s="1597"/>
      <c r="I25" s="1597"/>
      <c r="J25" s="515"/>
      <c r="K25" s="515"/>
      <c r="L25" s="515"/>
    </row>
    <row r="26" spans="1:23" ht="15">
      <c r="A26" s="395" t="s">
        <v>185</v>
      </c>
      <c r="B26" s="393"/>
      <c r="C26" s="414" t="s">
        <v>174</v>
      </c>
      <c r="D26" s="393" t="s">
        <v>175</v>
      </c>
      <c r="E26" s="1764">
        <v>32737</v>
      </c>
      <c r="F26" s="1768"/>
      <c r="G26" s="1768"/>
      <c r="H26" s="1764">
        <v>16171</v>
      </c>
      <c r="I26" s="1769">
        <v>4016811.71</v>
      </c>
      <c r="J26" s="1771">
        <f>I26/$I$70</f>
        <v>6.1569668201196096E-2</v>
      </c>
      <c r="K26" s="643">
        <v>11</v>
      </c>
      <c r="L26" s="1769">
        <f t="shared" si="0"/>
        <v>247254.59</v>
      </c>
    </row>
    <row r="27" spans="1:23">
      <c r="A27" s="395" t="s">
        <v>186</v>
      </c>
      <c r="B27" s="393"/>
      <c r="C27" s="414" t="s">
        <v>13</v>
      </c>
      <c r="D27" s="393" t="s">
        <v>175</v>
      </c>
      <c r="E27" s="512">
        <v>0</v>
      </c>
      <c r="F27" s="512"/>
      <c r="G27" s="512"/>
      <c r="H27" s="512">
        <v>0</v>
      </c>
      <c r="I27" s="1765">
        <v>0</v>
      </c>
      <c r="J27" s="1766">
        <f>I27/$I$70</f>
        <v>0</v>
      </c>
      <c r="K27" s="1767">
        <v>0</v>
      </c>
      <c r="L27" s="1765">
        <f t="shared" si="0"/>
        <v>0</v>
      </c>
      <c r="N27" s="287"/>
      <c r="O27" s="287"/>
      <c r="P27" s="287"/>
      <c r="Q27" s="287"/>
      <c r="R27" s="287"/>
      <c r="S27" s="287"/>
      <c r="T27" s="287"/>
      <c r="U27" s="287"/>
      <c r="V27" s="287"/>
      <c r="W27" s="287"/>
    </row>
    <row r="28" spans="1:23" s="197" customFormat="1" ht="15">
      <c r="A28" s="395" t="s">
        <v>187</v>
      </c>
      <c r="B28" s="393"/>
      <c r="C28" s="414" t="s">
        <v>174</v>
      </c>
      <c r="D28" s="394" t="s">
        <v>175</v>
      </c>
      <c r="E28" s="1764">
        <v>4786</v>
      </c>
      <c r="F28" s="1768"/>
      <c r="G28" s="1768"/>
      <c r="H28" s="1764">
        <v>136443.04</v>
      </c>
      <c r="I28" s="1769">
        <v>10290882.68</v>
      </c>
      <c r="J28" s="1771">
        <f>I28/$I$70</f>
        <v>0.15773859415108996</v>
      </c>
      <c r="K28" s="643">
        <v>20</v>
      </c>
      <c r="L28" s="1769">
        <f t="shared" si="0"/>
        <v>3793116.5120000001</v>
      </c>
      <c r="N28" s="287"/>
      <c r="O28" s="287"/>
      <c r="P28" s="287"/>
      <c r="Q28" s="287"/>
      <c r="R28" s="287"/>
      <c r="S28" s="287"/>
      <c r="T28" s="287"/>
      <c r="U28" s="287"/>
      <c r="V28" s="287"/>
      <c r="W28" s="287"/>
    </row>
    <row r="29" spans="1:23" s="197" customFormat="1">
      <c r="A29" s="395" t="s">
        <v>188</v>
      </c>
      <c r="B29" s="393"/>
      <c r="C29" s="414" t="s">
        <v>13</v>
      </c>
      <c r="D29" s="394" t="s">
        <v>175</v>
      </c>
      <c r="E29" s="512">
        <v>0</v>
      </c>
      <c r="F29" s="512"/>
      <c r="G29" s="512"/>
      <c r="H29" s="512">
        <v>0</v>
      </c>
      <c r="I29" s="1765">
        <v>0</v>
      </c>
      <c r="J29" s="1766">
        <f>I29/$I$70</f>
        <v>0</v>
      </c>
      <c r="K29" s="1772"/>
      <c r="L29" s="1765">
        <f t="shared" si="0"/>
        <v>0</v>
      </c>
      <c r="N29" s="287"/>
      <c r="O29" s="287"/>
      <c r="P29" s="287"/>
      <c r="Q29" s="287"/>
      <c r="R29" s="287"/>
      <c r="S29" s="287"/>
      <c r="T29" s="287"/>
      <c r="U29" s="287"/>
      <c r="V29" s="287"/>
      <c r="W29" s="287"/>
    </row>
    <row r="30" spans="1:23" s="197" customFormat="1">
      <c r="A30" s="395" t="s">
        <v>189</v>
      </c>
      <c r="B30" s="393"/>
      <c r="C30" s="414"/>
      <c r="D30" s="394" t="s">
        <v>175</v>
      </c>
      <c r="E30" s="512">
        <v>0</v>
      </c>
      <c r="F30" s="512"/>
      <c r="G30" s="512"/>
      <c r="H30" s="512">
        <v>0</v>
      </c>
      <c r="I30" s="1765">
        <v>0</v>
      </c>
      <c r="J30" s="1766">
        <f>I30/$I$70</f>
        <v>0</v>
      </c>
      <c r="K30" s="1767">
        <v>0</v>
      </c>
      <c r="L30" s="1765">
        <f t="shared" si="0"/>
        <v>0</v>
      </c>
      <c r="N30" s="287"/>
      <c r="O30" s="287"/>
      <c r="P30" s="287"/>
      <c r="Q30" s="287"/>
      <c r="R30" s="287"/>
      <c r="S30" s="287"/>
      <c r="T30" s="287"/>
      <c r="U30" s="287"/>
      <c r="V30" s="287"/>
      <c r="W30" s="287"/>
    </row>
    <row r="31" spans="1:23">
      <c r="A31" s="514" t="s">
        <v>190</v>
      </c>
      <c r="B31" s="514"/>
      <c r="C31" s="633"/>
      <c r="D31" s="515"/>
      <c r="E31" s="1597"/>
      <c r="F31" s="515"/>
      <c r="G31" s="515"/>
      <c r="H31" s="1597"/>
      <c r="I31" s="1597"/>
      <c r="J31" s="515"/>
      <c r="K31" s="515"/>
      <c r="L31" s="515"/>
      <c r="N31" s="287"/>
      <c r="O31" s="287"/>
      <c r="P31" s="287"/>
      <c r="Q31" s="287"/>
      <c r="R31" s="287"/>
      <c r="S31" s="287"/>
      <c r="T31" s="287"/>
      <c r="U31" s="287"/>
      <c r="V31" s="287"/>
      <c r="W31" s="287"/>
    </row>
    <row r="32" spans="1:23" ht="15">
      <c r="A32" s="395" t="s">
        <v>44</v>
      </c>
      <c r="B32" s="393"/>
      <c r="C32" s="414" t="s">
        <v>174</v>
      </c>
      <c r="D32" s="393" t="s">
        <v>175</v>
      </c>
      <c r="E32" s="1764">
        <v>1287</v>
      </c>
      <c r="F32" s="1768"/>
      <c r="G32" s="1768"/>
      <c r="H32" s="1764">
        <v>-4506.91</v>
      </c>
      <c r="I32" s="1769">
        <v>3903125.52</v>
      </c>
      <c r="J32" s="1771">
        <f t="shared" ref="J32:J41" si="2">I32/$I$70</f>
        <v>5.9827086894750407E-2</v>
      </c>
      <c r="K32" s="643">
        <v>20</v>
      </c>
      <c r="L32" s="1769">
        <f t="shared" si="0"/>
        <v>-125292.09799999998</v>
      </c>
    </row>
    <row r="33" spans="1:15">
      <c r="A33" s="395" t="s">
        <v>69</v>
      </c>
      <c r="B33" s="393"/>
      <c r="C33" s="414" t="s">
        <v>13</v>
      </c>
      <c r="D33" s="393" t="s">
        <v>175</v>
      </c>
      <c r="E33" s="512">
        <v>0</v>
      </c>
      <c r="F33" s="512"/>
      <c r="G33" s="512"/>
      <c r="H33" s="512">
        <v>0</v>
      </c>
      <c r="I33" s="1765">
        <v>0</v>
      </c>
      <c r="J33" s="1766">
        <f t="shared" si="2"/>
        <v>0</v>
      </c>
      <c r="K33" s="1767">
        <v>0</v>
      </c>
      <c r="L33" s="1765">
        <f t="shared" si="0"/>
        <v>0</v>
      </c>
    </row>
    <row r="34" spans="1:15">
      <c r="A34" s="395" t="s">
        <v>191</v>
      </c>
      <c r="B34" s="393"/>
      <c r="C34" s="414" t="s">
        <v>13</v>
      </c>
      <c r="D34" s="393" t="s">
        <v>175</v>
      </c>
      <c r="E34" s="512">
        <v>0</v>
      </c>
      <c r="F34" s="512"/>
      <c r="G34" s="512"/>
      <c r="H34" s="512">
        <v>0</v>
      </c>
      <c r="I34" s="1765">
        <v>0</v>
      </c>
      <c r="J34" s="1766">
        <f t="shared" si="2"/>
        <v>0</v>
      </c>
      <c r="K34" s="1767">
        <v>0</v>
      </c>
      <c r="L34" s="1765">
        <f t="shared" si="0"/>
        <v>0</v>
      </c>
    </row>
    <row r="35" spans="1:15">
      <c r="A35" s="395" t="s">
        <v>71</v>
      </c>
      <c r="B35" s="393"/>
      <c r="C35" s="414" t="s">
        <v>13</v>
      </c>
      <c r="D35" s="393" t="s">
        <v>175</v>
      </c>
      <c r="E35" s="512">
        <v>0</v>
      </c>
      <c r="F35" s="512"/>
      <c r="G35" s="512"/>
      <c r="H35" s="512">
        <v>0</v>
      </c>
      <c r="I35" s="1765">
        <v>0</v>
      </c>
      <c r="J35" s="1766">
        <f t="shared" si="2"/>
        <v>0</v>
      </c>
      <c r="K35" s="1767">
        <v>0</v>
      </c>
      <c r="L35" s="1765">
        <f t="shared" si="0"/>
        <v>0</v>
      </c>
    </row>
    <row r="36" spans="1:15">
      <c r="A36" s="395" t="s">
        <v>72</v>
      </c>
      <c r="B36" s="393"/>
      <c r="C36" s="414" t="s">
        <v>13</v>
      </c>
      <c r="D36" s="393" t="s">
        <v>175</v>
      </c>
      <c r="E36" s="512">
        <v>0</v>
      </c>
      <c r="F36" s="512"/>
      <c r="G36" s="512"/>
      <c r="H36" s="512">
        <v>0</v>
      </c>
      <c r="I36" s="1765">
        <v>0</v>
      </c>
      <c r="J36" s="1766">
        <f t="shared" si="2"/>
        <v>0</v>
      </c>
      <c r="K36" s="1767">
        <v>0</v>
      </c>
      <c r="L36" s="1765">
        <f t="shared" si="0"/>
        <v>0</v>
      </c>
    </row>
    <row r="37" spans="1:15" ht="15">
      <c r="A37" s="395" t="s">
        <v>50</v>
      </c>
      <c r="B37" s="393"/>
      <c r="C37" s="414" t="s">
        <v>174</v>
      </c>
      <c r="D37" s="393" t="s">
        <v>175</v>
      </c>
      <c r="E37" s="1764">
        <v>951</v>
      </c>
      <c r="F37" s="1768"/>
      <c r="G37" s="1768"/>
      <c r="H37" s="1764">
        <v>8310.2800000000007</v>
      </c>
      <c r="I37" s="1769">
        <v>661568.1</v>
      </c>
      <c r="J37" s="1771">
        <f t="shared" si="2"/>
        <v>1.0140512264513318E-2</v>
      </c>
      <c r="K37" s="643">
        <v>3</v>
      </c>
      <c r="L37" s="1769">
        <f t="shared" si="0"/>
        <v>34653.867600000005</v>
      </c>
    </row>
    <row r="38" spans="1:15">
      <c r="A38" s="395" t="s">
        <v>192</v>
      </c>
      <c r="B38" s="393"/>
      <c r="C38" s="414" t="s">
        <v>13</v>
      </c>
      <c r="D38" s="393" t="s">
        <v>175</v>
      </c>
      <c r="E38" s="512">
        <v>0</v>
      </c>
      <c r="F38" s="512"/>
      <c r="G38" s="512"/>
      <c r="H38" s="512">
        <v>0</v>
      </c>
      <c r="I38" s="1765">
        <v>0</v>
      </c>
      <c r="J38" s="1766">
        <f t="shared" si="2"/>
        <v>0</v>
      </c>
      <c r="K38" s="1767">
        <v>0</v>
      </c>
      <c r="L38" s="1765">
        <f t="shared" si="0"/>
        <v>0</v>
      </c>
    </row>
    <row r="39" spans="1:15" ht="15">
      <c r="A39" s="395" t="s">
        <v>51</v>
      </c>
      <c r="B39" s="393"/>
      <c r="C39" s="414" t="s">
        <v>174</v>
      </c>
      <c r="D39" s="393" t="s">
        <v>175</v>
      </c>
      <c r="E39" s="1764">
        <v>24507</v>
      </c>
      <c r="F39" s="1768"/>
      <c r="G39" s="1768"/>
      <c r="H39" s="1764">
        <v>272272.77</v>
      </c>
      <c r="I39" s="1769">
        <v>2995679.25</v>
      </c>
      <c r="J39" s="1771">
        <f t="shared" si="2"/>
        <v>4.5917755368151909E-2</v>
      </c>
      <c r="K39" s="643">
        <v>3</v>
      </c>
      <c r="L39" s="1769">
        <f t="shared" si="0"/>
        <v>1135377.4509000001</v>
      </c>
    </row>
    <row r="40" spans="1:15">
      <c r="A40" s="395" t="s">
        <v>193</v>
      </c>
      <c r="B40" s="393"/>
      <c r="C40" s="414" t="s">
        <v>174</v>
      </c>
      <c r="D40" s="393" t="s">
        <v>175</v>
      </c>
      <c r="E40" s="512">
        <v>0</v>
      </c>
      <c r="F40" s="512"/>
      <c r="G40" s="512"/>
      <c r="H40" s="512">
        <v>0</v>
      </c>
      <c r="I40" s="1765">
        <v>0</v>
      </c>
      <c r="J40" s="1766">
        <f t="shared" si="2"/>
        <v>0</v>
      </c>
      <c r="K40" s="1772"/>
      <c r="L40" s="1765">
        <f t="shared" si="0"/>
        <v>0</v>
      </c>
      <c r="O40" s="287"/>
    </row>
    <row r="41" spans="1:15" ht="15">
      <c r="A41" s="395" t="s">
        <v>194</v>
      </c>
      <c r="B41" s="393"/>
      <c r="C41" s="414" t="s">
        <v>174</v>
      </c>
      <c r="D41" s="393" t="s">
        <v>175</v>
      </c>
      <c r="E41" s="1764">
        <v>1492</v>
      </c>
      <c r="F41" s="1768"/>
      <c r="G41" s="1768"/>
      <c r="H41" s="1764">
        <v>27468.920000000002</v>
      </c>
      <c r="I41" s="1769">
        <v>5694264.0999999996</v>
      </c>
      <c r="J41" s="1771">
        <f t="shared" si="2"/>
        <v>8.7281649377332265E-2</v>
      </c>
      <c r="K41" s="643">
        <v>20</v>
      </c>
      <c r="L41" s="1769">
        <f t="shared" si="0"/>
        <v>763635.97600000002</v>
      </c>
    </row>
    <row r="42" spans="1:15" ht="15">
      <c r="A42" s="395" t="s">
        <v>53</v>
      </c>
      <c r="B42" s="393"/>
      <c r="C42" s="414" t="s">
        <v>174</v>
      </c>
      <c r="D42" s="393" t="s">
        <v>175</v>
      </c>
      <c r="E42" s="1764">
        <v>12067</v>
      </c>
      <c r="F42" s="1768"/>
      <c r="G42" s="1768"/>
      <c r="H42" s="1764">
        <v>70037.98</v>
      </c>
      <c r="I42" s="1769">
        <v>3193081.3000000003</v>
      </c>
      <c r="J42" s="1771">
        <f>I42/$I$70</f>
        <v>4.8943532924634874E-2</v>
      </c>
      <c r="K42" s="643">
        <v>9</v>
      </c>
      <c r="L42" s="1769">
        <f t="shared" si="0"/>
        <v>876175.12979999988</v>
      </c>
    </row>
    <row r="43" spans="1:15">
      <c r="A43" s="395" t="s">
        <v>195</v>
      </c>
      <c r="B43" s="395"/>
      <c r="C43" s="634" t="s">
        <v>13</v>
      </c>
      <c r="D43" s="393" t="s">
        <v>176</v>
      </c>
      <c r="E43" s="512">
        <v>0</v>
      </c>
      <c r="F43" s="512"/>
      <c r="G43" s="512"/>
      <c r="H43" s="512">
        <v>0</v>
      </c>
      <c r="I43" s="1765">
        <v>0</v>
      </c>
      <c r="J43" s="1766">
        <f>I43/$I$70</f>
        <v>0</v>
      </c>
      <c r="K43" s="1767">
        <v>0</v>
      </c>
      <c r="L43" s="1765">
        <f t="shared" si="0"/>
        <v>0</v>
      </c>
    </row>
    <row r="44" spans="1:15">
      <c r="A44" s="395" t="s">
        <v>196</v>
      </c>
      <c r="B44" s="393"/>
      <c r="C44" s="414" t="s">
        <v>13</v>
      </c>
      <c r="D44" s="393" t="s">
        <v>175</v>
      </c>
      <c r="E44" s="512">
        <v>0</v>
      </c>
      <c r="F44" s="512"/>
      <c r="G44" s="512"/>
      <c r="H44" s="512">
        <v>0</v>
      </c>
      <c r="I44" s="1765">
        <v>0</v>
      </c>
      <c r="J44" s="1766">
        <f>I44/$I$70</f>
        <v>0</v>
      </c>
      <c r="K44" s="1767">
        <v>0</v>
      </c>
      <c r="L44" s="1765">
        <f t="shared" si="0"/>
        <v>0</v>
      </c>
    </row>
    <row r="45" spans="1:15">
      <c r="A45" s="395" t="s">
        <v>197</v>
      </c>
      <c r="B45" s="393"/>
      <c r="C45" s="414" t="s">
        <v>13</v>
      </c>
      <c r="D45" s="393" t="s">
        <v>175</v>
      </c>
      <c r="E45" s="512">
        <v>0</v>
      </c>
      <c r="F45" s="512"/>
      <c r="G45" s="512"/>
      <c r="H45" s="512">
        <v>0</v>
      </c>
      <c r="I45" s="1765">
        <v>0</v>
      </c>
      <c r="J45" s="1766">
        <f>I45/$I$70</f>
        <v>0</v>
      </c>
      <c r="K45" s="1767">
        <v>0</v>
      </c>
      <c r="L45" s="1765">
        <f t="shared" si="0"/>
        <v>0</v>
      </c>
    </row>
    <row r="46" spans="1:15" ht="15">
      <c r="A46" s="395" t="s">
        <v>198</v>
      </c>
      <c r="B46" s="393"/>
      <c r="C46" s="414" t="s">
        <v>174</v>
      </c>
      <c r="D46" s="393" t="s">
        <v>175</v>
      </c>
      <c r="E46" s="1764">
        <v>2843</v>
      </c>
      <c r="F46" s="1768"/>
      <c r="G46" s="1768"/>
      <c r="H46" s="1764">
        <v>77676.822</v>
      </c>
      <c r="I46" s="1769">
        <v>464190</v>
      </c>
      <c r="J46" s="1771">
        <f>I46/$I$70</f>
        <v>7.1151018135010404E-3</v>
      </c>
      <c r="K46" s="643">
        <v>6.7</v>
      </c>
      <c r="L46" s="1769">
        <f t="shared" si="0"/>
        <v>723404.24328599998</v>
      </c>
    </row>
    <row r="47" spans="1:15">
      <c r="A47" s="514" t="s">
        <v>76</v>
      </c>
      <c r="B47" s="514"/>
      <c r="C47" s="633"/>
      <c r="D47" s="515"/>
      <c r="E47" s="1597"/>
      <c r="F47" s="515"/>
      <c r="G47" s="515"/>
      <c r="H47" s="1597"/>
      <c r="I47" s="1597"/>
      <c r="J47" s="515"/>
      <c r="K47" s="515"/>
      <c r="L47" s="515"/>
    </row>
    <row r="48" spans="1:15" ht="15">
      <c r="A48" s="395" t="s">
        <v>52</v>
      </c>
      <c r="B48" s="393"/>
      <c r="C48" s="414" t="s">
        <v>174</v>
      </c>
      <c r="D48" s="393" t="s">
        <v>175</v>
      </c>
      <c r="E48" s="1764">
        <v>2502</v>
      </c>
      <c r="F48" s="1768"/>
      <c r="G48" s="1768"/>
      <c r="H48" s="1764">
        <v>-3077.46</v>
      </c>
      <c r="I48" s="1769">
        <v>242960.25</v>
      </c>
      <c r="J48" s="1771">
        <f>I48/$I$70</f>
        <v>3.7240934000811439E-3</v>
      </c>
      <c r="K48" s="643">
        <v>20</v>
      </c>
      <c r="L48" s="1769">
        <f t="shared" si="0"/>
        <v>-85553.387999999992</v>
      </c>
    </row>
    <row r="49" spans="1:15" ht="15">
      <c r="A49" s="395" t="s">
        <v>77</v>
      </c>
      <c r="B49" s="393"/>
      <c r="C49" s="414" t="s">
        <v>13</v>
      </c>
      <c r="D49" s="393" t="s">
        <v>175</v>
      </c>
      <c r="E49" s="1764">
        <v>0</v>
      </c>
      <c r="F49" s="1768"/>
      <c r="G49" s="1768"/>
      <c r="H49" s="1764">
        <v>0</v>
      </c>
      <c r="I49" s="1769">
        <v>0</v>
      </c>
      <c r="J49" s="1771">
        <f>I49/$I$70</f>
        <v>0</v>
      </c>
      <c r="K49" s="1773">
        <v>0</v>
      </c>
      <c r="L49" s="1769">
        <f t="shared" si="0"/>
        <v>0</v>
      </c>
    </row>
    <row r="50" spans="1:15" ht="15">
      <c r="A50" s="395" t="s">
        <v>199</v>
      </c>
      <c r="B50" s="393"/>
      <c r="C50" s="414" t="s">
        <v>13</v>
      </c>
      <c r="D50" s="393" t="s">
        <v>175</v>
      </c>
      <c r="E50" s="1764">
        <v>0</v>
      </c>
      <c r="F50" s="1768"/>
      <c r="G50" s="1768"/>
      <c r="H50" s="1764">
        <v>0</v>
      </c>
      <c r="I50" s="1769">
        <v>0</v>
      </c>
      <c r="J50" s="1771">
        <f>I50/$I$70</f>
        <v>0</v>
      </c>
      <c r="K50" s="1773">
        <v>0</v>
      </c>
      <c r="L50" s="1769">
        <f t="shared" si="0"/>
        <v>0</v>
      </c>
    </row>
    <row r="51" spans="1:15" ht="15">
      <c r="A51" s="395" t="s">
        <v>200</v>
      </c>
      <c r="B51" s="393"/>
      <c r="C51" s="414" t="s">
        <v>174</v>
      </c>
      <c r="D51" s="393" t="s">
        <v>175</v>
      </c>
      <c r="E51" s="1764">
        <v>0</v>
      </c>
      <c r="F51" s="1768"/>
      <c r="G51" s="1768"/>
      <c r="H51" s="1764">
        <v>0</v>
      </c>
      <c r="I51" s="1769">
        <v>0</v>
      </c>
      <c r="J51" s="1771">
        <v>0</v>
      </c>
      <c r="K51" s="1773">
        <v>0</v>
      </c>
      <c r="L51" s="1769">
        <f t="shared" si="0"/>
        <v>0</v>
      </c>
    </row>
    <row r="52" spans="1:15">
      <c r="A52" s="514" t="s">
        <v>78</v>
      </c>
      <c r="B52" s="514"/>
      <c r="C52" s="633"/>
      <c r="D52" s="515"/>
      <c r="E52" s="1597"/>
      <c r="F52" s="515"/>
      <c r="G52" s="515"/>
      <c r="H52" s="1597"/>
      <c r="I52" s="1597"/>
      <c r="J52" s="515"/>
      <c r="K52" s="515"/>
      <c r="L52" s="515"/>
    </row>
    <row r="53" spans="1:15">
      <c r="A53" s="395" t="s">
        <v>201</v>
      </c>
      <c r="B53" s="393"/>
      <c r="C53" s="414" t="s">
        <v>13</v>
      </c>
      <c r="D53" s="393" t="s">
        <v>176</v>
      </c>
      <c r="E53" s="512">
        <v>0</v>
      </c>
      <c r="F53" s="512"/>
      <c r="G53" s="512"/>
      <c r="H53" s="512">
        <v>0</v>
      </c>
      <c r="I53" s="1765">
        <v>0</v>
      </c>
      <c r="J53" s="1766">
        <f>I53/$I$70</f>
        <v>0</v>
      </c>
      <c r="K53" s="1767">
        <v>0</v>
      </c>
      <c r="L53" s="1765">
        <f t="shared" si="0"/>
        <v>0</v>
      </c>
    </row>
    <row r="54" spans="1:15">
      <c r="A54" s="395" t="s">
        <v>202</v>
      </c>
      <c r="B54" s="393"/>
      <c r="C54" s="414" t="s">
        <v>13</v>
      </c>
      <c r="D54" s="393" t="s">
        <v>176</v>
      </c>
      <c r="E54" s="512">
        <v>0</v>
      </c>
      <c r="F54" s="512"/>
      <c r="G54" s="512"/>
      <c r="H54" s="512">
        <v>0</v>
      </c>
      <c r="I54" s="1765">
        <v>0</v>
      </c>
      <c r="J54" s="1766">
        <f>I54/$I$70</f>
        <v>0</v>
      </c>
      <c r="K54" s="1767">
        <v>0</v>
      </c>
      <c r="L54" s="1765">
        <f t="shared" si="0"/>
        <v>0</v>
      </c>
    </row>
    <row r="55" spans="1:15">
      <c r="A55" s="395" t="s">
        <v>203</v>
      </c>
      <c r="B55" s="393"/>
      <c r="C55" s="414" t="s">
        <v>13</v>
      </c>
      <c r="D55" s="393" t="s">
        <v>176</v>
      </c>
      <c r="E55" s="512">
        <v>0</v>
      </c>
      <c r="F55" s="512"/>
      <c r="G55" s="512"/>
      <c r="H55" s="512">
        <v>0</v>
      </c>
      <c r="I55" s="1765">
        <v>0</v>
      </c>
      <c r="J55" s="1766">
        <f>I55/$I$70</f>
        <v>0</v>
      </c>
      <c r="K55" s="1767">
        <v>0</v>
      </c>
      <c r="L55" s="1765">
        <f t="shared" si="0"/>
        <v>0</v>
      </c>
    </row>
    <row r="56" spans="1:15">
      <c r="A56" s="514" t="s">
        <v>85</v>
      </c>
      <c r="B56" s="514"/>
      <c r="C56" s="633"/>
      <c r="D56" s="515"/>
      <c r="E56" s="1774"/>
      <c r="F56" s="1774"/>
      <c r="G56" s="1774"/>
      <c r="H56" s="1774"/>
      <c r="I56" s="1774"/>
      <c r="J56" s="1774"/>
      <c r="K56" s="1774"/>
      <c r="L56" s="1774"/>
    </row>
    <row r="57" spans="1:15">
      <c r="A57" s="395" t="s">
        <v>86</v>
      </c>
      <c r="B57" s="393"/>
      <c r="C57" s="414" t="s">
        <v>13</v>
      </c>
      <c r="D57" s="393" t="s">
        <v>175</v>
      </c>
      <c r="E57" s="512">
        <v>0</v>
      </c>
      <c r="F57" s="512"/>
      <c r="G57" s="512"/>
      <c r="H57" s="512">
        <v>0</v>
      </c>
      <c r="I57" s="1765">
        <v>0</v>
      </c>
      <c r="J57" s="1766">
        <f>I57/$I$70</f>
        <v>0</v>
      </c>
      <c r="K57" s="1767">
        <v>0</v>
      </c>
      <c r="L57" s="1765">
        <f t="shared" si="0"/>
        <v>0</v>
      </c>
    </row>
    <row r="58" spans="1:15">
      <c r="A58" s="395" t="s">
        <v>204</v>
      </c>
      <c r="B58" s="393"/>
      <c r="C58" s="414" t="s">
        <v>13</v>
      </c>
      <c r="D58" s="393" t="s">
        <v>175</v>
      </c>
      <c r="E58" s="512">
        <v>0</v>
      </c>
      <c r="F58" s="512"/>
      <c r="G58" s="512"/>
      <c r="H58" s="512">
        <v>0</v>
      </c>
      <c r="I58" s="1765">
        <v>0</v>
      </c>
      <c r="J58" s="1766">
        <f t="shared" ref="J58:J63" si="3">I58/$I$70</f>
        <v>0</v>
      </c>
      <c r="K58" s="1767">
        <v>0</v>
      </c>
      <c r="L58" s="1765">
        <f t="shared" si="0"/>
        <v>0</v>
      </c>
    </row>
    <row r="59" spans="1:15">
      <c r="A59" s="395" t="s">
        <v>205</v>
      </c>
      <c r="B59" s="393"/>
      <c r="C59" s="414" t="s">
        <v>13</v>
      </c>
      <c r="D59" s="393" t="s">
        <v>176</v>
      </c>
      <c r="E59" s="512">
        <v>0</v>
      </c>
      <c r="F59" s="512"/>
      <c r="G59" s="512"/>
      <c r="H59" s="512">
        <v>0</v>
      </c>
      <c r="I59" s="1765">
        <v>0</v>
      </c>
      <c r="J59" s="1766">
        <f t="shared" si="3"/>
        <v>0</v>
      </c>
      <c r="K59" s="1767">
        <v>0</v>
      </c>
      <c r="L59" s="1765">
        <f t="shared" si="0"/>
        <v>0</v>
      </c>
    </row>
    <row r="60" spans="1:15">
      <c r="A60" s="395" t="s">
        <v>206</v>
      </c>
      <c r="B60" s="393"/>
      <c r="C60" s="414" t="s">
        <v>13</v>
      </c>
      <c r="D60" s="393" t="s">
        <v>175</v>
      </c>
      <c r="E60" s="512">
        <v>0</v>
      </c>
      <c r="F60" s="512"/>
      <c r="G60" s="512"/>
      <c r="H60" s="512">
        <v>0</v>
      </c>
      <c r="I60" s="1765">
        <v>0</v>
      </c>
      <c r="J60" s="1766">
        <f t="shared" si="3"/>
        <v>0</v>
      </c>
      <c r="K60" s="1767">
        <v>0</v>
      </c>
      <c r="L60" s="1765">
        <f t="shared" si="0"/>
        <v>0</v>
      </c>
      <c r="O60" s="287"/>
    </row>
    <row r="61" spans="1:15">
      <c r="A61" s="395" t="s">
        <v>207</v>
      </c>
      <c r="B61" s="393"/>
      <c r="C61" s="414" t="s">
        <v>13</v>
      </c>
      <c r="D61" s="393" t="s">
        <v>176</v>
      </c>
      <c r="E61" s="512">
        <v>0</v>
      </c>
      <c r="F61" s="512"/>
      <c r="G61" s="512"/>
      <c r="H61" s="512">
        <v>0</v>
      </c>
      <c r="I61" s="1765">
        <v>0</v>
      </c>
      <c r="J61" s="1766">
        <f t="shared" si="3"/>
        <v>0</v>
      </c>
      <c r="K61" s="1767">
        <v>0</v>
      </c>
      <c r="L61" s="1765">
        <f t="shared" si="0"/>
        <v>0</v>
      </c>
    </row>
    <row r="62" spans="1:15" ht="15">
      <c r="A62" s="395" t="s">
        <v>208</v>
      </c>
      <c r="B62" s="393"/>
      <c r="C62" s="414" t="s">
        <v>174</v>
      </c>
      <c r="D62" s="393" t="s">
        <v>175</v>
      </c>
      <c r="E62" s="1764">
        <v>35429</v>
      </c>
      <c r="F62" s="1768"/>
      <c r="G62" s="1768"/>
      <c r="H62" s="1764">
        <v>0</v>
      </c>
      <c r="I62" s="1769">
        <v>2263527</v>
      </c>
      <c r="J62" s="1771">
        <f t="shared" si="3"/>
        <v>3.4695329633573684E-2</v>
      </c>
      <c r="K62" s="644">
        <v>0</v>
      </c>
      <c r="L62" s="1769">
        <f t="shared" si="0"/>
        <v>0</v>
      </c>
    </row>
    <row r="63" spans="1:15" ht="15">
      <c r="A63" s="395" t="s">
        <v>209</v>
      </c>
      <c r="B63" s="393"/>
      <c r="C63" s="414" t="s">
        <v>174</v>
      </c>
      <c r="D63" s="393" t="s">
        <v>175</v>
      </c>
      <c r="E63" s="1764">
        <v>31580</v>
      </c>
      <c r="F63" s="1768"/>
      <c r="G63" s="1768"/>
      <c r="H63" s="1764">
        <v>0</v>
      </c>
      <c r="I63" s="1769">
        <v>7003381.8999999994</v>
      </c>
      <c r="J63" s="1771">
        <f t="shared" si="3"/>
        <v>0.10734779994685442</v>
      </c>
      <c r="K63" s="644">
        <v>0</v>
      </c>
      <c r="L63" s="1769">
        <f t="shared" si="0"/>
        <v>0</v>
      </c>
    </row>
    <row r="64" spans="1:15">
      <c r="A64" s="514" t="s">
        <v>89</v>
      </c>
      <c r="B64" s="514"/>
      <c r="C64" s="514"/>
      <c r="D64" s="515"/>
      <c r="E64" s="515"/>
      <c r="F64" s="515"/>
      <c r="G64" s="515"/>
      <c r="H64" s="515"/>
      <c r="I64" s="573"/>
      <c r="J64" s="515"/>
      <c r="K64" s="515"/>
      <c r="L64" s="515"/>
    </row>
    <row r="65" spans="1:20">
      <c r="A65" s="516"/>
      <c r="B65" s="516"/>
      <c r="C65" s="516"/>
      <c r="D65" s="517"/>
      <c r="E65" s="916"/>
      <c r="F65" s="518"/>
      <c r="G65" s="518"/>
      <c r="H65" s="518"/>
      <c r="I65" s="574"/>
      <c r="J65" s="513"/>
      <c r="K65" s="513"/>
      <c r="L65" s="513"/>
    </row>
    <row r="66" spans="1:20">
      <c r="A66" s="514" t="s">
        <v>90</v>
      </c>
      <c r="B66" s="514"/>
      <c r="C66" s="514"/>
      <c r="D66" s="515"/>
      <c r="E66" s="515"/>
      <c r="F66" s="515"/>
      <c r="G66" s="515"/>
      <c r="H66" s="515"/>
      <c r="I66" s="573"/>
      <c r="J66" s="515"/>
      <c r="K66" s="515"/>
      <c r="L66" s="515"/>
    </row>
    <row r="67" spans="1:20" ht="15">
      <c r="A67" s="395" t="s">
        <v>45</v>
      </c>
      <c r="B67" s="395"/>
      <c r="C67" s="395"/>
      <c r="D67" s="395" t="s">
        <v>175</v>
      </c>
      <c r="E67" s="1764">
        <v>71031</v>
      </c>
      <c r="F67" s="519"/>
      <c r="G67" s="519"/>
      <c r="H67" s="519"/>
      <c r="I67" s="1775">
        <v>6770270</v>
      </c>
      <c r="J67" s="1771">
        <f>I67/$I$70</f>
        <v>0.10377466200239489</v>
      </c>
      <c r="K67" s="513"/>
      <c r="L67" s="513"/>
    </row>
    <row r="68" spans="1:20" ht="15">
      <c r="A68" s="395" t="s">
        <v>210</v>
      </c>
      <c r="B68" s="395"/>
      <c r="C68" s="395"/>
      <c r="D68" s="395" t="s">
        <v>175</v>
      </c>
      <c r="E68" s="1764">
        <v>61683</v>
      </c>
      <c r="F68" s="519"/>
      <c r="G68" s="519"/>
      <c r="H68" s="519"/>
      <c r="I68" s="1775">
        <v>984653</v>
      </c>
      <c r="J68" s="1771">
        <f>I68/$I$70</f>
        <v>1.5092755867143282E-2</v>
      </c>
      <c r="K68" s="513"/>
      <c r="L68" s="513"/>
    </row>
    <row r="69" spans="1:20">
      <c r="A69" s="515"/>
      <c r="B69" s="515"/>
      <c r="C69" s="515"/>
      <c r="D69" s="515"/>
      <c r="E69" s="515"/>
      <c r="F69" s="515"/>
      <c r="G69" s="519"/>
      <c r="H69" s="515"/>
      <c r="I69" s="515"/>
      <c r="J69" s="515"/>
      <c r="K69" s="515"/>
      <c r="L69" s="515"/>
      <c r="Q69" s="1547"/>
      <c r="R69" s="287"/>
      <c r="S69" s="1547"/>
      <c r="T69" s="287"/>
    </row>
    <row r="70" spans="1:20">
      <c r="A70" s="396" t="s">
        <v>211</v>
      </c>
      <c r="B70" s="396"/>
      <c r="C70" s="396"/>
      <c r="D70" s="395"/>
      <c r="E70" s="395"/>
      <c r="F70" s="518"/>
      <c r="G70" s="518"/>
      <c r="H70" s="1599">
        <f>SUM(H10:H69)</f>
        <v>1149176.422</v>
      </c>
      <c r="I70" s="1598">
        <f>SUM(I10:I69)</f>
        <v>65240106.490000002</v>
      </c>
      <c r="J70" s="395"/>
      <c r="K70" s="395"/>
      <c r="L70" s="395"/>
    </row>
    <row r="71" spans="1:20">
      <c r="A71" s="283"/>
      <c r="B71" s="283"/>
      <c r="C71" s="283"/>
      <c r="D71" s="283"/>
      <c r="E71" s="283"/>
      <c r="F71" s="609"/>
      <c r="G71" s="609"/>
      <c r="H71" s="609"/>
      <c r="I71" s="610"/>
      <c r="J71" s="1600"/>
      <c r="K71" s="1600"/>
      <c r="L71" s="1600"/>
    </row>
    <row r="72" spans="1:20" ht="15.75" thickBot="1">
      <c r="A72" s="520" t="s">
        <v>212</v>
      </c>
      <c r="B72" s="520"/>
      <c r="C72" s="520"/>
      <c r="D72" s="397"/>
      <c r="E72" s="1764">
        <f>E78</f>
        <v>56058</v>
      </c>
      <c r="F72" s="915"/>
      <c r="G72" s="915"/>
      <c r="H72" s="915"/>
      <c r="I72" s="915"/>
      <c r="J72" s="914"/>
      <c r="K72" s="914"/>
      <c r="L72" s="914"/>
    </row>
    <row r="73" spans="1:20" ht="13.5" thickBot="1">
      <c r="A73" s="601"/>
      <c r="B73" s="601"/>
      <c r="C73" s="601"/>
      <c r="D73" s="602"/>
      <c r="E73" s="602"/>
      <c r="F73" s="1911"/>
      <c r="G73" s="1911"/>
      <c r="H73" s="1912"/>
      <c r="I73" s="1911"/>
      <c r="J73" s="1911"/>
      <c r="Q73" s="1548"/>
    </row>
    <row r="74" spans="1:20">
      <c r="A74" s="600" t="s">
        <v>213</v>
      </c>
      <c r="B74" s="600"/>
      <c r="C74" s="600"/>
      <c r="D74" s="284" t="s">
        <v>214</v>
      </c>
      <c r="E74" s="284"/>
      <c r="F74" s="285"/>
      <c r="G74" s="285"/>
      <c r="H74" s="285"/>
      <c r="I74" s="285"/>
      <c r="J74" s="285"/>
    </row>
    <row r="75" spans="1:20" ht="15">
      <c r="A75" s="1601" t="s">
        <v>215</v>
      </c>
      <c r="B75" s="1601"/>
      <c r="C75" s="1601"/>
      <c r="D75" s="395" t="s">
        <v>175</v>
      </c>
      <c r="E75" s="1764">
        <v>49358</v>
      </c>
      <c r="F75" s="285"/>
      <c r="G75" s="285"/>
      <c r="H75" s="917"/>
      <c r="I75" s="285"/>
      <c r="J75" s="1546"/>
    </row>
    <row r="76" spans="1:20" ht="15">
      <c r="A76" s="1601" t="s">
        <v>216</v>
      </c>
      <c r="B76" s="1601"/>
      <c r="C76" s="1601"/>
      <c r="D76" s="395" t="s">
        <v>175</v>
      </c>
      <c r="E76" s="1764">
        <v>2813</v>
      </c>
      <c r="F76" s="285"/>
      <c r="G76" s="285"/>
      <c r="H76" s="599"/>
      <c r="I76" s="599"/>
      <c r="J76" s="285"/>
    </row>
    <row r="77" spans="1:20" ht="15">
      <c r="A77" s="1601" t="s">
        <v>217</v>
      </c>
      <c r="B77" s="1601"/>
      <c r="C77" s="1601"/>
      <c r="D77" s="395" t="s">
        <v>175</v>
      </c>
      <c r="E77" s="1764">
        <v>3887</v>
      </c>
      <c r="F77" s="285"/>
      <c r="G77" s="285"/>
      <c r="H77" s="285"/>
      <c r="I77" s="285"/>
      <c r="J77" s="285"/>
    </row>
    <row r="78" spans="1:20" ht="15">
      <c r="A78" s="1602" t="s">
        <v>218</v>
      </c>
      <c r="B78" s="1602"/>
      <c r="C78" s="1602"/>
      <c r="D78" s="395" t="s">
        <v>175</v>
      </c>
      <c r="E78" s="1764">
        <v>56058</v>
      </c>
      <c r="F78" s="1546"/>
      <c r="G78" s="285"/>
      <c r="H78" s="599"/>
      <c r="I78" s="285"/>
      <c r="J78" s="285"/>
    </row>
    <row r="79" spans="1:20">
      <c r="A79" s="1602" t="s">
        <v>219</v>
      </c>
      <c r="B79" s="1602"/>
      <c r="C79" s="1602"/>
      <c r="D79" s="395" t="s">
        <v>175</v>
      </c>
      <c r="E79" s="916">
        <v>69837</v>
      </c>
      <c r="F79" s="285"/>
      <c r="G79" s="286"/>
      <c r="H79" s="285"/>
      <c r="I79" s="285"/>
      <c r="J79" s="286"/>
    </row>
    <row r="80" spans="1:20">
      <c r="A80" s="1602" t="s">
        <v>220</v>
      </c>
      <c r="B80" s="1602"/>
      <c r="C80" s="1602"/>
      <c r="D80" s="395" t="s">
        <v>8</v>
      </c>
      <c r="E80" s="1776">
        <f>E78/E79</f>
        <v>0.8026977103827484</v>
      </c>
      <c r="F80" s="599"/>
      <c r="G80" s="286"/>
      <c r="H80" s="599"/>
      <c r="I80" s="285"/>
      <c r="J80" s="286"/>
    </row>
    <row r="81" spans="1:21" ht="13.5" thickBot="1">
      <c r="A81" s="520" t="s">
        <v>221</v>
      </c>
      <c r="B81" s="520"/>
      <c r="C81" s="520"/>
      <c r="D81" s="397" t="s">
        <v>175</v>
      </c>
      <c r="E81" s="1777">
        <v>2021</v>
      </c>
      <c r="F81" s="285"/>
      <c r="G81" s="286"/>
      <c r="H81" s="285"/>
      <c r="I81" s="285"/>
      <c r="J81" s="286"/>
    </row>
    <row r="82" spans="1:21">
      <c r="A82" s="285"/>
      <c r="B82" s="285"/>
      <c r="C82" s="285"/>
      <c r="D82" s="285"/>
      <c r="E82" s="913"/>
      <c r="F82" s="285"/>
      <c r="G82" s="286"/>
      <c r="H82" s="285"/>
      <c r="I82" s="285"/>
      <c r="J82" s="286"/>
      <c r="P82" s="365"/>
      <c r="U82" s="287">
        <f>H76-S69</f>
        <v>0</v>
      </c>
    </row>
    <row r="83" spans="1:21" ht="13.5" thickBot="1">
      <c r="A83" s="285"/>
      <c r="B83" s="233"/>
      <c r="C83" s="233"/>
      <c r="D83" s="233"/>
      <c r="E83" s="913"/>
      <c r="F83" s="285"/>
      <c r="G83" s="286"/>
      <c r="H83" s="285"/>
      <c r="I83" s="285"/>
      <c r="J83" s="286"/>
      <c r="O83" s="99"/>
      <c r="P83" s="1548"/>
      <c r="Q83" s="1545"/>
    </row>
    <row r="84" spans="1:21">
      <c r="A84" s="289"/>
      <c r="B84" s="289"/>
      <c r="C84" s="289"/>
      <c r="D84" s="1904" t="s">
        <v>222</v>
      </c>
      <c r="E84" s="1905"/>
      <c r="F84" s="1906"/>
      <c r="G84" s="286"/>
      <c r="H84" s="599"/>
      <c r="J84" s="286"/>
    </row>
    <row r="85" spans="1:21" ht="13.5" thickBot="1">
      <c r="A85" s="912" t="s">
        <v>223</v>
      </c>
      <c r="B85" s="912"/>
      <c r="C85" s="912"/>
      <c r="D85" s="388" t="s">
        <v>100</v>
      </c>
      <c r="E85" s="389" t="s">
        <v>101</v>
      </c>
      <c r="F85" s="390" t="s">
        <v>92</v>
      </c>
      <c r="G85" s="286"/>
      <c r="H85" s="285"/>
      <c r="I85" s="285"/>
      <c r="J85" s="286"/>
    </row>
    <row r="86" spans="1:21" ht="15.75" thickBot="1">
      <c r="A86" s="290" t="s">
        <v>224</v>
      </c>
      <c r="B86" s="291"/>
      <c r="C86" s="291"/>
      <c r="D86" s="320">
        <v>0</v>
      </c>
      <c r="E86" s="1779">
        <f>'ESA Table 1'!F28</f>
        <v>10621286.350000005</v>
      </c>
      <c r="F86" s="1780">
        <f>D86+E86</f>
        <v>10621286.350000005</v>
      </c>
      <c r="G86" s="286"/>
      <c r="H86" s="285"/>
      <c r="I86" s="285"/>
      <c r="J86" s="286"/>
      <c r="K86" s="94"/>
    </row>
    <row r="87" spans="1:21" ht="13.5" thickBot="1">
      <c r="A87" s="391" t="s">
        <v>225</v>
      </c>
      <c r="B87" s="1603"/>
      <c r="C87" s="1603"/>
      <c r="D87" s="1604">
        <v>0</v>
      </c>
      <c r="E87" s="1778">
        <v>0</v>
      </c>
      <c r="F87" s="322">
        <f t="shared" ref="F87:F88" si="4">D87+E87</f>
        <v>0</v>
      </c>
      <c r="G87" s="286"/>
      <c r="H87" s="285"/>
      <c r="I87" s="285"/>
      <c r="J87" s="286"/>
      <c r="K87" s="107"/>
    </row>
    <row r="88" spans="1:21" ht="15.75" thickBot="1">
      <c r="A88" s="392" t="s">
        <v>226</v>
      </c>
      <c r="B88" s="1132"/>
      <c r="C88" s="1132"/>
      <c r="D88" s="1604">
        <v>0</v>
      </c>
      <c r="E88" s="1781">
        <f>'ESA Table 1'!F16</f>
        <v>68915348.829999879</v>
      </c>
      <c r="F88" s="1780">
        <f t="shared" si="4"/>
        <v>68915348.829999879</v>
      </c>
      <c r="G88" s="298" t="s">
        <v>227</v>
      </c>
      <c r="H88" s="127"/>
      <c r="I88" s="127"/>
      <c r="J88" s="566"/>
    </row>
    <row r="89" spans="1:21" ht="15.75" thickBot="1">
      <c r="A89" s="911"/>
      <c r="B89" s="577"/>
      <c r="C89" s="577"/>
      <c r="D89" s="295"/>
      <c r="E89" s="1540"/>
      <c r="F89" s="1541"/>
      <c r="G89" s="286"/>
      <c r="H89" s="285"/>
      <c r="I89" t="s">
        <v>115</v>
      </c>
      <c r="J89" s="286"/>
    </row>
    <row r="90" spans="1:21" ht="18" thickBot="1">
      <c r="A90" s="578" t="s">
        <v>228</v>
      </c>
      <c r="B90" s="296"/>
      <c r="C90" s="296"/>
      <c r="D90" s="297">
        <f>SUM(D86:D88)</f>
        <v>0</v>
      </c>
      <c r="E90" s="1782">
        <f>SUM(E86:E88)</f>
        <v>79536635.179999888</v>
      </c>
      <c r="F90" s="1783">
        <f>SUM(F86:F88)</f>
        <v>79536635.179999888</v>
      </c>
      <c r="G90" s="286"/>
      <c r="H90" s="285"/>
      <c r="I90" s="599"/>
      <c r="J90" s="233"/>
    </row>
    <row r="91" spans="1:21">
      <c r="A91" s="285"/>
      <c r="B91" s="285"/>
      <c r="C91" s="285"/>
      <c r="D91" s="285"/>
      <c r="E91" s="913"/>
      <c r="F91" s="285"/>
      <c r="G91" s="286"/>
      <c r="H91" s="285"/>
      <c r="I91" s="285"/>
      <c r="J91" s="286"/>
    </row>
    <row r="92" spans="1:21" ht="28.9" customHeight="1">
      <c r="A92" s="1877" t="s">
        <v>16</v>
      </c>
      <c r="B92" s="1877"/>
      <c r="C92" s="1877"/>
      <c r="D92" s="1877"/>
      <c r="E92" s="1877"/>
      <c r="F92" s="1877"/>
      <c r="G92" s="1877"/>
      <c r="H92" s="1877"/>
      <c r="I92" s="1877"/>
      <c r="J92" s="1877"/>
      <c r="K92" s="1877"/>
      <c r="L92" s="1877"/>
    </row>
    <row r="93" spans="1:21">
      <c r="A93" s="1907"/>
      <c r="B93" s="1907"/>
      <c r="C93" s="1907"/>
      <c r="D93" s="1907"/>
      <c r="E93" s="1907"/>
      <c r="F93" s="1907"/>
      <c r="G93" s="1907"/>
      <c r="H93" s="1907"/>
      <c r="I93" s="1907"/>
      <c r="J93" s="1907"/>
      <c r="K93" s="1907"/>
      <c r="L93" s="1907"/>
    </row>
    <row r="94" spans="1:21">
      <c r="A94" s="1908" t="s">
        <v>229</v>
      </c>
      <c r="B94" s="1908"/>
      <c r="C94" s="1908"/>
      <c r="D94" s="1908"/>
      <c r="E94" s="1908"/>
      <c r="F94" s="1908"/>
      <c r="G94" s="1908"/>
      <c r="H94" s="1908"/>
      <c r="I94" s="1908"/>
      <c r="J94" s="1908"/>
      <c r="K94" s="1908"/>
      <c r="L94" s="1908"/>
    </row>
    <row r="95" spans="1:21">
      <c r="A95" s="1909" t="s">
        <v>230</v>
      </c>
      <c r="B95" s="1909"/>
      <c r="C95" s="1909"/>
      <c r="D95" s="1909"/>
      <c r="E95" s="1909"/>
      <c r="F95" s="1909"/>
      <c r="G95" s="1909"/>
      <c r="H95" s="1909"/>
      <c r="I95" s="1909"/>
      <c r="J95" s="1909"/>
      <c r="K95" s="1909"/>
      <c r="L95" s="1909"/>
    </row>
    <row r="96" spans="1:21">
      <c r="A96" s="1910" t="s">
        <v>231</v>
      </c>
      <c r="B96" s="1910"/>
      <c r="C96" s="1910"/>
      <c r="D96" s="1910"/>
      <c r="E96" s="1910"/>
      <c r="F96" s="1910"/>
      <c r="G96" s="1910"/>
      <c r="H96" s="1910"/>
      <c r="I96" s="1910"/>
      <c r="J96" s="1910"/>
      <c r="K96" s="1910"/>
      <c r="L96" s="1910"/>
    </row>
    <row r="97" spans="1:12" ht="12.75" customHeight="1">
      <c r="A97" s="1910" t="s">
        <v>232</v>
      </c>
      <c r="B97" s="1910"/>
      <c r="C97" s="1910"/>
      <c r="D97" s="1910"/>
      <c r="E97" s="1910"/>
      <c r="F97" s="1910"/>
      <c r="G97" s="1910"/>
      <c r="H97" s="1910"/>
      <c r="I97" s="1910"/>
      <c r="J97" s="1910"/>
      <c r="K97" s="1910"/>
      <c r="L97" s="1910"/>
    </row>
    <row r="98" spans="1:12" ht="25.5" customHeight="1">
      <c r="A98" s="1910" t="s">
        <v>233</v>
      </c>
      <c r="B98" s="1910"/>
      <c r="C98" s="1910"/>
      <c r="D98" s="1910"/>
      <c r="E98" s="1910"/>
      <c r="F98" s="1910"/>
      <c r="G98" s="1910"/>
      <c r="H98" s="1910"/>
      <c r="I98" s="1910"/>
      <c r="J98" s="1910"/>
      <c r="K98" s="1910"/>
      <c r="L98" s="1910"/>
    </row>
    <row r="99" spans="1:12" s="215" customFormat="1" ht="15" customHeight="1">
      <c r="A99" s="1901" t="s">
        <v>234</v>
      </c>
      <c r="B99" s="1901"/>
      <c r="C99" s="1901"/>
      <c r="D99" s="1901"/>
      <c r="E99" s="1901"/>
      <c r="F99" s="1901"/>
      <c r="G99" s="1901"/>
      <c r="H99" s="1901"/>
      <c r="I99" s="1901"/>
      <c r="J99" s="1901"/>
      <c r="K99" s="1901"/>
      <c r="L99" s="1901"/>
    </row>
    <row r="100" spans="1:12">
      <c r="A100" s="1908" t="s">
        <v>235</v>
      </c>
      <c r="B100" s="1908"/>
      <c r="C100" s="1908"/>
      <c r="D100" s="1908"/>
      <c r="E100" s="1908"/>
      <c r="F100" s="1908"/>
      <c r="G100" s="1908"/>
      <c r="H100" s="1908"/>
      <c r="I100" s="1908"/>
      <c r="J100" s="1908"/>
      <c r="K100" s="1908"/>
      <c r="L100" s="1908"/>
    </row>
    <row r="101" spans="1:12" ht="12.6" customHeight="1">
      <c r="A101" s="1892" t="s">
        <v>236</v>
      </c>
      <c r="B101" s="1892"/>
      <c r="C101" s="1892"/>
      <c r="D101" s="1892"/>
      <c r="E101" s="1892"/>
      <c r="F101" s="1892"/>
      <c r="G101" s="1892"/>
      <c r="H101" s="1892"/>
      <c r="I101" s="1892"/>
      <c r="J101" s="1892"/>
      <c r="K101" s="1892"/>
      <c r="L101" s="1892"/>
    </row>
    <row r="102" spans="1:12" ht="25.5" customHeight="1">
      <c r="A102" s="1892" t="s">
        <v>237</v>
      </c>
      <c r="B102" s="1892"/>
      <c r="C102" s="1892"/>
      <c r="D102" s="1892"/>
      <c r="E102" s="1892"/>
      <c r="F102" s="1892"/>
      <c r="G102" s="1892"/>
      <c r="H102" s="1892"/>
      <c r="I102" s="1892"/>
      <c r="J102" s="1892"/>
      <c r="K102" s="1892"/>
      <c r="L102" s="1892"/>
    </row>
    <row r="103" spans="1:12">
      <c r="A103" s="1891"/>
      <c r="B103" s="1891"/>
      <c r="C103" s="1891"/>
      <c r="D103" s="1891"/>
      <c r="E103" s="1891"/>
      <c r="F103" s="1891"/>
      <c r="G103" s="1891"/>
      <c r="H103" s="1891"/>
      <c r="I103" s="1891"/>
      <c r="J103" s="1891"/>
    </row>
    <row r="104" spans="1:12" ht="12.75" customHeight="1">
      <c r="A104" s="1892"/>
      <c r="B104" s="1892"/>
      <c r="C104" s="1892"/>
      <c r="D104" s="1892"/>
      <c r="E104" s="1892"/>
      <c r="F104" s="1892"/>
      <c r="G104" s="1892"/>
      <c r="H104" s="1892"/>
      <c r="I104" s="1892"/>
      <c r="J104" s="1892"/>
    </row>
  </sheetData>
  <mergeCells count="22">
    <mergeCell ref="F73:H73"/>
    <mergeCell ref="I73:J73"/>
    <mergeCell ref="A6:L6"/>
    <mergeCell ref="A7:L7"/>
    <mergeCell ref="A1:L1"/>
    <mergeCell ref="A2:L2"/>
    <mergeCell ref="A3:L3"/>
    <mergeCell ref="A4:L4"/>
    <mergeCell ref="A104:J104"/>
    <mergeCell ref="D84:F84"/>
    <mergeCell ref="A103:J103"/>
    <mergeCell ref="A102:L102"/>
    <mergeCell ref="A92:L92"/>
    <mergeCell ref="A93:L93"/>
    <mergeCell ref="A94:L94"/>
    <mergeCell ref="A95:L95"/>
    <mergeCell ref="A96:L96"/>
    <mergeCell ref="A97:L97"/>
    <mergeCell ref="A98:L98"/>
    <mergeCell ref="A99:L99"/>
    <mergeCell ref="A100:L100"/>
    <mergeCell ref="A101:L101"/>
  </mergeCells>
  <printOptions horizontalCentered="1" verticalCentered="1" gridLines="1"/>
  <pageMargins left="0.25" right="0.25" top="0.25" bottom="0.25" header="0.3" footer="0.3"/>
  <pageSetup paperSize="3" scale="5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4A33A-386D-4636-8D31-EF3F52FDD0ED}">
  <sheetPr>
    <pageSetUpPr fitToPage="1"/>
  </sheetPr>
  <dimension ref="A1:K90"/>
  <sheetViews>
    <sheetView topLeftCell="A3" zoomScale="90" zoomScaleNormal="90" workbookViewId="0">
      <selection activeCell="A3" sqref="A3:K3"/>
    </sheetView>
  </sheetViews>
  <sheetFormatPr defaultColWidth="8.5703125" defaultRowHeight="12.75"/>
  <cols>
    <col min="1" max="1" width="45.42578125" style="94" customWidth="1"/>
    <col min="2" max="2" width="14.42578125" style="94" customWidth="1"/>
    <col min="3" max="3" width="12.85546875" style="94" customWidth="1"/>
    <col min="4" max="4" width="13" style="94" customWidth="1"/>
    <col min="5" max="5" width="8.7109375" style="94" customWidth="1"/>
    <col min="6" max="6" width="8.5703125" style="94" customWidth="1"/>
    <col min="7" max="7" width="9.85546875" style="94" customWidth="1"/>
    <col min="8" max="8" width="12.5703125" style="94" customWidth="1"/>
    <col min="9" max="9" width="13.28515625" style="94" customWidth="1"/>
    <col min="10" max="10" width="10.85546875" style="94" customWidth="1"/>
    <col min="11" max="11" width="13.28515625" style="94" customWidth="1"/>
    <col min="12" max="16384" width="8.5703125" style="94"/>
  </cols>
  <sheetData>
    <row r="1" spans="1:11" ht="15.75">
      <c r="A1" s="1919" t="s">
        <v>238</v>
      </c>
      <c r="B1" s="1919"/>
      <c r="C1" s="1919"/>
      <c r="D1" s="1919"/>
      <c r="E1" s="1919"/>
      <c r="F1" s="1919"/>
      <c r="G1" s="1919"/>
      <c r="H1" s="1919"/>
      <c r="I1" s="1919"/>
      <c r="J1" s="1919"/>
      <c r="K1" s="1919"/>
    </row>
    <row r="2" spans="1:11" ht="15.75">
      <c r="A2" s="1920" t="s">
        <v>239</v>
      </c>
      <c r="B2" s="1920"/>
      <c r="C2" s="1920"/>
      <c r="D2" s="1920"/>
      <c r="E2" s="1920"/>
      <c r="F2" s="1920"/>
      <c r="G2" s="1920"/>
      <c r="H2" s="1920"/>
      <c r="I2" s="1920"/>
      <c r="J2" s="1920"/>
      <c r="K2" s="1920"/>
    </row>
    <row r="3" spans="1:11" ht="15.75" customHeight="1">
      <c r="A3" s="1879" t="s">
        <v>240</v>
      </c>
      <c r="B3" s="1879"/>
      <c r="C3" s="1879"/>
      <c r="D3" s="1879"/>
      <c r="E3" s="1879"/>
      <c r="F3" s="1879"/>
      <c r="G3" s="1879"/>
      <c r="H3" s="1879"/>
      <c r="I3" s="1879"/>
      <c r="J3" s="1879"/>
      <c r="K3" s="1879"/>
    </row>
    <row r="4" spans="1:11" ht="15.75" customHeight="1">
      <c r="A4" s="1922" t="s">
        <v>4</v>
      </c>
      <c r="B4" s="1922"/>
      <c r="C4" s="1922"/>
      <c r="D4" s="1922"/>
      <c r="E4" s="1922"/>
      <c r="F4" s="1922"/>
      <c r="G4" s="1922"/>
      <c r="H4" s="1922"/>
      <c r="I4" s="1922"/>
      <c r="J4" s="1922"/>
      <c r="K4" s="1922"/>
    </row>
    <row r="5" spans="1:11" ht="13.5" thickBot="1">
      <c r="A5" s="1927" t="s">
        <v>1571</v>
      </c>
      <c r="B5" s="1927"/>
      <c r="C5" s="1927"/>
      <c r="D5" s="1927"/>
      <c r="E5" s="1927"/>
      <c r="F5" s="1927"/>
      <c r="G5" s="1927"/>
      <c r="H5" s="1927"/>
      <c r="I5" s="301"/>
    </row>
    <row r="6" spans="1:11" ht="20.25" customHeight="1">
      <c r="A6" s="1923" t="s">
        <v>241</v>
      </c>
      <c r="B6" s="1924"/>
      <c r="C6" s="1924"/>
      <c r="D6" s="1924"/>
      <c r="E6" s="1924"/>
      <c r="F6" s="1924"/>
      <c r="G6" s="1924"/>
      <c r="H6" s="1924"/>
      <c r="I6" s="1924"/>
      <c r="J6" s="1924"/>
      <c r="K6" s="1925"/>
    </row>
    <row r="7" spans="1:11" ht="20.25" customHeight="1" thickBot="1">
      <c r="A7" s="1928" t="s">
        <v>161</v>
      </c>
      <c r="B7" s="1929"/>
      <c r="C7" s="1929"/>
      <c r="D7" s="1929"/>
      <c r="E7" s="1929"/>
      <c r="F7" s="1929"/>
      <c r="G7" s="1929"/>
      <c r="H7" s="1929"/>
      <c r="I7" s="1929"/>
      <c r="J7" s="1929"/>
      <c r="K7" s="1930"/>
    </row>
    <row r="8" spans="1:11" ht="51.75" customHeight="1">
      <c r="A8" s="605" t="s">
        <v>242</v>
      </c>
      <c r="B8" s="592" t="s">
        <v>243</v>
      </c>
      <c r="C8" s="606" t="s">
        <v>166</v>
      </c>
      <c r="D8" s="593" t="s">
        <v>244</v>
      </c>
      <c r="E8" s="606" t="s">
        <v>245</v>
      </c>
      <c r="F8" s="606" t="s">
        <v>246</v>
      </c>
      <c r="G8" s="606" t="s">
        <v>247</v>
      </c>
      <c r="H8" s="606" t="s">
        <v>248</v>
      </c>
      <c r="I8" s="606" t="s">
        <v>171</v>
      </c>
      <c r="J8" s="606" t="s">
        <v>172</v>
      </c>
      <c r="K8" s="689" t="s">
        <v>173</v>
      </c>
    </row>
    <row r="9" spans="1:11">
      <c r="A9" s="1133" t="s">
        <v>58</v>
      </c>
      <c r="B9" s="1134"/>
      <c r="C9" s="1135"/>
      <c r="D9" s="1135"/>
      <c r="E9" s="1135"/>
      <c r="F9" s="1135"/>
      <c r="G9" s="1135"/>
      <c r="H9" s="1135"/>
      <c r="I9" s="1135"/>
      <c r="J9" s="1135"/>
      <c r="K9" s="1136"/>
    </row>
    <row r="10" spans="1:11">
      <c r="A10" s="1137" t="s">
        <v>249</v>
      </c>
      <c r="B10" s="1138" t="s">
        <v>175</v>
      </c>
      <c r="C10" s="1139">
        <v>0</v>
      </c>
      <c r="D10" s="1139">
        <v>0</v>
      </c>
      <c r="E10" s="1139">
        <v>0</v>
      </c>
      <c r="F10" s="1139">
        <v>0</v>
      </c>
      <c r="G10" s="1139">
        <v>0</v>
      </c>
      <c r="H10" s="1140">
        <v>0</v>
      </c>
      <c r="I10" s="1141">
        <v>0</v>
      </c>
      <c r="J10" s="1142">
        <v>0</v>
      </c>
      <c r="K10" s="1143">
        <v>0</v>
      </c>
    </row>
    <row r="11" spans="1:11">
      <c r="A11" s="1144"/>
      <c r="B11" s="1145"/>
      <c r="C11" s="1139"/>
      <c r="D11" s="1139"/>
      <c r="E11" s="1139"/>
      <c r="F11" s="1139"/>
      <c r="G11" s="1139"/>
      <c r="H11" s="1140"/>
      <c r="I11" s="1141"/>
      <c r="J11" s="1142"/>
      <c r="K11" s="1146"/>
    </row>
    <row r="12" spans="1:11" ht="12.75" customHeight="1">
      <c r="A12" s="1133" t="s">
        <v>62</v>
      </c>
      <c r="B12" s="1134"/>
      <c r="C12" s="1147"/>
      <c r="D12" s="1147"/>
      <c r="E12" s="1147"/>
      <c r="F12" s="1147"/>
      <c r="G12" s="1147"/>
      <c r="H12" s="1147"/>
      <c r="I12" s="1135"/>
      <c r="J12" s="1148"/>
      <c r="K12" s="1149"/>
    </row>
    <row r="13" spans="1:11" s="197" customFormat="1" ht="12.75" customHeight="1">
      <c r="A13" s="1137" t="s">
        <v>39</v>
      </c>
      <c r="B13" s="1138" t="s">
        <v>175</v>
      </c>
      <c r="C13" s="1150">
        <v>0</v>
      </c>
      <c r="D13" s="1150">
        <v>0</v>
      </c>
      <c r="E13" s="1150">
        <v>0</v>
      </c>
      <c r="F13" s="1150">
        <v>0</v>
      </c>
      <c r="G13" s="1150">
        <v>0</v>
      </c>
      <c r="H13" s="1151">
        <v>0</v>
      </c>
      <c r="I13" s="1141">
        <v>0</v>
      </c>
      <c r="J13" s="1142">
        <v>0</v>
      </c>
      <c r="K13" s="1152">
        <v>0</v>
      </c>
    </row>
    <row r="14" spans="1:11" ht="15">
      <c r="A14" s="1153" t="s">
        <v>250</v>
      </c>
      <c r="B14" s="1138" t="s">
        <v>175</v>
      </c>
      <c r="C14" s="1150">
        <v>0</v>
      </c>
      <c r="D14" s="1150">
        <v>0</v>
      </c>
      <c r="E14" s="1150">
        <v>0</v>
      </c>
      <c r="F14" s="1150">
        <v>0</v>
      </c>
      <c r="G14" s="1150">
        <v>0</v>
      </c>
      <c r="H14" s="1151">
        <v>0</v>
      </c>
      <c r="I14" s="1141">
        <v>0</v>
      </c>
      <c r="J14" s="1142">
        <v>0</v>
      </c>
      <c r="K14" s="1152">
        <v>0</v>
      </c>
    </row>
    <row r="15" spans="1:11" ht="12.75" customHeight="1">
      <c r="A15" s="1153" t="s">
        <v>251</v>
      </c>
      <c r="B15" s="1138" t="s">
        <v>252</v>
      </c>
      <c r="C15" s="1139">
        <v>34</v>
      </c>
      <c r="D15" s="1139"/>
      <c r="E15" s="1139"/>
      <c r="F15" s="1139"/>
      <c r="G15" s="1139">
        <v>3400</v>
      </c>
      <c r="H15" s="1140">
        <v>1129102</v>
      </c>
      <c r="I15" s="1141">
        <f>H15/H43</f>
        <v>0.28231855357942087</v>
      </c>
      <c r="J15" s="1150">
        <v>11</v>
      </c>
      <c r="K15" s="1154">
        <f>G15*J15*'ESA-Table 9'!$G$5</f>
        <v>51985.999999999993</v>
      </c>
    </row>
    <row r="16" spans="1:11" ht="12.75" customHeight="1">
      <c r="A16" s="1153" t="s">
        <v>253</v>
      </c>
      <c r="B16" s="1138" t="s">
        <v>252</v>
      </c>
      <c r="C16" s="1139">
        <v>37</v>
      </c>
      <c r="D16" s="1139"/>
      <c r="E16" s="1139"/>
      <c r="F16" s="1139"/>
      <c r="G16" s="1139">
        <v>71231</v>
      </c>
      <c r="H16" s="1140">
        <v>2870288</v>
      </c>
      <c r="I16" s="1141">
        <f>H16/H43</f>
        <v>0.71768144642057918</v>
      </c>
      <c r="J16" s="1150">
        <v>20</v>
      </c>
      <c r="K16" s="1154">
        <f>G16*J16*'ESA-Table 9'!$G$5</f>
        <v>1980221.7999999998</v>
      </c>
    </row>
    <row r="17" spans="1:11" ht="12.75" customHeight="1">
      <c r="A17" s="1133" t="s">
        <v>254</v>
      </c>
      <c r="B17" s="1155"/>
      <c r="C17" s="1156"/>
      <c r="D17" s="1156"/>
      <c r="E17" s="1156"/>
      <c r="F17" s="1156"/>
      <c r="G17" s="1156"/>
      <c r="H17" s="1156"/>
      <c r="I17" s="1157"/>
      <c r="J17" s="1157"/>
      <c r="K17" s="1158"/>
    </row>
    <row r="18" spans="1:11" ht="12.75" customHeight="1">
      <c r="A18" s="1137" t="s">
        <v>185</v>
      </c>
      <c r="B18" s="1159" t="s">
        <v>175</v>
      </c>
      <c r="C18" s="1150">
        <v>0</v>
      </c>
      <c r="D18" s="1150">
        <v>0</v>
      </c>
      <c r="E18" s="1150">
        <v>0</v>
      </c>
      <c r="F18" s="1150">
        <v>0</v>
      </c>
      <c r="G18" s="1150">
        <v>0</v>
      </c>
      <c r="H18" s="1151">
        <v>0</v>
      </c>
      <c r="I18" s="1141">
        <v>0</v>
      </c>
      <c r="J18" s="1142">
        <v>0</v>
      </c>
      <c r="K18" s="1143">
        <v>0</v>
      </c>
    </row>
    <row r="19" spans="1:11" ht="15">
      <c r="A19" s="1137" t="s">
        <v>187</v>
      </c>
      <c r="B19" s="1159" t="s">
        <v>175</v>
      </c>
      <c r="C19" s="1150">
        <v>0</v>
      </c>
      <c r="D19" s="1150">
        <v>0</v>
      </c>
      <c r="E19" s="1150">
        <v>0</v>
      </c>
      <c r="F19" s="1150">
        <v>0</v>
      </c>
      <c r="G19" s="1150">
        <v>0</v>
      </c>
      <c r="H19" s="1151">
        <v>0</v>
      </c>
      <c r="I19" s="1141">
        <v>0</v>
      </c>
      <c r="J19" s="1142">
        <v>0</v>
      </c>
      <c r="K19" s="1143">
        <v>0</v>
      </c>
    </row>
    <row r="20" spans="1:11" ht="12.75" customHeight="1">
      <c r="A20" s="1160" t="s">
        <v>255</v>
      </c>
      <c r="B20" s="1155"/>
      <c r="C20" s="1156"/>
      <c r="D20" s="1156"/>
      <c r="E20" s="1156"/>
      <c r="F20" s="1156"/>
      <c r="G20" s="1156"/>
      <c r="H20" s="1156"/>
      <c r="I20" s="1157"/>
      <c r="J20" s="1157"/>
      <c r="K20" s="1158"/>
    </row>
    <row r="21" spans="1:11" ht="12.75" customHeight="1">
      <c r="A21" s="198" t="s">
        <v>256</v>
      </c>
      <c r="B21" s="198" t="s">
        <v>257</v>
      </c>
      <c r="C21" s="1150">
        <v>0</v>
      </c>
      <c r="D21" s="1150">
        <v>0</v>
      </c>
      <c r="E21" s="1150">
        <v>0</v>
      </c>
      <c r="F21" s="1150">
        <v>0</v>
      </c>
      <c r="G21" s="1150">
        <v>0</v>
      </c>
      <c r="H21" s="1151">
        <v>0</v>
      </c>
      <c r="I21" s="1141">
        <v>0</v>
      </c>
      <c r="J21" s="1142">
        <v>0</v>
      </c>
      <c r="K21" s="1143">
        <v>0</v>
      </c>
    </row>
    <row r="22" spans="1:11" ht="12.75" customHeight="1">
      <c r="A22" s="1153" t="s">
        <v>258</v>
      </c>
      <c r="B22" s="1159" t="s">
        <v>252</v>
      </c>
      <c r="C22" s="1150">
        <v>0</v>
      </c>
      <c r="D22" s="1150">
        <v>0</v>
      </c>
      <c r="E22" s="1150">
        <v>0</v>
      </c>
      <c r="F22" s="1150">
        <v>0</v>
      </c>
      <c r="G22" s="1150">
        <v>0</v>
      </c>
      <c r="H22" s="1151">
        <v>0</v>
      </c>
      <c r="I22" s="1141">
        <v>0</v>
      </c>
      <c r="J22" s="1142">
        <v>0</v>
      </c>
      <c r="K22" s="1143">
        <v>0</v>
      </c>
    </row>
    <row r="23" spans="1:11" ht="15">
      <c r="A23" s="1153" t="s">
        <v>259</v>
      </c>
      <c r="B23" s="198" t="s">
        <v>257</v>
      </c>
      <c r="C23" s="1150">
        <v>0</v>
      </c>
      <c r="D23" s="1150">
        <v>0</v>
      </c>
      <c r="E23" s="1150">
        <v>0</v>
      </c>
      <c r="F23" s="1150">
        <v>0</v>
      </c>
      <c r="G23" s="1150">
        <v>0</v>
      </c>
      <c r="H23" s="1151">
        <v>0</v>
      </c>
      <c r="I23" s="1141">
        <v>0</v>
      </c>
      <c r="J23" s="1142">
        <v>0</v>
      </c>
      <c r="K23" s="1143">
        <v>0</v>
      </c>
    </row>
    <row r="24" spans="1:11" ht="15">
      <c r="A24" s="1153" t="s">
        <v>260</v>
      </c>
      <c r="B24" s="1159" t="s">
        <v>176</v>
      </c>
      <c r="C24" s="1150">
        <v>0</v>
      </c>
      <c r="D24" s="1150">
        <v>0</v>
      </c>
      <c r="E24" s="1150">
        <v>0</v>
      </c>
      <c r="F24" s="1150">
        <v>0</v>
      </c>
      <c r="G24" s="1150">
        <v>0</v>
      </c>
      <c r="H24" s="1151">
        <v>0</v>
      </c>
      <c r="I24" s="1141">
        <v>0</v>
      </c>
      <c r="J24" s="1142">
        <v>0</v>
      </c>
      <c r="K24" s="1143">
        <v>0</v>
      </c>
    </row>
    <row r="25" spans="1:11" ht="15">
      <c r="A25" s="1153"/>
      <c r="B25" s="1161"/>
      <c r="C25" s="1150"/>
      <c r="D25" s="1150"/>
      <c r="E25" s="1150"/>
      <c r="F25" s="1150"/>
      <c r="G25" s="1150"/>
      <c r="H25" s="1151"/>
      <c r="I25" s="1141"/>
      <c r="J25" s="1142"/>
      <c r="K25" s="1143"/>
    </row>
    <row r="26" spans="1:11">
      <c r="A26" s="1133" t="s">
        <v>78</v>
      </c>
      <c r="B26" s="1155"/>
      <c r="C26" s="1156"/>
      <c r="D26" s="1156"/>
      <c r="E26" s="1156"/>
      <c r="F26" s="1156"/>
      <c r="G26" s="1156"/>
      <c r="H26" s="1156"/>
      <c r="I26" s="1157"/>
      <c r="J26" s="1157"/>
      <c r="K26" s="1158"/>
    </row>
    <row r="27" spans="1:11" ht="15">
      <c r="A27" s="1153" t="s">
        <v>261</v>
      </c>
      <c r="B27" s="1159" t="s">
        <v>262</v>
      </c>
      <c r="C27" s="1150">
        <v>0</v>
      </c>
      <c r="D27" s="1150">
        <v>0</v>
      </c>
      <c r="E27" s="1150">
        <v>0</v>
      </c>
      <c r="F27" s="1150">
        <v>0</v>
      </c>
      <c r="G27" s="1150">
        <v>0</v>
      </c>
      <c r="H27" s="1151">
        <v>0</v>
      </c>
      <c r="I27" s="1141">
        <v>0</v>
      </c>
      <c r="J27" s="1142">
        <v>0</v>
      </c>
      <c r="K27" s="1143">
        <v>0</v>
      </c>
    </row>
    <row r="28" spans="1:11" ht="15">
      <c r="A28" s="1153" t="s">
        <v>263</v>
      </c>
      <c r="B28" s="1159" t="s">
        <v>264</v>
      </c>
      <c r="C28" s="1150">
        <v>0</v>
      </c>
      <c r="D28" s="1150">
        <v>0</v>
      </c>
      <c r="E28" s="1150">
        <v>0</v>
      </c>
      <c r="F28" s="1150">
        <v>0</v>
      </c>
      <c r="G28" s="1150">
        <v>0</v>
      </c>
      <c r="H28" s="1151">
        <v>0</v>
      </c>
      <c r="I28" s="1141">
        <v>0</v>
      </c>
      <c r="J28" s="1142">
        <v>0</v>
      </c>
      <c r="K28" s="1143">
        <v>0</v>
      </c>
    </row>
    <row r="29" spans="1:11" ht="15">
      <c r="A29" s="1153" t="s">
        <v>265</v>
      </c>
      <c r="B29" s="1159" t="s">
        <v>262</v>
      </c>
      <c r="C29" s="1150">
        <v>0</v>
      </c>
      <c r="D29" s="1150">
        <v>0</v>
      </c>
      <c r="E29" s="1150">
        <v>0</v>
      </c>
      <c r="F29" s="1150">
        <v>0</v>
      </c>
      <c r="G29" s="1150">
        <v>0</v>
      </c>
      <c r="H29" s="1151">
        <v>0</v>
      </c>
      <c r="I29" s="1141">
        <v>0</v>
      </c>
      <c r="J29" s="1142">
        <v>0</v>
      </c>
      <c r="K29" s="1143">
        <v>0</v>
      </c>
    </row>
    <row r="30" spans="1:11" ht="15">
      <c r="A30" s="1153" t="s">
        <v>266</v>
      </c>
      <c r="B30" s="1159" t="s">
        <v>262</v>
      </c>
      <c r="C30" s="1150">
        <v>0</v>
      </c>
      <c r="D30" s="1150">
        <v>0</v>
      </c>
      <c r="E30" s="1150">
        <v>0</v>
      </c>
      <c r="F30" s="1150">
        <v>0</v>
      </c>
      <c r="G30" s="1150">
        <v>0</v>
      </c>
      <c r="H30" s="1151">
        <v>0</v>
      </c>
      <c r="I30" s="1141">
        <v>0</v>
      </c>
      <c r="J30" s="1142">
        <v>0</v>
      </c>
      <c r="K30" s="1143">
        <v>0</v>
      </c>
    </row>
    <row r="31" spans="1:11" ht="15">
      <c r="A31" s="1153" t="s">
        <v>267</v>
      </c>
      <c r="B31" s="1159" t="s">
        <v>268</v>
      </c>
      <c r="C31" s="1150">
        <v>0</v>
      </c>
      <c r="D31" s="1150">
        <v>0</v>
      </c>
      <c r="E31" s="1150">
        <v>0</v>
      </c>
      <c r="F31" s="1150">
        <v>0</v>
      </c>
      <c r="G31" s="1150">
        <v>0</v>
      </c>
      <c r="H31" s="1151">
        <v>0</v>
      </c>
      <c r="I31" s="1141">
        <v>0</v>
      </c>
      <c r="J31" s="1142">
        <v>0</v>
      </c>
      <c r="K31" s="1143">
        <v>0</v>
      </c>
    </row>
    <row r="32" spans="1:11" ht="15">
      <c r="A32" s="1153" t="s">
        <v>269</v>
      </c>
      <c r="B32" s="1159" t="s">
        <v>264</v>
      </c>
      <c r="C32" s="1150">
        <v>0</v>
      </c>
      <c r="D32" s="1150">
        <v>0</v>
      </c>
      <c r="E32" s="1150">
        <v>0</v>
      </c>
      <c r="F32" s="1150">
        <v>0</v>
      </c>
      <c r="G32" s="1150">
        <v>0</v>
      </c>
      <c r="H32" s="1151">
        <v>0</v>
      </c>
      <c r="I32" s="1141">
        <v>0</v>
      </c>
      <c r="J32" s="1142">
        <v>0</v>
      </c>
      <c r="K32" s="1143">
        <v>0</v>
      </c>
    </row>
    <row r="33" spans="1:11" ht="15">
      <c r="A33" s="1153" t="s">
        <v>270</v>
      </c>
      <c r="B33" s="1159" t="s">
        <v>264</v>
      </c>
      <c r="C33" s="1150">
        <v>0</v>
      </c>
      <c r="D33" s="1150">
        <v>0</v>
      </c>
      <c r="E33" s="1150">
        <v>0</v>
      </c>
      <c r="F33" s="1150">
        <v>0</v>
      </c>
      <c r="G33" s="1150">
        <v>0</v>
      </c>
      <c r="H33" s="1151">
        <v>0</v>
      </c>
      <c r="I33" s="1141">
        <v>0</v>
      </c>
      <c r="J33" s="1142">
        <v>0</v>
      </c>
      <c r="K33" s="1143">
        <v>0</v>
      </c>
    </row>
    <row r="34" spans="1:11" ht="15">
      <c r="A34" s="1153" t="s">
        <v>271</v>
      </c>
      <c r="B34" s="1159" t="s">
        <v>264</v>
      </c>
      <c r="C34" s="1150">
        <v>0</v>
      </c>
      <c r="D34" s="1150">
        <v>0</v>
      </c>
      <c r="E34" s="1150">
        <v>0</v>
      </c>
      <c r="F34" s="1150">
        <v>0</v>
      </c>
      <c r="G34" s="1150">
        <v>0</v>
      </c>
      <c r="H34" s="1151">
        <v>0</v>
      </c>
      <c r="I34" s="1162">
        <v>0</v>
      </c>
      <c r="J34" s="1142">
        <v>0</v>
      </c>
      <c r="K34" s="1143">
        <v>0</v>
      </c>
    </row>
    <row r="35" spans="1:11">
      <c r="A35" s="1133" t="s">
        <v>85</v>
      </c>
      <c r="B35" s="1155"/>
      <c r="C35" s="1156"/>
      <c r="D35" s="1156"/>
      <c r="E35" s="1156"/>
      <c r="F35" s="1156"/>
      <c r="G35" s="1156"/>
      <c r="H35" s="1156"/>
      <c r="I35" s="1157"/>
      <c r="J35" s="1157"/>
      <c r="K35" s="1158"/>
    </row>
    <row r="36" spans="1:11" ht="15">
      <c r="A36" s="1153" t="s">
        <v>272</v>
      </c>
      <c r="B36" s="1159" t="s">
        <v>176</v>
      </c>
      <c r="C36" s="1150">
        <v>0</v>
      </c>
      <c r="D36" s="1150">
        <v>0</v>
      </c>
      <c r="E36" s="1150">
        <v>0</v>
      </c>
      <c r="F36" s="1150">
        <v>0</v>
      </c>
      <c r="G36" s="1150">
        <v>0</v>
      </c>
      <c r="H36" s="1151">
        <v>0</v>
      </c>
      <c r="I36" s="1141">
        <v>0</v>
      </c>
      <c r="J36" s="1142">
        <v>0</v>
      </c>
      <c r="K36" s="1143">
        <v>0</v>
      </c>
    </row>
    <row r="37" spans="1:11" ht="15">
      <c r="A37" s="1153" t="s">
        <v>273</v>
      </c>
      <c r="B37" s="1159" t="s">
        <v>176</v>
      </c>
      <c r="C37" s="1150">
        <v>0</v>
      </c>
      <c r="D37" s="1150">
        <v>0</v>
      </c>
      <c r="E37" s="1150">
        <v>0</v>
      </c>
      <c r="F37" s="1150">
        <v>0</v>
      </c>
      <c r="G37" s="1150">
        <v>0</v>
      </c>
      <c r="H37" s="1151">
        <v>0</v>
      </c>
      <c r="I37" s="1141">
        <v>0</v>
      </c>
      <c r="J37" s="1142">
        <v>0</v>
      </c>
      <c r="K37" s="1143">
        <v>0</v>
      </c>
    </row>
    <row r="38" spans="1:11">
      <c r="A38" s="1133" t="s">
        <v>274</v>
      </c>
      <c r="B38" s="1155"/>
      <c r="C38" s="1156"/>
      <c r="D38" s="1156"/>
      <c r="E38" s="1156"/>
      <c r="F38" s="1156"/>
      <c r="G38" s="1156"/>
      <c r="H38" s="1156"/>
      <c r="I38" s="1163"/>
      <c r="J38" s="1163"/>
      <c r="K38" s="1164"/>
    </row>
    <row r="39" spans="1:11" ht="15">
      <c r="A39" s="1165" t="s">
        <v>275</v>
      </c>
      <c r="B39" s="1159" t="s">
        <v>175</v>
      </c>
      <c r="C39" s="1166">
        <v>0</v>
      </c>
      <c r="D39" s="1150">
        <v>0</v>
      </c>
      <c r="E39" s="1150">
        <v>0</v>
      </c>
      <c r="F39" s="1150">
        <v>0</v>
      </c>
      <c r="G39" s="1150">
        <v>0</v>
      </c>
      <c r="H39" s="1167">
        <v>0</v>
      </c>
      <c r="I39" s="1141">
        <v>0</v>
      </c>
      <c r="J39" s="1142">
        <v>0</v>
      </c>
      <c r="K39" s="1143">
        <v>0</v>
      </c>
    </row>
    <row r="40" spans="1:11" ht="15">
      <c r="A40" s="1168" t="s">
        <v>276</v>
      </c>
      <c r="B40" s="1159" t="s">
        <v>175</v>
      </c>
      <c r="C40" s="967">
        <v>0</v>
      </c>
      <c r="D40" s="1169">
        <v>0</v>
      </c>
      <c r="E40" s="1169">
        <v>0</v>
      </c>
      <c r="F40" s="1169">
        <v>0</v>
      </c>
      <c r="G40" s="1169">
        <v>0</v>
      </c>
      <c r="H40" s="1170">
        <v>0</v>
      </c>
      <c r="I40" s="1141">
        <v>0</v>
      </c>
      <c r="J40" s="1142">
        <v>0</v>
      </c>
      <c r="K40" s="1143">
        <v>0</v>
      </c>
    </row>
    <row r="41" spans="1:11" ht="15">
      <c r="A41" s="1168" t="s">
        <v>277</v>
      </c>
      <c r="B41" s="1159" t="s">
        <v>175</v>
      </c>
      <c r="C41" s="967">
        <v>0</v>
      </c>
      <c r="D41" s="1169">
        <v>0</v>
      </c>
      <c r="E41" s="1169">
        <v>0</v>
      </c>
      <c r="F41" s="1169">
        <v>0</v>
      </c>
      <c r="G41" s="1169">
        <v>0</v>
      </c>
      <c r="H41" s="1170">
        <v>0</v>
      </c>
      <c r="I41" s="1141">
        <v>0</v>
      </c>
      <c r="J41" s="1142">
        <v>0</v>
      </c>
      <c r="K41" s="1143">
        <v>0</v>
      </c>
    </row>
    <row r="42" spans="1:11" ht="13.5" thickBot="1">
      <c r="A42" s="1171"/>
      <c r="B42" s="1172"/>
      <c r="C42" s="1173"/>
      <c r="D42" s="1173"/>
      <c r="E42" s="1174"/>
      <c r="F42" s="1175"/>
      <c r="G42" s="1174"/>
      <c r="H42" s="1176"/>
      <c r="I42" s="1157"/>
      <c r="J42" s="1157"/>
      <c r="K42" s="1158"/>
    </row>
    <row r="43" spans="1:11" ht="15.75" thickBot="1">
      <c r="A43" s="305" t="s">
        <v>92</v>
      </c>
      <c r="B43" s="306" t="s">
        <v>278</v>
      </c>
      <c r="C43" s="968">
        <f t="shared" ref="C43:H43" si="0">SUM(C13:C37)</f>
        <v>71</v>
      </c>
      <c r="D43" s="968">
        <f t="shared" si="0"/>
        <v>0</v>
      </c>
      <c r="E43" s="968">
        <f t="shared" si="0"/>
        <v>0</v>
      </c>
      <c r="F43" s="968">
        <f t="shared" si="0"/>
        <v>0</v>
      </c>
      <c r="G43" s="968">
        <f t="shared" si="0"/>
        <v>74631</v>
      </c>
      <c r="H43" s="969">
        <f t="shared" si="0"/>
        <v>3999390</v>
      </c>
      <c r="I43" s="607"/>
      <c r="J43" s="607"/>
      <c r="K43" s="608"/>
    </row>
    <row r="44" spans="1:11" ht="13.5" thickBot="1">
      <c r="A44" s="307"/>
      <c r="B44" s="197"/>
      <c r="C44" s="308"/>
      <c r="D44" s="308"/>
      <c r="E44" s="308"/>
      <c r="F44" s="308"/>
      <c r="G44" s="308"/>
      <c r="H44" s="197"/>
    </row>
    <row r="45" spans="1:11" ht="13.5" thickBot="1">
      <c r="A45" s="309" t="s">
        <v>279</v>
      </c>
      <c r="B45" s="310" t="s">
        <v>280</v>
      </c>
      <c r="H45" s="311"/>
    </row>
    <row r="46" spans="1:11" ht="25.5">
      <c r="A46" s="312" t="s">
        <v>281</v>
      </c>
      <c r="B46" s="313">
        <v>18</v>
      </c>
      <c r="G46" s="314"/>
      <c r="H46" s="1117"/>
    </row>
    <row r="47" spans="1:11" ht="25.5">
      <c r="A47" s="316" t="s">
        <v>282</v>
      </c>
      <c r="B47" s="313">
        <v>18</v>
      </c>
      <c r="H47" s="315"/>
    </row>
    <row r="48" spans="1:11" ht="25.5">
      <c r="A48" s="1177" t="s">
        <v>283</v>
      </c>
      <c r="B48" s="1178">
        <v>5793</v>
      </c>
      <c r="H48" s="315"/>
    </row>
    <row r="49" spans="1:11" ht="25.5">
      <c r="A49" s="1177" t="s">
        <v>284</v>
      </c>
      <c r="B49" s="1179">
        <v>218</v>
      </c>
    </row>
    <row r="50" spans="1:11" ht="13.5" thickBot="1"/>
    <row r="51" spans="1:11" ht="15" customHeight="1">
      <c r="A51" s="289"/>
      <c r="B51" s="1904" t="s">
        <v>222</v>
      </c>
      <c r="C51" s="1905"/>
      <c r="D51" s="1906"/>
      <c r="E51" s="317"/>
      <c r="F51" s="315"/>
      <c r="G51" s="318"/>
      <c r="H51" s="319"/>
    </row>
    <row r="52" spans="1:11" ht="13.5" thickBot="1">
      <c r="A52" s="912" t="s">
        <v>285</v>
      </c>
      <c r="B52" s="388" t="s">
        <v>100</v>
      </c>
      <c r="C52" s="389" t="s">
        <v>101</v>
      </c>
      <c r="D52" s="390" t="s">
        <v>92</v>
      </c>
      <c r="E52" s="317"/>
      <c r="F52" s="315"/>
      <c r="G52" s="315"/>
      <c r="H52" s="319"/>
    </row>
    <row r="53" spans="1:11" ht="13.5" thickBot="1">
      <c r="A53" s="290" t="s">
        <v>224</v>
      </c>
      <c r="B53" s="320">
        <v>0</v>
      </c>
      <c r="C53" s="321">
        <v>130772.22</v>
      </c>
      <c r="D53" s="322">
        <f>B53+C53</f>
        <v>130772.22</v>
      </c>
      <c r="E53" s="315"/>
      <c r="F53" s="319"/>
      <c r="G53" s="319"/>
      <c r="H53" s="319"/>
    </row>
    <row r="54" spans="1:11" ht="13.5" thickBot="1">
      <c r="A54" s="391" t="s">
        <v>225</v>
      </c>
      <c r="B54" s="1604">
        <v>0</v>
      </c>
      <c r="C54" s="1180">
        <v>0</v>
      </c>
      <c r="D54" s="322">
        <f t="shared" ref="D54:D55" si="1">B54+C54</f>
        <v>0</v>
      </c>
      <c r="E54" s="315"/>
      <c r="F54" s="319"/>
      <c r="G54" s="319"/>
      <c r="H54" s="319"/>
    </row>
    <row r="55" spans="1:11" ht="15.75" thickBot="1">
      <c r="A55" s="392" t="s">
        <v>226</v>
      </c>
      <c r="B55" s="1604">
        <v>0</v>
      </c>
      <c r="C55" s="1784">
        <v>3877453</v>
      </c>
      <c r="D55" s="1780">
        <f t="shared" si="1"/>
        <v>3877453</v>
      </c>
      <c r="E55" s="323" t="s">
        <v>227</v>
      </c>
      <c r="F55" s="319"/>
      <c r="G55" s="319"/>
      <c r="H55" s="324"/>
    </row>
    <row r="56" spans="1:11" ht="15.75" thickBot="1">
      <c r="A56" s="325"/>
      <c r="B56" s="326"/>
      <c r="C56" s="327"/>
      <c r="D56" s="338"/>
      <c r="E56" s="315"/>
      <c r="F56" s="319"/>
      <c r="G56" s="319"/>
      <c r="H56" s="319"/>
    </row>
    <row r="57" spans="1:11" ht="17.25" thickBot="1">
      <c r="A57" s="328" t="s">
        <v>286</v>
      </c>
      <c r="B57" s="329">
        <f>SUM(B53:B55)</f>
        <v>0</v>
      </c>
      <c r="C57" s="1785">
        <f>SUM(C53:C55)</f>
        <v>4008225.22</v>
      </c>
      <c r="D57" s="1786">
        <f>SUM(D53:D55)</f>
        <v>4008225.22</v>
      </c>
      <c r="E57" s="317"/>
      <c r="H57" s="319"/>
    </row>
    <row r="58" spans="1:11" ht="15">
      <c r="A58" s="331"/>
      <c r="B58" s="332"/>
      <c r="C58" s="333"/>
      <c r="D58" s="333"/>
      <c r="E58" s="317"/>
      <c r="H58" s="319"/>
    </row>
    <row r="59" spans="1:11" ht="28.5" customHeight="1">
      <c r="A59" s="1878" t="s">
        <v>287</v>
      </c>
      <c r="B59" s="1878"/>
      <c r="C59" s="1878"/>
      <c r="D59" s="1878"/>
      <c r="E59" s="1878"/>
      <c r="F59" s="1878"/>
      <c r="G59" s="1878"/>
      <c r="H59" s="1878"/>
      <c r="I59" s="1878"/>
      <c r="J59" s="1878"/>
      <c r="K59" s="1878"/>
    </row>
    <row r="60" spans="1:11">
      <c r="A60" s="1931" t="s">
        <v>288</v>
      </c>
      <c r="B60" s="1931"/>
      <c r="C60" s="1931"/>
      <c r="D60" s="1931"/>
      <c r="E60" s="1931"/>
      <c r="F60" s="1931"/>
      <c r="G60" s="1931"/>
      <c r="H60" s="1931"/>
      <c r="I60" s="1931"/>
      <c r="J60" s="1931"/>
      <c r="K60" s="1931"/>
    </row>
    <row r="61" spans="1:11" ht="12.75" customHeight="1">
      <c r="A61" s="1891" t="s">
        <v>289</v>
      </c>
      <c r="B61" s="1891"/>
      <c r="C61" s="1891"/>
      <c r="D61" s="1891"/>
      <c r="E61" s="1891"/>
      <c r="F61" s="1891"/>
      <c r="G61" s="1891"/>
      <c r="H61" s="1891"/>
      <c r="I61" s="1891"/>
      <c r="J61" s="1891"/>
      <c r="K61" s="1891"/>
    </row>
    <row r="62" spans="1:11" ht="12.75" customHeight="1">
      <c r="A62" s="1908" t="s">
        <v>290</v>
      </c>
      <c r="B62" s="1908"/>
      <c r="C62" s="1908"/>
      <c r="D62" s="1908"/>
      <c r="E62" s="1908"/>
      <c r="F62" s="1908"/>
      <c r="G62" s="1908"/>
      <c r="H62" s="1908"/>
      <c r="I62" s="1908"/>
      <c r="J62" s="1908"/>
      <c r="K62" s="1908"/>
    </row>
    <row r="63" spans="1:11">
      <c r="A63" s="1909" t="s">
        <v>291</v>
      </c>
      <c r="B63" s="1909"/>
      <c r="C63" s="1909"/>
      <c r="D63" s="1909"/>
      <c r="E63" s="1909"/>
      <c r="F63" s="1909"/>
      <c r="G63" s="1909"/>
      <c r="H63" s="1909"/>
      <c r="I63" s="1909"/>
      <c r="J63" s="1909"/>
      <c r="K63" s="1909"/>
    </row>
    <row r="64" spans="1:11" ht="25.5" customHeight="1">
      <c r="A64" s="1910" t="s">
        <v>233</v>
      </c>
      <c r="B64" s="1910"/>
      <c r="C64" s="1910"/>
      <c r="D64" s="1910"/>
      <c r="E64" s="1910"/>
      <c r="F64" s="1910"/>
      <c r="G64" s="1910"/>
      <c r="H64" s="1910"/>
      <c r="I64" s="1910"/>
      <c r="J64" s="1910"/>
      <c r="K64" s="1910"/>
    </row>
    <row r="65" spans="1:11" ht="14.25" customHeight="1">
      <c r="A65" s="1921" t="s">
        <v>292</v>
      </c>
      <c r="B65" s="1921"/>
      <c r="C65" s="1921"/>
      <c r="D65" s="1921"/>
      <c r="E65" s="1921"/>
      <c r="F65" s="1921"/>
      <c r="G65" s="1921"/>
      <c r="H65" s="1921"/>
      <c r="I65" s="1921"/>
      <c r="J65" s="1921"/>
      <c r="K65" s="1921"/>
    </row>
    <row r="66" spans="1:11" ht="12.75" customHeight="1">
      <c r="A66" s="1878" t="s">
        <v>293</v>
      </c>
      <c r="B66" s="1878"/>
      <c r="C66" s="1878"/>
      <c r="D66" s="1878"/>
      <c r="E66" s="1878"/>
      <c r="F66" s="1878"/>
      <c r="G66" s="1878"/>
      <c r="H66" s="1878"/>
      <c r="I66" s="1878"/>
      <c r="J66" s="1878"/>
      <c r="K66" s="1878"/>
    </row>
    <row r="67" spans="1:11" ht="13.5" customHeight="1">
      <c r="A67" s="1921" t="s">
        <v>294</v>
      </c>
      <c r="B67" s="1921"/>
      <c r="C67" s="1921"/>
      <c r="D67" s="1921"/>
      <c r="E67" s="1921"/>
      <c r="F67" s="1921"/>
      <c r="G67" s="1921"/>
      <c r="H67" s="1921"/>
      <c r="I67" s="1921"/>
      <c r="J67" s="1921"/>
      <c r="K67" s="1921"/>
    </row>
    <row r="68" spans="1:11" ht="12.75" customHeight="1">
      <c r="A68" s="1878" t="s">
        <v>295</v>
      </c>
      <c r="B68" s="1878"/>
      <c r="C68" s="1878"/>
      <c r="D68" s="1878"/>
      <c r="E68" s="1878"/>
      <c r="F68" s="1878"/>
      <c r="G68" s="1878"/>
      <c r="H68" s="1878"/>
      <c r="I68" s="1878"/>
      <c r="J68" s="1878"/>
      <c r="K68" s="1878"/>
    </row>
    <row r="69" spans="1:11" ht="12.75" customHeight="1">
      <c r="A69" s="1921" t="s">
        <v>296</v>
      </c>
      <c r="B69" s="1921"/>
      <c r="C69" s="1921"/>
      <c r="D69" s="1921"/>
      <c r="E69" s="1921"/>
      <c r="F69" s="1921"/>
      <c r="G69" s="1921"/>
      <c r="H69" s="1921"/>
      <c r="I69" s="1921"/>
      <c r="J69" s="1921"/>
      <c r="K69" s="1921"/>
    </row>
    <row r="70" spans="1:11" ht="12.75" customHeight="1">
      <c r="A70" s="1891" t="s">
        <v>297</v>
      </c>
      <c r="B70" s="1891"/>
      <c r="C70" s="1891"/>
      <c r="D70" s="1891"/>
      <c r="E70" s="1891"/>
      <c r="F70" s="1891"/>
      <c r="G70" s="1891"/>
      <c r="H70" s="1891"/>
      <c r="I70" s="1891"/>
      <c r="J70" s="1891"/>
      <c r="K70" s="1891"/>
    </row>
    <row r="71" spans="1:11" ht="12.75" customHeight="1">
      <c r="A71" s="1878" t="s">
        <v>298</v>
      </c>
      <c r="B71" s="1878"/>
      <c r="C71" s="1878"/>
      <c r="D71" s="1878"/>
      <c r="E71" s="1878"/>
      <c r="F71" s="1878"/>
      <c r="G71" s="1878"/>
      <c r="H71" s="1878"/>
      <c r="I71" s="1878"/>
      <c r="J71" s="1878"/>
      <c r="K71" s="1878"/>
    </row>
    <row r="72" spans="1:11" ht="12.6" customHeight="1">
      <c r="A72" s="1926" t="s">
        <v>299</v>
      </c>
      <c r="B72" s="1926"/>
      <c r="C72" s="1926"/>
      <c r="D72" s="1926"/>
      <c r="E72" s="1926"/>
      <c r="F72" s="1926"/>
      <c r="G72" s="1926"/>
      <c r="H72" s="1926"/>
      <c r="I72" s="1926"/>
      <c r="J72" s="1926"/>
      <c r="K72" s="1926"/>
    </row>
    <row r="82" ht="12.75" customHeight="1"/>
    <row r="83" ht="18.75" customHeight="1"/>
    <row r="84" ht="28.5" customHeight="1"/>
    <row r="85" ht="18.75" customHeight="1"/>
    <row r="86" ht="18.75" customHeight="1"/>
    <row r="87" ht="18.75" customHeight="1"/>
    <row r="88" ht="27.75" customHeight="1"/>
    <row r="89" ht="18.75" customHeight="1"/>
    <row r="90" ht="18" customHeight="1"/>
  </sheetData>
  <mergeCells count="22">
    <mergeCell ref="A70:K70"/>
    <mergeCell ref="A71:K71"/>
    <mergeCell ref="A72:K72"/>
    <mergeCell ref="B51:D51"/>
    <mergeCell ref="A5:H5"/>
    <mergeCell ref="A7:K7"/>
    <mergeCell ref="A59:K59"/>
    <mergeCell ref="A60:K60"/>
    <mergeCell ref="A61:K61"/>
    <mergeCell ref="A62:K62"/>
    <mergeCell ref="A63:K63"/>
    <mergeCell ref="A64:K64"/>
    <mergeCell ref="A65:K65"/>
    <mergeCell ref="A66:K66"/>
    <mergeCell ref="A67:K67"/>
    <mergeCell ref="A68:K68"/>
    <mergeCell ref="A69:K69"/>
    <mergeCell ref="A1:K1"/>
    <mergeCell ref="A2:K2"/>
    <mergeCell ref="A3:K3"/>
    <mergeCell ref="A4:K4"/>
    <mergeCell ref="A6:K6"/>
  </mergeCells>
  <printOptions horizontalCentered="1" verticalCentered="1"/>
  <pageMargins left="0.25" right="0.25" top="0.25" bottom="0.25" header="0.3" footer="0.3"/>
  <pageSetup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3015-816C-4682-917C-AA153BD945FD}">
  <sheetPr>
    <pageSetUpPr fitToPage="1"/>
  </sheetPr>
  <dimension ref="A1:N136"/>
  <sheetViews>
    <sheetView topLeftCell="A98" zoomScale="85" zoomScaleNormal="85" workbookViewId="0">
      <selection activeCell="L141" sqref="L141"/>
    </sheetView>
  </sheetViews>
  <sheetFormatPr defaultColWidth="8.5703125" defaultRowHeight="12.75"/>
  <cols>
    <col min="1" max="1" width="45.42578125" style="94" customWidth="1"/>
    <col min="2" max="2" width="12.42578125" style="94" customWidth="1"/>
    <col min="3" max="3" width="14.140625" style="94" customWidth="1"/>
    <col min="4" max="4" width="10" style="94" bestFit="1" customWidth="1"/>
    <col min="5" max="5" width="13" style="94" customWidth="1"/>
    <col min="6" max="6" width="9.140625" style="94" customWidth="1"/>
    <col min="7" max="7" width="8.85546875" style="94" customWidth="1"/>
    <col min="8" max="8" width="11.5703125" style="94" customWidth="1"/>
    <col min="9" max="9" width="10.28515625" style="94" customWidth="1"/>
    <col min="10" max="10" width="12.7109375" style="94" customWidth="1"/>
    <col min="11" max="11" width="12" style="94" customWidth="1"/>
    <col min="12" max="12" width="11.42578125" style="94" customWidth="1"/>
    <col min="13" max="16384" width="8.5703125" style="94"/>
  </cols>
  <sheetData>
    <row r="1" spans="1:14" ht="15.75">
      <c r="A1" s="1919" t="s">
        <v>238</v>
      </c>
      <c r="B1" s="1919"/>
      <c r="C1" s="1919"/>
      <c r="D1" s="1919"/>
      <c r="E1" s="1919"/>
      <c r="F1" s="1919"/>
      <c r="G1" s="1919"/>
      <c r="H1" s="1919"/>
      <c r="I1" s="1919"/>
      <c r="J1" s="1919"/>
      <c r="K1" s="1919"/>
      <c r="L1" s="1919"/>
    </row>
    <row r="2" spans="1:14" ht="15.75">
      <c r="A2" s="1920" t="s">
        <v>300</v>
      </c>
      <c r="B2" s="1920"/>
      <c r="C2" s="1920"/>
      <c r="D2" s="1920"/>
      <c r="E2" s="1920"/>
      <c r="F2" s="1920"/>
      <c r="G2" s="1920"/>
      <c r="H2" s="1920"/>
      <c r="I2" s="1920"/>
      <c r="J2" s="1920"/>
      <c r="K2" s="1920"/>
      <c r="L2" s="1920"/>
      <c r="M2" s="299"/>
      <c r="N2" s="299"/>
    </row>
    <row r="3" spans="1:14" ht="15.75" customHeight="1">
      <c r="A3" s="1879" t="s">
        <v>301</v>
      </c>
      <c r="B3" s="1879"/>
      <c r="C3" s="1879"/>
      <c r="D3" s="1879"/>
      <c r="E3" s="1879"/>
      <c r="F3" s="1879"/>
      <c r="G3" s="1879"/>
      <c r="H3" s="1879"/>
      <c r="I3" s="1879"/>
      <c r="J3" s="1879"/>
      <c r="K3" s="1879"/>
      <c r="L3" s="1879"/>
      <c r="M3" s="299"/>
      <c r="N3" s="299"/>
    </row>
    <row r="4" spans="1:14" ht="15.75" customHeight="1">
      <c r="A4" s="1922" t="s">
        <v>4</v>
      </c>
      <c r="B4" s="1922"/>
      <c r="C4" s="1922"/>
      <c r="D4" s="1922"/>
      <c r="E4" s="1922"/>
      <c r="F4" s="1922"/>
      <c r="G4" s="1922"/>
      <c r="H4" s="1922"/>
      <c r="I4" s="1922"/>
      <c r="J4" s="1922"/>
      <c r="K4" s="1922"/>
      <c r="L4" s="1922"/>
      <c r="M4" s="300"/>
      <c r="N4" s="300"/>
    </row>
    <row r="5" spans="1:14" ht="14.25" customHeight="1" thickBot="1">
      <c r="A5" s="1938"/>
      <c r="B5" s="1938"/>
      <c r="C5" s="1938"/>
      <c r="D5" s="1938"/>
      <c r="E5" s="1938"/>
      <c r="F5" s="1938"/>
      <c r="G5" s="1938"/>
      <c r="H5" s="1938"/>
      <c r="I5" s="1938"/>
      <c r="J5" s="301"/>
      <c r="K5" s="301"/>
      <c r="L5" s="301"/>
    </row>
    <row r="6" spans="1:14" ht="20.25" customHeight="1">
      <c r="A6" s="699"/>
      <c r="B6" s="1924" t="s">
        <v>302</v>
      </c>
      <c r="C6" s="1924"/>
      <c r="D6" s="1924"/>
      <c r="E6" s="1924"/>
      <c r="F6" s="1924"/>
      <c r="G6" s="1924"/>
      <c r="H6" s="1924"/>
      <c r="I6" s="1924"/>
      <c r="J6" s="1924"/>
      <c r="K6" s="1924"/>
      <c r="L6" s="1925"/>
    </row>
    <row r="7" spans="1:14" ht="20.25" customHeight="1" thickBot="1">
      <c r="A7" s="700"/>
      <c r="B7" s="1939" t="s">
        <v>161</v>
      </c>
      <c r="C7" s="1939"/>
      <c r="D7" s="1939"/>
      <c r="E7" s="1939"/>
      <c r="F7" s="1939"/>
      <c r="G7" s="1939"/>
      <c r="H7" s="1939"/>
      <c r="I7" s="1939"/>
      <c r="J7" s="1939"/>
      <c r="K7" s="1939"/>
      <c r="L7" s="1940"/>
    </row>
    <row r="8" spans="1:14" ht="51.75" customHeight="1">
      <c r="A8" s="700" t="s">
        <v>303</v>
      </c>
      <c r="B8" s="672" t="s">
        <v>304</v>
      </c>
      <c r="C8" s="672" t="s">
        <v>305</v>
      </c>
      <c r="D8" s="302" t="s">
        <v>166</v>
      </c>
      <c r="E8" s="303" t="s">
        <v>244</v>
      </c>
      <c r="F8" s="302" t="s">
        <v>306</v>
      </c>
      <c r="G8" s="302" t="s">
        <v>307</v>
      </c>
      <c r="H8" s="302" t="s">
        <v>308</v>
      </c>
      <c r="I8" s="302" t="s">
        <v>170</v>
      </c>
      <c r="J8" s="304" t="s">
        <v>171</v>
      </c>
      <c r="K8" s="720" t="s">
        <v>172</v>
      </c>
      <c r="L8" s="720" t="s">
        <v>309</v>
      </c>
    </row>
    <row r="9" spans="1:14">
      <c r="A9" s="398" t="s">
        <v>58</v>
      </c>
      <c r="B9" s="1181"/>
      <c r="C9" s="1181"/>
      <c r="D9" s="1135"/>
      <c r="E9" s="1135"/>
      <c r="F9" s="1135"/>
      <c r="G9" s="1135"/>
      <c r="H9" s="1135"/>
      <c r="I9" s="1135"/>
      <c r="J9" s="1136"/>
      <c r="K9" s="721"/>
      <c r="L9" s="721"/>
    </row>
    <row r="10" spans="1:14">
      <c r="A10" s="701" t="s">
        <v>249</v>
      </c>
      <c r="B10" s="1182" t="s">
        <v>176</v>
      </c>
      <c r="C10" s="1182" t="s">
        <v>310</v>
      </c>
      <c r="D10" s="1139">
        <v>0</v>
      </c>
      <c r="E10" s="1139">
        <v>0</v>
      </c>
      <c r="F10" s="1139">
        <v>0</v>
      </c>
      <c r="G10" s="1139">
        <v>0</v>
      </c>
      <c r="H10" s="1139">
        <v>0</v>
      </c>
      <c r="I10" s="1140">
        <v>0</v>
      </c>
      <c r="J10" s="1605">
        <v>0</v>
      </c>
      <c r="K10" s="722">
        <v>0</v>
      </c>
      <c r="L10" s="725">
        <v>0</v>
      </c>
    </row>
    <row r="11" spans="1:14">
      <c r="A11" s="702" t="s">
        <v>60</v>
      </c>
      <c r="B11" s="1183" t="s">
        <v>176</v>
      </c>
      <c r="C11" s="1184" t="s">
        <v>310</v>
      </c>
      <c r="D11" s="1139">
        <v>0</v>
      </c>
      <c r="E11" s="1139">
        <v>0</v>
      </c>
      <c r="F11" s="1139">
        <v>0</v>
      </c>
      <c r="G11" s="1139">
        <v>0</v>
      </c>
      <c r="H11" s="1139">
        <v>0</v>
      </c>
      <c r="I11" s="1140">
        <v>0</v>
      </c>
      <c r="J11" s="1605">
        <v>0</v>
      </c>
      <c r="K11" s="722">
        <v>0</v>
      </c>
      <c r="L11" s="725">
        <v>0</v>
      </c>
    </row>
    <row r="12" spans="1:14">
      <c r="A12" s="701"/>
      <c r="B12" s="1182"/>
      <c r="C12" s="1182"/>
      <c r="D12" s="1139"/>
      <c r="E12" s="1139"/>
      <c r="F12" s="1139"/>
      <c r="G12" s="1139"/>
      <c r="H12" s="1139"/>
      <c r="I12" s="1140"/>
      <c r="J12" s="1605"/>
      <c r="K12" s="723"/>
      <c r="L12" s="725"/>
    </row>
    <row r="13" spans="1:14" ht="12.75" customHeight="1">
      <c r="A13" s="398" t="s">
        <v>62</v>
      </c>
      <c r="B13" s="1185"/>
      <c r="C13" s="1185"/>
      <c r="D13" s="1147"/>
      <c r="E13" s="1147"/>
      <c r="F13" s="1147"/>
      <c r="G13" s="1147"/>
      <c r="H13" s="1147"/>
      <c r="I13" s="1147"/>
      <c r="J13" s="1136"/>
      <c r="K13" s="721"/>
      <c r="L13" s="721"/>
    </row>
    <row r="14" spans="1:14" s="197" customFormat="1" ht="12.75" customHeight="1">
      <c r="A14" s="703" t="s">
        <v>311</v>
      </c>
      <c r="B14" s="1186" t="s">
        <v>312</v>
      </c>
      <c r="C14" s="1184" t="s">
        <v>313</v>
      </c>
      <c r="D14" s="1150">
        <v>0</v>
      </c>
      <c r="E14" s="1150">
        <v>0</v>
      </c>
      <c r="F14" s="1150">
        <v>0</v>
      </c>
      <c r="G14" s="1150">
        <v>0</v>
      </c>
      <c r="H14" s="1150">
        <v>0</v>
      </c>
      <c r="I14" s="1151">
        <v>0</v>
      </c>
      <c r="J14" s="1605">
        <v>0</v>
      </c>
      <c r="K14" s="970">
        <v>0</v>
      </c>
      <c r="L14" s="971">
        <v>0</v>
      </c>
    </row>
    <row r="15" spans="1:14" ht="15">
      <c r="A15" s="704" t="s">
        <v>314</v>
      </c>
      <c r="B15" s="673" t="s">
        <v>312</v>
      </c>
      <c r="C15" s="1184" t="s">
        <v>313</v>
      </c>
      <c r="D15" s="1150">
        <v>0</v>
      </c>
      <c r="E15" s="1150">
        <v>0</v>
      </c>
      <c r="F15" s="1150">
        <v>0</v>
      </c>
      <c r="G15" s="1150">
        <v>0</v>
      </c>
      <c r="H15" s="1150">
        <v>0</v>
      </c>
      <c r="I15" s="1151">
        <v>0</v>
      </c>
      <c r="J15" s="1605">
        <v>0</v>
      </c>
      <c r="K15" s="970">
        <v>0</v>
      </c>
      <c r="L15" s="971">
        <v>0</v>
      </c>
    </row>
    <row r="16" spans="1:14" ht="12.75" customHeight="1">
      <c r="A16" s="705" t="s">
        <v>315</v>
      </c>
      <c r="B16" s="1183" t="s">
        <v>312</v>
      </c>
      <c r="C16" s="1184" t="s">
        <v>313</v>
      </c>
      <c r="D16" s="1150">
        <v>0</v>
      </c>
      <c r="E16" s="1150">
        <v>0</v>
      </c>
      <c r="F16" s="1150">
        <v>0</v>
      </c>
      <c r="G16" s="1150">
        <v>0</v>
      </c>
      <c r="H16" s="1150">
        <v>0</v>
      </c>
      <c r="I16" s="1151">
        <v>0</v>
      </c>
      <c r="J16" s="1605">
        <v>0</v>
      </c>
      <c r="K16" s="970">
        <v>0</v>
      </c>
      <c r="L16" s="971">
        <v>0</v>
      </c>
    </row>
    <row r="17" spans="1:12" ht="12.75" customHeight="1">
      <c r="A17" s="705" t="s">
        <v>316</v>
      </c>
      <c r="B17" s="1183" t="s">
        <v>312</v>
      </c>
      <c r="C17" s="1184" t="s">
        <v>313</v>
      </c>
      <c r="D17" s="1150">
        <v>0</v>
      </c>
      <c r="E17" s="1150">
        <v>0</v>
      </c>
      <c r="F17" s="1150">
        <v>0</v>
      </c>
      <c r="G17" s="1150">
        <v>0</v>
      </c>
      <c r="H17" s="1150">
        <v>0</v>
      </c>
      <c r="I17" s="1151">
        <v>0</v>
      </c>
      <c r="J17" s="1605">
        <v>0</v>
      </c>
      <c r="K17" s="970">
        <v>0</v>
      </c>
      <c r="L17" s="971">
        <v>0</v>
      </c>
    </row>
    <row r="18" spans="1:12" ht="12.75" customHeight="1">
      <c r="A18" s="702" t="s">
        <v>183</v>
      </c>
      <c r="B18" s="1186" t="s">
        <v>122</v>
      </c>
      <c r="C18" s="1184" t="s">
        <v>313</v>
      </c>
      <c r="D18" s="1150">
        <v>0</v>
      </c>
      <c r="E18" s="1150">
        <v>0</v>
      </c>
      <c r="F18" s="1150">
        <v>0</v>
      </c>
      <c r="G18" s="1150">
        <v>0</v>
      </c>
      <c r="H18" s="1150">
        <v>0</v>
      </c>
      <c r="I18" s="1151">
        <v>0</v>
      </c>
      <c r="J18" s="1605">
        <v>0</v>
      </c>
      <c r="K18" s="970">
        <v>0</v>
      </c>
      <c r="L18" s="971">
        <v>0</v>
      </c>
    </row>
    <row r="19" spans="1:12" ht="12.75" customHeight="1">
      <c r="A19" s="702" t="s">
        <v>317</v>
      </c>
      <c r="B19" s="1183" t="s">
        <v>176</v>
      </c>
      <c r="C19" s="1184" t="s">
        <v>313</v>
      </c>
      <c r="D19" s="1150">
        <v>0</v>
      </c>
      <c r="E19" s="1150">
        <v>0</v>
      </c>
      <c r="F19" s="1150">
        <v>0</v>
      </c>
      <c r="G19" s="1150">
        <v>0</v>
      </c>
      <c r="H19" s="1150">
        <v>0</v>
      </c>
      <c r="I19" s="1151">
        <v>0</v>
      </c>
      <c r="J19" s="1605">
        <v>0</v>
      </c>
      <c r="K19" s="970">
        <v>0</v>
      </c>
      <c r="L19" s="971">
        <v>0</v>
      </c>
    </row>
    <row r="20" spans="1:12" ht="12.75" customHeight="1">
      <c r="A20" s="702" t="s">
        <v>318</v>
      </c>
      <c r="B20" s="1183" t="s">
        <v>176</v>
      </c>
      <c r="C20" s="1184" t="s">
        <v>313</v>
      </c>
      <c r="D20" s="1150">
        <v>0</v>
      </c>
      <c r="E20" s="1150">
        <v>0</v>
      </c>
      <c r="F20" s="1150">
        <v>0</v>
      </c>
      <c r="G20" s="1150">
        <v>0</v>
      </c>
      <c r="H20" s="1150">
        <v>0</v>
      </c>
      <c r="I20" s="1151">
        <v>0</v>
      </c>
      <c r="J20" s="1605">
        <v>0</v>
      </c>
      <c r="K20" s="970">
        <v>0</v>
      </c>
      <c r="L20" s="971">
        <v>0</v>
      </c>
    </row>
    <row r="21" spans="1:12" ht="12.75" customHeight="1">
      <c r="A21" s="702" t="s">
        <v>319</v>
      </c>
      <c r="B21" s="1183" t="s">
        <v>176</v>
      </c>
      <c r="C21" s="1184" t="s">
        <v>313</v>
      </c>
      <c r="D21" s="1150">
        <v>0</v>
      </c>
      <c r="E21" s="1150">
        <v>0</v>
      </c>
      <c r="F21" s="1150">
        <v>0</v>
      </c>
      <c r="G21" s="1150">
        <v>0</v>
      </c>
      <c r="H21" s="1150">
        <v>0</v>
      </c>
      <c r="I21" s="1151">
        <v>0</v>
      </c>
      <c r="J21" s="1605">
        <v>0</v>
      </c>
      <c r="K21" s="970">
        <v>0</v>
      </c>
      <c r="L21" s="971">
        <v>0</v>
      </c>
    </row>
    <row r="22" spans="1:12" ht="12.75" customHeight="1">
      <c r="A22" s="706" t="s">
        <v>39</v>
      </c>
      <c r="B22" s="1183" t="s">
        <v>175</v>
      </c>
      <c r="C22" s="1184" t="s">
        <v>310</v>
      </c>
      <c r="D22" s="1150">
        <v>0</v>
      </c>
      <c r="E22" s="1150">
        <v>0</v>
      </c>
      <c r="F22" s="1150">
        <v>0</v>
      </c>
      <c r="G22" s="1150">
        <v>0</v>
      </c>
      <c r="H22" s="1150">
        <v>0</v>
      </c>
      <c r="I22" s="1151">
        <v>0</v>
      </c>
      <c r="J22" s="1605">
        <v>0</v>
      </c>
      <c r="K22" s="970">
        <v>0</v>
      </c>
      <c r="L22" s="971">
        <v>0</v>
      </c>
    </row>
    <row r="23" spans="1:12" ht="12.75" customHeight="1">
      <c r="A23" s="705" t="s">
        <v>320</v>
      </c>
      <c r="B23" s="1183" t="s">
        <v>176</v>
      </c>
      <c r="C23" s="1184" t="s">
        <v>310</v>
      </c>
      <c r="D23" s="1150">
        <v>0</v>
      </c>
      <c r="E23" s="1150">
        <v>0</v>
      </c>
      <c r="F23" s="1150">
        <v>0</v>
      </c>
      <c r="G23" s="1150">
        <v>0</v>
      </c>
      <c r="H23" s="1150">
        <v>0</v>
      </c>
      <c r="I23" s="1151">
        <v>0</v>
      </c>
      <c r="J23" s="1605">
        <v>0</v>
      </c>
      <c r="K23" s="970">
        <v>0</v>
      </c>
      <c r="L23" s="971">
        <v>0</v>
      </c>
    </row>
    <row r="24" spans="1:12" ht="12.75" customHeight="1">
      <c r="A24" s="393" t="s">
        <v>321</v>
      </c>
      <c r="B24" s="1183" t="s">
        <v>175</v>
      </c>
      <c r="C24" s="1184" t="s">
        <v>310</v>
      </c>
      <c r="D24" s="1150">
        <v>0</v>
      </c>
      <c r="E24" s="1150">
        <v>0</v>
      </c>
      <c r="F24" s="1150">
        <v>0</v>
      </c>
      <c r="G24" s="1150">
        <v>0</v>
      </c>
      <c r="H24" s="1150">
        <v>0</v>
      </c>
      <c r="I24" s="1151">
        <v>0</v>
      </c>
      <c r="J24" s="1605">
        <v>0</v>
      </c>
      <c r="K24" s="970">
        <v>0</v>
      </c>
      <c r="L24" s="971">
        <v>0</v>
      </c>
    </row>
    <row r="25" spans="1:12" ht="12.75" customHeight="1">
      <c r="A25" s="393" t="s">
        <v>40</v>
      </c>
      <c r="B25" s="1183" t="s">
        <v>175</v>
      </c>
      <c r="C25" s="1184" t="s">
        <v>310</v>
      </c>
      <c r="D25" s="1150">
        <v>0</v>
      </c>
      <c r="E25" s="1150">
        <v>0</v>
      </c>
      <c r="F25" s="1150">
        <v>0</v>
      </c>
      <c r="G25" s="1150">
        <v>0</v>
      </c>
      <c r="H25" s="1150">
        <v>0</v>
      </c>
      <c r="I25" s="1151">
        <v>0</v>
      </c>
      <c r="J25" s="1605">
        <v>0</v>
      </c>
      <c r="K25" s="970">
        <v>0</v>
      </c>
      <c r="L25" s="971">
        <v>0</v>
      </c>
    </row>
    <row r="26" spans="1:12" ht="12.75" customHeight="1">
      <c r="A26" s="393" t="s">
        <v>183</v>
      </c>
      <c r="B26" s="1183" t="s">
        <v>176</v>
      </c>
      <c r="C26" s="1184" t="s">
        <v>310</v>
      </c>
      <c r="D26" s="1150">
        <v>0</v>
      </c>
      <c r="E26" s="1150">
        <v>0</v>
      </c>
      <c r="F26" s="1150">
        <v>0</v>
      </c>
      <c r="G26" s="1150">
        <v>0</v>
      </c>
      <c r="H26" s="1150">
        <v>0</v>
      </c>
      <c r="I26" s="1151">
        <v>0</v>
      </c>
      <c r="J26" s="1605">
        <v>0</v>
      </c>
      <c r="K26" s="970">
        <v>0</v>
      </c>
      <c r="L26" s="971">
        <v>0</v>
      </c>
    </row>
    <row r="27" spans="1:12" ht="12.75" customHeight="1">
      <c r="A27" s="393" t="s">
        <v>322</v>
      </c>
      <c r="B27" s="1183" t="s">
        <v>176</v>
      </c>
      <c r="C27" s="1184" t="s">
        <v>313</v>
      </c>
      <c r="D27" s="1150">
        <v>0</v>
      </c>
      <c r="E27" s="1150">
        <v>0</v>
      </c>
      <c r="F27" s="1150">
        <v>0</v>
      </c>
      <c r="G27" s="1150">
        <v>0</v>
      </c>
      <c r="H27" s="1150">
        <v>0</v>
      </c>
      <c r="I27" s="1151">
        <v>0</v>
      </c>
      <c r="J27" s="1605">
        <v>0</v>
      </c>
      <c r="K27" s="970">
        <v>0</v>
      </c>
      <c r="L27" s="971">
        <v>0</v>
      </c>
    </row>
    <row r="28" spans="1:12" ht="12.75" customHeight="1">
      <c r="A28" s="393" t="s">
        <v>323</v>
      </c>
      <c r="B28" s="1183" t="s">
        <v>176</v>
      </c>
      <c r="C28" s="1184" t="s">
        <v>313</v>
      </c>
      <c r="D28" s="1150">
        <v>0</v>
      </c>
      <c r="E28" s="1150">
        <v>0</v>
      </c>
      <c r="F28" s="1150">
        <v>0</v>
      </c>
      <c r="G28" s="1150">
        <v>0</v>
      </c>
      <c r="H28" s="1150">
        <v>0</v>
      </c>
      <c r="I28" s="1151">
        <v>0</v>
      </c>
      <c r="J28" s="1605">
        <v>0</v>
      </c>
      <c r="K28" s="970">
        <v>0</v>
      </c>
      <c r="L28" s="971">
        <v>0</v>
      </c>
    </row>
    <row r="29" spans="1:12" ht="12.75" customHeight="1">
      <c r="A29" s="402"/>
      <c r="B29" s="1182"/>
      <c r="C29" s="1182"/>
      <c r="D29" s="1150"/>
      <c r="E29" s="1150"/>
      <c r="F29" s="1150"/>
      <c r="G29" s="1150"/>
      <c r="H29" s="1150"/>
      <c r="I29" s="1151"/>
      <c r="J29" s="1605"/>
      <c r="K29" s="723"/>
      <c r="L29" s="725"/>
    </row>
    <row r="30" spans="1:12" ht="12.75" customHeight="1">
      <c r="A30" s="398" t="s">
        <v>254</v>
      </c>
      <c r="B30" s="1185"/>
      <c r="C30" s="1185"/>
      <c r="D30" s="1156"/>
      <c r="E30" s="1156"/>
      <c r="F30" s="1156"/>
      <c r="G30" s="1156"/>
      <c r="H30" s="1156"/>
      <c r="I30" s="1156"/>
      <c r="J30" s="1158"/>
      <c r="K30" s="399"/>
      <c r="L30" s="399"/>
    </row>
    <row r="31" spans="1:12" ht="12.75" customHeight="1">
      <c r="A31" s="702" t="s">
        <v>324</v>
      </c>
      <c r="B31" s="1183" t="s">
        <v>325</v>
      </c>
      <c r="C31" s="1184" t="s">
        <v>313</v>
      </c>
      <c r="D31" s="1150">
        <v>0</v>
      </c>
      <c r="E31" s="1150">
        <v>0</v>
      </c>
      <c r="F31" s="1150">
        <v>0</v>
      </c>
      <c r="G31" s="1150">
        <v>0</v>
      </c>
      <c r="H31" s="1150">
        <v>0</v>
      </c>
      <c r="I31" s="1151">
        <v>0</v>
      </c>
      <c r="J31" s="1605">
        <v>0</v>
      </c>
      <c r="K31" s="970">
        <v>0</v>
      </c>
      <c r="L31" s="971">
        <v>0</v>
      </c>
    </row>
    <row r="32" spans="1:12" ht="15">
      <c r="A32" s="702" t="s">
        <v>326</v>
      </c>
      <c r="B32" s="1183" t="s">
        <v>325</v>
      </c>
      <c r="C32" s="1184" t="s">
        <v>313</v>
      </c>
      <c r="D32" s="1150">
        <v>0</v>
      </c>
      <c r="E32" s="1150">
        <v>0</v>
      </c>
      <c r="F32" s="1150">
        <v>0</v>
      </c>
      <c r="G32" s="1150">
        <v>0</v>
      </c>
      <c r="H32" s="1150">
        <v>0</v>
      </c>
      <c r="I32" s="1151">
        <v>0</v>
      </c>
      <c r="J32" s="1605">
        <v>0</v>
      </c>
      <c r="K32" s="970">
        <v>0</v>
      </c>
      <c r="L32" s="971">
        <v>0</v>
      </c>
    </row>
    <row r="33" spans="1:12" ht="15">
      <c r="A33" s="702" t="s">
        <v>327</v>
      </c>
      <c r="B33" s="1183" t="s">
        <v>325</v>
      </c>
      <c r="C33" s="1184" t="s">
        <v>313</v>
      </c>
      <c r="D33" s="1150">
        <v>0</v>
      </c>
      <c r="E33" s="1150">
        <v>0</v>
      </c>
      <c r="F33" s="1150">
        <v>0</v>
      </c>
      <c r="G33" s="1150">
        <v>0</v>
      </c>
      <c r="H33" s="1150">
        <v>0</v>
      </c>
      <c r="I33" s="1151">
        <v>0</v>
      </c>
      <c r="J33" s="1605">
        <v>0</v>
      </c>
      <c r="K33" s="970">
        <v>0</v>
      </c>
      <c r="L33" s="971">
        <v>0</v>
      </c>
    </row>
    <row r="34" spans="1:12" ht="15">
      <c r="A34" s="702" t="s">
        <v>328</v>
      </c>
      <c r="B34" s="1183" t="s">
        <v>325</v>
      </c>
      <c r="C34" s="1184" t="s">
        <v>313</v>
      </c>
      <c r="D34" s="1150">
        <v>0</v>
      </c>
      <c r="E34" s="1150">
        <v>0</v>
      </c>
      <c r="F34" s="1150">
        <v>0</v>
      </c>
      <c r="G34" s="1150">
        <v>0</v>
      </c>
      <c r="H34" s="1150">
        <v>0</v>
      </c>
      <c r="I34" s="1151">
        <v>0</v>
      </c>
      <c r="J34" s="1605">
        <v>0</v>
      </c>
      <c r="K34" s="970">
        <v>0</v>
      </c>
      <c r="L34" s="971">
        <v>0</v>
      </c>
    </row>
    <row r="35" spans="1:12" ht="15">
      <c r="A35" s="702" t="s">
        <v>329</v>
      </c>
      <c r="B35" s="1183" t="s">
        <v>175</v>
      </c>
      <c r="C35" s="1184" t="s">
        <v>310</v>
      </c>
      <c r="D35" s="1150">
        <v>0</v>
      </c>
      <c r="E35" s="1150">
        <v>0</v>
      </c>
      <c r="F35" s="1150">
        <v>0</v>
      </c>
      <c r="G35" s="1150">
        <v>0</v>
      </c>
      <c r="H35" s="1150">
        <v>0</v>
      </c>
      <c r="I35" s="1151">
        <v>0</v>
      </c>
      <c r="J35" s="1605">
        <v>0</v>
      </c>
      <c r="K35" s="970">
        <v>0</v>
      </c>
      <c r="L35" s="971">
        <v>0</v>
      </c>
    </row>
    <row r="36" spans="1:12" ht="15">
      <c r="A36" s="702" t="s">
        <v>187</v>
      </c>
      <c r="B36" s="1183" t="s">
        <v>175</v>
      </c>
      <c r="C36" s="1184" t="s">
        <v>310</v>
      </c>
      <c r="D36" s="1150">
        <v>0</v>
      </c>
      <c r="E36" s="1150">
        <v>0</v>
      </c>
      <c r="F36" s="1150">
        <v>0</v>
      </c>
      <c r="G36" s="1150">
        <v>0</v>
      </c>
      <c r="H36" s="1150">
        <v>0</v>
      </c>
      <c r="I36" s="1151">
        <v>0</v>
      </c>
      <c r="J36" s="1605">
        <v>0</v>
      </c>
      <c r="K36" s="970">
        <v>0</v>
      </c>
      <c r="L36" s="971">
        <v>0</v>
      </c>
    </row>
    <row r="37" spans="1:12" ht="15">
      <c r="A37" s="701"/>
      <c r="B37" s="1182"/>
      <c r="C37" s="1182"/>
      <c r="D37" s="1150"/>
      <c r="E37" s="1150"/>
      <c r="F37" s="1150"/>
      <c r="G37" s="1150"/>
      <c r="H37" s="1150"/>
      <c r="I37" s="1151"/>
      <c r="J37" s="1605"/>
      <c r="K37" s="723"/>
      <c r="L37" s="725"/>
    </row>
    <row r="38" spans="1:12" ht="12.75" customHeight="1">
      <c r="A38" s="398" t="s">
        <v>330</v>
      </c>
      <c r="B38" s="1185"/>
      <c r="C38" s="1185"/>
      <c r="D38" s="1156"/>
      <c r="E38" s="1156"/>
      <c r="F38" s="1156"/>
      <c r="G38" s="1156"/>
      <c r="H38" s="1156"/>
      <c r="I38" s="1156"/>
      <c r="J38" s="1158"/>
      <c r="K38" s="399"/>
      <c r="L38" s="399"/>
    </row>
    <row r="39" spans="1:12" ht="12.75" customHeight="1">
      <c r="A39" s="705" t="s">
        <v>331</v>
      </c>
      <c r="B39" s="1183" t="s">
        <v>257</v>
      </c>
      <c r="C39" s="1184" t="s">
        <v>313</v>
      </c>
      <c r="D39" s="1150">
        <v>0</v>
      </c>
      <c r="E39" s="1150">
        <v>0</v>
      </c>
      <c r="F39" s="1150">
        <v>0</v>
      </c>
      <c r="G39" s="1150">
        <v>0</v>
      </c>
      <c r="H39" s="1150">
        <v>0</v>
      </c>
      <c r="I39" s="1151">
        <v>0</v>
      </c>
      <c r="J39" s="1605">
        <v>0</v>
      </c>
      <c r="K39" s="970">
        <v>0</v>
      </c>
      <c r="L39" s="971">
        <v>0</v>
      </c>
    </row>
    <row r="40" spans="1:12" ht="12.75" customHeight="1">
      <c r="A40" s="705" t="s">
        <v>332</v>
      </c>
      <c r="B40" s="1183" t="s">
        <v>257</v>
      </c>
      <c r="C40" s="1184" t="s">
        <v>313</v>
      </c>
      <c r="D40" s="1150">
        <v>0</v>
      </c>
      <c r="E40" s="1150">
        <v>0</v>
      </c>
      <c r="F40" s="1150">
        <v>0</v>
      </c>
      <c r="G40" s="1150">
        <v>0</v>
      </c>
      <c r="H40" s="1150">
        <v>0</v>
      </c>
      <c r="I40" s="1151">
        <v>0</v>
      </c>
      <c r="J40" s="1605">
        <v>0</v>
      </c>
      <c r="K40" s="970">
        <v>0</v>
      </c>
      <c r="L40" s="971">
        <v>0</v>
      </c>
    </row>
    <row r="41" spans="1:12" ht="15">
      <c r="A41" s="703" t="s">
        <v>333</v>
      </c>
      <c r="B41" s="1186" t="s">
        <v>257</v>
      </c>
      <c r="C41" s="1184" t="s">
        <v>313</v>
      </c>
      <c r="D41" s="1150">
        <v>0</v>
      </c>
      <c r="E41" s="1150">
        <v>0</v>
      </c>
      <c r="F41" s="1150">
        <v>0</v>
      </c>
      <c r="G41" s="1150">
        <v>0</v>
      </c>
      <c r="H41" s="1150">
        <v>0</v>
      </c>
      <c r="I41" s="1151">
        <v>0</v>
      </c>
      <c r="J41" s="1605">
        <v>0</v>
      </c>
      <c r="K41" s="970">
        <v>0</v>
      </c>
      <c r="L41" s="971">
        <v>0</v>
      </c>
    </row>
    <row r="42" spans="1:12" ht="15">
      <c r="A42" s="705" t="s">
        <v>334</v>
      </c>
      <c r="B42" s="1183" t="s">
        <v>257</v>
      </c>
      <c r="C42" s="1184" t="s">
        <v>313</v>
      </c>
      <c r="D42" s="1150">
        <v>0</v>
      </c>
      <c r="E42" s="1150">
        <v>0</v>
      </c>
      <c r="F42" s="1150">
        <v>0</v>
      </c>
      <c r="G42" s="1150">
        <v>0</v>
      </c>
      <c r="H42" s="1150">
        <v>0</v>
      </c>
      <c r="I42" s="1151">
        <v>0</v>
      </c>
      <c r="J42" s="1605">
        <v>0</v>
      </c>
      <c r="K42" s="970">
        <v>0</v>
      </c>
      <c r="L42" s="971">
        <v>0</v>
      </c>
    </row>
    <row r="43" spans="1:12" ht="15">
      <c r="A43" s="705" t="s">
        <v>335</v>
      </c>
      <c r="B43" s="1183" t="s">
        <v>257</v>
      </c>
      <c r="C43" s="1184" t="s">
        <v>313</v>
      </c>
      <c r="D43" s="1150">
        <v>0</v>
      </c>
      <c r="E43" s="1150">
        <v>0</v>
      </c>
      <c r="F43" s="1150">
        <v>0</v>
      </c>
      <c r="G43" s="1150">
        <v>0</v>
      </c>
      <c r="H43" s="1150">
        <v>0</v>
      </c>
      <c r="I43" s="1151">
        <v>0</v>
      </c>
      <c r="J43" s="1605">
        <v>0</v>
      </c>
      <c r="K43" s="970">
        <v>0</v>
      </c>
      <c r="L43" s="971">
        <v>0</v>
      </c>
    </row>
    <row r="44" spans="1:12" ht="15">
      <c r="A44" s="705" t="s">
        <v>336</v>
      </c>
      <c r="B44" s="1183" t="s">
        <v>312</v>
      </c>
      <c r="C44" s="1184" t="s">
        <v>313</v>
      </c>
      <c r="D44" s="1150">
        <v>0</v>
      </c>
      <c r="E44" s="1150">
        <v>0</v>
      </c>
      <c r="F44" s="1150">
        <v>0</v>
      </c>
      <c r="G44" s="1150">
        <v>0</v>
      </c>
      <c r="H44" s="1150">
        <v>0</v>
      </c>
      <c r="I44" s="1151">
        <v>0</v>
      </c>
      <c r="J44" s="1605">
        <v>0</v>
      </c>
      <c r="K44" s="970">
        <v>0</v>
      </c>
      <c r="L44" s="971">
        <v>0</v>
      </c>
    </row>
    <row r="45" spans="1:12" ht="15">
      <c r="A45" s="705" t="s">
        <v>337</v>
      </c>
      <c r="B45" s="1183" t="s">
        <v>312</v>
      </c>
      <c r="C45" s="1184" t="s">
        <v>313</v>
      </c>
      <c r="D45" s="1150">
        <v>0</v>
      </c>
      <c r="E45" s="1150">
        <v>0</v>
      </c>
      <c r="F45" s="1150">
        <v>0</v>
      </c>
      <c r="G45" s="1150">
        <v>0</v>
      </c>
      <c r="H45" s="1150">
        <v>0</v>
      </c>
      <c r="I45" s="1151">
        <v>0</v>
      </c>
      <c r="J45" s="1605">
        <v>0</v>
      </c>
      <c r="K45" s="970">
        <v>0</v>
      </c>
      <c r="L45" s="971">
        <v>0</v>
      </c>
    </row>
    <row r="46" spans="1:12" ht="15">
      <c r="A46" s="705" t="s">
        <v>338</v>
      </c>
      <c r="B46" s="1183" t="s">
        <v>176</v>
      </c>
      <c r="C46" s="1184" t="s">
        <v>310</v>
      </c>
      <c r="D46" s="1150">
        <v>0</v>
      </c>
      <c r="E46" s="1150">
        <v>0</v>
      </c>
      <c r="F46" s="1150">
        <v>0</v>
      </c>
      <c r="G46" s="1150">
        <v>0</v>
      </c>
      <c r="H46" s="1150">
        <v>0</v>
      </c>
      <c r="I46" s="1151">
        <v>0</v>
      </c>
      <c r="J46" s="1605">
        <v>0</v>
      </c>
      <c r="K46" s="970">
        <v>0</v>
      </c>
      <c r="L46" s="971">
        <v>0</v>
      </c>
    </row>
    <row r="47" spans="1:12" ht="15">
      <c r="A47" s="705" t="s">
        <v>44</v>
      </c>
      <c r="B47" s="1183" t="s">
        <v>176</v>
      </c>
      <c r="C47" s="1184" t="s">
        <v>310</v>
      </c>
      <c r="D47" s="1150">
        <v>0</v>
      </c>
      <c r="E47" s="1150">
        <v>0</v>
      </c>
      <c r="F47" s="1150">
        <v>0</v>
      </c>
      <c r="G47" s="1150">
        <v>0</v>
      </c>
      <c r="H47" s="1150">
        <v>0</v>
      </c>
      <c r="I47" s="1151">
        <v>0</v>
      </c>
      <c r="J47" s="1605">
        <v>0</v>
      </c>
      <c r="K47" s="970">
        <v>0</v>
      </c>
      <c r="L47" s="971">
        <v>0</v>
      </c>
    </row>
    <row r="48" spans="1:12" ht="15">
      <c r="A48" s="705" t="s">
        <v>191</v>
      </c>
      <c r="B48" s="1183" t="s">
        <v>176</v>
      </c>
      <c r="C48" s="1184" t="s">
        <v>310</v>
      </c>
      <c r="D48" s="1150">
        <v>0</v>
      </c>
      <c r="E48" s="1150">
        <v>0</v>
      </c>
      <c r="F48" s="1150">
        <v>0</v>
      </c>
      <c r="G48" s="1150">
        <v>0</v>
      </c>
      <c r="H48" s="1150">
        <v>0</v>
      </c>
      <c r="I48" s="1151">
        <v>0</v>
      </c>
      <c r="J48" s="1605">
        <v>0</v>
      </c>
      <c r="K48" s="970">
        <v>0</v>
      </c>
      <c r="L48" s="971">
        <v>0</v>
      </c>
    </row>
    <row r="49" spans="1:12" ht="15">
      <c r="A49" s="705" t="s">
        <v>74</v>
      </c>
      <c r="B49" s="1183" t="s">
        <v>176</v>
      </c>
      <c r="C49" s="1184" t="s">
        <v>310</v>
      </c>
      <c r="D49" s="1150">
        <v>0</v>
      </c>
      <c r="E49" s="1150">
        <v>0</v>
      </c>
      <c r="F49" s="1150">
        <v>0</v>
      </c>
      <c r="G49" s="1150">
        <v>0</v>
      </c>
      <c r="H49" s="1150">
        <v>0</v>
      </c>
      <c r="I49" s="1151">
        <v>0</v>
      </c>
      <c r="J49" s="1605">
        <v>0</v>
      </c>
      <c r="K49" s="970">
        <v>0</v>
      </c>
      <c r="L49" s="971">
        <v>0</v>
      </c>
    </row>
    <row r="50" spans="1:12" ht="15">
      <c r="A50" s="705" t="s">
        <v>195</v>
      </c>
      <c r="B50" s="1183" t="s">
        <v>176</v>
      </c>
      <c r="C50" s="1184" t="s">
        <v>310</v>
      </c>
      <c r="D50" s="1150">
        <v>0</v>
      </c>
      <c r="E50" s="1150">
        <v>0</v>
      </c>
      <c r="F50" s="1150">
        <v>0</v>
      </c>
      <c r="G50" s="1150">
        <v>0</v>
      </c>
      <c r="H50" s="1150">
        <v>0</v>
      </c>
      <c r="I50" s="1151">
        <v>0</v>
      </c>
      <c r="J50" s="1605">
        <v>0</v>
      </c>
      <c r="K50" s="970">
        <v>0</v>
      </c>
      <c r="L50" s="971">
        <v>0</v>
      </c>
    </row>
    <row r="51" spans="1:12" ht="15">
      <c r="A51" s="393" t="s">
        <v>77</v>
      </c>
      <c r="B51" s="1183" t="s">
        <v>176</v>
      </c>
      <c r="C51" s="1184" t="s">
        <v>310</v>
      </c>
      <c r="D51" s="1150">
        <v>0</v>
      </c>
      <c r="E51" s="1150">
        <v>0</v>
      </c>
      <c r="F51" s="1150">
        <v>0</v>
      </c>
      <c r="G51" s="1150">
        <v>0</v>
      </c>
      <c r="H51" s="1150">
        <v>0</v>
      </c>
      <c r="I51" s="1151">
        <v>0</v>
      </c>
      <c r="J51" s="1605">
        <v>0</v>
      </c>
      <c r="K51" s="970">
        <v>0</v>
      </c>
      <c r="L51" s="971">
        <v>0</v>
      </c>
    </row>
    <row r="52" spans="1:12" ht="15">
      <c r="A52" s="393" t="s">
        <v>51</v>
      </c>
      <c r="B52" s="1183" t="s">
        <v>176</v>
      </c>
      <c r="C52" s="1184" t="s">
        <v>310</v>
      </c>
      <c r="D52" s="1150">
        <v>0</v>
      </c>
      <c r="E52" s="1150">
        <v>0</v>
      </c>
      <c r="F52" s="1150">
        <v>0</v>
      </c>
      <c r="G52" s="1150">
        <v>0</v>
      </c>
      <c r="H52" s="1150">
        <v>0</v>
      </c>
      <c r="I52" s="1151">
        <v>0</v>
      </c>
      <c r="J52" s="1605">
        <v>0</v>
      </c>
      <c r="K52" s="970">
        <v>0</v>
      </c>
      <c r="L52" s="971">
        <v>0</v>
      </c>
    </row>
    <row r="53" spans="1:12" ht="15">
      <c r="A53" s="393" t="s">
        <v>339</v>
      </c>
      <c r="B53" s="1183" t="s">
        <v>176</v>
      </c>
      <c r="C53" s="1184" t="s">
        <v>313</v>
      </c>
      <c r="D53" s="1150">
        <v>0</v>
      </c>
      <c r="E53" s="1150">
        <v>0</v>
      </c>
      <c r="F53" s="1150">
        <v>0</v>
      </c>
      <c r="G53" s="1150">
        <v>0</v>
      </c>
      <c r="H53" s="1150">
        <v>0</v>
      </c>
      <c r="I53" s="1151">
        <v>0</v>
      </c>
      <c r="J53" s="1605">
        <v>0</v>
      </c>
      <c r="K53" s="970">
        <v>0</v>
      </c>
      <c r="L53" s="971">
        <v>0</v>
      </c>
    </row>
    <row r="54" spans="1:12" ht="15">
      <c r="A54" s="393" t="s">
        <v>340</v>
      </c>
      <c r="B54" s="1183" t="s">
        <v>176</v>
      </c>
      <c r="C54" s="1184" t="s">
        <v>313</v>
      </c>
      <c r="D54" s="1150">
        <v>0</v>
      </c>
      <c r="E54" s="1150">
        <v>0</v>
      </c>
      <c r="F54" s="1150">
        <v>0</v>
      </c>
      <c r="G54" s="1150">
        <v>0</v>
      </c>
      <c r="H54" s="1150">
        <v>0</v>
      </c>
      <c r="I54" s="1151">
        <v>0</v>
      </c>
      <c r="J54" s="1605">
        <v>0</v>
      </c>
      <c r="K54" s="970">
        <v>0</v>
      </c>
      <c r="L54" s="971">
        <v>0</v>
      </c>
    </row>
    <row r="55" spans="1:12" ht="15">
      <c r="A55" s="393" t="s">
        <v>341</v>
      </c>
      <c r="B55" s="1183" t="s">
        <v>176</v>
      </c>
      <c r="C55" s="1184" t="s">
        <v>313</v>
      </c>
      <c r="D55" s="1150">
        <v>0</v>
      </c>
      <c r="E55" s="1150">
        <v>0</v>
      </c>
      <c r="F55" s="1150">
        <v>0</v>
      </c>
      <c r="G55" s="1150">
        <v>0</v>
      </c>
      <c r="H55" s="1150">
        <v>0</v>
      </c>
      <c r="I55" s="1151">
        <v>0</v>
      </c>
      <c r="J55" s="1605">
        <v>0</v>
      </c>
      <c r="K55" s="970">
        <v>0</v>
      </c>
      <c r="L55" s="971">
        <v>0</v>
      </c>
    </row>
    <row r="56" spans="1:12" ht="15">
      <c r="A56" s="402"/>
      <c r="B56" s="1182"/>
      <c r="C56" s="1182"/>
      <c r="D56" s="1150"/>
      <c r="E56" s="1150"/>
      <c r="F56" s="1150"/>
      <c r="G56" s="1150"/>
      <c r="H56" s="1150"/>
      <c r="I56" s="1151"/>
      <c r="J56" s="1605"/>
      <c r="K56" s="723"/>
      <c r="L56" s="725"/>
    </row>
    <row r="57" spans="1:12">
      <c r="A57" s="398" t="s">
        <v>78</v>
      </c>
      <c r="B57" s="1185"/>
      <c r="C57" s="1185"/>
      <c r="D57" s="1156"/>
      <c r="E57" s="1156"/>
      <c r="F57" s="1156"/>
      <c r="G57" s="1156"/>
      <c r="H57" s="1156"/>
      <c r="I57" s="1156"/>
      <c r="J57" s="1158"/>
      <c r="K57" s="399"/>
      <c r="L57" s="399"/>
    </row>
    <row r="58" spans="1:12" ht="15">
      <c r="A58" s="702" t="s">
        <v>267</v>
      </c>
      <c r="B58" s="1183" t="s">
        <v>176</v>
      </c>
      <c r="C58" s="1184" t="s">
        <v>313</v>
      </c>
      <c r="D58" s="1150">
        <v>0</v>
      </c>
      <c r="E58" s="1150">
        <v>0</v>
      </c>
      <c r="F58" s="1150">
        <v>0</v>
      </c>
      <c r="G58" s="1150">
        <v>0</v>
      </c>
      <c r="H58" s="1150">
        <v>0</v>
      </c>
      <c r="I58" s="1151">
        <v>0</v>
      </c>
      <c r="J58" s="1605">
        <v>0</v>
      </c>
      <c r="K58" s="970">
        <v>0</v>
      </c>
      <c r="L58" s="971">
        <v>0</v>
      </c>
    </row>
    <row r="59" spans="1:12" ht="15">
      <c r="A59" s="705" t="s">
        <v>270</v>
      </c>
      <c r="B59" s="1183" t="s">
        <v>176</v>
      </c>
      <c r="C59" s="1184" t="s">
        <v>313</v>
      </c>
      <c r="D59" s="1150">
        <v>0</v>
      </c>
      <c r="E59" s="1150">
        <v>0</v>
      </c>
      <c r="F59" s="1150">
        <v>0</v>
      </c>
      <c r="G59" s="1150">
        <v>0</v>
      </c>
      <c r="H59" s="1150">
        <v>0</v>
      </c>
      <c r="I59" s="1151">
        <v>0</v>
      </c>
      <c r="J59" s="1605">
        <v>0</v>
      </c>
      <c r="K59" s="970">
        <v>0</v>
      </c>
      <c r="L59" s="971">
        <v>0</v>
      </c>
    </row>
    <row r="60" spans="1:12" ht="15">
      <c r="A60" s="705" t="s">
        <v>271</v>
      </c>
      <c r="B60" s="1183" t="s">
        <v>176</v>
      </c>
      <c r="C60" s="1184" t="s">
        <v>313</v>
      </c>
      <c r="D60" s="1150">
        <v>0</v>
      </c>
      <c r="E60" s="1150">
        <v>0</v>
      </c>
      <c r="F60" s="1150">
        <v>0</v>
      </c>
      <c r="G60" s="1150">
        <v>0</v>
      </c>
      <c r="H60" s="1150">
        <v>0</v>
      </c>
      <c r="I60" s="1151">
        <v>0</v>
      </c>
      <c r="J60" s="1605">
        <v>0</v>
      </c>
      <c r="K60" s="970">
        <v>0</v>
      </c>
      <c r="L60" s="971">
        <v>0</v>
      </c>
    </row>
    <row r="61" spans="1:12" ht="15">
      <c r="A61" s="703" t="s">
        <v>342</v>
      </c>
      <c r="B61" s="1186" t="s">
        <v>176</v>
      </c>
      <c r="C61" s="1184" t="s">
        <v>313</v>
      </c>
      <c r="D61" s="1150">
        <v>0</v>
      </c>
      <c r="E61" s="1150">
        <v>0</v>
      </c>
      <c r="F61" s="1150">
        <v>0</v>
      </c>
      <c r="G61" s="1150">
        <v>0</v>
      </c>
      <c r="H61" s="1150">
        <v>0</v>
      </c>
      <c r="I61" s="1151">
        <v>0</v>
      </c>
      <c r="J61" s="1605">
        <v>0</v>
      </c>
      <c r="K61" s="970">
        <v>0</v>
      </c>
      <c r="L61" s="971">
        <v>0</v>
      </c>
    </row>
    <row r="62" spans="1:12" ht="15">
      <c r="A62" s="704" t="s">
        <v>343</v>
      </c>
      <c r="B62" s="673" t="s">
        <v>176</v>
      </c>
      <c r="C62" s="1184" t="s">
        <v>313</v>
      </c>
      <c r="D62" s="1150">
        <v>0</v>
      </c>
      <c r="E62" s="1150">
        <v>0</v>
      </c>
      <c r="F62" s="1150">
        <v>0</v>
      </c>
      <c r="G62" s="1150">
        <v>0</v>
      </c>
      <c r="H62" s="1150">
        <v>0</v>
      </c>
      <c r="I62" s="1151">
        <v>0</v>
      </c>
      <c r="J62" s="1605">
        <v>0</v>
      </c>
      <c r="K62" s="970">
        <v>0</v>
      </c>
      <c r="L62" s="971">
        <v>0</v>
      </c>
    </row>
    <row r="63" spans="1:12" ht="15">
      <c r="A63" s="705" t="s">
        <v>266</v>
      </c>
      <c r="B63" s="1183" t="s">
        <v>176</v>
      </c>
      <c r="C63" s="1184" t="s">
        <v>313</v>
      </c>
      <c r="D63" s="1150">
        <v>0</v>
      </c>
      <c r="E63" s="1150">
        <v>0</v>
      </c>
      <c r="F63" s="1150">
        <v>0</v>
      </c>
      <c r="G63" s="1150">
        <v>0</v>
      </c>
      <c r="H63" s="1150">
        <v>0</v>
      </c>
      <c r="I63" s="1151">
        <v>0</v>
      </c>
      <c r="J63" s="1605">
        <v>0</v>
      </c>
      <c r="K63" s="970">
        <v>0</v>
      </c>
      <c r="L63" s="971">
        <v>0</v>
      </c>
    </row>
    <row r="64" spans="1:12" ht="15">
      <c r="A64" s="705" t="s">
        <v>269</v>
      </c>
      <c r="B64" s="1183" t="s">
        <v>176</v>
      </c>
      <c r="C64" s="1184" t="s">
        <v>313</v>
      </c>
      <c r="D64" s="1150">
        <v>0</v>
      </c>
      <c r="E64" s="1150">
        <v>0</v>
      </c>
      <c r="F64" s="1150">
        <v>0</v>
      </c>
      <c r="G64" s="1150">
        <v>0</v>
      </c>
      <c r="H64" s="1150">
        <v>0</v>
      </c>
      <c r="I64" s="1151">
        <v>0</v>
      </c>
      <c r="J64" s="1605">
        <v>0</v>
      </c>
      <c r="K64" s="970">
        <v>0</v>
      </c>
      <c r="L64" s="971">
        <v>0</v>
      </c>
    </row>
    <row r="65" spans="1:12" ht="15">
      <c r="A65" s="705" t="s">
        <v>265</v>
      </c>
      <c r="B65" s="1183" t="s">
        <v>176</v>
      </c>
      <c r="C65" s="1184" t="s">
        <v>313</v>
      </c>
      <c r="D65" s="1150">
        <v>0</v>
      </c>
      <c r="E65" s="1150">
        <v>0</v>
      </c>
      <c r="F65" s="1150">
        <v>0</v>
      </c>
      <c r="G65" s="1150">
        <v>0</v>
      </c>
      <c r="H65" s="1150">
        <v>0</v>
      </c>
      <c r="I65" s="1151">
        <v>0</v>
      </c>
      <c r="J65" s="1606">
        <v>0</v>
      </c>
      <c r="K65" s="970">
        <v>0</v>
      </c>
      <c r="L65" s="971">
        <v>0</v>
      </c>
    </row>
    <row r="66" spans="1:12" ht="15">
      <c r="A66" s="705" t="s">
        <v>261</v>
      </c>
      <c r="B66" s="1183" t="s">
        <v>176</v>
      </c>
      <c r="C66" s="1184" t="s">
        <v>313</v>
      </c>
      <c r="D66" s="1150">
        <v>0</v>
      </c>
      <c r="E66" s="1150">
        <v>0</v>
      </c>
      <c r="F66" s="1150">
        <v>0</v>
      </c>
      <c r="G66" s="1150">
        <v>0</v>
      </c>
      <c r="H66" s="1150">
        <v>0</v>
      </c>
      <c r="I66" s="1151">
        <v>0</v>
      </c>
      <c r="J66" s="1606">
        <v>0</v>
      </c>
      <c r="K66" s="970">
        <v>0</v>
      </c>
      <c r="L66" s="971">
        <v>0</v>
      </c>
    </row>
    <row r="67" spans="1:12" ht="15">
      <c r="A67" s="703" t="s">
        <v>344</v>
      </c>
      <c r="B67" s="1186" t="s">
        <v>176</v>
      </c>
      <c r="C67" s="1184" t="s">
        <v>313</v>
      </c>
      <c r="D67" s="1150">
        <v>0</v>
      </c>
      <c r="E67" s="1150">
        <v>0</v>
      </c>
      <c r="F67" s="1150">
        <v>0</v>
      </c>
      <c r="G67" s="1150">
        <v>0</v>
      </c>
      <c r="H67" s="1150">
        <v>0</v>
      </c>
      <c r="I67" s="1151">
        <v>0</v>
      </c>
      <c r="J67" s="1606">
        <v>0</v>
      </c>
      <c r="K67" s="970">
        <v>0</v>
      </c>
      <c r="L67" s="971">
        <v>0</v>
      </c>
    </row>
    <row r="68" spans="1:12" ht="15">
      <c r="A68" s="705" t="s">
        <v>345</v>
      </c>
      <c r="B68" s="1183" t="s">
        <v>176</v>
      </c>
      <c r="C68" s="1184" t="s">
        <v>313</v>
      </c>
      <c r="D68" s="1150">
        <v>0</v>
      </c>
      <c r="E68" s="1150">
        <v>0</v>
      </c>
      <c r="F68" s="1150">
        <v>0</v>
      </c>
      <c r="G68" s="1150">
        <v>0</v>
      </c>
      <c r="H68" s="1150">
        <v>0</v>
      </c>
      <c r="I68" s="1151">
        <v>0</v>
      </c>
      <c r="J68" s="1606">
        <v>0</v>
      </c>
      <c r="K68" s="970">
        <v>0</v>
      </c>
      <c r="L68" s="971">
        <v>0</v>
      </c>
    </row>
    <row r="69" spans="1:12" ht="15">
      <c r="A69" s="702" t="s">
        <v>346</v>
      </c>
      <c r="B69" s="1183" t="s">
        <v>176</v>
      </c>
      <c r="C69" s="1184" t="s">
        <v>313</v>
      </c>
      <c r="D69" s="1150">
        <v>0</v>
      </c>
      <c r="E69" s="1150">
        <v>0</v>
      </c>
      <c r="F69" s="1150">
        <v>0</v>
      </c>
      <c r="G69" s="1150">
        <v>0</v>
      </c>
      <c r="H69" s="1150">
        <v>0</v>
      </c>
      <c r="I69" s="1151">
        <v>0</v>
      </c>
      <c r="J69" s="1606">
        <v>0</v>
      </c>
      <c r="K69" s="970">
        <v>0</v>
      </c>
      <c r="L69" s="971">
        <v>0</v>
      </c>
    </row>
    <row r="70" spans="1:12" ht="15">
      <c r="A70" s="702" t="s">
        <v>263</v>
      </c>
      <c r="B70" s="1183" t="s">
        <v>176</v>
      </c>
      <c r="C70" s="1184" t="s">
        <v>313</v>
      </c>
      <c r="D70" s="1150">
        <v>0</v>
      </c>
      <c r="E70" s="1150">
        <v>0</v>
      </c>
      <c r="F70" s="1150">
        <v>0</v>
      </c>
      <c r="G70" s="1150">
        <v>0</v>
      </c>
      <c r="H70" s="1150">
        <v>0</v>
      </c>
      <c r="I70" s="1151">
        <v>0</v>
      </c>
      <c r="J70" s="1606">
        <v>0</v>
      </c>
      <c r="K70" s="970">
        <v>0</v>
      </c>
      <c r="L70" s="971">
        <v>0</v>
      </c>
    </row>
    <row r="71" spans="1:12" ht="15">
      <c r="A71" s="702" t="s">
        <v>347</v>
      </c>
      <c r="B71" s="1183" t="s">
        <v>176</v>
      </c>
      <c r="C71" s="1184" t="s">
        <v>313</v>
      </c>
      <c r="D71" s="1150">
        <v>0</v>
      </c>
      <c r="E71" s="1150">
        <v>0</v>
      </c>
      <c r="F71" s="1150">
        <v>0</v>
      </c>
      <c r="G71" s="1150">
        <v>0</v>
      </c>
      <c r="H71" s="1150">
        <v>0</v>
      </c>
      <c r="I71" s="1151">
        <v>0</v>
      </c>
      <c r="J71" s="1606">
        <v>0</v>
      </c>
      <c r="K71" s="970">
        <v>0</v>
      </c>
      <c r="L71" s="971">
        <v>0</v>
      </c>
    </row>
    <row r="72" spans="1:12" ht="15">
      <c r="A72" s="702" t="s">
        <v>348</v>
      </c>
      <c r="B72" s="1183" t="s">
        <v>176</v>
      </c>
      <c r="C72" s="1184" t="s">
        <v>310</v>
      </c>
      <c r="D72" s="1150">
        <v>0</v>
      </c>
      <c r="E72" s="1150">
        <v>0</v>
      </c>
      <c r="F72" s="1150">
        <v>0</v>
      </c>
      <c r="G72" s="1150">
        <v>0</v>
      </c>
      <c r="H72" s="1150">
        <v>0</v>
      </c>
      <c r="I72" s="1151">
        <v>0</v>
      </c>
      <c r="J72" s="1606">
        <v>0</v>
      </c>
      <c r="K72" s="970">
        <v>0</v>
      </c>
      <c r="L72" s="971">
        <v>0</v>
      </c>
    </row>
    <row r="73" spans="1:12" ht="15">
      <c r="A73" s="705" t="s">
        <v>202</v>
      </c>
      <c r="B73" s="1183" t="s">
        <v>176</v>
      </c>
      <c r="C73" s="1184" t="s">
        <v>310</v>
      </c>
      <c r="D73" s="1150">
        <v>0</v>
      </c>
      <c r="E73" s="1150">
        <v>0</v>
      </c>
      <c r="F73" s="1150">
        <v>0</v>
      </c>
      <c r="G73" s="1150">
        <v>0</v>
      </c>
      <c r="H73" s="1150">
        <v>0</v>
      </c>
      <c r="I73" s="1151">
        <v>0</v>
      </c>
      <c r="J73" s="1606">
        <v>0</v>
      </c>
      <c r="K73" s="970">
        <v>0</v>
      </c>
      <c r="L73" s="971">
        <v>0</v>
      </c>
    </row>
    <row r="74" spans="1:12" ht="15">
      <c r="A74" s="402"/>
      <c r="B74" s="1182"/>
      <c r="C74" s="1182"/>
      <c r="D74" s="1150"/>
      <c r="E74" s="1150"/>
      <c r="F74" s="1150"/>
      <c r="G74" s="1150"/>
      <c r="H74" s="1150"/>
      <c r="I74" s="1151"/>
      <c r="J74" s="1606"/>
      <c r="K74" s="513"/>
      <c r="L74" s="726"/>
    </row>
    <row r="75" spans="1:12">
      <c r="A75" s="398" t="s">
        <v>85</v>
      </c>
      <c r="B75" s="1185"/>
      <c r="C75" s="1185"/>
      <c r="D75" s="1156"/>
      <c r="E75" s="1156"/>
      <c r="F75" s="1156"/>
      <c r="G75" s="1156"/>
      <c r="H75" s="1156"/>
      <c r="I75" s="1156"/>
      <c r="J75" s="1158"/>
      <c r="K75" s="399"/>
      <c r="L75" s="399"/>
    </row>
    <row r="76" spans="1:12" ht="15">
      <c r="A76" s="705" t="s">
        <v>349</v>
      </c>
      <c r="B76" s="1183" t="s">
        <v>176</v>
      </c>
      <c r="C76" s="1184" t="s">
        <v>310</v>
      </c>
      <c r="D76" s="1150">
        <v>0</v>
      </c>
      <c r="E76" s="1150">
        <v>0</v>
      </c>
      <c r="F76" s="1150">
        <v>0</v>
      </c>
      <c r="G76" s="1150">
        <v>0</v>
      </c>
      <c r="H76" s="1150">
        <v>0</v>
      </c>
      <c r="I76" s="1151">
        <v>0</v>
      </c>
      <c r="J76" s="1605">
        <v>0</v>
      </c>
      <c r="K76" s="970">
        <v>0</v>
      </c>
      <c r="L76" s="971">
        <v>0</v>
      </c>
    </row>
    <row r="77" spans="1:12" ht="15">
      <c r="A77" s="705" t="s">
        <v>273</v>
      </c>
      <c r="B77" s="1183" t="s">
        <v>176</v>
      </c>
      <c r="C77" s="1184" t="s">
        <v>313</v>
      </c>
      <c r="D77" s="1150">
        <v>0</v>
      </c>
      <c r="E77" s="1150">
        <v>0</v>
      </c>
      <c r="F77" s="1150">
        <v>0</v>
      </c>
      <c r="G77" s="1150">
        <v>0</v>
      </c>
      <c r="H77" s="1150">
        <v>0</v>
      </c>
      <c r="I77" s="1151">
        <v>0</v>
      </c>
      <c r="J77" s="1605">
        <v>0</v>
      </c>
      <c r="K77" s="970">
        <v>0</v>
      </c>
      <c r="L77" s="971">
        <v>0</v>
      </c>
    </row>
    <row r="78" spans="1:12" ht="15">
      <c r="A78" s="393" t="s">
        <v>350</v>
      </c>
      <c r="B78" s="1183" t="s">
        <v>176</v>
      </c>
      <c r="C78" s="1184" t="s">
        <v>313</v>
      </c>
      <c r="D78" s="1150">
        <v>0</v>
      </c>
      <c r="E78" s="1150">
        <v>0</v>
      </c>
      <c r="F78" s="1150">
        <v>0</v>
      </c>
      <c r="G78" s="1150">
        <v>0</v>
      </c>
      <c r="H78" s="1150">
        <v>0</v>
      </c>
      <c r="I78" s="1151">
        <v>0</v>
      </c>
      <c r="J78" s="1605">
        <v>0</v>
      </c>
      <c r="K78" s="970">
        <v>0</v>
      </c>
      <c r="L78" s="971">
        <v>0</v>
      </c>
    </row>
    <row r="79" spans="1:12" ht="15">
      <c r="A79" s="393" t="s">
        <v>207</v>
      </c>
      <c r="B79" s="1183" t="s">
        <v>176</v>
      </c>
      <c r="C79" s="1184" t="s">
        <v>310</v>
      </c>
      <c r="D79" s="1150">
        <v>0</v>
      </c>
      <c r="E79" s="1150">
        <v>0</v>
      </c>
      <c r="F79" s="1150">
        <v>0</v>
      </c>
      <c r="G79" s="1150">
        <v>0</v>
      </c>
      <c r="H79" s="1150">
        <v>0</v>
      </c>
      <c r="I79" s="1151">
        <v>0</v>
      </c>
      <c r="J79" s="1605">
        <v>0</v>
      </c>
      <c r="K79" s="970">
        <v>0</v>
      </c>
      <c r="L79" s="971">
        <v>0</v>
      </c>
    </row>
    <row r="80" spans="1:12" ht="15">
      <c r="A80" s="393" t="s">
        <v>206</v>
      </c>
      <c r="B80" s="1183" t="s">
        <v>175</v>
      </c>
      <c r="C80" s="1184" t="s">
        <v>310</v>
      </c>
      <c r="D80" s="1150">
        <v>0</v>
      </c>
      <c r="E80" s="1150">
        <v>0</v>
      </c>
      <c r="F80" s="1150">
        <v>0</v>
      </c>
      <c r="G80" s="1150">
        <v>0</v>
      </c>
      <c r="H80" s="1150">
        <v>0</v>
      </c>
      <c r="I80" s="1151">
        <v>0</v>
      </c>
      <c r="J80" s="1605">
        <v>0</v>
      </c>
      <c r="K80" s="970">
        <v>0</v>
      </c>
      <c r="L80" s="971">
        <v>0</v>
      </c>
    </row>
    <row r="81" spans="1:12" ht="15">
      <c r="A81" s="393" t="s">
        <v>209</v>
      </c>
      <c r="B81" s="1183" t="s">
        <v>176</v>
      </c>
      <c r="C81" s="1184" t="s">
        <v>310</v>
      </c>
      <c r="D81" s="1150">
        <v>0</v>
      </c>
      <c r="E81" s="1150">
        <v>0</v>
      </c>
      <c r="F81" s="1150">
        <v>0</v>
      </c>
      <c r="G81" s="1150">
        <v>0</v>
      </c>
      <c r="H81" s="1150">
        <v>0</v>
      </c>
      <c r="I81" s="1151">
        <v>0</v>
      </c>
      <c r="J81" s="1605">
        <v>0</v>
      </c>
      <c r="K81" s="970">
        <v>0</v>
      </c>
      <c r="L81" s="971">
        <v>0</v>
      </c>
    </row>
    <row r="82" spans="1:12" ht="15">
      <c r="A82" s="393" t="s">
        <v>209</v>
      </c>
      <c r="B82" s="1183" t="s">
        <v>176</v>
      </c>
      <c r="C82" s="1184" t="s">
        <v>313</v>
      </c>
      <c r="D82" s="1150">
        <v>0</v>
      </c>
      <c r="E82" s="1150">
        <v>0</v>
      </c>
      <c r="F82" s="1150">
        <v>0</v>
      </c>
      <c r="G82" s="1150">
        <v>0</v>
      </c>
      <c r="H82" s="1150">
        <v>0</v>
      </c>
      <c r="I82" s="1151">
        <v>0</v>
      </c>
      <c r="J82" s="1605">
        <v>0</v>
      </c>
      <c r="K82" s="970">
        <v>0</v>
      </c>
      <c r="L82" s="971">
        <v>0</v>
      </c>
    </row>
    <row r="83" spans="1:12" ht="15">
      <c r="A83" s="393" t="s">
        <v>351</v>
      </c>
      <c r="B83" s="1183" t="s">
        <v>176</v>
      </c>
      <c r="C83" s="1184" t="s">
        <v>313</v>
      </c>
      <c r="D83" s="1150">
        <v>0</v>
      </c>
      <c r="E83" s="1150">
        <v>0</v>
      </c>
      <c r="F83" s="1150">
        <v>0</v>
      </c>
      <c r="G83" s="1150">
        <v>0</v>
      </c>
      <c r="H83" s="1150">
        <v>0</v>
      </c>
      <c r="I83" s="1151">
        <v>0</v>
      </c>
      <c r="J83" s="1605">
        <v>0</v>
      </c>
      <c r="K83" s="970">
        <v>0</v>
      </c>
      <c r="L83" s="971">
        <v>0</v>
      </c>
    </row>
    <row r="84" spans="1:12" ht="15">
      <c r="A84" s="402"/>
      <c r="B84" s="1182"/>
      <c r="C84" s="1182"/>
      <c r="D84" s="1150"/>
      <c r="E84" s="1150"/>
      <c r="F84" s="1150"/>
      <c r="G84" s="1150"/>
      <c r="H84" s="1150"/>
      <c r="I84" s="1151"/>
      <c r="J84" s="1605"/>
      <c r="K84" s="723"/>
      <c r="L84" s="725"/>
    </row>
    <row r="85" spans="1:12">
      <c r="A85" s="707" t="s">
        <v>352</v>
      </c>
      <c r="B85" s="1187"/>
      <c r="C85" s="1188"/>
      <c r="D85" s="1156"/>
      <c r="E85" s="1156"/>
      <c r="F85" s="1156"/>
      <c r="G85" s="1156"/>
      <c r="H85" s="1156"/>
      <c r="I85" s="1156"/>
      <c r="J85" s="1158"/>
      <c r="K85" s="399"/>
      <c r="L85" s="399"/>
    </row>
    <row r="86" spans="1:12" ht="15">
      <c r="A86" s="393" t="s">
        <v>353</v>
      </c>
      <c r="B86" s="1183" t="s">
        <v>176</v>
      </c>
      <c r="C86" s="1184" t="s">
        <v>310</v>
      </c>
      <c r="D86" s="1150">
        <v>0</v>
      </c>
      <c r="E86" s="1150">
        <v>0</v>
      </c>
      <c r="F86" s="1150">
        <v>0</v>
      </c>
      <c r="G86" s="1150">
        <v>0</v>
      </c>
      <c r="H86" s="1150">
        <v>0</v>
      </c>
      <c r="I86" s="1151">
        <v>0</v>
      </c>
      <c r="J86" s="1605">
        <v>0</v>
      </c>
      <c r="K86" s="970">
        <v>0</v>
      </c>
      <c r="L86" s="971">
        <v>0</v>
      </c>
    </row>
    <row r="87" spans="1:12" ht="15">
      <c r="A87" s="393" t="s">
        <v>354</v>
      </c>
      <c r="B87" s="1183" t="s">
        <v>176</v>
      </c>
      <c r="C87" s="1184" t="s">
        <v>310</v>
      </c>
      <c r="D87" s="1150">
        <v>0</v>
      </c>
      <c r="E87" s="1150">
        <v>0</v>
      </c>
      <c r="F87" s="1150">
        <v>0</v>
      </c>
      <c r="G87" s="1150">
        <v>0</v>
      </c>
      <c r="H87" s="1150">
        <v>0</v>
      </c>
      <c r="I87" s="1151">
        <v>0</v>
      </c>
      <c r="J87" s="1605">
        <v>0</v>
      </c>
      <c r="K87" s="970">
        <v>0</v>
      </c>
      <c r="L87" s="971">
        <v>0</v>
      </c>
    </row>
    <row r="88" spans="1:12" ht="15">
      <c r="A88" s="708" t="s">
        <v>355</v>
      </c>
      <c r="B88" s="1183" t="s">
        <v>176</v>
      </c>
      <c r="C88" s="1184" t="s">
        <v>310</v>
      </c>
      <c r="D88" s="1150">
        <v>0</v>
      </c>
      <c r="E88" s="1150">
        <v>0</v>
      </c>
      <c r="F88" s="1150">
        <v>0</v>
      </c>
      <c r="G88" s="1150">
        <v>0</v>
      </c>
      <c r="H88" s="1150">
        <v>0</v>
      </c>
      <c r="I88" s="1151">
        <v>0</v>
      </c>
      <c r="J88" s="1605">
        <v>0</v>
      </c>
      <c r="K88" s="970">
        <v>0</v>
      </c>
      <c r="L88" s="971">
        <v>0</v>
      </c>
    </row>
    <row r="89" spans="1:12" ht="15">
      <c r="A89" s="393" t="s">
        <v>356</v>
      </c>
      <c r="B89" s="1183" t="s">
        <v>176</v>
      </c>
      <c r="C89" s="1184" t="s">
        <v>310</v>
      </c>
      <c r="D89" s="1150">
        <v>0</v>
      </c>
      <c r="E89" s="1150">
        <v>0</v>
      </c>
      <c r="F89" s="1150">
        <v>0</v>
      </c>
      <c r="G89" s="1150">
        <v>0</v>
      </c>
      <c r="H89" s="1150">
        <v>0</v>
      </c>
      <c r="I89" s="1151">
        <v>0</v>
      </c>
      <c r="J89" s="1605">
        <v>0</v>
      </c>
      <c r="K89" s="970">
        <v>0</v>
      </c>
      <c r="L89" s="971">
        <v>0</v>
      </c>
    </row>
    <row r="90" spans="1:12" ht="15">
      <c r="A90" s="393" t="s">
        <v>357</v>
      </c>
      <c r="B90" s="1183" t="s">
        <v>176</v>
      </c>
      <c r="C90" s="1184" t="s">
        <v>310</v>
      </c>
      <c r="D90" s="1150">
        <v>0</v>
      </c>
      <c r="E90" s="1150">
        <v>0</v>
      </c>
      <c r="F90" s="1150">
        <v>0</v>
      </c>
      <c r="G90" s="1150">
        <v>0</v>
      </c>
      <c r="H90" s="1150">
        <v>0</v>
      </c>
      <c r="I90" s="1151">
        <v>0</v>
      </c>
      <c r="J90" s="1605">
        <v>0</v>
      </c>
      <c r="K90" s="970">
        <v>0</v>
      </c>
      <c r="L90" s="971">
        <v>0</v>
      </c>
    </row>
    <row r="91" spans="1:12" ht="15">
      <c r="A91" s="393" t="s">
        <v>358</v>
      </c>
      <c r="B91" s="1183" t="s">
        <v>176</v>
      </c>
      <c r="C91" s="1184" t="s">
        <v>313</v>
      </c>
      <c r="D91" s="1150">
        <v>0</v>
      </c>
      <c r="E91" s="1150">
        <v>0</v>
      </c>
      <c r="F91" s="1150">
        <v>0</v>
      </c>
      <c r="G91" s="1150">
        <v>0</v>
      </c>
      <c r="H91" s="1150">
        <v>0</v>
      </c>
      <c r="I91" s="1151">
        <v>0</v>
      </c>
      <c r="J91" s="1605">
        <v>0</v>
      </c>
      <c r="K91" s="970">
        <v>0</v>
      </c>
      <c r="L91" s="971">
        <v>0</v>
      </c>
    </row>
    <row r="92" spans="1:12" ht="15">
      <c r="A92" s="393" t="s">
        <v>359</v>
      </c>
      <c r="B92" s="1183" t="s">
        <v>176</v>
      </c>
      <c r="C92" s="1184" t="s">
        <v>313</v>
      </c>
      <c r="D92" s="1150">
        <v>0</v>
      </c>
      <c r="E92" s="1150">
        <v>0</v>
      </c>
      <c r="F92" s="1150">
        <v>0</v>
      </c>
      <c r="G92" s="1150">
        <v>0</v>
      </c>
      <c r="H92" s="1150">
        <v>0</v>
      </c>
      <c r="I92" s="1151">
        <v>0</v>
      </c>
      <c r="J92" s="1605">
        <v>0</v>
      </c>
      <c r="K92" s="970">
        <v>0</v>
      </c>
      <c r="L92" s="971">
        <v>0</v>
      </c>
    </row>
    <row r="93" spans="1:12" ht="15">
      <c r="A93" s="393" t="s">
        <v>357</v>
      </c>
      <c r="B93" s="1183" t="s">
        <v>176</v>
      </c>
      <c r="C93" s="1184" t="s">
        <v>313</v>
      </c>
      <c r="D93" s="1150">
        <v>0</v>
      </c>
      <c r="E93" s="1150">
        <v>0</v>
      </c>
      <c r="F93" s="1150">
        <v>0</v>
      </c>
      <c r="G93" s="1150">
        <v>0</v>
      </c>
      <c r="H93" s="1150">
        <v>0</v>
      </c>
      <c r="I93" s="1151">
        <v>0</v>
      </c>
      <c r="J93" s="1605">
        <v>0</v>
      </c>
      <c r="K93" s="970">
        <v>0</v>
      </c>
      <c r="L93" s="971">
        <v>0</v>
      </c>
    </row>
    <row r="94" spans="1:12" ht="15">
      <c r="A94" s="402"/>
      <c r="B94" s="1182"/>
      <c r="C94" s="1182"/>
      <c r="D94" s="1150"/>
      <c r="E94" s="1150"/>
      <c r="F94" s="1150"/>
      <c r="G94" s="1150"/>
      <c r="H94" s="1150"/>
      <c r="I94" s="1151"/>
      <c r="J94" s="1605"/>
      <c r="K94" s="723"/>
      <c r="L94" s="723"/>
    </row>
    <row r="95" spans="1:12">
      <c r="A95" s="514" t="s">
        <v>360</v>
      </c>
      <c r="B95" s="1189"/>
      <c r="C95" s="1190"/>
      <c r="D95" s="1156"/>
      <c r="E95" s="1156"/>
      <c r="F95" s="1156"/>
      <c r="G95" s="1156"/>
      <c r="H95" s="1156"/>
      <c r="I95" s="1156"/>
      <c r="J95" s="1158"/>
      <c r="K95" s="399"/>
      <c r="L95" s="399"/>
    </row>
    <row r="96" spans="1:12" ht="15">
      <c r="A96" s="393" t="s">
        <v>361</v>
      </c>
      <c r="B96" s="1183" t="s">
        <v>175</v>
      </c>
      <c r="C96" s="1184" t="s">
        <v>310</v>
      </c>
      <c r="D96" s="1150">
        <v>0</v>
      </c>
      <c r="E96" s="1191"/>
      <c r="F96" s="1191"/>
      <c r="G96" s="1191"/>
      <c r="H96" s="1191"/>
      <c r="I96" s="1151">
        <v>0</v>
      </c>
      <c r="J96" s="1605">
        <v>0</v>
      </c>
      <c r="K96" s="723"/>
      <c r="L96" s="723"/>
    </row>
    <row r="97" spans="1:12" ht="15">
      <c r="A97" s="393" t="s">
        <v>362</v>
      </c>
      <c r="B97" s="1183" t="s">
        <v>175</v>
      </c>
      <c r="C97" s="1184" t="s">
        <v>310</v>
      </c>
      <c r="D97" s="1150">
        <v>0</v>
      </c>
      <c r="E97" s="1191"/>
      <c r="F97" s="1191"/>
      <c r="G97" s="1191"/>
      <c r="H97" s="1191"/>
      <c r="I97" s="1151">
        <v>0</v>
      </c>
      <c r="J97" s="1605">
        <v>0</v>
      </c>
      <c r="K97" s="723"/>
      <c r="L97" s="723"/>
    </row>
    <row r="98" spans="1:12" ht="15">
      <c r="A98" s="402"/>
      <c r="B98" s="1182"/>
      <c r="C98" s="1182"/>
      <c r="D98" s="1150"/>
      <c r="E98" s="1191"/>
      <c r="F98" s="1191"/>
      <c r="G98" s="1191"/>
      <c r="H98" s="1191"/>
      <c r="I98" s="1151"/>
      <c r="J98" s="1605"/>
      <c r="K98" s="723"/>
      <c r="L98" s="723"/>
    </row>
    <row r="99" spans="1:12">
      <c r="A99" s="398" t="s">
        <v>274</v>
      </c>
      <c r="B99" s="1185"/>
      <c r="C99" s="1185"/>
      <c r="D99" s="1156"/>
      <c r="E99" s="1156"/>
      <c r="F99" s="1156"/>
      <c r="G99" s="1156"/>
      <c r="H99" s="1156"/>
      <c r="I99" s="1156"/>
      <c r="J99" s="1164"/>
      <c r="K99" s="724"/>
      <c r="L99" s="724"/>
    </row>
    <row r="100" spans="1:12" ht="15">
      <c r="A100" s="709" t="s">
        <v>363</v>
      </c>
      <c r="B100" s="1182"/>
      <c r="C100" s="972"/>
      <c r="D100" s="967">
        <v>0</v>
      </c>
      <c r="E100" s="1169">
        <v>0</v>
      </c>
      <c r="F100" s="1169">
        <v>0</v>
      </c>
      <c r="G100" s="1169">
        <v>0</v>
      </c>
      <c r="H100" s="1169">
        <v>0</v>
      </c>
      <c r="I100" s="1170">
        <v>0</v>
      </c>
      <c r="J100" s="1192">
        <v>0</v>
      </c>
      <c r="K100" s="1193"/>
      <c r="L100" s="1193"/>
    </row>
    <row r="101" spans="1:12" ht="15">
      <c r="A101" s="709"/>
      <c r="B101" s="1182"/>
      <c r="C101" s="972"/>
      <c r="D101" s="967"/>
      <c r="E101" s="1169"/>
      <c r="F101" s="1169"/>
      <c r="G101" s="1169"/>
      <c r="H101" s="1169"/>
      <c r="I101" s="1170"/>
      <c r="J101" s="1192"/>
      <c r="K101" s="1193"/>
      <c r="L101" s="1193"/>
    </row>
    <row r="102" spans="1:12" ht="13.5" thickBot="1">
      <c r="A102" s="710"/>
      <c r="B102" s="973"/>
      <c r="C102" s="973"/>
      <c r="D102" s="1173"/>
      <c r="E102" s="1173"/>
      <c r="F102" s="1174"/>
      <c r="G102" s="1175"/>
      <c r="H102" s="1174"/>
      <c r="I102" s="1176"/>
      <c r="J102" s="1194"/>
      <c r="K102" s="1195"/>
      <c r="L102" s="1195"/>
    </row>
    <row r="103" spans="1:12" ht="15.75" thickBot="1">
      <c r="A103" s="305" t="s">
        <v>92</v>
      </c>
      <c r="B103" s="306" t="s">
        <v>278</v>
      </c>
      <c r="C103" s="594"/>
      <c r="D103" s="968">
        <f t="shared" ref="D103:I103" si="0">SUM(D14:D77)</f>
        <v>0</v>
      </c>
      <c r="E103" s="968">
        <f t="shared" si="0"/>
        <v>0</v>
      </c>
      <c r="F103" s="968">
        <f t="shared" si="0"/>
        <v>0</v>
      </c>
      <c r="G103" s="968">
        <f t="shared" si="0"/>
        <v>0</v>
      </c>
      <c r="H103" s="968">
        <f t="shared" si="0"/>
        <v>0</v>
      </c>
      <c r="I103" s="969">
        <f t="shared" si="0"/>
        <v>0</v>
      </c>
      <c r="J103" s="611">
        <v>0</v>
      </c>
      <c r="K103" s="974"/>
      <c r="L103" s="974"/>
    </row>
    <row r="104" spans="1:12" ht="13.5" thickBot="1">
      <c r="A104" s="307"/>
      <c r="B104" s="197"/>
      <c r="C104" s="197"/>
      <c r="D104" s="308"/>
      <c r="E104" s="308"/>
      <c r="F104" s="308"/>
      <c r="G104" s="308"/>
      <c r="H104" s="308"/>
      <c r="I104" s="197"/>
    </row>
    <row r="105" spans="1:12" ht="13.5" thickBot="1">
      <c r="A105" s="309" t="s">
        <v>279</v>
      </c>
      <c r="B105" s="310" t="s">
        <v>280</v>
      </c>
      <c r="C105" s="95"/>
      <c r="I105" s="311"/>
    </row>
    <row r="106" spans="1:12" ht="26.25">
      <c r="A106" s="312" t="s">
        <v>364</v>
      </c>
      <c r="B106" s="1166">
        <v>0</v>
      </c>
      <c r="C106" s="975"/>
      <c r="H106" s="314"/>
      <c r="I106" s="315"/>
    </row>
    <row r="107" spans="1:12" ht="26.25">
      <c r="A107" s="316" t="s">
        <v>282</v>
      </c>
      <c r="B107" s="967">
        <v>0</v>
      </c>
      <c r="C107" s="975"/>
      <c r="I107" s="315"/>
    </row>
    <row r="108" spans="1:12" ht="26.25">
      <c r="A108" s="1177" t="s">
        <v>365</v>
      </c>
      <c r="B108" s="967">
        <v>0</v>
      </c>
      <c r="C108" s="975"/>
      <c r="I108" s="315"/>
    </row>
    <row r="109" spans="1:12" ht="26.25">
      <c r="A109" s="1177" t="s">
        <v>366</v>
      </c>
      <c r="B109" s="1150">
        <v>0</v>
      </c>
      <c r="C109" s="975"/>
    </row>
    <row r="110" spans="1:12" ht="15.75" thickBot="1">
      <c r="A110" s="596"/>
      <c r="B110" s="975"/>
      <c r="C110" s="975"/>
    </row>
    <row r="111" spans="1:12" ht="15.75" thickBot="1">
      <c r="A111" s="674" t="s">
        <v>367</v>
      </c>
      <c r="B111" s="675" t="s">
        <v>280</v>
      </c>
      <c r="C111" s="975"/>
    </row>
    <row r="112" spans="1:12" ht="26.25">
      <c r="A112" s="676" t="s">
        <v>368</v>
      </c>
      <c r="B112" s="1196">
        <v>0</v>
      </c>
    </row>
    <row r="113" spans="1:12" ht="13.5" thickBot="1"/>
    <row r="114" spans="1:12" ht="15" customHeight="1" thickBot="1">
      <c r="A114" s="289"/>
      <c r="B114" s="1933" t="s">
        <v>222</v>
      </c>
      <c r="C114" s="1934"/>
      <c r="D114" s="1935"/>
      <c r="E114" s="595"/>
      <c r="F114" s="317"/>
      <c r="G114" s="315"/>
      <c r="H114" s="318"/>
      <c r="I114" s="319"/>
    </row>
    <row r="115" spans="1:12" ht="13.5" thickBot="1">
      <c r="A115" s="912" t="s">
        <v>369</v>
      </c>
      <c r="B115" s="976" t="s">
        <v>100</v>
      </c>
      <c r="C115" s="977" t="s">
        <v>101</v>
      </c>
      <c r="D115" s="978" t="s">
        <v>92</v>
      </c>
      <c r="F115" s="317"/>
      <c r="G115" s="315"/>
      <c r="H115" s="315"/>
      <c r="I115" s="319"/>
    </row>
    <row r="116" spans="1:12" ht="13.5" thickBot="1">
      <c r="A116" s="290" t="s">
        <v>224</v>
      </c>
      <c r="B116" s="320">
        <v>0</v>
      </c>
      <c r="C116" s="321">
        <v>148883.09</v>
      </c>
      <c r="D116" s="322">
        <f>B116+C116</f>
        <v>148883.09</v>
      </c>
      <c r="F116" s="315"/>
      <c r="G116" s="319"/>
      <c r="H116" s="711"/>
      <c r="I116" s="712"/>
    </row>
    <row r="117" spans="1:12" ht="13.5" thickBot="1">
      <c r="A117" s="391" t="s">
        <v>225</v>
      </c>
      <c r="B117" s="1604">
        <v>0</v>
      </c>
      <c r="C117" s="1180">
        <v>0</v>
      </c>
      <c r="D117" s="322">
        <f>B117+C117</f>
        <v>0</v>
      </c>
      <c r="F117" s="315"/>
      <c r="G117" s="319"/>
      <c r="H117" s="711"/>
      <c r="I117" s="319"/>
    </row>
    <row r="118" spans="1:12" ht="13.5" thickBot="1">
      <c r="A118" s="391" t="s">
        <v>226</v>
      </c>
      <c r="B118" s="1604">
        <v>0</v>
      </c>
      <c r="C118" s="1197">
        <v>0</v>
      </c>
      <c r="D118" s="322">
        <f>B118+C118</f>
        <v>0</v>
      </c>
      <c r="E118" s="323" t="s">
        <v>227</v>
      </c>
      <c r="G118" s="319"/>
      <c r="H118" s="711"/>
      <c r="I118" s="324"/>
    </row>
    <row r="119" spans="1:12" ht="13.5" thickBot="1">
      <c r="A119" s="713" t="s">
        <v>370</v>
      </c>
      <c r="B119" s="597">
        <v>0</v>
      </c>
      <c r="C119" s="598">
        <v>36874.39</v>
      </c>
      <c r="D119" s="322">
        <f>B119+C119</f>
        <v>36874.39</v>
      </c>
      <c r="E119" s="323"/>
      <c r="G119" s="319"/>
      <c r="H119" s="711"/>
      <c r="I119" s="324"/>
    </row>
    <row r="120" spans="1:12" ht="15.75" thickBot="1">
      <c r="A120" s="325"/>
      <c r="B120" s="326"/>
      <c r="C120" s="327"/>
      <c r="D120" s="338"/>
      <c r="F120" s="315"/>
      <c r="G120" s="319"/>
      <c r="H120" s="319"/>
      <c r="I120" s="319"/>
    </row>
    <row r="121" spans="1:12" ht="15.75" thickBot="1">
      <c r="A121" s="328" t="s">
        <v>371</v>
      </c>
      <c r="B121" s="330">
        <f>SUM(B116:B119)</f>
        <v>0</v>
      </c>
      <c r="C121" s="330">
        <f>SUM(C116:C118)</f>
        <v>148883.09</v>
      </c>
      <c r="D121" s="330">
        <f>SUM(D116:D118)</f>
        <v>148883.09</v>
      </c>
      <c r="F121" s="317"/>
      <c r="I121" s="319"/>
    </row>
    <row r="122" spans="1:12" ht="15">
      <c r="A122" s="331"/>
      <c r="B122" s="332"/>
      <c r="C122" s="332"/>
      <c r="D122" s="333"/>
      <c r="E122" s="333"/>
      <c r="F122" s="317"/>
      <c r="I122" s="319"/>
    </row>
    <row r="123" spans="1:12" ht="15" customHeight="1">
      <c r="A123" s="1936" t="s">
        <v>372</v>
      </c>
      <c r="B123" s="1936"/>
      <c r="C123" s="1936"/>
      <c r="D123" s="1936"/>
      <c r="E123" s="1936"/>
      <c r="F123" s="1936"/>
      <c r="G123" s="1936"/>
      <c r="H123" s="1936"/>
      <c r="I123" s="1936"/>
      <c r="J123" s="1936"/>
      <c r="K123" s="1936"/>
      <c r="L123" s="1936"/>
    </row>
    <row r="124" spans="1:12" ht="24" customHeight="1">
      <c r="A124" s="1878" t="s">
        <v>373</v>
      </c>
      <c r="B124" s="1878"/>
      <c r="C124" s="1878"/>
      <c r="D124" s="1878"/>
      <c r="E124" s="1878"/>
      <c r="F124" s="1878"/>
      <c r="G124" s="1878"/>
      <c r="H124" s="1878"/>
      <c r="I124" s="1878"/>
      <c r="J124" s="1878"/>
      <c r="K124" s="1878"/>
      <c r="L124" s="1878"/>
    </row>
    <row r="125" spans="1:12" ht="12.75" customHeight="1">
      <c r="A125" s="1910" t="s">
        <v>374</v>
      </c>
      <c r="B125" s="1910"/>
      <c r="C125" s="1910"/>
      <c r="D125" s="1910"/>
      <c r="E125" s="1910"/>
      <c r="F125" s="1910"/>
      <c r="G125" s="1910"/>
      <c r="H125" s="1910"/>
      <c r="I125" s="1910"/>
      <c r="J125" s="1910"/>
      <c r="K125" s="1910"/>
      <c r="L125" s="1910"/>
    </row>
    <row r="126" spans="1:12">
      <c r="A126" s="1937" t="s">
        <v>375</v>
      </c>
      <c r="B126" s="1937"/>
      <c r="C126" s="1937"/>
      <c r="D126" s="1937"/>
      <c r="E126" s="1937"/>
      <c r="F126" s="1937"/>
      <c r="G126" s="1937"/>
      <c r="H126" s="1937"/>
      <c r="I126" s="1937"/>
      <c r="J126" s="1937"/>
      <c r="K126" s="1937"/>
      <c r="L126" s="1937"/>
    </row>
    <row r="127" spans="1:12" ht="12.75" customHeight="1">
      <c r="A127" s="1932" t="s">
        <v>376</v>
      </c>
      <c r="B127" s="1932"/>
      <c r="C127" s="1932"/>
      <c r="D127" s="1932"/>
      <c r="E127" s="1932"/>
      <c r="F127" s="1932"/>
      <c r="G127" s="1932"/>
      <c r="H127" s="1932"/>
      <c r="I127" s="1932"/>
      <c r="J127" s="1932"/>
      <c r="K127" s="1932"/>
      <c r="L127" s="1932"/>
    </row>
    <row r="128" spans="1:12">
      <c r="A128" s="1910" t="s">
        <v>291</v>
      </c>
      <c r="B128" s="1910"/>
      <c r="C128" s="1910"/>
      <c r="D128" s="1910"/>
      <c r="E128" s="1910"/>
      <c r="F128" s="1910"/>
      <c r="G128" s="1910"/>
      <c r="H128" s="1910"/>
      <c r="I128" s="1910"/>
      <c r="J128" s="1910"/>
      <c r="K128" s="1910"/>
      <c r="L128" s="1910"/>
    </row>
    <row r="129" spans="1:12" ht="12.75" customHeight="1">
      <c r="A129" s="1878" t="s">
        <v>377</v>
      </c>
      <c r="B129" s="1878"/>
      <c r="C129" s="1878"/>
      <c r="D129" s="1878"/>
      <c r="E129" s="1878"/>
      <c r="F129" s="1878"/>
      <c r="G129" s="1878"/>
      <c r="H129" s="1878"/>
      <c r="I129" s="1878"/>
      <c r="J129" s="1878"/>
      <c r="K129" s="1878"/>
      <c r="L129" s="1878"/>
    </row>
    <row r="130" spans="1:12" ht="12.75" customHeight="1">
      <c r="A130" s="1878" t="s">
        <v>378</v>
      </c>
      <c r="B130" s="1878"/>
      <c r="C130" s="1878"/>
      <c r="D130" s="1878"/>
      <c r="E130" s="1878"/>
      <c r="F130" s="1878"/>
      <c r="G130" s="1878"/>
      <c r="H130" s="1878"/>
      <c r="I130" s="1878"/>
      <c r="J130" s="1878"/>
      <c r="K130" s="1878"/>
      <c r="L130" s="1878"/>
    </row>
    <row r="131" spans="1:12" ht="12.75" customHeight="1">
      <c r="A131" s="1921" t="s">
        <v>379</v>
      </c>
      <c r="B131" s="1921"/>
      <c r="C131" s="1921"/>
      <c r="D131" s="1921"/>
      <c r="E131" s="1921"/>
      <c r="F131" s="1921"/>
      <c r="G131" s="1921"/>
      <c r="H131" s="1921"/>
      <c r="I131" s="1921"/>
      <c r="J131" s="1921"/>
      <c r="K131" s="1921"/>
      <c r="L131" s="1921"/>
    </row>
    <row r="132" spans="1:12" ht="12.75" customHeight="1">
      <c r="A132" s="1878" t="s">
        <v>380</v>
      </c>
      <c r="B132" s="1878"/>
      <c r="C132" s="1878"/>
      <c r="D132" s="1878"/>
      <c r="E132" s="1878"/>
      <c r="F132" s="1878"/>
      <c r="G132" s="1878"/>
      <c r="H132" s="1878"/>
      <c r="I132" s="1878"/>
      <c r="J132" s="1878"/>
      <c r="K132" s="1878"/>
      <c r="L132" s="1878"/>
    </row>
    <row r="133" spans="1:12" ht="12.75" customHeight="1">
      <c r="A133" s="1892" t="s">
        <v>381</v>
      </c>
      <c r="B133" s="1892"/>
      <c r="C133" s="1892"/>
      <c r="D133" s="1892"/>
      <c r="E133" s="1892"/>
      <c r="F133" s="1892"/>
      <c r="G133" s="1892"/>
      <c r="H133" s="1892"/>
      <c r="I133" s="1892"/>
      <c r="J133" s="1892"/>
      <c r="K133" s="1892"/>
      <c r="L133" s="1892"/>
    </row>
    <row r="134" spans="1:12" ht="12.75" customHeight="1">
      <c r="A134" s="1910" t="s">
        <v>382</v>
      </c>
      <c r="B134" s="1910"/>
      <c r="C134" s="1910"/>
      <c r="D134" s="1910"/>
      <c r="E134" s="1910"/>
      <c r="F134" s="1910"/>
      <c r="G134" s="1910"/>
      <c r="H134" s="1910"/>
      <c r="I134" s="1910"/>
      <c r="J134" s="1910"/>
      <c r="K134" s="1910"/>
      <c r="L134" s="1910"/>
    </row>
    <row r="135" spans="1:12">
      <c r="A135" s="1892" t="s">
        <v>383</v>
      </c>
      <c r="B135" s="1892"/>
      <c r="C135" s="1892"/>
      <c r="D135" s="1892"/>
      <c r="E135" s="1892"/>
      <c r="F135" s="1892"/>
      <c r="G135" s="1892"/>
      <c r="H135" s="1892"/>
      <c r="I135" s="1892"/>
      <c r="J135" s="1892"/>
      <c r="K135" s="1892"/>
      <c r="L135" s="1892"/>
    </row>
    <row r="136" spans="1:12" ht="18" customHeight="1"/>
  </sheetData>
  <mergeCells count="21">
    <mergeCell ref="A134:L134"/>
    <mergeCell ref="A135:L135"/>
    <mergeCell ref="A129:L129"/>
    <mergeCell ref="A130:L130"/>
    <mergeCell ref="A131:L131"/>
    <mergeCell ref="A132:L132"/>
    <mergeCell ref="A133:L133"/>
    <mergeCell ref="A5:I5"/>
    <mergeCell ref="B6:L6"/>
    <mergeCell ref="B7:L7"/>
    <mergeCell ref="A1:L1"/>
    <mergeCell ref="A2:L2"/>
    <mergeCell ref="A3:L3"/>
    <mergeCell ref="A4:L4"/>
    <mergeCell ref="A127:L127"/>
    <mergeCell ref="A128:L128"/>
    <mergeCell ref="B114:D114"/>
    <mergeCell ref="A123:L123"/>
    <mergeCell ref="A124:L124"/>
    <mergeCell ref="A125:L125"/>
    <mergeCell ref="A126:L126"/>
  </mergeCells>
  <dataValidations disablePrompts="1" count="1">
    <dataValidation type="list" allowBlank="1" showInputMessage="1" showErrorMessage="1" sqref="C11 C14:C23 C31:C36 C39:C55 C58:C73 C76:C83 C86:C93 C96:C97" xr:uid="{F31B5FF9-A061-48AD-ACA0-4D147E2AC70E}">
      <formula1>"In-Unit, CAM/WB"</formula1>
    </dataValidation>
  </dataValidations>
  <printOptions horizontalCentered="1" verticalCentered="1"/>
  <pageMargins left="0.25" right="0.25" top="0.25" bottom="0.25" header="0.3" footer="0.3"/>
  <pageSetup paperSize="5"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F539F-CAA3-4B46-B274-1F553CC1B296}">
  <dimension ref="A1:AY187"/>
  <sheetViews>
    <sheetView topLeftCell="A149" zoomScale="90" zoomScaleNormal="90" workbookViewId="0">
      <selection activeCell="A182" sqref="A182:J182"/>
    </sheetView>
  </sheetViews>
  <sheetFormatPr defaultColWidth="8.5703125" defaultRowHeight="12.75"/>
  <cols>
    <col min="1" max="1" width="58.5703125" style="727" bestFit="1" customWidth="1"/>
    <col min="2" max="2" width="15.42578125" style="727" bestFit="1" customWidth="1"/>
    <col min="3" max="4" width="10.28515625" style="727" customWidth="1"/>
    <col min="5" max="5" width="9.5703125" style="727" customWidth="1"/>
    <col min="6" max="6" width="9.85546875" style="727" customWidth="1"/>
    <col min="7" max="7" width="10.5703125" style="727" customWidth="1"/>
    <col min="8" max="8" width="12.140625" style="727" customWidth="1"/>
    <col min="9" max="9" width="10.42578125" style="727" customWidth="1"/>
    <col min="10" max="10" width="13.140625" style="727" customWidth="1"/>
    <col min="11" max="11" width="5" style="727" customWidth="1"/>
    <col min="12" max="12" width="58.5703125" style="727" bestFit="1" customWidth="1"/>
    <col min="13" max="13" width="15.42578125" style="727" bestFit="1" customWidth="1"/>
    <col min="14" max="14" width="8.85546875" style="727" customWidth="1"/>
    <col min="15" max="15" width="9.7109375" style="727" customWidth="1"/>
    <col min="16" max="16" width="9.28515625" style="727" customWidth="1"/>
    <col min="17" max="17" width="9.7109375" style="727" customWidth="1"/>
    <col min="18" max="18" width="10.42578125" style="727" customWidth="1"/>
    <col min="19" max="19" width="12.28515625" style="727" customWidth="1"/>
    <col min="20" max="20" width="10.5703125" style="727" customWidth="1"/>
    <col min="21" max="21" width="13" style="731" customWidth="1"/>
    <col min="22" max="16384" width="8.5703125" style="727"/>
  </cols>
  <sheetData>
    <row r="1" spans="1:21" ht="15.75" customHeight="1">
      <c r="A1" s="1944" t="s">
        <v>384</v>
      </c>
      <c r="B1" s="1944"/>
      <c r="C1" s="1944"/>
      <c r="D1" s="1944"/>
      <c r="E1" s="1944"/>
      <c r="F1" s="1944"/>
      <c r="G1" s="1944"/>
      <c r="H1" s="1944"/>
      <c r="I1" s="1944"/>
      <c r="J1" s="1944"/>
      <c r="K1" s="1944"/>
      <c r="L1" s="1944"/>
      <c r="M1" s="1944"/>
      <c r="N1" s="1944"/>
      <c r="O1" s="1944"/>
      <c r="P1" s="1944"/>
      <c r="Q1" s="1944"/>
      <c r="R1" s="1944"/>
      <c r="S1" s="1944"/>
      <c r="T1" s="1944"/>
      <c r="U1" s="1944"/>
    </row>
    <row r="2" spans="1:21" ht="15.75" customHeight="1">
      <c r="A2" s="1920" t="s">
        <v>385</v>
      </c>
      <c r="B2" s="1920"/>
      <c r="C2" s="1920"/>
      <c r="D2" s="1920"/>
      <c r="E2" s="1920"/>
      <c r="F2" s="1920"/>
      <c r="G2" s="1920"/>
      <c r="H2" s="1920"/>
      <c r="I2" s="1920"/>
      <c r="J2" s="1920"/>
      <c r="K2" s="1920"/>
      <c r="L2" s="1920"/>
      <c r="M2" s="1920"/>
      <c r="N2" s="1920"/>
      <c r="O2" s="1920"/>
      <c r="P2" s="1920"/>
      <c r="Q2" s="1920"/>
      <c r="R2" s="1920"/>
      <c r="S2" s="1920"/>
      <c r="T2" s="1920"/>
      <c r="U2" s="1920"/>
    </row>
    <row r="3" spans="1:21" ht="15.75" customHeight="1">
      <c r="A3" s="1922" t="s">
        <v>386</v>
      </c>
      <c r="B3" s="1922"/>
      <c r="C3" s="1922"/>
      <c r="D3" s="1922"/>
      <c r="E3" s="1922"/>
      <c r="F3" s="1922"/>
      <c r="G3" s="1922"/>
      <c r="H3" s="1922"/>
      <c r="I3" s="1922"/>
      <c r="J3" s="1922"/>
      <c r="K3" s="1922"/>
      <c r="L3" s="1922"/>
      <c r="M3" s="1922"/>
      <c r="N3" s="1922"/>
      <c r="O3" s="1922"/>
      <c r="P3" s="1922"/>
      <c r="Q3" s="1922"/>
      <c r="R3" s="1922"/>
      <c r="S3" s="1922"/>
      <c r="T3" s="1922"/>
      <c r="U3" s="1922"/>
    </row>
    <row r="4" spans="1:21" ht="15.75" customHeight="1">
      <c r="A4" s="1922" t="s">
        <v>4</v>
      </c>
      <c r="B4" s="1922"/>
      <c r="C4" s="1922"/>
      <c r="D4" s="1922"/>
      <c r="E4" s="1922"/>
      <c r="F4" s="1922"/>
      <c r="G4" s="1922"/>
      <c r="H4" s="1922"/>
      <c r="I4" s="1922"/>
      <c r="J4" s="1922"/>
      <c r="K4" s="1922"/>
      <c r="L4" s="1922"/>
      <c r="M4" s="1922"/>
      <c r="N4" s="1922"/>
      <c r="O4" s="1922"/>
      <c r="P4" s="1922"/>
      <c r="Q4" s="1922"/>
      <c r="R4" s="1922"/>
      <c r="S4" s="1922"/>
      <c r="T4" s="1922"/>
      <c r="U4" s="1922"/>
    </row>
    <row r="5" spans="1:21" ht="15.75" customHeight="1">
      <c r="A5" s="728"/>
      <c r="B5" s="728"/>
      <c r="C5" s="728"/>
      <c r="D5" s="728"/>
      <c r="E5" s="728"/>
      <c r="F5" s="728"/>
      <c r="G5" s="728"/>
      <c r="H5" s="728"/>
      <c r="I5" s="728"/>
      <c r="J5" s="728"/>
      <c r="K5" s="728"/>
      <c r="L5" s="728"/>
      <c r="M5" s="728"/>
      <c r="N5" s="728"/>
      <c r="O5" s="728"/>
      <c r="P5" s="728"/>
      <c r="Q5" s="728"/>
      <c r="R5" s="728"/>
      <c r="S5" s="728"/>
      <c r="T5" s="728"/>
      <c r="U5" s="728"/>
    </row>
    <row r="6" spans="1:21" ht="22.5" customHeight="1" thickBot="1">
      <c r="A6" s="822" t="s">
        <v>387</v>
      </c>
      <c r="B6" s="730"/>
      <c r="C6" s="729"/>
      <c r="D6" s="729"/>
      <c r="E6" s="729"/>
      <c r="F6" s="729"/>
      <c r="G6" s="729"/>
      <c r="H6" s="729"/>
      <c r="I6" s="729"/>
      <c r="J6" s="729"/>
      <c r="K6" s="729"/>
      <c r="L6" s="729"/>
      <c r="M6" s="729"/>
      <c r="N6" s="729"/>
      <c r="O6" s="729"/>
      <c r="P6" s="729"/>
    </row>
    <row r="7" spans="1:21" ht="19.5" thickBot="1">
      <c r="A7" s="1945" t="s">
        <v>37</v>
      </c>
      <c r="B7" s="1948" t="s">
        <v>165</v>
      </c>
      <c r="C7" s="1951" t="s">
        <v>388</v>
      </c>
      <c r="D7" s="1952"/>
      <c r="E7" s="1952"/>
      <c r="F7" s="1952"/>
      <c r="G7" s="1952"/>
      <c r="H7" s="1952"/>
      <c r="I7" s="1952"/>
      <c r="J7" s="1953"/>
      <c r="K7" s="732"/>
      <c r="L7" s="1954" t="s">
        <v>37</v>
      </c>
      <c r="M7" s="1948" t="s">
        <v>165</v>
      </c>
      <c r="N7" s="1951" t="s">
        <v>389</v>
      </c>
      <c r="O7" s="1952"/>
      <c r="P7" s="1952"/>
      <c r="Q7" s="1952"/>
      <c r="R7" s="1952"/>
      <c r="S7" s="1952"/>
      <c r="T7" s="1952"/>
      <c r="U7" s="1953"/>
    </row>
    <row r="8" spans="1:21" ht="13.5" thickBot="1">
      <c r="A8" s="1946"/>
      <c r="B8" s="1949"/>
      <c r="C8" s="1941" t="s">
        <v>161</v>
      </c>
      <c r="D8" s="1942"/>
      <c r="E8" s="1942"/>
      <c r="F8" s="1942"/>
      <c r="G8" s="1942"/>
      <c r="H8" s="1942"/>
      <c r="I8" s="1942"/>
      <c r="J8" s="1943"/>
      <c r="K8" s="734"/>
      <c r="L8" s="1955"/>
      <c r="M8" s="1949"/>
      <c r="N8" s="1941" t="s">
        <v>161</v>
      </c>
      <c r="O8" s="1942"/>
      <c r="P8" s="1942"/>
      <c r="Q8" s="1942"/>
      <c r="R8" s="1942"/>
      <c r="S8" s="1942"/>
      <c r="T8" s="1942"/>
      <c r="U8" s="1943"/>
    </row>
    <row r="9" spans="1:21" ht="77.45" customHeight="1" thickBot="1">
      <c r="A9" s="1947"/>
      <c r="B9" s="1950"/>
      <c r="C9" s="735" t="s">
        <v>166</v>
      </c>
      <c r="D9" s="736" t="s">
        <v>390</v>
      </c>
      <c r="E9" s="736" t="s">
        <v>391</v>
      </c>
      <c r="F9" s="736" t="s">
        <v>392</v>
      </c>
      <c r="G9" s="736" t="s">
        <v>170</v>
      </c>
      <c r="H9" s="737" t="s">
        <v>171</v>
      </c>
      <c r="I9" s="736" t="s">
        <v>393</v>
      </c>
      <c r="J9" s="736" t="s">
        <v>173</v>
      </c>
      <c r="K9" s="734"/>
      <c r="L9" s="1956"/>
      <c r="M9" s="1950"/>
      <c r="N9" s="738" t="s">
        <v>166</v>
      </c>
      <c r="O9" s="736" t="s">
        <v>390</v>
      </c>
      <c r="P9" s="736" t="s">
        <v>391</v>
      </c>
      <c r="Q9" s="736" t="s">
        <v>392</v>
      </c>
      <c r="R9" s="979" t="s">
        <v>170</v>
      </c>
      <c r="S9" s="980" t="s">
        <v>171</v>
      </c>
      <c r="T9" s="981" t="s">
        <v>393</v>
      </c>
      <c r="U9" s="982" t="s">
        <v>173</v>
      </c>
    </row>
    <row r="10" spans="1:21">
      <c r="A10" s="739" t="s">
        <v>58</v>
      </c>
      <c r="B10" s="740"/>
      <c r="C10" s="741"/>
      <c r="D10" s="742"/>
      <c r="E10" s="742"/>
      <c r="F10" s="742"/>
      <c r="G10" s="743"/>
      <c r="H10" s="743"/>
      <c r="I10" s="744"/>
      <c r="J10" s="745"/>
      <c r="K10" s="746"/>
      <c r="L10" s="747" t="s">
        <v>58</v>
      </c>
      <c r="M10" s="740"/>
      <c r="N10" s="748"/>
      <c r="O10" s="745"/>
      <c r="P10" s="745"/>
      <c r="Q10" s="745"/>
      <c r="R10" s="745"/>
      <c r="S10" s="749"/>
      <c r="T10" s="744"/>
      <c r="U10" s="750"/>
    </row>
    <row r="11" spans="1:21" ht="12.95" customHeight="1">
      <c r="A11" s="1607" t="s">
        <v>394</v>
      </c>
      <c r="B11" s="402" t="s">
        <v>176</v>
      </c>
      <c r="C11" s="751"/>
      <c r="D11" s="752"/>
      <c r="E11" s="752"/>
      <c r="F11" s="752"/>
      <c r="G11" s="752"/>
      <c r="H11" s="753">
        <f>IFERROR(G11/$G$146,0)</f>
        <v>0</v>
      </c>
      <c r="I11" s="753"/>
      <c r="J11" s="754"/>
      <c r="K11" s="734"/>
      <c r="L11" s="1608" t="s">
        <v>394</v>
      </c>
      <c r="M11" s="402" t="s">
        <v>176</v>
      </c>
      <c r="N11" s="755"/>
      <c r="O11" s="756"/>
      <c r="P11" s="756"/>
      <c r="Q11" s="756"/>
      <c r="R11" s="1198"/>
      <c r="S11" s="754">
        <f>IFERROR(R11/$R$146,0)</f>
        <v>0</v>
      </c>
      <c r="T11" s="757"/>
      <c r="U11" s="758"/>
    </row>
    <row r="12" spans="1:21" ht="12.95" customHeight="1">
      <c r="A12" s="1607" t="s">
        <v>395</v>
      </c>
      <c r="B12" s="402" t="s">
        <v>176</v>
      </c>
      <c r="C12" s="751"/>
      <c r="D12" s="752"/>
      <c r="E12" s="752"/>
      <c r="F12" s="752"/>
      <c r="G12" s="752"/>
      <c r="H12" s="753">
        <f t="shared" ref="H12:H75" si="0">IFERROR(G12/$G$146,0)</f>
        <v>0</v>
      </c>
      <c r="I12" s="1199"/>
      <c r="J12" s="1609"/>
      <c r="K12" s="734"/>
      <c r="L12" s="1608" t="s">
        <v>395</v>
      </c>
      <c r="M12" s="402" t="s">
        <v>176</v>
      </c>
      <c r="N12" s="759"/>
      <c r="O12" s="752"/>
      <c r="P12" s="752"/>
      <c r="Q12" s="752"/>
      <c r="R12" s="1198"/>
      <c r="S12" s="754">
        <f t="shared" ref="S12:S75" si="1">IFERROR(R12/$R$146,0)</f>
        <v>0</v>
      </c>
      <c r="T12" s="1200"/>
      <c r="U12" s="758"/>
    </row>
    <row r="13" spans="1:21" ht="12.95" customHeight="1">
      <c r="A13" s="1607" t="s">
        <v>396</v>
      </c>
      <c r="B13" s="402" t="s">
        <v>176</v>
      </c>
      <c r="C13" s="752"/>
      <c r="D13" s="752"/>
      <c r="E13" s="752"/>
      <c r="F13" s="752"/>
      <c r="G13" s="752"/>
      <c r="H13" s="753">
        <f t="shared" si="0"/>
        <v>0</v>
      </c>
      <c r="I13" s="1199"/>
      <c r="J13" s="1609"/>
      <c r="K13" s="734"/>
      <c r="L13" s="1608" t="s">
        <v>396</v>
      </c>
      <c r="M13" s="402" t="s">
        <v>176</v>
      </c>
      <c r="N13" s="759"/>
      <c r="O13" s="752"/>
      <c r="P13" s="752"/>
      <c r="Q13" s="752"/>
      <c r="R13" s="1198"/>
      <c r="S13" s="754">
        <f t="shared" si="1"/>
        <v>0</v>
      </c>
      <c r="T13" s="1200"/>
      <c r="U13" s="758"/>
    </row>
    <row r="14" spans="1:21" ht="12.95" customHeight="1">
      <c r="A14" s="1607" t="s">
        <v>397</v>
      </c>
      <c r="B14" s="402" t="s">
        <v>176</v>
      </c>
      <c r="C14" s="751"/>
      <c r="D14" s="752"/>
      <c r="E14" s="752"/>
      <c r="F14" s="752"/>
      <c r="G14" s="752"/>
      <c r="H14" s="753">
        <f t="shared" si="0"/>
        <v>0</v>
      </c>
      <c r="I14" s="1199"/>
      <c r="J14" s="1609"/>
      <c r="K14" s="734"/>
      <c r="L14" s="1608" t="s">
        <v>397</v>
      </c>
      <c r="M14" s="402" t="s">
        <v>176</v>
      </c>
      <c r="N14" s="759">
        <v>1</v>
      </c>
      <c r="O14" s="752">
        <v>85.2</v>
      </c>
      <c r="P14" s="760">
        <v>1.4E-2</v>
      </c>
      <c r="Q14" s="752">
        <v>9.41</v>
      </c>
      <c r="R14" s="1198">
        <v>1090</v>
      </c>
      <c r="S14" s="754">
        <f t="shared" si="1"/>
        <v>3.1872770916359705E-2</v>
      </c>
      <c r="T14" s="1200">
        <v>11</v>
      </c>
      <c r="U14" s="805">
        <f>206.18+142.84</f>
        <v>349.02</v>
      </c>
    </row>
    <row r="15" spans="1:21" ht="12.95" customHeight="1">
      <c r="A15" s="1607" t="s">
        <v>398</v>
      </c>
      <c r="B15" s="402" t="s">
        <v>176</v>
      </c>
      <c r="C15" s="751"/>
      <c r="D15" s="752"/>
      <c r="E15" s="752"/>
      <c r="F15" s="752"/>
      <c r="G15" s="752"/>
      <c r="H15" s="753">
        <f t="shared" si="0"/>
        <v>0</v>
      </c>
      <c r="I15" s="1199"/>
      <c r="J15" s="1609"/>
      <c r="K15" s="734"/>
      <c r="L15" s="1608" t="s">
        <v>398</v>
      </c>
      <c r="M15" s="402" t="s">
        <v>176</v>
      </c>
      <c r="N15" s="759"/>
      <c r="O15" s="752"/>
      <c r="P15" s="760"/>
      <c r="Q15" s="752"/>
      <c r="R15" s="1198"/>
      <c r="S15" s="754">
        <f t="shared" si="1"/>
        <v>0</v>
      </c>
      <c r="T15" s="1200"/>
      <c r="U15" s="805"/>
    </row>
    <row r="16" spans="1:21" ht="12.95" customHeight="1">
      <c r="A16" s="1607" t="s">
        <v>399</v>
      </c>
      <c r="B16" s="402" t="s">
        <v>176</v>
      </c>
      <c r="C16" s="751"/>
      <c r="D16" s="752"/>
      <c r="E16" s="752"/>
      <c r="F16" s="752"/>
      <c r="G16" s="752"/>
      <c r="H16" s="753">
        <f t="shared" si="0"/>
        <v>0</v>
      </c>
      <c r="I16" s="1199"/>
      <c r="J16" s="1609"/>
      <c r="K16" s="734"/>
      <c r="L16" s="1608" t="s">
        <v>399</v>
      </c>
      <c r="M16" s="402" t="s">
        <v>176</v>
      </c>
      <c r="N16" s="759"/>
      <c r="O16" s="752"/>
      <c r="P16" s="760"/>
      <c r="Q16" s="752"/>
      <c r="R16" s="1198"/>
      <c r="S16" s="754">
        <f t="shared" si="1"/>
        <v>0</v>
      </c>
      <c r="T16" s="1200"/>
      <c r="U16" s="805"/>
    </row>
    <row r="17" spans="1:21" ht="12.95" customHeight="1">
      <c r="A17" s="1607" t="s">
        <v>400</v>
      </c>
      <c r="B17" s="402" t="s">
        <v>176</v>
      </c>
      <c r="C17" s="751"/>
      <c r="D17" s="752"/>
      <c r="E17" s="752"/>
      <c r="F17" s="752"/>
      <c r="G17" s="752"/>
      <c r="H17" s="753">
        <f t="shared" si="0"/>
        <v>0</v>
      </c>
      <c r="I17" s="1199"/>
      <c r="J17" s="1609"/>
      <c r="K17" s="734"/>
      <c r="L17" s="1608" t="s">
        <v>400</v>
      </c>
      <c r="M17" s="402" t="s">
        <v>176</v>
      </c>
      <c r="N17" s="759">
        <v>1</v>
      </c>
      <c r="O17" s="752">
        <v>22.9</v>
      </c>
      <c r="P17" s="760">
        <v>5.3499999999999997E-3</v>
      </c>
      <c r="Q17" s="752">
        <v>0.621</v>
      </c>
      <c r="R17" s="1198">
        <v>980</v>
      </c>
      <c r="S17" s="754">
        <f t="shared" si="1"/>
        <v>2.8656252750488543E-2</v>
      </c>
      <c r="T17" s="1200">
        <v>14</v>
      </c>
      <c r="U17" s="805">
        <f>70.53+11.99</f>
        <v>82.52</v>
      </c>
    </row>
    <row r="18" spans="1:21" ht="12.95" customHeight="1">
      <c r="A18" s="1607" t="s">
        <v>401</v>
      </c>
      <c r="B18" s="402" t="s">
        <v>176</v>
      </c>
      <c r="C18" s="751"/>
      <c r="D18" s="752"/>
      <c r="E18" s="752"/>
      <c r="F18" s="752"/>
      <c r="G18" s="752"/>
      <c r="H18" s="753">
        <f t="shared" si="0"/>
        <v>0</v>
      </c>
      <c r="I18" s="1199"/>
      <c r="J18" s="1609"/>
      <c r="K18" s="734"/>
      <c r="L18" s="1608" t="s">
        <v>401</v>
      </c>
      <c r="M18" s="402" t="s">
        <v>176</v>
      </c>
      <c r="N18" s="759">
        <v>1</v>
      </c>
      <c r="O18" s="752">
        <v>47.4</v>
      </c>
      <c r="P18" s="760">
        <v>7.6300000000000004E-7</v>
      </c>
      <c r="Q18" s="752">
        <v>-0.66</v>
      </c>
      <c r="R18" s="1198">
        <v>1365</v>
      </c>
      <c r="S18" s="754">
        <f t="shared" si="1"/>
        <v>3.9914066331037612E-2</v>
      </c>
      <c r="T18" s="1200">
        <v>14</v>
      </c>
      <c r="U18" s="805">
        <f>145.99+-12.75</f>
        <v>133.24</v>
      </c>
    </row>
    <row r="19" spans="1:21" ht="12.95" customHeight="1">
      <c r="A19" s="1607" t="s">
        <v>402</v>
      </c>
      <c r="B19" s="402" t="s">
        <v>176</v>
      </c>
      <c r="C19" s="751"/>
      <c r="D19" s="752"/>
      <c r="E19" s="752"/>
      <c r="F19" s="752"/>
      <c r="G19" s="752"/>
      <c r="H19" s="753">
        <f t="shared" si="0"/>
        <v>0</v>
      </c>
      <c r="I19" s="1199"/>
      <c r="J19" s="1609"/>
      <c r="K19" s="734"/>
      <c r="L19" s="1608" t="s">
        <v>402</v>
      </c>
      <c r="M19" s="402" t="s">
        <v>176</v>
      </c>
      <c r="N19" s="759">
        <v>1</v>
      </c>
      <c r="O19" s="752">
        <v>40.799999999999997</v>
      </c>
      <c r="P19" s="760">
        <v>6.6300000000000005E-7</v>
      </c>
      <c r="Q19" s="761">
        <v>-0.60899999999999999</v>
      </c>
      <c r="R19" s="1198">
        <v>1300</v>
      </c>
      <c r="S19" s="754">
        <f t="shared" si="1"/>
        <v>3.8013396505750106E-2</v>
      </c>
      <c r="T19" s="1200">
        <v>14</v>
      </c>
      <c r="U19" s="805">
        <f>125.66+-11.79</f>
        <v>113.87</v>
      </c>
    </row>
    <row r="20" spans="1:21" ht="12.95" customHeight="1">
      <c r="A20" s="1607" t="s">
        <v>403</v>
      </c>
      <c r="B20" s="402" t="s">
        <v>176</v>
      </c>
      <c r="C20" s="1610"/>
      <c r="D20" s="1201"/>
      <c r="E20" s="1201"/>
      <c r="F20" s="1201"/>
      <c r="G20" s="1202"/>
      <c r="H20" s="753">
        <f t="shared" si="0"/>
        <v>0</v>
      </c>
      <c r="I20" s="1199"/>
      <c r="J20" s="1609"/>
      <c r="K20" s="734"/>
      <c r="L20" s="1608" t="s">
        <v>403</v>
      </c>
      <c r="M20" s="402" t="s">
        <v>176</v>
      </c>
      <c r="N20" s="1611"/>
      <c r="O20" s="1201"/>
      <c r="P20" s="760"/>
      <c r="Q20" s="1201"/>
      <c r="R20" s="1198"/>
      <c r="S20" s="754">
        <f t="shared" si="1"/>
        <v>0</v>
      </c>
      <c r="T20" s="1200"/>
      <c r="U20" s="805"/>
    </row>
    <row r="21" spans="1:21" ht="12.95" customHeight="1">
      <c r="A21" s="1607" t="s">
        <v>404</v>
      </c>
      <c r="B21" s="402" t="s">
        <v>176</v>
      </c>
      <c r="C21" s="1610"/>
      <c r="D21" s="1201"/>
      <c r="E21" s="1201"/>
      <c r="F21" s="1201"/>
      <c r="G21" s="1202"/>
      <c r="H21" s="753">
        <f t="shared" si="0"/>
        <v>0</v>
      </c>
      <c r="I21" s="1199"/>
      <c r="J21" s="1609"/>
      <c r="K21" s="734"/>
      <c r="L21" s="1608" t="s">
        <v>404</v>
      </c>
      <c r="M21" s="402" t="s">
        <v>176</v>
      </c>
      <c r="N21" s="1611"/>
      <c r="O21" s="1201"/>
      <c r="P21" s="760"/>
      <c r="Q21" s="1201"/>
      <c r="R21" s="1198"/>
      <c r="S21" s="754">
        <f t="shared" si="1"/>
        <v>0</v>
      </c>
      <c r="T21" s="1200"/>
      <c r="U21" s="805"/>
    </row>
    <row r="22" spans="1:21" ht="12.95" customHeight="1">
      <c r="A22" s="1607" t="s">
        <v>405</v>
      </c>
      <c r="B22" s="402" t="s">
        <v>176</v>
      </c>
      <c r="C22" s="1610"/>
      <c r="D22" s="1201"/>
      <c r="E22" s="1201"/>
      <c r="F22" s="1201"/>
      <c r="G22" s="1202"/>
      <c r="H22" s="753">
        <f t="shared" si="0"/>
        <v>0</v>
      </c>
      <c r="I22" s="1199"/>
      <c r="J22" s="1609"/>
      <c r="K22" s="734"/>
      <c r="L22" s="1608" t="s">
        <v>405</v>
      </c>
      <c r="M22" s="402" t="s">
        <v>176</v>
      </c>
      <c r="N22" s="1611"/>
      <c r="O22" s="1201"/>
      <c r="P22" s="760"/>
      <c r="Q22" s="1201"/>
      <c r="R22" s="1198"/>
      <c r="S22" s="754">
        <f t="shared" si="1"/>
        <v>0</v>
      </c>
      <c r="T22" s="1200"/>
      <c r="U22" s="805"/>
    </row>
    <row r="23" spans="1:21">
      <c r="A23" s="1203" t="s">
        <v>406</v>
      </c>
      <c r="B23" s="439"/>
      <c r="C23" s="1612"/>
      <c r="D23" s="1204"/>
      <c r="E23" s="1204"/>
      <c r="F23" s="1204"/>
      <c r="G23" s="1204"/>
      <c r="H23" s="1205"/>
      <c r="I23" s="762"/>
      <c r="J23" s="763"/>
      <c r="K23" s="734"/>
      <c r="L23" s="1203" t="s">
        <v>406</v>
      </c>
      <c r="M23" s="439"/>
      <c r="N23" s="1613"/>
      <c r="O23" s="1204"/>
      <c r="P23" s="1204"/>
      <c r="Q23" s="1204"/>
      <c r="R23" s="1204"/>
      <c r="S23" s="1614"/>
      <c r="T23" s="764"/>
      <c r="U23" s="806"/>
    </row>
    <row r="24" spans="1:21" ht="12.95" customHeight="1">
      <c r="A24" s="1607" t="s">
        <v>407</v>
      </c>
      <c r="B24" s="402" t="s">
        <v>176</v>
      </c>
      <c r="C24" s="1611"/>
      <c r="D24" s="1201"/>
      <c r="E24" s="1201"/>
      <c r="F24" s="1201"/>
      <c r="G24" s="1202"/>
      <c r="H24" s="753">
        <f t="shared" si="0"/>
        <v>0</v>
      </c>
      <c r="I24" s="1199"/>
      <c r="J24" s="1199"/>
      <c r="K24" s="734"/>
      <c r="L24" s="1608" t="s">
        <v>407</v>
      </c>
      <c r="M24" s="402" t="s">
        <v>176</v>
      </c>
      <c r="N24" s="1611"/>
      <c r="O24" s="1201"/>
      <c r="P24" s="1201"/>
      <c r="Q24" s="1201"/>
      <c r="R24" s="1198"/>
      <c r="S24" s="754">
        <f t="shared" si="1"/>
        <v>0</v>
      </c>
      <c r="T24" s="1206"/>
      <c r="U24" s="1615"/>
    </row>
    <row r="25" spans="1:21" ht="12.95" customHeight="1">
      <c r="A25" s="1607" t="s">
        <v>408</v>
      </c>
      <c r="B25" s="402" t="s">
        <v>176</v>
      </c>
      <c r="C25" s="1611"/>
      <c r="D25" s="1201"/>
      <c r="E25" s="1201"/>
      <c r="F25" s="1201"/>
      <c r="G25" s="1202"/>
      <c r="H25" s="753">
        <f t="shared" si="0"/>
        <v>0</v>
      </c>
      <c r="I25" s="1199"/>
      <c r="J25" s="1199"/>
      <c r="K25" s="734"/>
      <c r="L25" s="1608" t="s">
        <v>408</v>
      </c>
      <c r="M25" s="402" t="s">
        <v>176</v>
      </c>
      <c r="N25" s="1611"/>
      <c r="O25" s="1201"/>
      <c r="P25" s="1201"/>
      <c r="Q25" s="1201"/>
      <c r="R25" s="1198"/>
      <c r="S25" s="754">
        <f t="shared" si="1"/>
        <v>0</v>
      </c>
      <c r="T25" s="1206"/>
      <c r="U25" s="1615"/>
    </row>
    <row r="26" spans="1:21" ht="12.95" customHeight="1">
      <c r="A26" s="1607" t="s">
        <v>409</v>
      </c>
      <c r="B26" s="402" t="s">
        <v>176</v>
      </c>
      <c r="C26" s="1611"/>
      <c r="D26" s="1201"/>
      <c r="E26" s="1201"/>
      <c r="F26" s="1201"/>
      <c r="G26" s="1202"/>
      <c r="H26" s="753">
        <f t="shared" si="0"/>
        <v>0</v>
      </c>
      <c r="I26" s="1199"/>
      <c r="J26" s="1199"/>
      <c r="K26" s="734"/>
      <c r="L26" s="1608" t="s">
        <v>409</v>
      </c>
      <c r="M26" s="402" t="s">
        <v>176</v>
      </c>
      <c r="N26" s="1611"/>
      <c r="O26" s="1201"/>
      <c r="P26" s="1201"/>
      <c r="Q26" s="1201"/>
      <c r="R26" s="1198"/>
      <c r="S26" s="754">
        <f t="shared" si="1"/>
        <v>0</v>
      </c>
      <c r="T26" s="1206"/>
      <c r="U26" s="1615"/>
    </row>
    <row r="27" spans="1:21" ht="12.95" customHeight="1">
      <c r="A27" s="1607" t="s">
        <v>410</v>
      </c>
      <c r="B27" s="402" t="s">
        <v>176</v>
      </c>
      <c r="C27" s="1611"/>
      <c r="D27" s="1201"/>
      <c r="E27" s="1201"/>
      <c r="F27" s="1201"/>
      <c r="G27" s="1202"/>
      <c r="H27" s="753">
        <f t="shared" si="0"/>
        <v>0</v>
      </c>
      <c r="I27" s="1199"/>
      <c r="J27" s="1199"/>
      <c r="K27" s="734"/>
      <c r="L27" s="1608" t="s">
        <v>410</v>
      </c>
      <c r="M27" s="402" t="s">
        <v>176</v>
      </c>
      <c r="N27" s="1611"/>
      <c r="O27" s="1201"/>
      <c r="P27" s="1201"/>
      <c r="Q27" s="1201"/>
      <c r="R27" s="1198"/>
      <c r="S27" s="754">
        <f t="shared" si="1"/>
        <v>0</v>
      </c>
      <c r="T27" s="1206"/>
      <c r="U27" s="1615"/>
    </row>
    <row r="28" spans="1:21" ht="12.95" customHeight="1">
      <c r="A28" s="1607" t="s">
        <v>411</v>
      </c>
      <c r="B28" s="402" t="s">
        <v>176</v>
      </c>
      <c r="C28" s="1611"/>
      <c r="D28" s="1201"/>
      <c r="E28" s="1201"/>
      <c r="F28" s="1201"/>
      <c r="G28" s="1202"/>
      <c r="H28" s="753">
        <f t="shared" si="0"/>
        <v>0</v>
      </c>
      <c r="I28" s="1199"/>
      <c r="J28" s="1199"/>
      <c r="K28" s="734"/>
      <c r="L28" s="1608" t="s">
        <v>411</v>
      </c>
      <c r="M28" s="402" t="s">
        <v>176</v>
      </c>
      <c r="N28" s="1611"/>
      <c r="O28" s="1201"/>
      <c r="P28" s="1201"/>
      <c r="Q28" s="1201"/>
      <c r="R28" s="1198"/>
      <c r="S28" s="754">
        <f t="shared" si="1"/>
        <v>0</v>
      </c>
      <c r="T28" s="1206"/>
      <c r="U28" s="1615"/>
    </row>
    <row r="29" spans="1:21" ht="12.95" customHeight="1">
      <c r="A29" s="1607" t="s">
        <v>412</v>
      </c>
      <c r="B29" s="402" t="s">
        <v>176</v>
      </c>
      <c r="C29" s="1611"/>
      <c r="D29" s="1201"/>
      <c r="E29" s="1201"/>
      <c r="F29" s="1201"/>
      <c r="G29" s="1202"/>
      <c r="H29" s="753">
        <f t="shared" si="0"/>
        <v>0</v>
      </c>
      <c r="I29" s="1199"/>
      <c r="J29" s="1199"/>
      <c r="K29" s="734"/>
      <c r="L29" s="1608" t="s">
        <v>412</v>
      </c>
      <c r="M29" s="402" t="s">
        <v>176</v>
      </c>
      <c r="N29" s="1611"/>
      <c r="O29" s="1201"/>
      <c r="P29" s="1201"/>
      <c r="Q29" s="1201"/>
      <c r="R29" s="1198"/>
      <c r="S29" s="754">
        <f t="shared" si="1"/>
        <v>0</v>
      </c>
      <c r="T29" s="1206"/>
      <c r="U29" s="1615"/>
    </row>
    <row r="30" spans="1:21" ht="12.95" customHeight="1">
      <c r="A30" s="1607" t="s">
        <v>413</v>
      </c>
      <c r="B30" s="402" t="s">
        <v>176</v>
      </c>
      <c r="C30" s="1611"/>
      <c r="D30" s="1201"/>
      <c r="E30" s="1201"/>
      <c r="F30" s="1201"/>
      <c r="G30" s="1202"/>
      <c r="H30" s="753">
        <f t="shared" si="0"/>
        <v>0</v>
      </c>
      <c r="I30" s="1199"/>
      <c r="J30" s="1199"/>
      <c r="K30" s="734"/>
      <c r="L30" s="1608" t="s">
        <v>413</v>
      </c>
      <c r="M30" s="402" t="s">
        <v>176</v>
      </c>
      <c r="N30" s="1611"/>
      <c r="O30" s="1201"/>
      <c r="P30" s="1201"/>
      <c r="Q30" s="1201"/>
      <c r="R30" s="1198"/>
      <c r="S30" s="754">
        <f t="shared" si="1"/>
        <v>0</v>
      </c>
      <c r="T30" s="1206"/>
      <c r="U30" s="1615"/>
    </row>
    <row r="31" spans="1:21" ht="12.95" customHeight="1">
      <c r="A31" s="1607" t="s">
        <v>414</v>
      </c>
      <c r="B31" s="402" t="s">
        <v>176</v>
      </c>
      <c r="C31" s="1611"/>
      <c r="D31" s="1201"/>
      <c r="E31" s="1201"/>
      <c r="F31" s="1201"/>
      <c r="G31" s="1202"/>
      <c r="H31" s="753">
        <f t="shared" si="0"/>
        <v>0</v>
      </c>
      <c r="I31" s="1199"/>
      <c r="J31" s="1199"/>
      <c r="K31" s="734"/>
      <c r="L31" s="1608" t="s">
        <v>414</v>
      </c>
      <c r="M31" s="402" t="s">
        <v>176</v>
      </c>
      <c r="N31" s="1611"/>
      <c r="O31" s="1201"/>
      <c r="P31" s="1201"/>
      <c r="Q31" s="1201"/>
      <c r="R31" s="1198"/>
      <c r="S31" s="754">
        <f t="shared" si="1"/>
        <v>0</v>
      </c>
      <c r="T31" s="1206"/>
      <c r="U31" s="1615"/>
    </row>
    <row r="32" spans="1:21" ht="12.95" customHeight="1">
      <c r="A32" s="1607" t="s">
        <v>415</v>
      </c>
      <c r="B32" s="402" t="s">
        <v>176</v>
      </c>
      <c r="C32" s="1611"/>
      <c r="D32" s="1201"/>
      <c r="E32" s="1201"/>
      <c r="F32" s="1201"/>
      <c r="G32" s="1202"/>
      <c r="H32" s="753">
        <f t="shared" si="0"/>
        <v>0</v>
      </c>
      <c r="I32" s="1199"/>
      <c r="J32" s="1199"/>
      <c r="K32" s="734"/>
      <c r="L32" s="1608" t="s">
        <v>415</v>
      </c>
      <c r="M32" s="402" t="s">
        <v>176</v>
      </c>
      <c r="N32" s="1611"/>
      <c r="O32" s="1201"/>
      <c r="P32" s="1201"/>
      <c r="Q32" s="1201"/>
      <c r="R32" s="1198"/>
      <c r="S32" s="754">
        <f t="shared" si="1"/>
        <v>0</v>
      </c>
      <c r="T32" s="1206"/>
      <c r="U32" s="1615"/>
    </row>
    <row r="33" spans="1:21">
      <c r="A33" s="1203" t="s">
        <v>62</v>
      </c>
      <c r="B33" s="439"/>
      <c r="C33" s="1613"/>
      <c r="D33" s="1204"/>
      <c r="E33" s="1204"/>
      <c r="F33" s="1204"/>
      <c r="G33" s="1204"/>
      <c r="H33" s="1205"/>
      <c r="I33" s="1207"/>
      <c r="J33" s="763"/>
      <c r="K33" s="734"/>
      <c r="L33" s="1203" t="s">
        <v>62</v>
      </c>
      <c r="M33" s="439"/>
      <c r="N33" s="1613"/>
      <c r="O33" s="1204"/>
      <c r="P33" s="1204"/>
      <c r="Q33" s="1204"/>
      <c r="R33" s="1204"/>
      <c r="S33" s="1208"/>
      <c r="T33" s="1209"/>
      <c r="U33" s="806"/>
    </row>
    <row r="34" spans="1:21" ht="12.95" customHeight="1">
      <c r="A34" s="1616" t="s">
        <v>416</v>
      </c>
      <c r="B34" s="238" t="s">
        <v>176</v>
      </c>
      <c r="C34" s="1611"/>
      <c r="D34" s="1201"/>
      <c r="E34" s="1201"/>
      <c r="F34" s="1201"/>
      <c r="G34" s="1202"/>
      <c r="H34" s="753">
        <f t="shared" si="0"/>
        <v>0</v>
      </c>
      <c r="I34" s="1199"/>
      <c r="J34" s="1199"/>
      <c r="K34" s="734"/>
      <c r="L34" s="1616" t="s">
        <v>416</v>
      </c>
      <c r="M34" s="402" t="s">
        <v>176</v>
      </c>
      <c r="N34" s="759"/>
      <c r="O34" s="752"/>
      <c r="P34" s="752"/>
      <c r="Q34" s="752"/>
      <c r="R34" s="1198"/>
      <c r="S34" s="754">
        <f t="shared" si="1"/>
        <v>0</v>
      </c>
      <c r="T34" s="1200"/>
      <c r="U34" s="1617"/>
    </row>
    <row r="35" spans="1:21" ht="12.95" customHeight="1">
      <c r="A35" s="1616" t="s">
        <v>417</v>
      </c>
      <c r="B35" s="402" t="s">
        <v>176</v>
      </c>
      <c r="C35" s="1611"/>
      <c r="D35" s="1201"/>
      <c r="E35" s="1201"/>
      <c r="F35" s="1201"/>
      <c r="G35" s="1202"/>
      <c r="H35" s="753">
        <f t="shared" si="0"/>
        <v>0</v>
      </c>
      <c r="I35" s="1199"/>
      <c r="J35" s="1199"/>
      <c r="K35" s="734"/>
      <c r="L35" s="1616" t="s">
        <v>417</v>
      </c>
      <c r="M35" s="402" t="s">
        <v>176</v>
      </c>
      <c r="N35" s="759"/>
      <c r="O35" s="752"/>
      <c r="P35" s="752"/>
      <c r="Q35" s="752"/>
      <c r="R35" s="1198"/>
      <c r="S35" s="754">
        <f t="shared" si="1"/>
        <v>0</v>
      </c>
      <c r="T35" s="1200"/>
      <c r="U35" s="1617"/>
    </row>
    <row r="36" spans="1:21" ht="12.95" customHeight="1">
      <c r="A36" s="1616" t="s">
        <v>418</v>
      </c>
      <c r="B36" s="402" t="s">
        <v>176</v>
      </c>
      <c r="C36" s="1611"/>
      <c r="D36" s="1201"/>
      <c r="E36" s="1201"/>
      <c r="F36" s="1201"/>
      <c r="G36" s="1202"/>
      <c r="H36" s="753">
        <f t="shared" si="0"/>
        <v>0</v>
      </c>
      <c r="I36" s="1199"/>
      <c r="J36" s="1199"/>
      <c r="K36" s="734"/>
      <c r="L36" s="1616" t="s">
        <v>418</v>
      </c>
      <c r="M36" s="402" t="s">
        <v>176</v>
      </c>
      <c r="N36" s="759"/>
      <c r="O36" s="752"/>
      <c r="P36" s="752"/>
      <c r="Q36" s="752"/>
      <c r="R36" s="1198"/>
      <c r="S36" s="754">
        <f t="shared" si="1"/>
        <v>0</v>
      </c>
      <c r="T36" s="1200"/>
      <c r="U36" s="1617"/>
    </row>
    <row r="37" spans="1:21" ht="12.95" customHeight="1">
      <c r="A37" s="1616" t="s">
        <v>419</v>
      </c>
      <c r="B37" s="402" t="s">
        <v>176</v>
      </c>
      <c r="C37" s="1611"/>
      <c r="D37" s="1201"/>
      <c r="E37" s="1201"/>
      <c r="F37" s="1201"/>
      <c r="G37" s="1202"/>
      <c r="H37" s="753">
        <f t="shared" si="0"/>
        <v>0</v>
      </c>
      <c r="I37" s="1199"/>
      <c r="J37" s="1199"/>
      <c r="K37" s="734"/>
      <c r="L37" s="1616" t="s">
        <v>419</v>
      </c>
      <c r="M37" s="402" t="s">
        <v>176</v>
      </c>
      <c r="N37" s="759">
        <v>1</v>
      </c>
      <c r="O37" s="752">
        <v>0</v>
      </c>
      <c r="P37" s="752">
        <v>0</v>
      </c>
      <c r="Q37" s="761">
        <v>31.7</v>
      </c>
      <c r="R37" s="1198">
        <v>2540</v>
      </c>
      <c r="S37" s="754">
        <f t="shared" si="1"/>
        <v>7.4272328557388675E-2</v>
      </c>
      <c r="T37" s="1200">
        <v>11</v>
      </c>
      <c r="U37" s="1617">
        <v>612.44000000000005</v>
      </c>
    </row>
    <row r="38" spans="1:21" ht="12.95" customHeight="1">
      <c r="A38" s="1616" t="s">
        <v>420</v>
      </c>
      <c r="B38" s="402" t="s">
        <v>176</v>
      </c>
      <c r="C38" s="1611"/>
      <c r="D38" s="1201"/>
      <c r="E38" s="1201"/>
      <c r="F38" s="1201"/>
      <c r="G38" s="1202"/>
      <c r="H38" s="753">
        <f t="shared" si="0"/>
        <v>0</v>
      </c>
      <c r="I38" s="1199"/>
      <c r="J38" s="1199"/>
      <c r="K38" s="734"/>
      <c r="L38" s="1616" t="s">
        <v>420</v>
      </c>
      <c r="M38" s="402" t="s">
        <v>176</v>
      </c>
      <c r="N38" s="759"/>
      <c r="O38" s="752"/>
      <c r="P38" s="752"/>
      <c r="Q38" s="752"/>
      <c r="R38" s="1198"/>
      <c r="S38" s="754">
        <f t="shared" si="1"/>
        <v>0</v>
      </c>
      <c r="T38" s="1200"/>
      <c r="U38" s="1617"/>
    </row>
    <row r="39" spans="1:21" ht="12.95" customHeight="1">
      <c r="A39" s="1616" t="s">
        <v>421</v>
      </c>
      <c r="B39" s="402" t="s">
        <v>176</v>
      </c>
      <c r="C39" s="1611"/>
      <c r="D39" s="1201"/>
      <c r="E39" s="1201"/>
      <c r="F39" s="1201"/>
      <c r="G39" s="1202"/>
      <c r="H39" s="753">
        <f t="shared" si="0"/>
        <v>0</v>
      </c>
      <c r="I39" s="1199"/>
      <c r="J39" s="1199"/>
      <c r="K39" s="734"/>
      <c r="L39" s="1616" t="s">
        <v>421</v>
      </c>
      <c r="M39" s="402" t="s">
        <v>176</v>
      </c>
      <c r="N39" s="759"/>
      <c r="O39" s="752"/>
      <c r="P39" s="752"/>
      <c r="Q39" s="752"/>
      <c r="R39" s="1198"/>
      <c r="S39" s="754">
        <f t="shared" si="1"/>
        <v>0</v>
      </c>
      <c r="T39" s="1200"/>
      <c r="U39" s="1617"/>
    </row>
    <row r="40" spans="1:21" ht="12.95" customHeight="1">
      <c r="A40" s="1616" t="s">
        <v>422</v>
      </c>
      <c r="B40" s="765" t="s">
        <v>176</v>
      </c>
      <c r="C40" s="1611"/>
      <c r="D40" s="1201"/>
      <c r="E40" s="1201"/>
      <c r="F40" s="1201"/>
      <c r="G40" s="1202"/>
      <c r="H40" s="753">
        <f t="shared" si="0"/>
        <v>0</v>
      </c>
      <c r="I40" s="1199"/>
      <c r="J40" s="1199"/>
      <c r="K40" s="734"/>
      <c r="L40" s="1616" t="s">
        <v>422</v>
      </c>
      <c r="M40" s="765" t="s">
        <v>176</v>
      </c>
      <c r="N40" s="759"/>
      <c r="O40" s="752"/>
      <c r="P40" s="752"/>
      <c r="Q40" s="752"/>
      <c r="R40" s="1198"/>
      <c r="S40" s="754">
        <f t="shared" si="1"/>
        <v>0</v>
      </c>
      <c r="T40" s="1200"/>
      <c r="U40" s="1617"/>
    </row>
    <row r="41" spans="1:21" ht="12.95" customHeight="1">
      <c r="A41" s="1616" t="s">
        <v>423</v>
      </c>
      <c r="B41" s="765" t="s">
        <v>176</v>
      </c>
      <c r="C41" s="1611"/>
      <c r="D41" s="1201"/>
      <c r="E41" s="1201"/>
      <c r="F41" s="1201"/>
      <c r="G41" s="1202"/>
      <c r="H41" s="753">
        <f t="shared" si="0"/>
        <v>0</v>
      </c>
      <c r="I41" s="1199"/>
      <c r="J41" s="1199"/>
      <c r="K41" s="734"/>
      <c r="L41" s="1616" t="s">
        <v>423</v>
      </c>
      <c r="M41" s="765" t="s">
        <v>176</v>
      </c>
      <c r="N41" s="759">
        <v>1</v>
      </c>
      <c r="O41" s="752">
        <v>0</v>
      </c>
      <c r="P41" s="752">
        <v>0</v>
      </c>
      <c r="Q41" s="752">
        <v>198.46</v>
      </c>
      <c r="R41" s="1198">
        <v>8280</v>
      </c>
      <c r="S41" s="754">
        <f t="shared" si="1"/>
        <v>0.24211609466739301</v>
      </c>
      <c r="T41" s="1200">
        <v>20</v>
      </c>
      <c r="U41" s="1617">
        <v>5477.5</v>
      </c>
    </row>
    <row r="42" spans="1:21" ht="12.95" customHeight="1">
      <c r="A42" s="1616" t="s">
        <v>424</v>
      </c>
      <c r="B42" s="402" t="s">
        <v>176</v>
      </c>
      <c r="C42" s="1611"/>
      <c r="D42" s="1201"/>
      <c r="E42" s="1201"/>
      <c r="F42" s="1201"/>
      <c r="G42" s="1202"/>
      <c r="H42" s="753">
        <f t="shared" si="0"/>
        <v>0</v>
      </c>
      <c r="I42" s="1199"/>
      <c r="J42" s="1199"/>
      <c r="K42" s="734"/>
      <c r="L42" s="1616" t="s">
        <v>424</v>
      </c>
      <c r="M42" s="402" t="s">
        <v>176</v>
      </c>
      <c r="N42" s="759"/>
      <c r="O42" s="752"/>
      <c r="P42" s="752"/>
      <c r="Q42" s="752"/>
      <c r="R42" s="1198"/>
      <c r="S42" s="754">
        <f t="shared" si="1"/>
        <v>0</v>
      </c>
      <c r="T42" s="1200"/>
      <c r="U42" s="1617"/>
    </row>
    <row r="43" spans="1:21" ht="12.95" customHeight="1">
      <c r="A43" s="1616" t="s">
        <v>41</v>
      </c>
      <c r="B43" s="402" t="s">
        <v>176</v>
      </c>
      <c r="C43" s="1611"/>
      <c r="D43" s="1201"/>
      <c r="E43" s="1201"/>
      <c r="F43" s="1201"/>
      <c r="G43" s="1202"/>
      <c r="H43" s="753">
        <f t="shared" si="0"/>
        <v>0</v>
      </c>
      <c r="I43" s="1199"/>
      <c r="J43" s="1199"/>
      <c r="K43" s="734"/>
      <c r="L43" s="1616" t="s">
        <v>41</v>
      </c>
      <c r="M43" s="402" t="s">
        <v>176</v>
      </c>
      <c r="N43" s="759"/>
      <c r="O43" s="752"/>
      <c r="P43" s="752"/>
      <c r="Q43" s="752"/>
      <c r="R43" s="1198"/>
      <c r="S43" s="754">
        <f t="shared" si="1"/>
        <v>0</v>
      </c>
      <c r="T43" s="1200"/>
      <c r="U43" s="1617"/>
    </row>
    <row r="44" spans="1:21" ht="12.95" customHeight="1">
      <c r="A44" s="1616" t="s">
        <v>320</v>
      </c>
      <c r="B44" s="402" t="s">
        <v>176</v>
      </c>
      <c r="C44" s="1611"/>
      <c r="D44" s="1201"/>
      <c r="E44" s="1201"/>
      <c r="F44" s="1201"/>
      <c r="G44" s="1202"/>
      <c r="H44" s="753">
        <f t="shared" si="0"/>
        <v>0</v>
      </c>
      <c r="I44" s="1199"/>
      <c r="J44" s="1199"/>
      <c r="K44" s="734"/>
      <c r="L44" s="1616" t="s">
        <v>320</v>
      </c>
      <c r="M44" s="402" t="s">
        <v>176</v>
      </c>
      <c r="N44" s="759"/>
      <c r="O44" s="752"/>
      <c r="P44" s="752"/>
      <c r="Q44" s="752"/>
      <c r="R44" s="1198"/>
      <c r="S44" s="754">
        <f t="shared" si="1"/>
        <v>0</v>
      </c>
      <c r="T44" s="1200"/>
      <c r="U44" s="1617"/>
    </row>
    <row r="45" spans="1:21" ht="12.95" customHeight="1">
      <c r="A45" s="1616" t="s">
        <v>425</v>
      </c>
      <c r="B45" s="402" t="s">
        <v>426</v>
      </c>
      <c r="C45" s="1611"/>
      <c r="D45" s="1201"/>
      <c r="E45" s="1201"/>
      <c r="F45" s="1201"/>
      <c r="G45" s="1202"/>
      <c r="H45" s="753">
        <f t="shared" si="0"/>
        <v>0</v>
      </c>
      <c r="I45" s="1199"/>
      <c r="J45" s="1199"/>
      <c r="K45" s="734"/>
      <c r="L45" s="1616" t="s">
        <v>425</v>
      </c>
      <c r="M45" s="402" t="s">
        <v>426</v>
      </c>
      <c r="N45" s="759"/>
      <c r="O45" s="752"/>
      <c r="P45" s="752"/>
      <c r="Q45" s="752"/>
      <c r="R45" s="1198"/>
      <c r="S45" s="754">
        <f t="shared" si="1"/>
        <v>0</v>
      </c>
      <c r="T45" s="1200"/>
      <c r="U45" s="1617"/>
    </row>
    <row r="46" spans="1:21" ht="12.95" customHeight="1">
      <c r="A46" s="1616" t="s">
        <v>427</v>
      </c>
      <c r="B46" s="402" t="s">
        <v>176</v>
      </c>
      <c r="C46" s="1611"/>
      <c r="D46" s="1201"/>
      <c r="E46" s="1201"/>
      <c r="F46" s="1201"/>
      <c r="G46" s="1202"/>
      <c r="H46" s="753">
        <f t="shared" si="0"/>
        <v>0</v>
      </c>
      <c r="I46" s="1199"/>
      <c r="J46" s="1199"/>
      <c r="K46" s="734"/>
      <c r="L46" s="1616" t="s">
        <v>427</v>
      </c>
      <c r="M46" s="402" t="s">
        <v>176</v>
      </c>
      <c r="N46" s="759"/>
      <c r="O46" s="752"/>
      <c r="P46" s="752"/>
      <c r="Q46" s="752"/>
      <c r="R46" s="1198"/>
      <c r="S46" s="754">
        <f t="shared" si="1"/>
        <v>0</v>
      </c>
      <c r="T46" s="1200"/>
      <c r="U46" s="1617"/>
    </row>
    <row r="47" spans="1:21" ht="12.95" customHeight="1">
      <c r="A47" s="1618" t="s">
        <v>428</v>
      </c>
      <c r="B47" s="402" t="s">
        <v>176</v>
      </c>
      <c r="C47" s="1611"/>
      <c r="D47" s="1201"/>
      <c r="E47" s="1201"/>
      <c r="F47" s="1201"/>
      <c r="G47" s="1202"/>
      <c r="H47" s="753">
        <f t="shared" si="0"/>
        <v>0</v>
      </c>
      <c r="I47" s="766"/>
      <c r="J47" s="1609"/>
      <c r="K47" s="734"/>
      <c r="L47" s="1616" t="s">
        <v>428</v>
      </c>
      <c r="M47" s="402" t="s">
        <v>176</v>
      </c>
      <c r="N47" s="759"/>
      <c r="O47" s="752"/>
      <c r="P47" s="752"/>
      <c r="Q47" s="752"/>
      <c r="R47" s="1198"/>
      <c r="S47" s="754">
        <f t="shared" si="1"/>
        <v>0</v>
      </c>
      <c r="T47" s="767"/>
      <c r="U47" s="1617"/>
    </row>
    <row r="48" spans="1:21">
      <c r="A48" s="741" t="s">
        <v>66</v>
      </c>
      <c r="B48" s="439"/>
      <c r="C48" s="1613"/>
      <c r="D48" s="1204"/>
      <c r="E48" s="1204"/>
      <c r="F48" s="1204"/>
      <c r="G48" s="1204"/>
      <c r="H48" s="1205"/>
      <c r="I48" s="1207"/>
      <c r="J48" s="1614"/>
      <c r="K48" s="734"/>
      <c r="L48" s="741" t="s">
        <v>66</v>
      </c>
      <c r="M48" s="439"/>
      <c r="N48" s="1613"/>
      <c r="O48" s="1204"/>
      <c r="P48" s="1204"/>
      <c r="Q48" s="1204"/>
      <c r="R48" s="1204"/>
      <c r="S48" s="1208"/>
      <c r="T48" s="1207"/>
      <c r="U48" s="1619"/>
    </row>
    <row r="49" spans="1:21" ht="12.95" customHeight="1">
      <c r="A49" s="1608" t="s">
        <v>429</v>
      </c>
      <c r="B49" s="768" t="s">
        <v>176</v>
      </c>
      <c r="C49" s="1611"/>
      <c r="D49" s="1201"/>
      <c r="E49" s="1201"/>
      <c r="F49" s="1201"/>
      <c r="G49" s="1202"/>
      <c r="H49" s="753">
        <f t="shared" si="0"/>
        <v>0</v>
      </c>
      <c r="I49" s="1199"/>
      <c r="J49" s="1199"/>
      <c r="K49" s="734"/>
      <c r="L49" s="1608" t="s">
        <v>429</v>
      </c>
      <c r="M49" s="765" t="s">
        <v>176</v>
      </c>
      <c r="N49" s="759"/>
      <c r="O49" s="752"/>
      <c r="P49" s="752"/>
      <c r="Q49" s="752"/>
      <c r="R49" s="1198"/>
      <c r="S49" s="754">
        <f t="shared" si="1"/>
        <v>0</v>
      </c>
      <c r="T49" s="1210"/>
      <c r="U49" s="1615"/>
    </row>
    <row r="50" spans="1:21" ht="12.95" customHeight="1">
      <c r="A50" s="1608" t="s">
        <v>430</v>
      </c>
      <c r="B50" s="765" t="s">
        <v>431</v>
      </c>
      <c r="C50" s="1611"/>
      <c r="D50" s="1201"/>
      <c r="E50" s="1201"/>
      <c r="F50" s="1201"/>
      <c r="G50" s="1202"/>
      <c r="H50" s="753">
        <f t="shared" si="0"/>
        <v>0</v>
      </c>
      <c r="I50" s="1199"/>
      <c r="J50" s="1199"/>
      <c r="K50" s="734"/>
      <c r="L50" s="1608" t="s">
        <v>430</v>
      </c>
      <c r="M50" s="765" t="s">
        <v>431</v>
      </c>
      <c r="N50" s="759"/>
      <c r="O50" s="752"/>
      <c r="P50" s="752"/>
      <c r="Q50" s="752"/>
      <c r="R50" s="1198"/>
      <c r="S50" s="754">
        <f t="shared" si="1"/>
        <v>0</v>
      </c>
      <c r="T50" s="1210"/>
      <c r="U50" s="1615"/>
    </row>
    <row r="51" spans="1:21" ht="12.95" customHeight="1">
      <c r="A51" s="1608" t="s">
        <v>432</v>
      </c>
      <c r="B51" s="765" t="s">
        <v>431</v>
      </c>
      <c r="C51" s="1611"/>
      <c r="D51" s="1201"/>
      <c r="E51" s="1201"/>
      <c r="F51" s="1201"/>
      <c r="G51" s="1202"/>
      <c r="H51" s="753">
        <f t="shared" si="0"/>
        <v>0</v>
      </c>
      <c r="I51" s="1199"/>
      <c r="J51" s="1199"/>
      <c r="K51" s="734"/>
      <c r="L51" s="1608" t="s">
        <v>432</v>
      </c>
      <c r="M51" s="765" t="s">
        <v>431</v>
      </c>
      <c r="N51" s="759"/>
      <c r="O51" s="752"/>
      <c r="P51" s="752"/>
      <c r="Q51" s="752"/>
      <c r="R51" s="1198"/>
      <c r="S51" s="754">
        <f t="shared" si="1"/>
        <v>0</v>
      </c>
      <c r="T51" s="1210"/>
      <c r="U51" s="1615"/>
    </row>
    <row r="52" spans="1:21" ht="12.95" customHeight="1">
      <c r="A52" s="1608" t="s">
        <v>433</v>
      </c>
      <c r="B52" s="765" t="s">
        <v>431</v>
      </c>
      <c r="C52" s="1611"/>
      <c r="D52" s="1201"/>
      <c r="E52" s="1201"/>
      <c r="F52" s="1201"/>
      <c r="G52" s="1202"/>
      <c r="H52" s="753">
        <f t="shared" si="0"/>
        <v>0</v>
      </c>
      <c r="I52" s="1199"/>
      <c r="J52" s="1199"/>
      <c r="K52" s="734"/>
      <c r="L52" s="1608" t="s">
        <v>433</v>
      </c>
      <c r="M52" s="765" t="s">
        <v>431</v>
      </c>
      <c r="N52" s="759"/>
      <c r="O52" s="752"/>
      <c r="P52" s="752"/>
      <c r="Q52" s="752"/>
      <c r="R52" s="1198"/>
      <c r="S52" s="754">
        <f t="shared" si="1"/>
        <v>0</v>
      </c>
      <c r="T52" s="1210"/>
      <c r="U52" s="1615"/>
    </row>
    <row r="53" spans="1:21" ht="12.95" customHeight="1">
      <c r="A53" s="1608" t="s">
        <v>434</v>
      </c>
      <c r="B53" s="765" t="s">
        <v>431</v>
      </c>
      <c r="C53" s="1611"/>
      <c r="D53" s="1201"/>
      <c r="E53" s="1201"/>
      <c r="F53" s="1201"/>
      <c r="G53" s="1202"/>
      <c r="H53" s="753">
        <f t="shared" si="0"/>
        <v>0</v>
      </c>
      <c r="I53" s="1199"/>
      <c r="J53" s="1199"/>
      <c r="K53" s="734"/>
      <c r="L53" s="1608" t="s">
        <v>434</v>
      </c>
      <c r="M53" s="769" t="s">
        <v>431</v>
      </c>
      <c r="N53" s="807">
        <v>1246</v>
      </c>
      <c r="O53" s="752">
        <v>0.01</v>
      </c>
      <c r="P53" s="752">
        <v>0</v>
      </c>
      <c r="Q53" s="761">
        <v>2.7400000000000001E-2</v>
      </c>
      <c r="R53" s="1198">
        <v>2492</v>
      </c>
      <c r="S53" s="754">
        <f t="shared" si="1"/>
        <v>7.2868756994099435E-2</v>
      </c>
      <c r="T53" s="1200">
        <v>20</v>
      </c>
      <c r="U53" s="1617">
        <f>49.84+1034.18</f>
        <v>1084.02</v>
      </c>
    </row>
    <row r="54" spans="1:21" ht="12.95" customHeight="1">
      <c r="A54" s="1608" t="s">
        <v>435</v>
      </c>
      <c r="B54" s="765" t="s">
        <v>431</v>
      </c>
      <c r="C54" s="1611"/>
      <c r="D54" s="1201"/>
      <c r="E54" s="1201"/>
      <c r="F54" s="1201"/>
      <c r="G54" s="1202"/>
      <c r="H54" s="753">
        <f t="shared" si="0"/>
        <v>0</v>
      </c>
      <c r="I54" s="1199"/>
      <c r="J54" s="1199"/>
      <c r="K54" s="734"/>
      <c r="L54" s="1608" t="s">
        <v>435</v>
      </c>
      <c r="M54" s="769" t="s">
        <v>431</v>
      </c>
      <c r="N54" s="770"/>
      <c r="O54" s="752"/>
      <c r="P54" s="752"/>
      <c r="Q54" s="761"/>
      <c r="R54" s="1198"/>
      <c r="S54" s="754">
        <f t="shared" si="1"/>
        <v>0</v>
      </c>
      <c r="T54" s="1210"/>
      <c r="U54" s="1615"/>
    </row>
    <row r="55" spans="1:21" ht="12.95" customHeight="1">
      <c r="A55" s="1608" t="s">
        <v>436</v>
      </c>
      <c r="B55" s="765" t="s">
        <v>437</v>
      </c>
      <c r="C55" s="1611"/>
      <c r="D55" s="1201"/>
      <c r="E55" s="1201"/>
      <c r="F55" s="1201"/>
      <c r="G55" s="1202"/>
      <c r="H55" s="753">
        <f t="shared" si="0"/>
        <v>0</v>
      </c>
      <c r="I55" s="1199"/>
      <c r="J55" s="1199"/>
      <c r="K55" s="734"/>
      <c r="L55" s="1608" t="s">
        <v>436</v>
      </c>
      <c r="M55" s="769" t="s">
        <v>437</v>
      </c>
      <c r="N55" s="770">
        <v>3</v>
      </c>
      <c r="O55" s="752">
        <v>0</v>
      </c>
      <c r="P55" s="752">
        <v>0</v>
      </c>
      <c r="Q55" s="771">
        <v>0</v>
      </c>
      <c r="R55" s="1198">
        <v>4.05</v>
      </c>
      <c r="S55" s="754">
        <f t="shared" si="1"/>
        <v>1.1842635065252918E-4</v>
      </c>
      <c r="T55" s="1200">
        <v>10</v>
      </c>
      <c r="U55" s="1617">
        <v>0</v>
      </c>
    </row>
    <row r="56" spans="1:21" ht="12.95" customHeight="1">
      <c r="A56" s="1608" t="s">
        <v>438</v>
      </c>
      <c r="B56" s="765" t="s">
        <v>439</v>
      </c>
      <c r="C56" s="1611"/>
      <c r="D56" s="1201"/>
      <c r="E56" s="1201"/>
      <c r="F56" s="1201"/>
      <c r="G56" s="1202"/>
      <c r="H56" s="753">
        <f t="shared" si="0"/>
        <v>0</v>
      </c>
      <c r="I56" s="1199"/>
      <c r="J56" s="1199"/>
      <c r="K56" s="734"/>
      <c r="L56" s="1608" t="s">
        <v>438</v>
      </c>
      <c r="M56" s="765" t="s">
        <v>439</v>
      </c>
      <c r="N56" s="759">
        <v>2</v>
      </c>
      <c r="O56" s="752">
        <v>0</v>
      </c>
      <c r="P56" s="752">
        <v>0</v>
      </c>
      <c r="Q56" s="771">
        <v>0</v>
      </c>
      <c r="R56" s="1198">
        <v>35</v>
      </c>
      <c r="S56" s="754">
        <f t="shared" si="1"/>
        <v>1.0234375982317338E-3</v>
      </c>
      <c r="T56" s="1200">
        <v>0</v>
      </c>
      <c r="U56" s="1617">
        <v>0</v>
      </c>
    </row>
    <row r="57" spans="1:21" ht="12.95" customHeight="1">
      <c r="A57" s="1608" t="s">
        <v>440</v>
      </c>
      <c r="B57" s="765" t="s">
        <v>441</v>
      </c>
      <c r="C57" s="1611"/>
      <c r="D57" s="1201"/>
      <c r="E57" s="1201"/>
      <c r="F57" s="1201"/>
      <c r="G57" s="1202"/>
      <c r="H57" s="753">
        <f t="shared" si="0"/>
        <v>0</v>
      </c>
      <c r="I57" s="1199"/>
      <c r="J57" s="1199"/>
      <c r="K57" s="734"/>
      <c r="L57" s="1608" t="s">
        <v>440</v>
      </c>
      <c r="M57" s="765" t="s">
        <v>441</v>
      </c>
      <c r="N57" s="759">
        <v>2</v>
      </c>
      <c r="O57" s="752">
        <v>0.28999999999999998</v>
      </c>
      <c r="P57" s="752">
        <v>4.0000000000000003E-5</v>
      </c>
      <c r="Q57" s="761">
        <v>4.6699999999999998E-2</v>
      </c>
      <c r="R57" s="1198">
        <v>730</v>
      </c>
      <c r="S57" s="754">
        <f t="shared" si="1"/>
        <v>2.1345984191690447E-2</v>
      </c>
      <c r="T57" s="1200">
        <v>0</v>
      </c>
      <c r="U57" s="1617">
        <v>0</v>
      </c>
    </row>
    <row r="58" spans="1:21" ht="12.95" customHeight="1">
      <c r="A58" s="1608" t="s">
        <v>442</v>
      </c>
      <c r="B58" s="765" t="s">
        <v>441</v>
      </c>
      <c r="C58" s="1611"/>
      <c r="D58" s="1201"/>
      <c r="E58" s="1201"/>
      <c r="F58" s="1201"/>
      <c r="G58" s="1202"/>
      <c r="H58" s="753">
        <f t="shared" si="0"/>
        <v>0</v>
      </c>
      <c r="I58" s="1199"/>
      <c r="J58" s="1199"/>
      <c r="K58" s="734"/>
      <c r="L58" s="1608" t="s">
        <v>442</v>
      </c>
      <c r="M58" s="765" t="s">
        <v>441</v>
      </c>
      <c r="N58" s="759"/>
      <c r="O58" s="752"/>
      <c r="P58" s="752"/>
      <c r="Q58" s="752"/>
      <c r="R58" s="1198"/>
      <c r="S58" s="754">
        <f t="shared" si="1"/>
        <v>0</v>
      </c>
      <c r="T58" s="1200"/>
      <c r="U58" s="1617"/>
    </row>
    <row r="59" spans="1:21" ht="12.95" customHeight="1">
      <c r="A59" s="1608" t="s">
        <v>443</v>
      </c>
      <c r="B59" s="765" t="s">
        <v>441</v>
      </c>
      <c r="C59" s="1611"/>
      <c r="D59" s="1201"/>
      <c r="E59" s="1201"/>
      <c r="F59" s="1201"/>
      <c r="G59" s="1202"/>
      <c r="H59" s="753">
        <f t="shared" si="0"/>
        <v>0</v>
      </c>
      <c r="I59" s="1199"/>
      <c r="J59" s="1199"/>
      <c r="K59" s="734"/>
      <c r="L59" s="1608" t="s">
        <v>443</v>
      </c>
      <c r="M59" s="765" t="s">
        <v>441</v>
      </c>
      <c r="N59" s="759"/>
      <c r="O59" s="752"/>
      <c r="P59" s="752"/>
      <c r="Q59" s="752"/>
      <c r="R59" s="1198"/>
      <c r="S59" s="754">
        <f t="shared" si="1"/>
        <v>0</v>
      </c>
      <c r="T59" s="1210"/>
      <c r="U59" s="1615"/>
    </row>
    <row r="60" spans="1:21" ht="12.95" customHeight="1">
      <c r="A60" s="1608" t="s">
        <v>444</v>
      </c>
      <c r="B60" s="765" t="s">
        <v>431</v>
      </c>
      <c r="C60" s="1611"/>
      <c r="D60" s="1201"/>
      <c r="E60" s="1201"/>
      <c r="F60" s="1201"/>
      <c r="G60" s="1202"/>
      <c r="H60" s="753">
        <f t="shared" si="0"/>
        <v>0</v>
      </c>
      <c r="I60" s="1199"/>
      <c r="J60" s="1199"/>
      <c r="K60" s="734"/>
      <c r="L60" s="1608" t="s">
        <v>444</v>
      </c>
      <c r="M60" s="765" t="s">
        <v>431</v>
      </c>
      <c r="N60" s="759"/>
      <c r="O60" s="752"/>
      <c r="P60" s="752"/>
      <c r="Q60" s="752"/>
      <c r="R60" s="1198"/>
      <c r="S60" s="754">
        <f t="shared" si="1"/>
        <v>0</v>
      </c>
      <c r="T60" s="1210"/>
      <c r="U60" s="1615"/>
    </row>
    <row r="61" spans="1:21" ht="12.95" customHeight="1">
      <c r="A61" s="1608" t="s">
        <v>445</v>
      </c>
      <c r="B61" s="765" t="s">
        <v>431</v>
      </c>
      <c r="C61" s="1611"/>
      <c r="D61" s="1201"/>
      <c r="E61" s="1201"/>
      <c r="F61" s="1201"/>
      <c r="G61" s="1202"/>
      <c r="H61" s="753">
        <f t="shared" si="0"/>
        <v>0</v>
      </c>
      <c r="I61" s="1199"/>
      <c r="J61" s="1199"/>
      <c r="K61" s="734"/>
      <c r="L61" s="1608" t="s">
        <v>445</v>
      </c>
      <c r="M61" s="765" t="s">
        <v>431</v>
      </c>
      <c r="N61" s="759"/>
      <c r="O61" s="752"/>
      <c r="P61" s="752"/>
      <c r="Q61" s="752"/>
      <c r="R61" s="1198"/>
      <c r="S61" s="754">
        <f t="shared" si="1"/>
        <v>0</v>
      </c>
      <c r="T61" s="1210"/>
      <c r="U61" s="1615"/>
    </row>
    <row r="62" spans="1:21" ht="12.95" customHeight="1">
      <c r="A62" s="1608" t="s">
        <v>446</v>
      </c>
      <c r="B62" s="765" t="s">
        <v>431</v>
      </c>
      <c r="C62" s="1611"/>
      <c r="D62" s="1201"/>
      <c r="E62" s="1201"/>
      <c r="F62" s="1201"/>
      <c r="G62" s="1202"/>
      <c r="H62" s="753">
        <f t="shared" si="0"/>
        <v>0</v>
      </c>
      <c r="I62" s="1199"/>
      <c r="J62" s="1199"/>
      <c r="K62" s="734"/>
      <c r="L62" s="1608" t="s">
        <v>446</v>
      </c>
      <c r="M62" s="765" t="s">
        <v>431</v>
      </c>
      <c r="N62" s="759"/>
      <c r="O62" s="752"/>
      <c r="P62" s="752"/>
      <c r="Q62" s="752"/>
      <c r="R62" s="1198"/>
      <c r="S62" s="754">
        <f t="shared" si="1"/>
        <v>0</v>
      </c>
      <c r="T62" s="1210"/>
      <c r="U62" s="1615"/>
    </row>
    <row r="63" spans="1:21" ht="12.95" customHeight="1">
      <c r="A63" s="1608" t="s">
        <v>447</v>
      </c>
      <c r="B63" s="765" t="s">
        <v>431</v>
      </c>
      <c r="C63" s="1611"/>
      <c r="D63" s="1201"/>
      <c r="E63" s="1201"/>
      <c r="F63" s="1201"/>
      <c r="G63" s="1202"/>
      <c r="H63" s="753">
        <f t="shared" si="0"/>
        <v>0</v>
      </c>
      <c r="I63" s="1199"/>
      <c r="J63" s="1199"/>
      <c r="K63" s="734"/>
      <c r="L63" s="1608" t="s">
        <v>447</v>
      </c>
      <c r="M63" s="765" t="s">
        <v>431</v>
      </c>
      <c r="N63" s="759"/>
      <c r="O63" s="752"/>
      <c r="P63" s="752"/>
      <c r="Q63" s="752"/>
      <c r="R63" s="1198"/>
      <c r="S63" s="754">
        <f t="shared" si="1"/>
        <v>0</v>
      </c>
      <c r="T63" s="1210"/>
      <c r="U63" s="1615"/>
    </row>
    <row r="64" spans="1:21" ht="12.95" customHeight="1">
      <c r="A64" s="1608" t="s">
        <v>448</v>
      </c>
      <c r="B64" s="765" t="s">
        <v>449</v>
      </c>
      <c r="C64" s="1611"/>
      <c r="D64" s="1201"/>
      <c r="E64" s="1201"/>
      <c r="F64" s="1201"/>
      <c r="G64" s="1202"/>
      <c r="H64" s="753">
        <f t="shared" si="0"/>
        <v>0</v>
      </c>
      <c r="I64" s="1199"/>
      <c r="J64" s="1199"/>
      <c r="K64" s="734"/>
      <c r="L64" s="1608" t="s">
        <v>448</v>
      </c>
      <c r="M64" s="765" t="s">
        <v>449</v>
      </c>
      <c r="N64" s="759"/>
      <c r="O64" s="752"/>
      <c r="P64" s="752"/>
      <c r="Q64" s="752"/>
      <c r="R64" s="1198"/>
      <c r="S64" s="754">
        <f t="shared" si="1"/>
        <v>0</v>
      </c>
      <c r="T64" s="1210"/>
      <c r="U64" s="1615"/>
    </row>
    <row r="65" spans="1:21">
      <c r="A65" s="1608" t="s">
        <v>450</v>
      </c>
      <c r="B65" s="765" t="s">
        <v>176</v>
      </c>
      <c r="C65" s="1611"/>
      <c r="D65" s="1201"/>
      <c r="E65" s="1201"/>
      <c r="F65" s="1201"/>
      <c r="G65" s="1202"/>
      <c r="H65" s="753">
        <f t="shared" si="0"/>
        <v>0</v>
      </c>
      <c r="I65" s="1199"/>
      <c r="J65" s="1199"/>
      <c r="K65" s="734"/>
      <c r="L65" s="1608" t="s">
        <v>450</v>
      </c>
      <c r="M65" s="765" t="s">
        <v>176</v>
      </c>
      <c r="N65" s="759"/>
      <c r="O65" s="752"/>
      <c r="P65" s="752"/>
      <c r="Q65" s="752"/>
      <c r="R65" s="1198"/>
      <c r="S65" s="754">
        <f t="shared" si="1"/>
        <v>0</v>
      </c>
      <c r="T65" s="1210"/>
      <c r="U65" s="1615"/>
    </row>
    <row r="66" spans="1:21">
      <c r="A66" s="1608" t="s">
        <v>451</v>
      </c>
      <c r="B66" s="765" t="s">
        <v>452</v>
      </c>
      <c r="C66" s="1611"/>
      <c r="D66" s="1201"/>
      <c r="E66" s="1201"/>
      <c r="F66" s="1201"/>
      <c r="G66" s="1202"/>
      <c r="H66" s="753">
        <f t="shared" si="0"/>
        <v>0</v>
      </c>
      <c r="I66" s="1199"/>
      <c r="J66" s="1199"/>
      <c r="K66" s="734"/>
      <c r="L66" s="1608" t="s">
        <v>451</v>
      </c>
      <c r="M66" s="765" t="s">
        <v>452</v>
      </c>
      <c r="N66" s="759"/>
      <c r="O66" s="752"/>
      <c r="P66" s="752"/>
      <c r="Q66" s="752"/>
      <c r="R66" s="1198"/>
      <c r="S66" s="754">
        <f t="shared" si="1"/>
        <v>0</v>
      </c>
      <c r="T66" s="1210"/>
      <c r="U66" s="1615"/>
    </row>
    <row r="67" spans="1:21" ht="12.95" customHeight="1">
      <c r="A67" s="1608" t="s">
        <v>453</v>
      </c>
      <c r="B67" s="765" t="s">
        <v>441</v>
      </c>
      <c r="C67" s="1611"/>
      <c r="D67" s="1201"/>
      <c r="E67" s="1201"/>
      <c r="F67" s="1201"/>
      <c r="G67" s="1202"/>
      <c r="H67" s="753">
        <f t="shared" si="0"/>
        <v>0</v>
      </c>
      <c r="I67" s="1199"/>
      <c r="J67" s="1199"/>
      <c r="K67" s="734"/>
      <c r="L67" s="1608" t="s">
        <v>453</v>
      </c>
      <c r="M67" s="765" t="s">
        <v>441</v>
      </c>
      <c r="N67" s="759"/>
      <c r="O67" s="752"/>
      <c r="P67" s="752"/>
      <c r="Q67" s="752"/>
      <c r="R67" s="1198"/>
      <c r="S67" s="754">
        <f t="shared" si="1"/>
        <v>0</v>
      </c>
      <c r="T67" s="1210"/>
      <c r="U67" s="1615"/>
    </row>
    <row r="68" spans="1:21" ht="12.95" customHeight="1">
      <c r="A68" s="1608" t="s">
        <v>454</v>
      </c>
      <c r="B68" s="765" t="s">
        <v>431</v>
      </c>
      <c r="C68" s="1611"/>
      <c r="D68" s="1201"/>
      <c r="E68" s="1201"/>
      <c r="F68" s="1201"/>
      <c r="G68" s="1202"/>
      <c r="H68" s="753">
        <f t="shared" si="0"/>
        <v>0</v>
      </c>
      <c r="I68" s="1199"/>
      <c r="J68" s="1199"/>
      <c r="K68" s="734"/>
      <c r="L68" s="1608" t="s">
        <v>454</v>
      </c>
      <c r="M68" s="765" t="s">
        <v>431</v>
      </c>
      <c r="N68" s="759"/>
      <c r="O68" s="752"/>
      <c r="P68" s="752"/>
      <c r="Q68" s="752"/>
      <c r="R68" s="1198"/>
      <c r="S68" s="754">
        <f t="shared" si="1"/>
        <v>0</v>
      </c>
      <c r="T68" s="1210"/>
      <c r="U68" s="1615"/>
    </row>
    <row r="69" spans="1:21" ht="12.95" customHeight="1">
      <c r="A69" s="1608" t="s">
        <v>455</v>
      </c>
      <c r="B69" s="765" t="s">
        <v>176</v>
      </c>
      <c r="C69" s="1611"/>
      <c r="D69" s="1201"/>
      <c r="E69" s="1201"/>
      <c r="F69" s="1201"/>
      <c r="G69" s="1202"/>
      <c r="H69" s="753">
        <f t="shared" si="0"/>
        <v>0</v>
      </c>
      <c r="I69" s="1199"/>
      <c r="J69" s="1199"/>
      <c r="K69" s="734"/>
      <c r="L69" s="1608" t="s">
        <v>455</v>
      </c>
      <c r="M69" s="765" t="s">
        <v>176</v>
      </c>
      <c r="N69" s="759"/>
      <c r="O69" s="752"/>
      <c r="P69" s="752"/>
      <c r="Q69" s="752"/>
      <c r="R69" s="1198"/>
      <c r="S69" s="754">
        <f t="shared" si="1"/>
        <v>0</v>
      </c>
      <c r="T69" s="1210"/>
      <c r="U69" s="1615"/>
    </row>
    <row r="70" spans="1:21" ht="12.95" customHeight="1">
      <c r="A70" s="1608" t="s">
        <v>456</v>
      </c>
      <c r="B70" s="765" t="s">
        <v>431</v>
      </c>
      <c r="C70" s="1620"/>
      <c r="D70" s="1211"/>
      <c r="E70" s="1211"/>
      <c r="F70" s="1211"/>
      <c r="G70" s="1212"/>
      <c r="H70" s="753">
        <f t="shared" si="0"/>
        <v>0</v>
      </c>
      <c r="I70" s="1199"/>
      <c r="J70" s="1199"/>
      <c r="K70" s="734"/>
      <c r="L70" s="1608" t="s">
        <v>456</v>
      </c>
      <c r="M70" s="765" t="s">
        <v>431</v>
      </c>
      <c r="N70" s="759"/>
      <c r="O70" s="752"/>
      <c r="P70" s="752"/>
      <c r="Q70" s="752"/>
      <c r="R70" s="1198"/>
      <c r="S70" s="754">
        <f t="shared" si="1"/>
        <v>0</v>
      </c>
      <c r="T70" s="1210"/>
      <c r="U70" s="1615"/>
    </row>
    <row r="71" spans="1:21" ht="12.95" customHeight="1">
      <c r="A71" s="1608" t="s">
        <v>457</v>
      </c>
      <c r="B71" s="765" t="s">
        <v>437</v>
      </c>
      <c r="C71" s="1620"/>
      <c r="D71" s="1211"/>
      <c r="E71" s="1211"/>
      <c r="F71" s="1211"/>
      <c r="G71" s="1212"/>
      <c r="H71" s="753">
        <f t="shared" si="0"/>
        <v>0</v>
      </c>
      <c r="I71" s="1199"/>
      <c r="J71" s="1199"/>
      <c r="K71" s="734"/>
      <c r="L71" s="1608" t="s">
        <v>457</v>
      </c>
      <c r="M71" s="765" t="s">
        <v>437</v>
      </c>
      <c r="N71" s="759">
        <v>5</v>
      </c>
      <c r="O71" s="752">
        <v>0</v>
      </c>
      <c r="P71" s="752">
        <v>0</v>
      </c>
      <c r="Q71" s="752">
        <v>0</v>
      </c>
      <c r="R71" s="1198">
        <v>27</v>
      </c>
      <c r="S71" s="754">
        <f t="shared" si="1"/>
        <v>7.8950900435019455E-4</v>
      </c>
      <c r="T71" s="1200">
        <v>15</v>
      </c>
      <c r="U71" s="1617">
        <v>0</v>
      </c>
    </row>
    <row r="72" spans="1:21" ht="12.95" customHeight="1">
      <c r="A72" s="1608" t="s">
        <v>458</v>
      </c>
      <c r="B72" s="765" t="s">
        <v>431</v>
      </c>
      <c r="C72" s="1611"/>
      <c r="D72" s="1201"/>
      <c r="E72" s="1201"/>
      <c r="F72" s="1201"/>
      <c r="G72" s="1202"/>
      <c r="H72" s="753">
        <f t="shared" si="0"/>
        <v>0</v>
      </c>
      <c r="I72" s="1199"/>
      <c r="J72" s="1199"/>
      <c r="K72" s="734"/>
      <c r="L72" s="1608" t="s">
        <v>458</v>
      </c>
      <c r="M72" s="765" t="s">
        <v>431</v>
      </c>
      <c r="N72" s="759"/>
      <c r="O72" s="752"/>
      <c r="P72" s="752"/>
      <c r="Q72" s="752"/>
      <c r="R72" s="1198"/>
      <c r="S72" s="754">
        <f t="shared" si="1"/>
        <v>0</v>
      </c>
      <c r="T72" s="1210"/>
      <c r="U72" s="1615"/>
    </row>
    <row r="73" spans="1:21" ht="14.25">
      <c r="A73" s="1621" t="s">
        <v>459</v>
      </c>
      <c r="B73" s="439"/>
      <c r="C73" s="1613"/>
      <c r="D73" s="1204"/>
      <c r="E73" s="1204"/>
      <c r="F73" s="1204"/>
      <c r="G73" s="1204"/>
      <c r="H73" s="1205"/>
      <c r="I73" s="1207"/>
      <c r="J73" s="1614"/>
      <c r="K73" s="734"/>
      <c r="L73" s="1621" t="s">
        <v>68</v>
      </c>
      <c r="M73" s="439"/>
      <c r="N73" s="1613"/>
      <c r="O73" s="1204"/>
      <c r="P73" s="1204"/>
      <c r="Q73" s="1204"/>
      <c r="R73" s="1204"/>
      <c r="S73" s="1208"/>
      <c r="T73" s="1207"/>
      <c r="U73" s="1619"/>
    </row>
    <row r="74" spans="1:21" ht="12.95" customHeight="1">
      <c r="A74" s="1607" t="s">
        <v>460</v>
      </c>
      <c r="B74" s="765" t="s">
        <v>437</v>
      </c>
      <c r="C74" s="1611"/>
      <c r="D74" s="1201"/>
      <c r="E74" s="1201"/>
      <c r="F74" s="1201"/>
      <c r="G74" s="1202"/>
      <c r="H74" s="753">
        <f t="shared" si="0"/>
        <v>0</v>
      </c>
      <c r="I74" s="1199"/>
      <c r="J74" s="1199"/>
      <c r="K74" s="734"/>
      <c r="L74" s="1608" t="s">
        <v>460</v>
      </c>
      <c r="M74" s="765" t="s">
        <v>437</v>
      </c>
      <c r="N74" s="759"/>
      <c r="O74" s="752"/>
      <c r="P74" s="752"/>
      <c r="Q74" s="752"/>
      <c r="R74" s="1198"/>
      <c r="S74" s="754">
        <f t="shared" si="1"/>
        <v>0</v>
      </c>
      <c r="T74" s="1210"/>
      <c r="U74" s="1615"/>
    </row>
    <row r="75" spans="1:21">
      <c r="A75" s="1607" t="s">
        <v>461</v>
      </c>
      <c r="B75" s="765" t="s">
        <v>176</v>
      </c>
      <c r="C75" s="1611"/>
      <c r="D75" s="1201"/>
      <c r="E75" s="1201"/>
      <c r="F75" s="1201"/>
      <c r="G75" s="1202"/>
      <c r="H75" s="753">
        <f t="shared" si="0"/>
        <v>0</v>
      </c>
      <c r="I75" s="1199"/>
      <c r="J75" s="1199"/>
      <c r="K75" s="734"/>
      <c r="L75" s="1608" t="s">
        <v>461</v>
      </c>
      <c r="M75" s="765" t="s">
        <v>176</v>
      </c>
      <c r="N75" s="759"/>
      <c r="O75" s="752"/>
      <c r="P75" s="752"/>
      <c r="Q75" s="752"/>
      <c r="R75" s="1198"/>
      <c r="S75" s="754">
        <f t="shared" si="1"/>
        <v>0</v>
      </c>
      <c r="T75" s="1210"/>
      <c r="U75" s="1615"/>
    </row>
    <row r="76" spans="1:21" ht="12.95" customHeight="1">
      <c r="A76" s="1607" t="s">
        <v>462</v>
      </c>
      <c r="B76" s="765" t="s">
        <v>437</v>
      </c>
      <c r="C76" s="1611"/>
      <c r="D76" s="1201"/>
      <c r="E76" s="1201"/>
      <c r="F76" s="1201"/>
      <c r="G76" s="1202"/>
      <c r="H76" s="753">
        <f t="shared" ref="H76:H122" si="2">IFERROR(G76/$G$146,0)</f>
        <v>0</v>
      </c>
      <c r="I76" s="1199"/>
      <c r="J76" s="1199"/>
      <c r="K76" s="734"/>
      <c r="L76" s="1608" t="s">
        <v>462</v>
      </c>
      <c r="M76" s="765" t="s">
        <v>437</v>
      </c>
      <c r="N76" s="759"/>
      <c r="O76" s="752"/>
      <c r="P76" s="752"/>
      <c r="Q76" s="752"/>
      <c r="R76" s="1198"/>
      <c r="S76" s="754">
        <f t="shared" ref="S76:S139" si="3">IFERROR(R76/$R$146,0)</f>
        <v>0</v>
      </c>
      <c r="T76" s="1210"/>
      <c r="U76" s="1615"/>
    </row>
    <row r="77" spans="1:21" ht="12.95" customHeight="1">
      <c r="A77" s="1607" t="s">
        <v>463</v>
      </c>
      <c r="B77" s="765" t="s">
        <v>441</v>
      </c>
      <c r="C77" s="1611"/>
      <c r="D77" s="1201"/>
      <c r="E77" s="1201"/>
      <c r="F77" s="1201"/>
      <c r="G77" s="1202"/>
      <c r="H77" s="753">
        <f t="shared" si="2"/>
        <v>0</v>
      </c>
      <c r="I77" s="1199"/>
      <c r="J77" s="1199"/>
      <c r="K77" s="734"/>
      <c r="L77" s="1608" t="s">
        <v>463</v>
      </c>
      <c r="M77" s="765" t="s">
        <v>441</v>
      </c>
      <c r="N77" s="759">
        <v>2</v>
      </c>
      <c r="O77" s="752">
        <v>0</v>
      </c>
      <c r="P77" s="752">
        <v>0</v>
      </c>
      <c r="Q77" s="752">
        <v>0</v>
      </c>
      <c r="R77" s="1198">
        <v>280</v>
      </c>
      <c r="S77" s="754">
        <f t="shared" si="3"/>
        <v>8.1875007858538702E-3</v>
      </c>
      <c r="T77" s="1200">
        <v>0</v>
      </c>
      <c r="U77" s="1617">
        <v>0</v>
      </c>
    </row>
    <row r="78" spans="1:21">
      <c r="A78" s="1607" t="s">
        <v>464</v>
      </c>
      <c r="B78" s="765" t="s">
        <v>176</v>
      </c>
      <c r="C78" s="1611"/>
      <c r="D78" s="1201"/>
      <c r="E78" s="1201"/>
      <c r="F78" s="1201"/>
      <c r="G78" s="1202"/>
      <c r="H78" s="753">
        <f t="shared" si="2"/>
        <v>0</v>
      </c>
      <c r="I78" s="1199"/>
      <c r="J78" s="1199"/>
      <c r="K78" s="734"/>
      <c r="L78" s="1608" t="s">
        <v>464</v>
      </c>
      <c r="M78" s="765" t="s">
        <v>176</v>
      </c>
      <c r="N78" s="759"/>
      <c r="O78" s="752"/>
      <c r="P78" s="752"/>
      <c r="Q78" s="752"/>
      <c r="R78" s="1198"/>
      <c r="S78" s="754">
        <f t="shared" si="3"/>
        <v>0</v>
      </c>
      <c r="T78" s="1210"/>
      <c r="U78" s="1615"/>
    </row>
    <row r="79" spans="1:21">
      <c r="A79" s="1607" t="s">
        <v>465</v>
      </c>
      <c r="B79" s="765" t="s">
        <v>176</v>
      </c>
      <c r="C79" s="1611"/>
      <c r="D79" s="1201"/>
      <c r="E79" s="1201"/>
      <c r="F79" s="1201"/>
      <c r="G79" s="1202"/>
      <c r="H79" s="753">
        <f t="shared" si="2"/>
        <v>0</v>
      </c>
      <c r="I79" s="1199"/>
      <c r="J79" s="1199"/>
      <c r="K79" s="734"/>
      <c r="L79" s="1608" t="s">
        <v>465</v>
      </c>
      <c r="M79" s="765" t="s">
        <v>176</v>
      </c>
      <c r="N79" s="759"/>
      <c r="O79" s="752"/>
      <c r="P79" s="752"/>
      <c r="Q79" s="752"/>
      <c r="R79" s="1198"/>
      <c r="S79" s="754">
        <f t="shared" si="3"/>
        <v>0</v>
      </c>
      <c r="T79" s="1210"/>
      <c r="U79" s="1615"/>
    </row>
    <row r="80" spans="1:21">
      <c r="A80" s="1607" t="s">
        <v>466</v>
      </c>
      <c r="B80" s="765" t="s">
        <v>176</v>
      </c>
      <c r="C80" s="1611"/>
      <c r="D80" s="1201"/>
      <c r="E80" s="1201"/>
      <c r="F80" s="1201"/>
      <c r="G80" s="1202"/>
      <c r="H80" s="753">
        <f t="shared" si="2"/>
        <v>0</v>
      </c>
      <c r="I80" s="1199"/>
      <c r="J80" s="1199"/>
      <c r="K80" s="734"/>
      <c r="L80" s="1608" t="s">
        <v>466</v>
      </c>
      <c r="M80" s="765" t="s">
        <v>176</v>
      </c>
      <c r="N80" s="759"/>
      <c r="O80" s="752"/>
      <c r="P80" s="752"/>
      <c r="Q80" s="752"/>
      <c r="R80" s="1198"/>
      <c r="S80" s="754">
        <f t="shared" si="3"/>
        <v>0</v>
      </c>
      <c r="T80" s="1210"/>
      <c r="U80" s="1615"/>
    </row>
    <row r="81" spans="1:21" ht="12.95" customHeight="1">
      <c r="A81" s="1607" t="s">
        <v>467</v>
      </c>
      <c r="B81" s="765" t="s">
        <v>176</v>
      </c>
      <c r="C81" s="1611"/>
      <c r="D81" s="1201"/>
      <c r="E81" s="1201"/>
      <c r="F81" s="1201"/>
      <c r="G81" s="1202"/>
      <c r="H81" s="753">
        <f t="shared" si="2"/>
        <v>0</v>
      </c>
      <c r="I81" s="1199"/>
      <c r="J81" s="1199"/>
      <c r="K81" s="734"/>
      <c r="L81" s="1608" t="s">
        <v>467</v>
      </c>
      <c r="M81" s="765" t="s">
        <v>176</v>
      </c>
      <c r="N81" s="759"/>
      <c r="O81" s="752"/>
      <c r="P81" s="752"/>
      <c r="Q81" s="752"/>
      <c r="R81" s="1198"/>
      <c r="S81" s="754">
        <f t="shared" si="3"/>
        <v>0</v>
      </c>
      <c r="T81" s="1210"/>
      <c r="U81" s="1615"/>
    </row>
    <row r="82" spans="1:21" ht="12.95" customHeight="1">
      <c r="A82" s="1607" t="s">
        <v>468</v>
      </c>
      <c r="B82" s="765" t="s">
        <v>176</v>
      </c>
      <c r="C82" s="1611"/>
      <c r="D82" s="1201"/>
      <c r="E82" s="1201"/>
      <c r="F82" s="1201"/>
      <c r="G82" s="1202"/>
      <c r="H82" s="753">
        <f t="shared" si="2"/>
        <v>0</v>
      </c>
      <c r="I82" s="1199"/>
      <c r="J82" s="1199"/>
      <c r="K82" s="734"/>
      <c r="L82" s="1608" t="s">
        <v>468</v>
      </c>
      <c r="M82" s="765" t="s">
        <v>176</v>
      </c>
      <c r="N82" s="759"/>
      <c r="O82" s="752"/>
      <c r="P82" s="752"/>
      <c r="Q82" s="752"/>
      <c r="R82" s="1198"/>
      <c r="S82" s="754">
        <f t="shared" si="3"/>
        <v>0</v>
      </c>
      <c r="T82" s="1210"/>
      <c r="U82" s="1615"/>
    </row>
    <row r="83" spans="1:21" ht="12.95" customHeight="1">
      <c r="A83" s="1607" t="s">
        <v>469</v>
      </c>
      <c r="B83" s="765" t="s">
        <v>176</v>
      </c>
      <c r="C83" s="1611"/>
      <c r="D83" s="1201"/>
      <c r="E83" s="1201"/>
      <c r="F83" s="1201"/>
      <c r="G83" s="1202"/>
      <c r="H83" s="753">
        <f t="shared" si="2"/>
        <v>0</v>
      </c>
      <c r="I83" s="1199"/>
      <c r="J83" s="1199"/>
      <c r="K83" s="734"/>
      <c r="L83" s="1608" t="s">
        <v>469</v>
      </c>
      <c r="M83" s="765" t="s">
        <v>176</v>
      </c>
      <c r="N83" s="759"/>
      <c r="O83" s="752"/>
      <c r="P83" s="752"/>
      <c r="Q83" s="752"/>
      <c r="R83" s="1198"/>
      <c r="S83" s="754">
        <f t="shared" si="3"/>
        <v>0</v>
      </c>
      <c r="T83" s="1210"/>
      <c r="U83" s="1615"/>
    </row>
    <row r="84" spans="1:21" ht="12.95" customHeight="1">
      <c r="A84" s="1607" t="s">
        <v>470</v>
      </c>
      <c r="B84" s="765" t="s">
        <v>176</v>
      </c>
      <c r="C84" s="1611"/>
      <c r="D84" s="1201"/>
      <c r="E84" s="1201"/>
      <c r="F84" s="1201"/>
      <c r="G84" s="1202"/>
      <c r="H84" s="753">
        <f t="shared" si="2"/>
        <v>0</v>
      </c>
      <c r="I84" s="1199"/>
      <c r="J84" s="1199"/>
      <c r="K84" s="734"/>
      <c r="L84" s="1608" t="s">
        <v>470</v>
      </c>
      <c r="M84" s="765" t="s">
        <v>176</v>
      </c>
      <c r="N84" s="759"/>
      <c r="O84" s="752"/>
      <c r="P84" s="752"/>
      <c r="Q84" s="752"/>
      <c r="R84" s="1198"/>
      <c r="S84" s="754">
        <f t="shared" si="3"/>
        <v>0</v>
      </c>
      <c r="T84" s="1210"/>
      <c r="U84" s="1615"/>
    </row>
    <row r="85" spans="1:21" ht="12.95" customHeight="1">
      <c r="A85" s="1607" t="s">
        <v>471</v>
      </c>
      <c r="B85" s="765" t="s">
        <v>176</v>
      </c>
      <c r="C85" s="1611"/>
      <c r="D85" s="1201"/>
      <c r="E85" s="1201"/>
      <c r="F85" s="1201"/>
      <c r="G85" s="1202"/>
      <c r="H85" s="753">
        <f t="shared" si="2"/>
        <v>0</v>
      </c>
      <c r="I85" s="1199"/>
      <c r="J85" s="1199"/>
      <c r="K85" s="734"/>
      <c r="L85" s="1608" t="s">
        <v>471</v>
      </c>
      <c r="M85" s="765" t="s">
        <v>176</v>
      </c>
      <c r="N85" s="759"/>
      <c r="O85" s="752"/>
      <c r="P85" s="752"/>
      <c r="Q85" s="752"/>
      <c r="R85" s="1198"/>
      <c r="S85" s="754">
        <f t="shared" si="3"/>
        <v>0</v>
      </c>
      <c r="T85" s="1210"/>
      <c r="U85" s="1615"/>
    </row>
    <row r="86" spans="1:21" ht="12.95" customHeight="1">
      <c r="A86" s="1607" t="s">
        <v>472</v>
      </c>
      <c r="B86" s="765" t="s">
        <v>176</v>
      </c>
      <c r="C86" s="1611"/>
      <c r="D86" s="1201"/>
      <c r="E86" s="1201"/>
      <c r="F86" s="1201"/>
      <c r="G86" s="1202"/>
      <c r="H86" s="753">
        <f t="shared" si="2"/>
        <v>0</v>
      </c>
      <c r="I86" s="1199"/>
      <c r="J86" s="1199"/>
      <c r="K86" s="734"/>
      <c r="L86" s="1608" t="s">
        <v>472</v>
      </c>
      <c r="M86" s="765" t="s">
        <v>176</v>
      </c>
      <c r="N86" s="759"/>
      <c r="O86" s="752"/>
      <c r="P86" s="752"/>
      <c r="Q86" s="752"/>
      <c r="R86" s="1198"/>
      <c r="S86" s="754">
        <f t="shared" si="3"/>
        <v>0</v>
      </c>
      <c r="T86" s="1210"/>
      <c r="U86" s="1615"/>
    </row>
    <row r="87" spans="1:21" ht="12.95" customHeight="1">
      <c r="A87" s="1607" t="s">
        <v>473</v>
      </c>
      <c r="B87" s="765" t="s">
        <v>176</v>
      </c>
      <c r="C87" s="1611"/>
      <c r="D87" s="1201"/>
      <c r="E87" s="1201"/>
      <c r="F87" s="1201"/>
      <c r="G87" s="1202"/>
      <c r="H87" s="753">
        <f t="shared" si="2"/>
        <v>0</v>
      </c>
      <c r="I87" s="1199"/>
      <c r="J87" s="1199"/>
      <c r="K87" s="734"/>
      <c r="L87" s="1608" t="s">
        <v>473</v>
      </c>
      <c r="M87" s="765" t="s">
        <v>176</v>
      </c>
      <c r="N87" s="759"/>
      <c r="O87" s="752"/>
      <c r="P87" s="752"/>
      <c r="Q87" s="752"/>
      <c r="R87" s="1198"/>
      <c r="S87" s="754">
        <f t="shared" si="3"/>
        <v>0</v>
      </c>
      <c r="T87" s="1210"/>
      <c r="U87" s="1615"/>
    </row>
    <row r="88" spans="1:21" ht="12.95" customHeight="1">
      <c r="A88" s="1607" t="s">
        <v>474</v>
      </c>
      <c r="B88" s="765" t="s">
        <v>176</v>
      </c>
      <c r="C88" s="1611"/>
      <c r="D88" s="1201"/>
      <c r="E88" s="1201"/>
      <c r="F88" s="1201"/>
      <c r="G88" s="1202"/>
      <c r="H88" s="753">
        <f t="shared" si="2"/>
        <v>0</v>
      </c>
      <c r="I88" s="1199"/>
      <c r="J88" s="1199"/>
      <c r="K88" s="734"/>
      <c r="L88" s="1608" t="s">
        <v>474</v>
      </c>
      <c r="M88" s="765" t="s">
        <v>176</v>
      </c>
      <c r="N88" s="759"/>
      <c r="O88" s="752"/>
      <c r="P88" s="752"/>
      <c r="Q88" s="752"/>
      <c r="R88" s="1198"/>
      <c r="S88" s="754">
        <f t="shared" si="3"/>
        <v>0</v>
      </c>
      <c r="T88" s="1210"/>
      <c r="U88" s="1615"/>
    </row>
    <row r="89" spans="1:21" ht="12.95" customHeight="1">
      <c r="A89" s="1607" t="s">
        <v>475</v>
      </c>
      <c r="B89" s="765" t="s">
        <v>176</v>
      </c>
      <c r="C89" s="1611"/>
      <c r="D89" s="1201"/>
      <c r="E89" s="1201"/>
      <c r="F89" s="1201"/>
      <c r="G89" s="1202"/>
      <c r="H89" s="753">
        <f t="shared" si="2"/>
        <v>0</v>
      </c>
      <c r="I89" s="1199"/>
      <c r="J89" s="1199"/>
      <c r="K89" s="734"/>
      <c r="L89" s="1608" t="s">
        <v>475</v>
      </c>
      <c r="M89" s="765" t="s">
        <v>176</v>
      </c>
      <c r="N89" s="759"/>
      <c r="O89" s="752"/>
      <c r="P89" s="752"/>
      <c r="Q89" s="752"/>
      <c r="R89" s="1198"/>
      <c r="S89" s="754">
        <f t="shared" si="3"/>
        <v>0</v>
      </c>
      <c r="T89" s="1210"/>
      <c r="U89" s="1615"/>
    </row>
    <row r="90" spans="1:21" ht="12.95" customHeight="1">
      <c r="A90" s="1607" t="s">
        <v>476</v>
      </c>
      <c r="B90" s="765" t="s">
        <v>176</v>
      </c>
      <c r="C90" s="1611"/>
      <c r="D90" s="1201"/>
      <c r="E90" s="1201"/>
      <c r="F90" s="1201"/>
      <c r="G90" s="1202"/>
      <c r="H90" s="753">
        <f t="shared" si="2"/>
        <v>0</v>
      </c>
      <c r="I90" s="1199"/>
      <c r="J90" s="1199"/>
      <c r="K90" s="734"/>
      <c r="L90" s="1608" t="s">
        <v>476</v>
      </c>
      <c r="M90" s="765" t="s">
        <v>176</v>
      </c>
      <c r="N90" s="759"/>
      <c r="O90" s="752"/>
      <c r="P90" s="752"/>
      <c r="Q90" s="752"/>
      <c r="R90" s="1198"/>
      <c r="S90" s="754">
        <f t="shared" si="3"/>
        <v>0</v>
      </c>
      <c r="T90" s="1210"/>
      <c r="U90" s="1615"/>
    </row>
    <row r="91" spans="1:21" ht="12.95" customHeight="1">
      <c r="A91" s="1607" t="s">
        <v>477</v>
      </c>
      <c r="B91" s="765" t="s">
        <v>176</v>
      </c>
      <c r="C91" s="1611"/>
      <c r="D91" s="1201"/>
      <c r="E91" s="1201"/>
      <c r="F91" s="1201"/>
      <c r="G91" s="1202"/>
      <c r="H91" s="753">
        <f t="shared" si="2"/>
        <v>0</v>
      </c>
      <c r="I91" s="1199"/>
      <c r="J91" s="1199"/>
      <c r="K91" s="734"/>
      <c r="L91" s="1608" t="s">
        <v>477</v>
      </c>
      <c r="M91" s="765" t="s">
        <v>176</v>
      </c>
      <c r="N91" s="759"/>
      <c r="O91" s="752"/>
      <c r="P91" s="752"/>
      <c r="Q91" s="752"/>
      <c r="R91" s="1198"/>
      <c r="S91" s="754">
        <f t="shared" si="3"/>
        <v>0</v>
      </c>
      <c r="T91" s="1210"/>
      <c r="U91" s="1615"/>
    </row>
    <row r="92" spans="1:21" ht="12.95" customHeight="1">
      <c r="A92" s="1607" t="s">
        <v>478</v>
      </c>
      <c r="B92" s="765" t="s">
        <v>176</v>
      </c>
      <c r="C92" s="1611"/>
      <c r="D92" s="1201"/>
      <c r="E92" s="1201"/>
      <c r="F92" s="1201"/>
      <c r="G92" s="1202"/>
      <c r="H92" s="753">
        <f t="shared" si="2"/>
        <v>0</v>
      </c>
      <c r="I92" s="1199"/>
      <c r="J92" s="1199"/>
      <c r="K92" s="734"/>
      <c r="L92" s="1608" t="s">
        <v>478</v>
      </c>
      <c r="M92" s="765" t="s">
        <v>176</v>
      </c>
      <c r="N92" s="759"/>
      <c r="O92" s="752"/>
      <c r="P92" s="752"/>
      <c r="Q92" s="752"/>
      <c r="R92" s="1198"/>
      <c r="S92" s="754">
        <f t="shared" si="3"/>
        <v>0</v>
      </c>
      <c r="T92" s="1210"/>
      <c r="U92" s="1615"/>
    </row>
    <row r="93" spans="1:21" ht="12.95" customHeight="1">
      <c r="A93" s="1607" t="s">
        <v>479</v>
      </c>
      <c r="B93" s="765" t="s">
        <v>176</v>
      </c>
      <c r="C93" s="1611"/>
      <c r="D93" s="1201"/>
      <c r="E93" s="1201"/>
      <c r="F93" s="1201"/>
      <c r="G93" s="1202"/>
      <c r="H93" s="753">
        <f t="shared" si="2"/>
        <v>0</v>
      </c>
      <c r="I93" s="1199"/>
      <c r="J93" s="1199"/>
      <c r="K93" s="734"/>
      <c r="L93" s="1608" t="s">
        <v>479</v>
      </c>
      <c r="M93" s="765" t="s">
        <v>176</v>
      </c>
      <c r="N93" s="759"/>
      <c r="O93" s="752"/>
      <c r="P93" s="752"/>
      <c r="Q93" s="752"/>
      <c r="R93" s="1198"/>
      <c r="S93" s="754">
        <f t="shared" si="3"/>
        <v>0</v>
      </c>
      <c r="T93" s="1210"/>
      <c r="U93" s="1615"/>
    </row>
    <row r="94" spans="1:21" ht="12.95" customHeight="1">
      <c r="A94" s="1607" t="s">
        <v>480</v>
      </c>
      <c r="B94" s="765" t="s">
        <v>176</v>
      </c>
      <c r="C94" s="1611"/>
      <c r="D94" s="1201"/>
      <c r="E94" s="1201"/>
      <c r="F94" s="1201"/>
      <c r="G94" s="1202"/>
      <c r="H94" s="753">
        <f t="shared" si="2"/>
        <v>0</v>
      </c>
      <c r="I94" s="1199"/>
      <c r="J94" s="1199"/>
      <c r="K94" s="734"/>
      <c r="L94" s="1608" t="s">
        <v>480</v>
      </c>
      <c r="M94" s="765" t="s">
        <v>176</v>
      </c>
      <c r="N94" s="759"/>
      <c r="O94" s="752"/>
      <c r="P94" s="752"/>
      <c r="Q94" s="752"/>
      <c r="R94" s="1198"/>
      <c r="S94" s="754">
        <f t="shared" si="3"/>
        <v>0</v>
      </c>
      <c r="T94" s="1210"/>
      <c r="U94" s="1615"/>
    </row>
    <row r="95" spans="1:21" ht="12.95" customHeight="1">
      <c r="A95" s="1607" t="s">
        <v>481</v>
      </c>
      <c r="B95" s="765" t="s">
        <v>176</v>
      </c>
      <c r="C95" s="1611"/>
      <c r="D95" s="1201"/>
      <c r="E95" s="1201"/>
      <c r="F95" s="1201"/>
      <c r="G95" s="1202"/>
      <c r="H95" s="753">
        <f t="shared" si="2"/>
        <v>0</v>
      </c>
      <c r="I95" s="1199"/>
      <c r="J95" s="1199"/>
      <c r="K95" s="734"/>
      <c r="L95" s="1608" t="s">
        <v>481</v>
      </c>
      <c r="M95" s="765" t="s">
        <v>176</v>
      </c>
      <c r="N95" s="759"/>
      <c r="O95" s="752"/>
      <c r="P95" s="752"/>
      <c r="Q95" s="752"/>
      <c r="R95" s="1198"/>
      <c r="S95" s="754">
        <f t="shared" si="3"/>
        <v>0</v>
      </c>
      <c r="T95" s="1210"/>
      <c r="U95" s="1615"/>
    </row>
    <row r="96" spans="1:21" ht="12.95" customHeight="1">
      <c r="A96" s="1607" t="s">
        <v>482</v>
      </c>
      <c r="B96" s="765" t="s">
        <v>176</v>
      </c>
      <c r="C96" s="1611"/>
      <c r="D96" s="1201"/>
      <c r="E96" s="1201"/>
      <c r="F96" s="1201"/>
      <c r="G96" s="1202"/>
      <c r="H96" s="753">
        <f t="shared" si="2"/>
        <v>0</v>
      </c>
      <c r="I96" s="1199"/>
      <c r="J96" s="1199"/>
      <c r="K96" s="734"/>
      <c r="L96" s="1608" t="s">
        <v>482</v>
      </c>
      <c r="M96" s="765" t="s">
        <v>176</v>
      </c>
      <c r="N96" s="759"/>
      <c r="O96" s="752"/>
      <c r="P96" s="752"/>
      <c r="Q96" s="752"/>
      <c r="R96" s="1198"/>
      <c r="S96" s="754">
        <f t="shared" si="3"/>
        <v>0</v>
      </c>
      <c r="T96" s="1210"/>
      <c r="U96" s="1615"/>
    </row>
    <row r="97" spans="1:21" ht="12.95" customHeight="1">
      <c r="A97" s="1607" t="s">
        <v>483</v>
      </c>
      <c r="B97" s="765" t="s">
        <v>176</v>
      </c>
      <c r="C97" s="1611"/>
      <c r="D97" s="1201"/>
      <c r="E97" s="1201"/>
      <c r="F97" s="1201"/>
      <c r="G97" s="1202"/>
      <c r="H97" s="753">
        <f t="shared" si="2"/>
        <v>0</v>
      </c>
      <c r="I97" s="1199"/>
      <c r="J97" s="1199"/>
      <c r="K97" s="734"/>
      <c r="L97" s="1608" t="s">
        <v>483</v>
      </c>
      <c r="M97" s="765" t="s">
        <v>176</v>
      </c>
      <c r="N97" s="759"/>
      <c r="O97" s="752"/>
      <c r="P97" s="752"/>
      <c r="Q97" s="752"/>
      <c r="R97" s="1198"/>
      <c r="S97" s="754">
        <f t="shared" si="3"/>
        <v>0</v>
      </c>
      <c r="T97" s="1210"/>
      <c r="U97" s="1615"/>
    </row>
    <row r="98" spans="1:21" ht="12.95" customHeight="1">
      <c r="A98" s="1607" t="s">
        <v>484</v>
      </c>
      <c r="B98" s="765" t="s">
        <v>176</v>
      </c>
      <c r="C98" s="1611"/>
      <c r="D98" s="1201"/>
      <c r="E98" s="1201"/>
      <c r="F98" s="1201"/>
      <c r="G98" s="1202"/>
      <c r="H98" s="753">
        <f t="shared" si="2"/>
        <v>0</v>
      </c>
      <c r="I98" s="1199"/>
      <c r="J98" s="1199"/>
      <c r="K98" s="734"/>
      <c r="L98" s="1608" t="s">
        <v>484</v>
      </c>
      <c r="M98" s="765" t="s">
        <v>176</v>
      </c>
      <c r="N98" s="759"/>
      <c r="O98" s="752"/>
      <c r="P98" s="752"/>
      <c r="Q98" s="752"/>
      <c r="R98" s="1198"/>
      <c r="S98" s="754">
        <f t="shared" si="3"/>
        <v>0</v>
      </c>
      <c r="T98" s="1210"/>
      <c r="U98" s="1615"/>
    </row>
    <row r="99" spans="1:21" ht="12.95" customHeight="1">
      <c r="A99" s="1607" t="s">
        <v>485</v>
      </c>
      <c r="B99" s="765" t="s">
        <v>176</v>
      </c>
      <c r="C99" s="1611"/>
      <c r="D99" s="1201"/>
      <c r="E99" s="1201"/>
      <c r="F99" s="1201"/>
      <c r="G99" s="1202"/>
      <c r="H99" s="753">
        <f t="shared" si="2"/>
        <v>0</v>
      </c>
      <c r="I99" s="1199"/>
      <c r="J99" s="1199"/>
      <c r="K99" s="734"/>
      <c r="L99" s="1608" t="s">
        <v>485</v>
      </c>
      <c r="M99" s="765" t="s">
        <v>176</v>
      </c>
      <c r="N99" s="759"/>
      <c r="O99" s="752"/>
      <c r="P99" s="752"/>
      <c r="Q99" s="752"/>
      <c r="R99" s="1198"/>
      <c r="S99" s="754">
        <f t="shared" si="3"/>
        <v>0</v>
      </c>
      <c r="T99" s="1210"/>
      <c r="U99" s="1615"/>
    </row>
    <row r="100" spans="1:21" ht="12.95" customHeight="1">
      <c r="A100" s="1607" t="s">
        <v>486</v>
      </c>
      <c r="B100" s="765" t="s">
        <v>176</v>
      </c>
      <c r="C100" s="1611"/>
      <c r="D100" s="1201"/>
      <c r="E100" s="1201"/>
      <c r="F100" s="1201"/>
      <c r="G100" s="1202"/>
      <c r="H100" s="753">
        <f t="shared" si="2"/>
        <v>0</v>
      </c>
      <c r="I100" s="1199"/>
      <c r="J100" s="1199"/>
      <c r="K100" s="734"/>
      <c r="L100" s="1608" t="s">
        <v>486</v>
      </c>
      <c r="M100" s="765" t="s">
        <v>176</v>
      </c>
      <c r="N100" s="759"/>
      <c r="O100" s="752"/>
      <c r="P100" s="752"/>
      <c r="Q100" s="752"/>
      <c r="R100" s="1198"/>
      <c r="S100" s="754">
        <f t="shared" si="3"/>
        <v>0</v>
      </c>
      <c r="T100" s="1210"/>
      <c r="U100" s="1615"/>
    </row>
    <row r="101" spans="1:21" ht="12.95" customHeight="1">
      <c r="A101" s="1607" t="s">
        <v>487</v>
      </c>
      <c r="B101" s="765" t="s">
        <v>176</v>
      </c>
      <c r="C101" s="1611"/>
      <c r="D101" s="1201"/>
      <c r="E101" s="1201"/>
      <c r="F101" s="1201"/>
      <c r="G101" s="1202"/>
      <c r="H101" s="753">
        <f t="shared" si="2"/>
        <v>0</v>
      </c>
      <c r="I101" s="1199"/>
      <c r="J101" s="1199"/>
      <c r="K101" s="734"/>
      <c r="L101" s="1608" t="s">
        <v>487</v>
      </c>
      <c r="M101" s="765" t="s">
        <v>176</v>
      </c>
      <c r="N101" s="759"/>
      <c r="O101" s="752"/>
      <c r="P101" s="752"/>
      <c r="Q101" s="752"/>
      <c r="R101" s="1198"/>
      <c r="S101" s="754">
        <f t="shared" si="3"/>
        <v>0</v>
      </c>
      <c r="T101" s="1210"/>
      <c r="U101" s="1615"/>
    </row>
    <row r="102" spans="1:21" ht="12.95" customHeight="1">
      <c r="A102" s="1607" t="s">
        <v>488</v>
      </c>
      <c r="B102" s="765" t="s">
        <v>176</v>
      </c>
      <c r="C102" s="1611"/>
      <c r="D102" s="1201"/>
      <c r="E102" s="1201"/>
      <c r="F102" s="1201"/>
      <c r="G102" s="1202"/>
      <c r="H102" s="753">
        <f t="shared" si="2"/>
        <v>0</v>
      </c>
      <c r="I102" s="1199"/>
      <c r="J102" s="1199"/>
      <c r="K102" s="734"/>
      <c r="L102" s="1608" t="s">
        <v>488</v>
      </c>
      <c r="M102" s="765" t="s">
        <v>176</v>
      </c>
      <c r="N102" s="759"/>
      <c r="O102" s="752"/>
      <c r="P102" s="752"/>
      <c r="Q102" s="752"/>
      <c r="R102" s="1198"/>
      <c r="S102" s="754">
        <f t="shared" si="3"/>
        <v>0</v>
      </c>
      <c r="T102" s="1210"/>
      <c r="U102" s="1615"/>
    </row>
    <row r="103" spans="1:21" ht="12.95" customHeight="1">
      <c r="A103" s="1607" t="s">
        <v>489</v>
      </c>
      <c r="B103" s="765" t="s">
        <v>176</v>
      </c>
      <c r="C103" s="1611"/>
      <c r="D103" s="1201"/>
      <c r="E103" s="1201"/>
      <c r="F103" s="1201"/>
      <c r="G103" s="1202"/>
      <c r="H103" s="753">
        <f t="shared" si="2"/>
        <v>0</v>
      </c>
      <c r="I103" s="1199"/>
      <c r="J103" s="1199"/>
      <c r="K103" s="734"/>
      <c r="L103" s="1608" t="s">
        <v>489</v>
      </c>
      <c r="M103" s="765" t="s">
        <v>176</v>
      </c>
      <c r="N103" s="759"/>
      <c r="O103" s="752"/>
      <c r="P103" s="752"/>
      <c r="Q103" s="752"/>
      <c r="R103" s="1198"/>
      <c r="S103" s="754">
        <f t="shared" si="3"/>
        <v>0</v>
      </c>
      <c r="T103" s="1210"/>
      <c r="U103" s="1615"/>
    </row>
    <row r="104" spans="1:21" ht="12.95" customHeight="1">
      <c r="A104" s="1607" t="s">
        <v>490</v>
      </c>
      <c r="B104" s="765" t="s">
        <v>176</v>
      </c>
      <c r="C104" s="1611"/>
      <c r="D104" s="1201"/>
      <c r="E104" s="1201"/>
      <c r="F104" s="1201"/>
      <c r="G104" s="1202"/>
      <c r="H104" s="753">
        <f t="shared" si="2"/>
        <v>0</v>
      </c>
      <c r="I104" s="1199"/>
      <c r="J104" s="1199"/>
      <c r="K104" s="734"/>
      <c r="L104" s="1608" t="s">
        <v>490</v>
      </c>
      <c r="M104" s="765" t="s">
        <v>176</v>
      </c>
      <c r="N104" s="759"/>
      <c r="O104" s="752"/>
      <c r="P104" s="752"/>
      <c r="Q104" s="752"/>
      <c r="R104" s="1198"/>
      <c r="S104" s="754">
        <f t="shared" si="3"/>
        <v>0</v>
      </c>
      <c r="T104" s="1210"/>
      <c r="U104" s="1615"/>
    </row>
    <row r="105" spans="1:21" ht="12.95" customHeight="1">
      <c r="A105" s="1607" t="s">
        <v>491</v>
      </c>
      <c r="B105" s="765" t="s">
        <v>176</v>
      </c>
      <c r="C105" s="1611"/>
      <c r="D105" s="1201"/>
      <c r="E105" s="1201"/>
      <c r="F105" s="1201"/>
      <c r="G105" s="1202"/>
      <c r="H105" s="753">
        <f t="shared" si="2"/>
        <v>0</v>
      </c>
      <c r="I105" s="1199"/>
      <c r="J105" s="1199"/>
      <c r="K105" s="734"/>
      <c r="L105" s="1608" t="s">
        <v>491</v>
      </c>
      <c r="M105" s="765" t="s">
        <v>176</v>
      </c>
      <c r="N105" s="759"/>
      <c r="O105" s="752"/>
      <c r="P105" s="752"/>
      <c r="Q105" s="752"/>
      <c r="R105" s="1198"/>
      <c r="S105" s="754">
        <f t="shared" si="3"/>
        <v>0</v>
      </c>
      <c r="T105" s="1200"/>
      <c r="U105" s="1617"/>
    </row>
    <row r="106" spans="1:21" ht="12.95" customHeight="1">
      <c r="A106" s="1607" t="s">
        <v>492</v>
      </c>
      <c r="B106" s="765" t="s">
        <v>176</v>
      </c>
      <c r="C106" s="1611"/>
      <c r="D106" s="1201"/>
      <c r="E106" s="1201"/>
      <c r="F106" s="1201"/>
      <c r="G106" s="1202"/>
      <c r="H106" s="753">
        <f t="shared" si="2"/>
        <v>0</v>
      </c>
      <c r="I106" s="1199"/>
      <c r="J106" s="1199"/>
      <c r="K106" s="734"/>
      <c r="L106" s="1608" t="s">
        <v>492</v>
      </c>
      <c r="M106" s="765" t="s">
        <v>176</v>
      </c>
      <c r="N106" s="759"/>
      <c r="O106" s="752"/>
      <c r="P106" s="752"/>
      <c r="Q106" s="752"/>
      <c r="R106" s="1198"/>
      <c r="S106" s="754">
        <f t="shared" si="3"/>
        <v>0</v>
      </c>
      <c r="T106" s="1200"/>
      <c r="U106" s="1617"/>
    </row>
    <row r="107" spans="1:21" ht="12.95" customHeight="1">
      <c r="A107" s="1607" t="s">
        <v>493</v>
      </c>
      <c r="B107" s="765" t="s">
        <v>176</v>
      </c>
      <c r="C107" s="1611"/>
      <c r="D107" s="1201"/>
      <c r="E107" s="1201"/>
      <c r="F107" s="1201"/>
      <c r="G107" s="1202"/>
      <c r="H107" s="753">
        <f t="shared" si="2"/>
        <v>0</v>
      </c>
      <c r="I107" s="1199"/>
      <c r="J107" s="1199"/>
      <c r="K107" s="734"/>
      <c r="L107" s="1608" t="s">
        <v>493</v>
      </c>
      <c r="M107" s="765" t="s">
        <v>176</v>
      </c>
      <c r="N107" s="759">
        <v>1</v>
      </c>
      <c r="O107" s="752">
        <v>345</v>
      </c>
      <c r="P107" s="752">
        <v>0.312</v>
      </c>
      <c r="Q107" s="752">
        <v>-1.53</v>
      </c>
      <c r="R107" s="1198">
        <v>5570</v>
      </c>
      <c r="S107" s="754">
        <f t="shared" si="3"/>
        <v>0.16287278349002163</v>
      </c>
      <c r="T107" s="1200">
        <v>15</v>
      </c>
      <c r="U107" s="1617">
        <f>1138.5+-31.67</f>
        <v>1106.83</v>
      </c>
    </row>
    <row r="108" spans="1:21" ht="12.95" customHeight="1">
      <c r="A108" s="1607" t="s">
        <v>494</v>
      </c>
      <c r="B108" s="765" t="s">
        <v>176</v>
      </c>
      <c r="C108" s="1611"/>
      <c r="D108" s="1201"/>
      <c r="E108" s="1201"/>
      <c r="F108" s="1201"/>
      <c r="G108" s="1202"/>
      <c r="H108" s="753">
        <f t="shared" si="2"/>
        <v>0</v>
      </c>
      <c r="I108" s="1199"/>
      <c r="J108" s="1199"/>
      <c r="K108" s="734"/>
      <c r="L108" s="1608" t="s">
        <v>494</v>
      </c>
      <c r="M108" s="765" t="s">
        <v>176</v>
      </c>
      <c r="N108" s="759"/>
      <c r="O108" s="752"/>
      <c r="P108" s="752"/>
      <c r="Q108" s="752"/>
      <c r="R108" s="1198"/>
      <c r="S108" s="754">
        <f t="shared" si="3"/>
        <v>0</v>
      </c>
      <c r="T108" s="1200"/>
      <c r="U108" s="1617"/>
    </row>
    <row r="109" spans="1:21" ht="12.95" customHeight="1">
      <c r="A109" s="1607" t="s">
        <v>495</v>
      </c>
      <c r="B109" s="765" t="s">
        <v>176</v>
      </c>
      <c r="C109" s="1611"/>
      <c r="D109" s="1201"/>
      <c r="E109" s="1201"/>
      <c r="F109" s="1201"/>
      <c r="G109" s="1202"/>
      <c r="H109" s="753">
        <f t="shared" si="2"/>
        <v>0</v>
      </c>
      <c r="I109" s="1199"/>
      <c r="J109" s="1199"/>
      <c r="K109" s="734"/>
      <c r="L109" s="1608" t="s">
        <v>495</v>
      </c>
      <c r="M109" s="765" t="s">
        <v>176</v>
      </c>
      <c r="N109" s="759"/>
      <c r="O109" s="752"/>
      <c r="P109" s="752"/>
      <c r="Q109" s="752"/>
      <c r="R109" s="1198"/>
      <c r="S109" s="754">
        <f t="shared" si="3"/>
        <v>0</v>
      </c>
      <c r="T109" s="1200"/>
      <c r="U109" s="1617"/>
    </row>
    <row r="110" spans="1:21" ht="12.95" customHeight="1">
      <c r="A110" s="1607" t="s">
        <v>496</v>
      </c>
      <c r="B110" s="765" t="s">
        <v>176</v>
      </c>
      <c r="C110" s="1611"/>
      <c r="D110" s="1201"/>
      <c r="E110" s="1201"/>
      <c r="F110" s="1201"/>
      <c r="G110" s="1202"/>
      <c r="H110" s="753">
        <f t="shared" si="2"/>
        <v>0</v>
      </c>
      <c r="I110" s="1199"/>
      <c r="J110" s="1199"/>
      <c r="K110" s="734"/>
      <c r="L110" s="1608" t="s">
        <v>496</v>
      </c>
      <c r="M110" s="765" t="s">
        <v>176</v>
      </c>
      <c r="N110" s="759"/>
      <c r="O110" s="752"/>
      <c r="P110" s="752"/>
      <c r="Q110" s="752"/>
      <c r="R110" s="1198"/>
      <c r="S110" s="754">
        <f t="shared" si="3"/>
        <v>0</v>
      </c>
      <c r="T110" s="1200"/>
      <c r="U110" s="1617"/>
    </row>
    <row r="111" spans="1:21" ht="12.95" customHeight="1">
      <c r="A111" s="1607" t="s">
        <v>497</v>
      </c>
      <c r="B111" s="765" t="s">
        <v>176</v>
      </c>
      <c r="C111" s="1611"/>
      <c r="D111" s="1201"/>
      <c r="E111" s="1201"/>
      <c r="F111" s="1201"/>
      <c r="G111" s="1202"/>
      <c r="H111" s="753">
        <f t="shared" si="2"/>
        <v>0</v>
      </c>
      <c r="I111" s="1199"/>
      <c r="J111" s="1199"/>
      <c r="K111" s="734"/>
      <c r="L111" s="1608" t="s">
        <v>497</v>
      </c>
      <c r="M111" s="765" t="s">
        <v>176</v>
      </c>
      <c r="N111" s="759"/>
      <c r="O111" s="752"/>
      <c r="P111" s="752"/>
      <c r="Q111" s="752"/>
      <c r="R111" s="1198"/>
      <c r="S111" s="754">
        <f t="shared" si="3"/>
        <v>0</v>
      </c>
      <c r="T111" s="1200"/>
      <c r="U111" s="1617"/>
    </row>
    <row r="112" spans="1:21" ht="12.95" customHeight="1">
      <c r="A112" s="1607" t="s">
        <v>498</v>
      </c>
      <c r="B112" s="765" t="s">
        <v>176</v>
      </c>
      <c r="C112" s="1611"/>
      <c r="D112" s="1201"/>
      <c r="E112" s="1201"/>
      <c r="F112" s="1201"/>
      <c r="G112" s="1202"/>
      <c r="H112" s="753">
        <f t="shared" si="2"/>
        <v>0</v>
      </c>
      <c r="I112" s="1199"/>
      <c r="J112" s="1199"/>
      <c r="K112" s="734"/>
      <c r="L112" s="1608" t="s">
        <v>498</v>
      </c>
      <c r="M112" s="765" t="s">
        <v>176</v>
      </c>
      <c r="N112" s="759"/>
      <c r="O112" s="752"/>
      <c r="P112" s="752"/>
      <c r="Q112" s="752"/>
      <c r="R112" s="1198"/>
      <c r="S112" s="754">
        <f t="shared" si="3"/>
        <v>0</v>
      </c>
      <c r="T112" s="1200"/>
      <c r="U112" s="1617"/>
    </row>
    <row r="113" spans="1:21" ht="12.95" customHeight="1">
      <c r="A113" s="1607" t="s">
        <v>499</v>
      </c>
      <c r="B113" s="765" t="s">
        <v>176</v>
      </c>
      <c r="C113" s="1611"/>
      <c r="D113" s="1201"/>
      <c r="E113" s="1201"/>
      <c r="F113" s="1201"/>
      <c r="G113" s="1202"/>
      <c r="H113" s="753">
        <f t="shared" si="2"/>
        <v>0</v>
      </c>
      <c r="I113" s="1199"/>
      <c r="J113" s="1199"/>
      <c r="K113" s="734"/>
      <c r="L113" s="1608" t="s">
        <v>499</v>
      </c>
      <c r="M113" s="765" t="s">
        <v>176</v>
      </c>
      <c r="N113" s="759"/>
      <c r="O113" s="752"/>
      <c r="P113" s="752"/>
      <c r="Q113" s="752"/>
      <c r="R113" s="1198"/>
      <c r="S113" s="754">
        <f t="shared" si="3"/>
        <v>0</v>
      </c>
      <c r="T113" s="1200"/>
      <c r="U113" s="1617"/>
    </row>
    <row r="114" spans="1:21" ht="12.95" customHeight="1">
      <c r="A114" s="1607" t="s">
        <v>500</v>
      </c>
      <c r="B114" s="765" t="s">
        <v>176</v>
      </c>
      <c r="C114" s="1611"/>
      <c r="D114" s="1201"/>
      <c r="E114" s="1201"/>
      <c r="F114" s="1201"/>
      <c r="G114" s="1202"/>
      <c r="H114" s="753">
        <f t="shared" si="2"/>
        <v>0</v>
      </c>
      <c r="I114" s="1199"/>
      <c r="J114" s="1199"/>
      <c r="K114" s="734"/>
      <c r="L114" s="1608" t="s">
        <v>500</v>
      </c>
      <c r="M114" s="765" t="s">
        <v>176</v>
      </c>
      <c r="N114" s="759"/>
      <c r="O114" s="752"/>
      <c r="P114" s="752"/>
      <c r="Q114" s="752"/>
      <c r="R114" s="1198"/>
      <c r="S114" s="754">
        <f t="shared" si="3"/>
        <v>0</v>
      </c>
      <c r="T114" s="1200"/>
      <c r="U114" s="1617"/>
    </row>
    <row r="115" spans="1:21" ht="12.95" customHeight="1">
      <c r="A115" s="1607" t="s">
        <v>501</v>
      </c>
      <c r="B115" s="765" t="s">
        <v>176</v>
      </c>
      <c r="C115" s="1611"/>
      <c r="D115" s="1201"/>
      <c r="E115" s="1201"/>
      <c r="F115" s="1201"/>
      <c r="G115" s="1202"/>
      <c r="H115" s="753">
        <f t="shared" si="2"/>
        <v>0</v>
      </c>
      <c r="I115" s="1199"/>
      <c r="J115" s="1199"/>
      <c r="K115" s="734"/>
      <c r="L115" s="1608" t="s">
        <v>501</v>
      </c>
      <c r="M115" s="765" t="s">
        <v>176</v>
      </c>
      <c r="N115" s="759"/>
      <c r="O115" s="752"/>
      <c r="P115" s="752"/>
      <c r="Q115" s="752"/>
      <c r="R115" s="1198"/>
      <c r="S115" s="754">
        <f t="shared" si="3"/>
        <v>0</v>
      </c>
      <c r="T115" s="1200"/>
      <c r="U115" s="1617"/>
    </row>
    <row r="116" spans="1:21" ht="12.95" customHeight="1">
      <c r="A116" s="1607" t="s">
        <v>502</v>
      </c>
      <c r="B116" s="765" t="s">
        <v>176</v>
      </c>
      <c r="C116" s="1611"/>
      <c r="D116" s="1201"/>
      <c r="E116" s="1201"/>
      <c r="F116" s="1201"/>
      <c r="G116" s="1202"/>
      <c r="H116" s="753">
        <f t="shared" si="2"/>
        <v>0</v>
      </c>
      <c r="I116" s="1199"/>
      <c r="J116" s="1199"/>
      <c r="K116" s="734"/>
      <c r="L116" s="1608" t="s">
        <v>502</v>
      </c>
      <c r="M116" s="765" t="s">
        <v>176</v>
      </c>
      <c r="N116" s="759"/>
      <c r="O116" s="752"/>
      <c r="P116" s="752"/>
      <c r="Q116" s="752"/>
      <c r="R116" s="1198"/>
      <c r="S116" s="754">
        <f t="shared" si="3"/>
        <v>0</v>
      </c>
      <c r="T116" s="1200"/>
      <c r="U116" s="1617"/>
    </row>
    <row r="117" spans="1:21" ht="12.95" customHeight="1">
      <c r="A117" s="1607" t="s">
        <v>503</v>
      </c>
      <c r="B117" s="765" t="s">
        <v>176</v>
      </c>
      <c r="C117" s="1611"/>
      <c r="D117" s="1201"/>
      <c r="E117" s="1201"/>
      <c r="F117" s="1201"/>
      <c r="G117" s="1202"/>
      <c r="H117" s="753">
        <f t="shared" si="2"/>
        <v>0</v>
      </c>
      <c r="I117" s="1199"/>
      <c r="J117" s="1199"/>
      <c r="K117" s="734"/>
      <c r="L117" s="1608" t="s">
        <v>503</v>
      </c>
      <c r="M117" s="765" t="s">
        <v>176</v>
      </c>
      <c r="N117" s="759"/>
      <c r="O117" s="752"/>
      <c r="P117" s="752"/>
      <c r="Q117" s="752"/>
      <c r="R117" s="1198"/>
      <c r="S117" s="754">
        <f t="shared" si="3"/>
        <v>0</v>
      </c>
      <c r="T117" s="1200"/>
      <c r="U117" s="1617"/>
    </row>
    <row r="118" spans="1:21" ht="12.95" customHeight="1">
      <c r="A118" s="1607" t="s">
        <v>504</v>
      </c>
      <c r="B118" s="765" t="s">
        <v>176</v>
      </c>
      <c r="C118" s="1611"/>
      <c r="D118" s="1201"/>
      <c r="E118" s="1201"/>
      <c r="F118" s="1201"/>
      <c r="G118" s="1202"/>
      <c r="H118" s="753">
        <f t="shared" si="2"/>
        <v>0</v>
      </c>
      <c r="I118" s="1199"/>
      <c r="J118" s="1199"/>
      <c r="K118" s="734"/>
      <c r="L118" s="1608" t="s">
        <v>504</v>
      </c>
      <c r="M118" s="765" t="s">
        <v>176</v>
      </c>
      <c r="N118" s="759"/>
      <c r="O118" s="752"/>
      <c r="P118" s="752"/>
      <c r="Q118" s="752"/>
      <c r="R118" s="1198"/>
      <c r="S118" s="754">
        <f t="shared" si="3"/>
        <v>0</v>
      </c>
      <c r="T118" s="1200"/>
      <c r="U118" s="1617"/>
    </row>
    <row r="119" spans="1:21" ht="12.95" customHeight="1">
      <c r="A119" s="1607" t="s">
        <v>505</v>
      </c>
      <c r="B119" s="765" t="s">
        <v>176</v>
      </c>
      <c r="C119" s="1611"/>
      <c r="D119" s="1201"/>
      <c r="E119" s="1201"/>
      <c r="F119" s="1201"/>
      <c r="G119" s="1202"/>
      <c r="H119" s="753">
        <f t="shared" si="2"/>
        <v>0</v>
      </c>
      <c r="I119" s="1199"/>
      <c r="J119" s="1199"/>
      <c r="K119" s="734"/>
      <c r="L119" s="1608" t="s">
        <v>505</v>
      </c>
      <c r="M119" s="765" t="s">
        <v>176</v>
      </c>
      <c r="N119" s="759">
        <v>1</v>
      </c>
      <c r="O119" s="752">
        <v>693</v>
      </c>
      <c r="P119" s="919">
        <v>0.60299999999999998</v>
      </c>
      <c r="Q119" s="761">
        <v>11.52</v>
      </c>
      <c r="R119" s="1198">
        <v>8280</v>
      </c>
      <c r="S119" s="754">
        <f t="shared" si="3"/>
        <v>0.24211609466739301</v>
      </c>
      <c r="T119" s="1200">
        <v>20</v>
      </c>
      <c r="U119" s="1617">
        <f>3049+317.95</f>
        <v>3366.95</v>
      </c>
    </row>
    <row r="120" spans="1:21" ht="12.95" customHeight="1">
      <c r="A120" s="1607" t="s">
        <v>506</v>
      </c>
      <c r="B120" s="765" t="s">
        <v>176</v>
      </c>
      <c r="C120" s="1611"/>
      <c r="D120" s="1201"/>
      <c r="E120" s="1201"/>
      <c r="F120" s="1201"/>
      <c r="G120" s="1202"/>
      <c r="H120" s="753">
        <f t="shared" si="2"/>
        <v>0</v>
      </c>
      <c r="I120" s="1199"/>
      <c r="J120" s="1199"/>
      <c r="K120" s="734"/>
      <c r="L120" s="1608" t="s">
        <v>506</v>
      </c>
      <c r="M120" s="765" t="s">
        <v>176</v>
      </c>
      <c r="N120" s="759"/>
      <c r="O120" s="752"/>
      <c r="P120" s="752"/>
      <c r="Q120" s="752"/>
      <c r="R120" s="1198"/>
      <c r="S120" s="754">
        <f t="shared" si="3"/>
        <v>0</v>
      </c>
      <c r="T120" s="1200"/>
      <c r="U120" s="1622"/>
    </row>
    <row r="121" spans="1:21" ht="12.95" customHeight="1">
      <c r="A121" s="1607" t="s">
        <v>507</v>
      </c>
      <c r="B121" s="765" t="s">
        <v>176</v>
      </c>
      <c r="C121" s="1611"/>
      <c r="D121" s="1201"/>
      <c r="E121" s="1201"/>
      <c r="F121" s="1201"/>
      <c r="G121" s="1202"/>
      <c r="H121" s="753">
        <f t="shared" si="2"/>
        <v>0</v>
      </c>
      <c r="I121" s="1199"/>
      <c r="J121" s="1199"/>
      <c r="K121" s="734"/>
      <c r="L121" s="1608" t="s">
        <v>507</v>
      </c>
      <c r="M121" s="765" t="s">
        <v>176</v>
      </c>
      <c r="N121" s="759"/>
      <c r="O121" s="752"/>
      <c r="P121" s="752"/>
      <c r="Q121" s="752"/>
      <c r="R121" s="1198"/>
      <c r="S121" s="754">
        <f t="shared" si="3"/>
        <v>0</v>
      </c>
      <c r="T121" s="1200"/>
      <c r="U121" s="1622"/>
    </row>
    <row r="122" spans="1:21">
      <c r="A122" s="1607" t="s">
        <v>53</v>
      </c>
      <c r="B122" s="765" t="s">
        <v>176</v>
      </c>
      <c r="C122" s="1611"/>
      <c r="D122" s="1201"/>
      <c r="E122" s="1201"/>
      <c r="F122" s="1201"/>
      <c r="G122" s="1202"/>
      <c r="H122" s="753">
        <f t="shared" si="2"/>
        <v>0</v>
      </c>
      <c r="I122" s="1199"/>
      <c r="J122" s="1199"/>
      <c r="K122" s="734"/>
      <c r="L122" s="1608" t="s">
        <v>53</v>
      </c>
      <c r="M122" s="765" t="s">
        <v>176</v>
      </c>
      <c r="N122" s="759"/>
      <c r="O122" s="752"/>
      <c r="P122" s="752"/>
      <c r="Q122" s="752"/>
      <c r="R122" s="1198"/>
      <c r="S122" s="754">
        <f t="shared" si="3"/>
        <v>0</v>
      </c>
      <c r="T122" s="1200"/>
      <c r="U122" s="1622"/>
    </row>
    <row r="123" spans="1:21">
      <c r="A123" s="1621" t="s">
        <v>76</v>
      </c>
      <c r="B123" s="439"/>
      <c r="C123" s="1613"/>
      <c r="D123" s="1204"/>
      <c r="E123" s="1204"/>
      <c r="F123" s="1204"/>
      <c r="G123" s="1213"/>
      <c r="H123" s="1205"/>
      <c r="I123" s="1207"/>
      <c r="J123" s="1614"/>
      <c r="K123" s="734"/>
      <c r="L123" s="1621" t="s">
        <v>76</v>
      </c>
      <c r="M123" s="439"/>
      <c r="N123" s="1613"/>
      <c r="O123" s="1204"/>
      <c r="P123" s="1204"/>
      <c r="Q123" s="1204"/>
      <c r="R123" s="1213"/>
      <c r="S123" s="1208"/>
      <c r="T123" s="1207"/>
      <c r="U123" s="1623"/>
    </row>
    <row r="124" spans="1:21" ht="12.95" customHeight="1">
      <c r="A124" s="1607" t="s">
        <v>508</v>
      </c>
      <c r="B124" s="765" t="s">
        <v>176</v>
      </c>
      <c r="C124" s="1611"/>
      <c r="D124" s="1201"/>
      <c r="E124" s="1201"/>
      <c r="F124" s="1201"/>
      <c r="G124" s="1202"/>
      <c r="H124" s="753">
        <f t="shared" ref="H124:H128" si="4">IFERROR(G124/$G$146,0)</f>
        <v>0</v>
      </c>
      <c r="I124" s="1199"/>
      <c r="J124" s="1199"/>
      <c r="K124" s="734"/>
      <c r="L124" s="1608" t="s">
        <v>508</v>
      </c>
      <c r="M124" s="765" t="s">
        <v>176</v>
      </c>
      <c r="N124" s="759">
        <v>2</v>
      </c>
      <c r="O124" s="752"/>
      <c r="P124" s="752"/>
      <c r="Q124" s="752"/>
      <c r="R124" s="1198">
        <v>158</v>
      </c>
      <c r="S124" s="754">
        <f t="shared" si="3"/>
        <v>4.6200897291603978E-3</v>
      </c>
      <c r="T124" s="1214" t="s">
        <v>278</v>
      </c>
      <c r="U124" s="1624">
        <v>0</v>
      </c>
    </row>
    <row r="125" spans="1:21" ht="12.95" customHeight="1">
      <c r="A125" s="1607" t="s">
        <v>208</v>
      </c>
      <c r="B125" s="765" t="s">
        <v>439</v>
      </c>
      <c r="C125" s="1611"/>
      <c r="D125" s="1201"/>
      <c r="E125" s="1201"/>
      <c r="F125" s="1201"/>
      <c r="G125" s="1202"/>
      <c r="H125" s="753">
        <f t="shared" si="4"/>
        <v>0</v>
      </c>
      <c r="I125" s="1199"/>
      <c r="J125" s="1199"/>
      <c r="K125" s="734"/>
      <c r="L125" s="1608" t="s">
        <v>208</v>
      </c>
      <c r="M125" s="765" t="s">
        <v>439</v>
      </c>
      <c r="N125" s="759"/>
      <c r="O125" s="752"/>
      <c r="P125" s="752"/>
      <c r="Q125" s="752"/>
      <c r="R125" s="1198"/>
      <c r="S125" s="754">
        <f t="shared" si="3"/>
        <v>0</v>
      </c>
      <c r="T125" s="1199"/>
      <c r="U125" s="1625">
        <v>0</v>
      </c>
    </row>
    <row r="126" spans="1:21" ht="12.95" customHeight="1">
      <c r="A126" s="1607" t="s">
        <v>52</v>
      </c>
      <c r="B126" s="772" t="s">
        <v>176</v>
      </c>
      <c r="C126" s="1611"/>
      <c r="D126" s="1201"/>
      <c r="E126" s="1201"/>
      <c r="F126" s="1201"/>
      <c r="G126" s="1202"/>
      <c r="H126" s="753">
        <f t="shared" si="4"/>
        <v>0</v>
      </c>
      <c r="I126" s="1199"/>
      <c r="J126" s="1199"/>
      <c r="K126" s="734"/>
      <c r="L126" s="1608" t="s">
        <v>52</v>
      </c>
      <c r="M126" s="772" t="s">
        <v>176</v>
      </c>
      <c r="N126" s="759"/>
      <c r="O126" s="752"/>
      <c r="P126" s="752"/>
      <c r="Q126" s="752"/>
      <c r="R126" s="1198"/>
      <c r="S126" s="754">
        <f t="shared" si="3"/>
        <v>0</v>
      </c>
      <c r="T126" s="1199"/>
      <c r="U126" s="1625">
        <v>0</v>
      </c>
    </row>
    <row r="127" spans="1:21" ht="12.95" customHeight="1">
      <c r="A127" s="1607" t="s">
        <v>200</v>
      </c>
      <c r="B127" s="765" t="s">
        <v>176</v>
      </c>
      <c r="C127" s="1611"/>
      <c r="D127" s="1201"/>
      <c r="E127" s="1201"/>
      <c r="F127" s="1201"/>
      <c r="G127" s="1202"/>
      <c r="H127" s="753">
        <f t="shared" si="4"/>
        <v>0</v>
      </c>
      <c r="I127" s="1199"/>
      <c r="J127" s="1199"/>
      <c r="K127" s="734"/>
      <c r="L127" s="1608" t="s">
        <v>200</v>
      </c>
      <c r="M127" s="765" t="s">
        <v>176</v>
      </c>
      <c r="N127" s="759"/>
      <c r="O127" s="752"/>
      <c r="P127" s="752"/>
      <c r="Q127" s="752"/>
      <c r="R127" s="1198"/>
      <c r="S127" s="754">
        <f t="shared" si="3"/>
        <v>0</v>
      </c>
      <c r="T127" s="1199"/>
      <c r="U127" s="1625">
        <v>0</v>
      </c>
    </row>
    <row r="128" spans="1:21" ht="12.95" customHeight="1">
      <c r="A128" s="1607" t="s">
        <v>509</v>
      </c>
      <c r="B128" s="765" t="s">
        <v>176</v>
      </c>
      <c r="C128" s="1611"/>
      <c r="D128" s="1201"/>
      <c r="E128" s="1201"/>
      <c r="F128" s="1201"/>
      <c r="G128" s="1202"/>
      <c r="H128" s="753">
        <f t="shared" si="4"/>
        <v>0</v>
      </c>
      <c r="I128" s="1199"/>
      <c r="J128" s="1609"/>
      <c r="K128" s="734"/>
      <c r="L128" s="1608" t="s">
        <v>509</v>
      </c>
      <c r="M128" s="765" t="s">
        <v>176</v>
      </c>
      <c r="N128" s="759">
        <v>5</v>
      </c>
      <c r="O128" s="752"/>
      <c r="P128" s="752"/>
      <c r="Q128" s="752"/>
      <c r="R128" s="1198">
        <v>245</v>
      </c>
      <c r="S128" s="754">
        <f t="shared" si="3"/>
        <v>7.1640631876221357E-3</v>
      </c>
      <c r="T128" s="1214" t="s">
        <v>278</v>
      </c>
      <c r="U128" s="1624">
        <v>0</v>
      </c>
    </row>
    <row r="129" spans="1:51">
      <c r="A129" s="1621" t="s">
        <v>78</v>
      </c>
      <c r="B129" s="439"/>
      <c r="C129" s="1613"/>
      <c r="D129" s="1204"/>
      <c r="E129" s="1204"/>
      <c r="F129" s="1204"/>
      <c r="G129" s="1204"/>
      <c r="H129" s="1205"/>
      <c r="I129" s="1205"/>
      <c r="J129" s="1614"/>
      <c r="K129" s="734"/>
      <c r="L129" s="1621" t="s">
        <v>78</v>
      </c>
      <c r="M129" s="439"/>
      <c r="N129" s="1613"/>
      <c r="O129" s="1204"/>
      <c r="P129" s="1204"/>
      <c r="Q129" s="1204"/>
      <c r="R129" s="1204"/>
      <c r="S129" s="1208"/>
      <c r="T129" s="1205"/>
      <c r="U129" s="1623"/>
    </row>
    <row r="130" spans="1:51" ht="12.95" customHeight="1">
      <c r="A130" s="1616" t="s">
        <v>510</v>
      </c>
      <c r="B130" s="765" t="s">
        <v>176</v>
      </c>
      <c r="C130" s="1611"/>
      <c r="D130" s="1201"/>
      <c r="E130" s="1201"/>
      <c r="F130" s="1201"/>
      <c r="G130" s="1202"/>
      <c r="H130" s="753">
        <f t="shared" ref="H130:H134" si="5">IFERROR(G130/$G$146,0)</f>
        <v>0</v>
      </c>
      <c r="I130" s="1199"/>
      <c r="J130" s="1199"/>
      <c r="K130" s="734"/>
      <c r="L130" s="1616" t="s">
        <v>510</v>
      </c>
      <c r="M130" s="765" t="s">
        <v>176</v>
      </c>
      <c r="N130" s="759"/>
      <c r="O130" s="752"/>
      <c r="P130" s="752"/>
      <c r="Q130" s="752"/>
      <c r="R130" s="1198"/>
      <c r="S130" s="754">
        <f t="shared" si="3"/>
        <v>0</v>
      </c>
      <c r="T130" s="1199"/>
      <c r="U130" s="1625"/>
    </row>
    <row r="131" spans="1:51" ht="12.95" customHeight="1">
      <c r="A131" s="1616" t="s">
        <v>511</v>
      </c>
      <c r="B131" s="765" t="s">
        <v>176</v>
      </c>
      <c r="C131" s="1611"/>
      <c r="D131" s="1201"/>
      <c r="E131" s="1201"/>
      <c r="F131" s="1201"/>
      <c r="G131" s="1202"/>
      <c r="H131" s="753">
        <f t="shared" si="5"/>
        <v>0</v>
      </c>
      <c r="I131" s="1199"/>
      <c r="J131" s="1199"/>
      <c r="K131" s="734"/>
      <c r="L131" s="1616" t="s">
        <v>511</v>
      </c>
      <c r="M131" s="765" t="s">
        <v>176</v>
      </c>
      <c r="N131" s="759"/>
      <c r="O131" s="752"/>
      <c r="P131" s="752"/>
      <c r="Q131" s="752"/>
      <c r="R131" s="1198"/>
      <c r="S131" s="754">
        <f t="shared" si="3"/>
        <v>0</v>
      </c>
      <c r="T131" s="1199"/>
      <c r="U131" s="1625"/>
    </row>
    <row r="132" spans="1:51" ht="12.95" customHeight="1">
      <c r="A132" s="1616" t="s">
        <v>512</v>
      </c>
      <c r="B132" s="765" t="s">
        <v>176</v>
      </c>
      <c r="C132" s="1611"/>
      <c r="D132" s="1201"/>
      <c r="E132" s="1201"/>
      <c r="F132" s="1201"/>
      <c r="G132" s="1202"/>
      <c r="H132" s="753">
        <f t="shared" si="5"/>
        <v>0</v>
      </c>
      <c r="I132" s="1199"/>
      <c r="J132" s="1199"/>
      <c r="K132" s="734"/>
      <c r="L132" s="1616" t="s">
        <v>512</v>
      </c>
      <c r="M132" s="765" t="s">
        <v>176</v>
      </c>
      <c r="N132" s="759"/>
      <c r="O132" s="752"/>
      <c r="P132" s="752"/>
      <c r="Q132" s="752"/>
      <c r="R132" s="1198"/>
      <c r="S132" s="754">
        <f t="shared" si="3"/>
        <v>0</v>
      </c>
      <c r="T132" s="1199"/>
      <c r="U132" s="1625"/>
    </row>
    <row r="133" spans="1:51" ht="12.95" customHeight="1">
      <c r="A133" s="1616" t="s">
        <v>513</v>
      </c>
      <c r="B133" s="765" t="s">
        <v>176</v>
      </c>
      <c r="C133" s="1611"/>
      <c r="D133" s="1201"/>
      <c r="E133" s="1201"/>
      <c r="F133" s="1201"/>
      <c r="G133" s="1202"/>
      <c r="H133" s="753">
        <f t="shared" si="5"/>
        <v>0</v>
      </c>
      <c r="I133" s="1199"/>
      <c r="J133" s="1199"/>
      <c r="K133" s="734"/>
      <c r="L133" s="1616" t="s">
        <v>513</v>
      </c>
      <c r="M133" s="765" t="s">
        <v>176</v>
      </c>
      <c r="N133" s="759"/>
      <c r="O133" s="752"/>
      <c r="P133" s="752"/>
      <c r="Q133" s="752"/>
      <c r="R133" s="1198"/>
      <c r="S133" s="754">
        <f t="shared" si="3"/>
        <v>0</v>
      </c>
      <c r="T133" s="1199"/>
      <c r="U133" s="1625"/>
    </row>
    <row r="134" spans="1:51" ht="12.95" customHeight="1">
      <c r="A134" s="1616" t="s">
        <v>514</v>
      </c>
      <c r="B134" s="765" t="s">
        <v>176</v>
      </c>
      <c r="C134" s="1611"/>
      <c r="D134" s="1201"/>
      <c r="E134" s="1201"/>
      <c r="F134" s="1201"/>
      <c r="G134" s="1202"/>
      <c r="H134" s="753">
        <f t="shared" si="5"/>
        <v>0</v>
      </c>
      <c r="I134" s="1199"/>
      <c r="J134" s="1199"/>
      <c r="K134" s="734"/>
      <c r="L134" s="1616" t="s">
        <v>514</v>
      </c>
      <c r="M134" s="765" t="s">
        <v>176</v>
      </c>
      <c r="N134" s="759"/>
      <c r="O134" s="752"/>
      <c r="P134" s="752"/>
      <c r="Q134" s="752"/>
      <c r="R134" s="1198"/>
      <c r="S134" s="754">
        <f t="shared" si="3"/>
        <v>0</v>
      </c>
      <c r="T134" s="1199"/>
      <c r="U134" s="1625"/>
    </row>
    <row r="135" spans="1:51">
      <c r="A135" s="1621" t="s">
        <v>85</v>
      </c>
      <c r="B135" s="439"/>
      <c r="C135" s="1613"/>
      <c r="D135" s="1204"/>
      <c r="E135" s="1204"/>
      <c r="F135" s="1204"/>
      <c r="G135" s="1204"/>
      <c r="H135" s="1205"/>
      <c r="I135" s="762"/>
      <c r="J135" s="763"/>
      <c r="K135" s="734"/>
      <c r="L135" s="1621" t="s">
        <v>85</v>
      </c>
      <c r="M135" s="439"/>
      <c r="N135" s="1613"/>
      <c r="O135" s="1204"/>
      <c r="P135" s="1204"/>
      <c r="Q135" s="1204"/>
      <c r="R135" s="1204"/>
      <c r="S135" s="1208"/>
      <c r="T135" s="762"/>
      <c r="U135" s="773"/>
    </row>
    <row r="136" spans="1:51" ht="12.95" customHeight="1">
      <c r="A136" s="1608" t="s">
        <v>515</v>
      </c>
      <c r="B136" s="765" t="s">
        <v>176</v>
      </c>
      <c r="C136" s="1611"/>
      <c r="D136" s="1201"/>
      <c r="E136" s="1201"/>
      <c r="F136" s="1201"/>
      <c r="G136" s="1202"/>
      <c r="H136" s="753">
        <f t="shared" ref="H136:H144" si="6">IFERROR(G136/$G$146,0)</f>
        <v>0</v>
      </c>
      <c r="I136" s="1199"/>
      <c r="J136" s="1199"/>
      <c r="K136" s="734"/>
      <c r="L136" s="1608" t="s">
        <v>515</v>
      </c>
      <c r="M136" s="765" t="s">
        <v>176</v>
      </c>
      <c r="N136" s="759"/>
      <c r="O136" s="752"/>
      <c r="P136" s="752"/>
      <c r="Q136" s="752"/>
      <c r="R136" s="1198"/>
      <c r="S136" s="754">
        <f t="shared" si="3"/>
        <v>0</v>
      </c>
      <c r="T136" s="1199"/>
      <c r="U136" s="1625"/>
    </row>
    <row r="137" spans="1:51">
      <c r="A137" s="1608" t="s">
        <v>516</v>
      </c>
      <c r="B137" s="765" t="s">
        <v>176</v>
      </c>
      <c r="C137" s="1611"/>
      <c r="D137" s="1201"/>
      <c r="E137" s="1201"/>
      <c r="F137" s="1201"/>
      <c r="G137" s="1202"/>
      <c r="H137" s="753">
        <f t="shared" si="6"/>
        <v>0</v>
      </c>
      <c r="I137" s="1199"/>
      <c r="J137" s="1199"/>
      <c r="K137" s="734"/>
      <c r="L137" s="1608" t="s">
        <v>516</v>
      </c>
      <c r="M137" s="765" t="s">
        <v>176</v>
      </c>
      <c r="N137" s="759"/>
      <c r="O137" s="752"/>
      <c r="P137" s="752"/>
      <c r="Q137" s="752"/>
      <c r="R137" s="1198"/>
      <c r="S137" s="754">
        <f t="shared" si="3"/>
        <v>0</v>
      </c>
      <c r="T137" s="1199"/>
      <c r="U137" s="1625"/>
    </row>
    <row r="138" spans="1:51">
      <c r="A138" s="1608" t="s">
        <v>517</v>
      </c>
      <c r="B138" s="765" t="s">
        <v>176</v>
      </c>
      <c r="C138" s="1611"/>
      <c r="D138" s="1201"/>
      <c r="E138" s="1201"/>
      <c r="F138" s="1201"/>
      <c r="G138" s="1202"/>
      <c r="H138" s="753">
        <f t="shared" si="6"/>
        <v>0</v>
      </c>
      <c r="I138" s="1199"/>
      <c r="J138" s="1199"/>
      <c r="K138" s="734"/>
      <c r="L138" s="1608" t="s">
        <v>517</v>
      </c>
      <c r="M138" s="765" t="s">
        <v>176</v>
      </c>
      <c r="N138" s="759"/>
      <c r="O138" s="752"/>
      <c r="P138" s="752"/>
      <c r="Q138" s="752"/>
      <c r="R138" s="1198"/>
      <c r="S138" s="754">
        <f t="shared" si="3"/>
        <v>0</v>
      </c>
      <c r="T138" s="1199"/>
      <c r="U138" s="1625"/>
    </row>
    <row r="139" spans="1:51">
      <c r="A139" s="1608" t="s">
        <v>518</v>
      </c>
      <c r="B139" s="765" t="s">
        <v>176</v>
      </c>
      <c r="C139" s="1611"/>
      <c r="D139" s="1201"/>
      <c r="E139" s="1201"/>
      <c r="F139" s="1201"/>
      <c r="G139" s="1202"/>
      <c r="H139" s="753">
        <f t="shared" si="6"/>
        <v>0</v>
      </c>
      <c r="I139" s="1199"/>
      <c r="J139" s="1609"/>
      <c r="K139" s="734"/>
      <c r="L139" s="1608" t="s">
        <v>518</v>
      </c>
      <c r="M139" s="765" t="s">
        <v>176</v>
      </c>
      <c r="N139" s="759"/>
      <c r="O139" s="752"/>
      <c r="P139" s="752"/>
      <c r="Q139" s="752"/>
      <c r="R139" s="1198"/>
      <c r="S139" s="754">
        <f t="shared" si="3"/>
        <v>0</v>
      </c>
      <c r="T139" s="1199"/>
      <c r="U139" s="1625"/>
    </row>
    <row r="140" spans="1:51" s="775" customFormat="1">
      <c r="A140" s="1626" t="s">
        <v>519</v>
      </c>
      <c r="B140" s="774"/>
      <c r="C140" s="1627"/>
      <c r="D140" s="1215"/>
      <c r="E140" s="1215"/>
      <c r="F140" s="1215"/>
      <c r="G140" s="1208"/>
      <c r="H140" s="1216"/>
      <c r="I140" s="1205"/>
      <c r="J140" s="1614"/>
      <c r="K140" s="734"/>
      <c r="L140" s="1626" t="s">
        <v>519</v>
      </c>
      <c r="M140" s="774"/>
      <c r="N140" s="1627"/>
      <c r="O140" s="1215"/>
      <c r="P140" s="1215"/>
      <c r="Q140" s="1215"/>
      <c r="R140" s="1208"/>
      <c r="S140" s="1208"/>
      <c r="T140" s="1205"/>
      <c r="U140" s="1623"/>
      <c r="V140" s="727"/>
      <c r="W140" s="727"/>
      <c r="X140" s="727"/>
      <c r="Y140" s="727"/>
      <c r="Z140" s="727"/>
      <c r="AA140" s="727"/>
      <c r="AB140" s="727"/>
      <c r="AC140" s="727"/>
      <c r="AD140" s="727"/>
      <c r="AE140" s="727"/>
      <c r="AF140" s="727"/>
      <c r="AG140" s="727"/>
      <c r="AH140" s="727"/>
      <c r="AI140" s="727"/>
      <c r="AJ140" s="727"/>
      <c r="AK140" s="727"/>
      <c r="AL140" s="727"/>
      <c r="AM140" s="727"/>
      <c r="AN140" s="727"/>
      <c r="AO140" s="727"/>
      <c r="AP140" s="727"/>
      <c r="AQ140" s="727"/>
      <c r="AR140" s="727"/>
      <c r="AS140" s="727"/>
      <c r="AT140" s="727"/>
      <c r="AU140" s="727"/>
      <c r="AV140" s="727"/>
      <c r="AW140" s="727"/>
      <c r="AX140" s="727"/>
      <c r="AY140" s="727"/>
    </row>
    <row r="141" spans="1:51">
      <c r="A141" s="1217" t="s">
        <v>520</v>
      </c>
      <c r="B141" s="765" t="s">
        <v>176</v>
      </c>
      <c r="C141" s="1611"/>
      <c r="D141" s="1201"/>
      <c r="E141" s="1201"/>
      <c r="F141" s="1201"/>
      <c r="G141" s="1202"/>
      <c r="H141" s="753">
        <f t="shared" si="6"/>
        <v>0</v>
      </c>
      <c r="I141" s="766"/>
      <c r="J141" s="776"/>
      <c r="K141" s="734"/>
      <c r="L141" s="1608" t="s">
        <v>520</v>
      </c>
      <c r="M141" s="765" t="s">
        <v>176</v>
      </c>
      <c r="N141" s="759"/>
      <c r="O141" s="752"/>
      <c r="P141" s="752"/>
      <c r="Q141" s="752"/>
      <c r="R141" s="1198">
        <v>542.41999999999996</v>
      </c>
      <c r="S141" s="754">
        <f t="shared" ref="S141:S144" si="7">IFERROR(R141/$R$146,0)</f>
        <v>1.5860943486653057E-2</v>
      </c>
      <c r="T141" s="766"/>
      <c r="U141" s="777"/>
    </row>
    <row r="142" spans="1:51">
      <c r="A142" s="1621" t="s">
        <v>90</v>
      </c>
      <c r="B142" s="439"/>
      <c r="C142" s="1613"/>
      <c r="D142" s="1204"/>
      <c r="E142" s="1204"/>
      <c r="F142" s="1204"/>
      <c r="G142" s="1204"/>
      <c r="H142" s="1205"/>
      <c r="I142" s="1205"/>
      <c r="J142" s="1614"/>
      <c r="K142" s="734"/>
      <c r="L142" s="1621" t="s">
        <v>90</v>
      </c>
      <c r="M142" s="439"/>
      <c r="N142" s="1613"/>
      <c r="O142" s="1204"/>
      <c r="P142" s="1204"/>
      <c r="Q142" s="1204"/>
      <c r="R142" s="1204"/>
      <c r="S142" s="1208"/>
      <c r="T142" s="1205"/>
      <c r="U142" s="1623"/>
    </row>
    <row r="143" spans="1:51">
      <c r="A143" s="395" t="s">
        <v>521</v>
      </c>
      <c r="B143" s="402" t="s">
        <v>175</v>
      </c>
      <c r="C143" s="1611"/>
      <c r="D143" s="1204"/>
      <c r="E143" s="1204"/>
      <c r="F143" s="1204"/>
      <c r="G143" s="1202"/>
      <c r="H143" s="753">
        <f t="shared" si="6"/>
        <v>0</v>
      </c>
      <c r="I143" s="1199"/>
      <c r="J143" s="1199"/>
      <c r="K143" s="734"/>
      <c r="L143" s="1601" t="s">
        <v>521</v>
      </c>
      <c r="M143" s="402" t="s">
        <v>175</v>
      </c>
      <c r="N143" s="759">
        <v>2</v>
      </c>
      <c r="O143" s="1204"/>
      <c r="P143" s="1204"/>
      <c r="Q143" s="1204"/>
      <c r="R143" s="1198">
        <v>280</v>
      </c>
      <c r="S143" s="754">
        <f t="shared" si="7"/>
        <v>8.1875007858538702E-3</v>
      </c>
      <c r="T143" s="1199"/>
      <c r="U143" s="1625"/>
    </row>
    <row r="144" spans="1:51">
      <c r="A144" s="395" t="s">
        <v>522</v>
      </c>
      <c r="B144" s="402" t="s">
        <v>175</v>
      </c>
      <c r="C144" s="1611"/>
      <c r="D144" s="1204"/>
      <c r="E144" s="1204"/>
      <c r="F144" s="1204"/>
      <c r="G144" s="1202"/>
      <c r="H144" s="753">
        <f t="shared" si="6"/>
        <v>0</v>
      </c>
      <c r="I144" s="766"/>
      <c r="J144" s="776"/>
      <c r="K144" s="734"/>
      <c r="L144" s="1601" t="s">
        <v>522</v>
      </c>
      <c r="M144" s="402" t="s">
        <v>175</v>
      </c>
      <c r="N144" s="1611"/>
      <c r="O144" s="1204"/>
      <c r="P144" s="1204"/>
      <c r="Q144" s="1204"/>
      <c r="R144" s="1198"/>
      <c r="S144" s="754">
        <f t="shared" si="7"/>
        <v>0</v>
      </c>
      <c r="T144" s="766"/>
      <c r="U144" s="777"/>
    </row>
    <row r="145" spans="1:21">
      <c r="A145" s="1628"/>
      <c r="B145" s="439"/>
      <c r="C145" s="1207"/>
      <c r="D145" s="1207"/>
      <c r="E145" s="1204"/>
      <c r="F145" s="1207"/>
      <c r="G145" s="1207"/>
      <c r="H145" s="1205"/>
      <c r="I145" s="1205"/>
      <c r="J145" s="1614"/>
      <c r="K145" s="734"/>
      <c r="L145" s="1628"/>
      <c r="M145" s="439"/>
      <c r="N145" s="1207"/>
      <c r="O145" s="1207"/>
      <c r="P145" s="1204"/>
      <c r="Q145" s="1207"/>
      <c r="R145" s="1207"/>
      <c r="S145" s="1614"/>
      <c r="T145" s="1205"/>
      <c r="U145" s="1623"/>
    </row>
    <row r="146" spans="1:21" ht="13.5" thickBot="1">
      <c r="A146" s="778" t="s">
        <v>47</v>
      </c>
      <c r="B146" s="404"/>
      <c r="C146" s="615"/>
      <c r="D146" s="779">
        <f>SUM(D11:D144)</f>
        <v>0</v>
      </c>
      <c r="E146" s="779">
        <f t="shared" ref="E146:G146" si="8">SUM(E11:E144)</f>
        <v>0</v>
      </c>
      <c r="F146" s="779">
        <f t="shared" si="8"/>
        <v>0</v>
      </c>
      <c r="G146" s="780">
        <f t="shared" si="8"/>
        <v>0</v>
      </c>
      <c r="H146" s="781">
        <f>SUM(H11:H144)</f>
        <v>0</v>
      </c>
      <c r="I146" s="983"/>
      <c r="J146" s="984"/>
      <c r="K146" s="985"/>
      <c r="L146" s="782" t="s">
        <v>47</v>
      </c>
      <c r="M146" s="404"/>
      <c r="N146" s="615"/>
      <c r="O146" s="779">
        <f>SUM(O11:O144)</f>
        <v>1234.5999999999999</v>
      </c>
      <c r="P146" s="918">
        <f t="shared" ref="P146:R146" si="9">SUM(P11:P144)</f>
        <v>0.93439142599999991</v>
      </c>
      <c r="Q146" s="779">
        <f t="shared" si="9"/>
        <v>248.98610000000002</v>
      </c>
      <c r="R146" s="783">
        <f t="shared" si="9"/>
        <v>34198.47</v>
      </c>
      <c r="S146" s="784">
        <f>SUM(S11:S144)</f>
        <v>0.99999999999999978</v>
      </c>
      <c r="T146" s="983"/>
      <c r="U146" s="986"/>
    </row>
    <row r="147" spans="1:21" ht="13.5" thickBot="1">
      <c r="A147" s="365"/>
      <c r="B147" s="365"/>
      <c r="C147" s="365"/>
      <c r="D147" s="365"/>
      <c r="E147" s="365"/>
      <c r="F147" s="365"/>
      <c r="G147" s="365"/>
      <c r="H147" s="365"/>
      <c r="I147" s="365"/>
      <c r="J147" s="365"/>
      <c r="L147" s="785"/>
      <c r="M147" s="785"/>
      <c r="N147" s="785"/>
      <c r="O147" s="785"/>
      <c r="P147" s="785"/>
      <c r="Q147" s="785"/>
      <c r="R147" s="785"/>
      <c r="S147" s="785"/>
    </row>
    <row r="148" spans="1:21">
      <c r="A148" s="747" t="s">
        <v>213</v>
      </c>
      <c r="B148" s="733"/>
      <c r="C148" s="786" t="s">
        <v>92</v>
      </c>
      <c r="D148" s="94"/>
      <c r="E148" s="98"/>
      <c r="F148" s="98"/>
      <c r="G148" s="352"/>
      <c r="H148" s="352"/>
      <c r="I148" s="352"/>
      <c r="J148" s="352"/>
      <c r="K148" s="787"/>
      <c r="L148" s="747" t="s">
        <v>213</v>
      </c>
      <c r="M148" s="733"/>
      <c r="N148" s="786" t="s">
        <v>92</v>
      </c>
      <c r="O148" s="94"/>
      <c r="P148" s="98"/>
      <c r="Q148" s="98"/>
      <c r="R148" s="352"/>
      <c r="S148" s="352"/>
    </row>
    <row r="149" spans="1:21">
      <c r="A149" s="1601" t="s">
        <v>215</v>
      </c>
      <c r="B149" s="402" t="s">
        <v>175</v>
      </c>
      <c r="C149" s="788"/>
      <c r="D149" s="94"/>
      <c r="E149" s="98"/>
      <c r="F149" s="98"/>
      <c r="G149" s="352"/>
      <c r="H149" s="352"/>
      <c r="I149" s="352"/>
      <c r="J149" s="352"/>
      <c r="K149" s="787"/>
      <c r="L149" s="1601" t="s">
        <v>215</v>
      </c>
      <c r="M149" s="402" t="s">
        <v>175</v>
      </c>
      <c r="N149" s="788">
        <v>2</v>
      </c>
      <c r="O149" s="94"/>
      <c r="P149" s="98"/>
      <c r="Q149" s="98"/>
      <c r="R149" s="789"/>
      <c r="S149" s="352"/>
    </row>
    <row r="150" spans="1:21">
      <c r="A150" s="1601" t="s">
        <v>217</v>
      </c>
      <c r="B150" s="402" t="s">
        <v>175</v>
      </c>
      <c r="C150" s="788"/>
      <c r="D150" s="94"/>
      <c r="E150" s="98"/>
      <c r="F150" s="98"/>
      <c r="G150" s="352"/>
      <c r="H150" s="352"/>
      <c r="I150" s="352"/>
      <c r="J150" s="352"/>
      <c r="K150" s="787"/>
      <c r="L150" s="1601" t="s">
        <v>217</v>
      </c>
      <c r="M150" s="402" t="s">
        <v>175</v>
      </c>
      <c r="N150" s="788">
        <v>0</v>
      </c>
      <c r="O150" s="94"/>
      <c r="P150" s="98"/>
      <c r="Q150" s="98"/>
      <c r="R150" s="352"/>
      <c r="S150" s="352"/>
    </row>
    <row r="151" spans="1:21" ht="13.5" thickBot="1">
      <c r="A151" s="782" t="s">
        <v>218</v>
      </c>
      <c r="B151" s="404" t="s">
        <v>175</v>
      </c>
      <c r="C151" s="521">
        <f>SUM(C149:C150)</f>
        <v>0</v>
      </c>
      <c r="D151" s="94"/>
      <c r="E151" s="287"/>
      <c r="F151" s="352"/>
      <c r="G151" s="352"/>
      <c r="H151" s="352"/>
      <c r="I151" s="352"/>
      <c r="J151" s="352"/>
      <c r="K151" s="787"/>
      <c r="L151" s="782" t="s">
        <v>218</v>
      </c>
      <c r="M151" s="404" t="s">
        <v>175</v>
      </c>
      <c r="N151" s="987">
        <v>2</v>
      </c>
      <c r="O151" s="94"/>
      <c r="P151" s="287"/>
      <c r="Q151" s="352"/>
      <c r="R151" s="352"/>
      <c r="S151" s="352"/>
    </row>
    <row r="152" spans="1:21">
      <c r="A152" s="365"/>
      <c r="B152" s="365"/>
      <c r="C152" s="365"/>
      <c r="D152" s="365"/>
      <c r="E152" s="365"/>
      <c r="F152" s="365"/>
      <c r="G152" s="365"/>
      <c r="H152" s="365"/>
      <c r="I152" s="365"/>
      <c r="J152" s="365"/>
      <c r="L152" s="785"/>
      <c r="M152" s="785"/>
      <c r="N152" s="785"/>
      <c r="O152" s="785"/>
      <c r="P152" s="785"/>
      <c r="Q152" s="785"/>
      <c r="R152" s="785"/>
      <c r="S152" s="785"/>
    </row>
    <row r="153" spans="1:21">
      <c r="A153" s="94"/>
      <c r="B153" s="94"/>
      <c r="C153" s="94"/>
      <c r="D153" s="94"/>
      <c r="E153" s="94"/>
      <c r="F153" s="94"/>
      <c r="G153" s="94"/>
      <c r="H153" s="94"/>
      <c r="I153" s="365"/>
      <c r="J153" s="365"/>
      <c r="L153" s="785"/>
      <c r="M153" s="785"/>
      <c r="N153" s="785"/>
      <c r="O153" s="785"/>
      <c r="P153" s="785"/>
      <c r="Q153" s="785"/>
      <c r="R153" s="785"/>
      <c r="S153" s="785"/>
    </row>
    <row r="154" spans="1:21" ht="12.75" customHeight="1" thickBot="1">
      <c r="A154" s="98" t="s">
        <v>523</v>
      </c>
      <c r="B154" s="94"/>
      <c r="C154" s="94"/>
      <c r="D154" s="94"/>
      <c r="E154" s="94"/>
      <c r="F154" s="94"/>
      <c r="G154" s="94"/>
      <c r="H154" s="94"/>
      <c r="I154" s="94"/>
      <c r="J154" s="94"/>
    </row>
    <row r="155" spans="1:21" ht="14.25">
      <c r="A155" s="790"/>
      <c r="B155" s="1905" t="s">
        <v>524</v>
      </c>
      <c r="C155" s="1905"/>
      <c r="D155" s="1906"/>
      <c r="E155" s="317"/>
      <c r="F155" s="315"/>
      <c r="G155" s="94"/>
      <c r="H155" s="94"/>
      <c r="I155" s="94"/>
      <c r="J155" s="94"/>
    </row>
    <row r="156" spans="1:21" ht="13.5" thickBot="1">
      <c r="A156" s="988" t="s">
        <v>525</v>
      </c>
      <c r="B156" s="791" t="s">
        <v>100</v>
      </c>
      <c r="C156" s="389" t="s">
        <v>101</v>
      </c>
      <c r="D156" s="390" t="s">
        <v>92</v>
      </c>
      <c r="E156" s="317"/>
      <c r="F156" s="315"/>
      <c r="G156" s="94"/>
      <c r="H156" s="94"/>
      <c r="I156" s="94"/>
      <c r="J156" s="94"/>
    </row>
    <row r="157" spans="1:21" ht="13.5" thickBot="1">
      <c r="A157" s="238" t="s">
        <v>526</v>
      </c>
      <c r="B157" s="1051">
        <v>349638</v>
      </c>
      <c r="C157" s="1051">
        <v>349638</v>
      </c>
      <c r="D157" s="1052" t="s">
        <v>527</v>
      </c>
      <c r="E157" s="623"/>
      <c r="F157" s="315"/>
      <c r="G157" s="94"/>
      <c r="H157" s="94"/>
      <c r="I157" s="94"/>
      <c r="J157" s="94"/>
    </row>
    <row r="158" spans="1:21" ht="13.5" thickBot="1">
      <c r="A158" s="792" t="s">
        <v>528</v>
      </c>
      <c r="B158" s="1051">
        <v>13937.75</v>
      </c>
      <c r="C158" s="1051">
        <v>14055.25</v>
      </c>
      <c r="D158" s="1052" t="s">
        <v>529</v>
      </c>
      <c r="E158" s="317"/>
      <c r="F158" s="315"/>
      <c r="G158" s="94"/>
      <c r="H158" s="94"/>
      <c r="I158" s="94"/>
      <c r="J158" s="94"/>
    </row>
    <row r="159" spans="1:21" ht="13.5" thickBot="1">
      <c r="A159" s="402" t="s">
        <v>530</v>
      </c>
      <c r="B159" s="1051">
        <v>26508.129999999997</v>
      </c>
      <c r="C159" s="1051">
        <v>26508.129999999997</v>
      </c>
      <c r="D159" s="1052" t="s">
        <v>531</v>
      </c>
      <c r="E159" s="317"/>
      <c r="F159" s="315"/>
      <c r="G159" s="94"/>
      <c r="H159" s="94"/>
      <c r="I159" s="94"/>
      <c r="J159" s="94"/>
    </row>
    <row r="160" spans="1:21" ht="13.5" thickBot="1">
      <c r="A160" s="793" t="s">
        <v>532</v>
      </c>
      <c r="B160" s="1051">
        <v>9397.0300000000007</v>
      </c>
      <c r="C160" s="1051">
        <v>9397.0300000000007</v>
      </c>
      <c r="D160" s="1052" t="s">
        <v>533</v>
      </c>
      <c r="E160" s="317"/>
      <c r="F160" s="315"/>
      <c r="G160" s="94"/>
      <c r="H160" s="94"/>
      <c r="I160" s="94"/>
      <c r="J160" s="94"/>
    </row>
    <row r="161" spans="1:11" ht="13.5" thickBot="1">
      <c r="A161" s="402" t="s">
        <v>534</v>
      </c>
      <c r="B161" s="1051">
        <v>7067</v>
      </c>
      <c r="C161" s="1051">
        <v>7067</v>
      </c>
      <c r="D161" s="1052" t="s">
        <v>535</v>
      </c>
      <c r="E161" s="317"/>
      <c r="F161" s="315"/>
      <c r="G161" s="94"/>
      <c r="H161" s="94"/>
      <c r="I161" s="94"/>
      <c r="J161" s="94"/>
    </row>
    <row r="162" spans="1:11" ht="13.5" thickBot="1">
      <c r="A162" s="402" t="s">
        <v>536</v>
      </c>
      <c r="B162" s="1051">
        <v>24820.65</v>
      </c>
      <c r="C162" s="1051">
        <v>24820.65</v>
      </c>
      <c r="D162" s="1052" t="s">
        <v>537</v>
      </c>
      <c r="E162" s="794"/>
      <c r="F162" s="315"/>
      <c r="G162" s="94"/>
      <c r="H162" s="94"/>
      <c r="I162" s="94"/>
      <c r="J162" s="94"/>
    </row>
    <row r="163" spans="1:11" ht="13.5" thickBot="1">
      <c r="A163" s="402" t="s">
        <v>538</v>
      </c>
      <c r="B163" s="1053">
        <v>515.21</v>
      </c>
      <c r="C163" s="1053">
        <v>515.21</v>
      </c>
      <c r="D163" s="1052" t="s">
        <v>539</v>
      </c>
      <c r="E163" s="794"/>
      <c r="F163" s="315"/>
      <c r="G163" s="94"/>
      <c r="H163" s="94"/>
      <c r="I163" s="94"/>
      <c r="J163" s="94"/>
    </row>
    <row r="164" spans="1:11" ht="13.5" thickBot="1">
      <c r="A164" s="701" t="s">
        <v>540</v>
      </c>
      <c r="B164" s="1053">
        <v>65458.750000000247</v>
      </c>
      <c r="C164" s="1053">
        <v>13123</v>
      </c>
      <c r="D164" s="1052" t="s">
        <v>541</v>
      </c>
      <c r="E164" s="317"/>
      <c r="F164" s="315"/>
      <c r="G164" s="94"/>
      <c r="H164" s="94"/>
      <c r="I164" s="94"/>
      <c r="J164" s="94"/>
    </row>
    <row r="165" spans="1:11" ht="13.5" thickBot="1">
      <c r="A165" s="701" t="s">
        <v>542</v>
      </c>
      <c r="B165" s="1053">
        <v>122009.5</v>
      </c>
      <c r="C165" s="1053">
        <v>122009.5</v>
      </c>
      <c r="D165" s="1052" t="s">
        <v>543</v>
      </c>
      <c r="E165" s="315"/>
      <c r="F165" s="319"/>
      <c r="G165" s="94"/>
      <c r="H165" s="94"/>
      <c r="I165" s="94"/>
      <c r="J165" s="94"/>
    </row>
    <row r="166" spans="1:11" ht="13.5" thickBot="1">
      <c r="A166" s="1218" t="s">
        <v>544</v>
      </c>
      <c r="B166" s="795" t="s">
        <v>545</v>
      </c>
      <c r="C166" s="796" t="s">
        <v>546</v>
      </c>
      <c r="D166" s="1052" t="s">
        <v>546</v>
      </c>
      <c r="E166" s="315"/>
      <c r="F166" s="319"/>
      <c r="G166" s="94"/>
      <c r="H166" s="94"/>
      <c r="I166" s="94"/>
      <c r="J166" s="94"/>
    </row>
    <row r="167" spans="1:11" ht="13.5" thickBot="1">
      <c r="A167" s="797"/>
      <c r="B167" s="798" t="s">
        <v>547</v>
      </c>
      <c r="C167" s="799" t="s">
        <v>547</v>
      </c>
      <c r="D167" s="1054" t="s">
        <v>547</v>
      </c>
      <c r="E167" s="315"/>
      <c r="F167" s="319"/>
      <c r="G167" s="94"/>
      <c r="H167" s="94"/>
      <c r="I167" s="94"/>
      <c r="J167" s="94"/>
    </row>
    <row r="168" spans="1:11" ht="13.5" thickBot="1">
      <c r="A168" s="1055" t="s">
        <v>548</v>
      </c>
      <c r="B168" s="800">
        <f>SUM(B157:B167)</f>
        <v>619352.02000000025</v>
      </c>
      <c r="C168" s="1056" t="s">
        <v>549</v>
      </c>
      <c r="D168" s="1057" t="s">
        <v>550</v>
      </c>
      <c r="E168" s="317"/>
      <c r="F168" s="94"/>
      <c r="G168" s="94"/>
      <c r="H168" s="94"/>
      <c r="I168" s="94"/>
      <c r="J168" s="94"/>
    </row>
    <row r="169" spans="1:11">
      <c r="A169" s="808"/>
      <c r="B169" s="809"/>
      <c r="C169" s="810"/>
      <c r="D169" s="810"/>
      <c r="E169" s="317"/>
      <c r="F169" s="94"/>
      <c r="G169" s="94"/>
      <c r="H169" s="94"/>
      <c r="I169" s="94"/>
      <c r="J169" s="94"/>
    </row>
    <row r="170" spans="1:11">
      <c r="A170" s="808"/>
      <c r="B170" s="809"/>
      <c r="C170" s="810"/>
      <c r="D170" s="810"/>
      <c r="E170" s="317"/>
      <c r="F170" s="94"/>
      <c r="G170" s="94"/>
      <c r="H170" s="94"/>
      <c r="I170" s="94"/>
      <c r="J170" s="94"/>
    </row>
    <row r="171" spans="1:11" ht="13.5" thickBot="1">
      <c r="A171" s="98" t="s">
        <v>551</v>
      </c>
      <c r="C171" s="801"/>
    </row>
    <row r="172" spans="1:11" ht="14.45" customHeight="1">
      <c r="A172" s="289"/>
      <c r="B172" s="1904" t="s">
        <v>552</v>
      </c>
      <c r="C172" s="1905"/>
      <c r="D172" s="1906"/>
      <c r="E172" s="94"/>
      <c r="F172" s="94"/>
      <c r="G172" s="94"/>
      <c r="I172" s="719"/>
      <c r="J172" s="719"/>
    </row>
    <row r="173" spans="1:11" ht="13.5" thickBot="1">
      <c r="A173" s="912" t="s">
        <v>525</v>
      </c>
      <c r="B173" s="388" t="s">
        <v>100</v>
      </c>
      <c r="C173" s="389" t="s">
        <v>101</v>
      </c>
      <c r="D173" s="390" t="s">
        <v>92</v>
      </c>
      <c r="E173" s="94"/>
      <c r="F173" s="94"/>
      <c r="G173" s="94"/>
      <c r="I173" s="94"/>
      <c r="J173" s="94"/>
      <c r="K173" s="94"/>
    </row>
    <row r="174" spans="1:11" ht="13.5" thickBot="1">
      <c r="A174" s="290" t="s">
        <v>224</v>
      </c>
      <c r="B174" s="292">
        <v>0</v>
      </c>
      <c r="C174" s="293">
        <v>13122.76</v>
      </c>
      <c r="D174" s="294">
        <f>B174+C174</f>
        <v>13122.76</v>
      </c>
      <c r="E174" s="94"/>
      <c r="F174" s="335"/>
      <c r="G174" s="94"/>
      <c r="H174" s="94"/>
      <c r="I174" s="94"/>
      <c r="J174" s="94"/>
      <c r="K174" s="94"/>
    </row>
    <row r="175" spans="1:11" ht="13.5" thickBot="1">
      <c r="A175" s="391" t="s">
        <v>225</v>
      </c>
      <c r="B175" s="1629">
        <v>0</v>
      </c>
      <c r="C175" s="1219">
        <v>0</v>
      </c>
      <c r="D175" s="294">
        <f t="shared" ref="D175:D176" si="10">B175+C175</f>
        <v>0</v>
      </c>
      <c r="E175" s="94"/>
      <c r="F175" s="335"/>
      <c r="G175" s="94"/>
      <c r="H175" s="94"/>
      <c r="I175" s="94"/>
      <c r="J175" s="94"/>
      <c r="K175" s="94"/>
    </row>
    <row r="176" spans="1:11" ht="13.5" thickBot="1">
      <c r="A176" s="392" t="s">
        <v>226</v>
      </c>
      <c r="B176" s="1629">
        <v>0</v>
      </c>
      <c r="C176" s="1219">
        <v>422526</v>
      </c>
      <c r="D176" s="294">
        <f t="shared" si="10"/>
        <v>422526</v>
      </c>
      <c r="E176" s="336" t="s">
        <v>227</v>
      </c>
      <c r="F176" s="335"/>
      <c r="G176" s="94"/>
      <c r="H176" s="94"/>
      <c r="I176" s="94"/>
      <c r="J176" s="94"/>
      <c r="K176" s="94"/>
    </row>
    <row r="177" spans="1:19" ht="15.75" thickBot="1">
      <c r="A177" s="337"/>
      <c r="B177" s="326"/>
      <c r="C177" s="327"/>
      <c r="D177" s="338"/>
      <c r="E177" s="94"/>
      <c r="F177" s="335"/>
      <c r="G177" s="94"/>
      <c r="H177" s="94"/>
      <c r="I177" s="94"/>
      <c r="J177" s="94"/>
      <c r="K177" s="94"/>
    </row>
    <row r="178" spans="1:19" ht="15.75" thickBot="1">
      <c r="A178" s="328" t="s">
        <v>548</v>
      </c>
      <c r="B178" s="339">
        <f>SUM(B174:B176)</f>
        <v>0</v>
      </c>
      <c r="C178" s="340">
        <f>SUM(C174:C176)</f>
        <v>435648.76</v>
      </c>
      <c r="D178" s="341">
        <f>SUM(D174:D176)</f>
        <v>435648.76</v>
      </c>
      <c r="E178" s="94"/>
      <c r="F178" s="94"/>
      <c r="G178" s="94"/>
    </row>
    <row r="181" spans="1:19" ht="15" customHeight="1">
      <c r="A181" s="1957" t="s">
        <v>553</v>
      </c>
      <c r="B181" s="1957"/>
      <c r="C181" s="1957"/>
      <c r="D181" s="1957"/>
      <c r="E181" s="1957"/>
      <c r="F181" s="1957"/>
      <c r="G181" s="1957"/>
      <c r="H181" s="1957"/>
      <c r="I181" s="1957"/>
      <c r="J181" s="1957"/>
      <c r="L181" s="785"/>
      <c r="M181" s="785"/>
      <c r="N181" s="785"/>
      <c r="O181" s="785"/>
      <c r="P181" s="785"/>
      <c r="Q181" s="785"/>
      <c r="R181" s="785"/>
      <c r="S181" s="785"/>
    </row>
    <row r="182" spans="1:19" ht="14.45" customHeight="1">
      <c r="A182" s="1891" t="s">
        <v>554</v>
      </c>
      <c r="B182" s="1891"/>
      <c r="C182" s="1891"/>
      <c r="D182" s="1891"/>
      <c r="E182" s="1891"/>
      <c r="F182" s="1891"/>
      <c r="G182" s="1891"/>
      <c r="H182" s="1891"/>
      <c r="I182" s="1891"/>
      <c r="J182" s="1891"/>
      <c r="L182" s="785"/>
      <c r="M182" s="785"/>
      <c r="N182" s="785"/>
      <c r="O182" s="785"/>
      <c r="P182" s="785"/>
      <c r="Q182" s="785"/>
      <c r="R182" s="785"/>
      <c r="S182" s="785"/>
    </row>
    <row r="183" spans="1:19" customFormat="1" ht="14.45" customHeight="1">
      <c r="A183" s="1958" t="s">
        <v>555</v>
      </c>
      <c r="B183" s="1958"/>
      <c r="C183" s="1958"/>
      <c r="D183" s="1958"/>
      <c r="E183" s="1958"/>
      <c r="F183" s="1958"/>
      <c r="G183" s="1958"/>
      <c r="H183" s="1958"/>
      <c r="I183" s="1958"/>
      <c r="J183" s="1958"/>
      <c r="K183" s="826"/>
      <c r="L183" s="826"/>
      <c r="M183" s="826"/>
    </row>
    <row r="184" spans="1:19" customFormat="1" ht="14.45" customHeight="1">
      <c r="A184" s="1959" t="s">
        <v>230</v>
      </c>
      <c r="B184" s="1959"/>
      <c r="C184" s="1959"/>
      <c r="D184" s="1959"/>
      <c r="E184" s="1959"/>
      <c r="F184" s="1959"/>
      <c r="G184" s="1959"/>
      <c r="H184" s="1959"/>
      <c r="I184" s="1959"/>
      <c r="J184" s="1959"/>
      <c r="K184" s="826"/>
      <c r="L184" s="826"/>
      <c r="M184" s="827"/>
    </row>
    <row r="185" spans="1:19" customFormat="1" ht="14.45" customHeight="1">
      <c r="A185" s="1960" t="s">
        <v>556</v>
      </c>
      <c r="B185" s="1960"/>
      <c r="C185" s="1960"/>
      <c r="D185" s="1960"/>
      <c r="E185" s="1960"/>
      <c r="F185" s="1960"/>
      <c r="G185" s="1960"/>
      <c r="H185" s="1960"/>
      <c r="I185" s="1960"/>
      <c r="J185" s="1960"/>
      <c r="K185" s="826"/>
      <c r="L185" s="826"/>
      <c r="M185" s="826"/>
    </row>
    <row r="186" spans="1:19" ht="15.6" customHeight="1">
      <c r="A186" s="1891" t="s">
        <v>557</v>
      </c>
      <c r="B186" s="1891"/>
      <c r="C186" s="1891"/>
      <c r="D186" s="1891"/>
      <c r="E186" s="1891"/>
      <c r="F186" s="1891"/>
      <c r="G186" s="1891"/>
      <c r="H186" s="1891"/>
      <c r="I186" s="1891"/>
      <c r="J186" s="1891"/>
    </row>
    <row r="187" spans="1:19">
      <c r="A187" s="1891" t="s">
        <v>558</v>
      </c>
      <c r="B187" s="1891"/>
      <c r="C187" s="1891"/>
      <c r="D187" s="1891"/>
      <c r="E187" s="1891"/>
      <c r="F187" s="1891"/>
      <c r="G187" s="1891"/>
      <c r="H187" s="1891"/>
      <c r="I187" s="1891"/>
      <c r="J187" s="1891"/>
    </row>
  </sheetData>
  <mergeCells count="21">
    <mergeCell ref="A187:J187"/>
    <mergeCell ref="A181:J181"/>
    <mergeCell ref="A182:J182"/>
    <mergeCell ref="A183:J183"/>
    <mergeCell ref="A184:J184"/>
    <mergeCell ref="A186:J186"/>
    <mergeCell ref="A185:J185"/>
    <mergeCell ref="B172:D172"/>
    <mergeCell ref="A4:U4"/>
    <mergeCell ref="N8:U8"/>
    <mergeCell ref="B155:D155"/>
    <mergeCell ref="A1:U1"/>
    <mergeCell ref="A2:U2"/>
    <mergeCell ref="A3:U3"/>
    <mergeCell ref="A7:A9"/>
    <mergeCell ref="B7:B9"/>
    <mergeCell ref="C7:J7"/>
    <mergeCell ref="L7:L9"/>
    <mergeCell ref="M7:M9"/>
    <mergeCell ref="N7:U7"/>
    <mergeCell ref="C8:J8"/>
  </mergeCells>
  <printOptions horizontalCentered="1" verticalCentered="1"/>
  <pageMargins left="0.25" right="0.25" top="0.25" bottom="0.25" header="0.3" footer="0.3"/>
  <pageSetup paperSize="17" scale="58" orientation="landscape" horizontalDpi="300" verticalDpi="300" r:id="rId1"/>
  <rowBreaks count="1" manualBreakCount="1">
    <brk id="85"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6211C-93B9-45F3-AD68-68FAC6FA9EDB}">
  <sheetPr>
    <pageSetUpPr fitToPage="1"/>
  </sheetPr>
  <dimension ref="A1:N94"/>
  <sheetViews>
    <sheetView topLeftCell="A60" zoomScaleNormal="100" workbookViewId="0">
      <selection activeCell="C102" sqref="C102"/>
    </sheetView>
  </sheetViews>
  <sheetFormatPr defaultColWidth="8.5703125" defaultRowHeight="12.75"/>
  <cols>
    <col min="1" max="1" width="53.7109375" style="94" bestFit="1" customWidth="1"/>
    <col min="2" max="2" width="7.7109375" style="94" bestFit="1" customWidth="1"/>
    <col min="3" max="3" width="8.7109375" style="94" bestFit="1" customWidth="1"/>
    <col min="4" max="4" width="8.5703125" style="94" bestFit="1" customWidth="1"/>
    <col min="5" max="5" width="8.5703125" style="94" customWidth="1"/>
    <col min="6" max="6" width="10" style="94" customWidth="1"/>
    <col min="7" max="7" width="9.5703125" style="94" bestFit="1" customWidth="1"/>
    <col min="8" max="8" width="12.5703125" style="94" customWidth="1"/>
    <col min="9" max="9" width="10.85546875" style="94" customWidth="1"/>
    <col min="10" max="10" width="12.7109375" style="94" customWidth="1"/>
    <col min="11" max="16384" width="8.5703125" style="94"/>
  </cols>
  <sheetData>
    <row r="1" spans="1:14" ht="15.75">
      <c r="A1" s="1920" t="s">
        <v>238</v>
      </c>
      <c r="B1" s="1920"/>
      <c r="C1" s="1920"/>
      <c r="D1" s="1920"/>
      <c r="E1" s="1920"/>
      <c r="F1" s="1920"/>
      <c r="G1" s="1920"/>
      <c r="H1" s="1920"/>
      <c r="I1" s="1920"/>
      <c r="J1" s="1920"/>
    </row>
    <row r="2" spans="1:14" ht="15.75" customHeight="1">
      <c r="A2" s="1920" t="s">
        <v>559</v>
      </c>
      <c r="B2" s="1920"/>
      <c r="C2" s="1920"/>
      <c r="D2" s="1920"/>
      <c r="E2" s="1920"/>
      <c r="F2" s="1920"/>
      <c r="G2" s="1920"/>
      <c r="H2" s="1920"/>
      <c r="I2" s="1920"/>
      <c r="J2" s="1920"/>
      <c r="K2" s="288"/>
      <c r="L2" s="288"/>
      <c r="M2" s="288"/>
    </row>
    <row r="3" spans="1:14" ht="15.75" customHeight="1">
      <c r="A3" s="1879" t="s">
        <v>560</v>
      </c>
      <c r="B3" s="1879"/>
      <c r="C3" s="1879"/>
      <c r="D3" s="1879"/>
      <c r="E3" s="1879"/>
      <c r="F3" s="1879"/>
      <c r="G3" s="1879"/>
      <c r="H3" s="1879"/>
      <c r="I3" s="1879"/>
      <c r="J3" s="1879"/>
      <c r="K3" s="288"/>
      <c r="L3" s="288"/>
      <c r="M3" s="288"/>
    </row>
    <row r="4" spans="1:14" ht="15.75" customHeight="1">
      <c r="A4" s="1922" t="s">
        <v>4</v>
      </c>
      <c r="B4" s="1922"/>
      <c r="C4" s="1922"/>
      <c r="D4" s="1922"/>
      <c r="E4" s="1922"/>
      <c r="F4" s="1922"/>
      <c r="G4" s="1922"/>
      <c r="H4" s="1922"/>
      <c r="I4" s="1922"/>
      <c r="J4" s="1922"/>
      <c r="K4" s="342"/>
      <c r="L4" s="342"/>
      <c r="M4" s="342"/>
    </row>
    <row r="5" spans="1:14" ht="13.5" customHeight="1">
      <c r="A5" s="612"/>
      <c r="B5" s="343"/>
      <c r="C5" s="343"/>
      <c r="D5" s="343"/>
      <c r="E5" s="343"/>
      <c r="F5" s="343"/>
      <c r="G5" s="343"/>
      <c r="H5" s="343"/>
      <c r="I5" s="343"/>
      <c r="J5" s="343"/>
      <c r="K5" s="343"/>
      <c r="L5" s="343"/>
      <c r="M5" s="343"/>
      <c r="N5" s="343"/>
    </row>
    <row r="6" spans="1:14" ht="16.5" thickBot="1">
      <c r="A6" s="344"/>
      <c r="B6" s="1961" t="s">
        <v>561</v>
      </c>
      <c r="C6" s="1961"/>
      <c r="D6" s="1961"/>
      <c r="E6" s="1961"/>
      <c r="F6" s="1961"/>
      <c r="G6" s="1961"/>
      <c r="H6" s="1961"/>
      <c r="I6" s="1961"/>
      <c r="J6" s="1961"/>
    </row>
    <row r="7" spans="1:14">
      <c r="A7" s="613"/>
      <c r="B7" s="1962" t="s">
        <v>161</v>
      </c>
      <c r="C7" s="1962"/>
      <c r="D7" s="1962"/>
      <c r="E7" s="1962"/>
      <c r="F7" s="1962"/>
      <c r="G7" s="1962"/>
      <c r="H7" s="1962"/>
      <c r="I7" s="1962"/>
      <c r="J7" s="1962"/>
    </row>
    <row r="8" spans="1:14" ht="51">
      <c r="A8" s="345" t="s">
        <v>37</v>
      </c>
      <c r="B8" s="614" t="s">
        <v>165</v>
      </c>
      <c r="C8" s="614" t="s">
        <v>166</v>
      </c>
      <c r="D8" s="302" t="s">
        <v>562</v>
      </c>
      <c r="E8" s="302" t="s">
        <v>563</v>
      </c>
      <c r="F8" s="302" t="s">
        <v>564</v>
      </c>
      <c r="G8" s="302" t="s">
        <v>170</v>
      </c>
      <c r="H8" s="304" t="s">
        <v>171</v>
      </c>
      <c r="I8" s="304" t="s">
        <v>172</v>
      </c>
      <c r="J8" s="304" t="s">
        <v>173</v>
      </c>
    </row>
    <row r="9" spans="1:14">
      <c r="A9" s="346" t="s">
        <v>58</v>
      </c>
      <c r="B9" s="347"/>
      <c r="C9" s="1155"/>
      <c r="D9" s="1157"/>
      <c r="E9" s="1157"/>
      <c r="F9" s="1157"/>
      <c r="G9" s="1157"/>
      <c r="H9" s="1158"/>
      <c r="I9" s="1158"/>
      <c r="J9" s="1158"/>
    </row>
    <row r="10" spans="1:14">
      <c r="A10" s="393" t="s">
        <v>38</v>
      </c>
      <c r="B10" s="393" t="s">
        <v>175</v>
      </c>
      <c r="C10" s="1611">
        <v>0</v>
      </c>
      <c r="D10" s="1201">
        <v>0</v>
      </c>
      <c r="E10" s="1201">
        <v>0</v>
      </c>
      <c r="F10" s="1201">
        <v>0</v>
      </c>
      <c r="G10" s="1202">
        <v>0</v>
      </c>
      <c r="H10" s="1606">
        <f>IF($G$70&lt;&gt;0,G10/$G$70,0)</f>
        <v>0</v>
      </c>
      <c r="I10" s="1630">
        <v>0</v>
      </c>
      <c r="J10" s="1625">
        <v>0</v>
      </c>
    </row>
    <row r="11" spans="1:14">
      <c r="A11" s="393" t="s">
        <v>60</v>
      </c>
      <c r="B11" s="393" t="s">
        <v>176</v>
      </c>
      <c r="C11" s="1611">
        <v>0</v>
      </c>
      <c r="D11" s="1201">
        <v>0</v>
      </c>
      <c r="E11" s="1201">
        <v>0</v>
      </c>
      <c r="F11" s="1201">
        <v>0</v>
      </c>
      <c r="G11" s="1202">
        <v>0</v>
      </c>
      <c r="H11" s="1606">
        <f>IF($G$70&lt;&gt;0,G11/$G$70,0)</f>
        <v>0</v>
      </c>
      <c r="I11" s="1630">
        <v>0</v>
      </c>
      <c r="J11" s="1625">
        <v>0</v>
      </c>
    </row>
    <row r="12" spans="1:14">
      <c r="A12" s="393" t="s">
        <v>61</v>
      </c>
      <c r="B12" s="393" t="s">
        <v>176</v>
      </c>
      <c r="C12" s="1611">
        <v>0</v>
      </c>
      <c r="D12" s="1201">
        <v>0</v>
      </c>
      <c r="E12" s="1201">
        <v>0</v>
      </c>
      <c r="F12" s="1201">
        <v>0</v>
      </c>
      <c r="G12" s="1202">
        <v>0</v>
      </c>
      <c r="H12" s="1606">
        <v>0</v>
      </c>
      <c r="I12" s="1630">
        <v>0</v>
      </c>
      <c r="J12" s="1625">
        <v>0</v>
      </c>
    </row>
    <row r="13" spans="1:14">
      <c r="A13" s="393" t="s">
        <v>177</v>
      </c>
      <c r="B13" s="393" t="s">
        <v>176</v>
      </c>
      <c r="C13" s="1611">
        <v>0</v>
      </c>
      <c r="D13" s="1201">
        <v>0</v>
      </c>
      <c r="E13" s="1201">
        <v>0</v>
      </c>
      <c r="F13" s="1201">
        <v>0</v>
      </c>
      <c r="G13" s="1202">
        <v>0</v>
      </c>
      <c r="H13" s="1606">
        <v>0</v>
      </c>
      <c r="I13" s="1630">
        <v>0</v>
      </c>
      <c r="J13" s="1625">
        <v>0</v>
      </c>
    </row>
    <row r="14" spans="1:14">
      <c r="A14" s="393" t="s">
        <v>178</v>
      </c>
      <c r="B14" s="393" t="s">
        <v>176</v>
      </c>
      <c r="C14" s="1611">
        <v>0</v>
      </c>
      <c r="D14" s="1201">
        <v>0</v>
      </c>
      <c r="E14" s="1201">
        <v>0</v>
      </c>
      <c r="F14" s="1201">
        <v>0</v>
      </c>
      <c r="G14" s="1202">
        <v>0</v>
      </c>
      <c r="H14" s="1606">
        <v>0</v>
      </c>
      <c r="I14" s="1630">
        <v>0</v>
      </c>
      <c r="J14" s="1625">
        <v>0</v>
      </c>
    </row>
    <row r="15" spans="1:14">
      <c r="A15" s="398" t="s">
        <v>62</v>
      </c>
      <c r="B15" s="399"/>
      <c r="C15" s="1631"/>
      <c r="D15" s="1156"/>
      <c r="E15" s="1156"/>
      <c r="F15" s="1156"/>
      <c r="G15" s="1156"/>
      <c r="H15" s="1158"/>
      <c r="I15" s="1632"/>
      <c r="J15" s="1632"/>
    </row>
    <row r="16" spans="1:14">
      <c r="A16" s="393" t="s">
        <v>179</v>
      </c>
      <c r="B16" s="393" t="s">
        <v>175</v>
      </c>
      <c r="C16" s="1611">
        <v>0</v>
      </c>
      <c r="D16" s="1201">
        <v>0</v>
      </c>
      <c r="E16" s="1201">
        <v>0</v>
      </c>
      <c r="F16" s="1201">
        <v>0</v>
      </c>
      <c r="G16" s="1202">
        <v>0</v>
      </c>
      <c r="H16" s="1606">
        <f t="shared" ref="H16:H21" si="0">IF($G$70&lt;&gt;0,G16/$G$70,0)</f>
        <v>0</v>
      </c>
      <c r="I16" s="1630">
        <v>0</v>
      </c>
      <c r="J16" s="1625">
        <v>0</v>
      </c>
    </row>
    <row r="17" spans="1:10">
      <c r="A17" s="393" t="s">
        <v>180</v>
      </c>
      <c r="B17" s="393" t="s">
        <v>175</v>
      </c>
      <c r="C17" s="1611">
        <v>0</v>
      </c>
      <c r="D17" s="1201">
        <v>0</v>
      </c>
      <c r="E17" s="1201">
        <v>0</v>
      </c>
      <c r="F17" s="1201">
        <v>0</v>
      </c>
      <c r="G17" s="1202">
        <v>0</v>
      </c>
      <c r="H17" s="1606">
        <f t="shared" si="0"/>
        <v>0</v>
      </c>
      <c r="I17" s="1630">
        <v>0</v>
      </c>
      <c r="J17" s="1625">
        <v>0</v>
      </c>
    </row>
    <row r="18" spans="1:10">
      <c r="A18" s="393" t="s">
        <v>40</v>
      </c>
      <c r="B18" s="393" t="s">
        <v>175</v>
      </c>
      <c r="C18" s="1611">
        <v>0</v>
      </c>
      <c r="D18" s="1201">
        <v>0</v>
      </c>
      <c r="E18" s="1201">
        <v>0</v>
      </c>
      <c r="F18" s="1201">
        <v>0</v>
      </c>
      <c r="G18" s="1202">
        <v>0</v>
      </c>
      <c r="H18" s="1606">
        <f t="shared" si="0"/>
        <v>0</v>
      </c>
      <c r="I18" s="1630">
        <v>0</v>
      </c>
      <c r="J18" s="1625">
        <v>0</v>
      </c>
    </row>
    <row r="19" spans="1:10">
      <c r="A19" s="393" t="s">
        <v>41</v>
      </c>
      <c r="B19" s="393" t="s">
        <v>176</v>
      </c>
      <c r="C19" s="1611">
        <v>0</v>
      </c>
      <c r="D19" s="1201">
        <v>0</v>
      </c>
      <c r="E19" s="1201">
        <v>0</v>
      </c>
      <c r="F19" s="1201">
        <v>0</v>
      </c>
      <c r="G19" s="1202">
        <v>0</v>
      </c>
      <c r="H19" s="1606">
        <f t="shared" si="0"/>
        <v>0</v>
      </c>
      <c r="I19" s="1630">
        <v>0</v>
      </c>
      <c r="J19" s="1625">
        <v>0</v>
      </c>
    </row>
    <row r="20" spans="1:10">
      <c r="A20" s="393" t="s">
        <v>181</v>
      </c>
      <c r="B20" s="393" t="s">
        <v>175</v>
      </c>
      <c r="C20" s="1611">
        <v>0</v>
      </c>
      <c r="D20" s="1201">
        <v>0</v>
      </c>
      <c r="E20" s="1201">
        <v>0</v>
      </c>
      <c r="F20" s="1201">
        <v>0</v>
      </c>
      <c r="G20" s="1202">
        <v>0</v>
      </c>
      <c r="H20" s="1606">
        <f t="shared" si="0"/>
        <v>0</v>
      </c>
      <c r="I20" s="1630">
        <v>0</v>
      </c>
      <c r="J20" s="1625">
        <v>0</v>
      </c>
    </row>
    <row r="21" spans="1:10">
      <c r="A21" s="393" t="s">
        <v>182</v>
      </c>
      <c r="B21" s="393" t="s">
        <v>176</v>
      </c>
      <c r="C21" s="1611">
        <v>0</v>
      </c>
      <c r="D21" s="1201">
        <v>0</v>
      </c>
      <c r="E21" s="1201">
        <v>0</v>
      </c>
      <c r="F21" s="1201">
        <v>0</v>
      </c>
      <c r="G21" s="1202">
        <v>0</v>
      </c>
      <c r="H21" s="1606">
        <f t="shared" si="0"/>
        <v>0</v>
      </c>
      <c r="I21" s="1630">
        <v>0</v>
      </c>
      <c r="J21" s="1625">
        <v>0</v>
      </c>
    </row>
    <row r="22" spans="1:10">
      <c r="A22" s="393" t="s">
        <v>183</v>
      </c>
      <c r="B22" s="393" t="s">
        <v>176</v>
      </c>
      <c r="C22" s="1611">
        <v>0</v>
      </c>
      <c r="D22" s="1201">
        <v>0</v>
      </c>
      <c r="E22" s="1201">
        <v>0</v>
      </c>
      <c r="F22" s="1201">
        <v>0</v>
      </c>
      <c r="G22" s="1202">
        <v>0</v>
      </c>
      <c r="H22" s="1606">
        <v>0</v>
      </c>
      <c r="I22" s="1630">
        <v>0</v>
      </c>
      <c r="J22" s="1625">
        <v>0</v>
      </c>
    </row>
    <row r="23" spans="1:10">
      <c r="A23" s="393" t="s">
        <v>49</v>
      </c>
      <c r="B23" s="393" t="s">
        <v>176</v>
      </c>
      <c r="C23" s="1611">
        <v>0</v>
      </c>
      <c r="D23" s="1201">
        <v>0</v>
      </c>
      <c r="E23" s="1201">
        <v>0</v>
      </c>
      <c r="F23" s="1201">
        <v>0</v>
      </c>
      <c r="G23" s="1202">
        <v>0</v>
      </c>
      <c r="H23" s="1606">
        <f>IF($G$70&lt;&gt;0,G23/$G$70,0)</f>
        <v>0</v>
      </c>
      <c r="I23" s="1630">
        <v>0</v>
      </c>
      <c r="J23" s="1625">
        <v>0</v>
      </c>
    </row>
    <row r="24" spans="1:10">
      <c r="A24" s="393" t="s">
        <v>184</v>
      </c>
      <c r="B24" s="393" t="s">
        <v>175</v>
      </c>
      <c r="C24" s="1611">
        <v>0</v>
      </c>
      <c r="D24" s="1201">
        <v>0</v>
      </c>
      <c r="E24" s="1201">
        <v>0</v>
      </c>
      <c r="F24" s="1201">
        <v>0</v>
      </c>
      <c r="G24" s="1202">
        <v>0</v>
      </c>
      <c r="H24" s="1606">
        <f>IF($G$70&lt;&gt;0,G24/$G$70,0)</f>
        <v>0</v>
      </c>
      <c r="I24" s="1630">
        <v>0</v>
      </c>
      <c r="J24" s="1625">
        <v>0</v>
      </c>
    </row>
    <row r="25" spans="1:10">
      <c r="A25" s="398" t="s">
        <v>66</v>
      </c>
      <c r="B25" s="399"/>
      <c r="C25" s="1631"/>
      <c r="D25" s="1156"/>
      <c r="E25" s="1156"/>
      <c r="F25" s="1156"/>
      <c r="G25" s="1156"/>
      <c r="H25" s="1158"/>
      <c r="I25" s="1632"/>
      <c r="J25" s="1632"/>
    </row>
    <row r="26" spans="1:10">
      <c r="A26" s="393" t="s">
        <v>185</v>
      </c>
      <c r="B26" s="393" t="s">
        <v>175</v>
      </c>
      <c r="C26" s="1611">
        <v>0</v>
      </c>
      <c r="D26" s="1201">
        <v>0</v>
      </c>
      <c r="E26" s="1201">
        <v>0</v>
      </c>
      <c r="F26" s="1201">
        <v>0</v>
      </c>
      <c r="G26" s="1202">
        <v>0</v>
      </c>
      <c r="H26" s="1606">
        <f>IF($G$70&lt;&gt;0,G26/$G$70,0)</f>
        <v>0</v>
      </c>
      <c r="I26" s="1630">
        <v>0</v>
      </c>
      <c r="J26" s="1625">
        <v>0</v>
      </c>
    </row>
    <row r="27" spans="1:10">
      <c r="A27" s="393" t="s">
        <v>186</v>
      </c>
      <c r="B27" s="393" t="s">
        <v>175</v>
      </c>
      <c r="C27" s="1611">
        <v>0</v>
      </c>
      <c r="D27" s="1201">
        <v>0</v>
      </c>
      <c r="E27" s="1201">
        <v>0</v>
      </c>
      <c r="F27" s="1201">
        <v>0</v>
      </c>
      <c r="G27" s="1202">
        <v>0</v>
      </c>
      <c r="H27" s="1606">
        <v>0</v>
      </c>
      <c r="I27" s="1630">
        <v>0</v>
      </c>
      <c r="J27" s="1625">
        <v>0</v>
      </c>
    </row>
    <row r="28" spans="1:10">
      <c r="A28" s="393" t="s">
        <v>187</v>
      </c>
      <c r="B28" s="394" t="s">
        <v>175</v>
      </c>
      <c r="C28" s="1611">
        <v>0</v>
      </c>
      <c r="D28" s="1201">
        <v>0</v>
      </c>
      <c r="E28" s="1201">
        <v>0</v>
      </c>
      <c r="F28" s="1201">
        <v>0</v>
      </c>
      <c r="G28" s="1202">
        <v>0</v>
      </c>
      <c r="H28" s="1606">
        <v>0</v>
      </c>
      <c r="I28" s="1630">
        <v>0</v>
      </c>
      <c r="J28" s="1625">
        <v>0</v>
      </c>
    </row>
    <row r="29" spans="1:10">
      <c r="A29" s="393" t="s">
        <v>188</v>
      </c>
      <c r="B29" s="394" t="s">
        <v>175</v>
      </c>
      <c r="C29" s="1611">
        <v>0</v>
      </c>
      <c r="D29" s="1201">
        <v>0</v>
      </c>
      <c r="E29" s="1201">
        <v>0</v>
      </c>
      <c r="F29" s="1201">
        <v>0</v>
      </c>
      <c r="G29" s="1202">
        <v>0</v>
      </c>
      <c r="H29" s="1606">
        <f>IF($G$70&lt;&gt;0,G29/$G$70,0)</f>
        <v>0</v>
      </c>
      <c r="I29" s="1630">
        <v>0</v>
      </c>
      <c r="J29" s="1625">
        <v>0</v>
      </c>
    </row>
    <row r="30" spans="1:10">
      <c r="A30" s="393" t="s">
        <v>189</v>
      </c>
      <c r="B30" s="394" t="s">
        <v>175</v>
      </c>
      <c r="C30" s="1611">
        <v>0</v>
      </c>
      <c r="D30" s="1201">
        <v>0</v>
      </c>
      <c r="E30" s="1201">
        <v>0</v>
      </c>
      <c r="F30" s="1201">
        <v>0</v>
      </c>
      <c r="G30" s="1202">
        <v>0</v>
      </c>
      <c r="H30" s="1606">
        <v>0</v>
      </c>
      <c r="I30" s="1630">
        <v>0</v>
      </c>
      <c r="J30" s="1625">
        <v>0</v>
      </c>
    </row>
    <row r="31" spans="1:10">
      <c r="A31" s="398" t="s">
        <v>565</v>
      </c>
      <c r="B31" s="399"/>
      <c r="C31" s="1631"/>
      <c r="D31" s="1156"/>
      <c r="E31" s="1156"/>
      <c r="F31" s="1156"/>
      <c r="G31" s="1156"/>
      <c r="H31" s="1158"/>
      <c r="I31" s="1632"/>
      <c r="J31" s="1632"/>
    </row>
    <row r="32" spans="1:10">
      <c r="A32" s="393" t="s">
        <v>44</v>
      </c>
      <c r="B32" s="393" t="s">
        <v>175</v>
      </c>
      <c r="C32" s="1611">
        <v>0</v>
      </c>
      <c r="D32" s="1201">
        <v>0</v>
      </c>
      <c r="E32" s="1201">
        <v>0</v>
      </c>
      <c r="F32" s="1201">
        <v>0</v>
      </c>
      <c r="G32" s="1202">
        <v>0</v>
      </c>
      <c r="H32" s="1606">
        <f t="shared" ref="H32:H39" si="1">IF($G$70&lt;&gt;0,G32/$G$70,0)</f>
        <v>0</v>
      </c>
      <c r="I32" s="1630">
        <v>0</v>
      </c>
      <c r="J32" s="1625">
        <v>0</v>
      </c>
    </row>
    <row r="33" spans="1:10">
      <c r="A33" s="393" t="s">
        <v>69</v>
      </c>
      <c r="B33" s="393" t="s">
        <v>175</v>
      </c>
      <c r="C33" s="1611">
        <v>0</v>
      </c>
      <c r="D33" s="1201">
        <v>0</v>
      </c>
      <c r="E33" s="1201">
        <v>0</v>
      </c>
      <c r="F33" s="1201">
        <v>0</v>
      </c>
      <c r="G33" s="1202">
        <v>0</v>
      </c>
      <c r="H33" s="1606">
        <f t="shared" si="1"/>
        <v>0</v>
      </c>
      <c r="I33" s="1630">
        <v>0</v>
      </c>
      <c r="J33" s="1625">
        <v>0</v>
      </c>
    </row>
    <row r="34" spans="1:10">
      <c r="A34" s="393" t="s">
        <v>191</v>
      </c>
      <c r="B34" s="393" t="s">
        <v>175</v>
      </c>
      <c r="C34" s="1611">
        <v>0</v>
      </c>
      <c r="D34" s="1201">
        <v>0</v>
      </c>
      <c r="E34" s="1201">
        <v>0</v>
      </c>
      <c r="F34" s="1201">
        <v>0</v>
      </c>
      <c r="G34" s="1202">
        <v>0</v>
      </c>
      <c r="H34" s="1606">
        <f t="shared" si="1"/>
        <v>0</v>
      </c>
      <c r="I34" s="1630">
        <v>0</v>
      </c>
      <c r="J34" s="1625">
        <v>0</v>
      </c>
    </row>
    <row r="35" spans="1:10">
      <c r="A35" s="393" t="s">
        <v>71</v>
      </c>
      <c r="B35" s="393" t="s">
        <v>175</v>
      </c>
      <c r="C35" s="1611">
        <v>0</v>
      </c>
      <c r="D35" s="1201">
        <v>0</v>
      </c>
      <c r="E35" s="1201">
        <v>0</v>
      </c>
      <c r="F35" s="1201">
        <v>0</v>
      </c>
      <c r="G35" s="1202">
        <v>0</v>
      </c>
      <c r="H35" s="1606">
        <f t="shared" si="1"/>
        <v>0</v>
      </c>
      <c r="I35" s="1630">
        <v>0</v>
      </c>
      <c r="J35" s="1625">
        <v>0</v>
      </c>
    </row>
    <row r="36" spans="1:10">
      <c r="A36" s="393" t="s">
        <v>72</v>
      </c>
      <c r="B36" s="393" t="s">
        <v>175</v>
      </c>
      <c r="C36" s="1611">
        <v>0</v>
      </c>
      <c r="D36" s="1201">
        <v>0</v>
      </c>
      <c r="E36" s="1201">
        <v>0</v>
      </c>
      <c r="F36" s="1201">
        <v>0</v>
      </c>
      <c r="G36" s="1202">
        <v>0</v>
      </c>
      <c r="H36" s="1606">
        <f t="shared" si="1"/>
        <v>0</v>
      </c>
      <c r="I36" s="1630">
        <v>0</v>
      </c>
      <c r="J36" s="1625">
        <v>0</v>
      </c>
    </row>
    <row r="37" spans="1:10">
      <c r="A37" s="393" t="s">
        <v>50</v>
      </c>
      <c r="B37" s="393" t="s">
        <v>175</v>
      </c>
      <c r="C37" s="1611">
        <v>0</v>
      </c>
      <c r="D37" s="1201">
        <v>0</v>
      </c>
      <c r="E37" s="1201">
        <v>0</v>
      </c>
      <c r="F37" s="1201">
        <v>0</v>
      </c>
      <c r="G37" s="1202">
        <v>0</v>
      </c>
      <c r="H37" s="1606">
        <f t="shared" si="1"/>
        <v>0</v>
      </c>
      <c r="I37" s="1630">
        <v>0</v>
      </c>
      <c r="J37" s="1625">
        <v>0</v>
      </c>
    </row>
    <row r="38" spans="1:10">
      <c r="A38" s="393" t="s">
        <v>192</v>
      </c>
      <c r="B38" s="393" t="s">
        <v>175</v>
      </c>
      <c r="C38" s="1611">
        <v>0</v>
      </c>
      <c r="D38" s="1201">
        <v>0</v>
      </c>
      <c r="E38" s="1201">
        <v>0</v>
      </c>
      <c r="F38" s="1201">
        <v>0</v>
      </c>
      <c r="G38" s="1202">
        <v>0</v>
      </c>
      <c r="H38" s="1606">
        <f t="shared" si="1"/>
        <v>0</v>
      </c>
      <c r="I38" s="1630">
        <v>0</v>
      </c>
      <c r="J38" s="1625">
        <v>0</v>
      </c>
    </row>
    <row r="39" spans="1:10">
      <c r="A39" s="393" t="s">
        <v>51</v>
      </c>
      <c r="B39" s="393" t="s">
        <v>175</v>
      </c>
      <c r="C39" s="1611">
        <v>0</v>
      </c>
      <c r="D39" s="1201">
        <v>0</v>
      </c>
      <c r="E39" s="1201">
        <v>0</v>
      </c>
      <c r="F39" s="1201">
        <v>0</v>
      </c>
      <c r="G39" s="1202">
        <v>0</v>
      </c>
      <c r="H39" s="1606">
        <f t="shared" si="1"/>
        <v>0</v>
      </c>
      <c r="I39" s="1630">
        <v>0</v>
      </c>
      <c r="J39" s="1625">
        <v>0</v>
      </c>
    </row>
    <row r="40" spans="1:10">
      <c r="A40" s="393" t="s">
        <v>193</v>
      </c>
      <c r="B40" s="393" t="s">
        <v>175</v>
      </c>
      <c r="C40" s="1611">
        <v>0</v>
      </c>
      <c r="D40" s="1201">
        <v>0</v>
      </c>
      <c r="E40" s="1201">
        <v>0</v>
      </c>
      <c r="F40" s="1201">
        <v>0</v>
      </c>
      <c r="G40" s="1202">
        <v>0</v>
      </c>
      <c r="H40" s="1606">
        <v>0</v>
      </c>
      <c r="I40" s="1630">
        <v>0</v>
      </c>
      <c r="J40" s="1625">
        <v>0</v>
      </c>
    </row>
    <row r="41" spans="1:10">
      <c r="A41" s="393" t="s">
        <v>194</v>
      </c>
      <c r="B41" s="393" t="s">
        <v>175</v>
      </c>
      <c r="C41" s="1611">
        <v>0</v>
      </c>
      <c r="D41" s="1201">
        <v>0</v>
      </c>
      <c r="E41" s="1201">
        <v>0</v>
      </c>
      <c r="F41" s="1201">
        <v>0</v>
      </c>
      <c r="G41" s="1202">
        <v>0</v>
      </c>
      <c r="H41" s="1606">
        <v>0</v>
      </c>
      <c r="I41" s="1630">
        <v>0</v>
      </c>
      <c r="J41" s="1625">
        <v>0</v>
      </c>
    </row>
    <row r="42" spans="1:10">
      <c r="A42" s="393" t="s">
        <v>53</v>
      </c>
      <c r="B42" s="393" t="s">
        <v>176</v>
      </c>
      <c r="C42" s="1611">
        <v>0</v>
      </c>
      <c r="D42" s="1201">
        <v>0</v>
      </c>
      <c r="E42" s="1201">
        <v>0</v>
      </c>
      <c r="F42" s="1201">
        <v>0</v>
      </c>
      <c r="G42" s="1202">
        <v>0</v>
      </c>
      <c r="H42" s="1606">
        <v>0</v>
      </c>
      <c r="I42" s="1630">
        <v>0</v>
      </c>
      <c r="J42" s="1625">
        <v>0</v>
      </c>
    </row>
    <row r="43" spans="1:10">
      <c r="A43" s="395" t="s">
        <v>195</v>
      </c>
      <c r="B43" s="393" t="s">
        <v>176</v>
      </c>
      <c r="C43" s="1611">
        <v>0</v>
      </c>
      <c r="D43" s="1201">
        <v>0</v>
      </c>
      <c r="E43" s="1201">
        <v>0</v>
      </c>
      <c r="F43" s="1201">
        <v>0</v>
      </c>
      <c r="G43" s="1202">
        <v>0</v>
      </c>
      <c r="H43" s="1606">
        <v>0</v>
      </c>
      <c r="I43" s="1630">
        <v>0</v>
      </c>
      <c r="J43" s="1625">
        <v>0</v>
      </c>
    </row>
    <row r="44" spans="1:10">
      <c r="A44" s="393" t="s">
        <v>196</v>
      </c>
      <c r="B44" s="393" t="s">
        <v>175</v>
      </c>
      <c r="C44" s="1611">
        <v>0</v>
      </c>
      <c r="D44" s="1201">
        <v>0</v>
      </c>
      <c r="E44" s="1201">
        <v>0</v>
      </c>
      <c r="F44" s="1201">
        <v>0</v>
      </c>
      <c r="G44" s="1202">
        <v>0</v>
      </c>
      <c r="H44" s="1606">
        <v>0</v>
      </c>
      <c r="I44" s="1630">
        <v>0</v>
      </c>
      <c r="J44" s="1625">
        <v>0</v>
      </c>
    </row>
    <row r="45" spans="1:10">
      <c r="A45" s="393" t="s">
        <v>197</v>
      </c>
      <c r="B45" s="393" t="s">
        <v>175</v>
      </c>
      <c r="C45" s="1611">
        <v>0</v>
      </c>
      <c r="D45" s="1201">
        <v>0</v>
      </c>
      <c r="E45" s="1201">
        <v>0</v>
      </c>
      <c r="F45" s="1201">
        <v>0</v>
      </c>
      <c r="G45" s="1202">
        <v>0</v>
      </c>
      <c r="H45" s="1606">
        <f>IF($G$70&lt;&gt;0,G45/$G$70,0)</f>
        <v>0</v>
      </c>
      <c r="I45" s="1630">
        <v>0</v>
      </c>
      <c r="J45" s="1625">
        <v>0</v>
      </c>
    </row>
    <row r="46" spans="1:10">
      <c r="A46" s="393" t="s">
        <v>198</v>
      </c>
      <c r="B46" s="393" t="s">
        <v>175</v>
      </c>
      <c r="C46" s="1611">
        <v>0</v>
      </c>
      <c r="D46" s="1201">
        <v>0</v>
      </c>
      <c r="E46" s="1201">
        <v>0</v>
      </c>
      <c r="F46" s="1201">
        <v>0</v>
      </c>
      <c r="G46" s="1202">
        <v>0</v>
      </c>
      <c r="H46" s="1606">
        <v>0</v>
      </c>
      <c r="I46" s="1630">
        <v>0</v>
      </c>
      <c r="J46" s="1625">
        <v>0</v>
      </c>
    </row>
    <row r="47" spans="1:10">
      <c r="A47" s="398" t="s">
        <v>76</v>
      </c>
      <c r="B47" s="399"/>
      <c r="C47" s="1631"/>
      <c r="D47" s="1156"/>
      <c r="E47" s="1156"/>
      <c r="F47" s="1156"/>
      <c r="G47" s="1220"/>
      <c r="H47" s="1158"/>
      <c r="I47" s="1632"/>
      <c r="J47" s="1632"/>
    </row>
    <row r="48" spans="1:10">
      <c r="A48" s="393" t="s">
        <v>52</v>
      </c>
      <c r="B48" s="393" t="s">
        <v>175</v>
      </c>
      <c r="C48" s="1611">
        <v>0</v>
      </c>
      <c r="D48" s="1201">
        <v>0</v>
      </c>
      <c r="E48" s="1201">
        <v>0</v>
      </c>
      <c r="F48" s="1201">
        <v>0</v>
      </c>
      <c r="G48" s="1202">
        <v>0</v>
      </c>
      <c r="H48" s="1606">
        <f>IF($G$70&lt;&gt;0,G48/$G$70,0)</f>
        <v>0</v>
      </c>
      <c r="I48" s="1630">
        <v>0</v>
      </c>
      <c r="J48" s="1625">
        <v>0</v>
      </c>
    </row>
    <row r="49" spans="1:10">
      <c r="A49" s="393" t="s">
        <v>77</v>
      </c>
      <c r="B49" s="393" t="s">
        <v>175</v>
      </c>
      <c r="C49" s="1611">
        <v>0</v>
      </c>
      <c r="D49" s="1201">
        <v>0</v>
      </c>
      <c r="E49" s="1201">
        <v>0</v>
      </c>
      <c r="F49" s="1201">
        <v>0</v>
      </c>
      <c r="G49" s="1202">
        <v>0</v>
      </c>
      <c r="H49" s="1606">
        <f>IF($G$70&lt;&gt;0,G49/$G$70,0)</f>
        <v>0</v>
      </c>
      <c r="I49" s="1630">
        <v>0</v>
      </c>
      <c r="J49" s="1625">
        <v>0</v>
      </c>
    </row>
    <row r="50" spans="1:10">
      <c r="A50" s="393" t="s">
        <v>199</v>
      </c>
      <c r="B50" s="393" t="s">
        <v>175</v>
      </c>
      <c r="C50" s="1611">
        <v>0</v>
      </c>
      <c r="D50" s="1201">
        <v>0</v>
      </c>
      <c r="E50" s="1201">
        <v>0</v>
      </c>
      <c r="F50" s="1201">
        <v>0</v>
      </c>
      <c r="G50" s="1202">
        <v>0</v>
      </c>
      <c r="H50" s="1606">
        <v>0</v>
      </c>
      <c r="I50" s="1630">
        <v>0</v>
      </c>
      <c r="J50" s="1625">
        <v>0</v>
      </c>
    </row>
    <row r="51" spans="1:10">
      <c r="A51" s="393" t="s">
        <v>200</v>
      </c>
      <c r="B51" s="393" t="s">
        <v>175</v>
      </c>
      <c r="C51" s="1611">
        <v>0</v>
      </c>
      <c r="D51" s="1201">
        <v>0</v>
      </c>
      <c r="E51" s="1201">
        <v>0</v>
      </c>
      <c r="F51" s="1201">
        <v>0</v>
      </c>
      <c r="G51" s="1202">
        <v>0</v>
      </c>
      <c r="H51" s="1606">
        <v>0</v>
      </c>
      <c r="I51" s="1630">
        <v>0</v>
      </c>
      <c r="J51" s="1625">
        <v>0</v>
      </c>
    </row>
    <row r="52" spans="1:10">
      <c r="A52" s="398" t="s">
        <v>78</v>
      </c>
      <c r="B52" s="399"/>
      <c r="C52" s="1631"/>
      <c r="D52" s="1156"/>
      <c r="E52" s="1156"/>
      <c r="F52" s="1156"/>
      <c r="G52" s="1156"/>
      <c r="H52" s="1158"/>
      <c r="I52" s="1632"/>
      <c r="J52" s="1632"/>
    </row>
    <row r="53" spans="1:10">
      <c r="A53" s="393" t="s">
        <v>201</v>
      </c>
      <c r="B53" s="393" t="s">
        <v>176</v>
      </c>
      <c r="C53" s="1611">
        <v>0</v>
      </c>
      <c r="D53" s="1201">
        <v>0</v>
      </c>
      <c r="E53" s="1201">
        <v>0</v>
      </c>
      <c r="F53" s="1201">
        <v>0</v>
      </c>
      <c r="G53" s="1202">
        <v>0</v>
      </c>
      <c r="H53" s="1606">
        <f>IF($G$70&lt;&gt;0,G53/$G$70,0)</f>
        <v>0</v>
      </c>
      <c r="I53" s="1630">
        <v>0</v>
      </c>
      <c r="J53" s="1625">
        <v>0</v>
      </c>
    </row>
    <row r="54" spans="1:10">
      <c r="A54" s="393" t="s">
        <v>202</v>
      </c>
      <c r="B54" s="393" t="s">
        <v>176</v>
      </c>
      <c r="C54" s="1611">
        <v>0</v>
      </c>
      <c r="D54" s="1201">
        <v>0</v>
      </c>
      <c r="E54" s="1201">
        <v>0</v>
      </c>
      <c r="F54" s="1201">
        <v>0</v>
      </c>
      <c r="G54" s="1202">
        <v>0</v>
      </c>
      <c r="H54" s="1606">
        <f>IF($G$70&lt;&gt;0,G54/$G$70,0)</f>
        <v>0</v>
      </c>
      <c r="I54" s="1630">
        <v>0</v>
      </c>
      <c r="J54" s="1625">
        <v>0</v>
      </c>
    </row>
    <row r="55" spans="1:10">
      <c r="A55" s="393" t="s">
        <v>203</v>
      </c>
      <c r="B55" s="393" t="s">
        <v>176</v>
      </c>
      <c r="C55" s="1611">
        <v>0</v>
      </c>
      <c r="D55" s="1201">
        <v>0</v>
      </c>
      <c r="E55" s="1201">
        <v>0</v>
      </c>
      <c r="F55" s="1201">
        <v>0</v>
      </c>
      <c r="G55" s="1202">
        <v>0</v>
      </c>
      <c r="H55" s="1606">
        <f>IF($G$70&lt;&gt;0,G55/$G$70,0)</f>
        <v>0</v>
      </c>
      <c r="I55" s="1630">
        <v>0</v>
      </c>
      <c r="J55" s="1625">
        <v>0</v>
      </c>
    </row>
    <row r="56" spans="1:10">
      <c r="A56" s="398" t="s">
        <v>85</v>
      </c>
      <c r="B56" s="399"/>
      <c r="C56" s="1631"/>
      <c r="D56" s="1156"/>
      <c r="E56" s="1156"/>
      <c r="F56" s="1156"/>
      <c r="G56" s="1156"/>
      <c r="H56" s="1158"/>
      <c r="I56" s="1632"/>
      <c r="J56" s="1632"/>
    </row>
    <row r="57" spans="1:10">
      <c r="A57" s="393" t="s">
        <v>86</v>
      </c>
      <c r="B57" s="393" t="s">
        <v>175</v>
      </c>
      <c r="C57" s="1611">
        <v>0</v>
      </c>
      <c r="D57" s="1201">
        <v>0</v>
      </c>
      <c r="E57" s="1201">
        <v>0</v>
      </c>
      <c r="F57" s="1201">
        <v>0</v>
      </c>
      <c r="G57" s="1202">
        <v>0</v>
      </c>
      <c r="H57" s="1606">
        <f>IF($G$70&lt;&gt;0,G57/$G$70,0)</f>
        <v>0</v>
      </c>
      <c r="I57" s="1630">
        <v>0</v>
      </c>
      <c r="J57" s="1625">
        <v>0</v>
      </c>
    </row>
    <row r="58" spans="1:10">
      <c r="A58" s="393" t="s">
        <v>204</v>
      </c>
      <c r="B58" s="393" t="s">
        <v>175</v>
      </c>
      <c r="C58" s="1611">
        <v>0</v>
      </c>
      <c r="D58" s="1201">
        <v>0</v>
      </c>
      <c r="E58" s="1201">
        <v>0</v>
      </c>
      <c r="F58" s="1201">
        <v>0</v>
      </c>
      <c r="G58" s="1202">
        <v>0</v>
      </c>
      <c r="H58" s="1606">
        <f>IF($G$70&lt;&gt;0,G58/$G$70,0)</f>
        <v>0</v>
      </c>
      <c r="I58" s="1630">
        <v>0</v>
      </c>
      <c r="J58" s="1625">
        <v>0</v>
      </c>
    </row>
    <row r="59" spans="1:10">
      <c r="A59" s="393" t="s">
        <v>205</v>
      </c>
      <c r="B59" s="393" t="s">
        <v>176</v>
      </c>
      <c r="C59" s="1611">
        <v>0</v>
      </c>
      <c r="D59" s="1201">
        <v>0</v>
      </c>
      <c r="E59" s="1201">
        <v>0</v>
      </c>
      <c r="F59" s="1201">
        <v>0</v>
      </c>
      <c r="G59" s="1202">
        <v>0</v>
      </c>
      <c r="H59" s="1606">
        <v>0</v>
      </c>
      <c r="I59" s="1630">
        <v>0</v>
      </c>
      <c r="J59" s="1625">
        <v>0</v>
      </c>
    </row>
    <row r="60" spans="1:10">
      <c r="A60" s="393" t="s">
        <v>206</v>
      </c>
      <c r="B60" s="393" t="s">
        <v>175</v>
      </c>
      <c r="C60" s="1611">
        <v>0</v>
      </c>
      <c r="D60" s="1201">
        <v>0</v>
      </c>
      <c r="E60" s="1201">
        <v>0</v>
      </c>
      <c r="F60" s="1201">
        <v>0</v>
      </c>
      <c r="G60" s="1202">
        <v>0</v>
      </c>
      <c r="H60" s="1606">
        <v>0</v>
      </c>
      <c r="I60" s="1630">
        <v>0</v>
      </c>
      <c r="J60" s="1625">
        <v>0</v>
      </c>
    </row>
    <row r="61" spans="1:10">
      <c r="A61" s="393" t="s">
        <v>207</v>
      </c>
      <c r="B61" s="393" t="s">
        <v>176</v>
      </c>
      <c r="C61" s="1611">
        <v>0</v>
      </c>
      <c r="D61" s="1201">
        <v>0</v>
      </c>
      <c r="E61" s="1201">
        <v>0</v>
      </c>
      <c r="F61" s="1201">
        <v>0</v>
      </c>
      <c r="G61" s="1202">
        <v>0</v>
      </c>
      <c r="H61" s="1606">
        <v>0</v>
      </c>
      <c r="I61" s="1630">
        <v>0</v>
      </c>
      <c r="J61" s="1625">
        <v>0</v>
      </c>
    </row>
    <row r="62" spans="1:10">
      <c r="A62" s="393" t="s">
        <v>208</v>
      </c>
      <c r="B62" s="393" t="s">
        <v>175</v>
      </c>
      <c r="C62" s="1611"/>
      <c r="D62" s="1201">
        <v>0</v>
      </c>
      <c r="E62" s="1201">
        <v>0</v>
      </c>
      <c r="F62" s="1201">
        <v>0</v>
      </c>
      <c r="G62" s="1202">
        <v>0</v>
      </c>
      <c r="H62" s="1606">
        <v>0</v>
      </c>
      <c r="I62" s="1630">
        <v>0</v>
      </c>
      <c r="J62" s="1625">
        <v>0</v>
      </c>
    </row>
    <row r="63" spans="1:10">
      <c r="A63" s="393" t="s">
        <v>209</v>
      </c>
      <c r="B63" s="393" t="s">
        <v>175</v>
      </c>
      <c r="C63" s="1611">
        <v>0</v>
      </c>
      <c r="D63" s="1201">
        <v>0</v>
      </c>
      <c r="E63" s="1201">
        <v>0</v>
      </c>
      <c r="F63" s="1201">
        <v>0</v>
      </c>
      <c r="G63" s="1202">
        <v>0</v>
      </c>
      <c r="H63" s="1606">
        <f>IF($G$70&lt;&gt;0,G63/$G$70,0)</f>
        <v>0</v>
      </c>
      <c r="I63" s="1630">
        <v>0</v>
      </c>
      <c r="J63" s="1625">
        <v>0</v>
      </c>
    </row>
    <row r="64" spans="1:10">
      <c r="A64" s="398" t="s">
        <v>89</v>
      </c>
      <c r="B64" s="399"/>
      <c r="C64" s="1631"/>
      <c r="D64" s="1156"/>
      <c r="E64" s="1156"/>
      <c r="F64" s="1156"/>
      <c r="G64" s="1156"/>
      <c r="H64" s="1158"/>
      <c r="I64" s="1632"/>
      <c r="J64" s="1632"/>
    </row>
    <row r="65" spans="1:10">
      <c r="A65" s="400"/>
      <c r="B65" s="401"/>
      <c r="C65" s="1633"/>
      <c r="D65" s="1221"/>
      <c r="E65" s="1221"/>
      <c r="F65" s="1221"/>
      <c r="G65" s="1221"/>
      <c r="H65" s="1574"/>
      <c r="I65" s="1634"/>
      <c r="J65" s="1634"/>
    </row>
    <row r="66" spans="1:10">
      <c r="A66" s="398" t="s">
        <v>90</v>
      </c>
      <c r="B66" s="399"/>
      <c r="C66" s="1631"/>
      <c r="D66" s="1156"/>
      <c r="E66" s="1156"/>
      <c r="F66" s="1156"/>
      <c r="G66" s="1156"/>
      <c r="H66" s="1158"/>
      <c r="I66" s="1632"/>
      <c r="J66" s="1632"/>
    </row>
    <row r="67" spans="1:10">
      <c r="A67" s="402" t="s">
        <v>45</v>
      </c>
      <c r="B67" s="402" t="s">
        <v>175</v>
      </c>
      <c r="C67" s="1611">
        <v>0</v>
      </c>
      <c r="D67" s="1156"/>
      <c r="E67" s="1156"/>
      <c r="F67" s="1156"/>
      <c r="G67" s="1202">
        <v>0</v>
      </c>
      <c r="H67" s="1606">
        <f t="shared" ref="H67:H68" si="2">IF($G$70&lt;&gt;0,G67/$G$70,0)</f>
        <v>0</v>
      </c>
      <c r="I67" s="1630"/>
      <c r="J67" s="1630"/>
    </row>
    <row r="68" spans="1:10">
      <c r="A68" s="402" t="s">
        <v>54</v>
      </c>
      <c r="B68" s="402" t="s">
        <v>175</v>
      </c>
      <c r="C68" s="1611">
        <v>0</v>
      </c>
      <c r="D68" s="1156"/>
      <c r="E68" s="1156"/>
      <c r="F68" s="1156"/>
      <c r="G68" s="1202">
        <v>0</v>
      </c>
      <c r="H68" s="1606">
        <f t="shared" si="2"/>
        <v>0</v>
      </c>
      <c r="I68" s="1630"/>
      <c r="J68" s="1630"/>
    </row>
    <row r="69" spans="1:10">
      <c r="A69" s="399"/>
      <c r="B69" s="399"/>
      <c r="C69" s="1157"/>
      <c r="D69" s="1157"/>
      <c r="E69" s="1156"/>
      <c r="F69" s="1157"/>
      <c r="G69" s="1157"/>
      <c r="H69" s="1158"/>
      <c r="I69" s="1632"/>
      <c r="J69" s="1632"/>
    </row>
    <row r="70" spans="1:10">
      <c r="A70" s="403" t="s">
        <v>47</v>
      </c>
      <c r="B70" s="402"/>
      <c r="C70" s="1222"/>
      <c r="D70" s="1221">
        <f>SUM(D10:D69)</f>
        <v>0</v>
      </c>
      <c r="E70" s="1221">
        <f t="shared" ref="E70:G70" si="3">SUM(E10:E69)</f>
        <v>0</v>
      </c>
      <c r="F70" s="1221">
        <f t="shared" si="3"/>
        <v>0</v>
      </c>
      <c r="G70" s="1223">
        <f t="shared" si="3"/>
        <v>0</v>
      </c>
      <c r="H70" s="1606">
        <f>IF($G$70&lt;&gt;0,G70/$G$70,0)</f>
        <v>0</v>
      </c>
      <c r="I70" s="1630"/>
      <c r="J70" s="1630"/>
    </row>
    <row r="71" spans="1:10">
      <c r="A71" s="347"/>
      <c r="B71" s="399"/>
      <c r="C71" s="1157" t="s">
        <v>115</v>
      </c>
      <c r="D71" s="1157"/>
      <c r="E71" s="1157"/>
      <c r="F71" s="1157"/>
      <c r="G71" s="1157"/>
      <c r="H71" s="1635"/>
      <c r="I71" s="1636"/>
      <c r="J71" s="1636"/>
    </row>
    <row r="72" spans="1:10" ht="13.5" thickBot="1">
      <c r="A72" s="404" t="s">
        <v>566</v>
      </c>
      <c r="B72" s="402"/>
      <c r="C72" s="1201"/>
      <c r="D72" s="1222"/>
      <c r="E72" s="1222"/>
      <c r="F72" s="1222"/>
      <c r="G72" s="1222"/>
      <c r="H72" s="1574"/>
      <c r="I72" s="1634"/>
      <c r="J72" s="1634"/>
    </row>
    <row r="73" spans="1:10" ht="13.5" thickBot="1">
      <c r="A73" s="348"/>
      <c r="B73" s="405"/>
      <c r="C73" s="1058"/>
      <c r="D73" s="1058"/>
      <c r="E73" s="406"/>
      <c r="F73" s="406"/>
      <c r="G73" s="1058"/>
      <c r="H73" s="1059"/>
      <c r="I73" s="1060"/>
      <c r="J73" s="1060"/>
    </row>
    <row r="74" spans="1:10">
      <c r="A74" s="349" t="s">
        <v>567</v>
      </c>
      <c r="B74" s="350"/>
      <c r="C74" s="350"/>
      <c r="D74" s="351" t="s">
        <v>92</v>
      </c>
      <c r="E74" s="98"/>
      <c r="F74" s="98"/>
      <c r="G74" s="352"/>
      <c r="H74" s="352"/>
    </row>
    <row r="75" spans="1:10">
      <c r="A75" s="1159"/>
      <c r="B75" s="1222"/>
      <c r="C75" s="1201"/>
      <c r="D75" s="1637"/>
      <c r="E75" s="287"/>
      <c r="F75" s="352"/>
      <c r="G75" s="352"/>
      <c r="H75" s="352"/>
    </row>
    <row r="76" spans="1:10" ht="13.5" thickBot="1">
      <c r="A76" s="407"/>
      <c r="B76" s="408"/>
      <c r="C76" s="408"/>
      <c r="D76" s="409">
        <v>0</v>
      </c>
      <c r="E76" s="353"/>
      <c r="F76" s="352"/>
      <c r="G76" s="352"/>
      <c r="H76" s="352"/>
    </row>
    <row r="77" spans="1:10">
      <c r="A77" s="288"/>
      <c r="B77" s="353"/>
      <c r="C77" s="353"/>
      <c r="D77" s="287"/>
      <c r="E77" s="353"/>
      <c r="F77" s="352"/>
      <c r="G77" s="352"/>
      <c r="H77" s="352"/>
    </row>
    <row r="78" spans="1:10" ht="13.5" thickBot="1">
      <c r="A78" s="575"/>
      <c r="B78" s="353"/>
      <c r="C78" s="353"/>
      <c r="D78" s="287"/>
      <c r="E78" s="353"/>
      <c r="F78" s="352"/>
      <c r="G78" s="352"/>
      <c r="H78" s="352"/>
    </row>
    <row r="79" spans="1:10">
      <c r="A79" s="289"/>
      <c r="B79" s="1904" t="s">
        <v>222</v>
      </c>
      <c r="C79" s="1905"/>
      <c r="D79" s="1906"/>
      <c r="E79" s="353"/>
      <c r="F79" s="352"/>
      <c r="G79" s="352"/>
      <c r="H79" s="352"/>
    </row>
    <row r="80" spans="1:10" ht="13.5" thickBot="1">
      <c r="A80" s="912" t="s">
        <v>561</v>
      </c>
      <c r="B80" s="388" t="s">
        <v>100</v>
      </c>
      <c r="C80" s="389" t="s">
        <v>101</v>
      </c>
      <c r="D80" s="390" t="s">
        <v>92</v>
      </c>
      <c r="E80" s="353"/>
      <c r="F80" s="352"/>
      <c r="G80" s="352"/>
      <c r="H80" s="352"/>
    </row>
    <row r="81" spans="1:10" ht="13.5" thickBot="1">
      <c r="A81" s="290" t="s">
        <v>224</v>
      </c>
      <c r="B81" s="544">
        <v>0</v>
      </c>
      <c r="C81" s="321">
        <v>0</v>
      </c>
      <c r="D81" s="322">
        <v>0</v>
      </c>
      <c r="E81" s="353"/>
      <c r="F81" s="352"/>
      <c r="G81" s="352"/>
      <c r="H81" s="352"/>
    </row>
    <row r="82" spans="1:10" ht="13.5" thickBot="1">
      <c r="A82" s="391" t="s">
        <v>225</v>
      </c>
      <c r="B82" s="1638">
        <v>0</v>
      </c>
      <c r="C82" s="1180">
        <v>0</v>
      </c>
      <c r="D82" s="322">
        <v>0</v>
      </c>
      <c r="E82" s="353"/>
      <c r="F82" s="352"/>
      <c r="G82" s="352"/>
      <c r="H82" s="352"/>
    </row>
    <row r="83" spans="1:10" ht="13.5" thickBot="1">
      <c r="A83" s="392" t="s">
        <v>226</v>
      </c>
      <c r="B83" s="1638">
        <v>0</v>
      </c>
      <c r="C83" s="1180">
        <v>0</v>
      </c>
      <c r="D83" s="322">
        <v>0</v>
      </c>
      <c r="E83" s="298" t="s">
        <v>227</v>
      </c>
      <c r="F83" s="352"/>
      <c r="G83" s="352"/>
      <c r="H83" s="352"/>
    </row>
    <row r="84" spans="1:10" ht="15.75" thickBot="1">
      <c r="A84" s="325"/>
      <c r="B84" s="545"/>
      <c r="C84" s="327"/>
      <c r="D84" s="338"/>
      <c r="E84" s="353"/>
      <c r="F84" s="352"/>
      <c r="G84" s="352"/>
      <c r="H84" s="352"/>
    </row>
    <row r="85" spans="1:10" ht="15.75" thickBot="1">
      <c r="A85" s="328" t="s">
        <v>568</v>
      </c>
      <c r="B85" s="546">
        <v>0</v>
      </c>
      <c r="C85" s="340">
        <f>SUM(C81:C83)</f>
        <v>0</v>
      </c>
      <c r="D85" s="341">
        <f>SUM(D81:D83)</f>
        <v>0</v>
      </c>
      <c r="E85" s="353"/>
      <c r="F85" s="352"/>
      <c r="G85" s="352"/>
      <c r="H85" s="352"/>
    </row>
    <row r="86" spans="1:10">
      <c r="A86" s="288"/>
      <c r="B86" s="353"/>
      <c r="C86" s="353"/>
      <c r="D86" s="287"/>
      <c r="E86" s="353"/>
      <c r="F86" s="352"/>
      <c r="G86" s="352"/>
      <c r="H86" s="352"/>
    </row>
    <row r="87" spans="1:10">
      <c r="A87" s="1878" t="s">
        <v>569</v>
      </c>
      <c r="B87" s="1878"/>
      <c r="C87" s="1878"/>
      <c r="D87" s="1878"/>
      <c r="E87" s="1878"/>
      <c r="F87" s="1878"/>
      <c r="G87" s="1878"/>
      <c r="H87" s="1878"/>
      <c r="I87" s="1878"/>
      <c r="J87" s="1878"/>
    </row>
    <row r="88" spans="1:10">
      <c r="A88" s="1932" t="s">
        <v>570</v>
      </c>
      <c r="B88" s="1932"/>
      <c r="C88" s="1932"/>
      <c r="D88" s="1932"/>
      <c r="E88" s="1932"/>
      <c r="F88" s="1932"/>
      <c r="G88" s="1932"/>
      <c r="H88" s="1932"/>
      <c r="I88" s="1932"/>
      <c r="J88" s="1932"/>
    </row>
    <row r="89" spans="1:10">
      <c r="A89" s="1910" t="s">
        <v>571</v>
      </c>
      <c r="B89" s="1910"/>
      <c r="C89" s="1910"/>
      <c r="D89" s="1910"/>
      <c r="E89" s="1910"/>
      <c r="F89" s="1910"/>
      <c r="G89" s="1910"/>
      <c r="H89" s="1910"/>
      <c r="I89" s="1910"/>
      <c r="J89" s="1910"/>
    </row>
    <row r="90" spans="1:10">
      <c r="A90" s="1910" t="s">
        <v>231</v>
      </c>
      <c r="B90" s="1910"/>
      <c r="C90" s="1910"/>
      <c r="D90" s="1910"/>
      <c r="E90" s="1910"/>
      <c r="F90" s="1910"/>
      <c r="G90" s="1910"/>
      <c r="H90" s="1910"/>
      <c r="I90" s="1910"/>
      <c r="J90" s="1910"/>
    </row>
    <row r="91" spans="1:10">
      <c r="A91" s="1910" t="s">
        <v>232</v>
      </c>
      <c r="B91" s="1910"/>
      <c r="C91" s="1910"/>
      <c r="D91" s="1910"/>
      <c r="E91" s="1910"/>
      <c r="F91" s="1910"/>
      <c r="G91" s="1910"/>
      <c r="H91" s="1910"/>
      <c r="I91" s="1910"/>
      <c r="J91" s="1910"/>
    </row>
    <row r="92" spans="1:10" ht="25.5" customHeight="1">
      <c r="A92" s="1963" t="s">
        <v>233</v>
      </c>
      <c r="B92" s="1963"/>
      <c r="C92" s="1963"/>
      <c r="D92" s="1963"/>
      <c r="E92" s="1963"/>
      <c r="F92" s="1963"/>
      <c r="G92" s="1963"/>
      <c r="H92" s="1963"/>
      <c r="I92" s="1963"/>
      <c r="J92" s="1963"/>
    </row>
    <row r="93" spans="1:10">
      <c r="A93" s="1932" t="s">
        <v>572</v>
      </c>
      <c r="B93" s="1932"/>
      <c r="C93" s="1932"/>
      <c r="D93" s="1932"/>
      <c r="E93" s="1932"/>
      <c r="F93" s="1932"/>
      <c r="G93" s="1932"/>
      <c r="H93" s="1932"/>
      <c r="I93" s="1932"/>
      <c r="J93" s="1932"/>
    </row>
    <row r="94" spans="1:10" ht="12.75" customHeight="1">
      <c r="A94" s="1892" t="s">
        <v>573</v>
      </c>
      <c r="B94" s="1892"/>
      <c r="C94" s="1892"/>
      <c r="D94" s="1892"/>
      <c r="E94" s="1892"/>
      <c r="F94" s="1892"/>
      <c r="G94" s="1892"/>
      <c r="H94" s="1892"/>
      <c r="I94" s="1892"/>
      <c r="J94" s="1892"/>
    </row>
  </sheetData>
  <mergeCells count="15">
    <mergeCell ref="A94:J94"/>
    <mergeCell ref="A87:J87"/>
    <mergeCell ref="A88:J88"/>
    <mergeCell ref="A89:J89"/>
    <mergeCell ref="A90:J90"/>
    <mergeCell ref="A91:J91"/>
    <mergeCell ref="A92:J92"/>
    <mergeCell ref="A93:J93"/>
    <mergeCell ref="A1:J1"/>
    <mergeCell ref="A2:J2"/>
    <mergeCell ref="A3:J3"/>
    <mergeCell ref="A4:J4"/>
    <mergeCell ref="B79:D79"/>
    <mergeCell ref="B6:J6"/>
    <mergeCell ref="B7:J7"/>
  </mergeCells>
  <printOptions horizontalCentered="1" verticalCentered="1"/>
  <pageMargins left="0.25" right="0.25" top="0.25" bottom="0.25" header="0.3" footer="0.3"/>
  <pageSetup paperSize="5" scale="7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80091-3095-404D-8F86-EBE6B91A6A78}">
  <sheetPr>
    <pageSetUpPr fitToPage="1"/>
  </sheetPr>
  <dimension ref="A1:XET20"/>
  <sheetViews>
    <sheetView zoomScale="90" zoomScaleNormal="90" workbookViewId="0">
      <selection sqref="A1:I1"/>
    </sheetView>
  </sheetViews>
  <sheetFormatPr defaultColWidth="9.42578125" defaultRowHeight="42.75" customHeight="1"/>
  <cols>
    <col min="1" max="1" width="39.42578125" style="93" customWidth="1"/>
    <col min="2" max="2" width="15.5703125" style="359" customWidth="1"/>
    <col min="3" max="4" width="16.42578125" style="359" customWidth="1"/>
    <col min="5" max="6" width="15.5703125" style="359" customWidth="1"/>
    <col min="7" max="7" width="17.140625" style="359" customWidth="1"/>
    <col min="8" max="9" width="17.140625" style="93" customWidth="1"/>
    <col min="10" max="16384" width="9.42578125" style="93"/>
  </cols>
  <sheetData>
    <row r="1" spans="1:9" ht="64.349999999999994" customHeight="1">
      <c r="A1" s="1965" t="s">
        <v>574</v>
      </c>
      <c r="B1" s="1965"/>
      <c r="C1" s="1965"/>
      <c r="D1" s="1965"/>
      <c r="E1" s="1965"/>
      <c r="F1" s="1965"/>
      <c r="G1" s="1965"/>
      <c r="H1" s="1965"/>
      <c r="I1" s="1965"/>
    </row>
    <row r="2" spans="1:9" ht="18" customHeight="1" thickBot="1">
      <c r="A2" s="1787" t="s">
        <v>1571</v>
      </c>
      <c r="B2" s="559"/>
      <c r="C2" s="559"/>
      <c r="D2" s="559"/>
      <c r="E2" s="559"/>
      <c r="F2" s="559"/>
      <c r="G2" s="355"/>
      <c r="H2" s="354"/>
      <c r="I2" s="354"/>
    </row>
    <row r="3" spans="1:9" ht="31.5" customHeight="1">
      <c r="A3" s="1966" t="s">
        <v>575</v>
      </c>
      <c r="B3" s="1967" t="s">
        <v>576</v>
      </c>
      <c r="C3" s="1967"/>
      <c r="D3" s="1967"/>
      <c r="E3" s="1967"/>
      <c r="F3" s="1967"/>
      <c r="G3" s="1968" t="s">
        <v>577</v>
      </c>
      <c r="H3" s="1968"/>
      <c r="I3" s="1968"/>
    </row>
    <row r="4" spans="1:9" ht="42.75" customHeight="1">
      <c r="A4" s="1966"/>
      <c r="B4" s="1639" t="s">
        <v>578</v>
      </c>
      <c r="C4" s="1224" t="s">
        <v>579</v>
      </c>
      <c r="D4" s="1225" t="s">
        <v>580</v>
      </c>
      <c r="E4" s="1225" t="s">
        <v>581</v>
      </c>
      <c r="F4" s="1225" t="s">
        <v>582</v>
      </c>
      <c r="G4" s="1225" t="s">
        <v>578</v>
      </c>
      <c r="H4" s="1224" t="s">
        <v>579</v>
      </c>
      <c r="I4" s="1640" t="s">
        <v>580</v>
      </c>
    </row>
    <row r="5" spans="1:9" ht="42.75" customHeight="1">
      <c r="A5" s="1641" t="s">
        <v>583</v>
      </c>
      <c r="B5" s="1788">
        <v>0.7</v>
      </c>
      <c r="C5" s="1789">
        <v>0.36</v>
      </c>
      <c r="D5" s="1789">
        <v>0.18</v>
      </c>
      <c r="E5" s="1789">
        <v>0.18</v>
      </c>
      <c r="F5" s="1789">
        <v>0.18</v>
      </c>
      <c r="G5" s="1790">
        <v>-23.3</v>
      </c>
      <c r="H5" s="1790">
        <v>-24.3</v>
      </c>
      <c r="I5" s="1791">
        <v>-62.8</v>
      </c>
    </row>
    <row r="6" spans="1:9" ht="42.75" customHeight="1">
      <c r="A6" s="1641" t="s">
        <v>584</v>
      </c>
      <c r="B6" s="1642" t="s">
        <v>13</v>
      </c>
      <c r="C6" s="1226">
        <v>0.44</v>
      </c>
      <c r="D6" s="1226">
        <v>0.44</v>
      </c>
      <c r="E6" s="1226">
        <v>0.44</v>
      </c>
      <c r="F6" s="1226">
        <v>0.44</v>
      </c>
      <c r="G6" s="1227" t="s">
        <v>13</v>
      </c>
      <c r="H6" s="1228">
        <v>-2.1</v>
      </c>
      <c r="I6" s="1643">
        <f>H6</f>
        <v>-2.1</v>
      </c>
    </row>
    <row r="7" spans="1:9" ht="53.85" customHeight="1">
      <c r="A7" s="1641" t="s">
        <v>585</v>
      </c>
      <c r="B7" s="1642" t="s">
        <v>13</v>
      </c>
      <c r="C7" s="1229" t="s">
        <v>13</v>
      </c>
      <c r="D7" s="1229" t="s">
        <v>13</v>
      </c>
      <c r="E7" s="1229" t="s">
        <v>13</v>
      </c>
      <c r="F7" s="1229" t="s">
        <v>13</v>
      </c>
      <c r="G7" s="1227" t="s">
        <v>13</v>
      </c>
      <c r="H7" s="1227" t="s">
        <v>13</v>
      </c>
      <c r="I7" s="1644" t="s">
        <v>13</v>
      </c>
    </row>
    <row r="8" spans="1:9" ht="42.75" customHeight="1">
      <c r="A8" s="1641" t="s">
        <v>586</v>
      </c>
      <c r="B8" s="1642">
        <v>1.4987376150135477E-2</v>
      </c>
      <c r="C8" s="1229">
        <v>0.29652018615362163</v>
      </c>
      <c r="D8" s="1229">
        <v>6.9686619135866023E-3</v>
      </c>
      <c r="E8" s="1229">
        <v>6.9686619135866023E-3</v>
      </c>
      <c r="F8" s="1229">
        <v>6.9686619135866023E-3</v>
      </c>
      <c r="G8" s="1228">
        <v>-1.1669491620348098</v>
      </c>
      <c r="H8" s="1228">
        <v>-1.9581857543426982E-2</v>
      </c>
      <c r="I8" s="1643">
        <v>-1.1764489711056461</v>
      </c>
    </row>
    <row r="9" spans="1:9" ht="42.75" customHeight="1">
      <c r="A9" s="1641" t="s">
        <v>587</v>
      </c>
      <c r="B9" s="1642" t="s">
        <v>13</v>
      </c>
      <c r="C9" s="1229" t="s">
        <v>13</v>
      </c>
      <c r="D9" s="1229" t="s">
        <v>13</v>
      </c>
      <c r="E9" s="1229" t="s">
        <v>13</v>
      </c>
      <c r="F9" s="1229" t="s">
        <v>13</v>
      </c>
      <c r="G9" s="1227" t="s">
        <v>13</v>
      </c>
      <c r="H9" s="1227" t="s">
        <v>13</v>
      </c>
      <c r="I9" s="1644" t="s">
        <v>13</v>
      </c>
    </row>
    <row r="10" spans="1:9" ht="42.75" customHeight="1" thickBot="1">
      <c r="A10" s="579" t="s">
        <v>588</v>
      </c>
      <c r="B10" s="555" t="s">
        <v>13</v>
      </c>
      <c r="C10" s="556" t="s">
        <v>13</v>
      </c>
      <c r="D10" s="556" t="s">
        <v>13</v>
      </c>
      <c r="E10" s="556" t="s">
        <v>13</v>
      </c>
      <c r="F10" s="556" t="s">
        <v>13</v>
      </c>
      <c r="G10" s="557" t="s">
        <v>13</v>
      </c>
      <c r="H10" s="557" t="s">
        <v>13</v>
      </c>
      <c r="I10" s="558" t="s">
        <v>13</v>
      </c>
    </row>
    <row r="11" spans="1:9" ht="12.6" customHeight="1">
      <c r="A11" s="356"/>
      <c r="B11" s="357"/>
      <c r="C11" s="357"/>
      <c r="D11" s="357"/>
      <c r="E11" s="357"/>
      <c r="F11" s="357"/>
      <c r="G11" s="358"/>
      <c r="H11" s="358"/>
      <c r="I11" s="358"/>
    </row>
    <row r="12" spans="1:9" ht="15" customHeight="1">
      <c r="A12" s="1891" t="s">
        <v>589</v>
      </c>
      <c r="B12" s="1891"/>
      <c r="C12" s="1891"/>
      <c r="D12" s="1891"/>
      <c r="E12" s="1891"/>
      <c r="F12" s="1891"/>
      <c r="G12" s="1891"/>
      <c r="H12" s="1891"/>
      <c r="I12" s="1891"/>
    </row>
    <row r="13" spans="1:9" ht="14.25" customHeight="1">
      <c r="A13" s="1878" t="s">
        <v>590</v>
      </c>
      <c r="B13" s="1878"/>
      <c r="C13" s="1878"/>
      <c r="D13" s="1878"/>
      <c r="E13" s="1878"/>
      <c r="F13" s="1878"/>
      <c r="G13" s="1878"/>
      <c r="H13" s="1878"/>
      <c r="I13" s="1878"/>
    </row>
    <row r="14" spans="1:9" ht="28.7" customHeight="1">
      <c r="A14" s="1878" t="s">
        <v>591</v>
      </c>
      <c r="B14" s="1878"/>
      <c r="C14" s="1878"/>
      <c r="D14" s="1878"/>
      <c r="E14" s="1878"/>
      <c r="F14" s="1878"/>
      <c r="G14" s="1878"/>
      <c r="H14" s="1878"/>
      <c r="I14" s="1878"/>
    </row>
    <row r="15" spans="1:9" ht="28.7" customHeight="1">
      <c r="A15" s="1964" t="s">
        <v>592</v>
      </c>
      <c r="B15" s="1964"/>
      <c r="C15" s="1964"/>
      <c r="D15" s="1964"/>
      <c r="E15" s="1964"/>
      <c r="F15" s="1964"/>
      <c r="G15" s="1964"/>
      <c r="H15" s="1964"/>
      <c r="I15" s="1964"/>
    </row>
    <row r="16" spans="1:9" ht="10.15" customHeight="1">
      <c r="A16" s="1964"/>
      <c r="B16" s="1964"/>
      <c r="C16" s="1964"/>
      <c r="D16" s="1964"/>
      <c r="E16" s="1964"/>
      <c r="F16" s="1964"/>
      <c r="G16" s="1964"/>
      <c r="H16" s="1964"/>
      <c r="I16" s="1964"/>
    </row>
    <row r="17" spans="1:16374" ht="40.15" customHeight="1">
      <c r="A17" s="1927" t="s">
        <v>593</v>
      </c>
      <c r="B17" s="1927"/>
      <c r="C17" s="1927"/>
      <c r="D17" s="1927"/>
      <c r="E17" s="1927"/>
      <c r="F17" s="1927"/>
      <c r="G17" s="1927"/>
      <c r="H17" s="1927"/>
      <c r="I17" s="1927"/>
      <c r="J17" s="839"/>
      <c r="K17" s="1964"/>
      <c r="L17" s="1964"/>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c r="AL17" s="1964"/>
      <c r="AM17" s="1964"/>
      <c r="AN17" s="1964"/>
      <c r="AO17" s="1964"/>
      <c r="AP17" s="1964"/>
      <c r="AQ17" s="1964"/>
      <c r="AR17" s="1964"/>
      <c r="AS17" s="1964"/>
      <c r="AT17" s="1964"/>
      <c r="AU17" s="1964"/>
      <c r="AV17" s="1964"/>
      <c r="AW17" s="1964"/>
      <c r="AX17" s="1964"/>
      <c r="AY17" s="1964"/>
      <c r="AZ17" s="1964"/>
      <c r="BA17" s="1964"/>
      <c r="BB17" s="1964"/>
      <c r="BC17" s="1964"/>
      <c r="BD17" s="1964"/>
      <c r="BE17" s="1964"/>
      <c r="BF17" s="1964"/>
      <c r="BG17" s="1964"/>
      <c r="BH17" s="1964"/>
      <c r="BI17" s="1964"/>
      <c r="BJ17" s="1964"/>
      <c r="BK17" s="1964"/>
      <c r="BL17" s="1964"/>
      <c r="BM17" s="1964"/>
      <c r="BN17" s="1964"/>
      <c r="BO17" s="1964"/>
      <c r="BP17" s="1964"/>
      <c r="BQ17" s="1964"/>
      <c r="BR17" s="1964"/>
      <c r="BS17" s="1964"/>
      <c r="BT17" s="1964"/>
      <c r="BU17" s="1964"/>
      <c r="BV17" s="1964"/>
      <c r="BW17" s="1964"/>
      <c r="BX17" s="1964"/>
      <c r="BY17" s="1964"/>
      <c r="BZ17" s="1964"/>
      <c r="CA17" s="1964"/>
      <c r="CB17" s="1964"/>
      <c r="CC17" s="1964"/>
      <c r="CD17" s="1964"/>
      <c r="CE17" s="1964"/>
      <c r="CF17" s="1964"/>
      <c r="CG17" s="1964"/>
      <c r="CH17" s="1964"/>
      <c r="CI17" s="1964"/>
      <c r="CJ17" s="1964"/>
      <c r="CK17" s="1964"/>
      <c r="CL17" s="1964"/>
      <c r="CM17" s="1964"/>
      <c r="CN17" s="1964"/>
      <c r="CO17" s="1964"/>
      <c r="CP17" s="1964"/>
      <c r="CQ17" s="1964"/>
      <c r="CR17" s="1964"/>
      <c r="CS17" s="1964"/>
      <c r="CT17" s="1964"/>
      <c r="CU17" s="1964"/>
      <c r="CV17" s="1964"/>
      <c r="CW17" s="1964"/>
      <c r="CX17" s="1964"/>
      <c r="CY17" s="1964"/>
      <c r="CZ17" s="1964"/>
      <c r="DA17" s="1964"/>
      <c r="DB17" s="1964"/>
      <c r="DC17" s="1964"/>
      <c r="DD17" s="1964"/>
      <c r="DE17" s="1964"/>
      <c r="DF17" s="1964"/>
      <c r="DG17" s="1964"/>
      <c r="DH17" s="1964"/>
      <c r="DI17" s="1964"/>
      <c r="DJ17" s="1964"/>
      <c r="DK17" s="1964"/>
      <c r="DL17" s="1964"/>
      <c r="DM17" s="1964"/>
      <c r="DN17" s="1964"/>
      <c r="DO17" s="1964"/>
      <c r="DP17" s="1964"/>
      <c r="DQ17" s="1964"/>
      <c r="DR17" s="1964"/>
      <c r="DS17" s="1964"/>
      <c r="DT17" s="1964"/>
      <c r="DU17" s="1964"/>
      <c r="DV17" s="1964"/>
      <c r="DW17" s="1964"/>
      <c r="DX17" s="1964"/>
      <c r="DY17" s="1964"/>
      <c r="DZ17" s="1964"/>
      <c r="EA17" s="1964"/>
      <c r="EB17" s="1964"/>
      <c r="EC17" s="1964"/>
      <c r="ED17" s="1964"/>
      <c r="EE17" s="1964"/>
      <c r="EF17" s="1964"/>
      <c r="EG17" s="1964"/>
      <c r="EH17" s="1964"/>
      <c r="EI17" s="1964"/>
      <c r="EJ17" s="1964"/>
      <c r="EK17" s="1964"/>
      <c r="EL17" s="1964"/>
      <c r="EM17" s="1964"/>
      <c r="EN17" s="1964"/>
      <c r="EO17" s="1964"/>
      <c r="EP17" s="1964"/>
      <c r="EQ17" s="1964"/>
      <c r="ER17" s="1964"/>
      <c r="ES17" s="1964"/>
      <c r="ET17" s="1964"/>
      <c r="EU17" s="1964"/>
      <c r="EV17" s="1964"/>
      <c r="EW17" s="1964"/>
      <c r="EX17" s="1964"/>
      <c r="EY17" s="1964"/>
      <c r="EZ17" s="1964"/>
      <c r="FA17" s="1964"/>
      <c r="FB17" s="1964"/>
      <c r="FC17" s="1964"/>
      <c r="FD17" s="1964"/>
      <c r="FE17" s="1964"/>
      <c r="FF17" s="1964"/>
      <c r="FG17" s="1964"/>
      <c r="FH17" s="1964"/>
      <c r="FI17" s="1964"/>
      <c r="FJ17" s="1964"/>
      <c r="FK17" s="1964"/>
      <c r="FL17" s="1964"/>
      <c r="FM17" s="1964"/>
      <c r="FN17" s="1964"/>
      <c r="FO17" s="1964"/>
      <c r="FP17" s="1964"/>
      <c r="FQ17" s="1964"/>
      <c r="FR17" s="1964"/>
      <c r="FS17" s="1964"/>
      <c r="FT17" s="1964"/>
      <c r="FU17" s="1964"/>
      <c r="FV17" s="1964"/>
      <c r="FW17" s="1964"/>
      <c r="FX17" s="1964"/>
      <c r="FY17" s="1964"/>
      <c r="FZ17" s="1964"/>
      <c r="GA17" s="1964"/>
      <c r="GB17" s="1964"/>
      <c r="GC17" s="1964"/>
      <c r="GD17" s="1964"/>
      <c r="GE17" s="1964"/>
      <c r="GF17" s="1964"/>
      <c r="GG17" s="1964"/>
      <c r="GH17" s="1964"/>
      <c r="GI17" s="1964"/>
      <c r="GJ17" s="1964"/>
      <c r="GK17" s="1964"/>
      <c r="GL17" s="1964"/>
      <c r="GM17" s="1964"/>
      <c r="GN17" s="1964"/>
      <c r="GO17" s="1964"/>
      <c r="GP17" s="1964"/>
      <c r="GQ17" s="1964"/>
      <c r="GR17" s="1964"/>
      <c r="GS17" s="1964"/>
      <c r="GT17" s="1964"/>
      <c r="GU17" s="1964"/>
      <c r="GV17" s="1964"/>
      <c r="GW17" s="1964"/>
      <c r="GX17" s="1964"/>
      <c r="GY17" s="1964"/>
      <c r="GZ17" s="1964"/>
      <c r="HA17" s="1964"/>
      <c r="HB17" s="1964"/>
      <c r="HC17" s="1964"/>
      <c r="HD17" s="1964"/>
      <c r="HE17" s="1964"/>
      <c r="HF17" s="1964"/>
      <c r="HG17" s="1964"/>
      <c r="HH17" s="1964"/>
      <c r="HI17" s="1964"/>
      <c r="HJ17" s="1964"/>
      <c r="HK17" s="1964"/>
      <c r="HL17" s="1964"/>
      <c r="HM17" s="1964"/>
      <c r="HN17" s="1964"/>
      <c r="HO17" s="1964"/>
      <c r="HP17" s="1964"/>
      <c r="HQ17" s="1964"/>
      <c r="HR17" s="1964"/>
      <c r="HS17" s="1964"/>
      <c r="HT17" s="1964"/>
      <c r="HU17" s="1964"/>
      <c r="HV17" s="1964"/>
      <c r="HW17" s="1964"/>
      <c r="HX17" s="1964"/>
      <c r="HY17" s="1964"/>
      <c r="HZ17" s="1964"/>
      <c r="IA17" s="1964"/>
      <c r="IB17" s="1964"/>
      <c r="IC17" s="1964"/>
      <c r="ID17" s="1964"/>
      <c r="IE17" s="1964"/>
      <c r="IF17" s="1964"/>
      <c r="IG17" s="1964"/>
      <c r="IH17" s="1964"/>
      <c r="II17" s="1964"/>
      <c r="IJ17" s="1964"/>
      <c r="IK17" s="1964"/>
      <c r="IL17" s="1964"/>
      <c r="IM17" s="1964"/>
      <c r="IN17" s="1964"/>
      <c r="IO17" s="1964"/>
      <c r="IP17" s="1964"/>
      <c r="IQ17" s="1964"/>
      <c r="IR17" s="1964"/>
      <c r="IS17" s="1964"/>
      <c r="IT17" s="1964"/>
      <c r="IU17" s="1964"/>
      <c r="IV17" s="1964"/>
      <c r="IW17" s="1964"/>
      <c r="IX17" s="1964"/>
      <c r="IY17" s="1964"/>
      <c r="IZ17" s="1964"/>
      <c r="JA17" s="1964"/>
      <c r="JB17" s="1964"/>
      <c r="JC17" s="1964"/>
      <c r="JD17" s="1964"/>
      <c r="JE17" s="1964"/>
      <c r="JF17" s="1964"/>
      <c r="JG17" s="1964"/>
      <c r="JH17" s="1964"/>
      <c r="JI17" s="1964"/>
      <c r="JJ17" s="1964"/>
      <c r="JK17" s="1964"/>
      <c r="JL17" s="1964"/>
      <c r="JM17" s="1964"/>
      <c r="JN17" s="1964"/>
      <c r="JO17" s="1964"/>
      <c r="JP17" s="1964"/>
      <c r="JQ17" s="1964"/>
      <c r="JR17" s="1964"/>
      <c r="JS17" s="1964"/>
      <c r="JT17" s="1964"/>
      <c r="JU17" s="1964"/>
      <c r="JV17" s="1964"/>
      <c r="JW17" s="1964"/>
      <c r="JX17" s="1964"/>
      <c r="JY17" s="1964"/>
      <c r="JZ17" s="1964"/>
      <c r="KA17" s="1964"/>
      <c r="KB17" s="1964"/>
      <c r="KC17" s="1964"/>
      <c r="KD17" s="1964"/>
      <c r="KE17" s="1964"/>
      <c r="KF17" s="1964"/>
      <c r="KG17" s="1964"/>
      <c r="KH17" s="1964"/>
      <c r="KI17" s="1964"/>
      <c r="KJ17" s="1964"/>
      <c r="KK17" s="1964"/>
      <c r="KL17" s="1964"/>
      <c r="KM17" s="1964"/>
      <c r="KN17" s="1964"/>
      <c r="KO17" s="1964"/>
      <c r="KP17" s="1964"/>
      <c r="KQ17" s="1964"/>
      <c r="KR17" s="1964"/>
      <c r="KS17" s="1964"/>
      <c r="KT17" s="1964"/>
      <c r="KU17" s="1964"/>
      <c r="KV17" s="1964"/>
      <c r="KW17" s="1964"/>
      <c r="KX17" s="1964"/>
      <c r="KY17" s="1964"/>
      <c r="KZ17" s="1964"/>
      <c r="LA17" s="1964"/>
      <c r="LB17" s="1964"/>
      <c r="LC17" s="1964"/>
      <c r="LD17" s="1964"/>
      <c r="LE17" s="1964"/>
      <c r="LF17" s="1964"/>
      <c r="LG17" s="1964"/>
      <c r="LH17" s="1964"/>
      <c r="LI17" s="1964"/>
      <c r="LJ17" s="1964"/>
      <c r="LK17" s="1964"/>
      <c r="LL17" s="1964"/>
      <c r="LM17" s="1964"/>
      <c r="LN17" s="1964"/>
      <c r="LO17" s="1964"/>
      <c r="LP17" s="1964"/>
      <c r="LQ17" s="1964"/>
      <c r="LR17" s="1964"/>
      <c r="LS17" s="1964"/>
      <c r="LT17" s="1964"/>
      <c r="LU17" s="1964"/>
      <c r="LV17" s="1964"/>
      <c r="LW17" s="1964"/>
      <c r="LX17" s="1964"/>
      <c r="LY17" s="1964"/>
      <c r="LZ17" s="1964"/>
      <c r="MA17" s="1964"/>
      <c r="MB17" s="1964"/>
      <c r="MC17" s="1964"/>
      <c r="MD17" s="1964"/>
      <c r="ME17" s="1964"/>
      <c r="MF17" s="1964"/>
      <c r="MG17" s="1964"/>
      <c r="MH17" s="1964"/>
      <c r="MI17" s="1964"/>
      <c r="MJ17" s="1964"/>
      <c r="MK17" s="1964"/>
      <c r="ML17" s="1964"/>
      <c r="MM17" s="1964"/>
      <c r="MN17" s="1964"/>
      <c r="MO17" s="1964"/>
      <c r="MP17" s="1964"/>
      <c r="MQ17" s="1964"/>
      <c r="MR17" s="1964"/>
      <c r="MS17" s="1964"/>
      <c r="MT17" s="1964"/>
      <c r="MU17" s="1964"/>
      <c r="MV17" s="1964"/>
      <c r="MW17" s="1964"/>
      <c r="MX17" s="1964"/>
      <c r="MY17" s="1964"/>
      <c r="MZ17" s="1964"/>
      <c r="NA17" s="1964"/>
      <c r="NB17" s="1964"/>
      <c r="NC17" s="1964"/>
      <c r="ND17" s="1964"/>
      <c r="NE17" s="1964"/>
      <c r="NF17" s="1964"/>
      <c r="NG17" s="1964"/>
      <c r="NH17" s="1964"/>
      <c r="NI17" s="1964"/>
      <c r="NJ17" s="1964"/>
      <c r="NK17" s="1964"/>
      <c r="NL17" s="1964"/>
      <c r="NM17" s="1964"/>
      <c r="NN17" s="1964"/>
      <c r="NO17" s="1964"/>
      <c r="NP17" s="1964"/>
      <c r="NQ17" s="1964"/>
      <c r="NR17" s="1964"/>
      <c r="NS17" s="1964"/>
      <c r="NT17" s="1964"/>
      <c r="NU17" s="1964"/>
      <c r="NV17" s="1964"/>
      <c r="NW17" s="1964"/>
      <c r="NX17" s="1964"/>
      <c r="NY17" s="1964"/>
      <c r="NZ17" s="1964"/>
      <c r="OA17" s="1964"/>
      <c r="OB17" s="1964"/>
      <c r="OC17" s="1964"/>
      <c r="OD17" s="1964"/>
      <c r="OE17" s="1964"/>
      <c r="OF17" s="1964"/>
      <c r="OG17" s="1964"/>
      <c r="OH17" s="1964"/>
      <c r="OI17" s="1964"/>
      <c r="OJ17" s="1964"/>
      <c r="OK17" s="1964"/>
      <c r="OL17" s="1964"/>
      <c r="OM17" s="1964"/>
      <c r="ON17" s="1964"/>
      <c r="OO17" s="1964"/>
      <c r="OP17" s="1964"/>
      <c r="OQ17" s="1964"/>
      <c r="OR17" s="1964"/>
      <c r="OS17" s="1964"/>
      <c r="OT17" s="1964"/>
      <c r="OU17" s="1964"/>
      <c r="OV17" s="1964"/>
      <c r="OW17" s="1964"/>
      <c r="OX17" s="1964"/>
      <c r="OY17" s="1964"/>
      <c r="OZ17" s="1964"/>
      <c r="PA17" s="1964"/>
      <c r="PB17" s="1964"/>
      <c r="PC17" s="1964"/>
      <c r="PD17" s="1964"/>
      <c r="PE17" s="1964"/>
      <c r="PF17" s="1964"/>
      <c r="PG17" s="1964"/>
      <c r="PH17" s="1964"/>
      <c r="PI17" s="1964"/>
      <c r="PJ17" s="1964"/>
      <c r="PK17" s="1964"/>
      <c r="PL17" s="1964"/>
      <c r="PM17" s="1964"/>
      <c r="PN17" s="1964"/>
      <c r="PO17" s="1964"/>
      <c r="PP17" s="1964"/>
      <c r="PQ17" s="1964"/>
      <c r="PR17" s="1964"/>
      <c r="PS17" s="1964"/>
      <c r="PT17" s="1964"/>
      <c r="PU17" s="1964"/>
      <c r="PV17" s="1964"/>
      <c r="PW17" s="1964"/>
      <c r="PX17" s="1964"/>
      <c r="PY17" s="1964"/>
      <c r="PZ17" s="1964"/>
      <c r="QA17" s="1964"/>
      <c r="QB17" s="1964"/>
      <c r="QC17" s="1964"/>
      <c r="QD17" s="1964"/>
      <c r="QE17" s="1964"/>
      <c r="QF17" s="1964"/>
      <c r="QG17" s="1964"/>
      <c r="QH17" s="1964"/>
      <c r="QI17" s="1964"/>
      <c r="QJ17" s="1964"/>
      <c r="QK17" s="1964"/>
      <c r="QL17" s="1964"/>
      <c r="QM17" s="1964"/>
      <c r="QN17" s="1964"/>
      <c r="QO17" s="1964"/>
      <c r="QP17" s="1964"/>
      <c r="QQ17" s="1964"/>
      <c r="QR17" s="1964"/>
      <c r="QS17" s="1964"/>
      <c r="QT17" s="1964"/>
      <c r="QU17" s="1964"/>
      <c r="QV17" s="1964"/>
      <c r="QW17" s="1964"/>
      <c r="QX17" s="1964"/>
      <c r="QY17" s="1964"/>
      <c r="QZ17" s="1964"/>
      <c r="RA17" s="1964"/>
      <c r="RB17" s="1964"/>
      <c r="RC17" s="1964"/>
      <c r="RD17" s="1964"/>
      <c r="RE17" s="1964"/>
      <c r="RF17" s="1964"/>
      <c r="RG17" s="1964"/>
      <c r="RH17" s="1964"/>
      <c r="RI17" s="1964"/>
      <c r="RJ17" s="1964"/>
      <c r="RK17" s="1964"/>
      <c r="RL17" s="1964"/>
      <c r="RM17" s="1964"/>
      <c r="RN17" s="1964"/>
      <c r="RO17" s="1964"/>
      <c r="RP17" s="1964"/>
      <c r="RQ17" s="1964"/>
      <c r="RR17" s="1964"/>
      <c r="RS17" s="1964"/>
      <c r="RT17" s="1964"/>
      <c r="RU17" s="1964"/>
      <c r="RV17" s="1964"/>
      <c r="RW17" s="1964"/>
      <c r="RX17" s="1964"/>
      <c r="RY17" s="1964"/>
      <c r="RZ17" s="1964"/>
      <c r="SA17" s="1964"/>
      <c r="SB17" s="1964"/>
      <c r="SC17" s="1964"/>
      <c r="SD17" s="1964"/>
      <c r="SE17" s="1964"/>
      <c r="SF17" s="1964"/>
      <c r="SG17" s="1964"/>
      <c r="SH17" s="1964"/>
      <c r="SI17" s="1964"/>
      <c r="SJ17" s="1964"/>
      <c r="SK17" s="1964"/>
      <c r="SL17" s="1964"/>
      <c r="SM17" s="1964"/>
      <c r="SN17" s="1964"/>
      <c r="SO17" s="1964"/>
      <c r="SP17" s="1964"/>
      <c r="SQ17" s="1964"/>
      <c r="SR17" s="1964"/>
      <c r="SS17" s="1964"/>
      <c r="ST17" s="1964"/>
      <c r="SU17" s="1964"/>
      <c r="SV17" s="1964"/>
      <c r="SW17" s="1964"/>
      <c r="SX17" s="1964"/>
      <c r="SY17" s="1964"/>
      <c r="SZ17" s="1964"/>
      <c r="TA17" s="1964"/>
      <c r="TB17" s="1964"/>
      <c r="TC17" s="1964"/>
      <c r="TD17" s="1964"/>
      <c r="TE17" s="1964"/>
      <c r="TF17" s="1964"/>
      <c r="TG17" s="1964"/>
      <c r="TH17" s="1964"/>
      <c r="TI17" s="1964"/>
      <c r="TJ17" s="1964"/>
      <c r="TK17" s="1964"/>
      <c r="TL17" s="1964"/>
      <c r="TM17" s="1964"/>
      <c r="TN17" s="1964"/>
      <c r="TO17" s="1964"/>
      <c r="TP17" s="1964"/>
      <c r="TQ17" s="1964"/>
      <c r="TR17" s="1964"/>
      <c r="TS17" s="1964"/>
      <c r="TT17" s="1964"/>
      <c r="TU17" s="1964"/>
      <c r="TV17" s="1964"/>
      <c r="TW17" s="1964"/>
      <c r="TX17" s="1964"/>
      <c r="TY17" s="1964"/>
      <c r="TZ17" s="1964"/>
      <c r="UA17" s="1964"/>
      <c r="UB17" s="1964"/>
      <c r="UC17" s="1964"/>
      <c r="UD17" s="1964"/>
      <c r="UE17" s="1964"/>
      <c r="UF17" s="1964"/>
      <c r="UG17" s="1964"/>
      <c r="UH17" s="1964"/>
      <c r="UI17" s="1964"/>
      <c r="UJ17" s="1964"/>
      <c r="UK17" s="1964"/>
      <c r="UL17" s="1964"/>
      <c r="UM17" s="1964"/>
      <c r="UN17" s="1964"/>
      <c r="UO17" s="1964"/>
      <c r="UP17" s="1964"/>
      <c r="UQ17" s="1964"/>
      <c r="UR17" s="1964"/>
      <c r="US17" s="1964"/>
      <c r="UT17" s="1964"/>
      <c r="UU17" s="1964"/>
      <c r="UV17" s="1964"/>
      <c r="UW17" s="1964"/>
      <c r="UX17" s="1964"/>
      <c r="UY17" s="1964"/>
      <c r="UZ17" s="1964"/>
      <c r="VA17" s="1964"/>
      <c r="VB17" s="1964"/>
      <c r="VC17" s="1964"/>
      <c r="VD17" s="1964"/>
      <c r="VE17" s="1964"/>
      <c r="VF17" s="1964"/>
      <c r="VG17" s="1964"/>
      <c r="VH17" s="1964"/>
      <c r="VI17" s="1964"/>
      <c r="VJ17" s="1964"/>
      <c r="VK17" s="1964"/>
      <c r="VL17" s="1964"/>
      <c r="VM17" s="1964"/>
      <c r="VN17" s="1964"/>
      <c r="VO17" s="1964"/>
      <c r="VP17" s="1964"/>
      <c r="VQ17" s="1964"/>
      <c r="VR17" s="1964"/>
      <c r="VS17" s="1964"/>
      <c r="VT17" s="1964"/>
      <c r="VU17" s="1964"/>
      <c r="VV17" s="1964"/>
      <c r="VW17" s="1964"/>
      <c r="VX17" s="1964"/>
      <c r="VY17" s="1964"/>
      <c r="VZ17" s="1964"/>
      <c r="WA17" s="1964"/>
      <c r="WB17" s="1964"/>
      <c r="WC17" s="1964"/>
      <c r="WD17" s="1964"/>
      <c r="WE17" s="1964"/>
      <c r="WF17" s="1964"/>
      <c r="WG17" s="1964"/>
      <c r="WH17" s="1964"/>
      <c r="WI17" s="1964"/>
      <c r="WJ17" s="1964"/>
      <c r="WK17" s="1964"/>
      <c r="WL17" s="1964"/>
      <c r="WM17" s="1964"/>
      <c r="WN17" s="1964"/>
      <c r="WO17" s="1964"/>
      <c r="WP17" s="1964"/>
      <c r="WQ17" s="1964"/>
      <c r="WR17" s="1964"/>
      <c r="WS17" s="1964"/>
      <c r="WT17" s="1964"/>
      <c r="WU17" s="1964"/>
      <c r="WV17" s="1964"/>
      <c r="WW17" s="1964"/>
      <c r="WX17" s="1964"/>
      <c r="WY17" s="1964"/>
      <c r="WZ17" s="1964"/>
      <c r="XA17" s="1964"/>
      <c r="XB17" s="1964"/>
      <c r="XC17" s="1964"/>
      <c r="XD17" s="1964"/>
      <c r="XE17" s="1964"/>
      <c r="XF17" s="1964"/>
      <c r="XG17" s="1964"/>
      <c r="XH17" s="1964"/>
      <c r="XI17" s="1964"/>
      <c r="XJ17" s="1964"/>
      <c r="XK17" s="1964"/>
      <c r="XL17" s="1964"/>
      <c r="XM17" s="1964"/>
      <c r="XN17" s="1964"/>
      <c r="XO17" s="1964"/>
      <c r="XP17" s="1964"/>
      <c r="XQ17" s="1964"/>
      <c r="XR17" s="1964"/>
      <c r="XS17" s="1964"/>
      <c r="XT17" s="1964"/>
      <c r="XU17" s="1964"/>
      <c r="XV17" s="1964"/>
      <c r="XW17" s="1964"/>
      <c r="XX17" s="1964"/>
      <c r="XY17" s="1964"/>
      <c r="XZ17" s="1964"/>
      <c r="YA17" s="1964"/>
      <c r="YB17" s="1964"/>
      <c r="YC17" s="1964"/>
      <c r="YD17" s="1964"/>
      <c r="YE17" s="1964"/>
      <c r="YF17" s="1964"/>
      <c r="YG17" s="1964"/>
      <c r="YH17" s="1964"/>
      <c r="YI17" s="1964"/>
      <c r="YJ17" s="1964"/>
      <c r="YK17" s="1964"/>
      <c r="YL17" s="1964"/>
      <c r="YM17" s="1964"/>
      <c r="YN17" s="1964"/>
      <c r="YO17" s="1964"/>
      <c r="YP17" s="1964"/>
      <c r="YQ17" s="1964"/>
      <c r="YR17" s="1964"/>
      <c r="YS17" s="1964"/>
      <c r="YT17" s="1964"/>
      <c r="YU17" s="1964"/>
      <c r="YV17" s="1964"/>
      <c r="YW17" s="1964"/>
      <c r="YX17" s="1964"/>
      <c r="YY17" s="1964"/>
      <c r="YZ17" s="1964"/>
      <c r="ZA17" s="1964"/>
      <c r="ZB17" s="1964"/>
      <c r="ZC17" s="1964"/>
      <c r="ZD17" s="1964"/>
      <c r="ZE17" s="1964"/>
      <c r="ZF17" s="1964"/>
      <c r="ZG17" s="1964"/>
      <c r="ZH17" s="1964"/>
      <c r="ZI17" s="1964"/>
      <c r="ZJ17" s="1964"/>
      <c r="ZK17" s="1964"/>
      <c r="ZL17" s="1964"/>
      <c r="ZM17" s="1964"/>
      <c r="ZN17" s="1964"/>
      <c r="ZO17" s="1964"/>
      <c r="ZP17" s="1964"/>
      <c r="ZQ17" s="1964"/>
      <c r="ZR17" s="1964"/>
      <c r="ZS17" s="1964"/>
      <c r="ZT17" s="1964"/>
      <c r="ZU17" s="1964"/>
      <c r="ZV17" s="1964"/>
      <c r="ZW17" s="1964"/>
      <c r="ZX17" s="1964"/>
      <c r="ZY17" s="1964"/>
      <c r="ZZ17" s="1964"/>
      <c r="AAA17" s="1964"/>
      <c r="AAB17" s="1964"/>
      <c r="AAC17" s="1964"/>
      <c r="AAD17" s="1964"/>
      <c r="AAE17" s="1964"/>
      <c r="AAF17" s="1964"/>
      <c r="AAG17" s="1964"/>
      <c r="AAH17" s="1964"/>
      <c r="AAI17" s="1964"/>
      <c r="AAJ17" s="1964"/>
      <c r="AAK17" s="1964"/>
      <c r="AAL17" s="1964"/>
      <c r="AAM17" s="1964"/>
      <c r="AAN17" s="1964"/>
      <c r="AAO17" s="1964"/>
      <c r="AAP17" s="1964"/>
      <c r="AAQ17" s="1964"/>
      <c r="AAR17" s="1964"/>
      <c r="AAS17" s="1964"/>
      <c r="AAT17" s="1964"/>
      <c r="AAU17" s="1964"/>
      <c r="AAV17" s="1964"/>
      <c r="AAW17" s="1964"/>
      <c r="AAX17" s="1964"/>
      <c r="AAY17" s="1964"/>
      <c r="AAZ17" s="1964"/>
      <c r="ABA17" s="1964"/>
      <c r="ABB17" s="1964"/>
      <c r="ABC17" s="1964"/>
      <c r="ABD17" s="1964"/>
      <c r="ABE17" s="1964"/>
      <c r="ABF17" s="1964"/>
      <c r="ABG17" s="1964"/>
      <c r="ABH17" s="1964"/>
      <c r="ABI17" s="1964"/>
      <c r="ABJ17" s="1964"/>
      <c r="ABK17" s="1964"/>
      <c r="ABL17" s="1964"/>
      <c r="ABM17" s="1964"/>
      <c r="ABN17" s="1964"/>
      <c r="ABO17" s="1964"/>
      <c r="ABP17" s="1964"/>
      <c r="ABQ17" s="1964"/>
      <c r="ABR17" s="1964"/>
      <c r="ABS17" s="1964"/>
      <c r="ABT17" s="1964"/>
      <c r="ABU17" s="1964"/>
      <c r="ABV17" s="1964"/>
      <c r="ABW17" s="1964"/>
      <c r="ABX17" s="1964"/>
      <c r="ABY17" s="1964"/>
      <c r="ABZ17" s="1964"/>
      <c r="ACA17" s="1964"/>
      <c r="ACB17" s="1964"/>
      <c r="ACC17" s="1964"/>
      <c r="ACD17" s="1964"/>
      <c r="ACE17" s="1964"/>
      <c r="ACF17" s="1964"/>
      <c r="ACG17" s="1964"/>
      <c r="ACH17" s="1964"/>
      <c r="ACI17" s="1964"/>
      <c r="ACJ17" s="1964"/>
      <c r="ACK17" s="1964"/>
      <c r="ACL17" s="1964"/>
      <c r="ACM17" s="1964"/>
      <c r="ACN17" s="1964"/>
      <c r="ACO17" s="1964"/>
      <c r="ACP17" s="1964"/>
      <c r="ACQ17" s="1964"/>
      <c r="ACR17" s="1964"/>
      <c r="ACS17" s="1964"/>
      <c r="ACT17" s="1964"/>
      <c r="ACU17" s="1964"/>
      <c r="ACV17" s="1964"/>
      <c r="ACW17" s="1964"/>
      <c r="ACX17" s="1964"/>
      <c r="ACY17" s="1964"/>
      <c r="ACZ17" s="1964"/>
      <c r="ADA17" s="1964"/>
      <c r="ADB17" s="1964"/>
      <c r="ADC17" s="1964"/>
      <c r="ADD17" s="1964"/>
      <c r="ADE17" s="1964"/>
      <c r="ADF17" s="1964"/>
      <c r="ADG17" s="1964"/>
      <c r="ADH17" s="1964"/>
      <c r="ADI17" s="1964"/>
      <c r="ADJ17" s="1964"/>
      <c r="ADK17" s="1964"/>
      <c r="ADL17" s="1964"/>
      <c r="ADM17" s="1964"/>
      <c r="ADN17" s="1964"/>
      <c r="ADO17" s="1964"/>
      <c r="ADP17" s="1964"/>
      <c r="ADQ17" s="1964"/>
      <c r="ADR17" s="1964"/>
      <c r="ADS17" s="1964"/>
      <c r="ADT17" s="1964"/>
      <c r="ADU17" s="1964"/>
      <c r="ADV17" s="1964"/>
      <c r="ADW17" s="1964"/>
      <c r="ADX17" s="1964"/>
      <c r="ADY17" s="1964"/>
      <c r="ADZ17" s="1964"/>
      <c r="AEA17" s="1964"/>
      <c r="AEB17" s="1964"/>
      <c r="AEC17" s="1964"/>
      <c r="AED17" s="1964"/>
      <c r="AEE17" s="1964"/>
      <c r="AEF17" s="1964"/>
      <c r="AEG17" s="1964"/>
      <c r="AEH17" s="1964"/>
      <c r="AEI17" s="1964"/>
      <c r="AEJ17" s="1964"/>
      <c r="AEK17" s="1964"/>
      <c r="AEL17" s="1964"/>
      <c r="AEM17" s="1964"/>
      <c r="AEN17" s="1964"/>
      <c r="AEO17" s="1964"/>
      <c r="AEP17" s="1964"/>
      <c r="AEQ17" s="1964"/>
      <c r="AER17" s="1964"/>
      <c r="AES17" s="1964"/>
      <c r="AET17" s="1964"/>
      <c r="AEU17" s="1964"/>
      <c r="AEV17" s="1964"/>
      <c r="AEW17" s="1964"/>
      <c r="AEX17" s="1964"/>
      <c r="AEY17" s="1964"/>
      <c r="AEZ17" s="1964"/>
      <c r="AFA17" s="1964"/>
      <c r="AFB17" s="1964"/>
      <c r="AFC17" s="1964"/>
      <c r="AFD17" s="1964"/>
      <c r="AFE17" s="1964"/>
      <c r="AFF17" s="1964"/>
      <c r="AFG17" s="1964"/>
      <c r="AFH17" s="1964"/>
      <c r="AFI17" s="1964"/>
      <c r="AFJ17" s="1964"/>
      <c r="AFK17" s="1964"/>
      <c r="AFL17" s="1964"/>
      <c r="AFM17" s="1964"/>
      <c r="AFN17" s="1964"/>
      <c r="AFO17" s="1964"/>
      <c r="AFP17" s="1964"/>
      <c r="AFQ17" s="1964"/>
      <c r="AFR17" s="1964"/>
      <c r="AFS17" s="1964"/>
      <c r="AFT17" s="1964"/>
      <c r="AFU17" s="1964"/>
      <c r="AFV17" s="1964"/>
      <c r="AFW17" s="1964"/>
      <c r="AFX17" s="1964"/>
      <c r="AFY17" s="1964"/>
      <c r="AFZ17" s="1964"/>
      <c r="AGA17" s="1964"/>
      <c r="AGB17" s="1964"/>
      <c r="AGC17" s="1964"/>
      <c r="AGD17" s="1964"/>
      <c r="AGE17" s="1964"/>
      <c r="AGF17" s="1964"/>
      <c r="AGG17" s="1964"/>
      <c r="AGH17" s="1964"/>
      <c r="AGI17" s="1964"/>
      <c r="AGJ17" s="1964"/>
      <c r="AGK17" s="1964"/>
      <c r="AGL17" s="1964"/>
      <c r="AGM17" s="1964"/>
      <c r="AGN17" s="1964"/>
      <c r="AGO17" s="1964"/>
      <c r="AGP17" s="1964"/>
      <c r="AGQ17" s="1964"/>
      <c r="AGR17" s="1964"/>
      <c r="AGS17" s="1964"/>
      <c r="AGT17" s="1964"/>
      <c r="AGU17" s="1964"/>
      <c r="AGV17" s="1964"/>
      <c r="AGW17" s="1964"/>
      <c r="AGX17" s="1964"/>
      <c r="AGY17" s="1964"/>
      <c r="AGZ17" s="1964"/>
      <c r="AHA17" s="1964"/>
      <c r="AHB17" s="1964"/>
      <c r="AHC17" s="1964"/>
      <c r="AHD17" s="1964"/>
      <c r="AHE17" s="1964"/>
      <c r="AHF17" s="1964"/>
      <c r="AHG17" s="1964"/>
      <c r="AHH17" s="1964"/>
      <c r="AHI17" s="1964"/>
      <c r="AHJ17" s="1964"/>
      <c r="AHK17" s="1964"/>
      <c r="AHL17" s="1964"/>
      <c r="AHM17" s="1964"/>
      <c r="AHN17" s="1964"/>
      <c r="AHO17" s="1964"/>
      <c r="AHP17" s="1964"/>
      <c r="AHQ17" s="1964"/>
      <c r="AHR17" s="1964"/>
      <c r="AHS17" s="1964"/>
      <c r="AHT17" s="1964"/>
      <c r="AHU17" s="1964"/>
      <c r="AHV17" s="1964"/>
      <c r="AHW17" s="1964"/>
      <c r="AHX17" s="1964"/>
      <c r="AHY17" s="1964"/>
      <c r="AHZ17" s="1964"/>
      <c r="AIA17" s="1964"/>
      <c r="AIB17" s="1964"/>
      <c r="AIC17" s="1964"/>
      <c r="AID17" s="1964"/>
      <c r="AIE17" s="1964"/>
      <c r="AIF17" s="1964"/>
      <c r="AIG17" s="1964"/>
      <c r="AIH17" s="1964"/>
      <c r="AII17" s="1964"/>
      <c r="AIJ17" s="1964"/>
      <c r="AIK17" s="1964"/>
      <c r="AIL17" s="1964"/>
      <c r="AIM17" s="1964"/>
      <c r="AIN17" s="1964"/>
      <c r="AIO17" s="1964"/>
      <c r="AIP17" s="1964"/>
      <c r="AIQ17" s="1964"/>
      <c r="AIR17" s="1964"/>
      <c r="AIS17" s="1964"/>
      <c r="AIT17" s="1964"/>
      <c r="AIU17" s="1964"/>
      <c r="AIV17" s="1964"/>
      <c r="AIW17" s="1964"/>
      <c r="AIX17" s="1964"/>
      <c r="AIY17" s="1964"/>
      <c r="AIZ17" s="1964"/>
      <c r="AJA17" s="1964"/>
      <c r="AJB17" s="1964"/>
      <c r="AJC17" s="1964"/>
      <c r="AJD17" s="1964"/>
      <c r="AJE17" s="1964"/>
      <c r="AJF17" s="1964"/>
      <c r="AJG17" s="1964"/>
      <c r="AJH17" s="1964"/>
      <c r="AJI17" s="1964"/>
      <c r="AJJ17" s="1964"/>
      <c r="AJK17" s="1964"/>
      <c r="AJL17" s="1964"/>
      <c r="AJM17" s="1964"/>
      <c r="AJN17" s="1964"/>
      <c r="AJO17" s="1964"/>
      <c r="AJP17" s="1964"/>
      <c r="AJQ17" s="1964"/>
      <c r="AJR17" s="1964"/>
      <c r="AJS17" s="1964"/>
      <c r="AJT17" s="1964"/>
      <c r="AJU17" s="1964"/>
      <c r="AJV17" s="1964"/>
      <c r="AJW17" s="1964"/>
      <c r="AJX17" s="1964"/>
      <c r="AJY17" s="1964"/>
      <c r="AJZ17" s="1964"/>
      <c r="AKA17" s="1964"/>
      <c r="AKB17" s="1964"/>
      <c r="AKC17" s="1964"/>
      <c r="AKD17" s="1964"/>
      <c r="AKE17" s="1964"/>
      <c r="AKF17" s="1964"/>
      <c r="AKG17" s="1964"/>
      <c r="AKH17" s="1964"/>
      <c r="AKI17" s="1964"/>
      <c r="AKJ17" s="1964"/>
      <c r="AKK17" s="1964"/>
      <c r="AKL17" s="1964"/>
      <c r="AKM17" s="1964"/>
      <c r="AKN17" s="1964"/>
      <c r="AKO17" s="1964"/>
      <c r="AKP17" s="1964"/>
      <c r="AKQ17" s="1964"/>
      <c r="AKR17" s="1964"/>
      <c r="AKS17" s="1964"/>
      <c r="AKT17" s="1964"/>
      <c r="AKU17" s="1964"/>
      <c r="AKV17" s="1964"/>
      <c r="AKW17" s="1964"/>
      <c r="AKX17" s="1964"/>
      <c r="AKY17" s="1964"/>
      <c r="AKZ17" s="1964"/>
      <c r="ALA17" s="1964"/>
      <c r="ALB17" s="1964"/>
      <c r="ALC17" s="1964"/>
      <c r="ALD17" s="1964"/>
      <c r="ALE17" s="1964"/>
      <c r="ALF17" s="1964"/>
      <c r="ALG17" s="1964"/>
      <c r="ALH17" s="1964"/>
      <c r="ALI17" s="1964"/>
      <c r="ALJ17" s="1964"/>
      <c r="ALK17" s="1964"/>
      <c r="ALL17" s="1964"/>
      <c r="ALM17" s="1964"/>
      <c r="ALN17" s="1964"/>
      <c r="ALO17" s="1964"/>
      <c r="ALP17" s="1964"/>
      <c r="ALQ17" s="1964"/>
      <c r="ALR17" s="1964"/>
      <c r="ALS17" s="1964"/>
      <c r="ALT17" s="1964"/>
      <c r="ALU17" s="1964"/>
      <c r="ALV17" s="1964"/>
      <c r="ALW17" s="1964"/>
      <c r="ALX17" s="1964"/>
      <c r="ALY17" s="1964"/>
      <c r="ALZ17" s="1964"/>
      <c r="AMA17" s="1964"/>
      <c r="AMB17" s="1964"/>
      <c r="AMC17" s="1964"/>
      <c r="AMD17" s="1964"/>
      <c r="AME17" s="1964"/>
      <c r="AMF17" s="1964"/>
      <c r="AMG17" s="1964"/>
      <c r="AMH17" s="1964"/>
      <c r="AMI17" s="1964"/>
      <c r="AMJ17" s="1964"/>
      <c r="AMK17" s="1964"/>
      <c r="AML17" s="1964"/>
      <c r="AMM17" s="1964"/>
      <c r="AMN17" s="1964"/>
      <c r="AMO17" s="1964"/>
      <c r="AMP17" s="1964"/>
      <c r="AMQ17" s="1964"/>
      <c r="AMR17" s="1964"/>
      <c r="AMS17" s="1964"/>
      <c r="AMT17" s="1964"/>
      <c r="AMU17" s="1964"/>
      <c r="AMV17" s="1964"/>
      <c r="AMW17" s="1964"/>
      <c r="AMX17" s="1964"/>
      <c r="AMY17" s="1964"/>
      <c r="AMZ17" s="1964"/>
      <c r="ANA17" s="1964"/>
      <c r="ANB17" s="1964"/>
      <c r="ANC17" s="1964"/>
      <c r="AND17" s="1964"/>
      <c r="ANE17" s="1964"/>
      <c r="ANF17" s="1964"/>
      <c r="ANG17" s="1964"/>
      <c r="ANH17" s="1964"/>
      <c r="ANI17" s="1964"/>
      <c r="ANJ17" s="1964"/>
      <c r="ANK17" s="1964"/>
      <c r="ANL17" s="1964"/>
      <c r="ANM17" s="1964"/>
      <c r="ANN17" s="1964"/>
      <c r="ANO17" s="1964"/>
      <c r="ANP17" s="1964"/>
      <c r="ANQ17" s="1964"/>
      <c r="ANR17" s="1964"/>
      <c r="ANS17" s="1964"/>
      <c r="ANT17" s="1964"/>
      <c r="ANU17" s="1964"/>
      <c r="ANV17" s="1964"/>
      <c r="ANW17" s="1964"/>
      <c r="ANX17" s="1964"/>
      <c r="ANY17" s="1964"/>
      <c r="ANZ17" s="1964"/>
      <c r="AOA17" s="1964"/>
      <c r="AOB17" s="1964"/>
      <c r="AOC17" s="1964"/>
      <c r="AOD17" s="1964"/>
      <c r="AOE17" s="1964"/>
      <c r="AOF17" s="1964"/>
      <c r="AOG17" s="1964"/>
      <c r="AOH17" s="1964"/>
      <c r="AOI17" s="1964"/>
      <c r="AOJ17" s="1964"/>
      <c r="AOK17" s="1964"/>
      <c r="AOL17" s="1964"/>
      <c r="AOM17" s="1964"/>
      <c r="AON17" s="1964"/>
      <c r="AOO17" s="1964"/>
      <c r="AOP17" s="1964"/>
      <c r="AOQ17" s="1964"/>
      <c r="AOR17" s="1964"/>
      <c r="AOS17" s="1964"/>
      <c r="AOT17" s="1964"/>
      <c r="AOU17" s="1964"/>
      <c r="AOV17" s="1964"/>
      <c r="AOW17" s="1964"/>
      <c r="AOX17" s="1964"/>
      <c r="AOY17" s="1964"/>
      <c r="AOZ17" s="1964"/>
      <c r="APA17" s="1964"/>
      <c r="APB17" s="1964"/>
      <c r="APC17" s="1964"/>
      <c r="APD17" s="1964"/>
      <c r="APE17" s="1964"/>
      <c r="APF17" s="1964"/>
      <c r="APG17" s="1964"/>
      <c r="APH17" s="1964"/>
      <c r="API17" s="1964"/>
      <c r="APJ17" s="1964"/>
      <c r="APK17" s="1964"/>
      <c r="APL17" s="1964"/>
      <c r="APM17" s="1964"/>
      <c r="APN17" s="1964"/>
      <c r="APO17" s="1964"/>
      <c r="APP17" s="1964"/>
      <c r="APQ17" s="1964"/>
      <c r="APR17" s="1964"/>
      <c r="APS17" s="1964"/>
      <c r="APT17" s="1964"/>
      <c r="APU17" s="1964"/>
      <c r="APV17" s="1964"/>
      <c r="APW17" s="1964"/>
      <c r="APX17" s="1964"/>
      <c r="APY17" s="1964"/>
      <c r="APZ17" s="1964"/>
      <c r="AQA17" s="1964"/>
      <c r="AQB17" s="1964"/>
      <c r="AQC17" s="1964"/>
      <c r="AQD17" s="1964"/>
      <c r="AQE17" s="1964"/>
      <c r="AQF17" s="1964"/>
      <c r="AQG17" s="1964"/>
      <c r="AQH17" s="1964"/>
      <c r="AQI17" s="1964"/>
      <c r="AQJ17" s="1964"/>
      <c r="AQK17" s="1964"/>
      <c r="AQL17" s="1964"/>
      <c r="AQM17" s="1964"/>
      <c r="AQN17" s="1964"/>
      <c r="AQO17" s="1964"/>
      <c r="AQP17" s="1964"/>
      <c r="AQQ17" s="1964"/>
      <c r="AQR17" s="1964"/>
      <c r="AQS17" s="1964"/>
      <c r="AQT17" s="1964"/>
      <c r="AQU17" s="1964"/>
      <c r="AQV17" s="1964"/>
      <c r="AQW17" s="1964"/>
      <c r="AQX17" s="1964"/>
      <c r="AQY17" s="1964"/>
      <c r="AQZ17" s="1964"/>
      <c r="ARA17" s="1964"/>
      <c r="ARB17" s="1964"/>
      <c r="ARC17" s="1964"/>
      <c r="ARD17" s="1964"/>
      <c r="ARE17" s="1964"/>
      <c r="ARF17" s="1964"/>
      <c r="ARG17" s="1964"/>
      <c r="ARH17" s="1964"/>
      <c r="ARI17" s="1964"/>
      <c r="ARJ17" s="1964"/>
      <c r="ARK17" s="1964"/>
      <c r="ARL17" s="1964"/>
      <c r="ARM17" s="1964"/>
      <c r="ARN17" s="1964"/>
      <c r="ARO17" s="1964"/>
      <c r="ARP17" s="1964"/>
      <c r="ARQ17" s="1964"/>
      <c r="ARR17" s="1964"/>
      <c r="ARS17" s="1964"/>
      <c r="ART17" s="1964"/>
      <c r="ARU17" s="1964"/>
      <c r="ARV17" s="1964"/>
      <c r="ARW17" s="1964"/>
      <c r="ARX17" s="1964"/>
      <c r="ARY17" s="1964"/>
      <c r="ARZ17" s="1964"/>
      <c r="ASA17" s="1964"/>
      <c r="ASB17" s="1964"/>
      <c r="ASC17" s="1964"/>
      <c r="ASD17" s="1964"/>
      <c r="ASE17" s="1964"/>
      <c r="ASF17" s="1964"/>
      <c r="ASG17" s="1964"/>
      <c r="ASH17" s="1964"/>
      <c r="ASI17" s="1964"/>
      <c r="ASJ17" s="1964"/>
      <c r="ASK17" s="1964"/>
      <c r="ASL17" s="1964"/>
      <c r="ASM17" s="1964"/>
      <c r="ASN17" s="1964"/>
      <c r="ASO17" s="1964"/>
      <c r="ASP17" s="1964"/>
      <c r="ASQ17" s="1964"/>
      <c r="ASR17" s="1964"/>
      <c r="ASS17" s="1964"/>
      <c r="AST17" s="1964"/>
      <c r="ASU17" s="1964"/>
      <c r="ASV17" s="1964"/>
      <c r="ASW17" s="1964"/>
      <c r="ASX17" s="1964"/>
      <c r="ASY17" s="1964"/>
      <c r="ASZ17" s="1964"/>
      <c r="ATA17" s="1964"/>
      <c r="ATB17" s="1964"/>
      <c r="ATC17" s="1964"/>
      <c r="ATD17" s="1964"/>
      <c r="ATE17" s="1964"/>
      <c r="ATF17" s="1964"/>
      <c r="ATG17" s="1964"/>
      <c r="ATH17" s="1964"/>
      <c r="ATI17" s="1964"/>
      <c r="ATJ17" s="1964"/>
      <c r="ATK17" s="1964"/>
      <c r="ATL17" s="1964"/>
      <c r="ATM17" s="1964"/>
      <c r="ATN17" s="1964"/>
      <c r="ATO17" s="1964"/>
      <c r="ATP17" s="1964"/>
      <c r="ATQ17" s="1964"/>
      <c r="ATR17" s="1964"/>
      <c r="ATS17" s="1964"/>
      <c r="ATT17" s="1964"/>
      <c r="ATU17" s="1964"/>
      <c r="ATV17" s="1964"/>
      <c r="ATW17" s="1964"/>
      <c r="ATX17" s="1964"/>
      <c r="ATY17" s="1964"/>
      <c r="ATZ17" s="1964"/>
      <c r="AUA17" s="1964"/>
      <c r="AUB17" s="1964"/>
      <c r="AUC17" s="1964"/>
      <c r="AUD17" s="1964"/>
      <c r="AUE17" s="1964"/>
      <c r="AUF17" s="1964"/>
      <c r="AUG17" s="1964"/>
      <c r="AUH17" s="1964"/>
      <c r="AUI17" s="1964"/>
      <c r="AUJ17" s="1964"/>
      <c r="AUK17" s="1964"/>
      <c r="AUL17" s="1964"/>
      <c r="AUM17" s="1964"/>
      <c r="AUN17" s="1964"/>
      <c r="AUO17" s="1964"/>
      <c r="AUP17" s="1964"/>
      <c r="AUQ17" s="1964"/>
      <c r="AUR17" s="1964"/>
      <c r="AUS17" s="1964"/>
      <c r="AUT17" s="1964"/>
      <c r="AUU17" s="1964"/>
      <c r="AUV17" s="1964"/>
      <c r="AUW17" s="1964"/>
      <c r="AUX17" s="1964"/>
      <c r="AUY17" s="1964"/>
      <c r="AUZ17" s="1964"/>
      <c r="AVA17" s="1964"/>
      <c r="AVB17" s="1964"/>
      <c r="AVC17" s="1964"/>
      <c r="AVD17" s="1964"/>
      <c r="AVE17" s="1964"/>
      <c r="AVF17" s="1964"/>
      <c r="AVG17" s="1964"/>
      <c r="AVH17" s="1964"/>
      <c r="AVI17" s="1964"/>
      <c r="AVJ17" s="1964"/>
      <c r="AVK17" s="1964"/>
      <c r="AVL17" s="1964"/>
      <c r="AVM17" s="1964"/>
      <c r="AVN17" s="1964"/>
      <c r="AVO17" s="1964"/>
      <c r="AVP17" s="1964"/>
      <c r="AVQ17" s="1964"/>
      <c r="AVR17" s="1964"/>
      <c r="AVS17" s="1964"/>
      <c r="AVT17" s="1964"/>
      <c r="AVU17" s="1964"/>
      <c r="AVV17" s="1964"/>
      <c r="AVW17" s="1964"/>
      <c r="AVX17" s="1964"/>
      <c r="AVY17" s="1964"/>
      <c r="AVZ17" s="1964"/>
      <c r="AWA17" s="1964"/>
      <c r="AWB17" s="1964"/>
      <c r="AWC17" s="1964"/>
      <c r="AWD17" s="1964"/>
      <c r="AWE17" s="1964"/>
      <c r="AWF17" s="1964"/>
      <c r="AWG17" s="1964"/>
      <c r="AWH17" s="1964"/>
      <c r="AWI17" s="1964"/>
      <c r="AWJ17" s="1964"/>
      <c r="AWK17" s="1964"/>
      <c r="AWL17" s="1964"/>
      <c r="AWM17" s="1964"/>
      <c r="AWN17" s="1964"/>
      <c r="AWO17" s="1964"/>
      <c r="AWP17" s="1964"/>
      <c r="AWQ17" s="1964"/>
      <c r="AWR17" s="1964"/>
      <c r="AWS17" s="1964"/>
      <c r="AWT17" s="1964"/>
      <c r="AWU17" s="1964"/>
      <c r="AWV17" s="1964"/>
      <c r="AWW17" s="1964"/>
      <c r="AWX17" s="1964"/>
      <c r="AWY17" s="1964"/>
      <c r="AWZ17" s="1964"/>
      <c r="AXA17" s="1964"/>
      <c r="AXB17" s="1964"/>
      <c r="AXC17" s="1964"/>
      <c r="AXD17" s="1964"/>
      <c r="AXE17" s="1964"/>
      <c r="AXF17" s="1964"/>
      <c r="AXG17" s="1964"/>
      <c r="AXH17" s="1964"/>
      <c r="AXI17" s="1964"/>
      <c r="AXJ17" s="1964"/>
      <c r="AXK17" s="1964"/>
      <c r="AXL17" s="1964"/>
      <c r="AXM17" s="1964"/>
      <c r="AXN17" s="1964"/>
      <c r="AXO17" s="1964"/>
      <c r="AXP17" s="1964"/>
      <c r="AXQ17" s="1964"/>
      <c r="AXR17" s="1964"/>
      <c r="AXS17" s="1964"/>
      <c r="AXT17" s="1964"/>
      <c r="AXU17" s="1964"/>
      <c r="AXV17" s="1964"/>
      <c r="AXW17" s="1964"/>
      <c r="AXX17" s="1964"/>
      <c r="AXY17" s="1964"/>
      <c r="AXZ17" s="1964"/>
      <c r="AYA17" s="1964"/>
      <c r="AYB17" s="1964"/>
      <c r="AYC17" s="1964"/>
      <c r="AYD17" s="1964"/>
      <c r="AYE17" s="1964"/>
      <c r="AYF17" s="1964"/>
      <c r="AYG17" s="1964"/>
      <c r="AYH17" s="1964"/>
      <c r="AYI17" s="1964"/>
      <c r="AYJ17" s="1964"/>
      <c r="AYK17" s="1964"/>
      <c r="AYL17" s="1964"/>
      <c r="AYM17" s="1964"/>
      <c r="AYN17" s="1964"/>
      <c r="AYO17" s="1964"/>
      <c r="AYP17" s="1964"/>
      <c r="AYQ17" s="1964"/>
      <c r="AYR17" s="1964"/>
      <c r="AYS17" s="1964"/>
      <c r="AYT17" s="1964"/>
      <c r="AYU17" s="1964"/>
      <c r="AYV17" s="1964"/>
      <c r="AYW17" s="1964"/>
      <c r="AYX17" s="1964"/>
      <c r="AYY17" s="1964"/>
      <c r="AYZ17" s="1964"/>
      <c r="AZA17" s="1964"/>
      <c r="AZB17" s="1964"/>
      <c r="AZC17" s="1964"/>
      <c r="AZD17" s="1964"/>
      <c r="AZE17" s="1964"/>
      <c r="AZF17" s="1964"/>
      <c r="AZG17" s="1964"/>
      <c r="AZH17" s="1964"/>
      <c r="AZI17" s="1964"/>
      <c r="AZJ17" s="1964"/>
      <c r="AZK17" s="1964"/>
      <c r="AZL17" s="1964"/>
      <c r="AZM17" s="1964"/>
      <c r="AZN17" s="1964"/>
      <c r="AZO17" s="1964"/>
      <c r="AZP17" s="1964"/>
      <c r="AZQ17" s="1964"/>
      <c r="AZR17" s="1964"/>
      <c r="AZS17" s="1964"/>
      <c r="AZT17" s="1964"/>
      <c r="AZU17" s="1964"/>
      <c r="AZV17" s="1964"/>
      <c r="AZW17" s="1964"/>
      <c r="AZX17" s="1964"/>
      <c r="AZY17" s="1964"/>
      <c r="AZZ17" s="1964"/>
      <c r="BAA17" s="1964"/>
      <c r="BAB17" s="1964"/>
      <c r="BAC17" s="1964"/>
      <c r="BAD17" s="1964"/>
      <c r="BAE17" s="1964"/>
      <c r="BAF17" s="1964"/>
      <c r="BAG17" s="1964"/>
      <c r="BAH17" s="1964"/>
      <c r="BAI17" s="1964"/>
      <c r="BAJ17" s="1964"/>
      <c r="BAK17" s="1964"/>
      <c r="BAL17" s="1964"/>
      <c r="BAM17" s="1964"/>
      <c r="BAN17" s="1964"/>
      <c r="BAO17" s="1964"/>
      <c r="BAP17" s="1964"/>
      <c r="BAQ17" s="1964"/>
      <c r="BAR17" s="1964"/>
      <c r="BAS17" s="1964"/>
      <c r="BAT17" s="1964"/>
      <c r="BAU17" s="1964"/>
      <c r="BAV17" s="1964"/>
      <c r="BAW17" s="1964"/>
      <c r="BAX17" s="1964"/>
      <c r="BAY17" s="1964"/>
      <c r="BAZ17" s="1964"/>
      <c r="BBA17" s="1964"/>
      <c r="BBB17" s="1964"/>
      <c r="BBC17" s="1964"/>
      <c r="BBD17" s="1964"/>
      <c r="BBE17" s="1964"/>
      <c r="BBF17" s="1964"/>
      <c r="BBG17" s="1964"/>
      <c r="BBH17" s="1964"/>
      <c r="BBI17" s="1964"/>
      <c r="BBJ17" s="1964"/>
      <c r="BBK17" s="1964"/>
      <c r="BBL17" s="1964"/>
      <c r="BBM17" s="1964"/>
      <c r="BBN17" s="1964"/>
      <c r="BBO17" s="1964"/>
      <c r="BBP17" s="1964"/>
      <c r="BBQ17" s="1964"/>
      <c r="BBR17" s="1964"/>
      <c r="BBS17" s="1964"/>
      <c r="BBT17" s="1964"/>
      <c r="BBU17" s="1964"/>
      <c r="BBV17" s="1964"/>
      <c r="BBW17" s="1964"/>
      <c r="BBX17" s="1964"/>
      <c r="BBY17" s="1964"/>
      <c r="BBZ17" s="1964"/>
      <c r="BCA17" s="1964"/>
      <c r="BCB17" s="1964"/>
      <c r="BCC17" s="1964"/>
      <c r="BCD17" s="1964"/>
      <c r="BCE17" s="1964"/>
      <c r="BCF17" s="1964"/>
      <c r="BCG17" s="1964"/>
      <c r="BCH17" s="1964"/>
      <c r="BCI17" s="1964"/>
      <c r="BCJ17" s="1964"/>
      <c r="BCK17" s="1964"/>
      <c r="BCL17" s="1964"/>
      <c r="BCM17" s="1964"/>
      <c r="BCN17" s="1964"/>
      <c r="BCO17" s="1964"/>
      <c r="BCP17" s="1964"/>
      <c r="BCQ17" s="1964"/>
      <c r="BCR17" s="1964"/>
      <c r="BCS17" s="1964"/>
      <c r="BCT17" s="1964"/>
      <c r="BCU17" s="1964"/>
      <c r="BCV17" s="1964"/>
      <c r="BCW17" s="1964"/>
      <c r="BCX17" s="1964"/>
      <c r="BCY17" s="1964"/>
      <c r="BCZ17" s="1964"/>
      <c r="BDA17" s="1964"/>
      <c r="BDB17" s="1964"/>
      <c r="BDC17" s="1964"/>
      <c r="BDD17" s="1964"/>
      <c r="BDE17" s="1964"/>
      <c r="BDF17" s="1964"/>
      <c r="BDG17" s="1964"/>
      <c r="BDH17" s="1964"/>
      <c r="BDI17" s="1964"/>
      <c r="BDJ17" s="1964"/>
      <c r="BDK17" s="1964"/>
      <c r="BDL17" s="1964"/>
      <c r="BDM17" s="1964"/>
      <c r="BDN17" s="1964"/>
      <c r="BDO17" s="1964"/>
      <c r="BDP17" s="1964"/>
      <c r="BDQ17" s="1964"/>
      <c r="BDR17" s="1964"/>
      <c r="BDS17" s="1964"/>
      <c r="BDT17" s="1964"/>
      <c r="BDU17" s="1964"/>
      <c r="BDV17" s="1964"/>
      <c r="BDW17" s="1964"/>
      <c r="BDX17" s="1964"/>
      <c r="BDY17" s="1964"/>
      <c r="BDZ17" s="1964"/>
      <c r="BEA17" s="1964"/>
      <c r="BEB17" s="1964"/>
      <c r="BEC17" s="1964"/>
      <c r="BED17" s="1964"/>
      <c r="BEE17" s="1964"/>
      <c r="BEF17" s="1964"/>
      <c r="BEG17" s="1964"/>
      <c r="BEH17" s="1964"/>
      <c r="BEI17" s="1964"/>
      <c r="BEJ17" s="1964"/>
      <c r="BEK17" s="1964"/>
      <c r="BEL17" s="1964"/>
      <c r="BEM17" s="1964"/>
      <c r="BEN17" s="1964"/>
      <c r="BEO17" s="1964"/>
      <c r="BEP17" s="1964"/>
      <c r="BEQ17" s="1964"/>
      <c r="BER17" s="1964"/>
      <c r="BES17" s="1964"/>
      <c r="BET17" s="1964"/>
      <c r="BEU17" s="1964"/>
      <c r="BEV17" s="1964"/>
      <c r="BEW17" s="1964"/>
      <c r="BEX17" s="1964"/>
      <c r="BEY17" s="1964"/>
      <c r="BEZ17" s="1964"/>
      <c r="BFA17" s="1964"/>
      <c r="BFB17" s="1964"/>
      <c r="BFC17" s="1964"/>
      <c r="BFD17" s="1964"/>
      <c r="BFE17" s="1964"/>
      <c r="BFF17" s="1964"/>
      <c r="BFG17" s="1964"/>
      <c r="BFH17" s="1964"/>
      <c r="BFI17" s="1964"/>
      <c r="BFJ17" s="1964"/>
      <c r="BFK17" s="1964"/>
      <c r="BFL17" s="1964"/>
      <c r="BFM17" s="1964"/>
      <c r="BFN17" s="1964"/>
      <c r="BFO17" s="1964"/>
      <c r="BFP17" s="1964"/>
      <c r="BFQ17" s="1964"/>
      <c r="BFR17" s="1964"/>
      <c r="BFS17" s="1964"/>
      <c r="BFT17" s="1964"/>
      <c r="BFU17" s="1964"/>
      <c r="BFV17" s="1964"/>
      <c r="BFW17" s="1964"/>
      <c r="BFX17" s="1964"/>
      <c r="BFY17" s="1964"/>
      <c r="BFZ17" s="1964"/>
      <c r="BGA17" s="1964"/>
      <c r="BGB17" s="1964"/>
      <c r="BGC17" s="1964"/>
      <c r="BGD17" s="1964"/>
      <c r="BGE17" s="1964"/>
      <c r="BGF17" s="1964"/>
      <c r="BGG17" s="1964"/>
      <c r="BGH17" s="1964"/>
      <c r="BGI17" s="1964"/>
      <c r="BGJ17" s="1964"/>
      <c r="BGK17" s="1964"/>
      <c r="BGL17" s="1964"/>
      <c r="BGM17" s="1964"/>
      <c r="BGN17" s="1964"/>
      <c r="BGO17" s="1964"/>
      <c r="BGP17" s="1964"/>
      <c r="BGQ17" s="1964"/>
      <c r="BGR17" s="1964"/>
      <c r="BGS17" s="1964"/>
      <c r="BGT17" s="1964"/>
      <c r="BGU17" s="1964"/>
      <c r="BGV17" s="1964"/>
      <c r="BGW17" s="1964"/>
      <c r="BGX17" s="1964"/>
      <c r="BGY17" s="1964"/>
      <c r="BGZ17" s="1964"/>
      <c r="BHA17" s="1964"/>
      <c r="BHB17" s="1964"/>
      <c r="BHC17" s="1964"/>
      <c r="BHD17" s="1964"/>
      <c r="BHE17" s="1964"/>
      <c r="BHF17" s="1964"/>
      <c r="BHG17" s="1964"/>
      <c r="BHH17" s="1964"/>
      <c r="BHI17" s="1964"/>
      <c r="BHJ17" s="1964"/>
      <c r="BHK17" s="1964"/>
      <c r="BHL17" s="1964"/>
      <c r="BHM17" s="1964"/>
      <c r="BHN17" s="1964"/>
      <c r="BHO17" s="1964"/>
      <c r="BHP17" s="1964"/>
      <c r="BHQ17" s="1964"/>
      <c r="BHR17" s="1964"/>
      <c r="BHS17" s="1964"/>
      <c r="BHT17" s="1964"/>
      <c r="BHU17" s="1964"/>
      <c r="BHV17" s="1964"/>
      <c r="BHW17" s="1964"/>
      <c r="BHX17" s="1964"/>
      <c r="BHY17" s="1964"/>
      <c r="BHZ17" s="1964"/>
      <c r="BIA17" s="1964"/>
      <c r="BIB17" s="1964"/>
      <c r="BIC17" s="1964"/>
      <c r="BID17" s="1964"/>
      <c r="BIE17" s="1964"/>
      <c r="BIF17" s="1964"/>
      <c r="BIG17" s="1964"/>
      <c r="BIH17" s="1964"/>
      <c r="BII17" s="1964"/>
      <c r="BIJ17" s="1964"/>
      <c r="BIK17" s="1964"/>
      <c r="BIL17" s="1964"/>
      <c r="BIM17" s="1964"/>
      <c r="BIN17" s="1964"/>
      <c r="BIO17" s="1964"/>
      <c r="BIP17" s="1964"/>
      <c r="BIQ17" s="1964"/>
      <c r="BIR17" s="1964"/>
      <c r="BIS17" s="1964"/>
      <c r="BIT17" s="1964"/>
      <c r="BIU17" s="1964"/>
      <c r="BIV17" s="1964"/>
      <c r="BIW17" s="1964"/>
      <c r="BIX17" s="1964"/>
      <c r="BIY17" s="1964"/>
      <c r="BIZ17" s="1964"/>
      <c r="BJA17" s="1964"/>
      <c r="BJB17" s="1964"/>
      <c r="BJC17" s="1964"/>
      <c r="BJD17" s="1964"/>
      <c r="BJE17" s="1964"/>
      <c r="BJF17" s="1964"/>
      <c r="BJG17" s="1964"/>
      <c r="BJH17" s="1964"/>
      <c r="BJI17" s="1964"/>
      <c r="BJJ17" s="1964"/>
      <c r="BJK17" s="1964"/>
      <c r="BJL17" s="1964"/>
      <c r="BJM17" s="1964"/>
      <c r="BJN17" s="1964"/>
      <c r="BJO17" s="1964"/>
      <c r="BJP17" s="1964"/>
      <c r="BJQ17" s="1964"/>
      <c r="BJR17" s="1964"/>
      <c r="BJS17" s="1964"/>
      <c r="BJT17" s="1964"/>
      <c r="BJU17" s="1964"/>
      <c r="BJV17" s="1964"/>
      <c r="BJW17" s="1964"/>
      <c r="BJX17" s="1964"/>
      <c r="BJY17" s="1964"/>
      <c r="BJZ17" s="1964"/>
      <c r="BKA17" s="1964"/>
      <c r="BKB17" s="1964"/>
      <c r="BKC17" s="1964"/>
      <c r="BKD17" s="1964"/>
      <c r="BKE17" s="1964"/>
      <c r="BKF17" s="1964"/>
      <c r="BKG17" s="1964"/>
      <c r="BKH17" s="1964"/>
      <c r="BKI17" s="1964"/>
      <c r="BKJ17" s="1964"/>
      <c r="BKK17" s="1964"/>
      <c r="BKL17" s="1964"/>
      <c r="BKM17" s="1964"/>
      <c r="BKN17" s="1964"/>
      <c r="BKO17" s="1964"/>
      <c r="BKP17" s="1964"/>
      <c r="BKQ17" s="1964"/>
      <c r="BKR17" s="1964"/>
      <c r="BKS17" s="1964"/>
      <c r="BKT17" s="1964"/>
      <c r="BKU17" s="1964"/>
      <c r="BKV17" s="1964"/>
      <c r="BKW17" s="1964"/>
      <c r="BKX17" s="1964"/>
      <c r="BKY17" s="1964"/>
      <c r="BKZ17" s="1964"/>
      <c r="BLA17" s="1964"/>
      <c r="BLB17" s="1964"/>
      <c r="BLC17" s="1964"/>
      <c r="BLD17" s="1964"/>
      <c r="BLE17" s="1964"/>
      <c r="BLF17" s="1964"/>
      <c r="BLG17" s="1964"/>
      <c r="BLH17" s="1964"/>
      <c r="BLI17" s="1964"/>
      <c r="BLJ17" s="1964"/>
      <c r="BLK17" s="1964"/>
      <c r="BLL17" s="1964"/>
      <c r="BLM17" s="1964"/>
      <c r="BLN17" s="1964"/>
      <c r="BLO17" s="1964"/>
      <c r="BLP17" s="1964"/>
      <c r="BLQ17" s="1964"/>
      <c r="BLR17" s="1964"/>
      <c r="BLS17" s="1964"/>
      <c r="BLT17" s="1964"/>
      <c r="BLU17" s="1964"/>
      <c r="BLV17" s="1964"/>
      <c r="BLW17" s="1964"/>
      <c r="BLX17" s="1964"/>
      <c r="BLY17" s="1964"/>
      <c r="BLZ17" s="1964"/>
      <c r="BMA17" s="1964"/>
      <c r="BMB17" s="1964"/>
      <c r="BMC17" s="1964"/>
      <c r="BMD17" s="1964"/>
      <c r="BME17" s="1964"/>
      <c r="BMF17" s="1964"/>
      <c r="BMG17" s="1964"/>
      <c r="BMH17" s="1964"/>
      <c r="BMI17" s="1964"/>
      <c r="BMJ17" s="1964"/>
      <c r="BMK17" s="1964"/>
      <c r="BML17" s="1964"/>
      <c r="BMM17" s="1964"/>
      <c r="BMN17" s="1964"/>
      <c r="BMO17" s="1964"/>
      <c r="BMP17" s="1964"/>
      <c r="BMQ17" s="1964"/>
      <c r="BMR17" s="1964"/>
      <c r="BMS17" s="1964"/>
      <c r="BMT17" s="1964"/>
      <c r="BMU17" s="1964"/>
      <c r="BMV17" s="1964"/>
      <c r="BMW17" s="1964"/>
      <c r="BMX17" s="1964"/>
      <c r="BMY17" s="1964"/>
      <c r="BMZ17" s="1964"/>
      <c r="BNA17" s="1964"/>
      <c r="BNB17" s="1964"/>
      <c r="BNC17" s="1964"/>
      <c r="BND17" s="1964"/>
      <c r="BNE17" s="1964"/>
      <c r="BNF17" s="1964"/>
      <c r="BNG17" s="1964"/>
      <c r="BNH17" s="1964"/>
      <c r="BNI17" s="1964"/>
      <c r="BNJ17" s="1964"/>
      <c r="BNK17" s="1964"/>
      <c r="BNL17" s="1964"/>
      <c r="BNM17" s="1964"/>
      <c r="BNN17" s="1964"/>
      <c r="BNO17" s="1964"/>
      <c r="BNP17" s="1964"/>
      <c r="BNQ17" s="1964"/>
      <c r="BNR17" s="1964"/>
      <c r="BNS17" s="1964"/>
      <c r="BNT17" s="1964"/>
      <c r="BNU17" s="1964"/>
      <c r="BNV17" s="1964"/>
      <c r="BNW17" s="1964"/>
      <c r="BNX17" s="1964"/>
      <c r="BNY17" s="1964"/>
      <c r="BNZ17" s="1964"/>
      <c r="BOA17" s="1964"/>
      <c r="BOB17" s="1964"/>
      <c r="BOC17" s="1964"/>
      <c r="BOD17" s="1964"/>
      <c r="BOE17" s="1964"/>
      <c r="BOF17" s="1964"/>
      <c r="BOG17" s="1964"/>
      <c r="BOH17" s="1964"/>
      <c r="BOI17" s="1964"/>
      <c r="BOJ17" s="1964"/>
      <c r="BOK17" s="1964"/>
      <c r="BOL17" s="1964"/>
      <c r="BOM17" s="1964"/>
      <c r="BON17" s="1964"/>
      <c r="BOO17" s="1964"/>
      <c r="BOP17" s="1964"/>
      <c r="BOQ17" s="1964"/>
      <c r="BOR17" s="1964"/>
      <c r="BOS17" s="1964"/>
      <c r="BOT17" s="1964"/>
      <c r="BOU17" s="1964"/>
      <c r="BOV17" s="1964"/>
      <c r="BOW17" s="1964"/>
      <c r="BOX17" s="1964"/>
      <c r="BOY17" s="1964"/>
      <c r="BOZ17" s="1964"/>
      <c r="BPA17" s="1964"/>
      <c r="BPB17" s="1964"/>
      <c r="BPC17" s="1964"/>
      <c r="BPD17" s="1964"/>
      <c r="BPE17" s="1964"/>
      <c r="BPF17" s="1964"/>
      <c r="BPG17" s="1964"/>
      <c r="BPH17" s="1964"/>
      <c r="BPI17" s="1964"/>
      <c r="BPJ17" s="1964"/>
      <c r="BPK17" s="1964"/>
      <c r="BPL17" s="1964"/>
      <c r="BPM17" s="1964"/>
      <c r="BPN17" s="1964"/>
      <c r="BPO17" s="1964"/>
      <c r="BPP17" s="1964"/>
      <c r="BPQ17" s="1964"/>
      <c r="BPR17" s="1964"/>
      <c r="BPS17" s="1964"/>
      <c r="BPT17" s="1964"/>
      <c r="BPU17" s="1964"/>
      <c r="BPV17" s="1964"/>
      <c r="BPW17" s="1964"/>
      <c r="BPX17" s="1964"/>
      <c r="BPY17" s="1964"/>
      <c r="BPZ17" s="1964"/>
      <c r="BQA17" s="1964"/>
      <c r="BQB17" s="1964"/>
      <c r="BQC17" s="1964"/>
      <c r="BQD17" s="1964"/>
      <c r="BQE17" s="1964"/>
      <c r="BQF17" s="1964"/>
      <c r="BQG17" s="1964"/>
      <c r="BQH17" s="1964"/>
      <c r="BQI17" s="1964"/>
      <c r="BQJ17" s="1964"/>
      <c r="BQK17" s="1964"/>
      <c r="BQL17" s="1964"/>
      <c r="BQM17" s="1964"/>
      <c r="BQN17" s="1964"/>
      <c r="BQO17" s="1964"/>
      <c r="BQP17" s="1964"/>
      <c r="BQQ17" s="1964"/>
      <c r="BQR17" s="1964"/>
      <c r="BQS17" s="1964"/>
      <c r="BQT17" s="1964"/>
      <c r="BQU17" s="1964"/>
      <c r="BQV17" s="1964"/>
      <c r="BQW17" s="1964"/>
      <c r="BQX17" s="1964"/>
      <c r="BQY17" s="1964"/>
      <c r="BQZ17" s="1964"/>
      <c r="BRA17" s="1964"/>
      <c r="BRB17" s="1964"/>
      <c r="BRC17" s="1964"/>
      <c r="BRD17" s="1964"/>
      <c r="BRE17" s="1964"/>
      <c r="BRF17" s="1964"/>
      <c r="BRG17" s="1964"/>
      <c r="BRH17" s="1964"/>
      <c r="BRI17" s="1964"/>
      <c r="BRJ17" s="1964"/>
      <c r="BRK17" s="1964"/>
      <c r="BRL17" s="1964"/>
      <c r="BRM17" s="1964"/>
      <c r="BRN17" s="1964"/>
      <c r="BRO17" s="1964"/>
      <c r="BRP17" s="1964"/>
      <c r="BRQ17" s="1964"/>
      <c r="BRR17" s="1964"/>
      <c r="BRS17" s="1964"/>
      <c r="BRT17" s="1964"/>
      <c r="BRU17" s="1964"/>
      <c r="BRV17" s="1964"/>
      <c r="BRW17" s="1964"/>
      <c r="BRX17" s="1964"/>
      <c r="BRY17" s="1964"/>
      <c r="BRZ17" s="1964"/>
      <c r="BSA17" s="1964"/>
      <c r="BSB17" s="1964"/>
      <c r="BSC17" s="1964"/>
      <c r="BSD17" s="1964"/>
      <c r="BSE17" s="1964"/>
      <c r="BSF17" s="1964"/>
      <c r="BSG17" s="1964"/>
      <c r="BSH17" s="1964"/>
      <c r="BSI17" s="1964"/>
      <c r="BSJ17" s="1964"/>
      <c r="BSK17" s="1964"/>
      <c r="BSL17" s="1964"/>
      <c r="BSM17" s="1964"/>
      <c r="BSN17" s="1964"/>
      <c r="BSO17" s="1964"/>
      <c r="BSP17" s="1964"/>
      <c r="BSQ17" s="1964"/>
      <c r="BSR17" s="1964"/>
      <c r="BSS17" s="1964"/>
      <c r="BST17" s="1964"/>
      <c r="BSU17" s="1964"/>
      <c r="BSV17" s="1964"/>
      <c r="BSW17" s="1964"/>
      <c r="BSX17" s="1964"/>
      <c r="BSY17" s="1964"/>
      <c r="BSZ17" s="1964"/>
      <c r="BTA17" s="1964"/>
      <c r="BTB17" s="1964"/>
      <c r="BTC17" s="1964"/>
      <c r="BTD17" s="1964"/>
      <c r="BTE17" s="1964"/>
      <c r="BTF17" s="1964"/>
      <c r="BTG17" s="1964"/>
      <c r="BTH17" s="1964"/>
      <c r="BTI17" s="1964"/>
      <c r="BTJ17" s="1964"/>
      <c r="BTK17" s="1964"/>
      <c r="BTL17" s="1964"/>
      <c r="BTM17" s="1964"/>
      <c r="BTN17" s="1964"/>
      <c r="BTO17" s="1964"/>
      <c r="BTP17" s="1964"/>
      <c r="BTQ17" s="1964"/>
      <c r="BTR17" s="1964"/>
      <c r="BTS17" s="1964"/>
      <c r="BTT17" s="1964"/>
      <c r="BTU17" s="1964"/>
      <c r="BTV17" s="1964"/>
      <c r="BTW17" s="1964"/>
      <c r="BTX17" s="1964"/>
      <c r="BTY17" s="1964"/>
      <c r="BTZ17" s="1964"/>
      <c r="BUA17" s="1964"/>
      <c r="BUB17" s="1964"/>
      <c r="BUC17" s="1964"/>
      <c r="BUD17" s="1964"/>
      <c r="BUE17" s="1964"/>
      <c r="BUF17" s="1964"/>
      <c r="BUG17" s="1964"/>
      <c r="BUH17" s="1964"/>
      <c r="BUI17" s="1964"/>
      <c r="BUJ17" s="1964"/>
      <c r="BUK17" s="1964"/>
      <c r="BUL17" s="1964"/>
      <c r="BUM17" s="1964"/>
      <c r="BUN17" s="1964"/>
      <c r="BUO17" s="1964"/>
      <c r="BUP17" s="1964"/>
      <c r="BUQ17" s="1964"/>
      <c r="BUR17" s="1964"/>
      <c r="BUS17" s="1964"/>
      <c r="BUT17" s="1964"/>
      <c r="BUU17" s="1964"/>
      <c r="BUV17" s="1964"/>
      <c r="BUW17" s="1964"/>
      <c r="BUX17" s="1964"/>
      <c r="BUY17" s="1964"/>
      <c r="BUZ17" s="1964"/>
      <c r="BVA17" s="1964"/>
      <c r="BVB17" s="1964"/>
      <c r="BVC17" s="1964"/>
      <c r="BVD17" s="1964"/>
      <c r="BVE17" s="1964"/>
      <c r="BVF17" s="1964"/>
      <c r="BVG17" s="1964"/>
      <c r="BVH17" s="1964"/>
      <c r="BVI17" s="1964"/>
      <c r="BVJ17" s="1964"/>
      <c r="BVK17" s="1964"/>
      <c r="BVL17" s="1964"/>
      <c r="BVM17" s="1964"/>
      <c r="BVN17" s="1964"/>
      <c r="BVO17" s="1964"/>
      <c r="BVP17" s="1964"/>
      <c r="BVQ17" s="1964"/>
      <c r="BVR17" s="1964"/>
      <c r="BVS17" s="1964"/>
      <c r="BVT17" s="1964"/>
      <c r="BVU17" s="1964"/>
      <c r="BVV17" s="1964"/>
      <c r="BVW17" s="1964"/>
      <c r="BVX17" s="1964"/>
      <c r="BVY17" s="1964"/>
      <c r="BVZ17" s="1964"/>
      <c r="BWA17" s="1964"/>
      <c r="BWB17" s="1964"/>
      <c r="BWC17" s="1964"/>
      <c r="BWD17" s="1964"/>
      <c r="BWE17" s="1964"/>
      <c r="BWF17" s="1964"/>
      <c r="BWG17" s="1964"/>
      <c r="BWH17" s="1964"/>
      <c r="BWI17" s="1964"/>
      <c r="BWJ17" s="1964"/>
      <c r="BWK17" s="1964"/>
      <c r="BWL17" s="1964"/>
      <c r="BWM17" s="1964"/>
      <c r="BWN17" s="1964"/>
      <c r="BWO17" s="1964"/>
      <c r="BWP17" s="1964"/>
      <c r="BWQ17" s="1964"/>
      <c r="BWR17" s="1964"/>
      <c r="BWS17" s="1964"/>
      <c r="BWT17" s="1964"/>
      <c r="BWU17" s="1964"/>
      <c r="BWV17" s="1964"/>
      <c r="BWW17" s="1964"/>
      <c r="BWX17" s="1964"/>
      <c r="BWY17" s="1964"/>
      <c r="BWZ17" s="1964"/>
      <c r="BXA17" s="1964"/>
      <c r="BXB17" s="1964"/>
      <c r="BXC17" s="1964"/>
      <c r="BXD17" s="1964"/>
      <c r="BXE17" s="1964"/>
      <c r="BXF17" s="1964"/>
      <c r="BXG17" s="1964"/>
      <c r="BXH17" s="1964"/>
      <c r="BXI17" s="1964"/>
      <c r="BXJ17" s="1964"/>
      <c r="BXK17" s="1964"/>
      <c r="BXL17" s="1964"/>
      <c r="BXM17" s="1964"/>
      <c r="BXN17" s="1964"/>
      <c r="BXO17" s="1964"/>
      <c r="BXP17" s="1964"/>
      <c r="BXQ17" s="1964"/>
      <c r="BXR17" s="1964"/>
      <c r="BXS17" s="1964"/>
      <c r="BXT17" s="1964"/>
      <c r="BXU17" s="1964"/>
      <c r="BXV17" s="1964"/>
      <c r="BXW17" s="1964"/>
      <c r="BXX17" s="1964"/>
      <c r="BXY17" s="1964"/>
      <c r="BXZ17" s="1964"/>
      <c r="BYA17" s="1964"/>
      <c r="BYB17" s="1964"/>
      <c r="BYC17" s="1964"/>
      <c r="BYD17" s="1964"/>
      <c r="BYE17" s="1964"/>
      <c r="BYF17" s="1964"/>
      <c r="BYG17" s="1964"/>
      <c r="BYH17" s="1964"/>
      <c r="BYI17" s="1964"/>
      <c r="BYJ17" s="1964"/>
      <c r="BYK17" s="1964"/>
      <c r="BYL17" s="1964"/>
      <c r="BYM17" s="1964"/>
      <c r="BYN17" s="1964"/>
      <c r="BYO17" s="1964"/>
      <c r="BYP17" s="1964"/>
      <c r="BYQ17" s="1964"/>
      <c r="BYR17" s="1964"/>
      <c r="BYS17" s="1964"/>
      <c r="BYT17" s="1964"/>
      <c r="BYU17" s="1964"/>
      <c r="BYV17" s="1964"/>
      <c r="BYW17" s="1964"/>
      <c r="BYX17" s="1964"/>
      <c r="BYY17" s="1964"/>
      <c r="BYZ17" s="1964"/>
      <c r="BZA17" s="1964"/>
      <c r="BZB17" s="1964"/>
      <c r="BZC17" s="1964"/>
      <c r="BZD17" s="1964"/>
      <c r="BZE17" s="1964"/>
      <c r="BZF17" s="1964"/>
      <c r="BZG17" s="1964"/>
      <c r="BZH17" s="1964"/>
      <c r="BZI17" s="1964"/>
      <c r="BZJ17" s="1964"/>
      <c r="BZK17" s="1964"/>
      <c r="BZL17" s="1964"/>
      <c r="BZM17" s="1964"/>
      <c r="BZN17" s="1964"/>
      <c r="BZO17" s="1964"/>
      <c r="BZP17" s="1964"/>
      <c r="BZQ17" s="1964"/>
      <c r="BZR17" s="1964"/>
      <c r="BZS17" s="1964"/>
      <c r="BZT17" s="1964"/>
      <c r="BZU17" s="1964"/>
      <c r="BZV17" s="1964"/>
      <c r="BZW17" s="1964"/>
      <c r="BZX17" s="1964"/>
      <c r="BZY17" s="1964"/>
      <c r="BZZ17" s="1964"/>
      <c r="CAA17" s="1964"/>
      <c r="CAB17" s="1964"/>
      <c r="CAC17" s="1964"/>
      <c r="CAD17" s="1964"/>
      <c r="CAE17" s="1964"/>
      <c r="CAF17" s="1964"/>
      <c r="CAG17" s="1964"/>
      <c r="CAH17" s="1964"/>
      <c r="CAI17" s="1964"/>
      <c r="CAJ17" s="1964"/>
      <c r="CAK17" s="1964"/>
      <c r="CAL17" s="1964"/>
      <c r="CAM17" s="1964"/>
      <c r="CAN17" s="1964"/>
      <c r="CAO17" s="1964"/>
      <c r="CAP17" s="1964"/>
      <c r="CAQ17" s="1964"/>
      <c r="CAR17" s="1964"/>
      <c r="CAS17" s="1964"/>
      <c r="CAT17" s="1964"/>
      <c r="CAU17" s="1964"/>
      <c r="CAV17" s="1964"/>
      <c r="CAW17" s="1964"/>
      <c r="CAX17" s="1964"/>
      <c r="CAY17" s="1964"/>
      <c r="CAZ17" s="1964"/>
      <c r="CBA17" s="1964"/>
      <c r="CBB17" s="1964"/>
      <c r="CBC17" s="1964"/>
      <c r="CBD17" s="1964"/>
      <c r="CBE17" s="1964"/>
      <c r="CBF17" s="1964"/>
      <c r="CBG17" s="1964"/>
      <c r="CBH17" s="1964"/>
      <c r="CBI17" s="1964"/>
      <c r="CBJ17" s="1964"/>
      <c r="CBK17" s="1964"/>
      <c r="CBL17" s="1964"/>
      <c r="CBM17" s="1964"/>
      <c r="CBN17" s="1964"/>
      <c r="CBO17" s="1964"/>
      <c r="CBP17" s="1964"/>
      <c r="CBQ17" s="1964"/>
      <c r="CBR17" s="1964"/>
      <c r="CBS17" s="1964"/>
      <c r="CBT17" s="1964"/>
      <c r="CBU17" s="1964"/>
      <c r="CBV17" s="1964"/>
      <c r="CBW17" s="1964"/>
      <c r="CBX17" s="1964"/>
      <c r="CBY17" s="1964"/>
      <c r="CBZ17" s="1964"/>
      <c r="CCA17" s="1964"/>
      <c r="CCB17" s="1964"/>
      <c r="CCC17" s="1964"/>
      <c r="CCD17" s="1964"/>
      <c r="CCE17" s="1964"/>
      <c r="CCF17" s="1964"/>
      <c r="CCG17" s="1964"/>
      <c r="CCH17" s="1964"/>
      <c r="CCI17" s="1964"/>
      <c r="CCJ17" s="1964"/>
      <c r="CCK17" s="1964"/>
      <c r="CCL17" s="1964"/>
      <c r="CCM17" s="1964"/>
      <c r="CCN17" s="1964"/>
      <c r="CCO17" s="1964"/>
      <c r="CCP17" s="1964"/>
      <c r="CCQ17" s="1964"/>
      <c r="CCR17" s="1964"/>
      <c r="CCS17" s="1964"/>
      <c r="CCT17" s="1964"/>
      <c r="CCU17" s="1964"/>
      <c r="CCV17" s="1964"/>
      <c r="CCW17" s="1964"/>
      <c r="CCX17" s="1964"/>
      <c r="CCY17" s="1964"/>
      <c r="CCZ17" s="1964"/>
      <c r="CDA17" s="1964"/>
      <c r="CDB17" s="1964"/>
      <c r="CDC17" s="1964"/>
      <c r="CDD17" s="1964"/>
      <c r="CDE17" s="1964"/>
      <c r="CDF17" s="1964"/>
      <c r="CDG17" s="1964"/>
      <c r="CDH17" s="1964"/>
      <c r="CDI17" s="1964"/>
      <c r="CDJ17" s="1964"/>
      <c r="CDK17" s="1964"/>
      <c r="CDL17" s="1964"/>
      <c r="CDM17" s="1964"/>
      <c r="CDN17" s="1964"/>
      <c r="CDO17" s="1964"/>
      <c r="CDP17" s="1964"/>
      <c r="CDQ17" s="1964"/>
      <c r="CDR17" s="1964"/>
      <c r="CDS17" s="1964"/>
      <c r="CDT17" s="1964"/>
      <c r="CDU17" s="1964"/>
      <c r="CDV17" s="1964"/>
      <c r="CDW17" s="1964"/>
      <c r="CDX17" s="1964"/>
      <c r="CDY17" s="1964"/>
      <c r="CDZ17" s="1964"/>
      <c r="CEA17" s="1964"/>
      <c r="CEB17" s="1964"/>
      <c r="CEC17" s="1964"/>
      <c r="CED17" s="1964"/>
      <c r="CEE17" s="1964"/>
      <c r="CEF17" s="1964"/>
      <c r="CEG17" s="1964"/>
      <c r="CEH17" s="1964"/>
      <c r="CEI17" s="1964"/>
      <c r="CEJ17" s="1964"/>
      <c r="CEK17" s="1964"/>
      <c r="CEL17" s="1964"/>
      <c r="CEM17" s="1964"/>
      <c r="CEN17" s="1964"/>
      <c r="CEO17" s="1964"/>
      <c r="CEP17" s="1964"/>
      <c r="CEQ17" s="1964"/>
      <c r="CER17" s="1964"/>
      <c r="CES17" s="1964"/>
      <c r="CET17" s="1964"/>
      <c r="CEU17" s="1964"/>
      <c r="CEV17" s="1964"/>
      <c r="CEW17" s="1964"/>
      <c r="CEX17" s="1964"/>
      <c r="CEY17" s="1964"/>
      <c r="CEZ17" s="1964"/>
      <c r="CFA17" s="1964"/>
      <c r="CFB17" s="1964"/>
      <c r="CFC17" s="1964"/>
      <c r="CFD17" s="1964"/>
      <c r="CFE17" s="1964"/>
      <c r="CFF17" s="1964"/>
      <c r="CFG17" s="1964"/>
      <c r="CFH17" s="1964"/>
      <c r="CFI17" s="1964"/>
      <c r="CFJ17" s="1964"/>
      <c r="CFK17" s="1964"/>
      <c r="CFL17" s="1964"/>
      <c r="CFM17" s="1964"/>
      <c r="CFN17" s="1964"/>
      <c r="CFO17" s="1964"/>
      <c r="CFP17" s="1964"/>
      <c r="CFQ17" s="1964"/>
      <c r="CFR17" s="1964"/>
      <c r="CFS17" s="1964"/>
      <c r="CFT17" s="1964"/>
      <c r="CFU17" s="1964"/>
      <c r="CFV17" s="1964"/>
      <c r="CFW17" s="1964"/>
      <c r="CFX17" s="1964"/>
      <c r="CFY17" s="1964"/>
      <c r="CFZ17" s="1964"/>
      <c r="CGA17" s="1964"/>
      <c r="CGB17" s="1964"/>
      <c r="CGC17" s="1964"/>
      <c r="CGD17" s="1964"/>
      <c r="CGE17" s="1964"/>
      <c r="CGF17" s="1964"/>
      <c r="CGG17" s="1964"/>
      <c r="CGH17" s="1964"/>
      <c r="CGI17" s="1964"/>
      <c r="CGJ17" s="1964"/>
      <c r="CGK17" s="1964"/>
      <c r="CGL17" s="1964"/>
      <c r="CGM17" s="1964"/>
      <c r="CGN17" s="1964"/>
      <c r="CGO17" s="1964"/>
      <c r="CGP17" s="1964"/>
      <c r="CGQ17" s="1964"/>
      <c r="CGR17" s="1964"/>
      <c r="CGS17" s="1964"/>
      <c r="CGT17" s="1964"/>
      <c r="CGU17" s="1964"/>
      <c r="CGV17" s="1964"/>
      <c r="CGW17" s="1964"/>
      <c r="CGX17" s="1964"/>
      <c r="CGY17" s="1964"/>
      <c r="CGZ17" s="1964"/>
      <c r="CHA17" s="1964"/>
      <c r="CHB17" s="1964"/>
      <c r="CHC17" s="1964"/>
      <c r="CHD17" s="1964"/>
      <c r="CHE17" s="1964"/>
      <c r="CHF17" s="1964"/>
      <c r="CHG17" s="1964"/>
      <c r="CHH17" s="1964"/>
      <c r="CHI17" s="1964"/>
      <c r="CHJ17" s="1964"/>
      <c r="CHK17" s="1964"/>
      <c r="CHL17" s="1964"/>
      <c r="CHM17" s="1964"/>
      <c r="CHN17" s="1964"/>
      <c r="CHO17" s="1964"/>
      <c r="CHP17" s="1964"/>
      <c r="CHQ17" s="1964"/>
      <c r="CHR17" s="1964"/>
      <c r="CHS17" s="1964"/>
      <c r="CHT17" s="1964"/>
      <c r="CHU17" s="1964"/>
      <c r="CHV17" s="1964"/>
      <c r="CHW17" s="1964"/>
      <c r="CHX17" s="1964"/>
      <c r="CHY17" s="1964"/>
      <c r="CHZ17" s="1964"/>
      <c r="CIA17" s="1964"/>
      <c r="CIB17" s="1964"/>
      <c r="CIC17" s="1964"/>
      <c r="CID17" s="1964"/>
      <c r="CIE17" s="1964"/>
      <c r="CIF17" s="1964"/>
      <c r="CIG17" s="1964"/>
      <c r="CIH17" s="1964"/>
      <c r="CII17" s="1964"/>
      <c r="CIJ17" s="1964"/>
      <c r="CIK17" s="1964"/>
      <c r="CIL17" s="1964"/>
      <c r="CIM17" s="1964"/>
      <c r="CIN17" s="1964"/>
      <c r="CIO17" s="1964"/>
      <c r="CIP17" s="1964"/>
      <c r="CIQ17" s="1964"/>
      <c r="CIR17" s="1964"/>
      <c r="CIS17" s="1964"/>
      <c r="CIT17" s="1964"/>
      <c r="CIU17" s="1964"/>
      <c r="CIV17" s="1964"/>
      <c r="CIW17" s="1964"/>
      <c r="CIX17" s="1964"/>
      <c r="CIY17" s="1964"/>
      <c r="CIZ17" s="1964"/>
      <c r="CJA17" s="1964"/>
      <c r="CJB17" s="1964"/>
      <c r="CJC17" s="1964"/>
      <c r="CJD17" s="1964"/>
      <c r="CJE17" s="1964"/>
      <c r="CJF17" s="1964"/>
      <c r="CJG17" s="1964"/>
      <c r="CJH17" s="1964"/>
      <c r="CJI17" s="1964"/>
      <c r="CJJ17" s="1964"/>
      <c r="CJK17" s="1964"/>
      <c r="CJL17" s="1964"/>
      <c r="CJM17" s="1964"/>
      <c r="CJN17" s="1964"/>
      <c r="CJO17" s="1964"/>
      <c r="CJP17" s="1964"/>
      <c r="CJQ17" s="1964"/>
      <c r="CJR17" s="1964"/>
      <c r="CJS17" s="1964"/>
      <c r="CJT17" s="1964"/>
      <c r="CJU17" s="1964"/>
      <c r="CJV17" s="1964"/>
      <c r="CJW17" s="1964"/>
      <c r="CJX17" s="1964"/>
      <c r="CJY17" s="1964"/>
      <c r="CJZ17" s="1964"/>
      <c r="CKA17" s="1964"/>
      <c r="CKB17" s="1964"/>
      <c r="CKC17" s="1964"/>
      <c r="CKD17" s="1964"/>
      <c r="CKE17" s="1964"/>
      <c r="CKF17" s="1964"/>
      <c r="CKG17" s="1964"/>
      <c r="CKH17" s="1964"/>
      <c r="CKI17" s="1964"/>
      <c r="CKJ17" s="1964"/>
      <c r="CKK17" s="1964"/>
      <c r="CKL17" s="1964"/>
      <c r="CKM17" s="1964"/>
      <c r="CKN17" s="1964"/>
      <c r="CKO17" s="1964"/>
      <c r="CKP17" s="1964"/>
      <c r="CKQ17" s="1964"/>
      <c r="CKR17" s="1964"/>
      <c r="CKS17" s="1964"/>
      <c r="CKT17" s="1964"/>
      <c r="CKU17" s="1964"/>
      <c r="CKV17" s="1964"/>
      <c r="CKW17" s="1964"/>
      <c r="CKX17" s="1964"/>
      <c r="CKY17" s="1964"/>
      <c r="CKZ17" s="1964"/>
      <c r="CLA17" s="1964"/>
      <c r="CLB17" s="1964"/>
      <c r="CLC17" s="1964"/>
      <c r="CLD17" s="1964"/>
      <c r="CLE17" s="1964"/>
      <c r="CLF17" s="1964"/>
      <c r="CLG17" s="1964"/>
      <c r="CLH17" s="1964"/>
      <c r="CLI17" s="1964"/>
      <c r="CLJ17" s="1964"/>
      <c r="CLK17" s="1964"/>
      <c r="CLL17" s="1964"/>
      <c r="CLM17" s="1964"/>
      <c r="CLN17" s="1964"/>
      <c r="CLO17" s="1964"/>
      <c r="CLP17" s="1964"/>
      <c r="CLQ17" s="1964"/>
      <c r="CLR17" s="1964"/>
      <c r="CLS17" s="1964"/>
      <c r="CLT17" s="1964"/>
      <c r="CLU17" s="1964"/>
      <c r="CLV17" s="1964"/>
      <c r="CLW17" s="1964"/>
      <c r="CLX17" s="1964"/>
      <c r="CLY17" s="1964"/>
      <c r="CLZ17" s="1964"/>
      <c r="CMA17" s="1964"/>
      <c r="CMB17" s="1964"/>
      <c r="CMC17" s="1964"/>
      <c r="CMD17" s="1964"/>
      <c r="CME17" s="1964"/>
      <c r="CMF17" s="1964"/>
      <c r="CMG17" s="1964"/>
      <c r="CMH17" s="1964"/>
      <c r="CMI17" s="1964"/>
      <c r="CMJ17" s="1964"/>
      <c r="CMK17" s="1964"/>
      <c r="CML17" s="1964"/>
      <c r="CMM17" s="1964"/>
      <c r="CMN17" s="1964"/>
      <c r="CMO17" s="1964"/>
      <c r="CMP17" s="1964"/>
      <c r="CMQ17" s="1964"/>
      <c r="CMR17" s="1964"/>
      <c r="CMS17" s="1964"/>
      <c r="CMT17" s="1964"/>
      <c r="CMU17" s="1964"/>
      <c r="CMV17" s="1964"/>
      <c r="CMW17" s="1964"/>
      <c r="CMX17" s="1964"/>
      <c r="CMY17" s="1964"/>
      <c r="CMZ17" s="1964"/>
      <c r="CNA17" s="1964"/>
      <c r="CNB17" s="1964"/>
      <c r="CNC17" s="1964"/>
      <c r="CND17" s="1964"/>
      <c r="CNE17" s="1964"/>
      <c r="CNF17" s="1964"/>
      <c r="CNG17" s="1964"/>
      <c r="CNH17" s="1964"/>
      <c r="CNI17" s="1964"/>
      <c r="CNJ17" s="1964"/>
      <c r="CNK17" s="1964"/>
      <c r="CNL17" s="1964"/>
      <c r="CNM17" s="1964"/>
      <c r="CNN17" s="1964"/>
      <c r="CNO17" s="1964"/>
      <c r="CNP17" s="1964"/>
      <c r="CNQ17" s="1964"/>
      <c r="CNR17" s="1964"/>
      <c r="CNS17" s="1964"/>
      <c r="CNT17" s="1964"/>
      <c r="CNU17" s="1964"/>
      <c r="CNV17" s="1964"/>
      <c r="CNW17" s="1964"/>
      <c r="CNX17" s="1964"/>
      <c r="CNY17" s="1964"/>
      <c r="CNZ17" s="1964"/>
      <c r="COA17" s="1964"/>
      <c r="COB17" s="1964"/>
      <c r="COC17" s="1964"/>
      <c r="COD17" s="1964"/>
      <c r="COE17" s="1964"/>
      <c r="COF17" s="1964"/>
      <c r="COG17" s="1964"/>
      <c r="COH17" s="1964"/>
      <c r="COI17" s="1964"/>
      <c r="COJ17" s="1964"/>
      <c r="COK17" s="1964"/>
      <c r="COL17" s="1964"/>
      <c r="COM17" s="1964"/>
      <c r="CON17" s="1964"/>
      <c r="COO17" s="1964"/>
      <c r="COP17" s="1964"/>
      <c r="COQ17" s="1964"/>
      <c r="COR17" s="1964"/>
      <c r="COS17" s="1964"/>
      <c r="COT17" s="1964"/>
      <c r="COU17" s="1964"/>
      <c r="COV17" s="1964"/>
      <c r="COW17" s="1964"/>
      <c r="COX17" s="1964"/>
      <c r="COY17" s="1964"/>
      <c r="COZ17" s="1964"/>
      <c r="CPA17" s="1964"/>
      <c r="CPB17" s="1964"/>
      <c r="CPC17" s="1964"/>
      <c r="CPD17" s="1964"/>
      <c r="CPE17" s="1964"/>
      <c r="CPF17" s="1964"/>
      <c r="CPG17" s="1964"/>
      <c r="CPH17" s="1964"/>
      <c r="CPI17" s="1964"/>
      <c r="CPJ17" s="1964"/>
      <c r="CPK17" s="1964"/>
      <c r="CPL17" s="1964"/>
      <c r="CPM17" s="1964"/>
      <c r="CPN17" s="1964"/>
      <c r="CPO17" s="1964"/>
      <c r="CPP17" s="1964"/>
      <c r="CPQ17" s="1964"/>
      <c r="CPR17" s="1964"/>
      <c r="CPS17" s="1964"/>
      <c r="CPT17" s="1964"/>
      <c r="CPU17" s="1964"/>
      <c r="CPV17" s="1964"/>
      <c r="CPW17" s="1964"/>
      <c r="CPX17" s="1964"/>
      <c r="CPY17" s="1964"/>
      <c r="CPZ17" s="1964"/>
      <c r="CQA17" s="1964"/>
      <c r="CQB17" s="1964"/>
      <c r="CQC17" s="1964"/>
      <c r="CQD17" s="1964"/>
      <c r="CQE17" s="1964"/>
      <c r="CQF17" s="1964"/>
      <c r="CQG17" s="1964"/>
      <c r="CQH17" s="1964"/>
      <c r="CQI17" s="1964"/>
      <c r="CQJ17" s="1964"/>
      <c r="CQK17" s="1964"/>
      <c r="CQL17" s="1964"/>
      <c r="CQM17" s="1964"/>
      <c r="CQN17" s="1964"/>
      <c r="CQO17" s="1964"/>
      <c r="CQP17" s="1964"/>
      <c r="CQQ17" s="1964"/>
      <c r="CQR17" s="1964"/>
      <c r="CQS17" s="1964"/>
      <c r="CQT17" s="1964"/>
      <c r="CQU17" s="1964"/>
      <c r="CQV17" s="1964"/>
      <c r="CQW17" s="1964"/>
      <c r="CQX17" s="1964"/>
      <c r="CQY17" s="1964"/>
      <c r="CQZ17" s="1964"/>
      <c r="CRA17" s="1964"/>
      <c r="CRB17" s="1964"/>
      <c r="CRC17" s="1964"/>
      <c r="CRD17" s="1964"/>
      <c r="CRE17" s="1964"/>
      <c r="CRF17" s="1964"/>
      <c r="CRG17" s="1964"/>
      <c r="CRH17" s="1964"/>
      <c r="CRI17" s="1964"/>
      <c r="CRJ17" s="1964"/>
      <c r="CRK17" s="1964"/>
      <c r="CRL17" s="1964"/>
      <c r="CRM17" s="1964"/>
      <c r="CRN17" s="1964"/>
      <c r="CRO17" s="1964"/>
      <c r="CRP17" s="1964"/>
      <c r="CRQ17" s="1964"/>
      <c r="CRR17" s="1964"/>
      <c r="CRS17" s="1964"/>
      <c r="CRT17" s="1964"/>
      <c r="CRU17" s="1964"/>
      <c r="CRV17" s="1964"/>
      <c r="CRW17" s="1964"/>
      <c r="CRX17" s="1964"/>
      <c r="CRY17" s="1964"/>
      <c r="CRZ17" s="1964"/>
      <c r="CSA17" s="1964"/>
      <c r="CSB17" s="1964"/>
      <c r="CSC17" s="1964"/>
      <c r="CSD17" s="1964"/>
      <c r="CSE17" s="1964"/>
      <c r="CSF17" s="1964"/>
      <c r="CSG17" s="1964"/>
      <c r="CSH17" s="1964"/>
      <c r="CSI17" s="1964"/>
      <c r="CSJ17" s="1964"/>
      <c r="CSK17" s="1964"/>
      <c r="CSL17" s="1964"/>
      <c r="CSM17" s="1964"/>
      <c r="CSN17" s="1964"/>
      <c r="CSO17" s="1964"/>
      <c r="CSP17" s="1964"/>
      <c r="CSQ17" s="1964"/>
      <c r="CSR17" s="1964"/>
      <c r="CSS17" s="1964"/>
      <c r="CST17" s="1964"/>
      <c r="CSU17" s="1964"/>
      <c r="CSV17" s="1964"/>
      <c r="CSW17" s="1964"/>
      <c r="CSX17" s="1964"/>
      <c r="CSY17" s="1964"/>
      <c r="CSZ17" s="1964"/>
      <c r="CTA17" s="1964"/>
      <c r="CTB17" s="1964"/>
      <c r="CTC17" s="1964"/>
      <c r="CTD17" s="1964"/>
      <c r="CTE17" s="1964"/>
      <c r="CTF17" s="1964"/>
      <c r="CTG17" s="1964"/>
      <c r="CTH17" s="1964"/>
      <c r="CTI17" s="1964"/>
      <c r="CTJ17" s="1964"/>
      <c r="CTK17" s="1964"/>
      <c r="CTL17" s="1964"/>
      <c r="CTM17" s="1964"/>
      <c r="CTN17" s="1964"/>
      <c r="CTO17" s="1964"/>
      <c r="CTP17" s="1964"/>
      <c r="CTQ17" s="1964"/>
      <c r="CTR17" s="1964"/>
      <c r="CTS17" s="1964"/>
      <c r="CTT17" s="1964"/>
      <c r="CTU17" s="1964"/>
      <c r="CTV17" s="1964"/>
      <c r="CTW17" s="1964"/>
      <c r="CTX17" s="1964"/>
      <c r="CTY17" s="1964"/>
      <c r="CTZ17" s="1964"/>
      <c r="CUA17" s="1964"/>
      <c r="CUB17" s="1964"/>
      <c r="CUC17" s="1964"/>
      <c r="CUD17" s="1964"/>
      <c r="CUE17" s="1964"/>
      <c r="CUF17" s="1964"/>
      <c r="CUG17" s="1964"/>
      <c r="CUH17" s="1964"/>
      <c r="CUI17" s="1964"/>
      <c r="CUJ17" s="1964"/>
      <c r="CUK17" s="1964"/>
      <c r="CUL17" s="1964"/>
      <c r="CUM17" s="1964"/>
      <c r="CUN17" s="1964"/>
      <c r="CUO17" s="1964"/>
      <c r="CUP17" s="1964"/>
      <c r="CUQ17" s="1964"/>
      <c r="CUR17" s="1964"/>
      <c r="CUS17" s="1964"/>
      <c r="CUT17" s="1964"/>
      <c r="CUU17" s="1964"/>
      <c r="CUV17" s="1964"/>
      <c r="CUW17" s="1964"/>
      <c r="CUX17" s="1964"/>
      <c r="CUY17" s="1964"/>
      <c r="CUZ17" s="1964"/>
      <c r="CVA17" s="1964"/>
      <c r="CVB17" s="1964"/>
      <c r="CVC17" s="1964"/>
      <c r="CVD17" s="1964"/>
      <c r="CVE17" s="1964"/>
      <c r="CVF17" s="1964"/>
      <c r="CVG17" s="1964"/>
      <c r="CVH17" s="1964"/>
      <c r="CVI17" s="1964"/>
      <c r="CVJ17" s="1964"/>
      <c r="CVK17" s="1964"/>
      <c r="CVL17" s="1964"/>
      <c r="CVM17" s="1964"/>
      <c r="CVN17" s="1964"/>
      <c r="CVO17" s="1964"/>
      <c r="CVP17" s="1964"/>
      <c r="CVQ17" s="1964"/>
      <c r="CVR17" s="1964"/>
      <c r="CVS17" s="1964"/>
      <c r="CVT17" s="1964"/>
      <c r="CVU17" s="1964"/>
      <c r="CVV17" s="1964"/>
      <c r="CVW17" s="1964"/>
      <c r="CVX17" s="1964"/>
      <c r="CVY17" s="1964"/>
      <c r="CVZ17" s="1964"/>
      <c r="CWA17" s="1964"/>
      <c r="CWB17" s="1964"/>
      <c r="CWC17" s="1964"/>
      <c r="CWD17" s="1964"/>
      <c r="CWE17" s="1964"/>
      <c r="CWF17" s="1964"/>
      <c r="CWG17" s="1964"/>
      <c r="CWH17" s="1964"/>
      <c r="CWI17" s="1964"/>
      <c r="CWJ17" s="1964"/>
      <c r="CWK17" s="1964"/>
      <c r="CWL17" s="1964"/>
      <c r="CWM17" s="1964"/>
      <c r="CWN17" s="1964"/>
      <c r="CWO17" s="1964"/>
      <c r="CWP17" s="1964"/>
      <c r="CWQ17" s="1964"/>
      <c r="CWR17" s="1964"/>
      <c r="CWS17" s="1964"/>
      <c r="CWT17" s="1964"/>
      <c r="CWU17" s="1964"/>
      <c r="CWV17" s="1964"/>
      <c r="CWW17" s="1964"/>
      <c r="CWX17" s="1964"/>
      <c r="CWY17" s="1964"/>
      <c r="CWZ17" s="1964"/>
      <c r="CXA17" s="1964"/>
      <c r="CXB17" s="1964"/>
      <c r="CXC17" s="1964"/>
      <c r="CXD17" s="1964"/>
      <c r="CXE17" s="1964"/>
      <c r="CXF17" s="1964"/>
      <c r="CXG17" s="1964"/>
      <c r="CXH17" s="1964"/>
      <c r="CXI17" s="1964"/>
      <c r="CXJ17" s="1964"/>
      <c r="CXK17" s="1964"/>
      <c r="CXL17" s="1964"/>
      <c r="CXM17" s="1964"/>
      <c r="CXN17" s="1964"/>
      <c r="CXO17" s="1964"/>
      <c r="CXP17" s="1964"/>
      <c r="CXQ17" s="1964"/>
      <c r="CXR17" s="1964"/>
      <c r="CXS17" s="1964"/>
      <c r="CXT17" s="1964"/>
      <c r="CXU17" s="1964"/>
      <c r="CXV17" s="1964"/>
      <c r="CXW17" s="1964"/>
      <c r="CXX17" s="1964"/>
      <c r="CXY17" s="1964"/>
      <c r="CXZ17" s="1964"/>
      <c r="CYA17" s="1964"/>
      <c r="CYB17" s="1964"/>
      <c r="CYC17" s="1964"/>
      <c r="CYD17" s="1964"/>
      <c r="CYE17" s="1964"/>
      <c r="CYF17" s="1964"/>
      <c r="CYG17" s="1964"/>
      <c r="CYH17" s="1964"/>
      <c r="CYI17" s="1964"/>
      <c r="CYJ17" s="1964"/>
      <c r="CYK17" s="1964"/>
      <c r="CYL17" s="1964"/>
      <c r="CYM17" s="1964"/>
      <c r="CYN17" s="1964"/>
      <c r="CYO17" s="1964"/>
      <c r="CYP17" s="1964"/>
      <c r="CYQ17" s="1964"/>
      <c r="CYR17" s="1964"/>
      <c r="CYS17" s="1964"/>
      <c r="CYT17" s="1964"/>
      <c r="CYU17" s="1964"/>
      <c r="CYV17" s="1964"/>
      <c r="CYW17" s="1964"/>
      <c r="CYX17" s="1964"/>
      <c r="CYY17" s="1964"/>
      <c r="CYZ17" s="1964"/>
      <c r="CZA17" s="1964"/>
      <c r="CZB17" s="1964"/>
      <c r="CZC17" s="1964"/>
      <c r="CZD17" s="1964"/>
      <c r="CZE17" s="1964"/>
      <c r="CZF17" s="1964"/>
      <c r="CZG17" s="1964"/>
      <c r="CZH17" s="1964"/>
      <c r="CZI17" s="1964"/>
      <c r="CZJ17" s="1964"/>
      <c r="CZK17" s="1964"/>
      <c r="CZL17" s="1964"/>
      <c r="CZM17" s="1964"/>
      <c r="CZN17" s="1964"/>
      <c r="CZO17" s="1964"/>
      <c r="CZP17" s="1964"/>
      <c r="CZQ17" s="1964"/>
      <c r="CZR17" s="1964"/>
      <c r="CZS17" s="1964"/>
      <c r="CZT17" s="1964"/>
      <c r="CZU17" s="1964"/>
      <c r="CZV17" s="1964"/>
      <c r="CZW17" s="1964"/>
      <c r="CZX17" s="1964"/>
      <c r="CZY17" s="1964"/>
      <c r="CZZ17" s="1964"/>
      <c r="DAA17" s="1964"/>
      <c r="DAB17" s="1964"/>
      <c r="DAC17" s="1964"/>
      <c r="DAD17" s="1964"/>
      <c r="DAE17" s="1964"/>
      <c r="DAF17" s="1964"/>
      <c r="DAG17" s="1964"/>
      <c r="DAH17" s="1964"/>
      <c r="DAI17" s="1964"/>
      <c r="DAJ17" s="1964"/>
      <c r="DAK17" s="1964"/>
      <c r="DAL17" s="1964"/>
      <c r="DAM17" s="1964"/>
      <c r="DAN17" s="1964"/>
      <c r="DAO17" s="1964"/>
      <c r="DAP17" s="1964"/>
      <c r="DAQ17" s="1964"/>
      <c r="DAR17" s="1964"/>
      <c r="DAS17" s="1964"/>
      <c r="DAT17" s="1964"/>
      <c r="DAU17" s="1964"/>
      <c r="DAV17" s="1964"/>
      <c r="DAW17" s="1964"/>
      <c r="DAX17" s="1964"/>
      <c r="DAY17" s="1964"/>
      <c r="DAZ17" s="1964"/>
      <c r="DBA17" s="1964"/>
      <c r="DBB17" s="1964"/>
      <c r="DBC17" s="1964"/>
      <c r="DBD17" s="1964"/>
      <c r="DBE17" s="1964"/>
      <c r="DBF17" s="1964"/>
      <c r="DBG17" s="1964"/>
      <c r="DBH17" s="1964"/>
      <c r="DBI17" s="1964"/>
      <c r="DBJ17" s="1964"/>
      <c r="DBK17" s="1964"/>
      <c r="DBL17" s="1964"/>
      <c r="DBM17" s="1964"/>
      <c r="DBN17" s="1964"/>
      <c r="DBO17" s="1964"/>
      <c r="DBP17" s="1964"/>
      <c r="DBQ17" s="1964"/>
      <c r="DBR17" s="1964"/>
      <c r="DBS17" s="1964"/>
      <c r="DBT17" s="1964"/>
      <c r="DBU17" s="1964"/>
      <c r="DBV17" s="1964"/>
      <c r="DBW17" s="1964"/>
      <c r="DBX17" s="1964"/>
      <c r="DBY17" s="1964"/>
      <c r="DBZ17" s="1964"/>
      <c r="DCA17" s="1964"/>
      <c r="DCB17" s="1964"/>
      <c r="DCC17" s="1964"/>
      <c r="DCD17" s="1964"/>
      <c r="DCE17" s="1964"/>
      <c r="DCF17" s="1964"/>
      <c r="DCG17" s="1964"/>
      <c r="DCH17" s="1964"/>
      <c r="DCI17" s="1964"/>
      <c r="DCJ17" s="1964"/>
      <c r="DCK17" s="1964"/>
      <c r="DCL17" s="1964"/>
      <c r="DCM17" s="1964"/>
      <c r="DCN17" s="1964"/>
      <c r="DCO17" s="1964"/>
      <c r="DCP17" s="1964"/>
      <c r="DCQ17" s="1964"/>
      <c r="DCR17" s="1964"/>
      <c r="DCS17" s="1964"/>
      <c r="DCT17" s="1964"/>
      <c r="DCU17" s="1964"/>
      <c r="DCV17" s="1964"/>
      <c r="DCW17" s="1964"/>
      <c r="DCX17" s="1964"/>
      <c r="DCY17" s="1964"/>
      <c r="DCZ17" s="1964"/>
      <c r="DDA17" s="1964"/>
      <c r="DDB17" s="1964"/>
      <c r="DDC17" s="1964"/>
      <c r="DDD17" s="1964"/>
      <c r="DDE17" s="1964"/>
      <c r="DDF17" s="1964"/>
      <c r="DDG17" s="1964"/>
      <c r="DDH17" s="1964"/>
      <c r="DDI17" s="1964"/>
      <c r="DDJ17" s="1964"/>
      <c r="DDK17" s="1964"/>
      <c r="DDL17" s="1964"/>
      <c r="DDM17" s="1964"/>
      <c r="DDN17" s="1964"/>
      <c r="DDO17" s="1964"/>
      <c r="DDP17" s="1964"/>
      <c r="DDQ17" s="1964"/>
      <c r="DDR17" s="1964"/>
      <c r="DDS17" s="1964"/>
      <c r="DDT17" s="1964"/>
      <c r="DDU17" s="1964"/>
      <c r="DDV17" s="1964"/>
      <c r="DDW17" s="1964"/>
      <c r="DDX17" s="1964"/>
      <c r="DDY17" s="1964"/>
      <c r="DDZ17" s="1964"/>
      <c r="DEA17" s="1964"/>
      <c r="DEB17" s="1964"/>
      <c r="DEC17" s="1964"/>
      <c r="DED17" s="1964"/>
      <c r="DEE17" s="1964"/>
      <c r="DEF17" s="1964"/>
      <c r="DEG17" s="1964"/>
      <c r="DEH17" s="1964"/>
      <c r="DEI17" s="1964"/>
      <c r="DEJ17" s="1964"/>
      <c r="DEK17" s="1964"/>
      <c r="DEL17" s="1964"/>
      <c r="DEM17" s="1964"/>
      <c r="DEN17" s="1964"/>
      <c r="DEO17" s="1964"/>
      <c r="DEP17" s="1964"/>
      <c r="DEQ17" s="1964"/>
      <c r="DER17" s="1964"/>
      <c r="DES17" s="1964"/>
      <c r="DET17" s="1964"/>
      <c r="DEU17" s="1964"/>
      <c r="DEV17" s="1964"/>
      <c r="DEW17" s="1964"/>
      <c r="DEX17" s="1964"/>
      <c r="DEY17" s="1964"/>
      <c r="DEZ17" s="1964"/>
      <c r="DFA17" s="1964"/>
      <c r="DFB17" s="1964"/>
      <c r="DFC17" s="1964"/>
      <c r="DFD17" s="1964"/>
      <c r="DFE17" s="1964"/>
      <c r="DFF17" s="1964"/>
      <c r="DFG17" s="1964"/>
      <c r="DFH17" s="1964"/>
      <c r="DFI17" s="1964"/>
      <c r="DFJ17" s="1964"/>
      <c r="DFK17" s="1964"/>
      <c r="DFL17" s="1964"/>
      <c r="DFM17" s="1964"/>
      <c r="DFN17" s="1964"/>
      <c r="DFO17" s="1964"/>
      <c r="DFP17" s="1964"/>
      <c r="DFQ17" s="1964"/>
      <c r="DFR17" s="1964"/>
      <c r="DFS17" s="1964"/>
      <c r="DFT17" s="1964"/>
      <c r="DFU17" s="1964"/>
      <c r="DFV17" s="1964"/>
      <c r="DFW17" s="1964"/>
      <c r="DFX17" s="1964"/>
      <c r="DFY17" s="1964"/>
      <c r="DFZ17" s="1964"/>
      <c r="DGA17" s="1964"/>
      <c r="DGB17" s="1964"/>
      <c r="DGC17" s="1964"/>
      <c r="DGD17" s="1964"/>
      <c r="DGE17" s="1964"/>
      <c r="DGF17" s="1964"/>
      <c r="DGG17" s="1964"/>
      <c r="DGH17" s="1964"/>
      <c r="DGI17" s="1964"/>
      <c r="DGJ17" s="1964"/>
      <c r="DGK17" s="1964"/>
      <c r="DGL17" s="1964"/>
      <c r="DGM17" s="1964"/>
      <c r="DGN17" s="1964"/>
      <c r="DGO17" s="1964"/>
      <c r="DGP17" s="1964"/>
      <c r="DGQ17" s="1964"/>
      <c r="DGR17" s="1964"/>
      <c r="DGS17" s="1964"/>
      <c r="DGT17" s="1964"/>
      <c r="DGU17" s="1964"/>
      <c r="DGV17" s="1964"/>
      <c r="DGW17" s="1964"/>
      <c r="DGX17" s="1964"/>
      <c r="DGY17" s="1964"/>
      <c r="DGZ17" s="1964"/>
      <c r="DHA17" s="1964"/>
      <c r="DHB17" s="1964"/>
      <c r="DHC17" s="1964"/>
      <c r="DHD17" s="1964"/>
      <c r="DHE17" s="1964"/>
      <c r="DHF17" s="1964"/>
      <c r="DHG17" s="1964"/>
      <c r="DHH17" s="1964"/>
      <c r="DHI17" s="1964"/>
      <c r="DHJ17" s="1964"/>
      <c r="DHK17" s="1964"/>
      <c r="DHL17" s="1964"/>
      <c r="DHM17" s="1964"/>
      <c r="DHN17" s="1964"/>
      <c r="DHO17" s="1964"/>
      <c r="DHP17" s="1964"/>
      <c r="DHQ17" s="1964"/>
      <c r="DHR17" s="1964"/>
      <c r="DHS17" s="1964"/>
      <c r="DHT17" s="1964"/>
      <c r="DHU17" s="1964"/>
      <c r="DHV17" s="1964"/>
      <c r="DHW17" s="1964"/>
      <c r="DHX17" s="1964"/>
      <c r="DHY17" s="1964"/>
      <c r="DHZ17" s="1964"/>
      <c r="DIA17" s="1964"/>
      <c r="DIB17" s="1964"/>
      <c r="DIC17" s="1964"/>
      <c r="DID17" s="1964"/>
      <c r="DIE17" s="1964"/>
      <c r="DIF17" s="1964"/>
      <c r="DIG17" s="1964"/>
      <c r="DIH17" s="1964"/>
      <c r="DII17" s="1964"/>
      <c r="DIJ17" s="1964"/>
      <c r="DIK17" s="1964"/>
      <c r="DIL17" s="1964"/>
      <c r="DIM17" s="1964"/>
      <c r="DIN17" s="1964"/>
      <c r="DIO17" s="1964"/>
      <c r="DIP17" s="1964"/>
      <c r="DIQ17" s="1964"/>
      <c r="DIR17" s="1964"/>
      <c r="DIS17" s="1964"/>
      <c r="DIT17" s="1964"/>
      <c r="DIU17" s="1964"/>
      <c r="DIV17" s="1964"/>
      <c r="DIW17" s="1964"/>
      <c r="DIX17" s="1964"/>
      <c r="DIY17" s="1964"/>
      <c r="DIZ17" s="1964"/>
      <c r="DJA17" s="1964"/>
      <c r="DJB17" s="1964"/>
      <c r="DJC17" s="1964"/>
      <c r="DJD17" s="1964"/>
      <c r="DJE17" s="1964"/>
      <c r="DJF17" s="1964"/>
      <c r="DJG17" s="1964"/>
      <c r="DJH17" s="1964"/>
      <c r="DJI17" s="1964"/>
      <c r="DJJ17" s="1964"/>
      <c r="DJK17" s="1964"/>
      <c r="DJL17" s="1964"/>
      <c r="DJM17" s="1964"/>
      <c r="DJN17" s="1964"/>
      <c r="DJO17" s="1964"/>
      <c r="DJP17" s="1964"/>
      <c r="DJQ17" s="1964"/>
      <c r="DJR17" s="1964"/>
      <c r="DJS17" s="1964"/>
      <c r="DJT17" s="1964"/>
      <c r="DJU17" s="1964"/>
      <c r="DJV17" s="1964"/>
      <c r="DJW17" s="1964"/>
      <c r="DJX17" s="1964"/>
      <c r="DJY17" s="1964"/>
      <c r="DJZ17" s="1964"/>
      <c r="DKA17" s="1964"/>
      <c r="DKB17" s="1964"/>
      <c r="DKC17" s="1964"/>
      <c r="DKD17" s="1964"/>
      <c r="DKE17" s="1964"/>
      <c r="DKF17" s="1964"/>
      <c r="DKG17" s="1964"/>
      <c r="DKH17" s="1964"/>
      <c r="DKI17" s="1964"/>
      <c r="DKJ17" s="1964"/>
      <c r="DKK17" s="1964"/>
      <c r="DKL17" s="1964"/>
      <c r="DKM17" s="1964"/>
      <c r="DKN17" s="1964"/>
      <c r="DKO17" s="1964"/>
      <c r="DKP17" s="1964"/>
      <c r="DKQ17" s="1964"/>
      <c r="DKR17" s="1964"/>
      <c r="DKS17" s="1964"/>
      <c r="DKT17" s="1964"/>
      <c r="DKU17" s="1964"/>
      <c r="DKV17" s="1964"/>
      <c r="DKW17" s="1964"/>
      <c r="DKX17" s="1964"/>
      <c r="DKY17" s="1964"/>
      <c r="DKZ17" s="1964"/>
      <c r="DLA17" s="1964"/>
      <c r="DLB17" s="1964"/>
      <c r="DLC17" s="1964"/>
      <c r="DLD17" s="1964"/>
      <c r="DLE17" s="1964"/>
      <c r="DLF17" s="1964"/>
      <c r="DLG17" s="1964"/>
      <c r="DLH17" s="1964"/>
      <c r="DLI17" s="1964"/>
      <c r="DLJ17" s="1964"/>
      <c r="DLK17" s="1964"/>
      <c r="DLL17" s="1964"/>
      <c r="DLM17" s="1964"/>
      <c r="DLN17" s="1964"/>
      <c r="DLO17" s="1964"/>
      <c r="DLP17" s="1964"/>
      <c r="DLQ17" s="1964"/>
      <c r="DLR17" s="1964"/>
      <c r="DLS17" s="1964"/>
      <c r="DLT17" s="1964"/>
      <c r="DLU17" s="1964"/>
      <c r="DLV17" s="1964"/>
      <c r="DLW17" s="1964"/>
      <c r="DLX17" s="1964"/>
      <c r="DLY17" s="1964"/>
      <c r="DLZ17" s="1964"/>
      <c r="DMA17" s="1964"/>
      <c r="DMB17" s="1964"/>
      <c r="DMC17" s="1964"/>
      <c r="DMD17" s="1964"/>
      <c r="DME17" s="1964"/>
      <c r="DMF17" s="1964"/>
      <c r="DMG17" s="1964"/>
      <c r="DMH17" s="1964"/>
      <c r="DMI17" s="1964"/>
      <c r="DMJ17" s="1964"/>
      <c r="DMK17" s="1964"/>
      <c r="DML17" s="1964"/>
      <c r="DMM17" s="1964"/>
      <c r="DMN17" s="1964"/>
      <c r="DMO17" s="1964"/>
      <c r="DMP17" s="1964"/>
      <c r="DMQ17" s="1964"/>
      <c r="DMR17" s="1964"/>
      <c r="DMS17" s="1964"/>
      <c r="DMT17" s="1964"/>
      <c r="DMU17" s="1964"/>
      <c r="DMV17" s="1964"/>
      <c r="DMW17" s="1964"/>
      <c r="DMX17" s="1964"/>
      <c r="DMY17" s="1964"/>
      <c r="DMZ17" s="1964"/>
      <c r="DNA17" s="1964"/>
      <c r="DNB17" s="1964"/>
      <c r="DNC17" s="1964"/>
      <c r="DND17" s="1964"/>
      <c r="DNE17" s="1964"/>
      <c r="DNF17" s="1964"/>
      <c r="DNG17" s="1964"/>
      <c r="DNH17" s="1964"/>
      <c r="DNI17" s="1964"/>
      <c r="DNJ17" s="1964"/>
      <c r="DNK17" s="1964"/>
      <c r="DNL17" s="1964"/>
      <c r="DNM17" s="1964"/>
      <c r="DNN17" s="1964"/>
      <c r="DNO17" s="1964"/>
      <c r="DNP17" s="1964"/>
      <c r="DNQ17" s="1964"/>
      <c r="DNR17" s="1964"/>
      <c r="DNS17" s="1964"/>
      <c r="DNT17" s="1964"/>
      <c r="DNU17" s="1964"/>
      <c r="DNV17" s="1964"/>
      <c r="DNW17" s="1964"/>
      <c r="DNX17" s="1964"/>
      <c r="DNY17" s="1964"/>
      <c r="DNZ17" s="1964"/>
      <c r="DOA17" s="1964"/>
      <c r="DOB17" s="1964"/>
      <c r="DOC17" s="1964"/>
      <c r="DOD17" s="1964"/>
      <c r="DOE17" s="1964"/>
      <c r="DOF17" s="1964"/>
      <c r="DOG17" s="1964"/>
      <c r="DOH17" s="1964"/>
      <c r="DOI17" s="1964"/>
      <c r="DOJ17" s="1964"/>
      <c r="DOK17" s="1964"/>
      <c r="DOL17" s="1964"/>
      <c r="DOM17" s="1964"/>
      <c r="DON17" s="1964"/>
      <c r="DOO17" s="1964"/>
      <c r="DOP17" s="1964"/>
      <c r="DOQ17" s="1964"/>
      <c r="DOR17" s="1964"/>
      <c r="DOS17" s="1964"/>
      <c r="DOT17" s="1964"/>
      <c r="DOU17" s="1964"/>
      <c r="DOV17" s="1964"/>
      <c r="DOW17" s="1964"/>
      <c r="DOX17" s="1964"/>
      <c r="DOY17" s="1964"/>
      <c r="DOZ17" s="1964"/>
      <c r="DPA17" s="1964"/>
      <c r="DPB17" s="1964"/>
      <c r="DPC17" s="1964"/>
      <c r="DPD17" s="1964"/>
      <c r="DPE17" s="1964"/>
      <c r="DPF17" s="1964"/>
      <c r="DPG17" s="1964"/>
      <c r="DPH17" s="1964"/>
      <c r="DPI17" s="1964"/>
      <c r="DPJ17" s="1964"/>
      <c r="DPK17" s="1964"/>
      <c r="DPL17" s="1964"/>
      <c r="DPM17" s="1964"/>
      <c r="DPN17" s="1964"/>
      <c r="DPO17" s="1964"/>
      <c r="DPP17" s="1964"/>
      <c r="DPQ17" s="1964"/>
      <c r="DPR17" s="1964"/>
      <c r="DPS17" s="1964"/>
      <c r="DPT17" s="1964"/>
      <c r="DPU17" s="1964"/>
      <c r="DPV17" s="1964"/>
      <c r="DPW17" s="1964"/>
      <c r="DPX17" s="1964"/>
      <c r="DPY17" s="1964"/>
      <c r="DPZ17" s="1964"/>
      <c r="DQA17" s="1964"/>
      <c r="DQB17" s="1964"/>
      <c r="DQC17" s="1964"/>
      <c r="DQD17" s="1964"/>
      <c r="DQE17" s="1964"/>
      <c r="DQF17" s="1964"/>
      <c r="DQG17" s="1964"/>
      <c r="DQH17" s="1964"/>
      <c r="DQI17" s="1964"/>
      <c r="DQJ17" s="1964"/>
      <c r="DQK17" s="1964"/>
      <c r="DQL17" s="1964"/>
      <c r="DQM17" s="1964"/>
      <c r="DQN17" s="1964"/>
      <c r="DQO17" s="1964"/>
      <c r="DQP17" s="1964"/>
      <c r="DQQ17" s="1964"/>
      <c r="DQR17" s="1964"/>
      <c r="DQS17" s="1964"/>
      <c r="DQT17" s="1964"/>
      <c r="DQU17" s="1964"/>
      <c r="DQV17" s="1964"/>
      <c r="DQW17" s="1964"/>
      <c r="DQX17" s="1964"/>
      <c r="DQY17" s="1964"/>
      <c r="DQZ17" s="1964"/>
      <c r="DRA17" s="1964"/>
      <c r="DRB17" s="1964"/>
      <c r="DRC17" s="1964"/>
      <c r="DRD17" s="1964"/>
      <c r="DRE17" s="1964"/>
      <c r="DRF17" s="1964"/>
      <c r="DRG17" s="1964"/>
      <c r="DRH17" s="1964"/>
      <c r="DRI17" s="1964"/>
      <c r="DRJ17" s="1964"/>
      <c r="DRK17" s="1964"/>
      <c r="DRL17" s="1964"/>
      <c r="DRM17" s="1964"/>
      <c r="DRN17" s="1964"/>
      <c r="DRO17" s="1964"/>
      <c r="DRP17" s="1964"/>
      <c r="DRQ17" s="1964"/>
      <c r="DRR17" s="1964"/>
      <c r="DRS17" s="1964"/>
      <c r="DRT17" s="1964"/>
      <c r="DRU17" s="1964"/>
      <c r="DRV17" s="1964"/>
      <c r="DRW17" s="1964"/>
      <c r="DRX17" s="1964"/>
      <c r="DRY17" s="1964"/>
      <c r="DRZ17" s="1964"/>
      <c r="DSA17" s="1964"/>
      <c r="DSB17" s="1964"/>
      <c r="DSC17" s="1964"/>
      <c r="DSD17" s="1964"/>
      <c r="DSE17" s="1964"/>
      <c r="DSF17" s="1964"/>
      <c r="DSG17" s="1964"/>
      <c r="DSH17" s="1964"/>
      <c r="DSI17" s="1964"/>
      <c r="DSJ17" s="1964"/>
      <c r="DSK17" s="1964"/>
      <c r="DSL17" s="1964"/>
      <c r="DSM17" s="1964"/>
      <c r="DSN17" s="1964"/>
      <c r="DSO17" s="1964"/>
      <c r="DSP17" s="1964"/>
      <c r="DSQ17" s="1964"/>
      <c r="DSR17" s="1964"/>
      <c r="DSS17" s="1964"/>
      <c r="DST17" s="1964"/>
      <c r="DSU17" s="1964"/>
      <c r="DSV17" s="1964"/>
      <c r="DSW17" s="1964"/>
      <c r="DSX17" s="1964"/>
      <c r="DSY17" s="1964"/>
      <c r="DSZ17" s="1964"/>
      <c r="DTA17" s="1964"/>
      <c r="DTB17" s="1964"/>
      <c r="DTC17" s="1964"/>
      <c r="DTD17" s="1964"/>
      <c r="DTE17" s="1964"/>
      <c r="DTF17" s="1964"/>
      <c r="DTG17" s="1964"/>
      <c r="DTH17" s="1964"/>
      <c r="DTI17" s="1964"/>
      <c r="DTJ17" s="1964"/>
      <c r="DTK17" s="1964"/>
      <c r="DTL17" s="1964"/>
      <c r="DTM17" s="1964"/>
      <c r="DTN17" s="1964"/>
      <c r="DTO17" s="1964"/>
      <c r="DTP17" s="1964"/>
      <c r="DTQ17" s="1964"/>
      <c r="DTR17" s="1964"/>
      <c r="DTS17" s="1964"/>
      <c r="DTT17" s="1964"/>
      <c r="DTU17" s="1964"/>
      <c r="DTV17" s="1964"/>
      <c r="DTW17" s="1964"/>
      <c r="DTX17" s="1964"/>
      <c r="DTY17" s="1964"/>
      <c r="DTZ17" s="1964"/>
      <c r="DUA17" s="1964"/>
      <c r="DUB17" s="1964"/>
      <c r="DUC17" s="1964"/>
      <c r="DUD17" s="1964"/>
      <c r="DUE17" s="1964"/>
      <c r="DUF17" s="1964"/>
      <c r="DUG17" s="1964"/>
      <c r="DUH17" s="1964"/>
      <c r="DUI17" s="1964"/>
      <c r="DUJ17" s="1964"/>
      <c r="DUK17" s="1964"/>
      <c r="DUL17" s="1964"/>
      <c r="DUM17" s="1964"/>
      <c r="DUN17" s="1964"/>
      <c r="DUO17" s="1964"/>
      <c r="DUP17" s="1964"/>
      <c r="DUQ17" s="1964"/>
      <c r="DUR17" s="1964"/>
      <c r="DUS17" s="1964"/>
      <c r="DUT17" s="1964"/>
      <c r="DUU17" s="1964"/>
      <c r="DUV17" s="1964"/>
      <c r="DUW17" s="1964"/>
      <c r="DUX17" s="1964"/>
      <c r="DUY17" s="1964"/>
      <c r="DUZ17" s="1964"/>
      <c r="DVA17" s="1964"/>
      <c r="DVB17" s="1964"/>
      <c r="DVC17" s="1964"/>
      <c r="DVD17" s="1964"/>
      <c r="DVE17" s="1964"/>
      <c r="DVF17" s="1964"/>
      <c r="DVG17" s="1964"/>
      <c r="DVH17" s="1964"/>
      <c r="DVI17" s="1964"/>
      <c r="DVJ17" s="1964"/>
      <c r="DVK17" s="1964"/>
      <c r="DVL17" s="1964"/>
      <c r="DVM17" s="1964"/>
      <c r="DVN17" s="1964"/>
      <c r="DVO17" s="1964"/>
      <c r="DVP17" s="1964"/>
      <c r="DVQ17" s="1964"/>
      <c r="DVR17" s="1964"/>
      <c r="DVS17" s="1964"/>
      <c r="DVT17" s="1964"/>
      <c r="DVU17" s="1964"/>
      <c r="DVV17" s="1964"/>
      <c r="DVW17" s="1964"/>
      <c r="DVX17" s="1964"/>
      <c r="DVY17" s="1964"/>
      <c r="DVZ17" s="1964"/>
      <c r="DWA17" s="1964"/>
      <c r="DWB17" s="1964"/>
      <c r="DWC17" s="1964"/>
      <c r="DWD17" s="1964"/>
      <c r="DWE17" s="1964"/>
      <c r="DWF17" s="1964"/>
      <c r="DWG17" s="1964"/>
      <c r="DWH17" s="1964"/>
      <c r="DWI17" s="1964"/>
      <c r="DWJ17" s="1964"/>
      <c r="DWK17" s="1964"/>
      <c r="DWL17" s="1964"/>
      <c r="DWM17" s="1964"/>
      <c r="DWN17" s="1964"/>
      <c r="DWO17" s="1964"/>
      <c r="DWP17" s="1964"/>
      <c r="DWQ17" s="1964"/>
      <c r="DWR17" s="1964"/>
      <c r="DWS17" s="1964"/>
      <c r="DWT17" s="1964"/>
      <c r="DWU17" s="1964"/>
      <c r="DWV17" s="1964"/>
      <c r="DWW17" s="1964"/>
      <c r="DWX17" s="1964"/>
      <c r="DWY17" s="1964"/>
      <c r="DWZ17" s="1964"/>
      <c r="DXA17" s="1964"/>
      <c r="DXB17" s="1964"/>
      <c r="DXC17" s="1964"/>
      <c r="DXD17" s="1964"/>
      <c r="DXE17" s="1964"/>
      <c r="DXF17" s="1964"/>
      <c r="DXG17" s="1964"/>
      <c r="DXH17" s="1964"/>
      <c r="DXI17" s="1964"/>
      <c r="DXJ17" s="1964"/>
      <c r="DXK17" s="1964"/>
      <c r="DXL17" s="1964"/>
      <c r="DXM17" s="1964"/>
      <c r="DXN17" s="1964"/>
      <c r="DXO17" s="1964"/>
      <c r="DXP17" s="1964"/>
      <c r="DXQ17" s="1964"/>
      <c r="DXR17" s="1964"/>
      <c r="DXS17" s="1964"/>
      <c r="DXT17" s="1964"/>
      <c r="DXU17" s="1964"/>
      <c r="DXV17" s="1964"/>
      <c r="DXW17" s="1964"/>
      <c r="DXX17" s="1964"/>
      <c r="DXY17" s="1964"/>
      <c r="DXZ17" s="1964"/>
      <c r="DYA17" s="1964"/>
      <c r="DYB17" s="1964"/>
      <c r="DYC17" s="1964"/>
      <c r="DYD17" s="1964"/>
      <c r="DYE17" s="1964"/>
      <c r="DYF17" s="1964"/>
      <c r="DYG17" s="1964"/>
      <c r="DYH17" s="1964"/>
      <c r="DYI17" s="1964"/>
      <c r="DYJ17" s="1964"/>
      <c r="DYK17" s="1964"/>
      <c r="DYL17" s="1964"/>
      <c r="DYM17" s="1964"/>
      <c r="DYN17" s="1964"/>
      <c r="DYO17" s="1964"/>
      <c r="DYP17" s="1964"/>
      <c r="DYQ17" s="1964"/>
      <c r="DYR17" s="1964"/>
      <c r="DYS17" s="1964"/>
      <c r="DYT17" s="1964"/>
      <c r="DYU17" s="1964"/>
      <c r="DYV17" s="1964"/>
      <c r="DYW17" s="1964"/>
      <c r="DYX17" s="1964"/>
      <c r="DYY17" s="1964"/>
      <c r="DYZ17" s="1964"/>
      <c r="DZA17" s="1964"/>
      <c r="DZB17" s="1964"/>
      <c r="DZC17" s="1964"/>
      <c r="DZD17" s="1964"/>
      <c r="DZE17" s="1964"/>
      <c r="DZF17" s="1964"/>
      <c r="DZG17" s="1964"/>
      <c r="DZH17" s="1964"/>
      <c r="DZI17" s="1964"/>
      <c r="DZJ17" s="1964"/>
      <c r="DZK17" s="1964"/>
      <c r="DZL17" s="1964"/>
      <c r="DZM17" s="1964"/>
      <c r="DZN17" s="1964"/>
      <c r="DZO17" s="1964"/>
      <c r="DZP17" s="1964"/>
      <c r="DZQ17" s="1964"/>
      <c r="DZR17" s="1964"/>
      <c r="DZS17" s="1964"/>
      <c r="DZT17" s="1964"/>
      <c r="DZU17" s="1964"/>
      <c r="DZV17" s="1964"/>
      <c r="DZW17" s="1964"/>
      <c r="DZX17" s="1964"/>
      <c r="DZY17" s="1964"/>
      <c r="DZZ17" s="1964"/>
      <c r="EAA17" s="1964"/>
      <c r="EAB17" s="1964"/>
      <c r="EAC17" s="1964"/>
      <c r="EAD17" s="1964"/>
      <c r="EAE17" s="1964"/>
      <c r="EAF17" s="1964"/>
      <c r="EAG17" s="1964"/>
      <c r="EAH17" s="1964"/>
      <c r="EAI17" s="1964"/>
      <c r="EAJ17" s="1964"/>
      <c r="EAK17" s="1964"/>
      <c r="EAL17" s="1964"/>
      <c r="EAM17" s="1964"/>
      <c r="EAN17" s="1964"/>
      <c r="EAO17" s="1964"/>
      <c r="EAP17" s="1964"/>
      <c r="EAQ17" s="1964"/>
      <c r="EAR17" s="1964"/>
      <c r="EAS17" s="1964"/>
      <c r="EAT17" s="1964"/>
      <c r="EAU17" s="1964"/>
      <c r="EAV17" s="1964"/>
      <c r="EAW17" s="1964"/>
      <c r="EAX17" s="1964"/>
      <c r="EAY17" s="1964"/>
      <c r="EAZ17" s="1964"/>
      <c r="EBA17" s="1964"/>
      <c r="EBB17" s="1964"/>
      <c r="EBC17" s="1964"/>
      <c r="EBD17" s="1964"/>
      <c r="EBE17" s="1964"/>
      <c r="EBF17" s="1964"/>
      <c r="EBG17" s="1964"/>
      <c r="EBH17" s="1964"/>
      <c r="EBI17" s="1964"/>
      <c r="EBJ17" s="1964"/>
      <c r="EBK17" s="1964"/>
      <c r="EBL17" s="1964"/>
      <c r="EBM17" s="1964"/>
      <c r="EBN17" s="1964"/>
      <c r="EBO17" s="1964"/>
      <c r="EBP17" s="1964"/>
      <c r="EBQ17" s="1964"/>
      <c r="EBR17" s="1964"/>
      <c r="EBS17" s="1964"/>
      <c r="EBT17" s="1964"/>
      <c r="EBU17" s="1964"/>
      <c r="EBV17" s="1964"/>
      <c r="EBW17" s="1964"/>
      <c r="EBX17" s="1964"/>
      <c r="EBY17" s="1964"/>
      <c r="EBZ17" s="1964"/>
      <c r="ECA17" s="1964"/>
      <c r="ECB17" s="1964"/>
      <c r="ECC17" s="1964"/>
      <c r="ECD17" s="1964"/>
      <c r="ECE17" s="1964"/>
      <c r="ECF17" s="1964"/>
      <c r="ECG17" s="1964"/>
      <c r="ECH17" s="1964"/>
      <c r="ECI17" s="1964"/>
      <c r="ECJ17" s="1964"/>
      <c r="ECK17" s="1964"/>
      <c r="ECL17" s="1964"/>
      <c r="ECM17" s="1964"/>
      <c r="ECN17" s="1964"/>
      <c r="ECO17" s="1964"/>
      <c r="ECP17" s="1964"/>
      <c r="ECQ17" s="1964"/>
      <c r="ECR17" s="1964"/>
      <c r="ECS17" s="1964"/>
      <c r="ECT17" s="1964"/>
      <c r="ECU17" s="1964"/>
      <c r="ECV17" s="1964"/>
      <c r="ECW17" s="1964"/>
      <c r="ECX17" s="1964"/>
      <c r="ECY17" s="1964"/>
      <c r="ECZ17" s="1964"/>
      <c r="EDA17" s="1964"/>
      <c r="EDB17" s="1964"/>
      <c r="EDC17" s="1964"/>
      <c r="EDD17" s="1964"/>
      <c r="EDE17" s="1964"/>
      <c r="EDF17" s="1964"/>
      <c r="EDG17" s="1964"/>
      <c r="EDH17" s="1964"/>
      <c r="EDI17" s="1964"/>
      <c r="EDJ17" s="1964"/>
      <c r="EDK17" s="1964"/>
      <c r="EDL17" s="1964"/>
      <c r="EDM17" s="1964"/>
      <c r="EDN17" s="1964"/>
      <c r="EDO17" s="1964"/>
      <c r="EDP17" s="1964"/>
      <c r="EDQ17" s="1964"/>
      <c r="EDR17" s="1964"/>
      <c r="EDS17" s="1964"/>
      <c r="EDT17" s="1964"/>
      <c r="EDU17" s="1964"/>
      <c r="EDV17" s="1964"/>
      <c r="EDW17" s="1964"/>
      <c r="EDX17" s="1964"/>
      <c r="EDY17" s="1964"/>
      <c r="EDZ17" s="1964"/>
      <c r="EEA17" s="1964"/>
      <c r="EEB17" s="1964"/>
      <c r="EEC17" s="1964"/>
      <c r="EED17" s="1964"/>
      <c r="EEE17" s="1964"/>
      <c r="EEF17" s="1964"/>
      <c r="EEG17" s="1964"/>
      <c r="EEH17" s="1964"/>
      <c r="EEI17" s="1964"/>
      <c r="EEJ17" s="1964"/>
      <c r="EEK17" s="1964"/>
      <c r="EEL17" s="1964"/>
      <c r="EEM17" s="1964"/>
      <c r="EEN17" s="1964"/>
      <c r="EEO17" s="1964"/>
      <c r="EEP17" s="1964"/>
      <c r="EEQ17" s="1964"/>
      <c r="EER17" s="1964"/>
      <c r="EES17" s="1964"/>
      <c r="EET17" s="1964"/>
      <c r="EEU17" s="1964"/>
      <c r="EEV17" s="1964"/>
      <c r="EEW17" s="1964"/>
      <c r="EEX17" s="1964"/>
      <c r="EEY17" s="1964"/>
      <c r="EEZ17" s="1964"/>
      <c r="EFA17" s="1964"/>
      <c r="EFB17" s="1964"/>
      <c r="EFC17" s="1964"/>
      <c r="EFD17" s="1964"/>
      <c r="EFE17" s="1964"/>
      <c r="EFF17" s="1964"/>
      <c r="EFG17" s="1964"/>
      <c r="EFH17" s="1964"/>
      <c r="EFI17" s="1964"/>
      <c r="EFJ17" s="1964"/>
      <c r="EFK17" s="1964"/>
      <c r="EFL17" s="1964"/>
      <c r="EFM17" s="1964"/>
      <c r="EFN17" s="1964"/>
      <c r="EFO17" s="1964"/>
      <c r="EFP17" s="1964"/>
      <c r="EFQ17" s="1964"/>
      <c r="EFR17" s="1964"/>
      <c r="EFS17" s="1964"/>
      <c r="EFT17" s="1964"/>
      <c r="EFU17" s="1964"/>
      <c r="EFV17" s="1964"/>
      <c r="EFW17" s="1964"/>
      <c r="EFX17" s="1964"/>
      <c r="EFY17" s="1964"/>
      <c r="EFZ17" s="1964"/>
      <c r="EGA17" s="1964"/>
      <c r="EGB17" s="1964"/>
      <c r="EGC17" s="1964"/>
      <c r="EGD17" s="1964"/>
      <c r="EGE17" s="1964"/>
      <c r="EGF17" s="1964"/>
      <c r="EGG17" s="1964"/>
      <c r="EGH17" s="1964"/>
      <c r="EGI17" s="1964"/>
      <c r="EGJ17" s="1964"/>
      <c r="EGK17" s="1964"/>
      <c r="EGL17" s="1964"/>
      <c r="EGM17" s="1964"/>
      <c r="EGN17" s="1964"/>
      <c r="EGO17" s="1964"/>
      <c r="EGP17" s="1964"/>
      <c r="EGQ17" s="1964"/>
      <c r="EGR17" s="1964"/>
      <c r="EGS17" s="1964"/>
      <c r="EGT17" s="1964"/>
      <c r="EGU17" s="1964"/>
      <c r="EGV17" s="1964"/>
      <c r="EGW17" s="1964"/>
      <c r="EGX17" s="1964"/>
      <c r="EGY17" s="1964"/>
      <c r="EGZ17" s="1964"/>
      <c r="EHA17" s="1964"/>
      <c r="EHB17" s="1964"/>
      <c r="EHC17" s="1964"/>
      <c r="EHD17" s="1964"/>
      <c r="EHE17" s="1964"/>
      <c r="EHF17" s="1964"/>
      <c r="EHG17" s="1964"/>
      <c r="EHH17" s="1964"/>
      <c r="EHI17" s="1964"/>
      <c r="EHJ17" s="1964"/>
      <c r="EHK17" s="1964"/>
      <c r="EHL17" s="1964"/>
      <c r="EHM17" s="1964"/>
      <c r="EHN17" s="1964"/>
      <c r="EHO17" s="1964"/>
      <c r="EHP17" s="1964"/>
      <c r="EHQ17" s="1964"/>
      <c r="EHR17" s="1964"/>
      <c r="EHS17" s="1964"/>
      <c r="EHT17" s="1964"/>
      <c r="EHU17" s="1964"/>
      <c r="EHV17" s="1964"/>
      <c r="EHW17" s="1964"/>
      <c r="EHX17" s="1964"/>
      <c r="EHY17" s="1964"/>
      <c r="EHZ17" s="1964"/>
      <c r="EIA17" s="1964"/>
      <c r="EIB17" s="1964"/>
      <c r="EIC17" s="1964"/>
      <c r="EID17" s="1964"/>
      <c r="EIE17" s="1964"/>
      <c r="EIF17" s="1964"/>
      <c r="EIG17" s="1964"/>
      <c r="EIH17" s="1964"/>
      <c r="EII17" s="1964"/>
      <c r="EIJ17" s="1964"/>
      <c r="EIK17" s="1964"/>
      <c r="EIL17" s="1964"/>
      <c r="EIM17" s="1964"/>
      <c r="EIN17" s="1964"/>
      <c r="EIO17" s="1964"/>
      <c r="EIP17" s="1964"/>
      <c r="EIQ17" s="1964"/>
      <c r="EIR17" s="1964"/>
      <c r="EIS17" s="1964"/>
      <c r="EIT17" s="1964"/>
      <c r="EIU17" s="1964"/>
      <c r="EIV17" s="1964"/>
      <c r="EIW17" s="1964"/>
      <c r="EIX17" s="1964"/>
      <c r="EIY17" s="1964"/>
      <c r="EIZ17" s="1964"/>
      <c r="EJA17" s="1964"/>
      <c r="EJB17" s="1964"/>
      <c r="EJC17" s="1964"/>
      <c r="EJD17" s="1964"/>
      <c r="EJE17" s="1964"/>
      <c r="EJF17" s="1964"/>
      <c r="EJG17" s="1964"/>
      <c r="EJH17" s="1964"/>
      <c r="EJI17" s="1964"/>
      <c r="EJJ17" s="1964"/>
      <c r="EJK17" s="1964"/>
      <c r="EJL17" s="1964"/>
      <c r="EJM17" s="1964"/>
      <c r="EJN17" s="1964"/>
      <c r="EJO17" s="1964"/>
      <c r="EJP17" s="1964"/>
      <c r="EJQ17" s="1964"/>
      <c r="EJR17" s="1964"/>
      <c r="EJS17" s="1964"/>
      <c r="EJT17" s="1964"/>
      <c r="EJU17" s="1964"/>
      <c r="EJV17" s="1964"/>
      <c r="EJW17" s="1964"/>
      <c r="EJX17" s="1964"/>
      <c r="EJY17" s="1964"/>
      <c r="EJZ17" s="1964"/>
      <c r="EKA17" s="1964"/>
      <c r="EKB17" s="1964"/>
      <c r="EKC17" s="1964"/>
      <c r="EKD17" s="1964"/>
      <c r="EKE17" s="1964"/>
      <c r="EKF17" s="1964"/>
      <c r="EKG17" s="1964"/>
      <c r="EKH17" s="1964"/>
      <c r="EKI17" s="1964"/>
      <c r="EKJ17" s="1964"/>
      <c r="EKK17" s="1964"/>
      <c r="EKL17" s="1964"/>
      <c r="EKM17" s="1964"/>
      <c r="EKN17" s="1964"/>
      <c r="EKO17" s="1964"/>
      <c r="EKP17" s="1964"/>
      <c r="EKQ17" s="1964"/>
      <c r="EKR17" s="1964"/>
      <c r="EKS17" s="1964"/>
      <c r="EKT17" s="1964"/>
      <c r="EKU17" s="1964"/>
      <c r="EKV17" s="1964"/>
      <c r="EKW17" s="1964"/>
      <c r="EKX17" s="1964"/>
      <c r="EKY17" s="1964"/>
      <c r="EKZ17" s="1964"/>
      <c r="ELA17" s="1964"/>
      <c r="ELB17" s="1964"/>
      <c r="ELC17" s="1964"/>
      <c r="ELD17" s="1964"/>
      <c r="ELE17" s="1964"/>
      <c r="ELF17" s="1964"/>
      <c r="ELG17" s="1964"/>
      <c r="ELH17" s="1964"/>
      <c r="ELI17" s="1964"/>
      <c r="ELJ17" s="1964"/>
      <c r="ELK17" s="1964"/>
      <c r="ELL17" s="1964"/>
      <c r="ELM17" s="1964"/>
      <c r="ELN17" s="1964"/>
      <c r="ELO17" s="1964"/>
      <c r="ELP17" s="1964"/>
      <c r="ELQ17" s="1964"/>
      <c r="ELR17" s="1964"/>
      <c r="ELS17" s="1964"/>
      <c r="ELT17" s="1964"/>
      <c r="ELU17" s="1964"/>
      <c r="ELV17" s="1964"/>
      <c r="ELW17" s="1964"/>
      <c r="ELX17" s="1964"/>
      <c r="ELY17" s="1964"/>
      <c r="ELZ17" s="1964"/>
      <c r="EMA17" s="1964"/>
      <c r="EMB17" s="1964"/>
      <c r="EMC17" s="1964"/>
      <c r="EMD17" s="1964"/>
      <c r="EME17" s="1964"/>
      <c r="EMF17" s="1964"/>
      <c r="EMG17" s="1964"/>
      <c r="EMH17" s="1964"/>
      <c r="EMI17" s="1964"/>
      <c r="EMJ17" s="1964"/>
      <c r="EMK17" s="1964"/>
      <c r="EML17" s="1964"/>
      <c r="EMM17" s="1964"/>
      <c r="EMN17" s="1964"/>
      <c r="EMO17" s="1964"/>
      <c r="EMP17" s="1964"/>
      <c r="EMQ17" s="1964"/>
      <c r="EMR17" s="1964"/>
      <c r="EMS17" s="1964"/>
      <c r="EMT17" s="1964"/>
      <c r="EMU17" s="1964"/>
      <c r="EMV17" s="1964"/>
      <c r="EMW17" s="1964"/>
      <c r="EMX17" s="1964"/>
      <c r="EMY17" s="1964"/>
      <c r="EMZ17" s="1964"/>
      <c r="ENA17" s="1964"/>
      <c r="ENB17" s="1964"/>
      <c r="ENC17" s="1964"/>
      <c r="END17" s="1964"/>
      <c r="ENE17" s="1964"/>
      <c r="ENF17" s="1964"/>
      <c r="ENG17" s="1964"/>
      <c r="ENH17" s="1964"/>
      <c r="ENI17" s="1964"/>
      <c r="ENJ17" s="1964"/>
      <c r="ENK17" s="1964"/>
      <c r="ENL17" s="1964"/>
      <c r="ENM17" s="1964"/>
      <c r="ENN17" s="1964"/>
      <c r="ENO17" s="1964"/>
      <c r="ENP17" s="1964"/>
      <c r="ENQ17" s="1964"/>
      <c r="ENR17" s="1964"/>
      <c r="ENS17" s="1964"/>
      <c r="ENT17" s="1964"/>
      <c r="ENU17" s="1964"/>
      <c r="ENV17" s="1964"/>
      <c r="ENW17" s="1964"/>
      <c r="ENX17" s="1964"/>
      <c r="ENY17" s="1964"/>
      <c r="ENZ17" s="1964"/>
      <c r="EOA17" s="1964"/>
      <c r="EOB17" s="1964"/>
      <c r="EOC17" s="1964"/>
      <c r="EOD17" s="1964"/>
      <c r="EOE17" s="1964"/>
      <c r="EOF17" s="1964"/>
      <c r="EOG17" s="1964"/>
      <c r="EOH17" s="1964"/>
      <c r="EOI17" s="1964"/>
      <c r="EOJ17" s="1964"/>
      <c r="EOK17" s="1964"/>
      <c r="EOL17" s="1964"/>
      <c r="EOM17" s="1964"/>
      <c r="EON17" s="1964"/>
      <c r="EOO17" s="1964"/>
      <c r="EOP17" s="1964"/>
      <c r="EOQ17" s="1964"/>
      <c r="EOR17" s="1964"/>
      <c r="EOS17" s="1964"/>
      <c r="EOT17" s="1964"/>
      <c r="EOU17" s="1964"/>
      <c r="EOV17" s="1964"/>
      <c r="EOW17" s="1964"/>
      <c r="EOX17" s="1964"/>
      <c r="EOY17" s="1964"/>
      <c r="EOZ17" s="1964"/>
      <c r="EPA17" s="1964"/>
      <c r="EPB17" s="1964"/>
      <c r="EPC17" s="1964"/>
      <c r="EPD17" s="1964"/>
      <c r="EPE17" s="1964"/>
      <c r="EPF17" s="1964"/>
      <c r="EPG17" s="1964"/>
      <c r="EPH17" s="1964"/>
      <c r="EPI17" s="1964"/>
      <c r="EPJ17" s="1964"/>
      <c r="EPK17" s="1964"/>
      <c r="EPL17" s="1964"/>
      <c r="EPM17" s="1964"/>
      <c r="EPN17" s="1964"/>
      <c r="EPO17" s="1964"/>
      <c r="EPP17" s="1964"/>
      <c r="EPQ17" s="1964"/>
      <c r="EPR17" s="1964"/>
      <c r="EPS17" s="1964"/>
      <c r="EPT17" s="1964"/>
      <c r="EPU17" s="1964"/>
      <c r="EPV17" s="1964"/>
      <c r="EPW17" s="1964"/>
      <c r="EPX17" s="1964"/>
      <c r="EPY17" s="1964"/>
      <c r="EPZ17" s="1964"/>
      <c r="EQA17" s="1964"/>
      <c r="EQB17" s="1964"/>
      <c r="EQC17" s="1964"/>
      <c r="EQD17" s="1964"/>
      <c r="EQE17" s="1964"/>
      <c r="EQF17" s="1964"/>
      <c r="EQG17" s="1964"/>
      <c r="EQH17" s="1964"/>
      <c r="EQI17" s="1964"/>
      <c r="EQJ17" s="1964"/>
      <c r="EQK17" s="1964"/>
      <c r="EQL17" s="1964"/>
      <c r="EQM17" s="1964"/>
      <c r="EQN17" s="1964"/>
      <c r="EQO17" s="1964"/>
      <c r="EQP17" s="1964"/>
      <c r="EQQ17" s="1964"/>
      <c r="EQR17" s="1964"/>
      <c r="EQS17" s="1964"/>
      <c r="EQT17" s="1964"/>
      <c r="EQU17" s="1964"/>
      <c r="EQV17" s="1964"/>
      <c r="EQW17" s="1964"/>
      <c r="EQX17" s="1964"/>
      <c r="EQY17" s="1964"/>
      <c r="EQZ17" s="1964"/>
      <c r="ERA17" s="1964"/>
      <c r="ERB17" s="1964"/>
      <c r="ERC17" s="1964"/>
      <c r="ERD17" s="1964"/>
      <c r="ERE17" s="1964"/>
      <c r="ERF17" s="1964"/>
      <c r="ERG17" s="1964"/>
      <c r="ERH17" s="1964"/>
      <c r="ERI17" s="1964"/>
      <c r="ERJ17" s="1964"/>
      <c r="ERK17" s="1964"/>
      <c r="ERL17" s="1964"/>
      <c r="ERM17" s="1964"/>
      <c r="ERN17" s="1964"/>
      <c r="ERO17" s="1964"/>
      <c r="ERP17" s="1964"/>
      <c r="ERQ17" s="1964"/>
      <c r="ERR17" s="1964"/>
      <c r="ERS17" s="1964"/>
      <c r="ERT17" s="1964"/>
      <c r="ERU17" s="1964"/>
      <c r="ERV17" s="1964"/>
      <c r="ERW17" s="1964"/>
      <c r="ERX17" s="1964"/>
      <c r="ERY17" s="1964"/>
      <c r="ERZ17" s="1964"/>
      <c r="ESA17" s="1964"/>
      <c r="ESB17" s="1964"/>
      <c r="ESC17" s="1964"/>
      <c r="ESD17" s="1964"/>
      <c r="ESE17" s="1964"/>
      <c r="ESF17" s="1964"/>
      <c r="ESG17" s="1964"/>
      <c r="ESH17" s="1964"/>
      <c r="ESI17" s="1964"/>
      <c r="ESJ17" s="1964"/>
      <c r="ESK17" s="1964"/>
      <c r="ESL17" s="1964"/>
      <c r="ESM17" s="1964"/>
      <c r="ESN17" s="1964"/>
      <c r="ESO17" s="1964"/>
      <c r="ESP17" s="1964"/>
      <c r="ESQ17" s="1964"/>
      <c r="ESR17" s="1964"/>
      <c r="ESS17" s="1964"/>
      <c r="EST17" s="1964"/>
      <c r="ESU17" s="1964"/>
      <c r="ESV17" s="1964"/>
      <c r="ESW17" s="1964"/>
      <c r="ESX17" s="1964"/>
      <c r="ESY17" s="1964"/>
      <c r="ESZ17" s="1964"/>
      <c r="ETA17" s="1964"/>
      <c r="ETB17" s="1964"/>
      <c r="ETC17" s="1964"/>
      <c r="ETD17" s="1964"/>
      <c r="ETE17" s="1964"/>
      <c r="ETF17" s="1964"/>
      <c r="ETG17" s="1964"/>
      <c r="ETH17" s="1964"/>
      <c r="ETI17" s="1964"/>
      <c r="ETJ17" s="1964"/>
      <c r="ETK17" s="1964"/>
      <c r="ETL17" s="1964"/>
      <c r="ETM17" s="1964"/>
      <c r="ETN17" s="1964"/>
      <c r="ETO17" s="1964"/>
      <c r="ETP17" s="1964"/>
      <c r="ETQ17" s="1964"/>
      <c r="ETR17" s="1964"/>
      <c r="ETS17" s="1964"/>
      <c r="ETT17" s="1964"/>
      <c r="ETU17" s="1964"/>
      <c r="ETV17" s="1964"/>
      <c r="ETW17" s="1964"/>
      <c r="ETX17" s="1964"/>
      <c r="ETY17" s="1964"/>
      <c r="ETZ17" s="1964"/>
      <c r="EUA17" s="1964"/>
      <c r="EUB17" s="1964"/>
      <c r="EUC17" s="1964"/>
      <c r="EUD17" s="1964"/>
      <c r="EUE17" s="1964"/>
      <c r="EUF17" s="1964"/>
      <c r="EUG17" s="1964"/>
      <c r="EUH17" s="1964"/>
      <c r="EUI17" s="1964"/>
      <c r="EUJ17" s="1964"/>
      <c r="EUK17" s="1964"/>
      <c r="EUL17" s="1964"/>
      <c r="EUM17" s="1964"/>
      <c r="EUN17" s="1964"/>
      <c r="EUO17" s="1964"/>
      <c r="EUP17" s="1964"/>
      <c r="EUQ17" s="1964"/>
      <c r="EUR17" s="1964"/>
      <c r="EUS17" s="1964"/>
      <c r="EUT17" s="1964"/>
      <c r="EUU17" s="1964"/>
      <c r="EUV17" s="1964"/>
      <c r="EUW17" s="1964"/>
      <c r="EUX17" s="1964"/>
      <c r="EUY17" s="1964"/>
      <c r="EUZ17" s="1964"/>
      <c r="EVA17" s="1964"/>
      <c r="EVB17" s="1964"/>
      <c r="EVC17" s="1964"/>
      <c r="EVD17" s="1964"/>
      <c r="EVE17" s="1964"/>
      <c r="EVF17" s="1964"/>
      <c r="EVG17" s="1964"/>
      <c r="EVH17" s="1964"/>
      <c r="EVI17" s="1964"/>
      <c r="EVJ17" s="1964"/>
      <c r="EVK17" s="1964"/>
      <c r="EVL17" s="1964"/>
      <c r="EVM17" s="1964"/>
      <c r="EVN17" s="1964"/>
      <c r="EVO17" s="1964"/>
      <c r="EVP17" s="1964"/>
      <c r="EVQ17" s="1964"/>
      <c r="EVR17" s="1964"/>
      <c r="EVS17" s="1964"/>
      <c r="EVT17" s="1964"/>
      <c r="EVU17" s="1964"/>
      <c r="EVV17" s="1964"/>
      <c r="EVW17" s="1964"/>
      <c r="EVX17" s="1964"/>
      <c r="EVY17" s="1964"/>
      <c r="EVZ17" s="1964"/>
      <c r="EWA17" s="1964"/>
      <c r="EWB17" s="1964"/>
      <c r="EWC17" s="1964"/>
      <c r="EWD17" s="1964"/>
      <c r="EWE17" s="1964"/>
      <c r="EWF17" s="1964"/>
      <c r="EWG17" s="1964"/>
      <c r="EWH17" s="1964"/>
      <c r="EWI17" s="1964"/>
      <c r="EWJ17" s="1964"/>
      <c r="EWK17" s="1964"/>
      <c r="EWL17" s="1964"/>
      <c r="EWM17" s="1964"/>
      <c r="EWN17" s="1964"/>
      <c r="EWO17" s="1964"/>
      <c r="EWP17" s="1964"/>
      <c r="EWQ17" s="1964"/>
      <c r="EWR17" s="1964"/>
      <c r="EWS17" s="1964"/>
      <c r="EWT17" s="1964"/>
      <c r="EWU17" s="1964"/>
      <c r="EWV17" s="1964"/>
      <c r="EWW17" s="1964"/>
      <c r="EWX17" s="1964"/>
      <c r="EWY17" s="1964"/>
      <c r="EWZ17" s="1964"/>
      <c r="EXA17" s="1964"/>
      <c r="EXB17" s="1964"/>
      <c r="EXC17" s="1964"/>
      <c r="EXD17" s="1964"/>
      <c r="EXE17" s="1964"/>
      <c r="EXF17" s="1964"/>
      <c r="EXG17" s="1964"/>
      <c r="EXH17" s="1964"/>
      <c r="EXI17" s="1964"/>
      <c r="EXJ17" s="1964"/>
      <c r="EXK17" s="1964"/>
      <c r="EXL17" s="1964"/>
      <c r="EXM17" s="1964"/>
      <c r="EXN17" s="1964"/>
      <c r="EXO17" s="1964"/>
      <c r="EXP17" s="1964"/>
      <c r="EXQ17" s="1964"/>
      <c r="EXR17" s="1964"/>
      <c r="EXS17" s="1964"/>
      <c r="EXT17" s="1964"/>
      <c r="EXU17" s="1964"/>
      <c r="EXV17" s="1964"/>
      <c r="EXW17" s="1964"/>
      <c r="EXX17" s="1964"/>
      <c r="EXY17" s="1964"/>
      <c r="EXZ17" s="1964"/>
      <c r="EYA17" s="1964"/>
      <c r="EYB17" s="1964"/>
      <c r="EYC17" s="1964"/>
      <c r="EYD17" s="1964"/>
      <c r="EYE17" s="1964"/>
      <c r="EYF17" s="1964"/>
      <c r="EYG17" s="1964"/>
      <c r="EYH17" s="1964"/>
      <c r="EYI17" s="1964"/>
      <c r="EYJ17" s="1964"/>
      <c r="EYK17" s="1964"/>
      <c r="EYL17" s="1964"/>
      <c r="EYM17" s="1964"/>
      <c r="EYN17" s="1964"/>
      <c r="EYO17" s="1964"/>
      <c r="EYP17" s="1964"/>
      <c r="EYQ17" s="1964"/>
      <c r="EYR17" s="1964"/>
      <c r="EYS17" s="1964"/>
      <c r="EYT17" s="1964"/>
      <c r="EYU17" s="1964"/>
      <c r="EYV17" s="1964"/>
      <c r="EYW17" s="1964"/>
      <c r="EYX17" s="1964"/>
      <c r="EYY17" s="1964"/>
      <c r="EYZ17" s="1964"/>
      <c r="EZA17" s="1964"/>
      <c r="EZB17" s="1964"/>
      <c r="EZC17" s="1964"/>
      <c r="EZD17" s="1964"/>
      <c r="EZE17" s="1964"/>
      <c r="EZF17" s="1964"/>
      <c r="EZG17" s="1964"/>
      <c r="EZH17" s="1964"/>
      <c r="EZI17" s="1964"/>
      <c r="EZJ17" s="1964"/>
      <c r="EZK17" s="1964"/>
      <c r="EZL17" s="1964"/>
      <c r="EZM17" s="1964"/>
      <c r="EZN17" s="1964"/>
      <c r="EZO17" s="1964"/>
      <c r="EZP17" s="1964"/>
      <c r="EZQ17" s="1964"/>
      <c r="EZR17" s="1964"/>
      <c r="EZS17" s="1964"/>
      <c r="EZT17" s="1964"/>
      <c r="EZU17" s="1964"/>
      <c r="EZV17" s="1964"/>
      <c r="EZW17" s="1964"/>
      <c r="EZX17" s="1964"/>
      <c r="EZY17" s="1964"/>
      <c r="EZZ17" s="1964"/>
      <c r="FAA17" s="1964"/>
      <c r="FAB17" s="1964"/>
      <c r="FAC17" s="1964"/>
      <c r="FAD17" s="1964"/>
      <c r="FAE17" s="1964"/>
      <c r="FAF17" s="1964"/>
      <c r="FAG17" s="1964"/>
      <c r="FAH17" s="1964"/>
      <c r="FAI17" s="1964"/>
      <c r="FAJ17" s="1964"/>
      <c r="FAK17" s="1964"/>
      <c r="FAL17" s="1964"/>
      <c r="FAM17" s="1964"/>
      <c r="FAN17" s="1964"/>
      <c r="FAO17" s="1964"/>
      <c r="FAP17" s="1964"/>
      <c r="FAQ17" s="1964"/>
      <c r="FAR17" s="1964"/>
      <c r="FAS17" s="1964"/>
      <c r="FAT17" s="1964"/>
      <c r="FAU17" s="1964"/>
      <c r="FAV17" s="1964"/>
      <c r="FAW17" s="1964"/>
      <c r="FAX17" s="1964"/>
      <c r="FAY17" s="1964"/>
      <c r="FAZ17" s="1964"/>
      <c r="FBA17" s="1964"/>
      <c r="FBB17" s="1964"/>
      <c r="FBC17" s="1964"/>
      <c r="FBD17" s="1964"/>
      <c r="FBE17" s="1964"/>
      <c r="FBF17" s="1964"/>
      <c r="FBG17" s="1964"/>
      <c r="FBH17" s="1964"/>
      <c r="FBI17" s="1964"/>
      <c r="FBJ17" s="1964"/>
      <c r="FBK17" s="1964"/>
      <c r="FBL17" s="1964"/>
      <c r="FBM17" s="1964"/>
      <c r="FBN17" s="1964"/>
      <c r="FBO17" s="1964"/>
      <c r="FBP17" s="1964"/>
      <c r="FBQ17" s="1964"/>
      <c r="FBR17" s="1964"/>
      <c r="FBS17" s="1964"/>
      <c r="FBT17" s="1964"/>
      <c r="FBU17" s="1964"/>
      <c r="FBV17" s="1964"/>
      <c r="FBW17" s="1964"/>
      <c r="FBX17" s="1964"/>
      <c r="FBY17" s="1964"/>
      <c r="FBZ17" s="1964"/>
      <c r="FCA17" s="1964"/>
      <c r="FCB17" s="1964"/>
      <c r="FCC17" s="1964"/>
      <c r="FCD17" s="1964"/>
      <c r="FCE17" s="1964"/>
      <c r="FCF17" s="1964"/>
      <c r="FCG17" s="1964"/>
      <c r="FCH17" s="1964"/>
      <c r="FCI17" s="1964"/>
      <c r="FCJ17" s="1964"/>
      <c r="FCK17" s="1964"/>
      <c r="FCL17" s="1964"/>
      <c r="FCM17" s="1964"/>
      <c r="FCN17" s="1964"/>
      <c r="FCO17" s="1964"/>
      <c r="FCP17" s="1964"/>
      <c r="FCQ17" s="1964"/>
      <c r="FCR17" s="1964"/>
      <c r="FCS17" s="1964"/>
      <c r="FCT17" s="1964"/>
      <c r="FCU17" s="1964"/>
      <c r="FCV17" s="1964"/>
      <c r="FCW17" s="1964"/>
      <c r="FCX17" s="1964"/>
      <c r="FCY17" s="1964"/>
      <c r="FCZ17" s="1964"/>
      <c r="FDA17" s="1964"/>
      <c r="FDB17" s="1964"/>
      <c r="FDC17" s="1964"/>
      <c r="FDD17" s="1964"/>
      <c r="FDE17" s="1964"/>
      <c r="FDF17" s="1964"/>
      <c r="FDG17" s="1964"/>
      <c r="FDH17" s="1964"/>
      <c r="FDI17" s="1964"/>
      <c r="FDJ17" s="1964"/>
      <c r="FDK17" s="1964"/>
      <c r="FDL17" s="1964"/>
      <c r="FDM17" s="1964"/>
      <c r="FDN17" s="1964"/>
      <c r="FDO17" s="1964"/>
      <c r="FDP17" s="1964"/>
      <c r="FDQ17" s="1964"/>
      <c r="FDR17" s="1964"/>
      <c r="FDS17" s="1964"/>
      <c r="FDT17" s="1964"/>
      <c r="FDU17" s="1964"/>
      <c r="FDV17" s="1964"/>
      <c r="FDW17" s="1964"/>
      <c r="FDX17" s="1964"/>
      <c r="FDY17" s="1964"/>
      <c r="FDZ17" s="1964"/>
      <c r="FEA17" s="1964"/>
      <c r="FEB17" s="1964"/>
      <c r="FEC17" s="1964"/>
      <c r="FED17" s="1964"/>
      <c r="FEE17" s="1964"/>
      <c r="FEF17" s="1964"/>
      <c r="FEG17" s="1964"/>
      <c r="FEH17" s="1964"/>
      <c r="FEI17" s="1964"/>
      <c r="FEJ17" s="1964"/>
      <c r="FEK17" s="1964"/>
      <c r="FEL17" s="1964"/>
      <c r="FEM17" s="1964"/>
      <c r="FEN17" s="1964"/>
      <c r="FEO17" s="1964"/>
      <c r="FEP17" s="1964"/>
      <c r="FEQ17" s="1964"/>
      <c r="FER17" s="1964"/>
      <c r="FES17" s="1964"/>
      <c r="FET17" s="1964"/>
      <c r="FEU17" s="1964"/>
      <c r="FEV17" s="1964"/>
      <c r="FEW17" s="1964"/>
      <c r="FEX17" s="1964"/>
      <c r="FEY17" s="1964"/>
      <c r="FEZ17" s="1964"/>
      <c r="FFA17" s="1964"/>
      <c r="FFB17" s="1964"/>
      <c r="FFC17" s="1964"/>
      <c r="FFD17" s="1964"/>
      <c r="FFE17" s="1964"/>
      <c r="FFF17" s="1964"/>
      <c r="FFG17" s="1964"/>
      <c r="FFH17" s="1964"/>
      <c r="FFI17" s="1964"/>
      <c r="FFJ17" s="1964"/>
      <c r="FFK17" s="1964"/>
      <c r="FFL17" s="1964"/>
      <c r="FFM17" s="1964"/>
      <c r="FFN17" s="1964"/>
      <c r="FFO17" s="1964"/>
      <c r="FFP17" s="1964"/>
      <c r="FFQ17" s="1964"/>
      <c r="FFR17" s="1964"/>
      <c r="FFS17" s="1964"/>
      <c r="FFT17" s="1964"/>
      <c r="FFU17" s="1964"/>
      <c r="FFV17" s="1964"/>
      <c r="FFW17" s="1964"/>
      <c r="FFX17" s="1964"/>
      <c r="FFY17" s="1964"/>
      <c r="FFZ17" s="1964"/>
      <c r="FGA17" s="1964"/>
      <c r="FGB17" s="1964"/>
      <c r="FGC17" s="1964"/>
      <c r="FGD17" s="1964"/>
      <c r="FGE17" s="1964"/>
      <c r="FGF17" s="1964"/>
      <c r="FGG17" s="1964"/>
      <c r="FGH17" s="1964"/>
      <c r="FGI17" s="1964"/>
      <c r="FGJ17" s="1964"/>
      <c r="FGK17" s="1964"/>
      <c r="FGL17" s="1964"/>
      <c r="FGM17" s="1964"/>
      <c r="FGN17" s="1964"/>
      <c r="FGO17" s="1964"/>
      <c r="FGP17" s="1964"/>
      <c r="FGQ17" s="1964"/>
      <c r="FGR17" s="1964"/>
      <c r="FGS17" s="1964"/>
      <c r="FGT17" s="1964"/>
      <c r="FGU17" s="1964"/>
      <c r="FGV17" s="1964"/>
      <c r="FGW17" s="1964"/>
      <c r="FGX17" s="1964"/>
      <c r="FGY17" s="1964"/>
      <c r="FGZ17" s="1964"/>
      <c r="FHA17" s="1964"/>
      <c r="FHB17" s="1964"/>
      <c r="FHC17" s="1964"/>
      <c r="FHD17" s="1964"/>
      <c r="FHE17" s="1964"/>
      <c r="FHF17" s="1964"/>
      <c r="FHG17" s="1964"/>
      <c r="FHH17" s="1964"/>
      <c r="FHI17" s="1964"/>
      <c r="FHJ17" s="1964"/>
      <c r="FHK17" s="1964"/>
      <c r="FHL17" s="1964"/>
      <c r="FHM17" s="1964"/>
      <c r="FHN17" s="1964"/>
      <c r="FHO17" s="1964"/>
      <c r="FHP17" s="1964"/>
      <c r="FHQ17" s="1964"/>
      <c r="FHR17" s="1964"/>
      <c r="FHS17" s="1964"/>
      <c r="FHT17" s="1964"/>
      <c r="FHU17" s="1964"/>
      <c r="FHV17" s="1964"/>
      <c r="FHW17" s="1964"/>
      <c r="FHX17" s="1964"/>
      <c r="FHY17" s="1964"/>
      <c r="FHZ17" s="1964"/>
      <c r="FIA17" s="1964"/>
      <c r="FIB17" s="1964"/>
      <c r="FIC17" s="1964"/>
      <c r="FID17" s="1964"/>
      <c r="FIE17" s="1964"/>
      <c r="FIF17" s="1964"/>
      <c r="FIG17" s="1964"/>
      <c r="FIH17" s="1964"/>
      <c r="FII17" s="1964"/>
      <c r="FIJ17" s="1964"/>
      <c r="FIK17" s="1964"/>
      <c r="FIL17" s="1964"/>
      <c r="FIM17" s="1964"/>
      <c r="FIN17" s="1964"/>
      <c r="FIO17" s="1964"/>
      <c r="FIP17" s="1964"/>
      <c r="FIQ17" s="1964"/>
      <c r="FIR17" s="1964"/>
      <c r="FIS17" s="1964"/>
      <c r="FIT17" s="1964"/>
      <c r="FIU17" s="1964"/>
      <c r="FIV17" s="1964"/>
      <c r="FIW17" s="1964"/>
      <c r="FIX17" s="1964"/>
      <c r="FIY17" s="1964"/>
      <c r="FIZ17" s="1964"/>
      <c r="FJA17" s="1964"/>
      <c r="FJB17" s="1964"/>
      <c r="FJC17" s="1964"/>
      <c r="FJD17" s="1964"/>
      <c r="FJE17" s="1964"/>
      <c r="FJF17" s="1964"/>
      <c r="FJG17" s="1964"/>
      <c r="FJH17" s="1964"/>
      <c r="FJI17" s="1964"/>
      <c r="FJJ17" s="1964"/>
      <c r="FJK17" s="1964"/>
      <c r="FJL17" s="1964"/>
      <c r="FJM17" s="1964"/>
      <c r="FJN17" s="1964"/>
      <c r="FJO17" s="1964"/>
      <c r="FJP17" s="1964"/>
      <c r="FJQ17" s="1964"/>
      <c r="FJR17" s="1964"/>
      <c r="FJS17" s="1964"/>
      <c r="FJT17" s="1964"/>
      <c r="FJU17" s="1964"/>
      <c r="FJV17" s="1964"/>
      <c r="FJW17" s="1964"/>
      <c r="FJX17" s="1964"/>
      <c r="FJY17" s="1964"/>
      <c r="FJZ17" s="1964"/>
      <c r="FKA17" s="1964"/>
      <c r="FKB17" s="1964"/>
      <c r="FKC17" s="1964"/>
      <c r="FKD17" s="1964"/>
      <c r="FKE17" s="1964"/>
      <c r="FKF17" s="1964"/>
      <c r="FKG17" s="1964"/>
      <c r="FKH17" s="1964"/>
      <c r="FKI17" s="1964"/>
      <c r="FKJ17" s="1964"/>
      <c r="FKK17" s="1964"/>
      <c r="FKL17" s="1964"/>
      <c r="FKM17" s="1964"/>
      <c r="FKN17" s="1964"/>
      <c r="FKO17" s="1964"/>
      <c r="FKP17" s="1964"/>
      <c r="FKQ17" s="1964"/>
      <c r="FKR17" s="1964"/>
      <c r="FKS17" s="1964"/>
      <c r="FKT17" s="1964"/>
      <c r="FKU17" s="1964"/>
      <c r="FKV17" s="1964"/>
      <c r="FKW17" s="1964"/>
      <c r="FKX17" s="1964"/>
      <c r="FKY17" s="1964"/>
      <c r="FKZ17" s="1964"/>
      <c r="FLA17" s="1964"/>
      <c r="FLB17" s="1964"/>
      <c r="FLC17" s="1964"/>
      <c r="FLD17" s="1964"/>
      <c r="FLE17" s="1964"/>
      <c r="FLF17" s="1964"/>
      <c r="FLG17" s="1964"/>
      <c r="FLH17" s="1964"/>
      <c r="FLI17" s="1964"/>
      <c r="FLJ17" s="1964"/>
      <c r="FLK17" s="1964"/>
      <c r="FLL17" s="1964"/>
      <c r="FLM17" s="1964"/>
      <c r="FLN17" s="1964"/>
      <c r="FLO17" s="1964"/>
      <c r="FLP17" s="1964"/>
      <c r="FLQ17" s="1964"/>
      <c r="FLR17" s="1964"/>
      <c r="FLS17" s="1964"/>
      <c r="FLT17" s="1964"/>
      <c r="FLU17" s="1964"/>
      <c r="FLV17" s="1964"/>
      <c r="FLW17" s="1964"/>
      <c r="FLX17" s="1964"/>
      <c r="FLY17" s="1964"/>
      <c r="FLZ17" s="1964"/>
      <c r="FMA17" s="1964"/>
      <c r="FMB17" s="1964"/>
      <c r="FMC17" s="1964"/>
      <c r="FMD17" s="1964"/>
      <c r="FME17" s="1964"/>
      <c r="FMF17" s="1964"/>
      <c r="FMG17" s="1964"/>
      <c r="FMH17" s="1964"/>
      <c r="FMI17" s="1964"/>
      <c r="FMJ17" s="1964"/>
      <c r="FMK17" s="1964"/>
      <c r="FML17" s="1964"/>
      <c r="FMM17" s="1964"/>
      <c r="FMN17" s="1964"/>
      <c r="FMO17" s="1964"/>
      <c r="FMP17" s="1964"/>
      <c r="FMQ17" s="1964"/>
      <c r="FMR17" s="1964"/>
      <c r="FMS17" s="1964"/>
      <c r="FMT17" s="1964"/>
      <c r="FMU17" s="1964"/>
      <c r="FMV17" s="1964"/>
      <c r="FMW17" s="1964"/>
      <c r="FMX17" s="1964"/>
      <c r="FMY17" s="1964"/>
      <c r="FMZ17" s="1964"/>
      <c r="FNA17" s="1964"/>
      <c r="FNB17" s="1964"/>
      <c r="FNC17" s="1964"/>
      <c r="FND17" s="1964"/>
      <c r="FNE17" s="1964"/>
      <c r="FNF17" s="1964"/>
      <c r="FNG17" s="1964"/>
      <c r="FNH17" s="1964"/>
      <c r="FNI17" s="1964"/>
      <c r="FNJ17" s="1964"/>
      <c r="FNK17" s="1964"/>
      <c r="FNL17" s="1964"/>
      <c r="FNM17" s="1964"/>
      <c r="FNN17" s="1964"/>
      <c r="FNO17" s="1964"/>
      <c r="FNP17" s="1964"/>
      <c r="FNQ17" s="1964"/>
      <c r="FNR17" s="1964"/>
      <c r="FNS17" s="1964"/>
      <c r="FNT17" s="1964"/>
      <c r="FNU17" s="1964"/>
      <c r="FNV17" s="1964"/>
      <c r="FNW17" s="1964"/>
      <c r="FNX17" s="1964"/>
      <c r="FNY17" s="1964"/>
      <c r="FNZ17" s="1964"/>
      <c r="FOA17" s="1964"/>
      <c r="FOB17" s="1964"/>
      <c r="FOC17" s="1964"/>
      <c r="FOD17" s="1964"/>
      <c r="FOE17" s="1964"/>
      <c r="FOF17" s="1964"/>
      <c r="FOG17" s="1964"/>
      <c r="FOH17" s="1964"/>
      <c r="FOI17" s="1964"/>
      <c r="FOJ17" s="1964"/>
      <c r="FOK17" s="1964"/>
      <c r="FOL17" s="1964"/>
      <c r="FOM17" s="1964"/>
      <c r="FON17" s="1964"/>
      <c r="FOO17" s="1964"/>
      <c r="FOP17" s="1964"/>
      <c r="FOQ17" s="1964"/>
      <c r="FOR17" s="1964"/>
      <c r="FOS17" s="1964"/>
      <c r="FOT17" s="1964"/>
      <c r="FOU17" s="1964"/>
      <c r="FOV17" s="1964"/>
      <c r="FOW17" s="1964"/>
      <c r="FOX17" s="1964"/>
      <c r="FOY17" s="1964"/>
      <c r="FOZ17" s="1964"/>
      <c r="FPA17" s="1964"/>
      <c r="FPB17" s="1964"/>
      <c r="FPC17" s="1964"/>
      <c r="FPD17" s="1964"/>
      <c r="FPE17" s="1964"/>
      <c r="FPF17" s="1964"/>
      <c r="FPG17" s="1964"/>
      <c r="FPH17" s="1964"/>
      <c r="FPI17" s="1964"/>
      <c r="FPJ17" s="1964"/>
      <c r="FPK17" s="1964"/>
      <c r="FPL17" s="1964"/>
      <c r="FPM17" s="1964"/>
      <c r="FPN17" s="1964"/>
      <c r="FPO17" s="1964"/>
      <c r="FPP17" s="1964"/>
      <c r="FPQ17" s="1964"/>
      <c r="FPR17" s="1964"/>
      <c r="FPS17" s="1964"/>
      <c r="FPT17" s="1964"/>
      <c r="FPU17" s="1964"/>
      <c r="FPV17" s="1964"/>
      <c r="FPW17" s="1964"/>
      <c r="FPX17" s="1964"/>
      <c r="FPY17" s="1964"/>
      <c r="FPZ17" s="1964"/>
      <c r="FQA17" s="1964"/>
      <c r="FQB17" s="1964"/>
      <c r="FQC17" s="1964"/>
      <c r="FQD17" s="1964"/>
      <c r="FQE17" s="1964"/>
      <c r="FQF17" s="1964"/>
      <c r="FQG17" s="1964"/>
      <c r="FQH17" s="1964"/>
      <c r="FQI17" s="1964"/>
      <c r="FQJ17" s="1964"/>
      <c r="FQK17" s="1964"/>
      <c r="FQL17" s="1964"/>
      <c r="FQM17" s="1964"/>
      <c r="FQN17" s="1964"/>
      <c r="FQO17" s="1964"/>
      <c r="FQP17" s="1964"/>
      <c r="FQQ17" s="1964"/>
      <c r="FQR17" s="1964"/>
      <c r="FQS17" s="1964"/>
      <c r="FQT17" s="1964"/>
      <c r="FQU17" s="1964"/>
      <c r="FQV17" s="1964"/>
      <c r="FQW17" s="1964"/>
      <c r="FQX17" s="1964"/>
      <c r="FQY17" s="1964"/>
      <c r="FQZ17" s="1964"/>
      <c r="FRA17" s="1964"/>
      <c r="FRB17" s="1964"/>
      <c r="FRC17" s="1964"/>
      <c r="FRD17" s="1964"/>
      <c r="FRE17" s="1964"/>
      <c r="FRF17" s="1964"/>
      <c r="FRG17" s="1964"/>
      <c r="FRH17" s="1964"/>
      <c r="FRI17" s="1964"/>
      <c r="FRJ17" s="1964"/>
      <c r="FRK17" s="1964"/>
      <c r="FRL17" s="1964"/>
      <c r="FRM17" s="1964"/>
      <c r="FRN17" s="1964"/>
      <c r="FRO17" s="1964"/>
      <c r="FRP17" s="1964"/>
      <c r="FRQ17" s="1964"/>
      <c r="FRR17" s="1964"/>
      <c r="FRS17" s="1964"/>
      <c r="FRT17" s="1964"/>
      <c r="FRU17" s="1964"/>
      <c r="FRV17" s="1964"/>
      <c r="FRW17" s="1964"/>
      <c r="FRX17" s="1964"/>
      <c r="FRY17" s="1964"/>
      <c r="FRZ17" s="1964"/>
      <c r="FSA17" s="1964"/>
      <c r="FSB17" s="1964"/>
      <c r="FSC17" s="1964"/>
      <c r="FSD17" s="1964"/>
      <c r="FSE17" s="1964"/>
      <c r="FSF17" s="1964"/>
      <c r="FSG17" s="1964"/>
      <c r="FSH17" s="1964"/>
      <c r="FSI17" s="1964"/>
      <c r="FSJ17" s="1964"/>
      <c r="FSK17" s="1964"/>
      <c r="FSL17" s="1964"/>
      <c r="FSM17" s="1964"/>
      <c r="FSN17" s="1964"/>
      <c r="FSO17" s="1964"/>
      <c r="FSP17" s="1964"/>
      <c r="FSQ17" s="1964"/>
      <c r="FSR17" s="1964"/>
      <c r="FSS17" s="1964"/>
      <c r="FST17" s="1964"/>
      <c r="FSU17" s="1964"/>
      <c r="FSV17" s="1964"/>
      <c r="FSW17" s="1964"/>
      <c r="FSX17" s="1964"/>
      <c r="FSY17" s="1964"/>
      <c r="FSZ17" s="1964"/>
      <c r="FTA17" s="1964"/>
      <c r="FTB17" s="1964"/>
      <c r="FTC17" s="1964"/>
      <c r="FTD17" s="1964"/>
      <c r="FTE17" s="1964"/>
      <c r="FTF17" s="1964"/>
      <c r="FTG17" s="1964"/>
      <c r="FTH17" s="1964"/>
      <c r="FTI17" s="1964"/>
      <c r="FTJ17" s="1964"/>
      <c r="FTK17" s="1964"/>
      <c r="FTL17" s="1964"/>
      <c r="FTM17" s="1964"/>
      <c r="FTN17" s="1964"/>
      <c r="FTO17" s="1964"/>
      <c r="FTP17" s="1964"/>
      <c r="FTQ17" s="1964"/>
      <c r="FTR17" s="1964"/>
      <c r="FTS17" s="1964"/>
      <c r="FTT17" s="1964"/>
      <c r="FTU17" s="1964"/>
      <c r="FTV17" s="1964"/>
      <c r="FTW17" s="1964"/>
      <c r="FTX17" s="1964"/>
      <c r="FTY17" s="1964"/>
      <c r="FTZ17" s="1964"/>
      <c r="FUA17" s="1964"/>
      <c r="FUB17" s="1964"/>
      <c r="FUC17" s="1964"/>
      <c r="FUD17" s="1964"/>
      <c r="FUE17" s="1964"/>
      <c r="FUF17" s="1964"/>
      <c r="FUG17" s="1964"/>
      <c r="FUH17" s="1964"/>
      <c r="FUI17" s="1964"/>
      <c r="FUJ17" s="1964"/>
      <c r="FUK17" s="1964"/>
      <c r="FUL17" s="1964"/>
      <c r="FUM17" s="1964"/>
      <c r="FUN17" s="1964"/>
      <c r="FUO17" s="1964"/>
      <c r="FUP17" s="1964"/>
      <c r="FUQ17" s="1964"/>
      <c r="FUR17" s="1964"/>
      <c r="FUS17" s="1964"/>
      <c r="FUT17" s="1964"/>
      <c r="FUU17" s="1964"/>
      <c r="FUV17" s="1964"/>
      <c r="FUW17" s="1964"/>
      <c r="FUX17" s="1964"/>
      <c r="FUY17" s="1964"/>
      <c r="FUZ17" s="1964"/>
      <c r="FVA17" s="1964"/>
      <c r="FVB17" s="1964"/>
      <c r="FVC17" s="1964"/>
      <c r="FVD17" s="1964"/>
      <c r="FVE17" s="1964"/>
      <c r="FVF17" s="1964"/>
      <c r="FVG17" s="1964"/>
      <c r="FVH17" s="1964"/>
      <c r="FVI17" s="1964"/>
      <c r="FVJ17" s="1964"/>
      <c r="FVK17" s="1964"/>
      <c r="FVL17" s="1964"/>
      <c r="FVM17" s="1964"/>
      <c r="FVN17" s="1964"/>
      <c r="FVO17" s="1964"/>
      <c r="FVP17" s="1964"/>
      <c r="FVQ17" s="1964"/>
      <c r="FVR17" s="1964"/>
      <c r="FVS17" s="1964"/>
      <c r="FVT17" s="1964"/>
      <c r="FVU17" s="1964"/>
      <c r="FVV17" s="1964"/>
      <c r="FVW17" s="1964"/>
      <c r="FVX17" s="1964"/>
      <c r="FVY17" s="1964"/>
      <c r="FVZ17" s="1964"/>
      <c r="FWA17" s="1964"/>
      <c r="FWB17" s="1964"/>
      <c r="FWC17" s="1964"/>
      <c r="FWD17" s="1964"/>
      <c r="FWE17" s="1964"/>
      <c r="FWF17" s="1964"/>
      <c r="FWG17" s="1964"/>
      <c r="FWH17" s="1964"/>
      <c r="FWI17" s="1964"/>
      <c r="FWJ17" s="1964"/>
      <c r="FWK17" s="1964"/>
      <c r="FWL17" s="1964"/>
      <c r="FWM17" s="1964"/>
      <c r="FWN17" s="1964"/>
      <c r="FWO17" s="1964"/>
      <c r="FWP17" s="1964"/>
      <c r="FWQ17" s="1964"/>
      <c r="FWR17" s="1964"/>
      <c r="FWS17" s="1964"/>
      <c r="FWT17" s="1964"/>
      <c r="FWU17" s="1964"/>
      <c r="FWV17" s="1964"/>
      <c r="FWW17" s="1964"/>
      <c r="FWX17" s="1964"/>
      <c r="FWY17" s="1964"/>
      <c r="FWZ17" s="1964"/>
      <c r="FXA17" s="1964"/>
      <c r="FXB17" s="1964"/>
      <c r="FXC17" s="1964"/>
      <c r="FXD17" s="1964"/>
      <c r="FXE17" s="1964"/>
      <c r="FXF17" s="1964"/>
      <c r="FXG17" s="1964"/>
      <c r="FXH17" s="1964"/>
      <c r="FXI17" s="1964"/>
      <c r="FXJ17" s="1964"/>
      <c r="FXK17" s="1964"/>
      <c r="FXL17" s="1964"/>
      <c r="FXM17" s="1964"/>
      <c r="FXN17" s="1964"/>
      <c r="FXO17" s="1964"/>
      <c r="FXP17" s="1964"/>
      <c r="FXQ17" s="1964"/>
      <c r="FXR17" s="1964"/>
      <c r="FXS17" s="1964"/>
      <c r="FXT17" s="1964"/>
      <c r="FXU17" s="1964"/>
      <c r="FXV17" s="1964"/>
      <c r="FXW17" s="1964"/>
      <c r="FXX17" s="1964"/>
      <c r="FXY17" s="1964"/>
      <c r="FXZ17" s="1964"/>
      <c r="FYA17" s="1964"/>
      <c r="FYB17" s="1964"/>
      <c r="FYC17" s="1964"/>
      <c r="FYD17" s="1964"/>
      <c r="FYE17" s="1964"/>
      <c r="FYF17" s="1964"/>
      <c r="FYG17" s="1964"/>
      <c r="FYH17" s="1964"/>
      <c r="FYI17" s="1964"/>
      <c r="FYJ17" s="1964"/>
      <c r="FYK17" s="1964"/>
      <c r="FYL17" s="1964"/>
      <c r="FYM17" s="1964"/>
      <c r="FYN17" s="1964"/>
      <c r="FYO17" s="1964"/>
      <c r="FYP17" s="1964"/>
      <c r="FYQ17" s="1964"/>
      <c r="FYR17" s="1964"/>
      <c r="FYS17" s="1964"/>
      <c r="FYT17" s="1964"/>
      <c r="FYU17" s="1964"/>
      <c r="FYV17" s="1964"/>
      <c r="FYW17" s="1964"/>
      <c r="FYX17" s="1964"/>
      <c r="FYY17" s="1964"/>
      <c r="FYZ17" s="1964"/>
      <c r="FZA17" s="1964"/>
      <c r="FZB17" s="1964"/>
      <c r="FZC17" s="1964"/>
      <c r="FZD17" s="1964"/>
      <c r="FZE17" s="1964"/>
      <c r="FZF17" s="1964"/>
      <c r="FZG17" s="1964"/>
      <c r="FZH17" s="1964"/>
      <c r="FZI17" s="1964"/>
      <c r="FZJ17" s="1964"/>
      <c r="FZK17" s="1964"/>
      <c r="FZL17" s="1964"/>
      <c r="FZM17" s="1964"/>
      <c r="FZN17" s="1964"/>
      <c r="FZO17" s="1964"/>
      <c r="FZP17" s="1964"/>
      <c r="FZQ17" s="1964"/>
      <c r="FZR17" s="1964"/>
      <c r="FZS17" s="1964"/>
      <c r="FZT17" s="1964"/>
      <c r="FZU17" s="1964"/>
      <c r="FZV17" s="1964"/>
      <c r="FZW17" s="1964"/>
      <c r="FZX17" s="1964"/>
      <c r="FZY17" s="1964"/>
      <c r="FZZ17" s="1964"/>
      <c r="GAA17" s="1964"/>
      <c r="GAB17" s="1964"/>
      <c r="GAC17" s="1964"/>
      <c r="GAD17" s="1964"/>
      <c r="GAE17" s="1964"/>
      <c r="GAF17" s="1964"/>
      <c r="GAG17" s="1964"/>
      <c r="GAH17" s="1964"/>
      <c r="GAI17" s="1964"/>
      <c r="GAJ17" s="1964"/>
      <c r="GAK17" s="1964"/>
      <c r="GAL17" s="1964"/>
      <c r="GAM17" s="1964"/>
      <c r="GAN17" s="1964"/>
      <c r="GAO17" s="1964"/>
      <c r="GAP17" s="1964"/>
      <c r="GAQ17" s="1964"/>
      <c r="GAR17" s="1964"/>
      <c r="GAS17" s="1964"/>
      <c r="GAT17" s="1964"/>
      <c r="GAU17" s="1964"/>
      <c r="GAV17" s="1964"/>
      <c r="GAW17" s="1964"/>
      <c r="GAX17" s="1964"/>
      <c r="GAY17" s="1964"/>
      <c r="GAZ17" s="1964"/>
      <c r="GBA17" s="1964"/>
      <c r="GBB17" s="1964"/>
      <c r="GBC17" s="1964"/>
      <c r="GBD17" s="1964"/>
      <c r="GBE17" s="1964"/>
      <c r="GBF17" s="1964"/>
      <c r="GBG17" s="1964"/>
      <c r="GBH17" s="1964"/>
      <c r="GBI17" s="1964"/>
      <c r="GBJ17" s="1964"/>
      <c r="GBK17" s="1964"/>
      <c r="GBL17" s="1964"/>
      <c r="GBM17" s="1964"/>
      <c r="GBN17" s="1964"/>
      <c r="GBO17" s="1964"/>
      <c r="GBP17" s="1964"/>
      <c r="GBQ17" s="1964"/>
      <c r="GBR17" s="1964"/>
      <c r="GBS17" s="1964"/>
      <c r="GBT17" s="1964"/>
      <c r="GBU17" s="1964"/>
      <c r="GBV17" s="1964"/>
      <c r="GBW17" s="1964"/>
      <c r="GBX17" s="1964"/>
      <c r="GBY17" s="1964"/>
      <c r="GBZ17" s="1964"/>
      <c r="GCA17" s="1964"/>
      <c r="GCB17" s="1964"/>
      <c r="GCC17" s="1964"/>
      <c r="GCD17" s="1964"/>
      <c r="GCE17" s="1964"/>
      <c r="GCF17" s="1964"/>
      <c r="GCG17" s="1964"/>
      <c r="GCH17" s="1964"/>
      <c r="GCI17" s="1964"/>
      <c r="GCJ17" s="1964"/>
      <c r="GCK17" s="1964"/>
      <c r="GCL17" s="1964"/>
      <c r="GCM17" s="1964"/>
      <c r="GCN17" s="1964"/>
      <c r="GCO17" s="1964"/>
      <c r="GCP17" s="1964"/>
      <c r="GCQ17" s="1964"/>
      <c r="GCR17" s="1964"/>
      <c r="GCS17" s="1964"/>
      <c r="GCT17" s="1964"/>
      <c r="GCU17" s="1964"/>
      <c r="GCV17" s="1964"/>
      <c r="GCW17" s="1964"/>
      <c r="GCX17" s="1964"/>
      <c r="GCY17" s="1964"/>
      <c r="GCZ17" s="1964"/>
      <c r="GDA17" s="1964"/>
      <c r="GDB17" s="1964"/>
      <c r="GDC17" s="1964"/>
      <c r="GDD17" s="1964"/>
      <c r="GDE17" s="1964"/>
      <c r="GDF17" s="1964"/>
      <c r="GDG17" s="1964"/>
      <c r="GDH17" s="1964"/>
      <c r="GDI17" s="1964"/>
      <c r="GDJ17" s="1964"/>
      <c r="GDK17" s="1964"/>
      <c r="GDL17" s="1964"/>
      <c r="GDM17" s="1964"/>
      <c r="GDN17" s="1964"/>
      <c r="GDO17" s="1964"/>
      <c r="GDP17" s="1964"/>
      <c r="GDQ17" s="1964"/>
      <c r="GDR17" s="1964"/>
      <c r="GDS17" s="1964"/>
      <c r="GDT17" s="1964"/>
      <c r="GDU17" s="1964"/>
      <c r="GDV17" s="1964"/>
      <c r="GDW17" s="1964"/>
      <c r="GDX17" s="1964"/>
      <c r="GDY17" s="1964"/>
      <c r="GDZ17" s="1964"/>
      <c r="GEA17" s="1964"/>
      <c r="GEB17" s="1964"/>
      <c r="GEC17" s="1964"/>
      <c r="GED17" s="1964"/>
      <c r="GEE17" s="1964"/>
      <c r="GEF17" s="1964"/>
      <c r="GEG17" s="1964"/>
      <c r="GEH17" s="1964"/>
      <c r="GEI17" s="1964"/>
      <c r="GEJ17" s="1964"/>
      <c r="GEK17" s="1964"/>
      <c r="GEL17" s="1964"/>
      <c r="GEM17" s="1964"/>
      <c r="GEN17" s="1964"/>
      <c r="GEO17" s="1964"/>
      <c r="GEP17" s="1964"/>
      <c r="GEQ17" s="1964"/>
      <c r="GER17" s="1964"/>
      <c r="GES17" s="1964"/>
      <c r="GET17" s="1964"/>
      <c r="GEU17" s="1964"/>
      <c r="GEV17" s="1964"/>
      <c r="GEW17" s="1964"/>
      <c r="GEX17" s="1964"/>
      <c r="GEY17" s="1964"/>
      <c r="GEZ17" s="1964"/>
      <c r="GFA17" s="1964"/>
      <c r="GFB17" s="1964"/>
      <c r="GFC17" s="1964"/>
      <c r="GFD17" s="1964"/>
      <c r="GFE17" s="1964"/>
      <c r="GFF17" s="1964"/>
      <c r="GFG17" s="1964"/>
      <c r="GFH17" s="1964"/>
      <c r="GFI17" s="1964"/>
      <c r="GFJ17" s="1964"/>
      <c r="GFK17" s="1964"/>
      <c r="GFL17" s="1964"/>
      <c r="GFM17" s="1964"/>
      <c r="GFN17" s="1964"/>
      <c r="GFO17" s="1964"/>
      <c r="GFP17" s="1964"/>
      <c r="GFQ17" s="1964"/>
      <c r="GFR17" s="1964"/>
      <c r="GFS17" s="1964"/>
      <c r="GFT17" s="1964"/>
      <c r="GFU17" s="1964"/>
      <c r="GFV17" s="1964"/>
      <c r="GFW17" s="1964"/>
      <c r="GFX17" s="1964"/>
      <c r="GFY17" s="1964"/>
      <c r="GFZ17" s="1964"/>
      <c r="GGA17" s="1964"/>
      <c r="GGB17" s="1964"/>
      <c r="GGC17" s="1964"/>
      <c r="GGD17" s="1964"/>
      <c r="GGE17" s="1964"/>
      <c r="GGF17" s="1964"/>
      <c r="GGG17" s="1964"/>
      <c r="GGH17" s="1964"/>
      <c r="GGI17" s="1964"/>
      <c r="GGJ17" s="1964"/>
      <c r="GGK17" s="1964"/>
      <c r="GGL17" s="1964"/>
      <c r="GGM17" s="1964"/>
      <c r="GGN17" s="1964"/>
      <c r="GGO17" s="1964"/>
      <c r="GGP17" s="1964"/>
      <c r="GGQ17" s="1964"/>
      <c r="GGR17" s="1964"/>
      <c r="GGS17" s="1964"/>
      <c r="GGT17" s="1964"/>
      <c r="GGU17" s="1964"/>
      <c r="GGV17" s="1964"/>
      <c r="GGW17" s="1964"/>
      <c r="GGX17" s="1964"/>
      <c r="GGY17" s="1964"/>
      <c r="GGZ17" s="1964"/>
      <c r="GHA17" s="1964"/>
      <c r="GHB17" s="1964"/>
      <c r="GHC17" s="1964"/>
      <c r="GHD17" s="1964"/>
      <c r="GHE17" s="1964"/>
      <c r="GHF17" s="1964"/>
      <c r="GHG17" s="1964"/>
      <c r="GHH17" s="1964"/>
      <c r="GHI17" s="1964"/>
      <c r="GHJ17" s="1964"/>
      <c r="GHK17" s="1964"/>
      <c r="GHL17" s="1964"/>
      <c r="GHM17" s="1964"/>
      <c r="GHN17" s="1964"/>
      <c r="GHO17" s="1964"/>
      <c r="GHP17" s="1964"/>
      <c r="GHQ17" s="1964"/>
      <c r="GHR17" s="1964"/>
      <c r="GHS17" s="1964"/>
      <c r="GHT17" s="1964"/>
      <c r="GHU17" s="1964"/>
      <c r="GHV17" s="1964"/>
      <c r="GHW17" s="1964"/>
      <c r="GHX17" s="1964"/>
      <c r="GHY17" s="1964"/>
      <c r="GHZ17" s="1964"/>
      <c r="GIA17" s="1964"/>
      <c r="GIB17" s="1964"/>
      <c r="GIC17" s="1964"/>
      <c r="GID17" s="1964"/>
      <c r="GIE17" s="1964"/>
      <c r="GIF17" s="1964"/>
      <c r="GIG17" s="1964"/>
      <c r="GIH17" s="1964"/>
      <c r="GII17" s="1964"/>
      <c r="GIJ17" s="1964"/>
      <c r="GIK17" s="1964"/>
      <c r="GIL17" s="1964"/>
      <c r="GIM17" s="1964"/>
      <c r="GIN17" s="1964"/>
      <c r="GIO17" s="1964"/>
      <c r="GIP17" s="1964"/>
      <c r="GIQ17" s="1964"/>
      <c r="GIR17" s="1964"/>
      <c r="GIS17" s="1964"/>
      <c r="GIT17" s="1964"/>
      <c r="GIU17" s="1964"/>
      <c r="GIV17" s="1964"/>
      <c r="GIW17" s="1964"/>
      <c r="GIX17" s="1964"/>
      <c r="GIY17" s="1964"/>
      <c r="GIZ17" s="1964"/>
      <c r="GJA17" s="1964"/>
      <c r="GJB17" s="1964"/>
      <c r="GJC17" s="1964"/>
      <c r="GJD17" s="1964"/>
      <c r="GJE17" s="1964"/>
      <c r="GJF17" s="1964"/>
      <c r="GJG17" s="1964"/>
      <c r="GJH17" s="1964"/>
      <c r="GJI17" s="1964"/>
      <c r="GJJ17" s="1964"/>
      <c r="GJK17" s="1964"/>
      <c r="GJL17" s="1964"/>
      <c r="GJM17" s="1964"/>
      <c r="GJN17" s="1964"/>
      <c r="GJO17" s="1964"/>
      <c r="GJP17" s="1964"/>
      <c r="GJQ17" s="1964"/>
      <c r="GJR17" s="1964"/>
      <c r="GJS17" s="1964"/>
      <c r="GJT17" s="1964"/>
      <c r="GJU17" s="1964"/>
      <c r="GJV17" s="1964"/>
      <c r="GJW17" s="1964"/>
      <c r="GJX17" s="1964"/>
      <c r="GJY17" s="1964"/>
      <c r="GJZ17" s="1964"/>
      <c r="GKA17" s="1964"/>
      <c r="GKB17" s="1964"/>
      <c r="GKC17" s="1964"/>
      <c r="GKD17" s="1964"/>
      <c r="GKE17" s="1964"/>
      <c r="GKF17" s="1964"/>
      <c r="GKG17" s="1964"/>
      <c r="GKH17" s="1964"/>
      <c r="GKI17" s="1964"/>
      <c r="GKJ17" s="1964"/>
      <c r="GKK17" s="1964"/>
      <c r="GKL17" s="1964"/>
      <c r="GKM17" s="1964"/>
      <c r="GKN17" s="1964"/>
      <c r="GKO17" s="1964"/>
      <c r="GKP17" s="1964"/>
      <c r="GKQ17" s="1964"/>
      <c r="GKR17" s="1964"/>
      <c r="GKS17" s="1964"/>
      <c r="GKT17" s="1964"/>
      <c r="GKU17" s="1964"/>
      <c r="GKV17" s="1964"/>
      <c r="GKW17" s="1964"/>
      <c r="GKX17" s="1964"/>
      <c r="GKY17" s="1964"/>
      <c r="GKZ17" s="1964"/>
      <c r="GLA17" s="1964"/>
      <c r="GLB17" s="1964"/>
      <c r="GLC17" s="1964"/>
      <c r="GLD17" s="1964"/>
      <c r="GLE17" s="1964"/>
      <c r="GLF17" s="1964"/>
      <c r="GLG17" s="1964"/>
      <c r="GLH17" s="1964"/>
      <c r="GLI17" s="1964"/>
      <c r="GLJ17" s="1964"/>
      <c r="GLK17" s="1964"/>
      <c r="GLL17" s="1964"/>
      <c r="GLM17" s="1964"/>
      <c r="GLN17" s="1964"/>
      <c r="GLO17" s="1964"/>
      <c r="GLP17" s="1964"/>
      <c r="GLQ17" s="1964"/>
      <c r="GLR17" s="1964"/>
      <c r="GLS17" s="1964"/>
      <c r="GLT17" s="1964"/>
      <c r="GLU17" s="1964"/>
      <c r="GLV17" s="1964"/>
      <c r="GLW17" s="1964"/>
      <c r="GLX17" s="1964"/>
      <c r="GLY17" s="1964"/>
      <c r="GLZ17" s="1964"/>
      <c r="GMA17" s="1964"/>
      <c r="GMB17" s="1964"/>
      <c r="GMC17" s="1964"/>
      <c r="GMD17" s="1964"/>
      <c r="GME17" s="1964"/>
      <c r="GMF17" s="1964"/>
      <c r="GMG17" s="1964"/>
      <c r="GMH17" s="1964"/>
      <c r="GMI17" s="1964"/>
      <c r="GMJ17" s="1964"/>
      <c r="GMK17" s="1964"/>
      <c r="GML17" s="1964"/>
      <c r="GMM17" s="1964"/>
      <c r="GMN17" s="1964"/>
      <c r="GMO17" s="1964"/>
      <c r="GMP17" s="1964"/>
      <c r="GMQ17" s="1964"/>
      <c r="GMR17" s="1964"/>
      <c r="GMS17" s="1964"/>
      <c r="GMT17" s="1964"/>
      <c r="GMU17" s="1964"/>
      <c r="GMV17" s="1964"/>
      <c r="GMW17" s="1964"/>
      <c r="GMX17" s="1964"/>
      <c r="GMY17" s="1964"/>
      <c r="GMZ17" s="1964"/>
      <c r="GNA17" s="1964"/>
      <c r="GNB17" s="1964"/>
      <c r="GNC17" s="1964"/>
      <c r="GND17" s="1964"/>
      <c r="GNE17" s="1964"/>
      <c r="GNF17" s="1964"/>
      <c r="GNG17" s="1964"/>
      <c r="GNH17" s="1964"/>
      <c r="GNI17" s="1964"/>
      <c r="GNJ17" s="1964"/>
      <c r="GNK17" s="1964"/>
      <c r="GNL17" s="1964"/>
      <c r="GNM17" s="1964"/>
      <c r="GNN17" s="1964"/>
      <c r="GNO17" s="1964"/>
      <c r="GNP17" s="1964"/>
      <c r="GNQ17" s="1964"/>
      <c r="GNR17" s="1964"/>
      <c r="GNS17" s="1964"/>
      <c r="GNT17" s="1964"/>
      <c r="GNU17" s="1964"/>
      <c r="GNV17" s="1964"/>
      <c r="GNW17" s="1964"/>
      <c r="GNX17" s="1964"/>
      <c r="GNY17" s="1964"/>
      <c r="GNZ17" s="1964"/>
      <c r="GOA17" s="1964"/>
      <c r="GOB17" s="1964"/>
      <c r="GOC17" s="1964"/>
      <c r="GOD17" s="1964"/>
      <c r="GOE17" s="1964"/>
      <c r="GOF17" s="1964"/>
      <c r="GOG17" s="1964"/>
      <c r="GOH17" s="1964"/>
      <c r="GOI17" s="1964"/>
      <c r="GOJ17" s="1964"/>
      <c r="GOK17" s="1964"/>
      <c r="GOL17" s="1964"/>
      <c r="GOM17" s="1964"/>
      <c r="GON17" s="1964"/>
      <c r="GOO17" s="1964"/>
      <c r="GOP17" s="1964"/>
      <c r="GOQ17" s="1964"/>
      <c r="GOR17" s="1964"/>
      <c r="GOS17" s="1964"/>
      <c r="GOT17" s="1964"/>
      <c r="GOU17" s="1964"/>
      <c r="GOV17" s="1964"/>
      <c r="GOW17" s="1964"/>
      <c r="GOX17" s="1964"/>
      <c r="GOY17" s="1964"/>
      <c r="GOZ17" s="1964"/>
      <c r="GPA17" s="1964"/>
      <c r="GPB17" s="1964"/>
      <c r="GPC17" s="1964"/>
      <c r="GPD17" s="1964"/>
      <c r="GPE17" s="1964"/>
      <c r="GPF17" s="1964"/>
      <c r="GPG17" s="1964"/>
      <c r="GPH17" s="1964"/>
      <c r="GPI17" s="1964"/>
      <c r="GPJ17" s="1964"/>
      <c r="GPK17" s="1964"/>
      <c r="GPL17" s="1964"/>
      <c r="GPM17" s="1964"/>
      <c r="GPN17" s="1964"/>
      <c r="GPO17" s="1964"/>
      <c r="GPP17" s="1964"/>
      <c r="GPQ17" s="1964"/>
      <c r="GPR17" s="1964"/>
      <c r="GPS17" s="1964"/>
      <c r="GPT17" s="1964"/>
      <c r="GPU17" s="1964"/>
      <c r="GPV17" s="1964"/>
      <c r="GPW17" s="1964"/>
      <c r="GPX17" s="1964"/>
      <c r="GPY17" s="1964"/>
      <c r="GPZ17" s="1964"/>
      <c r="GQA17" s="1964"/>
      <c r="GQB17" s="1964"/>
      <c r="GQC17" s="1964"/>
      <c r="GQD17" s="1964"/>
      <c r="GQE17" s="1964"/>
      <c r="GQF17" s="1964"/>
      <c r="GQG17" s="1964"/>
      <c r="GQH17" s="1964"/>
      <c r="GQI17" s="1964"/>
      <c r="GQJ17" s="1964"/>
      <c r="GQK17" s="1964"/>
      <c r="GQL17" s="1964"/>
      <c r="GQM17" s="1964"/>
      <c r="GQN17" s="1964"/>
      <c r="GQO17" s="1964"/>
      <c r="GQP17" s="1964"/>
      <c r="GQQ17" s="1964"/>
      <c r="GQR17" s="1964"/>
      <c r="GQS17" s="1964"/>
      <c r="GQT17" s="1964"/>
      <c r="GQU17" s="1964"/>
      <c r="GQV17" s="1964"/>
      <c r="GQW17" s="1964"/>
      <c r="GQX17" s="1964"/>
      <c r="GQY17" s="1964"/>
      <c r="GQZ17" s="1964"/>
      <c r="GRA17" s="1964"/>
      <c r="GRB17" s="1964"/>
      <c r="GRC17" s="1964"/>
      <c r="GRD17" s="1964"/>
      <c r="GRE17" s="1964"/>
      <c r="GRF17" s="1964"/>
      <c r="GRG17" s="1964"/>
      <c r="GRH17" s="1964"/>
      <c r="GRI17" s="1964"/>
      <c r="GRJ17" s="1964"/>
      <c r="GRK17" s="1964"/>
      <c r="GRL17" s="1964"/>
      <c r="GRM17" s="1964"/>
      <c r="GRN17" s="1964"/>
      <c r="GRO17" s="1964"/>
      <c r="GRP17" s="1964"/>
      <c r="GRQ17" s="1964"/>
      <c r="GRR17" s="1964"/>
      <c r="GRS17" s="1964"/>
      <c r="GRT17" s="1964"/>
      <c r="GRU17" s="1964"/>
      <c r="GRV17" s="1964"/>
      <c r="GRW17" s="1964"/>
      <c r="GRX17" s="1964"/>
      <c r="GRY17" s="1964"/>
      <c r="GRZ17" s="1964"/>
      <c r="GSA17" s="1964"/>
      <c r="GSB17" s="1964"/>
      <c r="GSC17" s="1964"/>
      <c r="GSD17" s="1964"/>
      <c r="GSE17" s="1964"/>
      <c r="GSF17" s="1964"/>
      <c r="GSG17" s="1964"/>
      <c r="GSH17" s="1964"/>
      <c r="GSI17" s="1964"/>
      <c r="GSJ17" s="1964"/>
      <c r="GSK17" s="1964"/>
      <c r="GSL17" s="1964"/>
      <c r="GSM17" s="1964"/>
      <c r="GSN17" s="1964"/>
      <c r="GSO17" s="1964"/>
      <c r="GSP17" s="1964"/>
      <c r="GSQ17" s="1964"/>
      <c r="GSR17" s="1964"/>
      <c r="GSS17" s="1964"/>
      <c r="GST17" s="1964"/>
      <c r="GSU17" s="1964"/>
      <c r="GSV17" s="1964"/>
      <c r="GSW17" s="1964"/>
      <c r="GSX17" s="1964"/>
      <c r="GSY17" s="1964"/>
      <c r="GSZ17" s="1964"/>
      <c r="GTA17" s="1964"/>
      <c r="GTB17" s="1964"/>
      <c r="GTC17" s="1964"/>
      <c r="GTD17" s="1964"/>
      <c r="GTE17" s="1964"/>
      <c r="GTF17" s="1964"/>
      <c r="GTG17" s="1964"/>
      <c r="GTH17" s="1964"/>
      <c r="GTI17" s="1964"/>
      <c r="GTJ17" s="1964"/>
      <c r="GTK17" s="1964"/>
      <c r="GTL17" s="1964"/>
      <c r="GTM17" s="1964"/>
      <c r="GTN17" s="1964"/>
      <c r="GTO17" s="1964"/>
      <c r="GTP17" s="1964"/>
      <c r="GTQ17" s="1964"/>
      <c r="GTR17" s="1964"/>
      <c r="GTS17" s="1964"/>
      <c r="GTT17" s="1964"/>
      <c r="GTU17" s="1964"/>
      <c r="GTV17" s="1964"/>
      <c r="GTW17" s="1964"/>
      <c r="GTX17" s="1964"/>
      <c r="GTY17" s="1964"/>
      <c r="GTZ17" s="1964"/>
      <c r="GUA17" s="1964"/>
      <c r="GUB17" s="1964"/>
      <c r="GUC17" s="1964"/>
      <c r="GUD17" s="1964"/>
      <c r="GUE17" s="1964"/>
      <c r="GUF17" s="1964"/>
      <c r="GUG17" s="1964"/>
      <c r="GUH17" s="1964"/>
      <c r="GUI17" s="1964"/>
      <c r="GUJ17" s="1964"/>
      <c r="GUK17" s="1964"/>
      <c r="GUL17" s="1964"/>
      <c r="GUM17" s="1964"/>
      <c r="GUN17" s="1964"/>
      <c r="GUO17" s="1964"/>
      <c r="GUP17" s="1964"/>
      <c r="GUQ17" s="1964"/>
      <c r="GUR17" s="1964"/>
      <c r="GUS17" s="1964"/>
      <c r="GUT17" s="1964"/>
      <c r="GUU17" s="1964"/>
      <c r="GUV17" s="1964"/>
      <c r="GUW17" s="1964"/>
      <c r="GUX17" s="1964"/>
      <c r="GUY17" s="1964"/>
      <c r="GUZ17" s="1964"/>
      <c r="GVA17" s="1964"/>
      <c r="GVB17" s="1964"/>
      <c r="GVC17" s="1964"/>
      <c r="GVD17" s="1964"/>
      <c r="GVE17" s="1964"/>
      <c r="GVF17" s="1964"/>
      <c r="GVG17" s="1964"/>
      <c r="GVH17" s="1964"/>
      <c r="GVI17" s="1964"/>
      <c r="GVJ17" s="1964"/>
      <c r="GVK17" s="1964"/>
      <c r="GVL17" s="1964"/>
      <c r="GVM17" s="1964"/>
      <c r="GVN17" s="1964"/>
      <c r="GVO17" s="1964"/>
      <c r="GVP17" s="1964"/>
      <c r="GVQ17" s="1964"/>
      <c r="GVR17" s="1964"/>
      <c r="GVS17" s="1964"/>
      <c r="GVT17" s="1964"/>
      <c r="GVU17" s="1964"/>
      <c r="GVV17" s="1964"/>
      <c r="GVW17" s="1964"/>
      <c r="GVX17" s="1964"/>
      <c r="GVY17" s="1964"/>
      <c r="GVZ17" s="1964"/>
      <c r="GWA17" s="1964"/>
      <c r="GWB17" s="1964"/>
      <c r="GWC17" s="1964"/>
      <c r="GWD17" s="1964"/>
      <c r="GWE17" s="1964"/>
      <c r="GWF17" s="1964"/>
      <c r="GWG17" s="1964"/>
      <c r="GWH17" s="1964"/>
      <c r="GWI17" s="1964"/>
      <c r="GWJ17" s="1964"/>
      <c r="GWK17" s="1964"/>
      <c r="GWL17" s="1964"/>
      <c r="GWM17" s="1964"/>
      <c r="GWN17" s="1964"/>
      <c r="GWO17" s="1964"/>
      <c r="GWP17" s="1964"/>
      <c r="GWQ17" s="1964"/>
      <c r="GWR17" s="1964"/>
      <c r="GWS17" s="1964"/>
      <c r="GWT17" s="1964"/>
      <c r="GWU17" s="1964"/>
      <c r="GWV17" s="1964"/>
      <c r="GWW17" s="1964"/>
      <c r="GWX17" s="1964"/>
      <c r="GWY17" s="1964"/>
      <c r="GWZ17" s="1964"/>
      <c r="GXA17" s="1964"/>
      <c r="GXB17" s="1964"/>
      <c r="GXC17" s="1964"/>
      <c r="GXD17" s="1964"/>
      <c r="GXE17" s="1964"/>
      <c r="GXF17" s="1964"/>
      <c r="GXG17" s="1964"/>
      <c r="GXH17" s="1964"/>
      <c r="GXI17" s="1964"/>
      <c r="GXJ17" s="1964"/>
      <c r="GXK17" s="1964"/>
      <c r="GXL17" s="1964"/>
      <c r="GXM17" s="1964"/>
      <c r="GXN17" s="1964"/>
      <c r="GXO17" s="1964"/>
      <c r="GXP17" s="1964"/>
      <c r="GXQ17" s="1964"/>
      <c r="GXR17" s="1964"/>
      <c r="GXS17" s="1964"/>
      <c r="GXT17" s="1964"/>
      <c r="GXU17" s="1964"/>
      <c r="GXV17" s="1964"/>
      <c r="GXW17" s="1964"/>
      <c r="GXX17" s="1964"/>
      <c r="GXY17" s="1964"/>
      <c r="GXZ17" s="1964"/>
      <c r="GYA17" s="1964"/>
      <c r="GYB17" s="1964"/>
      <c r="GYC17" s="1964"/>
      <c r="GYD17" s="1964"/>
      <c r="GYE17" s="1964"/>
      <c r="GYF17" s="1964"/>
      <c r="GYG17" s="1964"/>
      <c r="GYH17" s="1964"/>
      <c r="GYI17" s="1964"/>
      <c r="GYJ17" s="1964"/>
      <c r="GYK17" s="1964"/>
      <c r="GYL17" s="1964"/>
      <c r="GYM17" s="1964"/>
      <c r="GYN17" s="1964"/>
      <c r="GYO17" s="1964"/>
      <c r="GYP17" s="1964"/>
      <c r="GYQ17" s="1964"/>
      <c r="GYR17" s="1964"/>
      <c r="GYS17" s="1964"/>
      <c r="GYT17" s="1964"/>
      <c r="GYU17" s="1964"/>
      <c r="GYV17" s="1964"/>
      <c r="GYW17" s="1964"/>
      <c r="GYX17" s="1964"/>
      <c r="GYY17" s="1964"/>
      <c r="GYZ17" s="1964"/>
      <c r="GZA17" s="1964"/>
      <c r="GZB17" s="1964"/>
      <c r="GZC17" s="1964"/>
      <c r="GZD17" s="1964"/>
      <c r="GZE17" s="1964"/>
      <c r="GZF17" s="1964"/>
      <c r="GZG17" s="1964"/>
      <c r="GZH17" s="1964"/>
      <c r="GZI17" s="1964"/>
      <c r="GZJ17" s="1964"/>
      <c r="GZK17" s="1964"/>
      <c r="GZL17" s="1964"/>
      <c r="GZM17" s="1964"/>
      <c r="GZN17" s="1964"/>
      <c r="GZO17" s="1964"/>
      <c r="GZP17" s="1964"/>
      <c r="GZQ17" s="1964"/>
      <c r="GZR17" s="1964"/>
      <c r="GZS17" s="1964"/>
      <c r="GZT17" s="1964"/>
      <c r="GZU17" s="1964"/>
      <c r="GZV17" s="1964"/>
      <c r="GZW17" s="1964"/>
      <c r="GZX17" s="1964"/>
      <c r="GZY17" s="1964"/>
      <c r="GZZ17" s="1964"/>
      <c r="HAA17" s="1964"/>
      <c r="HAB17" s="1964"/>
      <c r="HAC17" s="1964"/>
      <c r="HAD17" s="1964"/>
      <c r="HAE17" s="1964"/>
      <c r="HAF17" s="1964"/>
      <c r="HAG17" s="1964"/>
      <c r="HAH17" s="1964"/>
      <c r="HAI17" s="1964"/>
      <c r="HAJ17" s="1964"/>
      <c r="HAK17" s="1964"/>
      <c r="HAL17" s="1964"/>
      <c r="HAM17" s="1964"/>
      <c r="HAN17" s="1964"/>
      <c r="HAO17" s="1964"/>
      <c r="HAP17" s="1964"/>
      <c r="HAQ17" s="1964"/>
      <c r="HAR17" s="1964"/>
      <c r="HAS17" s="1964"/>
      <c r="HAT17" s="1964"/>
      <c r="HAU17" s="1964"/>
      <c r="HAV17" s="1964"/>
      <c r="HAW17" s="1964"/>
      <c r="HAX17" s="1964"/>
      <c r="HAY17" s="1964"/>
      <c r="HAZ17" s="1964"/>
      <c r="HBA17" s="1964"/>
      <c r="HBB17" s="1964"/>
      <c r="HBC17" s="1964"/>
      <c r="HBD17" s="1964"/>
      <c r="HBE17" s="1964"/>
      <c r="HBF17" s="1964"/>
      <c r="HBG17" s="1964"/>
      <c r="HBH17" s="1964"/>
      <c r="HBI17" s="1964"/>
      <c r="HBJ17" s="1964"/>
      <c r="HBK17" s="1964"/>
      <c r="HBL17" s="1964"/>
      <c r="HBM17" s="1964"/>
      <c r="HBN17" s="1964"/>
      <c r="HBO17" s="1964"/>
      <c r="HBP17" s="1964"/>
      <c r="HBQ17" s="1964"/>
      <c r="HBR17" s="1964"/>
      <c r="HBS17" s="1964"/>
      <c r="HBT17" s="1964"/>
      <c r="HBU17" s="1964"/>
      <c r="HBV17" s="1964"/>
      <c r="HBW17" s="1964"/>
      <c r="HBX17" s="1964"/>
      <c r="HBY17" s="1964"/>
      <c r="HBZ17" s="1964"/>
      <c r="HCA17" s="1964"/>
      <c r="HCB17" s="1964"/>
      <c r="HCC17" s="1964"/>
      <c r="HCD17" s="1964"/>
      <c r="HCE17" s="1964"/>
      <c r="HCF17" s="1964"/>
      <c r="HCG17" s="1964"/>
      <c r="HCH17" s="1964"/>
      <c r="HCI17" s="1964"/>
      <c r="HCJ17" s="1964"/>
      <c r="HCK17" s="1964"/>
      <c r="HCL17" s="1964"/>
      <c r="HCM17" s="1964"/>
      <c r="HCN17" s="1964"/>
      <c r="HCO17" s="1964"/>
      <c r="HCP17" s="1964"/>
      <c r="HCQ17" s="1964"/>
      <c r="HCR17" s="1964"/>
      <c r="HCS17" s="1964"/>
      <c r="HCT17" s="1964"/>
      <c r="HCU17" s="1964"/>
      <c r="HCV17" s="1964"/>
      <c r="HCW17" s="1964"/>
      <c r="HCX17" s="1964"/>
      <c r="HCY17" s="1964"/>
      <c r="HCZ17" s="1964"/>
      <c r="HDA17" s="1964"/>
      <c r="HDB17" s="1964"/>
      <c r="HDC17" s="1964"/>
      <c r="HDD17" s="1964"/>
      <c r="HDE17" s="1964"/>
      <c r="HDF17" s="1964"/>
      <c r="HDG17" s="1964"/>
      <c r="HDH17" s="1964"/>
      <c r="HDI17" s="1964"/>
      <c r="HDJ17" s="1964"/>
      <c r="HDK17" s="1964"/>
      <c r="HDL17" s="1964"/>
      <c r="HDM17" s="1964"/>
      <c r="HDN17" s="1964"/>
      <c r="HDO17" s="1964"/>
      <c r="HDP17" s="1964"/>
      <c r="HDQ17" s="1964"/>
      <c r="HDR17" s="1964"/>
      <c r="HDS17" s="1964"/>
      <c r="HDT17" s="1964"/>
      <c r="HDU17" s="1964"/>
      <c r="HDV17" s="1964"/>
      <c r="HDW17" s="1964"/>
      <c r="HDX17" s="1964"/>
      <c r="HDY17" s="1964"/>
      <c r="HDZ17" s="1964"/>
      <c r="HEA17" s="1964"/>
      <c r="HEB17" s="1964"/>
      <c r="HEC17" s="1964"/>
      <c r="HED17" s="1964"/>
      <c r="HEE17" s="1964"/>
      <c r="HEF17" s="1964"/>
      <c r="HEG17" s="1964"/>
      <c r="HEH17" s="1964"/>
      <c r="HEI17" s="1964"/>
      <c r="HEJ17" s="1964"/>
      <c r="HEK17" s="1964"/>
      <c r="HEL17" s="1964"/>
      <c r="HEM17" s="1964"/>
      <c r="HEN17" s="1964"/>
      <c r="HEO17" s="1964"/>
      <c r="HEP17" s="1964"/>
      <c r="HEQ17" s="1964"/>
      <c r="HER17" s="1964"/>
      <c r="HES17" s="1964"/>
      <c r="HET17" s="1964"/>
      <c r="HEU17" s="1964"/>
      <c r="HEV17" s="1964"/>
      <c r="HEW17" s="1964"/>
      <c r="HEX17" s="1964"/>
      <c r="HEY17" s="1964"/>
      <c r="HEZ17" s="1964"/>
      <c r="HFA17" s="1964"/>
      <c r="HFB17" s="1964"/>
      <c r="HFC17" s="1964"/>
      <c r="HFD17" s="1964"/>
      <c r="HFE17" s="1964"/>
      <c r="HFF17" s="1964"/>
      <c r="HFG17" s="1964"/>
      <c r="HFH17" s="1964"/>
      <c r="HFI17" s="1964"/>
      <c r="HFJ17" s="1964"/>
      <c r="HFK17" s="1964"/>
      <c r="HFL17" s="1964"/>
      <c r="HFM17" s="1964"/>
      <c r="HFN17" s="1964"/>
      <c r="HFO17" s="1964"/>
      <c r="HFP17" s="1964"/>
      <c r="HFQ17" s="1964"/>
      <c r="HFR17" s="1964"/>
      <c r="HFS17" s="1964"/>
      <c r="HFT17" s="1964"/>
      <c r="HFU17" s="1964"/>
      <c r="HFV17" s="1964"/>
      <c r="HFW17" s="1964"/>
      <c r="HFX17" s="1964"/>
      <c r="HFY17" s="1964"/>
      <c r="HFZ17" s="1964"/>
      <c r="HGA17" s="1964"/>
      <c r="HGB17" s="1964"/>
      <c r="HGC17" s="1964"/>
      <c r="HGD17" s="1964"/>
      <c r="HGE17" s="1964"/>
      <c r="HGF17" s="1964"/>
      <c r="HGG17" s="1964"/>
      <c r="HGH17" s="1964"/>
      <c r="HGI17" s="1964"/>
      <c r="HGJ17" s="1964"/>
      <c r="HGK17" s="1964"/>
      <c r="HGL17" s="1964"/>
      <c r="HGM17" s="1964"/>
      <c r="HGN17" s="1964"/>
      <c r="HGO17" s="1964"/>
      <c r="HGP17" s="1964"/>
      <c r="HGQ17" s="1964"/>
      <c r="HGR17" s="1964"/>
      <c r="HGS17" s="1964"/>
      <c r="HGT17" s="1964"/>
      <c r="HGU17" s="1964"/>
      <c r="HGV17" s="1964"/>
      <c r="HGW17" s="1964"/>
      <c r="HGX17" s="1964"/>
      <c r="HGY17" s="1964"/>
      <c r="HGZ17" s="1964"/>
      <c r="HHA17" s="1964"/>
      <c r="HHB17" s="1964"/>
      <c r="HHC17" s="1964"/>
      <c r="HHD17" s="1964"/>
      <c r="HHE17" s="1964"/>
      <c r="HHF17" s="1964"/>
      <c r="HHG17" s="1964"/>
      <c r="HHH17" s="1964"/>
      <c r="HHI17" s="1964"/>
      <c r="HHJ17" s="1964"/>
      <c r="HHK17" s="1964"/>
      <c r="HHL17" s="1964"/>
      <c r="HHM17" s="1964"/>
      <c r="HHN17" s="1964"/>
      <c r="HHO17" s="1964"/>
      <c r="HHP17" s="1964"/>
      <c r="HHQ17" s="1964"/>
      <c r="HHR17" s="1964"/>
      <c r="HHS17" s="1964"/>
      <c r="HHT17" s="1964"/>
      <c r="HHU17" s="1964"/>
      <c r="HHV17" s="1964"/>
      <c r="HHW17" s="1964"/>
      <c r="HHX17" s="1964"/>
      <c r="HHY17" s="1964"/>
      <c r="HHZ17" s="1964"/>
      <c r="HIA17" s="1964"/>
      <c r="HIB17" s="1964"/>
      <c r="HIC17" s="1964"/>
      <c r="HID17" s="1964"/>
      <c r="HIE17" s="1964"/>
      <c r="HIF17" s="1964"/>
      <c r="HIG17" s="1964"/>
      <c r="HIH17" s="1964"/>
      <c r="HII17" s="1964"/>
      <c r="HIJ17" s="1964"/>
      <c r="HIK17" s="1964"/>
      <c r="HIL17" s="1964"/>
      <c r="HIM17" s="1964"/>
      <c r="HIN17" s="1964"/>
      <c r="HIO17" s="1964"/>
      <c r="HIP17" s="1964"/>
      <c r="HIQ17" s="1964"/>
      <c r="HIR17" s="1964"/>
      <c r="HIS17" s="1964"/>
      <c r="HIT17" s="1964"/>
      <c r="HIU17" s="1964"/>
      <c r="HIV17" s="1964"/>
      <c r="HIW17" s="1964"/>
      <c r="HIX17" s="1964"/>
      <c r="HIY17" s="1964"/>
      <c r="HIZ17" s="1964"/>
      <c r="HJA17" s="1964"/>
      <c r="HJB17" s="1964"/>
      <c r="HJC17" s="1964"/>
      <c r="HJD17" s="1964"/>
      <c r="HJE17" s="1964"/>
      <c r="HJF17" s="1964"/>
      <c r="HJG17" s="1964"/>
      <c r="HJH17" s="1964"/>
      <c r="HJI17" s="1964"/>
      <c r="HJJ17" s="1964"/>
      <c r="HJK17" s="1964"/>
      <c r="HJL17" s="1964"/>
      <c r="HJM17" s="1964"/>
      <c r="HJN17" s="1964"/>
      <c r="HJO17" s="1964"/>
      <c r="HJP17" s="1964"/>
      <c r="HJQ17" s="1964"/>
      <c r="HJR17" s="1964"/>
      <c r="HJS17" s="1964"/>
      <c r="HJT17" s="1964"/>
      <c r="HJU17" s="1964"/>
      <c r="HJV17" s="1964"/>
      <c r="HJW17" s="1964"/>
      <c r="HJX17" s="1964"/>
      <c r="HJY17" s="1964"/>
      <c r="HJZ17" s="1964"/>
      <c r="HKA17" s="1964"/>
      <c r="HKB17" s="1964"/>
      <c r="HKC17" s="1964"/>
      <c r="HKD17" s="1964"/>
      <c r="HKE17" s="1964"/>
      <c r="HKF17" s="1964"/>
      <c r="HKG17" s="1964"/>
      <c r="HKH17" s="1964"/>
      <c r="HKI17" s="1964"/>
      <c r="HKJ17" s="1964"/>
      <c r="HKK17" s="1964"/>
      <c r="HKL17" s="1964"/>
      <c r="HKM17" s="1964"/>
      <c r="HKN17" s="1964"/>
      <c r="HKO17" s="1964"/>
      <c r="HKP17" s="1964"/>
      <c r="HKQ17" s="1964"/>
      <c r="HKR17" s="1964"/>
      <c r="HKS17" s="1964"/>
      <c r="HKT17" s="1964"/>
      <c r="HKU17" s="1964"/>
      <c r="HKV17" s="1964"/>
      <c r="HKW17" s="1964"/>
      <c r="HKX17" s="1964"/>
      <c r="HKY17" s="1964"/>
      <c r="HKZ17" s="1964"/>
      <c r="HLA17" s="1964"/>
      <c r="HLB17" s="1964"/>
      <c r="HLC17" s="1964"/>
      <c r="HLD17" s="1964"/>
      <c r="HLE17" s="1964"/>
      <c r="HLF17" s="1964"/>
      <c r="HLG17" s="1964"/>
      <c r="HLH17" s="1964"/>
      <c r="HLI17" s="1964"/>
      <c r="HLJ17" s="1964"/>
      <c r="HLK17" s="1964"/>
      <c r="HLL17" s="1964"/>
      <c r="HLM17" s="1964"/>
      <c r="HLN17" s="1964"/>
      <c r="HLO17" s="1964"/>
      <c r="HLP17" s="1964"/>
      <c r="HLQ17" s="1964"/>
      <c r="HLR17" s="1964"/>
      <c r="HLS17" s="1964"/>
      <c r="HLT17" s="1964"/>
      <c r="HLU17" s="1964"/>
      <c r="HLV17" s="1964"/>
      <c r="HLW17" s="1964"/>
      <c r="HLX17" s="1964"/>
      <c r="HLY17" s="1964"/>
      <c r="HLZ17" s="1964"/>
      <c r="HMA17" s="1964"/>
      <c r="HMB17" s="1964"/>
      <c r="HMC17" s="1964"/>
      <c r="HMD17" s="1964"/>
      <c r="HME17" s="1964"/>
      <c r="HMF17" s="1964"/>
      <c r="HMG17" s="1964"/>
      <c r="HMH17" s="1964"/>
      <c r="HMI17" s="1964"/>
      <c r="HMJ17" s="1964"/>
      <c r="HMK17" s="1964"/>
      <c r="HML17" s="1964"/>
      <c r="HMM17" s="1964"/>
      <c r="HMN17" s="1964"/>
      <c r="HMO17" s="1964"/>
      <c r="HMP17" s="1964"/>
      <c r="HMQ17" s="1964"/>
      <c r="HMR17" s="1964"/>
      <c r="HMS17" s="1964"/>
      <c r="HMT17" s="1964"/>
      <c r="HMU17" s="1964"/>
      <c r="HMV17" s="1964"/>
      <c r="HMW17" s="1964"/>
      <c r="HMX17" s="1964"/>
      <c r="HMY17" s="1964"/>
      <c r="HMZ17" s="1964"/>
      <c r="HNA17" s="1964"/>
      <c r="HNB17" s="1964"/>
      <c r="HNC17" s="1964"/>
      <c r="HND17" s="1964"/>
      <c r="HNE17" s="1964"/>
      <c r="HNF17" s="1964"/>
      <c r="HNG17" s="1964"/>
      <c r="HNH17" s="1964"/>
      <c r="HNI17" s="1964"/>
      <c r="HNJ17" s="1964"/>
      <c r="HNK17" s="1964"/>
      <c r="HNL17" s="1964"/>
      <c r="HNM17" s="1964"/>
      <c r="HNN17" s="1964"/>
      <c r="HNO17" s="1964"/>
      <c r="HNP17" s="1964"/>
      <c r="HNQ17" s="1964"/>
      <c r="HNR17" s="1964"/>
      <c r="HNS17" s="1964"/>
      <c r="HNT17" s="1964"/>
      <c r="HNU17" s="1964"/>
      <c r="HNV17" s="1964"/>
      <c r="HNW17" s="1964"/>
      <c r="HNX17" s="1964"/>
      <c r="HNY17" s="1964"/>
      <c r="HNZ17" s="1964"/>
      <c r="HOA17" s="1964"/>
      <c r="HOB17" s="1964"/>
      <c r="HOC17" s="1964"/>
      <c r="HOD17" s="1964"/>
      <c r="HOE17" s="1964"/>
      <c r="HOF17" s="1964"/>
      <c r="HOG17" s="1964"/>
      <c r="HOH17" s="1964"/>
      <c r="HOI17" s="1964"/>
      <c r="HOJ17" s="1964"/>
      <c r="HOK17" s="1964"/>
      <c r="HOL17" s="1964"/>
      <c r="HOM17" s="1964"/>
      <c r="HON17" s="1964"/>
      <c r="HOO17" s="1964"/>
      <c r="HOP17" s="1964"/>
      <c r="HOQ17" s="1964"/>
      <c r="HOR17" s="1964"/>
      <c r="HOS17" s="1964"/>
      <c r="HOT17" s="1964"/>
      <c r="HOU17" s="1964"/>
      <c r="HOV17" s="1964"/>
      <c r="HOW17" s="1964"/>
      <c r="HOX17" s="1964"/>
      <c r="HOY17" s="1964"/>
      <c r="HOZ17" s="1964"/>
      <c r="HPA17" s="1964"/>
      <c r="HPB17" s="1964"/>
      <c r="HPC17" s="1964"/>
      <c r="HPD17" s="1964"/>
      <c r="HPE17" s="1964"/>
      <c r="HPF17" s="1964"/>
      <c r="HPG17" s="1964"/>
      <c r="HPH17" s="1964"/>
      <c r="HPI17" s="1964"/>
      <c r="HPJ17" s="1964"/>
      <c r="HPK17" s="1964"/>
      <c r="HPL17" s="1964"/>
      <c r="HPM17" s="1964"/>
      <c r="HPN17" s="1964"/>
      <c r="HPO17" s="1964"/>
      <c r="HPP17" s="1964"/>
      <c r="HPQ17" s="1964"/>
      <c r="HPR17" s="1964"/>
      <c r="HPS17" s="1964"/>
      <c r="HPT17" s="1964"/>
      <c r="HPU17" s="1964"/>
      <c r="HPV17" s="1964"/>
      <c r="HPW17" s="1964"/>
      <c r="HPX17" s="1964"/>
      <c r="HPY17" s="1964"/>
      <c r="HPZ17" s="1964"/>
      <c r="HQA17" s="1964"/>
      <c r="HQB17" s="1964"/>
      <c r="HQC17" s="1964"/>
      <c r="HQD17" s="1964"/>
      <c r="HQE17" s="1964"/>
      <c r="HQF17" s="1964"/>
      <c r="HQG17" s="1964"/>
      <c r="HQH17" s="1964"/>
      <c r="HQI17" s="1964"/>
      <c r="HQJ17" s="1964"/>
      <c r="HQK17" s="1964"/>
      <c r="HQL17" s="1964"/>
      <c r="HQM17" s="1964"/>
      <c r="HQN17" s="1964"/>
      <c r="HQO17" s="1964"/>
      <c r="HQP17" s="1964"/>
      <c r="HQQ17" s="1964"/>
      <c r="HQR17" s="1964"/>
      <c r="HQS17" s="1964"/>
      <c r="HQT17" s="1964"/>
      <c r="HQU17" s="1964"/>
      <c r="HQV17" s="1964"/>
      <c r="HQW17" s="1964"/>
      <c r="HQX17" s="1964"/>
      <c r="HQY17" s="1964"/>
      <c r="HQZ17" s="1964"/>
      <c r="HRA17" s="1964"/>
      <c r="HRB17" s="1964"/>
      <c r="HRC17" s="1964"/>
      <c r="HRD17" s="1964"/>
      <c r="HRE17" s="1964"/>
      <c r="HRF17" s="1964"/>
      <c r="HRG17" s="1964"/>
      <c r="HRH17" s="1964"/>
      <c r="HRI17" s="1964"/>
      <c r="HRJ17" s="1964"/>
      <c r="HRK17" s="1964"/>
      <c r="HRL17" s="1964"/>
      <c r="HRM17" s="1964"/>
      <c r="HRN17" s="1964"/>
      <c r="HRO17" s="1964"/>
      <c r="HRP17" s="1964"/>
      <c r="HRQ17" s="1964"/>
      <c r="HRR17" s="1964"/>
      <c r="HRS17" s="1964"/>
      <c r="HRT17" s="1964"/>
      <c r="HRU17" s="1964"/>
      <c r="HRV17" s="1964"/>
      <c r="HRW17" s="1964"/>
      <c r="HRX17" s="1964"/>
      <c r="HRY17" s="1964"/>
      <c r="HRZ17" s="1964"/>
      <c r="HSA17" s="1964"/>
      <c r="HSB17" s="1964"/>
      <c r="HSC17" s="1964"/>
      <c r="HSD17" s="1964"/>
      <c r="HSE17" s="1964"/>
      <c r="HSF17" s="1964"/>
      <c r="HSG17" s="1964"/>
      <c r="HSH17" s="1964"/>
      <c r="HSI17" s="1964"/>
      <c r="HSJ17" s="1964"/>
      <c r="HSK17" s="1964"/>
      <c r="HSL17" s="1964"/>
      <c r="HSM17" s="1964"/>
      <c r="HSN17" s="1964"/>
      <c r="HSO17" s="1964"/>
      <c r="HSP17" s="1964"/>
      <c r="HSQ17" s="1964"/>
      <c r="HSR17" s="1964"/>
      <c r="HSS17" s="1964"/>
      <c r="HST17" s="1964"/>
      <c r="HSU17" s="1964"/>
      <c r="HSV17" s="1964"/>
      <c r="HSW17" s="1964"/>
      <c r="HSX17" s="1964"/>
      <c r="HSY17" s="1964"/>
      <c r="HSZ17" s="1964"/>
      <c r="HTA17" s="1964"/>
      <c r="HTB17" s="1964"/>
      <c r="HTC17" s="1964"/>
      <c r="HTD17" s="1964"/>
      <c r="HTE17" s="1964"/>
      <c r="HTF17" s="1964"/>
      <c r="HTG17" s="1964"/>
      <c r="HTH17" s="1964"/>
      <c r="HTI17" s="1964"/>
      <c r="HTJ17" s="1964"/>
      <c r="HTK17" s="1964"/>
      <c r="HTL17" s="1964"/>
      <c r="HTM17" s="1964"/>
      <c r="HTN17" s="1964"/>
      <c r="HTO17" s="1964"/>
      <c r="HTP17" s="1964"/>
      <c r="HTQ17" s="1964"/>
      <c r="HTR17" s="1964"/>
      <c r="HTS17" s="1964"/>
      <c r="HTT17" s="1964"/>
      <c r="HTU17" s="1964"/>
      <c r="HTV17" s="1964"/>
      <c r="HTW17" s="1964"/>
      <c r="HTX17" s="1964"/>
      <c r="HTY17" s="1964"/>
      <c r="HTZ17" s="1964"/>
      <c r="HUA17" s="1964"/>
      <c r="HUB17" s="1964"/>
      <c r="HUC17" s="1964"/>
      <c r="HUD17" s="1964"/>
      <c r="HUE17" s="1964"/>
      <c r="HUF17" s="1964"/>
      <c r="HUG17" s="1964"/>
      <c r="HUH17" s="1964"/>
      <c r="HUI17" s="1964"/>
      <c r="HUJ17" s="1964"/>
      <c r="HUK17" s="1964"/>
      <c r="HUL17" s="1964"/>
      <c r="HUM17" s="1964"/>
      <c r="HUN17" s="1964"/>
      <c r="HUO17" s="1964"/>
      <c r="HUP17" s="1964"/>
      <c r="HUQ17" s="1964"/>
      <c r="HUR17" s="1964"/>
      <c r="HUS17" s="1964"/>
      <c r="HUT17" s="1964"/>
      <c r="HUU17" s="1964"/>
      <c r="HUV17" s="1964"/>
      <c r="HUW17" s="1964"/>
      <c r="HUX17" s="1964"/>
      <c r="HUY17" s="1964"/>
      <c r="HUZ17" s="1964"/>
      <c r="HVA17" s="1964"/>
      <c r="HVB17" s="1964"/>
      <c r="HVC17" s="1964"/>
      <c r="HVD17" s="1964"/>
      <c r="HVE17" s="1964"/>
      <c r="HVF17" s="1964"/>
      <c r="HVG17" s="1964"/>
      <c r="HVH17" s="1964"/>
      <c r="HVI17" s="1964"/>
      <c r="HVJ17" s="1964"/>
      <c r="HVK17" s="1964"/>
      <c r="HVL17" s="1964"/>
      <c r="HVM17" s="1964"/>
      <c r="HVN17" s="1964"/>
      <c r="HVO17" s="1964"/>
      <c r="HVP17" s="1964"/>
      <c r="HVQ17" s="1964"/>
      <c r="HVR17" s="1964"/>
      <c r="HVS17" s="1964"/>
      <c r="HVT17" s="1964"/>
      <c r="HVU17" s="1964"/>
      <c r="HVV17" s="1964"/>
      <c r="HVW17" s="1964"/>
      <c r="HVX17" s="1964"/>
      <c r="HVY17" s="1964"/>
      <c r="HVZ17" s="1964"/>
      <c r="HWA17" s="1964"/>
      <c r="HWB17" s="1964"/>
      <c r="HWC17" s="1964"/>
      <c r="HWD17" s="1964"/>
      <c r="HWE17" s="1964"/>
      <c r="HWF17" s="1964"/>
      <c r="HWG17" s="1964"/>
      <c r="HWH17" s="1964"/>
      <c r="HWI17" s="1964"/>
      <c r="HWJ17" s="1964"/>
      <c r="HWK17" s="1964"/>
      <c r="HWL17" s="1964"/>
      <c r="HWM17" s="1964"/>
      <c r="HWN17" s="1964"/>
      <c r="HWO17" s="1964"/>
      <c r="HWP17" s="1964"/>
      <c r="HWQ17" s="1964"/>
      <c r="HWR17" s="1964"/>
      <c r="HWS17" s="1964"/>
      <c r="HWT17" s="1964"/>
      <c r="HWU17" s="1964"/>
      <c r="HWV17" s="1964"/>
      <c r="HWW17" s="1964"/>
      <c r="HWX17" s="1964"/>
      <c r="HWY17" s="1964"/>
      <c r="HWZ17" s="1964"/>
      <c r="HXA17" s="1964"/>
      <c r="HXB17" s="1964"/>
      <c r="HXC17" s="1964"/>
      <c r="HXD17" s="1964"/>
      <c r="HXE17" s="1964"/>
      <c r="HXF17" s="1964"/>
      <c r="HXG17" s="1964"/>
      <c r="HXH17" s="1964"/>
      <c r="HXI17" s="1964"/>
      <c r="HXJ17" s="1964"/>
      <c r="HXK17" s="1964"/>
      <c r="HXL17" s="1964"/>
      <c r="HXM17" s="1964"/>
      <c r="HXN17" s="1964"/>
      <c r="HXO17" s="1964"/>
      <c r="HXP17" s="1964"/>
      <c r="HXQ17" s="1964"/>
      <c r="HXR17" s="1964"/>
      <c r="HXS17" s="1964"/>
      <c r="HXT17" s="1964"/>
      <c r="HXU17" s="1964"/>
      <c r="HXV17" s="1964"/>
      <c r="HXW17" s="1964"/>
      <c r="HXX17" s="1964"/>
      <c r="HXY17" s="1964"/>
      <c r="HXZ17" s="1964"/>
      <c r="HYA17" s="1964"/>
      <c r="HYB17" s="1964"/>
      <c r="HYC17" s="1964"/>
      <c r="HYD17" s="1964"/>
      <c r="HYE17" s="1964"/>
      <c r="HYF17" s="1964"/>
      <c r="HYG17" s="1964"/>
      <c r="HYH17" s="1964"/>
      <c r="HYI17" s="1964"/>
      <c r="HYJ17" s="1964"/>
      <c r="HYK17" s="1964"/>
      <c r="HYL17" s="1964"/>
      <c r="HYM17" s="1964"/>
      <c r="HYN17" s="1964"/>
      <c r="HYO17" s="1964"/>
      <c r="HYP17" s="1964"/>
      <c r="HYQ17" s="1964"/>
      <c r="HYR17" s="1964"/>
      <c r="HYS17" s="1964"/>
      <c r="HYT17" s="1964"/>
      <c r="HYU17" s="1964"/>
      <c r="HYV17" s="1964"/>
      <c r="HYW17" s="1964"/>
      <c r="HYX17" s="1964"/>
      <c r="HYY17" s="1964"/>
      <c r="HYZ17" s="1964"/>
      <c r="HZA17" s="1964"/>
      <c r="HZB17" s="1964"/>
      <c r="HZC17" s="1964"/>
      <c r="HZD17" s="1964"/>
      <c r="HZE17" s="1964"/>
      <c r="HZF17" s="1964"/>
      <c r="HZG17" s="1964"/>
      <c r="HZH17" s="1964"/>
      <c r="HZI17" s="1964"/>
      <c r="HZJ17" s="1964"/>
      <c r="HZK17" s="1964"/>
      <c r="HZL17" s="1964"/>
      <c r="HZM17" s="1964"/>
      <c r="HZN17" s="1964"/>
      <c r="HZO17" s="1964"/>
      <c r="HZP17" s="1964"/>
      <c r="HZQ17" s="1964"/>
      <c r="HZR17" s="1964"/>
      <c r="HZS17" s="1964"/>
      <c r="HZT17" s="1964"/>
      <c r="HZU17" s="1964"/>
      <c r="HZV17" s="1964"/>
      <c r="HZW17" s="1964"/>
      <c r="HZX17" s="1964"/>
      <c r="HZY17" s="1964"/>
      <c r="HZZ17" s="1964"/>
      <c r="IAA17" s="1964"/>
      <c r="IAB17" s="1964"/>
      <c r="IAC17" s="1964"/>
      <c r="IAD17" s="1964"/>
      <c r="IAE17" s="1964"/>
      <c r="IAF17" s="1964"/>
      <c r="IAG17" s="1964"/>
      <c r="IAH17" s="1964"/>
      <c r="IAI17" s="1964"/>
      <c r="IAJ17" s="1964"/>
      <c r="IAK17" s="1964"/>
      <c r="IAL17" s="1964"/>
      <c r="IAM17" s="1964"/>
      <c r="IAN17" s="1964"/>
      <c r="IAO17" s="1964"/>
      <c r="IAP17" s="1964"/>
      <c r="IAQ17" s="1964"/>
      <c r="IAR17" s="1964"/>
      <c r="IAS17" s="1964"/>
      <c r="IAT17" s="1964"/>
      <c r="IAU17" s="1964"/>
      <c r="IAV17" s="1964"/>
      <c r="IAW17" s="1964"/>
      <c r="IAX17" s="1964"/>
      <c r="IAY17" s="1964"/>
      <c r="IAZ17" s="1964"/>
      <c r="IBA17" s="1964"/>
      <c r="IBB17" s="1964"/>
      <c r="IBC17" s="1964"/>
      <c r="IBD17" s="1964"/>
      <c r="IBE17" s="1964"/>
      <c r="IBF17" s="1964"/>
      <c r="IBG17" s="1964"/>
      <c r="IBH17" s="1964"/>
      <c r="IBI17" s="1964"/>
      <c r="IBJ17" s="1964"/>
      <c r="IBK17" s="1964"/>
      <c r="IBL17" s="1964"/>
      <c r="IBM17" s="1964"/>
      <c r="IBN17" s="1964"/>
      <c r="IBO17" s="1964"/>
      <c r="IBP17" s="1964"/>
      <c r="IBQ17" s="1964"/>
      <c r="IBR17" s="1964"/>
      <c r="IBS17" s="1964"/>
      <c r="IBT17" s="1964"/>
      <c r="IBU17" s="1964"/>
      <c r="IBV17" s="1964"/>
      <c r="IBW17" s="1964"/>
      <c r="IBX17" s="1964"/>
      <c r="IBY17" s="1964"/>
      <c r="IBZ17" s="1964"/>
      <c r="ICA17" s="1964"/>
      <c r="ICB17" s="1964"/>
      <c r="ICC17" s="1964"/>
      <c r="ICD17" s="1964"/>
      <c r="ICE17" s="1964"/>
      <c r="ICF17" s="1964"/>
      <c r="ICG17" s="1964"/>
      <c r="ICH17" s="1964"/>
      <c r="ICI17" s="1964"/>
      <c r="ICJ17" s="1964"/>
      <c r="ICK17" s="1964"/>
      <c r="ICL17" s="1964"/>
      <c r="ICM17" s="1964"/>
      <c r="ICN17" s="1964"/>
      <c r="ICO17" s="1964"/>
      <c r="ICP17" s="1964"/>
      <c r="ICQ17" s="1964"/>
      <c r="ICR17" s="1964"/>
      <c r="ICS17" s="1964"/>
      <c r="ICT17" s="1964"/>
      <c r="ICU17" s="1964"/>
      <c r="ICV17" s="1964"/>
      <c r="ICW17" s="1964"/>
      <c r="ICX17" s="1964"/>
      <c r="ICY17" s="1964"/>
      <c r="ICZ17" s="1964"/>
      <c r="IDA17" s="1964"/>
      <c r="IDB17" s="1964"/>
      <c r="IDC17" s="1964"/>
      <c r="IDD17" s="1964"/>
      <c r="IDE17" s="1964"/>
      <c r="IDF17" s="1964"/>
      <c r="IDG17" s="1964"/>
      <c r="IDH17" s="1964"/>
      <c r="IDI17" s="1964"/>
      <c r="IDJ17" s="1964"/>
      <c r="IDK17" s="1964"/>
      <c r="IDL17" s="1964"/>
      <c r="IDM17" s="1964"/>
      <c r="IDN17" s="1964"/>
      <c r="IDO17" s="1964"/>
      <c r="IDP17" s="1964"/>
      <c r="IDQ17" s="1964"/>
      <c r="IDR17" s="1964"/>
      <c r="IDS17" s="1964"/>
      <c r="IDT17" s="1964"/>
      <c r="IDU17" s="1964"/>
      <c r="IDV17" s="1964"/>
      <c r="IDW17" s="1964"/>
      <c r="IDX17" s="1964"/>
      <c r="IDY17" s="1964"/>
      <c r="IDZ17" s="1964"/>
      <c r="IEA17" s="1964"/>
      <c r="IEB17" s="1964"/>
      <c r="IEC17" s="1964"/>
      <c r="IED17" s="1964"/>
      <c r="IEE17" s="1964"/>
      <c r="IEF17" s="1964"/>
      <c r="IEG17" s="1964"/>
      <c r="IEH17" s="1964"/>
      <c r="IEI17" s="1964"/>
      <c r="IEJ17" s="1964"/>
      <c r="IEK17" s="1964"/>
      <c r="IEL17" s="1964"/>
      <c r="IEM17" s="1964"/>
      <c r="IEN17" s="1964"/>
      <c r="IEO17" s="1964"/>
      <c r="IEP17" s="1964"/>
      <c r="IEQ17" s="1964"/>
      <c r="IER17" s="1964"/>
      <c r="IES17" s="1964"/>
      <c r="IET17" s="1964"/>
      <c r="IEU17" s="1964"/>
      <c r="IEV17" s="1964"/>
      <c r="IEW17" s="1964"/>
      <c r="IEX17" s="1964"/>
      <c r="IEY17" s="1964"/>
      <c r="IEZ17" s="1964"/>
      <c r="IFA17" s="1964"/>
      <c r="IFB17" s="1964"/>
      <c r="IFC17" s="1964"/>
      <c r="IFD17" s="1964"/>
      <c r="IFE17" s="1964"/>
      <c r="IFF17" s="1964"/>
      <c r="IFG17" s="1964"/>
      <c r="IFH17" s="1964"/>
      <c r="IFI17" s="1964"/>
      <c r="IFJ17" s="1964"/>
      <c r="IFK17" s="1964"/>
      <c r="IFL17" s="1964"/>
      <c r="IFM17" s="1964"/>
      <c r="IFN17" s="1964"/>
      <c r="IFO17" s="1964"/>
      <c r="IFP17" s="1964"/>
      <c r="IFQ17" s="1964"/>
      <c r="IFR17" s="1964"/>
      <c r="IFS17" s="1964"/>
      <c r="IFT17" s="1964"/>
      <c r="IFU17" s="1964"/>
      <c r="IFV17" s="1964"/>
      <c r="IFW17" s="1964"/>
      <c r="IFX17" s="1964"/>
      <c r="IFY17" s="1964"/>
      <c r="IFZ17" s="1964"/>
      <c r="IGA17" s="1964"/>
      <c r="IGB17" s="1964"/>
      <c r="IGC17" s="1964"/>
      <c r="IGD17" s="1964"/>
      <c r="IGE17" s="1964"/>
      <c r="IGF17" s="1964"/>
      <c r="IGG17" s="1964"/>
      <c r="IGH17" s="1964"/>
      <c r="IGI17" s="1964"/>
      <c r="IGJ17" s="1964"/>
      <c r="IGK17" s="1964"/>
      <c r="IGL17" s="1964"/>
      <c r="IGM17" s="1964"/>
      <c r="IGN17" s="1964"/>
      <c r="IGO17" s="1964"/>
      <c r="IGP17" s="1964"/>
      <c r="IGQ17" s="1964"/>
      <c r="IGR17" s="1964"/>
      <c r="IGS17" s="1964"/>
      <c r="IGT17" s="1964"/>
      <c r="IGU17" s="1964"/>
      <c r="IGV17" s="1964"/>
      <c r="IGW17" s="1964"/>
      <c r="IGX17" s="1964"/>
      <c r="IGY17" s="1964"/>
      <c r="IGZ17" s="1964"/>
      <c r="IHA17" s="1964"/>
      <c r="IHB17" s="1964"/>
      <c r="IHC17" s="1964"/>
      <c r="IHD17" s="1964"/>
      <c r="IHE17" s="1964"/>
      <c r="IHF17" s="1964"/>
      <c r="IHG17" s="1964"/>
      <c r="IHH17" s="1964"/>
      <c r="IHI17" s="1964"/>
      <c r="IHJ17" s="1964"/>
      <c r="IHK17" s="1964"/>
      <c r="IHL17" s="1964"/>
      <c r="IHM17" s="1964"/>
      <c r="IHN17" s="1964"/>
      <c r="IHO17" s="1964"/>
      <c r="IHP17" s="1964"/>
      <c r="IHQ17" s="1964"/>
      <c r="IHR17" s="1964"/>
      <c r="IHS17" s="1964"/>
      <c r="IHT17" s="1964"/>
      <c r="IHU17" s="1964"/>
      <c r="IHV17" s="1964"/>
      <c r="IHW17" s="1964"/>
      <c r="IHX17" s="1964"/>
      <c r="IHY17" s="1964"/>
      <c r="IHZ17" s="1964"/>
      <c r="IIA17" s="1964"/>
      <c r="IIB17" s="1964"/>
      <c r="IIC17" s="1964"/>
      <c r="IID17" s="1964"/>
      <c r="IIE17" s="1964"/>
      <c r="IIF17" s="1964"/>
      <c r="IIG17" s="1964"/>
      <c r="IIH17" s="1964"/>
      <c r="III17" s="1964"/>
      <c r="IIJ17" s="1964"/>
      <c r="IIK17" s="1964"/>
      <c r="IIL17" s="1964"/>
      <c r="IIM17" s="1964"/>
      <c r="IIN17" s="1964"/>
      <c r="IIO17" s="1964"/>
      <c r="IIP17" s="1964"/>
      <c r="IIQ17" s="1964"/>
      <c r="IIR17" s="1964"/>
      <c r="IIS17" s="1964"/>
      <c r="IIT17" s="1964"/>
      <c r="IIU17" s="1964"/>
      <c r="IIV17" s="1964"/>
      <c r="IIW17" s="1964"/>
      <c r="IIX17" s="1964"/>
      <c r="IIY17" s="1964"/>
      <c r="IIZ17" s="1964"/>
      <c r="IJA17" s="1964"/>
      <c r="IJB17" s="1964"/>
      <c r="IJC17" s="1964"/>
      <c r="IJD17" s="1964"/>
      <c r="IJE17" s="1964"/>
      <c r="IJF17" s="1964"/>
      <c r="IJG17" s="1964"/>
      <c r="IJH17" s="1964"/>
      <c r="IJI17" s="1964"/>
      <c r="IJJ17" s="1964"/>
      <c r="IJK17" s="1964"/>
      <c r="IJL17" s="1964"/>
      <c r="IJM17" s="1964"/>
      <c r="IJN17" s="1964"/>
      <c r="IJO17" s="1964"/>
      <c r="IJP17" s="1964"/>
      <c r="IJQ17" s="1964"/>
      <c r="IJR17" s="1964"/>
      <c r="IJS17" s="1964"/>
      <c r="IJT17" s="1964"/>
      <c r="IJU17" s="1964"/>
      <c r="IJV17" s="1964"/>
      <c r="IJW17" s="1964"/>
      <c r="IJX17" s="1964"/>
      <c r="IJY17" s="1964"/>
      <c r="IJZ17" s="1964"/>
      <c r="IKA17" s="1964"/>
      <c r="IKB17" s="1964"/>
      <c r="IKC17" s="1964"/>
      <c r="IKD17" s="1964"/>
      <c r="IKE17" s="1964"/>
      <c r="IKF17" s="1964"/>
      <c r="IKG17" s="1964"/>
      <c r="IKH17" s="1964"/>
      <c r="IKI17" s="1964"/>
      <c r="IKJ17" s="1964"/>
      <c r="IKK17" s="1964"/>
      <c r="IKL17" s="1964"/>
      <c r="IKM17" s="1964"/>
      <c r="IKN17" s="1964"/>
      <c r="IKO17" s="1964"/>
      <c r="IKP17" s="1964"/>
      <c r="IKQ17" s="1964"/>
      <c r="IKR17" s="1964"/>
      <c r="IKS17" s="1964"/>
      <c r="IKT17" s="1964"/>
      <c r="IKU17" s="1964"/>
      <c r="IKV17" s="1964"/>
      <c r="IKW17" s="1964"/>
      <c r="IKX17" s="1964"/>
      <c r="IKY17" s="1964"/>
      <c r="IKZ17" s="1964"/>
      <c r="ILA17" s="1964"/>
      <c r="ILB17" s="1964"/>
      <c r="ILC17" s="1964"/>
      <c r="ILD17" s="1964"/>
      <c r="ILE17" s="1964"/>
      <c r="ILF17" s="1964"/>
      <c r="ILG17" s="1964"/>
      <c r="ILH17" s="1964"/>
      <c r="ILI17" s="1964"/>
      <c r="ILJ17" s="1964"/>
      <c r="ILK17" s="1964"/>
      <c r="ILL17" s="1964"/>
      <c r="ILM17" s="1964"/>
      <c r="ILN17" s="1964"/>
      <c r="ILO17" s="1964"/>
      <c r="ILP17" s="1964"/>
      <c r="ILQ17" s="1964"/>
      <c r="ILR17" s="1964"/>
      <c r="ILS17" s="1964"/>
      <c r="ILT17" s="1964"/>
      <c r="ILU17" s="1964"/>
      <c r="ILV17" s="1964"/>
      <c r="ILW17" s="1964"/>
      <c r="ILX17" s="1964"/>
      <c r="ILY17" s="1964"/>
      <c r="ILZ17" s="1964"/>
      <c r="IMA17" s="1964"/>
      <c r="IMB17" s="1964"/>
      <c r="IMC17" s="1964"/>
      <c r="IMD17" s="1964"/>
      <c r="IME17" s="1964"/>
      <c r="IMF17" s="1964"/>
      <c r="IMG17" s="1964"/>
      <c r="IMH17" s="1964"/>
      <c r="IMI17" s="1964"/>
      <c r="IMJ17" s="1964"/>
      <c r="IMK17" s="1964"/>
      <c r="IML17" s="1964"/>
      <c r="IMM17" s="1964"/>
      <c r="IMN17" s="1964"/>
      <c r="IMO17" s="1964"/>
      <c r="IMP17" s="1964"/>
      <c r="IMQ17" s="1964"/>
      <c r="IMR17" s="1964"/>
      <c r="IMS17" s="1964"/>
      <c r="IMT17" s="1964"/>
      <c r="IMU17" s="1964"/>
      <c r="IMV17" s="1964"/>
      <c r="IMW17" s="1964"/>
      <c r="IMX17" s="1964"/>
      <c r="IMY17" s="1964"/>
      <c r="IMZ17" s="1964"/>
      <c r="INA17" s="1964"/>
      <c r="INB17" s="1964"/>
      <c r="INC17" s="1964"/>
      <c r="IND17" s="1964"/>
      <c r="INE17" s="1964"/>
      <c r="INF17" s="1964"/>
      <c r="ING17" s="1964"/>
      <c r="INH17" s="1964"/>
      <c r="INI17" s="1964"/>
      <c r="INJ17" s="1964"/>
      <c r="INK17" s="1964"/>
      <c r="INL17" s="1964"/>
      <c r="INM17" s="1964"/>
      <c r="INN17" s="1964"/>
      <c r="INO17" s="1964"/>
      <c r="INP17" s="1964"/>
      <c r="INQ17" s="1964"/>
      <c r="INR17" s="1964"/>
      <c r="INS17" s="1964"/>
      <c r="INT17" s="1964"/>
      <c r="INU17" s="1964"/>
      <c r="INV17" s="1964"/>
      <c r="INW17" s="1964"/>
      <c r="INX17" s="1964"/>
      <c r="INY17" s="1964"/>
      <c r="INZ17" s="1964"/>
      <c r="IOA17" s="1964"/>
      <c r="IOB17" s="1964"/>
      <c r="IOC17" s="1964"/>
      <c r="IOD17" s="1964"/>
      <c r="IOE17" s="1964"/>
      <c r="IOF17" s="1964"/>
      <c r="IOG17" s="1964"/>
      <c r="IOH17" s="1964"/>
      <c r="IOI17" s="1964"/>
      <c r="IOJ17" s="1964"/>
      <c r="IOK17" s="1964"/>
      <c r="IOL17" s="1964"/>
      <c r="IOM17" s="1964"/>
      <c r="ION17" s="1964"/>
      <c r="IOO17" s="1964"/>
      <c r="IOP17" s="1964"/>
      <c r="IOQ17" s="1964"/>
      <c r="IOR17" s="1964"/>
      <c r="IOS17" s="1964"/>
      <c r="IOT17" s="1964"/>
      <c r="IOU17" s="1964"/>
      <c r="IOV17" s="1964"/>
      <c r="IOW17" s="1964"/>
      <c r="IOX17" s="1964"/>
      <c r="IOY17" s="1964"/>
      <c r="IOZ17" s="1964"/>
      <c r="IPA17" s="1964"/>
      <c r="IPB17" s="1964"/>
      <c r="IPC17" s="1964"/>
      <c r="IPD17" s="1964"/>
      <c r="IPE17" s="1964"/>
      <c r="IPF17" s="1964"/>
      <c r="IPG17" s="1964"/>
      <c r="IPH17" s="1964"/>
      <c r="IPI17" s="1964"/>
      <c r="IPJ17" s="1964"/>
      <c r="IPK17" s="1964"/>
      <c r="IPL17" s="1964"/>
      <c r="IPM17" s="1964"/>
      <c r="IPN17" s="1964"/>
      <c r="IPO17" s="1964"/>
      <c r="IPP17" s="1964"/>
      <c r="IPQ17" s="1964"/>
      <c r="IPR17" s="1964"/>
      <c r="IPS17" s="1964"/>
      <c r="IPT17" s="1964"/>
      <c r="IPU17" s="1964"/>
      <c r="IPV17" s="1964"/>
      <c r="IPW17" s="1964"/>
      <c r="IPX17" s="1964"/>
      <c r="IPY17" s="1964"/>
      <c r="IPZ17" s="1964"/>
      <c r="IQA17" s="1964"/>
      <c r="IQB17" s="1964"/>
      <c r="IQC17" s="1964"/>
      <c r="IQD17" s="1964"/>
      <c r="IQE17" s="1964"/>
      <c r="IQF17" s="1964"/>
      <c r="IQG17" s="1964"/>
      <c r="IQH17" s="1964"/>
      <c r="IQI17" s="1964"/>
      <c r="IQJ17" s="1964"/>
      <c r="IQK17" s="1964"/>
      <c r="IQL17" s="1964"/>
      <c r="IQM17" s="1964"/>
      <c r="IQN17" s="1964"/>
      <c r="IQO17" s="1964"/>
      <c r="IQP17" s="1964"/>
      <c r="IQQ17" s="1964"/>
      <c r="IQR17" s="1964"/>
      <c r="IQS17" s="1964"/>
      <c r="IQT17" s="1964"/>
      <c r="IQU17" s="1964"/>
      <c r="IQV17" s="1964"/>
      <c r="IQW17" s="1964"/>
      <c r="IQX17" s="1964"/>
      <c r="IQY17" s="1964"/>
      <c r="IQZ17" s="1964"/>
      <c r="IRA17" s="1964"/>
      <c r="IRB17" s="1964"/>
      <c r="IRC17" s="1964"/>
      <c r="IRD17" s="1964"/>
      <c r="IRE17" s="1964"/>
      <c r="IRF17" s="1964"/>
      <c r="IRG17" s="1964"/>
      <c r="IRH17" s="1964"/>
      <c r="IRI17" s="1964"/>
      <c r="IRJ17" s="1964"/>
      <c r="IRK17" s="1964"/>
      <c r="IRL17" s="1964"/>
      <c r="IRM17" s="1964"/>
      <c r="IRN17" s="1964"/>
      <c r="IRO17" s="1964"/>
      <c r="IRP17" s="1964"/>
      <c r="IRQ17" s="1964"/>
      <c r="IRR17" s="1964"/>
      <c r="IRS17" s="1964"/>
      <c r="IRT17" s="1964"/>
      <c r="IRU17" s="1964"/>
      <c r="IRV17" s="1964"/>
      <c r="IRW17" s="1964"/>
      <c r="IRX17" s="1964"/>
      <c r="IRY17" s="1964"/>
      <c r="IRZ17" s="1964"/>
      <c r="ISA17" s="1964"/>
      <c r="ISB17" s="1964"/>
      <c r="ISC17" s="1964"/>
      <c r="ISD17" s="1964"/>
      <c r="ISE17" s="1964"/>
      <c r="ISF17" s="1964"/>
      <c r="ISG17" s="1964"/>
      <c r="ISH17" s="1964"/>
      <c r="ISI17" s="1964"/>
      <c r="ISJ17" s="1964"/>
      <c r="ISK17" s="1964"/>
      <c r="ISL17" s="1964"/>
      <c r="ISM17" s="1964"/>
      <c r="ISN17" s="1964"/>
      <c r="ISO17" s="1964"/>
      <c r="ISP17" s="1964"/>
      <c r="ISQ17" s="1964"/>
      <c r="ISR17" s="1964"/>
      <c r="ISS17" s="1964"/>
      <c r="IST17" s="1964"/>
      <c r="ISU17" s="1964"/>
      <c r="ISV17" s="1964"/>
      <c r="ISW17" s="1964"/>
      <c r="ISX17" s="1964"/>
      <c r="ISY17" s="1964"/>
      <c r="ISZ17" s="1964"/>
      <c r="ITA17" s="1964"/>
      <c r="ITB17" s="1964"/>
      <c r="ITC17" s="1964"/>
      <c r="ITD17" s="1964"/>
      <c r="ITE17" s="1964"/>
      <c r="ITF17" s="1964"/>
      <c r="ITG17" s="1964"/>
      <c r="ITH17" s="1964"/>
      <c r="ITI17" s="1964"/>
      <c r="ITJ17" s="1964"/>
      <c r="ITK17" s="1964"/>
      <c r="ITL17" s="1964"/>
      <c r="ITM17" s="1964"/>
      <c r="ITN17" s="1964"/>
      <c r="ITO17" s="1964"/>
      <c r="ITP17" s="1964"/>
      <c r="ITQ17" s="1964"/>
      <c r="ITR17" s="1964"/>
      <c r="ITS17" s="1964"/>
      <c r="ITT17" s="1964"/>
      <c r="ITU17" s="1964"/>
      <c r="ITV17" s="1964"/>
      <c r="ITW17" s="1964"/>
      <c r="ITX17" s="1964"/>
      <c r="ITY17" s="1964"/>
      <c r="ITZ17" s="1964"/>
      <c r="IUA17" s="1964"/>
      <c r="IUB17" s="1964"/>
      <c r="IUC17" s="1964"/>
      <c r="IUD17" s="1964"/>
      <c r="IUE17" s="1964"/>
      <c r="IUF17" s="1964"/>
      <c r="IUG17" s="1964"/>
      <c r="IUH17" s="1964"/>
      <c r="IUI17" s="1964"/>
      <c r="IUJ17" s="1964"/>
      <c r="IUK17" s="1964"/>
      <c r="IUL17" s="1964"/>
      <c r="IUM17" s="1964"/>
      <c r="IUN17" s="1964"/>
      <c r="IUO17" s="1964"/>
      <c r="IUP17" s="1964"/>
      <c r="IUQ17" s="1964"/>
      <c r="IUR17" s="1964"/>
      <c r="IUS17" s="1964"/>
      <c r="IUT17" s="1964"/>
      <c r="IUU17" s="1964"/>
      <c r="IUV17" s="1964"/>
      <c r="IUW17" s="1964"/>
      <c r="IUX17" s="1964"/>
      <c r="IUY17" s="1964"/>
      <c r="IUZ17" s="1964"/>
      <c r="IVA17" s="1964"/>
      <c r="IVB17" s="1964"/>
      <c r="IVC17" s="1964"/>
      <c r="IVD17" s="1964"/>
      <c r="IVE17" s="1964"/>
      <c r="IVF17" s="1964"/>
      <c r="IVG17" s="1964"/>
      <c r="IVH17" s="1964"/>
      <c r="IVI17" s="1964"/>
      <c r="IVJ17" s="1964"/>
      <c r="IVK17" s="1964"/>
      <c r="IVL17" s="1964"/>
      <c r="IVM17" s="1964"/>
      <c r="IVN17" s="1964"/>
      <c r="IVO17" s="1964"/>
      <c r="IVP17" s="1964"/>
      <c r="IVQ17" s="1964"/>
      <c r="IVR17" s="1964"/>
      <c r="IVS17" s="1964"/>
      <c r="IVT17" s="1964"/>
      <c r="IVU17" s="1964"/>
      <c r="IVV17" s="1964"/>
      <c r="IVW17" s="1964"/>
      <c r="IVX17" s="1964"/>
      <c r="IVY17" s="1964"/>
      <c r="IVZ17" s="1964"/>
      <c r="IWA17" s="1964"/>
      <c r="IWB17" s="1964"/>
      <c r="IWC17" s="1964"/>
      <c r="IWD17" s="1964"/>
      <c r="IWE17" s="1964"/>
      <c r="IWF17" s="1964"/>
      <c r="IWG17" s="1964"/>
      <c r="IWH17" s="1964"/>
      <c r="IWI17" s="1964"/>
      <c r="IWJ17" s="1964"/>
      <c r="IWK17" s="1964"/>
      <c r="IWL17" s="1964"/>
      <c r="IWM17" s="1964"/>
      <c r="IWN17" s="1964"/>
      <c r="IWO17" s="1964"/>
      <c r="IWP17" s="1964"/>
      <c r="IWQ17" s="1964"/>
      <c r="IWR17" s="1964"/>
      <c r="IWS17" s="1964"/>
      <c r="IWT17" s="1964"/>
      <c r="IWU17" s="1964"/>
      <c r="IWV17" s="1964"/>
      <c r="IWW17" s="1964"/>
      <c r="IWX17" s="1964"/>
      <c r="IWY17" s="1964"/>
      <c r="IWZ17" s="1964"/>
      <c r="IXA17" s="1964"/>
      <c r="IXB17" s="1964"/>
      <c r="IXC17" s="1964"/>
      <c r="IXD17" s="1964"/>
      <c r="IXE17" s="1964"/>
      <c r="IXF17" s="1964"/>
      <c r="IXG17" s="1964"/>
      <c r="IXH17" s="1964"/>
      <c r="IXI17" s="1964"/>
      <c r="IXJ17" s="1964"/>
      <c r="IXK17" s="1964"/>
      <c r="IXL17" s="1964"/>
      <c r="IXM17" s="1964"/>
      <c r="IXN17" s="1964"/>
      <c r="IXO17" s="1964"/>
      <c r="IXP17" s="1964"/>
      <c r="IXQ17" s="1964"/>
      <c r="IXR17" s="1964"/>
      <c r="IXS17" s="1964"/>
      <c r="IXT17" s="1964"/>
      <c r="IXU17" s="1964"/>
      <c r="IXV17" s="1964"/>
      <c r="IXW17" s="1964"/>
      <c r="IXX17" s="1964"/>
      <c r="IXY17" s="1964"/>
      <c r="IXZ17" s="1964"/>
      <c r="IYA17" s="1964"/>
      <c r="IYB17" s="1964"/>
      <c r="IYC17" s="1964"/>
      <c r="IYD17" s="1964"/>
      <c r="IYE17" s="1964"/>
      <c r="IYF17" s="1964"/>
      <c r="IYG17" s="1964"/>
      <c r="IYH17" s="1964"/>
      <c r="IYI17" s="1964"/>
      <c r="IYJ17" s="1964"/>
      <c r="IYK17" s="1964"/>
      <c r="IYL17" s="1964"/>
      <c r="IYM17" s="1964"/>
      <c r="IYN17" s="1964"/>
      <c r="IYO17" s="1964"/>
      <c r="IYP17" s="1964"/>
      <c r="IYQ17" s="1964"/>
      <c r="IYR17" s="1964"/>
      <c r="IYS17" s="1964"/>
      <c r="IYT17" s="1964"/>
      <c r="IYU17" s="1964"/>
      <c r="IYV17" s="1964"/>
      <c r="IYW17" s="1964"/>
      <c r="IYX17" s="1964"/>
      <c r="IYY17" s="1964"/>
      <c r="IYZ17" s="1964"/>
      <c r="IZA17" s="1964"/>
      <c r="IZB17" s="1964"/>
      <c r="IZC17" s="1964"/>
      <c r="IZD17" s="1964"/>
      <c r="IZE17" s="1964"/>
      <c r="IZF17" s="1964"/>
      <c r="IZG17" s="1964"/>
      <c r="IZH17" s="1964"/>
      <c r="IZI17" s="1964"/>
      <c r="IZJ17" s="1964"/>
      <c r="IZK17" s="1964"/>
      <c r="IZL17" s="1964"/>
      <c r="IZM17" s="1964"/>
      <c r="IZN17" s="1964"/>
      <c r="IZO17" s="1964"/>
      <c r="IZP17" s="1964"/>
      <c r="IZQ17" s="1964"/>
      <c r="IZR17" s="1964"/>
      <c r="IZS17" s="1964"/>
      <c r="IZT17" s="1964"/>
      <c r="IZU17" s="1964"/>
      <c r="IZV17" s="1964"/>
      <c r="IZW17" s="1964"/>
      <c r="IZX17" s="1964"/>
      <c r="IZY17" s="1964"/>
      <c r="IZZ17" s="1964"/>
      <c r="JAA17" s="1964"/>
      <c r="JAB17" s="1964"/>
      <c r="JAC17" s="1964"/>
      <c r="JAD17" s="1964"/>
      <c r="JAE17" s="1964"/>
      <c r="JAF17" s="1964"/>
      <c r="JAG17" s="1964"/>
      <c r="JAH17" s="1964"/>
      <c r="JAI17" s="1964"/>
      <c r="JAJ17" s="1964"/>
      <c r="JAK17" s="1964"/>
      <c r="JAL17" s="1964"/>
      <c r="JAM17" s="1964"/>
      <c r="JAN17" s="1964"/>
      <c r="JAO17" s="1964"/>
      <c r="JAP17" s="1964"/>
      <c r="JAQ17" s="1964"/>
      <c r="JAR17" s="1964"/>
      <c r="JAS17" s="1964"/>
      <c r="JAT17" s="1964"/>
      <c r="JAU17" s="1964"/>
      <c r="JAV17" s="1964"/>
      <c r="JAW17" s="1964"/>
      <c r="JAX17" s="1964"/>
      <c r="JAY17" s="1964"/>
      <c r="JAZ17" s="1964"/>
      <c r="JBA17" s="1964"/>
      <c r="JBB17" s="1964"/>
      <c r="JBC17" s="1964"/>
      <c r="JBD17" s="1964"/>
      <c r="JBE17" s="1964"/>
      <c r="JBF17" s="1964"/>
      <c r="JBG17" s="1964"/>
      <c r="JBH17" s="1964"/>
      <c r="JBI17" s="1964"/>
      <c r="JBJ17" s="1964"/>
      <c r="JBK17" s="1964"/>
      <c r="JBL17" s="1964"/>
      <c r="JBM17" s="1964"/>
      <c r="JBN17" s="1964"/>
      <c r="JBO17" s="1964"/>
      <c r="JBP17" s="1964"/>
      <c r="JBQ17" s="1964"/>
      <c r="JBR17" s="1964"/>
      <c r="JBS17" s="1964"/>
      <c r="JBT17" s="1964"/>
      <c r="JBU17" s="1964"/>
      <c r="JBV17" s="1964"/>
      <c r="JBW17" s="1964"/>
      <c r="JBX17" s="1964"/>
      <c r="JBY17" s="1964"/>
      <c r="JBZ17" s="1964"/>
      <c r="JCA17" s="1964"/>
      <c r="JCB17" s="1964"/>
      <c r="JCC17" s="1964"/>
      <c r="JCD17" s="1964"/>
      <c r="JCE17" s="1964"/>
      <c r="JCF17" s="1964"/>
      <c r="JCG17" s="1964"/>
      <c r="JCH17" s="1964"/>
      <c r="JCI17" s="1964"/>
      <c r="JCJ17" s="1964"/>
      <c r="JCK17" s="1964"/>
      <c r="JCL17" s="1964"/>
      <c r="JCM17" s="1964"/>
      <c r="JCN17" s="1964"/>
      <c r="JCO17" s="1964"/>
      <c r="JCP17" s="1964"/>
      <c r="JCQ17" s="1964"/>
      <c r="JCR17" s="1964"/>
      <c r="JCS17" s="1964"/>
      <c r="JCT17" s="1964"/>
      <c r="JCU17" s="1964"/>
      <c r="JCV17" s="1964"/>
      <c r="JCW17" s="1964"/>
      <c r="JCX17" s="1964"/>
      <c r="JCY17" s="1964"/>
      <c r="JCZ17" s="1964"/>
      <c r="JDA17" s="1964"/>
      <c r="JDB17" s="1964"/>
      <c r="JDC17" s="1964"/>
      <c r="JDD17" s="1964"/>
      <c r="JDE17" s="1964"/>
      <c r="JDF17" s="1964"/>
      <c r="JDG17" s="1964"/>
      <c r="JDH17" s="1964"/>
      <c r="JDI17" s="1964"/>
      <c r="JDJ17" s="1964"/>
      <c r="JDK17" s="1964"/>
      <c r="JDL17" s="1964"/>
      <c r="JDM17" s="1964"/>
      <c r="JDN17" s="1964"/>
      <c r="JDO17" s="1964"/>
      <c r="JDP17" s="1964"/>
      <c r="JDQ17" s="1964"/>
      <c r="JDR17" s="1964"/>
      <c r="JDS17" s="1964"/>
      <c r="JDT17" s="1964"/>
      <c r="JDU17" s="1964"/>
      <c r="JDV17" s="1964"/>
      <c r="JDW17" s="1964"/>
      <c r="JDX17" s="1964"/>
      <c r="JDY17" s="1964"/>
      <c r="JDZ17" s="1964"/>
      <c r="JEA17" s="1964"/>
      <c r="JEB17" s="1964"/>
      <c r="JEC17" s="1964"/>
      <c r="JED17" s="1964"/>
      <c r="JEE17" s="1964"/>
      <c r="JEF17" s="1964"/>
      <c r="JEG17" s="1964"/>
      <c r="JEH17" s="1964"/>
      <c r="JEI17" s="1964"/>
      <c r="JEJ17" s="1964"/>
      <c r="JEK17" s="1964"/>
      <c r="JEL17" s="1964"/>
      <c r="JEM17" s="1964"/>
      <c r="JEN17" s="1964"/>
      <c r="JEO17" s="1964"/>
      <c r="JEP17" s="1964"/>
      <c r="JEQ17" s="1964"/>
      <c r="JER17" s="1964"/>
      <c r="JES17" s="1964"/>
      <c r="JET17" s="1964"/>
      <c r="JEU17" s="1964"/>
      <c r="JEV17" s="1964"/>
      <c r="JEW17" s="1964"/>
      <c r="JEX17" s="1964"/>
      <c r="JEY17" s="1964"/>
      <c r="JEZ17" s="1964"/>
      <c r="JFA17" s="1964"/>
      <c r="JFB17" s="1964"/>
      <c r="JFC17" s="1964"/>
      <c r="JFD17" s="1964"/>
      <c r="JFE17" s="1964"/>
      <c r="JFF17" s="1964"/>
      <c r="JFG17" s="1964"/>
      <c r="JFH17" s="1964"/>
      <c r="JFI17" s="1964"/>
      <c r="JFJ17" s="1964"/>
      <c r="JFK17" s="1964"/>
      <c r="JFL17" s="1964"/>
      <c r="JFM17" s="1964"/>
      <c r="JFN17" s="1964"/>
      <c r="JFO17" s="1964"/>
      <c r="JFP17" s="1964"/>
      <c r="JFQ17" s="1964"/>
      <c r="JFR17" s="1964"/>
      <c r="JFS17" s="1964"/>
      <c r="JFT17" s="1964"/>
      <c r="JFU17" s="1964"/>
      <c r="JFV17" s="1964"/>
      <c r="JFW17" s="1964"/>
      <c r="JFX17" s="1964"/>
      <c r="JFY17" s="1964"/>
      <c r="JFZ17" s="1964"/>
      <c r="JGA17" s="1964"/>
      <c r="JGB17" s="1964"/>
      <c r="JGC17" s="1964"/>
      <c r="JGD17" s="1964"/>
      <c r="JGE17" s="1964"/>
      <c r="JGF17" s="1964"/>
      <c r="JGG17" s="1964"/>
      <c r="JGH17" s="1964"/>
      <c r="JGI17" s="1964"/>
      <c r="JGJ17" s="1964"/>
      <c r="JGK17" s="1964"/>
      <c r="JGL17" s="1964"/>
      <c r="JGM17" s="1964"/>
      <c r="JGN17" s="1964"/>
      <c r="JGO17" s="1964"/>
      <c r="JGP17" s="1964"/>
      <c r="JGQ17" s="1964"/>
      <c r="JGR17" s="1964"/>
      <c r="JGS17" s="1964"/>
      <c r="JGT17" s="1964"/>
      <c r="JGU17" s="1964"/>
      <c r="JGV17" s="1964"/>
      <c r="JGW17" s="1964"/>
      <c r="JGX17" s="1964"/>
      <c r="JGY17" s="1964"/>
      <c r="JGZ17" s="1964"/>
      <c r="JHA17" s="1964"/>
      <c r="JHB17" s="1964"/>
      <c r="JHC17" s="1964"/>
      <c r="JHD17" s="1964"/>
      <c r="JHE17" s="1964"/>
      <c r="JHF17" s="1964"/>
      <c r="JHG17" s="1964"/>
      <c r="JHH17" s="1964"/>
      <c r="JHI17" s="1964"/>
      <c r="JHJ17" s="1964"/>
      <c r="JHK17" s="1964"/>
      <c r="JHL17" s="1964"/>
      <c r="JHM17" s="1964"/>
      <c r="JHN17" s="1964"/>
      <c r="JHO17" s="1964"/>
      <c r="JHP17" s="1964"/>
      <c r="JHQ17" s="1964"/>
      <c r="JHR17" s="1964"/>
      <c r="JHS17" s="1964"/>
      <c r="JHT17" s="1964"/>
      <c r="JHU17" s="1964"/>
      <c r="JHV17" s="1964"/>
      <c r="JHW17" s="1964"/>
      <c r="JHX17" s="1964"/>
      <c r="JHY17" s="1964"/>
      <c r="JHZ17" s="1964"/>
      <c r="JIA17" s="1964"/>
      <c r="JIB17" s="1964"/>
      <c r="JIC17" s="1964"/>
      <c r="JID17" s="1964"/>
      <c r="JIE17" s="1964"/>
      <c r="JIF17" s="1964"/>
      <c r="JIG17" s="1964"/>
      <c r="JIH17" s="1964"/>
      <c r="JII17" s="1964"/>
      <c r="JIJ17" s="1964"/>
      <c r="JIK17" s="1964"/>
      <c r="JIL17" s="1964"/>
      <c r="JIM17" s="1964"/>
      <c r="JIN17" s="1964"/>
      <c r="JIO17" s="1964"/>
      <c r="JIP17" s="1964"/>
      <c r="JIQ17" s="1964"/>
      <c r="JIR17" s="1964"/>
      <c r="JIS17" s="1964"/>
      <c r="JIT17" s="1964"/>
      <c r="JIU17" s="1964"/>
      <c r="JIV17" s="1964"/>
      <c r="JIW17" s="1964"/>
      <c r="JIX17" s="1964"/>
      <c r="JIY17" s="1964"/>
      <c r="JIZ17" s="1964"/>
      <c r="JJA17" s="1964"/>
      <c r="JJB17" s="1964"/>
      <c r="JJC17" s="1964"/>
      <c r="JJD17" s="1964"/>
      <c r="JJE17" s="1964"/>
      <c r="JJF17" s="1964"/>
      <c r="JJG17" s="1964"/>
      <c r="JJH17" s="1964"/>
      <c r="JJI17" s="1964"/>
      <c r="JJJ17" s="1964"/>
      <c r="JJK17" s="1964"/>
      <c r="JJL17" s="1964"/>
      <c r="JJM17" s="1964"/>
      <c r="JJN17" s="1964"/>
      <c r="JJO17" s="1964"/>
      <c r="JJP17" s="1964"/>
      <c r="JJQ17" s="1964"/>
      <c r="JJR17" s="1964"/>
      <c r="JJS17" s="1964"/>
      <c r="JJT17" s="1964"/>
      <c r="JJU17" s="1964"/>
      <c r="JJV17" s="1964"/>
      <c r="JJW17" s="1964"/>
      <c r="JJX17" s="1964"/>
      <c r="JJY17" s="1964"/>
      <c r="JJZ17" s="1964"/>
      <c r="JKA17" s="1964"/>
      <c r="JKB17" s="1964"/>
      <c r="JKC17" s="1964"/>
      <c r="JKD17" s="1964"/>
      <c r="JKE17" s="1964"/>
      <c r="JKF17" s="1964"/>
      <c r="JKG17" s="1964"/>
      <c r="JKH17" s="1964"/>
      <c r="JKI17" s="1964"/>
      <c r="JKJ17" s="1964"/>
      <c r="JKK17" s="1964"/>
      <c r="JKL17" s="1964"/>
      <c r="JKM17" s="1964"/>
      <c r="JKN17" s="1964"/>
      <c r="JKO17" s="1964"/>
      <c r="JKP17" s="1964"/>
      <c r="JKQ17" s="1964"/>
      <c r="JKR17" s="1964"/>
      <c r="JKS17" s="1964"/>
      <c r="JKT17" s="1964"/>
      <c r="JKU17" s="1964"/>
      <c r="JKV17" s="1964"/>
      <c r="JKW17" s="1964"/>
      <c r="JKX17" s="1964"/>
      <c r="JKY17" s="1964"/>
      <c r="JKZ17" s="1964"/>
      <c r="JLA17" s="1964"/>
      <c r="JLB17" s="1964"/>
      <c r="JLC17" s="1964"/>
      <c r="JLD17" s="1964"/>
      <c r="JLE17" s="1964"/>
      <c r="JLF17" s="1964"/>
      <c r="JLG17" s="1964"/>
      <c r="JLH17" s="1964"/>
      <c r="JLI17" s="1964"/>
      <c r="JLJ17" s="1964"/>
      <c r="JLK17" s="1964"/>
      <c r="JLL17" s="1964"/>
      <c r="JLM17" s="1964"/>
      <c r="JLN17" s="1964"/>
      <c r="JLO17" s="1964"/>
      <c r="JLP17" s="1964"/>
      <c r="JLQ17" s="1964"/>
      <c r="JLR17" s="1964"/>
      <c r="JLS17" s="1964"/>
      <c r="JLT17" s="1964"/>
      <c r="JLU17" s="1964"/>
      <c r="JLV17" s="1964"/>
      <c r="JLW17" s="1964"/>
      <c r="JLX17" s="1964"/>
      <c r="JLY17" s="1964"/>
      <c r="JLZ17" s="1964"/>
      <c r="JMA17" s="1964"/>
      <c r="JMB17" s="1964"/>
      <c r="JMC17" s="1964"/>
      <c r="JMD17" s="1964"/>
      <c r="JME17" s="1964"/>
      <c r="JMF17" s="1964"/>
      <c r="JMG17" s="1964"/>
      <c r="JMH17" s="1964"/>
      <c r="JMI17" s="1964"/>
      <c r="JMJ17" s="1964"/>
      <c r="JMK17" s="1964"/>
      <c r="JML17" s="1964"/>
      <c r="JMM17" s="1964"/>
      <c r="JMN17" s="1964"/>
      <c r="JMO17" s="1964"/>
      <c r="JMP17" s="1964"/>
      <c r="JMQ17" s="1964"/>
      <c r="JMR17" s="1964"/>
      <c r="JMS17" s="1964"/>
      <c r="JMT17" s="1964"/>
      <c r="JMU17" s="1964"/>
      <c r="JMV17" s="1964"/>
      <c r="JMW17" s="1964"/>
      <c r="JMX17" s="1964"/>
      <c r="JMY17" s="1964"/>
      <c r="JMZ17" s="1964"/>
      <c r="JNA17" s="1964"/>
      <c r="JNB17" s="1964"/>
      <c r="JNC17" s="1964"/>
      <c r="JND17" s="1964"/>
      <c r="JNE17" s="1964"/>
      <c r="JNF17" s="1964"/>
      <c r="JNG17" s="1964"/>
      <c r="JNH17" s="1964"/>
      <c r="JNI17" s="1964"/>
      <c r="JNJ17" s="1964"/>
      <c r="JNK17" s="1964"/>
      <c r="JNL17" s="1964"/>
      <c r="JNM17" s="1964"/>
      <c r="JNN17" s="1964"/>
      <c r="JNO17" s="1964"/>
      <c r="JNP17" s="1964"/>
      <c r="JNQ17" s="1964"/>
      <c r="JNR17" s="1964"/>
      <c r="JNS17" s="1964"/>
      <c r="JNT17" s="1964"/>
      <c r="JNU17" s="1964"/>
      <c r="JNV17" s="1964"/>
      <c r="JNW17" s="1964"/>
      <c r="JNX17" s="1964"/>
      <c r="JNY17" s="1964"/>
      <c r="JNZ17" s="1964"/>
      <c r="JOA17" s="1964"/>
      <c r="JOB17" s="1964"/>
      <c r="JOC17" s="1964"/>
      <c r="JOD17" s="1964"/>
      <c r="JOE17" s="1964"/>
      <c r="JOF17" s="1964"/>
      <c r="JOG17" s="1964"/>
      <c r="JOH17" s="1964"/>
      <c r="JOI17" s="1964"/>
      <c r="JOJ17" s="1964"/>
      <c r="JOK17" s="1964"/>
      <c r="JOL17" s="1964"/>
      <c r="JOM17" s="1964"/>
      <c r="JON17" s="1964"/>
      <c r="JOO17" s="1964"/>
      <c r="JOP17" s="1964"/>
      <c r="JOQ17" s="1964"/>
      <c r="JOR17" s="1964"/>
      <c r="JOS17" s="1964"/>
      <c r="JOT17" s="1964"/>
      <c r="JOU17" s="1964"/>
      <c r="JOV17" s="1964"/>
      <c r="JOW17" s="1964"/>
      <c r="JOX17" s="1964"/>
      <c r="JOY17" s="1964"/>
      <c r="JOZ17" s="1964"/>
      <c r="JPA17" s="1964"/>
      <c r="JPB17" s="1964"/>
      <c r="JPC17" s="1964"/>
      <c r="JPD17" s="1964"/>
      <c r="JPE17" s="1964"/>
      <c r="JPF17" s="1964"/>
      <c r="JPG17" s="1964"/>
      <c r="JPH17" s="1964"/>
      <c r="JPI17" s="1964"/>
      <c r="JPJ17" s="1964"/>
      <c r="JPK17" s="1964"/>
      <c r="JPL17" s="1964"/>
      <c r="JPM17" s="1964"/>
      <c r="JPN17" s="1964"/>
      <c r="JPO17" s="1964"/>
      <c r="JPP17" s="1964"/>
      <c r="JPQ17" s="1964"/>
      <c r="JPR17" s="1964"/>
      <c r="JPS17" s="1964"/>
      <c r="JPT17" s="1964"/>
      <c r="JPU17" s="1964"/>
      <c r="JPV17" s="1964"/>
      <c r="JPW17" s="1964"/>
      <c r="JPX17" s="1964"/>
      <c r="JPY17" s="1964"/>
      <c r="JPZ17" s="1964"/>
      <c r="JQA17" s="1964"/>
      <c r="JQB17" s="1964"/>
      <c r="JQC17" s="1964"/>
      <c r="JQD17" s="1964"/>
      <c r="JQE17" s="1964"/>
      <c r="JQF17" s="1964"/>
      <c r="JQG17" s="1964"/>
      <c r="JQH17" s="1964"/>
      <c r="JQI17" s="1964"/>
      <c r="JQJ17" s="1964"/>
      <c r="JQK17" s="1964"/>
      <c r="JQL17" s="1964"/>
      <c r="JQM17" s="1964"/>
      <c r="JQN17" s="1964"/>
      <c r="JQO17" s="1964"/>
      <c r="JQP17" s="1964"/>
      <c r="JQQ17" s="1964"/>
      <c r="JQR17" s="1964"/>
      <c r="JQS17" s="1964"/>
      <c r="JQT17" s="1964"/>
      <c r="JQU17" s="1964"/>
      <c r="JQV17" s="1964"/>
      <c r="JQW17" s="1964"/>
      <c r="JQX17" s="1964"/>
      <c r="JQY17" s="1964"/>
      <c r="JQZ17" s="1964"/>
      <c r="JRA17" s="1964"/>
      <c r="JRB17" s="1964"/>
      <c r="JRC17" s="1964"/>
      <c r="JRD17" s="1964"/>
      <c r="JRE17" s="1964"/>
      <c r="JRF17" s="1964"/>
      <c r="JRG17" s="1964"/>
      <c r="JRH17" s="1964"/>
      <c r="JRI17" s="1964"/>
      <c r="JRJ17" s="1964"/>
      <c r="JRK17" s="1964"/>
      <c r="JRL17" s="1964"/>
      <c r="JRM17" s="1964"/>
      <c r="JRN17" s="1964"/>
      <c r="JRO17" s="1964"/>
      <c r="JRP17" s="1964"/>
      <c r="JRQ17" s="1964"/>
      <c r="JRR17" s="1964"/>
      <c r="JRS17" s="1964"/>
      <c r="JRT17" s="1964"/>
      <c r="JRU17" s="1964"/>
      <c r="JRV17" s="1964"/>
      <c r="JRW17" s="1964"/>
      <c r="JRX17" s="1964"/>
      <c r="JRY17" s="1964"/>
      <c r="JRZ17" s="1964"/>
      <c r="JSA17" s="1964"/>
      <c r="JSB17" s="1964"/>
      <c r="JSC17" s="1964"/>
      <c r="JSD17" s="1964"/>
      <c r="JSE17" s="1964"/>
      <c r="JSF17" s="1964"/>
      <c r="JSG17" s="1964"/>
      <c r="JSH17" s="1964"/>
      <c r="JSI17" s="1964"/>
      <c r="JSJ17" s="1964"/>
      <c r="JSK17" s="1964"/>
      <c r="JSL17" s="1964"/>
      <c r="JSM17" s="1964"/>
      <c r="JSN17" s="1964"/>
      <c r="JSO17" s="1964"/>
      <c r="JSP17" s="1964"/>
      <c r="JSQ17" s="1964"/>
      <c r="JSR17" s="1964"/>
      <c r="JSS17" s="1964"/>
      <c r="JST17" s="1964"/>
      <c r="JSU17" s="1964"/>
      <c r="JSV17" s="1964"/>
      <c r="JSW17" s="1964"/>
      <c r="JSX17" s="1964"/>
      <c r="JSY17" s="1964"/>
      <c r="JSZ17" s="1964"/>
      <c r="JTA17" s="1964"/>
      <c r="JTB17" s="1964"/>
      <c r="JTC17" s="1964"/>
      <c r="JTD17" s="1964"/>
      <c r="JTE17" s="1964"/>
      <c r="JTF17" s="1964"/>
      <c r="JTG17" s="1964"/>
      <c r="JTH17" s="1964"/>
      <c r="JTI17" s="1964"/>
      <c r="JTJ17" s="1964"/>
      <c r="JTK17" s="1964"/>
      <c r="JTL17" s="1964"/>
      <c r="JTM17" s="1964"/>
      <c r="JTN17" s="1964"/>
      <c r="JTO17" s="1964"/>
      <c r="JTP17" s="1964"/>
      <c r="JTQ17" s="1964"/>
      <c r="JTR17" s="1964"/>
      <c r="JTS17" s="1964"/>
      <c r="JTT17" s="1964"/>
      <c r="JTU17" s="1964"/>
      <c r="JTV17" s="1964"/>
      <c r="JTW17" s="1964"/>
      <c r="JTX17" s="1964"/>
      <c r="JTY17" s="1964"/>
      <c r="JTZ17" s="1964"/>
      <c r="JUA17" s="1964"/>
      <c r="JUB17" s="1964"/>
      <c r="JUC17" s="1964"/>
      <c r="JUD17" s="1964"/>
      <c r="JUE17" s="1964"/>
      <c r="JUF17" s="1964"/>
      <c r="JUG17" s="1964"/>
      <c r="JUH17" s="1964"/>
      <c r="JUI17" s="1964"/>
      <c r="JUJ17" s="1964"/>
      <c r="JUK17" s="1964"/>
      <c r="JUL17" s="1964"/>
      <c r="JUM17" s="1964"/>
      <c r="JUN17" s="1964"/>
      <c r="JUO17" s="1964"/>
      <c r="JUP17" s="1964"/>
      <c r="JUQ17" s="1964"/>
      <c r="JUR17" s="1964"/>
      <c r="JUS17" s="1964"/>
      <c r="JUT17" s="1964"/>
      <c r="JUU17" s="1964"/>
      <c r="JUV17" s="1964"/>
      <c r="JUW17" s="1964"/>
      <c r="JUX17" s="1964"/>
      <c r="JUY17" s="1964"/>
      <c r="JUZ17" s="1964"/>
      <c r="JVA17" s="1964"/>
      <c r="JVB17" s="1964"/>
      <c r="JVC17" s="1964"/>
      <c r="JVD17" s="1964"/>
      <c r="JVE17" s="1964"/>
      <c r="JVF17" s="1964"/>
      <c r="JVG17" s="1964"/>
      <c r="JVH17" s="1964"/>
      <c r="JVI17" s="1964"/>
      <c r="JVJ17" s="1964"/>
      <c r="JVK17" s="1964"/>
      <c r="JVL17" s="1964"/>
      <c r="JVM17" s="1964"/>
      <c r="JVN17" s="1964"/>
      <c r="JVO17" s="1964"/>
      <c r="JVP17" s="1964"/>
      <c r="JVQ17" s="1964"/>
      <c r="JVR17" s="1964"/>
      <c r="JVS17" s="1964"/>
      <c r="JVT17" s="1964"/>
      <c r="JVU17" s="1964"/>
      <c r="JVV17" s="1964"/>
      <c r="JVW17" s="1964"/>
      <c r="JVX17" s="1964"/>
      <c r="JVY17" s="1964"/>
      <c r="JVZ17" s="1964"/>
      <c r="JWA17" s="1964"/>
      <c r="JWB17" s="1964"/>
      <c r="JWC17" s="1964"/>
      <c r="JWD17" s="1964"/>
      <c r="JWE17" s="1964"/>
      <c r="JWF17" s="1964"/>
      <c r="JWG17" s="1964"/>
      <c r="JWH17" s="1964"/>
      <c r="JWI17" s="1964"/>
      <c r="JWJ17" s="1964"/>
      <c r="JWK17" s="1964"/>
      <c r="JWL17" s="1964"/>
      <c r="JWM17" s="1964"/>
      <c r="JWN17" s="1964"/>
      <c r="JWO17" s="1964"/>
      <c r="JWP17" s="1964"/>
      <c r="JWQ17" s="1964"/>
      <c r="JWR17" s="1964"/>
      <c r="JWS17" s="1964"/>
      <c r="JWT17" s="1964"/>
      <c r="JWU17" s="1964"/>
      <c r="JWV17" s="1964"/>
      <c r="JWW17" s="1964"/>
      <c r="JWX17" s="1964"/>
      <c r="JWY17" s="1964"/>
      <c r="JWZ17" s="1964"/>
      <c r="JXA17" s="1964"/>
      <c r="JXB17" s="1964"/>
      <c r="JXC17" s="1964"/>
      <c r="JXD17" s="1964"/>
      <c r="JXE17" s="1964"/>
      <c r="JXF17" s="1964"/>
      <c r="JXG17" s="1964"/>
      <c r="JXH17" s="1964"/>
      <c r="JXI17" s="1964"/>
      <c r="JXJ17" s="1964"/>
      <c r="JXK17" s="1964"/>
      <c r="JXL17" s="1964"/>
      <c r="JXM17" s="1964"/>
      <c r="JXN17" s="1964"/>
      <c r="JXO17" s="1964"/>
      <c r="JXP17" s="1964"/>
      <c r="JXQ17" s="1964"/>
      <c r="JXR17" s="1964"/>
      <c r="JXS17" s="1964"/>
      <c r="JXT17" s="1964"/>
      <c r="JXU17" s="1964"/>
      <c r="JXV17" s="1964"/>
      <c r="JXW17" s="1964"/>
      <c r="JXX17" s="1964"/>
      <c r="JXY17" s="1964"/>
      <c r="JXZ17" s="1964"/>
      <c r="JYA17" s="1964"/>
      <c r="JYB17" s="1964"/>
      <c r="JYC17" s="1964"/>
      <c r="JYD17" s="1964"/>
      <c r="JYE17" s="1964"/>
      <c r="JYF17" s="1964"/>
      <c r="JYG17" s="1964"/>
      <c r="JYH17" s="1964"/>
      <c r="JYI17" s="1964"/>
      <c r="JYJ17" s="1964"/>
      <c r="JYK17" s="1964"/>
      <c r="JYL17" s="1964"/>
      <c r="JYM17" s="1964"/>
      <c r="JYN17" s="1964"/>
      <c r="JYO17" s="1964"/>
      <c r="JYP17" s="1964"/>
      <c r="JYQ17" s="1964"/>
      <c r="JYR17" s="1964"/>
      <c r="JYS17" s="1964"/>
      <c r="JYT17" s="1964"/>
      <c r="JYU17" s="1964"/>
      <c r="JYV17" s="1964"/>
      <c r="JYW17" s="1964"/>
      <c r="JYX17" s="1964"/>
      <c r="JYY17" s="1964"/>
      <c r="JYZ17" s="1964"/>
      <c r="JZA17" s="1964"/>
      <c r="JZB17" s="1964"/>
      <c r="JZC17" s="1964"/>
      <c r="JZD17" s="1964"/>
      <c r="JZE17" s="1964"/>
      <c r="JZF17" s="1964"/>
      <c r="JZG17" s="1964"/>
      <c r="JZH17" s="1964"/>
      <c r="JZI17" s="1964"/>
      <c r="JZJ17" s="1964"/>
      <c r="JZK17" s="1964"/>
      <c r="JZL17" s="1964"/>
      <c r="JZM17" s="1964"/>
      <c r="JZN17" s="1964"/>
      <c r="JZO17" s="1964"/>
      <c r="JZP17" s="1964"/>
      <c r="JZQ17" s="1964"/>
      <c r="JZR17" s="1964"/>
      <c r="JZS17" s="1964"/>
      <c r="JZT17" s="1964"/>
      <c r="JZU17" s="1964"/>
      <c r="JZV17" s="1964"/>
      <c r="JZW17" s="1964"/>
      <c r="JZX17" s="1964"/>
      <c r="JZY17" s="1964"/>
      <c r="JZZ17" s="1964"/>
      <c r="KAA17" s="1964"/>
      <c r="KAB17" s="1964"/>
      <c r="KAC17" s="1964"/>
      <c r="KAD17" s="1964"/>
      <c r="KAE17" s="1964"/>
      <c r="KAF17" s="1964"/>
      <c r="KAG17" s="1964"/>
      <c r="KAH17" s="1964"/>
      <c r="KAI17" s="1964"/>
      <c r="KAJ17" s="1964"/>
      <c r="KAK17" s="1964"/>
      <c r="KAL17" s="1964"/>
      <c r="KAM17" s="1964"/>
      <c r="KAN17" s="1964"/>
      <c r="KAO17" s="1964"/>
      <c r="KAP17" s="1964"/>
      <c r="KAQ17" s="1964"/>
      <c r="KAR17" s="1964"/>
      <c r="KAS17" s="1964"/>
      <c r="KAT17" s="1964"/>
      <c r="KAU17" s="1964"/>
      <c r="KAV17" s="1964"/>
      <c r="KAW17" s="1964"/>
      <c r="KAX17" s="1964"/>
      <c r="KAY17" s="1964"/>
      <c r="KAZ17" s="1964"/>
      <c r="KBA17" s="1964"/>
      <c r="KBB17" s="1964"/>
      <c r="KBC17" s="1964"/>
      <c r="KBD17" s="1964"/>
      <c r="KBE17" s="1964"/>
      <c r="KBF17" s="1964"/>
      <c r="KBG17" s="1964"/>
      <c r="KBH17" s="1964"/>
      <c r="KBI17" s="1964"/>
      <c r="KBJ17" s="1964"/>
      <c r="KBK17" s="1964"/>
      <c r="KBL17" s="1964"/>
      <c r="KBM17" s="1964"/>
      <c r="KBN17" s="1964"/>
      <c r="KBO17" s="1964"/>
      <c r="KBP17" s="1964"/>
      <c r="KBQ17" s="1964"/>
      <c r="KBR17" s="1964"/>
      <c r="KBS17" s="1964"/>
      <c r="KBT17" s="1964"/>
      <c r="KBU17" s="1964"/>
      <c r="KBV17" s="1964"/>
      <c r="KBW17" s="1964"/>
      <c r="KBX17" s="1964"/>
      <c r="KBY17" s="1964"/>
      <c r="KBZ17" s="1964"/>
      <c r="KCA17" s="1964"/>
      <c r="KCB17" s="1964"/>
      <c r="KCC17" s="1964"/>
      <c r="KCD17" s="1964"/>
      <c r="KCE17" s="1964"/>
      <c r="KCF17" s="1964"/>
      <c r="KCG17" s="1964"/>
      <c r="KCH17" s="1964"/>
      <c r="KCI17" s="1964"/>
      <c r="KCJ17" s="1964"/>
      <c r="KCK17" s="1964"/>
      <c r="KCL17" s="1964"/>
      <c r="KCM17" s="1964"/>
      <c r="KCN17" s="1964"/>
      <c r="KCO17" s="1964"/>
      <c r="KCP17" s="1964"/>
      <c r="KCQ17" s="1964"/>
      <c r="KCR17" s="1964"/>
      <c r="KCS17" s="1964"/>
      <c r="KCT17" s="1964"/>
      <c r="KCU17" s="1964"/>
      <c r="KCV17" s="1964"/>
      <c r="KCW17" s="1964"/>
      <c r="KCX17" s="1964"/>
      <c r="KCY17" s="1964"/>
      <c r="KCZ17" s="1964"/>
      <c r="KDA17" s="1964"/>
      <c r="KDB17" s="1964"/>
      <c r="KDC17" s="1964"/>
      <c r="KDD17" s="1964"/>
      <c r="KDE17" s="1964"/>
      <c r="KDF17" s="1964"/>
      <c r="KDG17" s="1964"/>
      <c r="KDH17" s="1964"/>
      <c r="KDI17" s="1964"/>
      <c r="KDJ17" s="1964"/>
      <c r="KDK17" s="1964"/>
      <c r="KDL17" s="1964"/>
      <c r="KDM17" s="1964"/>
      <c r="KDN17" s="1964"/>
      <c r="KDO17" s="1964"/>
      <c r="KDP17" s="1964"/>
      <c r="KDQ17" s="1964"/>
      <c r="KDR17" s="1964"/>
      <c r="KDS17" s="1964"/>
      <c r="KDT17" s="1964"/>
      <c r="KDU17" s="1964"/>
      <c r="KDV17" s="1964"/>
      <c r="KDW17" s="1964"/>
      <c r="KDX17" s="1964"/>
      <c r="KDY17" s="1964"/>
      <c r="KDZ17" s="1964"/>
      <c r="KEA17" s="1964"/>
      <c r="KEB17" s="1964"/>
      <c r="KEC17" s="1964"/>
      <c r="KED17" s="1964"/>
      <c r="KEE17" s="1964"/>
      <c r="KEF17" s="1964"/>
      <c r="KEG17" s="1964"/>
      <c r="KEH17" s="1964"/>
      <c r="KEI17" s="1964"/>
      <c r="KEJ17" s="1964"/>
      <c r="KEK17" s="1964"/>
      <c r="KEL17" s="1964"/>
      <c r="KEM17" s="1964"/>
      <c r="KEN17" s="1964"/>
      <c r="KEO17" s="1964"/>
      <c r="KEP17" s="1964"/>
      <c r="KEQ17" s="1964"/>
      <c r="KER17" s="1964"/>
      <c r="KES17" s="1964"/>
      <c r="KET17" s="1964"/>
      <c r="KEU17" s="1964"/>
      <c r="KEV17" s="1964"/>
      <c r="KEW17" s="1964"/>
      <c r="KEX17" s="1964"/>
      <c r="KEY17" s="1964"/>
      <c r="KEZ17" s="1964"/>
      <c r="KFA17" s="1964"/>
      <c r="KFB17" s="1964"/>
      <c r="KFC17" s="1964"/>
      <c r="KFD17" s="1964"/>
      <c r="KFE17" s="1964"/>
      <c r="KFF17" s="1964"/>
      <c r="KFG17" s="1964"/>
      <c r="KFH17" s="1964"/>
      <c r="KFI17" s="1964"/>
      <c r="KFJ17" s="1964"/>
      <c r="KFK17" s="1964"/>
      <c r="KFL17" s="1964"/>
      <c r="KFM17" s="1964"/>
      <c r="KFN17" s="1964"/>
      <c r="KFO17" s="1964"/>
      <c r="KFP17" s="1964"/>
      <c r="KFQ17" s="1964"/>
      <c r="KFR17" s="1964"/>
      <c r="KFS17" s="1964"/>
      <c r="KFT17" s="1964"/>
      <c r="KFU17" s="1964"/>
      <c r="KFV17" s="1964"/>
      <c r="KFW17" s="1964"/>
      <c r="KFX17" s="1964"/>
      <c r="KFY17" s="1964"/>
      <c r="KFZ17" s="1964"/>
      <c r="KGA17" s="1964"/>
      <c r="KGB17" s="1964"/>
      <c r="KGC17" s="1964"/>
      <c r="KGD17" s="1964"/>
      <c r="KGE17" s="1964"/>
      <c r="KGF17" s="1964"/>
      <c r="KGG17" s="1964"/>
      <c r="KGH17" s="1964"/>
      <c r="KGI17" s="1964"/>
      <c r="KGJ17" s="1964"/>
      <c r="KGK17" s="1964"/>
      <c r="KGL17" s="1964"/>
      <c r="KGM17" s="1964"/>
      <c r="KGN17" s="1964"/>
      <c r="KGO17" s="1964"/>
      <c r="KGP17" s="1964"/>
      <c r="KGQ17" s="1964"/>
      <c r="KGR17" s="1964"/>
      <c r="KGS17" s="1964"/>
      <c r="KGT17" s="1964"/>
      <c r="KGU17" s="1964"/>
      <c r="KGV17" s="1964"/>
      <c r="KGW17" s="1964"/>
      <c r="KGX17" s="1964"/>
      <c r="KGY17" s="1964"/>
      <c r="KGZ17" s="1964"/>
      <c r="KHA17" s="1964"/>
      <c r="KHB17" s="1964"/>
      <c r="KHC17" s="1964"/>
      <c r="KHD17" s="1964"/>
      <c r="KHE17" s="1964"/>
      <c r="KHF17" s="1964"/>
      <c r="KHG17" s="1964"/>
      <c r="KHH17" s="1964"/>
      <c r="KHI17" s="1964"/>
      <c r="KHJ17" s="1964"/>
      <c r="KHK17" s="1964"/>
      <c r="KHL17" s="1964"/>
      <c r="KHM17" s="1964"/>
      <c r="KHN17" s="1964"/>
      <c r="KHO17" s="1964"/>
      <c r="KHP17" s="1964"/>
      <c r="KHQ17" s="1964"/>
      <c r="KHR17" s="1964"/>
      <c r="KHS17" s="1964"/>
      <c r="KHT17" s="1964"/>
      <c r="KHU17" s="1964"/>
      <c r="KHV17" s="1964"/>
      <c r="KHW17" s="1964"/>
      <c r="KHX17" s="1964"/>
      <c r="KHY17" s="1964"/>
      <c r="KHZ17" s="1964"/>
      <c r="KIA17" s="1964"/>
      <c r="KIB17" s="1964"/>
      <c r="KIC17" s="1964"/>
      <c r="KID17" s="1964"/>
      <c r="KIE17" s="1964"/>
      <c r="KIF17" s="1964"/>
      <c r="KIG17" s="1964"/>
      <c r="KIH17" s="1964"/>
      <c r="KII17" s="1964"/>
      <c r="KIJ17" s="1964"/>
      <c r="KIK17" s="1964"/>
      <c r="KIL17" s="1964"/>
      <c r="KIM17" s="1964"/>
      <c r="KIN17" s="1964"/>
      <c r="KIO17" s="1964"/>
      <c r="KIP17" s="1964"/>
      <c r="KIQ17" s="1964"/>
      <c r="KIR17" s="1964"/>
      <c r="KIS17" s="1964"/>
      <c r="KIT17" s="1964"/>
      <c r="KIU17" s="1964"/>
      <c r="KIV17" s="1964"/>
      <c r="KIW17" s="1964"/>
      <c r="KIX17" s="1964"/>
      <c r="KIY17" s="1964"/>
      <c r="KIZ17" s="1964"/>
      <c r="KJA17" s="1964"/>
      <c r="KJB17" s="1964"/>
      <c r="KJC17" s="1964"/>
      <c r="KJD17" s="1964"/>
      <c r="KJE17" s="1964"/>
      <c r="KJF17" s="1964"/>
      <c r="KJG17" s="1964"/>
      <c r="KJH17" s="1964"/>
      <c r="KJI17" s="1964"/>
      <c r="KJJ17" s="1964"/>
      <c r="KJK17" s="1964"/>
      <c r="KJL17" s="1964"/>
      <c r="KJM17" s="1964"/>
      <c r="KJN17" s="1964"/>
      <c r="KJO17" s="1964"/>
      <c r="KJP17" s="1964"/>
      <c r="KJQ17" s="1964"/>
      <c r="KJR17" s="1964"/>
      <c r="KJS17" s="1964"/>
      <c r="KJT17" s="1964"/>
      <c r="KJU17" s="1964"/>
      <c r="KJV17" s="1964"/>
      <c r="KJW17" s="1964"/>
      <c r="KJX17" s="1964"/>
      <c r="KJY17" s="1964"/>
      <c r="KJZ17" s="1964"/>
      <c r="KKA17" s="1964"/>
      <c r="KKB17" s="1964"/>
      <c r="KKC17" s="1964"/>
      <c r="KKD17" s="1964"/>
      <c r="KKE17" s="1964"/>
      <c r="KKF17" s="1964"/>
      <c r="KKG17" s="1964"/>
      <c r="KKH17" s="1964"/>
      <c r="KKI17" s="1964"/>
      <c r="KKJ17" s="1964"/>
      <c r="KKK17" s="1964"/>
      <c r="KKL17" s="1964"/>
      <c r="KKM17" s="1964"/>
      <c r="KKN17" s="1964"/>
      <c r="KKO17" s="1964"/>
      <c r="KKP17" s="1964"/>
      <c r="KKQ17" s="1964"/>
      <c r="KKR17" s="1964"/>
      <c r="KKS17" s="1964"/>
      <c r="KKT17" s="1964"/>
      <c r="KKU17" s="1964"/>
      <c r="KKV17" s="1964"/>
      <c r="KKW17" s="1964"/>
      <c r="KKX17" s="1964"/>
      <c r="KKY17" s="1964"/>
      <c r="KKZ17" s="1964"/>
      <c r="KLA17" s="1964"/>
      <c r="KLB17" s="1964"/>
      <c r="KLC17" s="1964"/>
      <c r="KLD17" s="1964"/>
      <c r="KLE17" s="1964"/>
      <c r="KLF17" s="1964"/>
      <c r="KLG17" s="1964"/>
      <c r="KLH17" s="1964"/>
      <c r="KLI17" s="1964"/>
      <c r="KLJ17" s="1964"/>
      <c r="KLK17" s="1964"/>
      <c r="KLL17" s="1964"/>
      <c r="KLM17" s="1964"/>
      <c r="KLN17" s="1964"/>
      <c r="KLO17" s="1964"/>
      <c r="KLP17" s="1964"/>
      <c r="KLQ17" s="1964"/>
      <c r="KLR17" s="1964"/>
      <c r="KLS17" s="1964"/>
      <c r="KLT17" s="1964"/>
      <c r="KLU17" s="1964"/>
      <c r="KLV17" s="1964"/>
      <c r="KLW17" s="1964"/>
      <c r="KLX17" s="1964"/>
      <c r="KLY17" s="1964"/>
      <c r="KLZ17" s="1964"/>
      <c r="KMA17" s="1964"/>
      <c r="KMB17" s="1964"/>
      <c r="KMC17" s="1964"/>
      <c r="KMD17" s="1964"/>
      <c r="KME17" s="1964"/>
      <c r="KMF17" s="1964"/>
      <c r="KMG17" s="1964"/>
      <c r="KMH17" s="1964"/>
      <c r="KMI17" s="1964"/>
      <c r="KMJ17" s="1964"/>
      <c r="KMK17" s="1964"/>
      <c r="KML17" s="1964"/>
      <c r="KMM17" s="1964"/>
      <c r="KMN17" s="1964"/>
      <c r="KMO17" s="1964"/>
      <c r="KMP17" s="1964"/>
      <c r="KMQ17" s="1964"/>
      <c r="KMR17" s="1964"/>
      <c r="KMS17" s="1964"/>
      <c r="KMT17" s="1964"/>
      <c r="KMU17" s="1964"/>
      <c r="KMV17" s="1964"/>
      <c r="KMW17" s="1964"/>
      <c r="KMX17" s="1964"/>
      <c r="KMY17" s="1964"/>
      <c r="KMZ17" s="1964"/>
      <c r="KNA17" s="1964"/>
      <c r="KNB17" s="1964"/>
      <c r="KNC17" s="1964"/>
      <c r="KND17" s="1964"/>
      <c r="KNE17" s="1964"/>
      <c r="KNF17" s="1964"/>
      <c r="KNG17" s="1964"/>
      <c r="KNH17" s="1964"/>
      <c r="KNI17" s="1964"/>
      <c r="KNJ17" s="1964"/>
      <c r="KNK17" s="1964"/>
      <c r="KNL17" s="1964"/>
      <c r="KNM17" s="1964"/>
      <c r="KNN17" s="1964"/>
      <c r="KNO17" s="1964"/>
      <c r="KNP17" s="1964"/>
      <c r="KNQ17" s="1964"/>
      <c r="KNR17" s="1964"/>
      <c r="KNS17" s="1964"/>
      <c r="KNT17" s="1964"/>
      <c r="KNU17" s="1964"/>
      <c r="KNV17" s="1964"/>
      <c r="KNW17" s="1964"/>
      <c r="KNX17" s="1964"/>
      <c r="KNY17" s="1964"/>
      <c r="KNZ17" s="1964"/>
      <c r="KOA17" s="1964"/>
      <c r="KOB17" s="1964"/>
      <c r="KOC17" s="1964"/>
      <c r="KOD17" s="1964"/>
      <c r="KOE17" s="1964"/>
      <c r="KOF17" s="1964"/>
      <c r="KOG17" s="1964"/>
      <c r="KOH17" s="1964"/>
      <c r="KOI17" s="1964"/>
      <c r="KOJ17" s="1964"/>
      <c r="KOK17" s="1964"/>
      <c r="KOL17" s="1964"/>
      <c r="KOM17" s="1964"/>
      <c r="KON17" s="1964"/>
      <c r="KOO17" s="1964"/>
      <c r="KOP17" s="1964"/>
      <c r="KOQ17" s="1964"/>
      <c r="KOR17" s="1964"/>
      <c r="KOS17" s="1964"/>
      <c r="KOT17" s="1964"/>
      <c r="KOU17" s="1964"/>
      <c r="KOV17" s="1964"/>
      <c r="KOW17" s="1964"/>
      <c r="KOX17" s="1964"/>
      <c r="KOY17" s="1964"/>
      <c r="KOZ17" s="1964"/>
      <c r="KPA17" s="1964"/>
      <c r="KPB17" s="1964"/>
      <c r="KPC17" s="1964"/>
      <c r="KPD17" s="1964"/>
      <c r="KPE17" s="1964"/>
      <c r="KPF17" s="1964"/>
      <c r="KPG17" s="1964"/>
      <c r="KPH17" s="1964"/>
      <c r="KPI17" s="1964"/>
      <c r="KPJ17" s="1964"/>
      <c r="KPK17" s="1964"/>
      <c r="KPL17" s="1964"/>
      <c r="KPM17" s="1964"/>
      <c r="KPN17" s="1964"/>
      <c r="KPO17" s="1964"/>
      <c r="KPP17" s="1964"/>
      <c r="KPQ17" s="1964"/>
      <c r="KPR17" s="1964"/>
      <c r="KPS17" s="1964"/>
      <c r="KPT17" s="1964"/>
      <c r="KPU17" s="1964"/>
      <c r="KPV17" s="1964"/>
      <c r="KPW17" s="1964"/>
      <c r="KPX17" s="1964"/>
      <c r="KPY17" s="1964"/>
      <c r="KPZ17" s="1964"/>
      <c r="KQA17" s="1964"/>
      <c r="KQB17" s="1964"/>
      <c r="KQC17" s="1964"/>
      <c r="KQD17" s="1964"/>
      <c r="KQE17" s="1964"/>
      <c r="KQF17" s="1964"/>
      <c r="KQG17" s="1964"/>
      <c r="KQH17" s="1964"/>
      <c r="KQI17" s="1964"/>
      <c r="KQJ17" s="1964"/>
      <c r="KQK17" s="1964"/>
      <c r="KQL17" s="1964"/>
      <c r="KQM17" s="1964"/>
      <c r="KQN17" s="1964"/>
      <c r="KQO17" s="1964"/>
      <c r="KQP17" s="1964"/>
      <c r="KQQ17" s="1964"/>
      <c r="KQR17" s="1964"/>
      <c r="KQS17" s="1964"/>
      <c r="KQT17" s="1964"/>
      <c r="KQU17" s="1964"/>
      <c r="KQV17" s="1964"/>
      <c r="KQW17" s="1964"/>
      <c r="KQX17" s="1964"/>
      <c r="KQY17" s="1964"/>
      <c r="KQZ17" s="1964"/>
      <c r="KRA17" s="1964"/>
      <c r="KRB17" s="1964"/>
      <c r="KRC17" s="1964"/>
      <c r="KRD17" s="1964"/>
      <c r="KRE17" s="1964"/>
      <c r="KRF17" s="1964"/>
      <c r="KRG17" s="1964"/>
      <c r="KRH17" s="1964"/>
      <c r="KRI17" s="1964"/>
      <c r="KRJ17" s="1964"/>
      <c r="KRK17" s="1964"/>
      <c r="KRL17" s="1964"/>
      <c r="KRM17" s="1964"/>
      <c r="KRN17" s="1964"/>
      <c r="KRO17" s="1964"/>
      <c r="KRP17" s="1964"/>
      <c r="KRQ17" s="1964"/>
      <c r="KRR17" s="1964"/>
      <c r="KRS17" s="1964"/>
      <c r="KRT17" s="1964"/>
      <c r="KRU17" s="1964"/>
      <c r="KRV17" s="1964"/>
      <c r="KRW17" s="1964"/>
      <c r="KRX17" s="1964"/>
      <c r="KRY17" s="1964"/>
      <c r="KRZ17" s="1964"/>
      <c r="KSA17" s="1964"/>
      <c r="KSB17" s="1964"/>
      <c r="KSC17" s="1964"/>
      <c r="KSD17" s="1964"/>
      <c r="KSE17" s="1964"/>
      <c r="KSF17" s="1964"/>
      <c r="KSG17" s="1964"/>
      <c r="KSH17" s="1964"/>
      <c r="KSI17" s="1964"/>
      <c r="KSJ17" s="1964"/>
      <c r="KSK17" s="1964"/>
      <c r="KSL17" s="1964"/>
      <c r="KSM17" s="1964"/>
      <c r="KSN17" s="1964"/>
      <c r="KSO17" s="1964"/>
      <c r="KSP17" s="1964"/>
      <c r="KSQ17" s="1964"/>
      <c r="KSR17" s="1964"/>
      <c r="KSS17" s="1964"/>
      <c r="KST17" s="1964"/>
      <c r="KSU17" s="1964"/>
      <c r="KSV17" s="1964"/>
      <c r="KSW17" s="1964"/>
      <c r="KSX17" s="1964"/>
      <c r="KSY17" s="1964"/>
      <c r="KSZ17" s="1964"/>
      <c r="KTA17" s="1964"/>
      <c r="KTB17" s="1964"/>
      <c r="KTC17" s="1964"/>
      <c r="KTD17" s="1964"/>
      <c r="KTE17" s="1964"/>
      <c r="KTF17" s="1964"/>
      <c r="KTG17" s="1964"/>
      <c r="KTH17" s="1964"/>
      <c r="KTI17" s="1964"/>
      <c r="KTJ17" s="1964"/>
      <c r="KTK17" s="1964"/>
      <c r="KTL17" s="1964"/>
      <c r="KTM17" s="1964"/>
      <c r="KTN17" s="1964"/>
      <c r="KTO17" s="1964"/>
      <c r="KTP17" s="1964"/>
      <c r="KTQ17" s="1964"/>
      <c r="KTR17" s="1964"/>
      <c r="KTS17" s="1964"/>
      <c r="KTT17" s="1964"/>
      <c r="KTU17" s="1964"/>
      <c r="KTV17" s="1964"/>
      <c r="KTW17" s="1964"/>
      <c r="KTX17" s="1964"/>
      <c r="KTY17" s="1964"/>
      <c r="KTZ17" s="1964"/>
      <c r="KUA17" s="1964"/>
      <c r="KUB17" s="1964"/>
      <c r="KUC17" s="1964"/>
      <c r="KUD17" s="1964"/>
      <c r="KUE17" s="1964"/>
      <c r="KUF17" s="1964"/>
      <c r="KUG17" s="1964"/>
      <c r="KUH17" s="1964"/>
      <c r="KUI17" s="1964"/>
      <c r="KUJ17" s="1964"/>
      <c r="KUK17" s="1964"/>
      <c r="KUL17" s="1964"/>
      <c r="KUM17" s="1964"/>
      <c r="KUN17" s="1964"/>
      <c r="KUO17" s="1964"/>
      <c r="KUP17" s="1964"/>
      <c r="KUQ17" s="1964"/>
      <c r="KUR17" s="1964"/>
      <c r="KUS17" s="1964"/>
      <c r="KUT17" s="1964"/>
      <c r="KUU17" s="1964"/>
      <c r="KUV17" s="1964"/>
      <c r="KUW17" s="1964"/>
      <c r="KUX17" s="1964"/>
      <c r="KUY17" s="1964"/>
      <c r="KUZ17" s="1964"/>
      <c r="KVA17" s="1964"/>
      <c r="KVB17" s="1964"/>
      <c r="KVC17" s="1964"/>
      <c r="KVD17" s="1964"/>
      <c r="KVE17" s="1964"/>
      <c r="KVF17" s="1964"/>
      <c r="KVG17" s="1964"/>
      <c r="KVH17" s="1964"/>
      <c r="KVI17" s="1964"/>
      <c r="KVJ17" s="1964"/>
      <c r="KVK17" s="1964"/>
      <c r="KVL17" s="1964"/>
      <c r="KVM17" s="1964"/>
      <c r="KVN17" s="1964"/>
      <c r="KVO17" s="1964"/>
      <c r="KVP17" s="1964"/>
      <c r="KVQ17" s="1964"/>
      <c r="KVR17" s="1964"/>
      <c r="KVS17" s="1964"/>
      <c r="KVT17" s="1964"/>
      <c r="KVU17" s="1964"/>
      <c r="KVV17" s="1964"/>
      <c r="KVW17" s="1964"/>
      <c r="KVX17" s="1964"/>
      <c r="KVY17" s="1964"/>
      <c r="KVZ17" s="1964"/>
      <c r="KWA17" s="1964"/>
      <c r="KWB17" s="1964"/>
      <c r="KWC17" s="1964"/>
      <c r="KWD17" s="1964"/>
      <c r="KWE17" s="1964"/>
      <c r="KWF17" s="1964"/>
      <c r="KWG17" s="1964"/>
      <c r="KWH17" s="1964"/>
      <c r="KWI17" s="1964"/>
      <c r="KWJ17" s="1964"/>
      <c r="KWK17" s="1964"/>
      <c r="KWL17" s="1964"/>
      <c r="KWM17" s="1964"/>
      <c r="KWN17" s="1964"/>
      <c r="KWO17" s="1964"/>
      <c r="KWP17" s="1964"/>
      <c r="KWQ17" s="1964"/>
      <c r="KWR17" s="1964"/>
      <c r="KWS17" s="1964"/>
      <c r="KWT17" s="1964"/>
      <c r="KWU17" s="1964"/>
      <c r="KWV17" s="1964"/>
      <c r="KWW17" s="1964"/>
      <c r="KWX17" s="1964"/>
      <c r="KWY17" s="1964"/>
      <c r="KWZ17" s="1964"/>
      <c r="KXA17" s="1964"/>
      <c r="KXB17" s="1964"/>
      <c r="KXC17" s="1964"/>
      <c r="KXD17" s="1964"/>
      <c r="KXE17" s="1964"/>
      <c r="KXF17" s="1964"/>
      <c r="KXG17" s="1964"/>
      <c r="KXH17" s="1964"/>
      <c r="KXI17" s="1964"/>
      <c r="KXJ17" s="1964"/>
      <c r="KXK17" s="1964"/>
      <c r="KXL17" s="1964"/>
      <c r="KXM17" s="1964"/>
      <c r="KXN17" s="1964"/>
      <c r="KXO17" s="1964"/>
      <c r="KXP17" s="1964"/>
      <c r="KXQ17" s="1964"/>
      <c r="KXR17" s="1964"/>
      <c r="KXS17" s="1964"/>
      <c r="KXT17" s="1964"/>
      <c r="KXU17" s="1964"/>
      <c r="KXV17" s="1964"/>
      <c r="KXW17" s="1964"/>
      <c r="KXX17" s="1964"/>
      <c r="KXY17" s="1964"/>
      <c r="KXZ17" s="1964"/>
      <c r="KYA17" s="1964"/>
      <c r="KYB17" s="1964"/>
      <c r="KYC17" s="1964"/>
      <c r="KYD17" s="1964"/>
      <c r="KYE17" s="1964"/>
      <c r="KYF17" s="1964"/>
      <c r="KYG17" s="1964"/>
      <c r="KYH17" s="1964"/>
      <c r="KYI17" s="1964"/>
      <c r="KYJ17" s="1964"/>
      <c r="KYK17" s="1964"/>
      <c r="KYL17" s="1964"/>
      <c r="KYM17" s="1964"/>
      <c r="KYN17" s="1964"/>
      <c r="KYO17" s="1964"/>
      <c r="KYP17" s="1964"/>
      <c r="KYQ17" s="1964"/>
      <c r="KYR17" s="1964"/>
      <c r="KYS17" s="1964"/>
      <c r="KYT17" s="1964"/>
      <c r="KYU17" s="1964"/>
      <c r="KYV17" s="1964"/>
      <c r="KYW17" s="1964"/>
      <c r="KYX17" s="1964"/>
      <c r="KYY17" s="1964"/>
      <c r="KYZ17" s="1964"/>
      <c r="KZA17" s="1964"/>
      <c r="KZB17" s="1964"/>
      <c r="KZC17" s="1964"/>
      <c r="KZD17" s="1964"/>
      <c r="KZE17" s="1964"/>
      <c r="KZF17" s="1964"/>
      <c r="KZG17" s="1964"/>
      <c r="KZH17" s="1964"/>
      <c r="KZI17" s="1964"/>
      <c r="KZJ17" s="1964"/>
      <c r="KZK17" s="1964"/>
      <c r="KZL17" s="1964"/>
      <c r="KZM17" s="1964"/>
      <c r="KZN17" s="1964"/>
      <c r="KZO17" s="1964"/>
      <c r="KZP17" s="1964"/>
      <c r="KZQ17" s="1964"/>
      <c r="KZR17" s="1964"/>
      <c r="KZS17" s="1964"/>
      <c r="KZT17" s="1964"/>
      <c r="KZU17" s="1964"/>
      <c r="KZV17" s="1964"/>
      <c r="KZW17" s="1964"/>
      <c r="KZX17" s="1964"/>
      <c r="KZY17" s="1964"/>
      <c r="KZZ17" s="1964"/>
      <c r="LAA17" s="1964"/>
      <c r="LAB17" s="1964"/>
      <c r="LAC17" s="1964"/>
      <c r="LAD17" s="1964"/>
      <c r="LAE17" s="1964"/>
      <c r="LAF17" s="1964"/>
      <c r="LAG17" s="1964"/>
      <c r="LAH17" s="1964"/>
      <c r="LAI17" s="1964"/>
      <c r="LAJ17" s="1964"/>
      <c r="LAK17" s="1964"/>
      <c r="LAL17" s="1964"/>
      <c r="LAM17" s="1964"/>
      <c r="LAN17" s="1964"/>
      <c r="LAO17" s="1964"/>
      <c r="LAP17" s="1964"/>
      <c r="LAQ17" s="1964"/>
      <c r="LAR17" s="1964"/>
      <c r="LAS17" s="1964"/>
      <c r="LAT17" s="1964"/>
      <c r="LAU17" s="1964"/>
      <c r="LAV17" s="1964"/>
      <c r="LAW17" s="1964"/>
      <c r="LAX17" s="1964"/>
      <c r="LAY17" s="1964"/>
      <c r="LAZ17" s="1964"/>
      <c r="LBA17" s="1964"/>
      <c r="LBB17" s="1964"/>
      <c r="LBC17" s="1964"/>
      <c r="LBD17" s="1964"/>
      <c r="LBE17" s="1964"/>
      <c r="LBF17" s="1964"/>
      <c r="LBG17" s="1964"/>
      <c r="LBH17" s="1964"/>
      <c r="LBI17" s="1964"/>
      <c r="LBJ17" s="1964"/>
      <c r="LBK17" s="1964"/>
      <c r="LBL17" s="1964"/>
      <c r="LBM17" s="1964"/>
      <c r="LBN17" s="1964"/>
      <c r="LBO17" s="1964"/>
      <c r="LBP17" s="1964"/>
      <c r="LBQ17" s="1964"/>
      <c r="LBR17" s="1964"/>
      <c r="LBS17" s="1964"/>
      <c r="LBT17" s="1964"/>
      <c r="LBU17" s="1964"/>
      <c r="LBV17" s="1964"/>
      <c r="LBW17" s="1964"/>
      <c r="LBX17" s="1964"/>
      <c r="LBY17" s="1964"/>
      <c r="LBZ17" s="1964"/>
      <c r="LCA17" s="1964"/>
      <c r="LCB17" s="1964"/>
      <c r="LCC17" s="1964"/>
      <c r="LCD17" s="1964"/>
      <c r="LCE17" s="1964"/>
      <c r="LCF17" s="1964"/>
      <c r="LCG17" s="1964"/>
      <c r="LCH17" s="1964"/>
      <c r="LCI17" s="1964"/>
      <c r="LCJ17" s="1964"/>
      <c r="LCK17" s="1964"/>
      <c r="LCL17" s="1964"/>
      <c r="LCM17" s="1964"/>
      <c r="LCN17" s="1964"/>
      <c r="LCO17" s="1964"/>
      <c r="LCP17" s="1964"/>
      <c r="LCQ17" s="1964"/>
      <c r="LCR17" s="1964"/>
      <c r="LCS17" s="1964"/>
      <c r="LCT17" s="1964"/>
      <c r="LCU17" s="1964"/>
      <c r="LCV17" s="1964"/>
      <c r="LCW17" s="1964"/>
      <c r="LCX17" s="1964"/>
      <c r="LCY17" s="1964"/>
      <c r="LCZ17" s="1964"/>
      <c r="LDA17" s="1964"/>
      <c r="LDB17" s="1964"/>
      <c r="LDC17" s="1964"/>
      <c r="LDD17" s="1964"/>
      <c r="LDE17" s="1964"/>
      <c r="LDF17" s="1964"/>
      <c r="LDG17" s="1964"/>
      <c r="LDH17" s="1964"/>
      <c r="LDI17" s="1964"/>
      <c r="LDJ17" s="1964"/>
      <c r="LDK17" s="1964"/>
      <c r="LDL17" s="1964"/>
      <c r="LDM17" s="1964"/>
      <c r="LDN17" s="1964"/>
      <c r="LDO17" s="1964"/>
      <c r="LDP17" s="1964"/>
      <c r="LDQ17" s="1964"/>
      <c r="LDR17" s="1964"/>
      <c r="LDS17" s="1964"/>
      <c r="LDT17" s="1964"/>
      <c r="LDU17" s="1964"/>
      <c r="LDV17" s="1964"/>
      <c r="LDW17" s="1964"/>
      <c r="LDX17" s="1964"/>
      <c r="LDY17" s="1964"/>
      <c r="LDZ17" s="1964"/>
      <c r="LEA17" s="1964"/>
      <c r="LEB17" s="1964"/>
      <c r="LEC17" s="1964"/>
      <c r="LED17" s="1964"/>
      <c r="LEE17" s="1964"/>
      <c r="LEF17" s="1964"/>
      <c r="LEG17" s="1964"/>
      <c r="LEH17" s="1964"/>
      <c r="LEI17" s="1964"/>
      <c r="LEJ17" s="1964"/>
      <c r="LEK17" s="1964"/>
      <c r="LEL17" s="1964"/>
      <c r="LEM17" s="1964"/>
      <c r="LEN17" s="1964"/>
      <c r="LEO17" s="1964"/>
      <c r="LEP17" s="1964"/>
      <c r="LEQ17" s="1964"/>
      <c r="LER17" s="1964"/>
      <c r="LES17" s="1964"/>
      <c r="LET17" s="1964"/>
      <c r="LEU17" s="1964"/>
      <c r="LEV17" s="1964"/>
      <c r="LEW17" s="1964"/>
      <c r="LEX17" s="1964"/>
      <c r="LEY17" s="1964"/>
      <c r="LEZ17" s="1964"/>
      <c r="LFA17" s="1964"/>
      <c r="LFB17" s="1964"/>
      <c r="LFC17" s="1964"/>
      <c r="LFD17" s="1964"/>
      <c r="LFE17" s="1964"/>
      <c r="LFF17" s="1964"/>
      <c r="LFG17" s="1964"/>
      <c r="LFH17" s="1964"/>
      <c r="LFI17" s="1964"/>
      <c r="LFJ17" s="1964"/>
      <c r="LFK17" s="1964"/>
      <c r="LFL17" s="1964"/>
      <c r="LFM17" s="1964"/>
      <c r="LFN17" s="1964"/>
      <c r="LFO17" s="1964"/>
      <c r="LFP17" s="1964"/>
      <c r="LFQ17" s="1964"/>
      <c r="LFR17" s="1964"/>
      <c r="LFS17" s="1964"/>
      <c r="LFT17" s="1964"/>
      <c r="LFU17" s="1964"/>
      <c r="LFV17" s="1964"/>
      <c r="LFW17" s="1964"/>
      <c r="LFX17" s="1964"/>
      <c r="LFY17" s="1964"/>
      <c r="LFZ17" s="1964"/>
      <c r="LGA17" s="1964"/>
      <c r="LGB17" s="1964"/>
      <c r="LGC17" s="1964"/>
      <c r="LGD17" s="1964"/>
      <c r="LGE17" s="1964"/>
      <c r="LGF17" s="1964"/>
      <c r="LGG17" s="1964"/>
      <c r="LGH17" s="1964"/>
      <c r="LGI17" s="1964"/>
      <c r="LGJ17" s="1964"/>
      <c r="LGK17" s="1964"/>
      <c r="LGL17" s="1964"/>
      <c r="LGM17" s="1964"/>
      <c r="LGN17" s="1964"/>
      <c r="LGO17" s="1964"/>
      <c r="LGP17" s="1964"/>
      <c r="LGQ17" s="1964"/>
      <c r="LGR17" s="1964"/>
      <c r="LGS17" s="1964"/>
      <c r="LGT17" s="1964"/>
      <c r="LGU17" s="1964"/>
      <c r="LGV17" s="1964"/>
      <c r="LGW17" s="1964"/>
      <c r="LGX17" s="1964"/>
      <c r="LGY17" s="1964"/>
      <c r="LGZ17" s="1964"/>
      <c r="LHA17" s="1964"/>
      <c r="LHB17" s="1964"/>
      <c r="LHC17" s="1964"/>
      <c r="LHD17" s="1964"/>
      <c r="LHE17" s="1964"/>
      <c r="LHF17" s="1964"/>
      <c r="LHG17" s="1964"/>
      <c r="LHH17" s="1964"/>
      <c r="LHI17" s="1964"/>
      <c r="LHJ17" s="1964"/>
      <c r="LHK17" s="1964"/>
      <c r="LHL17" s="1964"/>
      <c r="LHM17" s="1964"/>
      <c r="LHN17" s="1964"/>
      <c r="LHO17" s="1964"/>
      <c r="LHP17" s="1964"/>
      <c r="LHQ17" s="1964"/>
      <c r="LHR17" s="1964"/>
      <c r="LHS17" s="1964"/>
      <c r="LHT17" s="1964"/>
      <c r="LHU17" s="1964"/>
      <c r="LHV17" s="1964"/>
      <c r="LHW17" s="1964"/>
      <c r="LHX17" s="1964"/>
      <c r="LHY17" s="1964"/>
      <c r="LHZ17" s="1964"/>
      <c r="LIA17" s="1964"/>
      <c r="LIB17" s="1964"/>
      <c r="LIC17" s="1964"/>
      <c r="LID17" s="1964"/>
      <c r="LIE17" s="1964"/>
      <c r="LIF17" s="1964"/>
      <c r="LIG17" s="1964"/>
      <c r="LIH17" s="1964"/>
      <c r="LII17" s="1964"/>
      <c r="LIJ17" s="1964"/>
      <c r="LIK17" s="1964"/>
      <c r="LIL17" s="1964"/>
      <c r="LIM17" s="1964"/>
      <c r="LIN17" s="1964"/>
      <c r="LIO17" s="1964"/>
      <c r="LIP17" s="1964"/>
      <c r="LIQ17" s="1964"/>
      <c r="LIR17" s="1964"/>
      <c r="LIS17" s="1964"/>
      <c r="LIT17" s="1964"/>
      <c r="LIU17" s="1964"/>
      <c r="LIV17" s="1964"/>
      <c r="LIW17" s="1964"/>
      <c r="LIX17" s="1964"/>
      <c r="LIY17" s="1964"/>
      <c r="LIZ17" s="1964"/>
      <c r="LJA17" s="1964"/>
      <c r="LJB17" s="1964"/>
      <c r="LJC17" s="1964"/>
      <c r="LJD17" s="1964"/>
      <c r="LJE17" s="1964"/>
      <c r="LJF17" s="1964"/>
      <c r="LJG17" s="1964"/>
      <c r="LJH17" s="1964"/>
      <c r="LJI17" s="1964"/>
      <c r="LJJ17" s="1964"/>
      <c r="LJK17" s="1964"/>
      <c r="LJL17" s="1964"/>
      <c r="LJM17" s="1964"/>
      <c r="LJN17" s="1964"/>
      <c r="LJO17" s="1964"/>
      <c r="LJP17" s="1964"/>
      <c r="LJQ17" s="1964"/>
      <c r="LJR17" s="1964"/>
      <c r="LJS17" s="1964"/>
      <c r="LJT17" s="1964"/>
      <c r="LJU17" s="1964"/>
      <c r="LJV17" s="1964"/>
      <c r="LJW17" s="1964"/>
      <c r="LJX17" s="1964"/>
      <c r="LJY17" s="1964"/>
      <c r="LJZ17" s="1964"/>
      <c r="LKA17" s="1964"/>
      <c r="LKB17" s="1964"/>
      <c r="LKC17" s="1964"/>
      <c r="LKD17" s="1964"/>
      <c r="LKE17" s="1964"/>
      <c r="LKF17" s="1964"/>
      <c r="LKG17" s="1964"/>
      <c r="LKH17" s="1964"/>
      <c r="LKI17" s="1964"/>
      <c r="LKJ17" s="1964"/>
      <c r="LKK17" s="1964"/>
      <c r="LKL17" s="1964"/>
      <c r="LKM17" s="1964"/>
      <c r="LKN17" s="1964"/>
      <c r="LKO17" s="1964"/>
      <c r="LKP17" s="1964"/>
      <c r="LKQ17" s="1964"/>
      <c r="LKR17" s="1964"/>
      <c r="LKS17" s="1964"/>
      <c r="LKT17" s="1964"/>
      <c r="LKU17" s="1964"/>
      <c r="LKV17" s="1964"/>
      <c r="LKW17" s="1964"/>
      <c r="LKX17" s="1964"/>
      <c r="LKY17" s="1964"/>
      <c r="LKZ17" s="1964"/>
      <c r="LLA17" s="1964"/>
      <c r="LLB17" s="1964"/>
      <c r="LLC17" s="1964"/>
      <c r="LLD17" s="1964"/>
      <c r="LLE17" s="1964"/>
      <c r="LLF17" s="1964"/>
      <c r="LLG17" s="1964"/>
      <c r="LLH17" s="1964"/>
      <c r="LLI17" s="1964"/>
      <c r="LLJ17" s="1964"/>
      <c r="LLK17" s="1964"/>
      <c r="LLL17" s="1964"/>
      <c r="LLM17" s="1964"/>
      <c r="LLN17" s="1964"/>
      <c r="LLO17" s="1964"/>
      <c r="LLP17" s="1964"/>
      <c r="LLQ17" s="1964"/>
      <c r="LLR17" s="1964"/>
      <c r="LLS17" s="1964"/>
      <c r="LLT17" s="1964"/>
      <c r="LLU17" s="1964"/>
      <c r="LLV17" s="1964"/>
      <c r="LLW17" s="1964"/>
      <c r="LLX17" s="1964"/>
      <c r="LLY17" s="1964"/>
      <c r="LLZ17" s="1964"/>
      <c r="LMA17" s="1964"/>
      <c r="LMB17" s="1964"/>
      <c r="LMC17" s="1964"/>
      <c r="LMD17" s="1964"/>
      <c r="LME17" s="1964"/>
      <c r="LMF17" s="1964"/>
      <c r="LMG17" s="1964"/>
      <c r="LMH17" s="1964"/>
      <c r="LMI17" s="1964"/>
      <c r="LMJ17" s="1964"/>
      <c r="LMK17" s="1964"/>
      <c r="LML17" s="1964"/>
      <c r="LMM17" s="1964"/>
      <c r="LMN17" s="1964"/>
      <c r="LMO17" s="1964"/>
      <c r="LMP17" s="1964"/>
      <c r="LMQ17" s="1964"/>
      <c r="LMR17" s="1964"/>
      <c r="LMS17" s="1964"/>
      <c r="LMT17" s="1964"/>
      <c r="LMU17" s="1964"/>
      <c r="LMV17" s="1964"/>
      <c r="LMW17" s="1964"/>
      <c r="LMX17" s="1964"/>
      <c r="LMY17" s="1964"/>
      <c r="LMZ17" s="1964"/>
      <c r="LNA17" s="1964"/>
      <c r="LNB17" s="1964"/>
      <c r="LNC17" s="1964"/>
      <c r="LND17" s="1964"/>
      <c r="LNE17" s="1964"/>
      <c r="LNF17" s="1964"/>
      <c r="LNG17" s="1964"/>
      <c r="LNH17" s="1964"/>
      <c r="LNI17" s="1964"/>
      <c r="LNJ17" s="1964"/>
      <c r="LNK17" s="1964"/>
      <c r="LNL17" s="1964"/>
      <c r="LNM17" s="1964"/>
      <c r="LNN17" s="1964"/>
      <c r="LNO17" s="1964"/>
      <c r="LNP17" s="1964"/>
      <c r="LNQ17" s="1964"/>
      <c r="LNR17" s="1964"/>
      <c r="LNS17" s="1964"/>
      <c r="LNT17" s="1964"/>
      <c r="LNU17" s="1964"/>
      <c r="LNV17" s="1964"/>
      <c r="LNW17" s="1964"/>
      <c r="LNX17" s="1964"/>
      <c r="LNY17" s="1964"/>
      <c r="LNZ17" s="1964"/>
      <c r="LOA17" s="1964"/>
      <c r="LOB17" s="1964"/>
      <c r="LOC17" s="1964"/>
      <c r="LOD17" s="1964"/>
      <c r="LOE17" s="1964"/>
      <c r="LOF17" s="1964"/>
      <c r="LOG17" s="1964"/>
      <c r="LOH17" s="1964"/>
      <c r="LOI17" s="1964"/>
      <c r="LOJ17" s="1964"/>
      <c r="LOK17" s="1964"/>
      <c r="LOL17" s="1964"/>
      <c r="LOM17" s="1964"/>
      <c r="LON17" s="1964"/>
      <c r="LOO17" s="1964"/>
      <c r="LOP17" s="1964"/>
      <c r="LOQ17" s="1964"/>
      <c r="LOR17" s="1964"/>
      <c r="LOS17" s="1964"/>
      <c r="LOT17" s="1964"/>
      <c r="LOU17" s="1964"/>
      <c r="LOV17" s="1964"/>
      <c r="LOW17" s="1964"/>
      <c r="LOX17" s="1964"/>
      <c r="LOY17" s="1964"/>
      <c r="LOZ17" s="1964"/>
      <c r="LPA17" s="1964"/>
      <c r="LPB17" s="1964"/>
      <c r="LPC17" s="1964"/>
      <c r="LPD17" s="1964"/>
      <c r="LPE17" s="1964"/>
      <c r="LPF17" s="1964"/>
      <c r="LPG17" s="1964"/>
      <c r="LPH17" s="1964"/>
      <c r="LPI17" s="1964"/>
      <c r="LPJ17" s="1964"/>
      <c r="LPK17" s="1964"/>
      <c r="LPL17" s="1964"/>
      <c r="LPM17" s="1964"/>
      <c r="LPN17" s="1964"/>
      <c r="LPO17" s="1964"/>
      <c r="LPP17" s="1964"/>
      <c r="LPQ17" s="1964"/>
      <c r="LPR17" s="1964"/>
      <c r="LPS17" s="1964"/>
      <c r="LPT17" s="1964"/>
      <c r="LPU17" s="1964"/>
      <c r="LPV17" s="1964"/>
      <c r="LPW17" s="1964"/>
      <c r="LPX17" s="1964"/>
      <c r="LPY17" s="1964"/>
      <c r="LPZ17" s="1964"/>
      <c r="LQA17" s="1964"/>
      <c r="LQB17" s="1964"/>
      <c r="LQC17" s="1964"/>
      <c r="LQD17" s="1964"/>
      <c r="LQE17" s="1964"/>
      <c r="LQF17" s="1964"/>
      <c r="LQG17" s="1964"/>
      <c r="LQH17" s="1964"/>
      <c r="LQI17" s="1964"/>
      <c r="LQJ17" s="1964"/>
      <c r="LQK17" s="1964"/>
      <c r="LQL17" s="1964"/>
      <c r="LQM17" s="1964"/>
      <c r="LQN17" s="1964"/>
      <c r="LQO17" s="1964"/>
      <c r="LQP17" s="1964"/>
      <c r="LQQ17" s="1964"/>
      <c r="LQR17" s="1964"/>
      <c r="LQS17" s="1964"/>
      <c r="LQT17" s="1964"/>
      <c r="LQU17" s="1964"/>
      <c r="LQV17" s="1964"/>
      <c r="LQW17" s="1964"/>
      <c r="LQX17" s="1964"/>
      <c r="LQY17" s="1964"/>
      <c r="LQZ17" s="1964"/>
      <c r="LRA17" s="1964"/>
      <c r="LRB17" s="1964"/>
      <c r="LRC17" s="1964"/>
      <c r="LRD17" s="1964"/>
      <c r="LRE17" s="1964"/>
      <c r="LRF17" s="1964"/>
      <c r="LRG17" s="1964"/>
      <c r="LRH17" s="1964"/>
      <c r="LRI17" s="1964"/>
      <c r="LRJ17" s="1964"/>
      <c r="LRK17" s="1964"/>
      <c r="LRL17" s="1964"/>
      <c r="LRM17" s="1964"/>
      <c r="LRN17" s="1964"/>
      <c r="LRO17" s="1964"/>
      <c r="LRP17" s="1964"/>
      <c r="LRQ17" s="1964"/>
      <c r="LRR17" s="1964"/>
      <c r="LRS17" s="1964"/>
      <c r="LRT17" s="1964"/>
      <c r="LRU17" s="1964"/>
      <c r="LRV17" s="1964"/>
      <c r="LRW17" s="1964"/>
      <c r="LRX17" s="1964"/>
      <c r="LRY17" s="1964"/>
      <c r="LRZ17" s="1964"/>
      <c r="LSA17" s="1964"/>
      <c r="LSB17" s="1964"/>
      <c r="LSC17" s="1964"/>
      <c r="LSD17" s="1964"/>
      <c r="LSE17" s="1964"/>
      <c r="LSF17" s="1964"/>
      <c r="LSG17" s="1964"/>
      <c r="LSH17" s="1964"/>
      <c r="LSI17" s="1964"/>
      <c r="LSJ17" s="1964"/>
      <c r="LSK17" s="1964"/>
      <c r="LSL17" s="1964"/>
      <c r="LSM17" s="1964"/>
      <c r="LSN17" s="1964"/>
      <c r="LSO17" s="1964"/>
      <c r="LSP17" s="1964"/>
      <c r="LSQ17" s="1964"/>
      <c r="LSR17" s="1964"/>
      <c r="LSS17" s="1964"/>
      <c r="LST17" s="1964"/>
      <c r="LSU17" s="1964"/>
      <c r="LSV17" s="1964"/>
      <c r="LSW17" s="1964"/>
      <c r="LSX17" s="1964"/>
      <c r="LSY17" s="1964"/>
      <c r="LSZ17" s="1964"/>
      <c r="LTA17" s="1964"/>
      <c r="LTB17" s="1964"/>
      <c r="LTC17" s="1964"/>
      <c r="LTD17" s="1964"/>
      <c r="LTE17" s="1964"/>
      <c r="LTF17" s="1964"/>
      <c r="LTG17" s="1964"/>
      <c r="LTH17" s="1964"/>
      <c r="LTI17" s="1964"/>
      <c r="LTJ17" s="1964"/>
      <c r="LTK17" s="1964"/>
      <c r="LTL17" s="1964"/>
      <c r="LTM17" s="1964"/>
      <c r="LTN17" s="1964"/>
      <c r="LTO17" s="1964"/>
      <c r="LTP17" s="1964"/>
      <c r="LTQ17" s="1964"/>
      <c r="LTR17" s="1964"/>
      <c r="LTS17" s="1964"/>
      <c r="LTT17" s="1964"/>
      <c r="LTU17" s="1964"/>
      <c r="LTV17" s="1964"/>
      <c r="LTW17" s="1964"/>
      <c r="LTX17" s="1964"/>
      <c r="LTY17" s="1964"/>
      <c r="LTZ17" s="1964"/>
      <c r="LUA17" s="1964"/>
      <c r="LUB17" s="1964"/>
      <c r="LUC17" s="1964"/>
      <c r="LUD17" s="1964"/>
      <c r="LUE17" s="1964"/>
      <c r="LUF17" s="1964"/>
      <c r="LUG17" s="1964"/>
      <c r="LUH17" s="1964"/>
      <c r="LUI17" s="1964"/>
      <c r="LUJ17" s="1964"/>
      <c r="LUK17" s="1964"/>
      <c r="LUL17" s="1964"/>
      <c r="LUM17" s="1964"/>
      <c r="LUN17" s="1964"/>
      <c r="LUO17" s="1964"/>
      <c r="LUP17" s="1964"/>
      <c r="LUQ17" s="1964"/>
      <c r="LUR17" s="1964"/>
      <c r="LUS17" s="1964"/>
      <c r="LUT17" s="1964"/>
      <c r="LUU17" s="1964"/>
      <c r="LUV17" s="1964"/>
      <c r="LUW17" s="1964"/>
      <c r="LUX17" s="1964"/>
      <c r="LUY17" s="1964"/>
      <c r="LUZ17" s="1964"/>
      <c r="LVA17" s="1964"/>
      <c r="LVB17" s="1964"/>
      <c r="LVC17" s="1964"/>
      <c r="LVD17" s="1964"/>
      <c r="LVE17" s="1964"/>
      <c r="LVF17" s="1964"/>
      <c r="LVG17" s="1964"/>
      <c r="LVH17" s="1964"/>
      <c r="LVI17" s="1964"/>
      <c r="LVJ17" s="1964"/>
      <c r="LVK17" s="1964"/>
      <c r="LVL17" s="1964"/>
      <c r="LVM17" s="1964"/>
      <c r="LVN17" s="1964"/>
      <c r="LVO17" s="1964"/>
      <c r="LVP17" s="1964"/>
      <c r="LVQ17" s="1964"/>
      <c r="LVR17" s="1964"/>
      <c r="LVS17" s="1964"/>
      <c r="LVT17" s="1964"/>
      <c r="LVU17" s="1964"/>
      <c r="LVV17" s="1964"/>
      <c r="LVW17" s="1964"/>
      <c r="LVX17" s="1964"/>
      <c r="LVY17" s="1964"/>
      <c r="LVZ17" s="1964"/>
      <c r="LWA17" s="1964"/>
      <c r="LWB17" s="1964"/>
      <c r="LWC17" s="1964"/>
      <c r="LWD17" s="1964"/>
      <c r="LWE17" s="1964"/>
      <c r="LWF17" s="1964"/>
      <c r="LWG17" s="1964"/>
      <c r="LWH17" s="1964"/>
      <c r="LWI17" s="1964"/>
      <c r="LWJ17" s="1964"/>
      <c r="LWK17" s="1964"/>
      <c r="LWL17" s="1964"/>
      <c r="LWM17" s="1964"/>
      <c r="LWN17" s="1964"/>
      <c r="LWO17" s="1964"/>
      <c r="LWP17" s="1964"/>
      <c r="LWQ17" s="1964"/>
      <c r="LWR17" s="1964"/>
      <c r="LWS17" s="1964"/>
      <c r="LWT17" s="1964"/>
      <c r="LWU17" s="1964"/>
      <c r="LWV17" s="1964"/>
      <c r="LWW17" s="1964"/>
      <c r="LWX17" s="1964"/>
      <c r="LWY17" s="1964"/>
      <c r="LWZ17" s="1964"/>
      <c r="LXA17" s="1964"/>
      <c r="LXB17" s="1964"/>
      <c r="LXC17" s="1964"/>
      <c r="LXD17" s="1964"/>
      <c r="LXE17" s="1964"/>
      <c r="LXF17" s="1964"/>
      <c r="LXG17" s="1964"/>
      <c r="LXH17" s="1964"/>
      <c r="LXI17" s="1964"/>
      <c r="LXJ17" s="1964"/>
      <c r="LXK17" s="1964"/>
      <c r="LXL17" s="1964"/>
      <c r="LXM17" s="1964"/>
      <c r="LXN17" s="1964"/>
      <c r="LXO17" s="1964"/>
      <c r="LXP17" s="1964"/>
      <c r="LXQ17" s="1964"/>
      <c r="LXR17" s="1964"/>
      <c r="LXS17" s="1964"/>
      <c r="LXT17" s="1964"/>
      <c r="LXU17" s="1964"/>
      <c r="LXV17" s="1964"/>
      <c r="LXW17" s="1964"/>
      <c r="LXX17" s="1964"/>
      <c r="LXY17" s="1964"/>
      <c r="LXZ17" s="1964"/>
      <c r="LYA17" s="1964"/>
      <c r="LYB17" s="1964"/>
      <c r="LYC17" s="1964"/>
      <c r="LYD17" s="1964"/>
      <c r="LYE17" s="1964"/>
      <c r="LYF17" s="1964"/>
      <c r="LYG17" s="1964"/>
      <c r="LYH17" s="1964"/>
      <c r="LYI17" s="1964"/>
      <c r="LYJ17" s="1964"/>
      <c r="LYK17" s="1964"/>
      <c r="LYL17" s="1964"/>
      <c r="LYM17" s="1964"/>
      <c r="LYN17" s="1964"/>
      <c r="LYO17" s="1964"/>
      <c r="LYP17" s="1964"/>
      <c r="LYQ17" s="1964"/>
      <c r="LYR17" s="1964"/>
      <c r="LYS17" s="1964"/>
      <c r="LYT17" s="1964"/>
      <c r="LYU17" s="1964"/>
      <c r="LYV17" s="1964"/>
      <c r="LYW17" s="1964"/>
      <c r="LYX17" s="1964"/>
      <c r="LYY17" s="1964"/>
      <c r="LYZ17" s="1964"/>
      <c r="LZA17" s="1964"/>
      <c r="LZB17" s="1964"/>
      <c r="LZC17" s="1964"/>
      <c r="LZD17" s="1964"/>
      <c r="LZE17" s="1964"/>
      <c r="LZF17" s="1964"/>
      <c r="LZG17" s="1964"/>
      <c r="LZH17" s="1964"/>
      <c r="LZI17" s="1964"/>
      <c r="LZJ17" s="1964"/>
      <c r="LZK17" s="1964"/>
      <c r="LZL17" s="1964"/>
      <c r="LZM17" s="1964"/>
      <c r="LZN17" s="1964"/>
      <c r="LZO17" s="1964"/>
      <c r="LZP17" s="1964"/>
      <c r="LZQ17" s="1964"/>
      <c r="LZR17" s="1964"/>
      <c r="LZS17" s="1964"/>
      <c r="LZT17" s="1964"/>
      <c r="LZU17" s="1964"/>
      <c r="LZV17" s="1964"/>
      <c r="LZW17" s="1964"/>
      <c r="LZX17" s="1964"/>
      <c r="LZY17" s="1964"/>
      <c r="LZZ17" s="1964"/>
      <c r="MAA17" s="1964"/>
      <c r="MAB17" s="1964"/>
      <c r="MAC17" s="1964"/>
      <c r="MAD17" s="1964"/>
      <c r="MAE17" s="1964"/>
      <c r="MAF17" s="1964"/>
      <c r="MAG17" s="1964"/>
      <c r="MAH17" s="1964"/>
      <c r="MAI17" s="1964"/>
      <c r="MAJ17" s="1964"/>
      <c r="MAK17" s="1964"/>
      <c r="MAL17" s="1964"/>
      <c r="MAM17" s="1964"/>
      <c r="MAN17" s="1964"/>
      <c r="MAO17" s="1964"/>
      <c r="MAP17" s="1964"/>
      <c r="MAQ17" s="1964"/>
      <c r="MAR17" s="1964"/>
      <c r="MAS17" s="1964"/>
      <c r="MAT17" s="1964"/>
      <c r="MAU17" s="1964"/>
      <c r="MAV17" s="1964"/>
      <c r="MAW17" s="1964"/>
      <c r="MAX17" s="1964"/>
      <c r="MAY17" s="1964"/>
      <c r="MAZ17" s="1964"/>
      <c r="MBA17" s="1964"/>
      <c r="MBB17" s="1964"/>
      <c r="MBC17" s="1964"/>
      <c r="MBD17" s="1964"/>
      <c r="MBE17" s="1964"/>
      <c r="MBF17" s="1964"/>
      <c r="MBG17" s="1964"/>
      <c r="MBH17" s="1964"/>
      <c r="MBI17" s="1964"/>
      <c r="MBJ17" s="1964"/>
      <c r="MBK17" s="1964"/>
      <c r="MBL17" s="1964"/>
      <c r="MBM17" s="1964"/>
      <c r="MBN17" s="1964"/>
      <c r="MBO17" s="1964"/>
      <c r="MBP17" s="1964"/>
      <c r="MBQ17" s="1964"/>
      <c r="MBR17" s="1964"/>
      <c r="MBS17" s="1964"/>
      <c r="MBT17" s="1964"/>
      <c r="MBU17" s="1964"/>
      <c r="MBV17" s="1964"/>
      <c r="MBW17" s="1964"/>
      <c r="MBX17" s="1964"/>
      <c r="MBY17" s="1964"/>
      <c r="MBZ17" s="1964"/>
      <c r="MCA17" s="1964"/>
      <c r="MCB17" s="1964"/>
      <c r="MCC17" s="1964"/>
      <c r="MCD17" s="1964"/>
      <c r="MCE17" s="1964"/>
      <c r="MCF17" s="1964"/>
      <c r="MCG17" s="1964"/>
      <c r="MCH17" s="1964"/>
      <c r="MCI17" s="1964"/>
      <c r="MCJ17" s="1964"/>
      <c r="MCK17" s="1964"/>
      <c r="MCL17" s="1964"/>
      <c r="MCM17" s="1964"/>
      <c r="MCN17" s="1964"/>
      <c r="MCO17" s="1964"/>
      <c r="MCP17" s="1964"/>
      <c r="MCQ17" s="1964"/>
      <c r="MCR17" s="1964"/>
      <c r="MCS17" s="1964"/>
      <c r="MCT17" s="1964"/>
      <c r="MCU17" s="1964"/>
      <c r="MCV17" s="1964"/>
      <c r="MCW17" s="1964"/>
      <c r="MCX17" s="1964"/>
      <c r="MCY17" s="1964"/>
      <c r="MCZ17" s="1964"/>
      <c r="MDA17" s="1964"/>
      <c r="MDB17" s="1964"/>
      <c r="MDC17" s="1964"/>
      <c r="MDD17" s="1964"/>
      <c r="MDE17" s="1964"/>
      <c r="MDF17" s="1964"/>
      <c r="MDG17" s="1964"/>
      <c r="MDH17" s="1964"/>
      <c r="MDI17" s="1964"/>
      <c r="MDJ17" s="1964"/>
      <c r="MDK17" s="1964"/>
      <c r="MDL17" s="1964"/>
      <c r="MDM17" s="1964"/>
      <c r="MDN17" s="1964"/>
      <c r="MDO17" s="1964"/>
      <c r="MDP17" s="1964"/>
      <c r="MDQ17" s="1964"/>
      <c r="MDR17" s="1964"/>
      <c r="MDS17" s="1964"/>
      <c r="MDT17" s="1964"/>
      <c r="MDU17" s="1964"/>
      <c r="MDV17" s="1964"/>
      <c r="MDW17" s="1964"/>
      <c r="MDX17" s="1964"/>
      <c r="MDY17" s="1964"/>
      <c r="MDZ17" s="1964"/>
      <c r="MEA17" s="1964"/>
      <c r="MEB17" s="1964"/>
      <c r="MEC17" s="1964"/>
      <c r="MED17" s="1964"/>
      <c r="MEE17" s="1964"/>
      <c r="MEF17" s="1964"/>
      <c r="MEG17" s="1964"/>
      <c r="MEH17" s="1964"/>
      <c r="MEI17" s="1964"/>
      <c r="MEJ17" s="1964"/>
      <c r="MEK17" s="1964"/>
      <c r="MEL17" s="1964"/>
      <c r="MEM17" s="1964"/>
      <c r="MEN17" s="1964"/>
      <c r="MEO17" s="1964"/>
      <c r="MEP17" s="1964"/>
      <c r="MEQ17" s="1964"/>
      <c r="MER17" s="1964"/>
      <c r="MES17" s="1964"/>
      <c r="MET17" s="1964"/>
      <c r="MEU17" s="1964"/>
      <c r="MEV17" s="1964"/>
      <c r="MEW17" s="1964"/>
      <c r="MEX17" s="1964"/>
      <c r="MEY17" s="1964"/>
      <c r="MEZ17" s="1964"/>
      <c r="MFA17" s="1964"/>
      <c r="MFB17" s="1964"/>
      <c r="MFC17" s="1964"/>
      <c r="MFD17" s="1964"/>
      <c r="MFE17" s="1964"/>
      <c r="MFF17" s="1964"/>
      <c r="MFG17" s="1964"/>
      <c r="MFH17" s="1964"/>
      <c r="MFI17" s="1964"/>
      <c r="MFJ17" s="1964"/>
      <c r="MFK17" s="1964"/>
      <c r="MFL17" s="1964"/>
      <c r="MFM17" s="1964"/>
      <c r="MFN17" s="1964"/>
      <c r="MFO17" s="1964"/>
      <c r="MFP17" s="1964"/>
      <c r="MFQ17" s="1964"/>
      <c r="MFR17" s="1964"/>
      <c r="MFS17" s="1964"/>
      <c r="MFT17" s="1964"/>
      <c r="MFU17" s="1964"/>
      <c r="MFV17" s="1964"/>
      <c r="MFW17" s="1964"/>
      <c r="MFX17" s="1964"/>
      <c r="MFY17" s="1964"/>
      <c r="MFZ17" s="1964"/>
      <c r="MGA17" s="1964"/>
      <c r="MGB17" s="1964"/>
      <c r="MGC17" s="1964"/>
      <c r="MGD17" s="1964"/>
      <c r="MGE17" s="1964"/>
      <c r="MGF17" s="1964"/>
      <c r="MGG17" s="1964"/>
      <c r="MGH17" s="1964"/>
      <c r="MGI17" s="1964"/>
      <c r="MGJ17" s="1964"/>
      <c r="MGK17" s="1964"/>
      <c r="MGL17" s="1964"/>
      <c r="MGM17" s="1964"/>
      <c r="MGN17" s="1964"/>
      <c r="MGO17" s="1964"/>
      <c r="MGP17" s="1964"/>
      <c r="MGQ17" s="1964"/>
      <c r="MGR17" s="1964"/>
      <c r="MGS17" s="1964"/>
      <c r="MGT17" s="1964"/>
      <c r="MGU17" s="1964"/>
      <c r="MGV17" s="1964"/>
      <c r="MGW17" s="1964"/>
      <c r="MGX17" s="1964"/>
      <c r="MGY17" s="1964"/>
      <c r="MGZ17" s="1964"/>
      <c r="MHA17" s="1964"/>
      <c r="MHB17" s="1964"/>
      <c r="MHC17" s="1964"/>
      <c r="MHD17" s="1964"/>
      <c r="MHE17" s="1964"/>
      <c r="MHF17" s="1964"/>
      <c r="MHG17" s="1964"/>
      <c r="MHH17" s="1964"/>
      <c r="MHI17" s="1964"/>
      <c r="MHJ17" s="1964"/>
      <c r="MHK17" s="1964"/>
      <c r="MHL17" s="1964"/>
      <c r="MHM17" s="1964"/>
      <c r="MHN17" s="1964"/>
      <c r="MHO17" s="1964"/>
      <c r="MHP17" s="1964"/>
      <c r="MHQ17" s="1964"/>
      <c r="MHR17" s="1964"/>
      <c r="MHS17" s="1964"/>
      <c r="MHT17" s="1964"/>
      <c r="MHU17" s="1964"/>
      <c r="MHV17" s="1964"/>
      <c r="MHW17" s="1964"/>
      <c r="MHX17" s="1964"/>
      <c r="MHY17" s="1964"/>
      <c r="MHZ17" s="1964"/>
      <c r="MIA17" s="1964"/>
      <c r="MIB17" s="1964"/>
      <c r="MIC17" s="1964"/>
      <c r="MID17" s="1964"/>
      <c r="MIE17" s="1964"/>
      <c r="MIF17" s="1964"/>
      <c r="MIG17" s="1964"/>
      <c r="MIH17" s="1964"/>
      <c r="MII17" s="1964"/>
      <c r="MIJ17" s="1964"/>
      <c r="MIK17" s="1964"/>
      <c r="MIL17" s="1964"/>
      <c r="MIM17" s="1964"/>
      <c r="MIN17" s="1964"/>
      <c r="MIO17" s="1964"/>
      <c r="MIP17" s="1964"/>
      <c r="MIQ17" s="1964"/>
      <c r="MIR17" s="1964"/>
      <c r="MIS17" s="1964"/>
      <c r="MIT17" s="1964"/>
      <c r="MIU17" s="1964"/>
      <c r="MIV17" s="1964"/>
      <c r="MIW17" s="1964"/>
      <c r="MIX17" s="1964"/>
      <c r="MIY17" s="1964"/>
      <c r="MIZ17" s="1964"/>
      <c r="MJA17" s="1964"/>
      <c r="MJB17" s="1964"/>
      <c r="MJC17" s="1964"/>
      <c r="MJD17" s="1964"/>
      <c r="MJE17" s="1964"/>
      <c r="MJF17" s="1964"/>
      <c r="MJG17" s="1964"/>
      <c r="MJH17" s="1964"/>
      <c r="MJI17" s="1964"/>
      <c r="MJJ17" s="1964"/>
      <c r="MJK17" s="1964"/>
      <c r="MJL17" s="1964"/>
      <c r="MJM17" s="1964"/>
      <c r="MJN17" s="1964"/>
      <c r="MJO17" s="1964"/>
      <c r="MJP17" s="1964"/>
      <c r="MJQ17" s="1964"/>
      <c r="MJR17" s="1964"/>
      <c r="MJS17" s="1964"/>
      <c r="MJT17" s="1964"/>
      <c r="MJU17" s="1964"/>
      <c r="MJV17" s="1964"/>
      <c r="MJW17" s="1964"/>
      <c r="MJX17" s="1964"/>
      <c r="MJY17" s="1964"/>
      <c r="MJZ17" s="1964"/>
      <c r="MKA17" s="1964"/>
      <c r="MKB17" s="1964"/>
      <c r="MKC17" s="1964"/>
      <c r="MKD17" s="1964"/>
      <c r="MKE17" s="1964"/>
      <c r="MKF17" s="1964"/>
      <c r="MKG17" s="1964"/>
      <c r="MKH17" s="1964"/>
      <c r="MKI17" s="1964"/>
      <c r="MKJ17" s="1964"/>
      <c r="MKK17" s="1964"/>
      <c r="MKL17" s="1964"/>
      <c r="MKM17" s="1964"/>
      <c r="MKN17" s="1964"/>
      <c r="MKO17" s="1964"/>
      <c r="MKP17" s="1964"/>
      <c r="MKQ17" s="1964"/>
      <c r="MKR17" s="1964"/>
      <c r="MKS17" s="1964"/>
      <c r="MKT17" s="1964"/>
      <c r="MKU17" s="1964"/>
      <c r="MKV17" s="1964"/>
      <c r="MKW17" s="1964"/>
      <c r="MKX17" s="1964"/>
      <c r="MKY17" s="1964"/>
      <c r="MKZ17" s="1964"/>
      <c r="MLA17" s="1964"/>
      <c r="MLB17" s="1964"/>
      <c r="MLC17" s="1964"/>
      <c r="MLD17" s="1964"/>
      <c r="MLE17" s="1964"/>
      <c r="MLF17" s="1964"/>
      <c r="MLG17" s="1964"/>
      <c r="MLH17" s="1964"/>
      <c r="MLI17" s="1964"/>
      <c r="MLJ17" s="1964"/>
      <c r="MLK17" s="1964"/>
      <c r="MLL17" s="1964"/>
      <c r="MLM17" s="1964"/>
      <c r="MLN17" s="1964"/>
      <c r="MLO17" s="1964"/>
      <c r="MLP17" s="1964"/>
      <c r="MLQ17" s="1964"/>
      <c r="MLR17" s="1964"/>
      <c r="MLS17" s="1964"/>
      <c r="MLT17" s="1964"/>
      <c r="MLU17" s="1964"/>
      <c r="MLV17" s="1964"/>
      <c r="MLW17" s="1964"/>
      <c r="MLX17" s="1964"/>
      <c r="MLY17" s="1964"/>
      <c r="MLZ17" s="1964"/>
      <c r="MMA17" s="1964"/>
      <c r="MMB17" s="1964"/>
      <c r="MMC17" s="1964"/>
      <c r="MMD17" s="1964"/>
      <c r="MME17" s="1964"/>
      <c r="MMF17" s="1964"/>
      <c r="MMG17" s="1964"/>
      <c r="MMH17" s="1964"/>
      <c r="MMI17" s="1964"/>
      <c r="MMJ17" s="1964"/>
      <c r="MMK17" s="1964"/>
      <c r="MML17" s="1964"/>
      <c r="MMM17" s="1964"/>
      <c r="MMN17" s="1964"/>
      <c r="MMO17" s="1964"/>
      <c r="MMP17" s="1964"/>
      <c r="MMQ17" s="1964"/>
      <c r="MMR17" s="1964"/>
      <c r="MMS17" s="1964"/>
      <c r="MMT17" s="1964"/>
      <c r="MMU17" s="1964"/>
      <c r="MMV17" s="1964"/>
      <c r="MMW17" s="1964"/>
      <c r="MMX17" s="1964"/>
      <c r="MMY17" s="1964"/>
      <c r="MMZ17" s="1964"/>
      <c r="MNA17" s="1964"/>
      <c r="MNB17" s="1964"/>
      <c r="MNC17" s="1964"/>
      <c r="MND17" s="1964"/>
      <c r="MNE17" s="1964"/>
      <c r="MNF17" s="1964"/>
      <c r="MNG17" s="1964"/>
      <c r="MNH17" s="1964"/>
      <c r="MNI17" s="1964"/>
      <c r="MNJ17" s="1964"/>
      <c r="MNK17" s="1964"/>
      <c r="MNL17" s="1964"/>
      <c r="MNM17" s="1964"/>
      <c r="MNN17" s="1964"/>
      <c r="MNO17" s="1964"/>
      <c r="MNP17" s="1964"/>
      <c r="MNQ17" s="1964"/>
      <c r="MNR17" s="1964"/>
      <c r="MNS17" s="1964"/>
      <c r="MNT17" s="1964"/>
      <c r="MNU17" s="1964"/>
      <c r="MNV17" s="1964"/>
      <c r="MNW17" s="1964"/>
      <c r="MNX17" s="1964"/>
      <c r="MNY17" s="1964"/>
      <c r="MNZ17" s="1964"/>
      <c r="MOA17" s="1964"/>
      <c r="MOB17" s="1964"/>
      <c r="MOC17" s="1964"/>
      <c r="MOD17" s="1964"/>
      <c r="MOE17" s="1964"/>
      <c r="MOF17" s="1964"/>
      <c r="MOG17" s="1964"/>
      <c r="MOH17" s="1964"/>
      <c r="MOI17" s="1964"/>
      <c r="MOJ17" s="1964"/>
      <c r="MOK17" s="1964"/>
      <c r="MOL17" s="1964"/>
      <c r="MOM17" s="1964"/>
      <c r="MON17" s="1964"/>
      <c r="MOO17" s="1964"/>
      <c r="MOP17" s="1964"/>
      <c r="MOQ17" s="1964"/>
      <c r="MOR17" s="1964"/>
      <c r="MOS17" s="1964"/>
      <c r="MOT17" s="1964"/>
      <c r="MOU17" s="1964"/>
      <c r="MOV17" s="1964"/>
      <c r="MOW17" s="1964"/>
      <c r="MOX17" s="1964"/>
      <c r="MOY17" s="1964"/>
      <c r="MOZ17" s="1964"/>
      <c r="MPA17" s="1964"/>
      <c r="MPB17" s="1964"/>
      <c r="MPC17" s="1964"/>
      <c r="MPD17" s="1964"/>
      <c r="MPE17" s="1964"/>
      <c r="MPF17" s="1964"/>
      <c r="MPG17" s="1964"/>
      <c r="MPH17" s="1964"/>
      <c r="MPI17" s="1964"/>
      <c r="MPJ17" s="1964"/>
      <c r="MPK17" s="1964"/>
      <c r="MPL17" s="1964"/>
      <c r="MPM17" s="1964"/>
      <c r="MPN17" s="1964"/>
      <c r="MPO17" s="1964"/>
      <c r="MPP17" s="1964"/>
      <c r="MPQ17" s="1964"/>
      <c r="MPR17" s="1964"/>
      <c r="MPS17" s="1964"/>
      <c r="MPT17" s="1964"/>
      <c r="MPU17" s="1964"/>
      <c r="MPV17" s="1964"/>
      <c r="MPW17" s="1964"/>
      <c r="MPX17" s="1964"/>
      <c r="MPY17" s="1964"/>
      <c r="MPZ17" s="1964"/>
      <c r="MQA17" s="1964"/>
      <c r="MQB17" s="1964"/>
      <c r="MQC17" s="1964"/>
      <c r="MQD17" s="1964"/>
      <c r="MQE17" s="1964"/>
      <c r="MQF17" s="1964"/>
      <c r="MQG17" s="1964"/>
      <c r="MQH17" s="1964"/>
      <c r="MQI17" s="1964"/>
      <c r="MQJ17" s="1964"/>
      <c r="MQK17" s="1964"/>
      <c r="MQL17" s="1964"/>
      <c r="MQM17" s="1964"/>
      <c r="MQN17" s="1964"/>
      <c r="MQO17" s="1964"/>
      <c r="MQP17" s="1964"/>
      <c r="MQQ17" s="1964"/>
      <c r="MQR17" s="1964"/>
      <c r="MQS17" s="1964"/>
      <c r="MQT17" s="1964"/>
      <c r="MQU17" s="1964"/>
      <c r="MQV17" s="1964"/>
      <c r="MQW17" s="1964"/>
      <c r="MQX17" s="1964"/>
      <c r="MQY17" s="1964"/>
      <c r="MQZ17" s="1964"/>
      <c r="MRA17" s="1964"/>
      <c r="MRB17" s="1964"/>
      <c r="MRC17" s="1964"/>
      <c r="MRD17" s="1964"/>
      <c r="MRE17" s="1964"/>
      <c r="MRF17" s="1964"/>
      <c r="MRG17" s="1964"/>
      <c r="MRH17" s="1964"/>
      <c r="MRI17" s="1964"/>
      <c r="MRJ17" s="1964"/>
      <c r="MRK17" s="1964"/>
      <c r="MRL17" s="1964"/>
      <c r="MRM17" s="1964"/>
      <c r="MRN17" s="1964"/>
      <c r="MRO17" s="1964"/>
      <c r="MRP17" s="1964"/>
      <c r="MRQ17" s="1964"/>
      <c r="MRR17" s="1964"/>
      <c r="MRS17" s="1964"/>
      <c r="MRT17" s="1964"/>
      <c r="MRU17" s="1964"/>
      <c r="MRV17" s="1964"/>
      <c r="MRW17" s="1964"/>
      <c r="MRX17" s="1964"/>
      <c r="MRY17" s="1964"/>
      <c r="MRZ17" s="1964"/>
      <c r="MSA17" s="1964"/>
      <c r="MSB17" s="1964"/>
      <c r="MSC17" s="1964"/>
      <c r="MSD17" s="1964"/>
      <c r="MSE17" s="1964"/>
      <c r="MSF17" s="1964"/>
      <c r="MSG17" s="1964"/>
      <c r="MSH17" s="1964"/>
      <c r="MSI17" s="1964"/>
      <c r="MSJ17" s="1964"/>
      <c r="MSK17" s="1964"/>
      <c r="MSL17" s="1964"/>
      <c r="MSM17" s="1964"/>
      <c r="MSN17" s="1964"/>
      <c r="MSO17" s="1964"/>
      <c r="MSP17" s="1964"/>
      <c r="MSQ17" s="1964"/>
      <c r="MSR17" s="1964"/>
      <c r="MSS17" s="1964"/>
      <c r="MST17" s="1964"/>
      <c r="MSU17" s="1964"/>
      <c r="MSV17" s="1964"/>
      <c r="MSW17" s="1964"/>
      <c r="MSX17" s="1964"/>
      <c r="MSY17" s="1964"/>
      <c r="MSZ17" s="1964"/>
      <c r="MTA17" s="1964"/>
      <c r="MTB17" s="1964"/>
      <c r="MTC17" s="1964"/>
      <c r="MTD17" s="1964"/>
      <c r="MTE17" s="1964"/>
      <c r="MTF17" s="1964"/>
      <c r="MTG17" s="1964"/>
      <c r="MTH17" s="1964"/>
      <c r="MTI17" s="1964"/>
      <c r="MTJ17" s="1964"/>
      <c r="MTK17" s="1964"/>
      <c r="MTL17" s="1964"/>
      <c r="MTM17" s="1964"/>
      <c r="MTN17" s="1964"/>
      <c r="MTO17" s="1964"/>
      <c r="MTP17" s="1964"/>
      <c r="MTQ17" s="1964"/>
      <c r="MTR17" s="1964"/>
      <c r="MTS17" s="1964"/>
      <c r="MTT17" s="1964"/>
      <c r="MTU17" s="1964"/>
      <c r="MTV17" s="1964"/>
      <c r="MTW17" s="1964"/>
      <c r="MTX17" s="1964"/>
      <c r="MTY17" s="1964"/>
      <c r="MTZ17" s="1964"/>
      <c r="MUA17" s="1964"/>
      <c r="MUB17" s="1964"/>
      <c r="MUC17" s="1964"/>
      <c r="MUD17" s="1964"/>
      <c r="MUE17" s="1964"/>
      <c r="MUF17" s="1964"/>
      <c r="MUG17" s="1964"/>
      <c r="MUH17" s="1964"/>
      <c r="MUI17" s="1964"/>
      <c r="MUJ17" s="1964"/>
      <c r="MUK17" s="1964"/>
      <c r="MUL17" s="1964"/>
      <c r="MUM17" s="1964"/>
      <c r="MUN17" s="1964"/>
      <c r="MUO17" s="1964"/>
      <c r="MUP17" s="1964"/>
      <c r="MUQ17" s="1964"/>
      <c r="MUR17" s="1964"/>
      <c r="MUS17" s="1964"/>
      <c r="MUT17" s="1964"/>
      <c r="MUU17" s="1964"/>
      <c r="MUV17" s="1964"/>
      <c r="MUW17" s="1964"/>
      <c r="MUX17" s="1964"/>
      <c r="MUY17" s="1964"/>
      <c r="MUZ17" s="1964"/>
      <c r="MVA17" s="1964"/>
      <c r="MVB17" s="1964"/>
      <c r="MVC17" s="1964"/>
      <c r="MVD17" s="1964"/>
      <c r="MVE17" s="1964"/>
      <c r="MVF17" s="1964"/>
      <c r="MVG17" s="1964"/>
      <c r="MVH17" s="1964"/>
      <c r="MVI17" s="1964"/>
      <c r="MVJ17" s="1964"/>
      <c r="MVK17" s="1964"/>
      <c r="MVL17" s="1964"/>
      <c r="MVM17" s="1964"/>
      <c r="MVN17" s="1964"/>
      <c r="MVO17" s="1964"/>
      <c r="MVP17" s="1964"/>
      <c r="MVQ17" s="1964"/>
      <c r="MVR17" s="1964"/>
      <c r="MVS17" s="1964"/>
      <c r="MVT17" s="1964"/>
      <c r="MVU17" s="1964"/>
      <c r="MVV17" s="1964"/>
      <c r="MVW17" s="1964"/>
      <c r="MVX17" s="1964"/>
      <c r="MVY17" s="1964"/>
      <c r="MVZ17" s="1964"/>
      <c r="MWA17" s="1964"/>
      <c r="MWB17" s="1964"/>
      <c r="MWC17" s="1964"/>
      <c r="MWD17" s="1964"/>
      <c r="MWE17" s="1964"/>
      <c r="MWF17" s="1964"/>
      <c r="MWG17" s="1964"/>
      <c r="MWH17" s="1964"/>
      <c r="MWI17" s="1964"/>
      <c r="MWJ17" s="1964"/>
      <c r="MWK17" s="1964"/>
      <c r="MWL17" s="1964"/>
      <c r="MWM17" s="1964"/>
      <c r="MWN17" s="1964"/>
      <c r="MWO17" s="1964"/>
      <c r="MWP17" s="1964"/>
      <c r="MWQ17" s="1964"/>
      <c r="MWR17" s="1964"/>
      <c r="MWS17" s="1964"/>
      <c r="MWT17" s="1964"/>
      <c r="MWU17" s="1964"/>
      <c r="MWV17" s="1964"/>
      <c r="MWW17" s="1964"/>
      <c r="MWX17" s="1964"/>
      <c r="MWY17" s="1964"/>
      <c r="MWZ17" s="1964"/>
      <c r="MXA17" s="1964"/>
      <c r="MXB17" s="1964"/>
      <c r="MXC17" s="1964"/>
      <c r="MXD17" s="1964"/>
      <c r="MXE17" s="1964"/>
      <c r="MXF17" s="1964"/>
      <c r="MXG17" s="1964"/>
      <c r="MXH17" s="1964"/>
      <c r="MXI17" s="1964"/>
      <c r="MXJ17" s="1964"/>
      <c r="MXK17" s="1964"/>
      <c r="MXL17" s="1964"/>
      <c r="MXM17" s="1964"/>
      <c r="MXN17" s="1964"/>
      <c r="MXO17" s="1964"/>
      <c r="MXP17" s="1964"/>
      <c r="MXQ17" s="1964"/>
      <c r="MXR17" s="1964"/>
      <c r="MXS17" s="1964"/>
      <c r="MXT17" s="1964"/>
      <c r="MXU17" s="1964"/>
      <c r="MXV17" s="1964"/>
      <c r="MXW17" s="1964"/>
      <c r="MXX17" s="1964"/>
      <c r="MXY17" s="1964"/>
      <c r="MXZ17" s="1964"/>
      <c r="MYA17" s="1964"/>
      <c r="MYB17" s="1964"/>
      <c r="MYC17" s="1964"/>
      <c r="MYD17" s="1964"/>
      <c r="MYE17" s="1964"/>
      <c r="MYF17" s="1964"/>
      <c r="MYG17" s="1964"/>
      <c r="MYH17" s="1964"/>
      <c r="MYI17" s="1964"/>
      <c r="MYJ17" s="1964"/>
      <c r="MYK17" s="1964"/>
      <c r="MYL17" s="1964"/>
      <c r="MYM17" s="1964"/>
      <c r="MYN17" s="1964"/>
      <c r="MYO17" s="1964"/>
      <c r="MYP17" s="1964"/>
      <c r="MYQ17" s="1964"/>
      <c r="MYR17" s="1964"/>
      <c r="MYS17" s="1964"/>
      <c r="MYT17" s="1964"/>
      <c r="MYU17" s="1964"/>
      <c r="MYV17" s="1964"/>
      <c r="MYW17" s="1964"/>
      <c r="MYX17" s="1964"/>
      <c r="MYY17" s="1964"/>
      <c r="MYZ17" s="1964"/>
      <c r="MZA17" s="1964"/>
      <c r="MZB17" s="1964"/>
      <c r="MZC17" s="1964"/>
      <c r="MZD17" s="1964"/>
      <c r="MZE17" s="1964"/>
      <c r="MZF17" s="1964"/>
      <c r="MZG17" s="1964"/>
      <c r="MZH17" s="1964"/>
      <c r="MZI17" s="1964"/>
      <c r="MZJ17" s="1964"/>
      <c r="MZK17" s="1964"/>
      <c r="MZL17" s="1964"/>
      <c r="MZM17" s="1964"/>
      <c r="MZN17" s="1964"/>
      <c r="MZO17" s="1964"/>
      <c r="MZP17" s="1964"/>
      <c r="MZQ17" s="1964"/>
      <c r="MZR17" s="1964"/>
      <c r="MZS17" s="1964"/>
      <c r="MZT17" s="1964"/>
      <c r="MZU17" s="1964"/>
      <c r="MZV17" s="1964"/>
      <c r="MZW17" s="1964"/>
      <c r="MZX17" s="1964"/>
      <c r="MZY17" s="1964"/>
      <c r="MZZ17" s="1964"/>
      <c r="NAA17" s="1964"/>
      <c r="NAB17" s="1964"/>
      <c r="NAC17" s="1964"/>
      <c r="NAD17" s="1964"/>
      <c r="NAE17" s="1964"/>
      <c r="NAF17" s="1964"/>
      <c r="NAG17" s="1964"/>
      <c r="NAH17" s="1964"/>
      <c r="NAI17" s="1964"/>
      <c r="NAJ17" s="1964"/>
      <c r="NAK17" s="1964"/>
      <c r="NAL17" s="1964"/>
      <c r="NAM17" s="1964"/>
      <c r="NAN17" s="1964"/>
      <c r="NAO17" s="1964"/>
      <c r="NAP17" s="1964"/>
      <c r="NAQ17" s="1964"/>
      <c r="NAR17" s="1964"/>
      <c r="NAS17" s="1964"/>
      <c r="NAT17" s="1964"/>
      <c r="NAU17" s="1964"/>
      <c r="NAV17" s="1964"/>
      <c r="NAW17" s="1964"/>
      <c r="NAX17" s="1964"/>
      <c r="NAY17" s="1964"/>
      <c r="NAZ17" s="1964"/>
      <c r="NBA17" s="1964"/>
      <c r="NBB17" s="1964"/>
      <c r="NBC17" s="1964"/>
      <c r="NBD17" s="1964"/>
      <c r="NBE17" s="1964"/>
      <c r="NBF17" s="1964"/>
      <c r="NBG17" s="1964"/>
      <c r="NBH17" s="1964"/>
      <c r="NBI17" s="1964"/>
      <c r="NBJ17" s="1964"/>
      <c r="NBK17" s="1964"/>
      <c r="NBL17" s="1964"/>
      <c r="NBM17" s="1964"/>
      <c r="NBN17" s="1964"/>
      <c r="NBO17" s="1964"/>
      <c r="NBP17" s="1964"/>
      <c r="NBQ17" s="1964"/>
      <c r="NBR17" s="1964"/>
      <c r="NBS17" s="1964"/>
      <c r="NBT17" s="1964"/>
      <c r="NBU17" s="1964"/>
      <c r="NBV17" s="1964"/>
      <c r="NBW17" s="1964"/>
      <c r="NBX17" s="1964"/>
      <c r="NBY17" s="1964"/>
      <c r="NBZ17" s="1964"/>
      <c r="NCA17" s="1964"/>
      <c r="NCB17" s="1964"/>
      <c r="NCC17" s="1964"/>
      <c r="NCD17" s="1964"/>
      <c r="NCE17" s="1964"/>
      <c r="NCF17" s="1964"/>
      <c r="NCG17" s="1964"/>
      <c r="NCH17" s="1964"/>
      <c r="NCI17" s="1964"/>
      <c r="NCJ17" s="1964"/>
      <c r="NCK17" s="1964"/>
      <c r="NCL17" s="1964"/>
      <c r="NCM17" s="1964"/>
      <c r="NCN17" s="1964"/>
      <c r="NCO17" s="1964"/>
      <c r="NCP17" s="1964"/>
      <c r="NCQ17" s="1964"/>
      <c r="NCR17" s="1964"/>
      <c r="NCS17" s="1964"/>
      <c r="NCT17" s="1964"/>
      <c r="NCU17" s="1964"/>
      <c r="NCV17" s="1964"/>
      <c r="NCW17" s="1964"/>
      <c r="NCX17" s="1964"/>
      <c r="NCY17" s="1964"/>
      <c r="NCZ17" s="1964"/>
      <c r="NDA17" s="1964"/>
      <c r="NDB17" s="1964"/>
      <c r="NDC17" s="1964"/>
      <c r="NDD17" s="1964"/>
      <c r="NDE17" s="1964"/>
      <c r="NDF17" s="1964"/>
      <c r="NDG17" s="1964"/>
      <c r="NDH17" s="1964"/>
      <c r="NDI17" s="1964"/>
      <c r="NDJ17" s="1964"/>
      <c r="NDK17" s="1964"/>
      <c r="NDL17" s="1964"/>
      <c r="NDM17" s="1964"/>
      <c r="NDN17" s="1964"/>
      <c r="NDO17" s="1964"/>
      <c r="NDP17" s="1964"/>
      <c r="NDQ17" s="1964"/>
      <c r="NDR17" s="1964"/>
      <c r="NDS17" s="1964"/>
      <c r="NDT17" s="1964"/>
      <c r="NDU17" s="1964"/>
      <c r="NDV17" s="1964"/>
      <c r="NDW17" s="1964"/>
      <c r="NDX17" s="1964"/>
      <c r="NDY17" s="1964"/>
      <c r="NDZ17" s="1964"/>
      <c r="NEA17" s="1964"/>
      <c r="NEB17" s="1964"/>
      <c r="NEC17" s="1964"/>
      <c r="NED17" s="1964"/>
      <c r="NEE17" s="1964"/>
      <c r="NEF17" s="1964"/>
      <c r="NEG17" s="1964"/>
      <c r="NEH17" s="1964"/>
      <c r="NEI17" s="1964"/>
      <c r="NEJ17" s="1964"/>
      <c r="NEK17" s="1964"/>
      <c r="NEL17" s="1964"/>
      <c r="NEM17" s="1964"/>
      <c r="NEN17" s="1964"/>
      <c r="NEO17" s="1964"/>
      <c r="NEP17" s="1964"/>
      <c r="NEQ17" s="1964"/>
      <c r="NER17" s="1964"/>
      <c r="NES17" s="1964"/>
      <c r="NET17" s="1964"/>
      <c r="NEU17" s="1964"/>
      <c r="NEV17" s="1964"/>
      <c r="NEW17" s="1964"/>
      <c r="NEX17" s="1964"/>
      <c r="NEY17" s="1964"/>
      <c r="NEZ17" s="1964"/>
      <c r="NFA17" s="1964"/>
      <c r="NFB17" s="1964"/>
      <c r="NFC17" s="1964"/>
      <c r="NFD17" s="1964"/>
      <c r="NFE17" s="1964"/>
      <c r="NFF17" s="1964"/>
      <c r="NFG17" s="1964"/>
      <c r="NFH17" s="1964"/>
      <c r="NFI17" s="1964"/>
      <c r="NFJ17" s="1964"/>
      <c r="NFK17" s="1964"/>
      <c r="NFL17" s="1964"/>
      <c r="NFM17" s="1964"/>
      <c r="NFN17" s="1964"/>
      <c r="NFO17" s="1964"/>
      <c r="NFP17" s="1964"/>
      <c r="NFQ17" s="1964"/>
      <c r="NFR17" s="1964"/>
      <c r="NFS17" s="1964"/>
      <c r="NFT17" s="1964"/>
      <c r="NFU17" s="1964"/>
      <c r="NFV17" s="1964"/>
      <c r="NFW17" s="1964"/>
      <c r="NFX17" s="1964"/>
      <c r="NFY17" s="1964"/>
      <c r="NFZ17" s="1964"/>
      <c r="NGA17" s="1964"/>
      <c r="NGB17" s="1964"/>
      <c r="NGC17" s="1964"/>
      <c r="NGD17" s="1964"/>
      <c r="NGE17" s="1964"/>
      <c r="NGF17" s="1964"/>
      <c r="NGG17" s="1964"/>
      <c r="NGH17" s="1964"/>
      <c r="NGI17" s="1964"/>
      <c r="NGJ17" s="1964"/>
      <c r="NGK17" s="1964"/>
      <c r="NGL17" s="1964"/>
      <c r="NGM17" s="1964"/>
      <c r="NGN17" s="1964"/>
      <c r="NGO17" s="1964"/>
      <c r="NGP17" s="1964"/>
      <c r="NGQ17" s="1964"/>
      <c r="NGR17" s="1964"/>
      <c r="NGS17" s="1964"/>
      <c r="NGT17" s="1964"/>
      <c r="NGU17" s="1964"/>
      <c r="NGV17" s="1964"/>
      <c r="NGW17" s="1964"/>
      <c r="NGX17" s="1964"/>
      <c r="NGY17" s="1964"/>
      <c r="NGZ17" s="1964"/>
      <c r="NHA17" s="1964"/>
      <c r="NHB17" s="1964"/>
      <c r="NHC17" s="1964"/>
      <c r="NHD17" s="1964"/>
      <c r="NHE17" s="1964"/>
      <c r="NHF17" s="1964"/>
      <c r="NHG17" s="1964"/>
      <c r="NHH17" s="1964"/>
      <c r="NHI17" s="1964"/>
      <c r="NHJ17" s="1964"/>
      <c r="NHK17" s="1964"/>
      <c r="NHL17" s="1964"/>
      <c r="NHM17" s="1964"/>
      <c r="NHN17" s="1964"/>
      <c r="NHO17" s="1964"/>
      <c r="NHP17" s="1964"/>
      <c r="NHQ17" s="1964"/>
      <c r="NHR17" s="1964"/>
      <c r="NHS17" s="1964"/>
      <c r="NHT17" s="1964"/>
      <c r="NHU17" s="1964"/>
      <c r="NHV17" s="1964"/>
      <c r="NHW17" s="1964"/>
      <c r="NHX17" s="1964"/>
      <c r="NHY17" s="1964"/>
      <c r="NHZ17" s="1964"/>
      <c r="NIA17" s="1964"/>
      <c r="NIB17" s="1964"/>
      <c r="NIC17" s="1964"/>
      <c r="NID17" s="1964"/>
      <c r="NIE17" s="1964"/>
      <c r="NIF17" s="1964"/>
      <c r="NIG17" s="1964"/>
      <c r="NIH17" s="1964"/>
      <c r="NII17" s="1964"/>
      <c r="NIJ17" s="1964"/>
      <c r="NIK17" s="1964"/>
      <c r="NIL17" s="1964"/>
      <c r="NIM17" s="1964"/>
      <c r="NIN17" s="1964"/>
      <c r="NIO17" s="1964"/>
      <c r="NIP17" s="1964"/>
      <c r="NIQ17" s="1964"/>
      <c r="NIR17" s="1964"/>
      <c r="NIS17" s="1964"/>
      <c r="NIT17" s="1964"/>
      <c r="NIU17" s="1964"/>
      <c r="NIV17" s="1964"/>
      <c r="NIW17" s="1964"/>
      <c r="NIX17" s="1964"/>
      <c r="NIY17" s="1964"/>
      <c r="NIZ17" s="1964"/>
      <c r="NJA17" s="1964"/>
      <c r="NJB17" s="1964"/>
      <c r="NJC17" s="1964"/>
      <c r="NJD17" s="1964"/>
      <c r="NJE17" s="1964"/>
      <c r="NJF17" s="1964"/>
      <c r="NJG17" s="1964"/>
      <c r="NJH17" s="1964"/>
      <c r="NJI17" s="1964"/>
      <c r="NJJ17" s="1964"/>
      <c r="NJK17" s="1964"/>
      <c r="NJL17" s="1964"/>
      <c r="NJM17" s="1964"/>
      <c r="NJN17" s="1964"/>
      <c r="NJO17" s="1964"/>
      <c r="NJP17" s="1964"/>
      <c r="NJQ17" s="1964"/>
      <c r="NJR17" s="1964"/>
      <c r="NJS17" s="1964"/>
      <c r="NJT17" s="1964"/>
      <c r="NJU17" s="1964"/>
      <c r="NJV17" s="1964"/>
      <c r="NJW17" s="1964"/>
      <c r="NJX17" s="1964"/>
      <c r="NJY17" s="1964"/>
      <c r="NJZ17" s="1964"/>
      <c r="NKA17" s="1964"/>
      <c r="NKB17" s="1964"/>
      <c r="NKC17" s="1964"/>
      <c r="NKD17" s="1964"/>
      <c r="NKE17" s="1964"/>
      <c r="NKF17" s="1964"/>
      <c r="NKG17" s="1964"/>
      <c r="NKH17" s="1964"/>
      <c r="NKI17" s="1964"/>
      <c r="NKJ17" s="1964"/>
      <c r="NKK17" s="1964"/>
      <c r="NKL17" s="1964"/>
      <c r="NKM17" s="1964"/>
      <c r="NKN17" s="1964"/>
      <c r="NKO17" s="1964"/>
      <c r="NKP17" s="1964"/>
      <c r="NKQ17" s="1964"/>
      <c r="NKR17" s="1964"/>
      <c r="NKS17" s="1964"/>
      <c r="NKT17" s="1964"/>
      <c r="NKU17" s="1964"/>
      <c r="NKV17" s="1964"/>
      <c r="NKW17" s="1964"/>
      <c r="NKX17" s="1964"/>
      <c r="NKY17" s="1964"/>
      <c r="NKZ17" s="1964"/>
      <c r="NLA17" s="1964"/>
      <c r="NLB17" s="1964"/>
      <c r="NLC17" s="1964"/>
      <c r="NLD17" s="1964"/>
      <c r="NLE17" s="1964"/>
      <c r="NLF17" s="1964"/>
      <c r="NLG17" s="1964"/>
      <c r="NLH17" s="1964"/>
      <c r="NLI17" s="1964"/>
      <c r="NLJ17" s="1964"/>
      <c r="NLK17" s="1964"/>
      <c r="NLL17" s="1964"/>
      <c r="NLM17" s="1964"/>
      <c r="NLN17" s="1964"/>
      <c r="NLO17" s="1964"/>
      <c r="NLP17" s="1964"/>
      <c r="NLQ17" s="1964"/>
      <c r="NLR17" s="1964"/>
      <c r="NLS17" s="1964"/>
      <c r="NLT17" s="1964"/>
      <c r="NLU17" s="1964"/>
      <c r="NLV17" s="1964"/>
      <c r="NLW17" s="1964"/>
      <c r="NLX17" s="1964"/>
      <c r="NLY17" s="1964"/>
      <c r="NLZ17" s="1964"/>
      <c r="NMA17" s="1964"/>
      <c r="NMB17" s="1964"/>
      <c r="NMC17" s="1964"/>
      <c r="NMD17" s="1964"/>
      <c r="NME17" s="1964"/>
      <c r="NMF17" s="1964"/>
      <c r="NMG17" s="1964"/>
      <c r="NMH17" s="1964"/>
      <c r="NMI17" s="1964"/>
      <c r="NMJ17" s="1964"/>
      <c r="NMK17" s="1964"/>
      <c r="NML17" s="1964"/>
      <c r="NMM17" s="1964"/>
      <c r="NMN17" s="1964"/>
      <c r="NMO17" s="1964"/>
      <c r="NMP17" s="1964"/>
      <c r="NMQ17" s="1964"/>
      <c r="NMR17" s="1964"/>
      <c r="NMS17" s="1964"/>
      <c r="NMT17" s="1964"/>
      <c r="NMU17" s="1964"/>
      <c r="NMV17" s="1964"/>
      <c r="NMW17" s="1964"/>
      <c r="NMX17" s="1964"/>
      <c r="NMY17" s="1964"/>
      <c r="NMZ17" s="1964"/>
      <c r="NNA17" s="1964"/>
      <c r="NNB17" s="1964"/>
      <c r="NNC17" s="1964"/>
      <c r="NND17" s="1964"/>
      <c r="NNE17" s="1964"/>
      <c r="NNF17" s="1964"/>
      <c r="NNG17" s="1964"/>
      <c r="NNH17" s="1964"/>
      <c r="NNI17" s="1964"/>
      <c r="NNJ17" s="1964"/>
      <c r="NNK17" s="1964"/>
      <c r="NNL17" s="1964"/>
      <c r="NNM17" s="1964"/>
      <c r="NNN17" s="1964"/>
      <c r="NNO17" s="1964"/>
      <c r="NNP17" s="1964"/>
      <c r="NNQ17" s="1964"/>
      <c r="NNR17" s="1964"/>
      <c r="NNS17" s="1964"/>
      <c r="NNT17" s="1964"/>
      <c r="NNU17" s="1964"/>
      <c r="NNV17" s="1964"/>
      <c r="NNW17" s="1964"/>
      <c r="NNX17" s="1964"/>
      <c r="NNY17" s="1964"/>
      <c r="NNZ17" s="1964"/>
      <c r="NOA17" s="1964"/>
      <c r="NOB17" s="1964"/>
      <c r="NOC17" s="1964"/>
      <c r="NOD17" s="1964"/>
      <c r="NOE17" s="1964"/>
      <c r="NOF17" s="1964"/>
      <c r="NOG17" s="1964"/>
      <c r="NOH17" s="1964"/>
      <c r="NOI17" s="1964"/>
      <c r="NOJ17" s="1964"/>
      <c r="NOK17" s="1964"/>
      <c r="NOL17" s="1964"/>
      <c r="NOM17" s="1964"/>
      <c r="NON17" s="1964"/>
      <c r="NOO17" s="1964"/>
      <c r="NOP17" s="1964"/>
      <c r="NOQ17" s="1964"/>
      <c r="NOR17" s="1964"/>
      <c r="NOS17" s="1964"/>
      <c r="NOT17" s="1964"/>
      <c r="NOU17" s="1964"/>
      <c r="NOV17" s="1964"/>
      <c r="NOW17" s="1964"/>
      <c r="NOX17" s="1964"/>
      <c r="NOY17" s="1964"/>
      <c r="NOZ17" s="1964"/>
      <c r="NPA17" s="1964"/>
      <c r="NPB17" s="1964"/>
      <c r="NPC17" s="1964"/>
      <c r="NPD17" s="1964"/>
      <c r="NPE17" s="1964"/>
      <c r="NPF17" s="1964"/>
      <c r="NPG17" s="1964"/>
      <c r="NPH17" s="1964"/>
      <c r="NPI17" s="1964"/>
      <c r="NPJ17" s="1964"/>
      <c r="NPK17" s="1964"/>
      <c r="NPL17" s="1964"/>
      <c r="NPM17" s="1964"/>
      <c r="NPN17" s="1964"/>
      <c r="NPO17" s="1964"/>
      <c r="NPP17" s="1964"/>
      <c r="NPQ17" s="1964"/>
      <c r="NPR17" s="1964"/>
      <c r="NPS17" s="1964"/>
      <c r="NPT17" s="1964"/>
      <c r="NPU17" s="1964"/>
      <c r="NPV17" s="1964"/>
      <c r="NPW17" s="1964"/>
      <c r="NPX17" s="1964"/>
      <c r="NPY17" s="1964"/>
      <c r="NPZ17" s="1964"/>
      <c r="NQA17" s="1964"/>
      <c r="NQB17" s="1964"/>
      <c r="NQC17" s="1964"/>
      <c r="NQD17" s="1964"/>
      <c r="NQE17" s="1964"/>
      <c r="NQF17" s="1964"/>
      <c r="NQG17" s="1964"/>
      <c r="NQH17" s="1964"/>
      <c r="NQI17" s="1964"/>
      <c r="NQJ17" s="1964"/>
      <c r="NQK17" s="1964"/>
      <c r="NQL17" s="1964"/>
      <c r="NQM17" s="1964"/>
      <c r="NQN17" s="1964"/>
      <c r="NQO17" s="1964"/>
      <c r="NQP17" s="1964"/>
      <c r="NQQ17" s="1964"/>
      <c r="NQR17" s="1964"/>
      <c r="NQS17" s="1964"/>
      <c r="NQT17" s="1964"/>
      <c r="NQU17" s="1964"/>
      <c r="NQV17" s="1964"/>
      <c r="NQW17" s="1964"/>
      <c r="NQX17" s="1964"/>
      <c r="NQY17" s="1964"/>
      <c r="NQZ17" s="1964"/>
      <c r="NRA17" s="1964"/>
      <c r="NRB17" s="1964"/>
      <c r="NRC17" s="1964"/>
      <c r="NRD17" s="1964"/>
      <c r="NRE17" s="1964"/>
      <c r="NRF17" s="1964"/>
      <c r="NRG17" s="1964"/>
      <c r="NRH17" s="1964"/>
      <c r="NRI17" s="1964"/>
      <c r="NRJ17" s="1964"/>
      <c r="NRK17" s="1964"/>
      <c r="NRL17" s="1964"/>
      <c r="NRM17" s="1964"/>
      <c r="NRN17" s="1964"/>
      <c r="NRO17" s="1964"/>
      <c r="NRP17" s="1964"/>
      <c r="NRQ17" s="1964"/>
      <c r="NRR17" s="1964"/>
      <c r="NRS17" s="1964"/>
      <c r="NRT17" s="1964"/>
      <c r="NRU17" s="1964"/>
      <c r="NRV17" s="1964"/>
      <c r="NRW17" s="1964"/>
      <c r="NRX17" s="1964"/>
      <c r="NRY17" s="1964"/>
      <c r="NRZ17" s="1964"/>
      <c r="NSA17" s="1964"/>
      <c r="NSB17" s="1964"/>
      <c r="NSC17" s="1964"/>
      <c r="NSD17" s="1964"/>
      <c r="NSE17" s="1964"/>
      <c r="NSF17" s="1964"/>
      <c r="NSG17" s="1964"/>
      <c r="NSH17" s="1964"/>
      <c r="NSI17" s="1964"/>
      <c r="NSJ17" s="1964"/>
      <c r="NSK17" s="1964"/>
      <c r="NSL17" s="1964"/>
      <c r="NSM17" s="1964"/>
      <c r="NSN17" s="1964"/>
      <c r="NSO17" s="1964"/>
      <c r="NSP17" s="1964"/>
      <c r="NSQ17" s="1964"/>
      <c r="NSR17" s="1964"/>
      <c r="NSS17" s="1964"/>
      <c r="NST17" s="1964"/>
      <c r="NSU17" s="1964"/>
      <c r="NSV17" s="1964"/>
      <c r="NSW17" s="1964"/>
      <c r="NSX17" s="1964"/>
      <c r="NSY17" s="1964"/>
      <c r="NSZ17" s="1964"/>
      <c r="NTA17" s="1964"/>
      <c r="NTB17" s="1964"/>
      <c r="NTC17" s="1964"/>
      <c r="NTD17" s="1964"/>
      <c r="NTE17" s="1964"/>
      <c r="NTF17" s="1964"/>
      <c r="NTG17" s="1964"/>
      <c r="NTH17" s="1964"/>
      <c r="NTI17" s="1964"/>
      <c r="NTJ17" s="1964"/>
      <c r="NTK17" s="1964"/>
      <c r="NTL17" s="1964"/>
      <c r="NTM17" s="1964"/>
      <c r="NTN17" s="1964"/>
      <c r="NTO17" s="1964"/>
      <c r="NTP17" s="1964"/>
      <c r="NTQ17" s="1964"/>
      <c r="NTR17" s="1964"/>
      <c r="NTS17" s="1964"/>
      <c r="NTT17" s="1964"/>
      <c r="NTU17" s="1964"/>
      <c r="NTV17" s="1964"/>
      <c r="NTW17" s="1964"/>
      <c r="NTX17" s="1964"/>
      <c r="NTY17" s="1964"/>
      <c r="NTZ17" s="1964"/>
      <c r="NUA17" s="1964"/>
      <c r="NUB17" s="1964"/>
      <c r="NUC17" s="1964"/>
      <c r="NUD17" s="1964"/>
      <c r="NUE17" s="1964"/>
      <c r="NUF17" s="1964"/>
      <c r="NUG17" s="1964"/>
      <c r="NUH17" s="1964"/>
      <c r="NUI17" s="1964"/>
      <c r="NUJ17" s="1964"/>
      <c r="NUK17" s="1964"/>
      <c r="NUL17" s="1964"/>
      <c r="NUM17" s="1964"/>
      <c r="NUN17" s="1964"/>
      <c r="NUO17" s="1964"/>
      <c r="NUP17" s="1964"/>
      <c r="NUQ17" s="1964"/>
      <c r="NUR17" s="1964"/>
      <c r="NUS17" s="1964"/>
      <c r="NUT17" s="1964"/>
      <c r="NUU17" s="1964"/>
      <c r="NUV17" s="1964"/>
      <c r="NUW17" s="1964"/>
      <c r="NUX17" s="1964"/>
      <c r="NUY17" s="1964"/>
      <c r="NUZ17" s="1964"/>
      <c r="NVA17" s="1964"/>
      <c r="NVB17" s="1964"/>
      <c r="NVC17" s="1964"/>
      <c r="NVD17" s="1964"/>
      <c r="NVE17" s="1964"/>
      <c r="NVF17" s="1964"/>
      <c r="NVG17" s="1964"/>
      <c r="NVH17" s="1964"/>
      <c r="NVI17" s="1964"/>
      <c r="NVJ17" s="1964"/>
      <c r="NVK17" s="1964"/>
      <c r="NVL17" s="1964"/>
      <c r="NVM17" s="1964"/>
      <c r="NVN17" s="1964"/>
      <c r="NVO17" s="1964"/>
      <c r="NVP17" s="1964"/>
      <c r="NVQ17" s="1964"/>
      <c r="NVR17" s="1964"/>
      <c r="NVS17" s="1964"/>
      <c r="NVT17" s="1964"/>
      <c r="NVU17" s="1964"/>
      <c r="NVV17" s="1964"/>
      <c r="NVW17" s="1964"/>
      <c r="NVX17" s="1964"/>
      <c r="NVY17" s="1964"/>
      <c r="NVZ17" s="1964"/>
      <c r="NWA17" s="1964"/>
      <c r="NWB17" s="1964"/>
      <c r="NWC17" s="1964"/>
      <c r="NWD17" s="1964"/>
      <c r="NWE17" s="1964"/>
      <c r="NWF17" s="1964"/>
      <c r="NWG17" s="1964"/>
      <c r="NWH17" s="1964"/>
      <c r="NWI17" s="1964"/>
      <c r="NWJ17" s="1964"/>
      <c r="NWK17" s="1964"/>
      <c r="NWL17" s="1964"/>
      <c r="NWM17" s="1964"/>
      <c r="NWN17" s="1964"/>
      <c r="NWO17" s="1964"/>
      <c r="NWP17" s="1964"/>
      <c r="NWQ17" s="1964"/>
      <c r="NWR17" s="1964"/>
      <c r="NWS17" s="1964"/>
      <c r="NWT17" s="1964"/>
      <c r="NWU17" s="1964"/>
      <c r="NWV17" s="1964"/>
      <c r="NWW17" s="1964"/>
      <c r="NWX17" s="1964"/>
      <c r="NWY17" s="1964"/>
      <c r="NWZ17" s="1964"/>
      <c r="NXA17" s="1964"/>
      <c r="NXB17" s="1964"/>
      <c r="NXC17" s="1964"/>
      <c r="NXD17" s="1964"/>
      <c r="NXE17" s="1964"/>
      <c r="NXF17" s="1964"/>
      <c r="NXG17" s="1964"/>
      <c r="NXH17" s="1964"/>
      <c r="NXI17" s="1964"/>
      <c r="NXJ17" s="1964"/>
      <c r="NXK17" s="1964"/>
      <c r="NXL17" s="1964"/>
      <c r="NXM17" s="1964"/>
      <c r="NXN17" s="1964"/>
      <c r="NXO17" s="1964"/>
      <c r="NXP17" s="1964"/>
      <c r="NXQ17" s="1964"/>
      <c r="NXR17" s="1964"/>
      <c r="NXS17" s="1964"/>
      <c r="NXT17" s="1964"/>
      <c r="NXU17" s="1964"/>
      <c r="NXV17" s="1964"/>
      <c r="NXW17" s="1964"/>
      <c r="NXX17" s="1964"/>
      <c r="NXY17" s="1964"/>
      <c r="NXZ17" s="1964"/>
      <c r="NYA17" s="1964"/>
      <c r="NYB17" s="1964"/>
      <c r="NYC17" s="1964"/>
      <c r="NYD17" s="1964"/>
      <c r="NYE17" s="1964"/>
      <c r="NYF17" s="1964"/>
      <c r="NYG17" s="1964"/>
      <c r="NYH17" s="1964"/>
      <c r="NYI17" s="1964"/>
      <c r="NYJ17" s="1964"/>
      <c r="NYK17" s="1964"/>
      <c r="NYL17" s="1964"/>
      <c r="NYM17" s="1964"/>
      <c r="NYN17" s="1964"/>
      <c r="NYO17" s="1964"/>
      <c r="NYP17" s="1964"/>
      <c r="NYQ17" s="1964"/>
      <c r="NYR17" s="1964"/>
      <c r="NYS17" s="1964"/>
      <c r="NYT17" s="1964"/>
      <c r="NYU17" s="1964"/>
      <c r="NYV17" s="1964"/>
      <c r="NYW17" s="1964"/>
      <c r="NYX17" s="1964"/>
      <c r="NYY17" s="1964"/>
      <c r="NYZ17" s="1964"/>
      <c r="NZA17" s="1964"/>
      <c r="NZB17" s="1964"/>
      <c r="NZC17" s="1964"/>
      <c r="NZD17" s="1964"/>
      <c r="NZE17" s="1964"/>
      <c r="NZF17" s="1964"/>
      <c r="NZG17" s="1964"/>
      <c r="NZH17" s="1964"/>
      <c r="NZI17" s="1964"/>
      <c r="NZJ17" s="1964"/>
      <c r="NZK17" s="1964"/>
      <c r="NZL17" s="1964"/>
      <c r="NZM17" s="1964"/>
      <c r="NZN17" s="1964"/>
      <c r="NZO17" s="1964"/>
      <c r="NZP17" s="1964"/>
      <c r="NZQ17" s="1964"/>
      <c r="NZR17" s="1964"/>
      <c r="NZS17" s="1964"/>
      <c r="NZT17" s="1964"/>
      <c r="NZU17" s="1964"/>
      <c r="NZV17" s="1964"/>
      <c r="NZW17" s="1964"/>
      <c r="NZX17" s="1964"/>
      <c r="NZY17" s="1964"/>
      <c r="NZZ17" s="1964"/>
      <c r="OAA17" s="1964"/>
      <c r="OAB17" s="1964"/>
      <c r="OAC17" s="1964"/>
      <c r="OAD17" s="1964"/>
      <c r="OAE17" s="1964"/>
      <c r="OAF17" s="1964"/>
      <c r="OAG17" s="1964"/>
      <c r="OAH17" s="1964"/>
      <c r="OAI17" s="1964"/>
      <c r="OAJ17" s="1964"/>
      <c r="OAK17" s="1964"/>
      <c r="OAL17" s="1964"/>
      <c r="OAM17" s="1964"/>
      <c r="OAN17" s="1964"/>
      <c r="OAO17" s="1964"/>
      <c r="OAP17" s="1964"/>
      <c r="OAQ17" s="1964"/>
      <c r="OAR17" s="1964"/>
      <c r="OAS17" s="1964"/>
      <c r="OAT17" s="1964"/>
      <c r="OAU17" s="1964"/>
      <c r="OAV17" s="1964"/>
      <c r="OAW17" s="1964"/>
      <c r="OAX17" s="1964"/>
      <c r="OAY17" s="1964"/>
      <c r="OAZ17" s="1964"/>
      <c r="OBA17" s="1964"/>
      <c r="OBB17" s="1964"/>
      <c r="OBC17" s="1964"/>
      <c r="OBD17" s="1964"/>
      <c r="OBE17" s="1964"/>
      <c r="OBF17" s="1964"/>
      <c r="OBG17" s="1964"/>
      <c r="OBH17" s="1964"/>
      <c r="OBI17" s="1964"/>
      <c r="OBJ17" s="1964"/>
      <c r="OBK17" s="1964"/>
      <c r="OBL17" s="1964"/>
      <c r="OBM17" s="1964"/>
      <c r="OBN17" s="1964"/>
      <c r="OBO17" s="1964"/>
      <c r="OBP17" s="1964"/>
      <c r="OBQ17" s="1964"/>
      <c r="OBR17" s="1964"/>
      <c r="OBS17" s="1964"/>
      <c r="OBT17" s="1964"/>
      <c r="OBU17" s="1964"/>
      <c r="OBV17" s="1964"/>
      <c r="OBW17" s="1964"/>
      <c r="OBX17" s="1964"/>
      <c r="OBY17" s="1964"/>
      <c r="OBZ17" s="1964"/>
      <c r="OCA17" s="1964"/>
      <c r="OCB17" s="1964"/>
      <c r="OCC17" s="1964"/>
      <c r="OCD17" s="1964"/>
      <c r="OCE17" s="1964"/>
      <c r="OCF17" s="1964"/>
      <c r="OCG17" s="1964"/>
      <c r="OCH17" s="1964"/>
      <c r="OCI17" s="1964"/>
      <c r="OCJ17" s="1964"/>
      <c r="OCK17" s="1964"/>
      <c r="OCL17" s="1964"/>
      <c r="OCM17" s="1964"/>
      <c r="OCN17" s="1964"/>
      <c r="OCO17" s="1964"/>
      <c r="OCP17" s="1964"/>
      <c r="OCQ17" s="1964"/>
      <c r="OCR17" s="1964"/>
      <c r="OCS17" s="1964"/>
      <c r="OCT17" s="1964"/>
      <c r="OCU17" s="1964"/>
      <c r="OCV17" s="1964"/>
      <c r="OCW17" s="1964"/>
      <c r="OCX17" s="1964"/>
      <c r="OCY17" s="1964"/>
      <c r="OCZ17" s="1964"/>
      <c r="ODA17" s="1964"/>
      <c r="ODB17" s="1964"/>
      <c r="ODC17" s="1964"/>
      <c r="ODD17" s="1964"/>
      <c r="ODE17" s="1964"/>
      <c r="ODF17" s="1964"/>
      <c r="ODG17" s="1964"/>
      <c r="ODH17" s="1964"/>
      <c r="ODI17" s="1964"/>
      <c r="ODJ17" s="1964"/>
      <c r="ODK17" s="1964"/>
      <c r="ODL17" s="1964"/>
      <c r="ODM17" s="1964"/>
      <c r="ODN17" s="1964"/>
      <c r="ODO17" s="1964"/>
      <c r="ODP17" s="1964"/>
      <c r="ODQ17" s="1964"/>
      <c r="ODR17" s="1964"/>
      <c r="ODS17" s="1964"/>
      <c r="ODT17" s="1964"/>
      <c r="ODU17" s="1964"/>
      <c r="ODV17" s="1964"/>
      <c r="ODW17" s="1964"/>
      <c r="ODX17" s="1964"/>
      <c r="ODY17" s="1964"/>
      <c r="ODZ17" s="1964"/>
      <c r="OEA17" s="1964"/>
      <c r="OEB17" s="1964"/>
      <c r="OEC17" s="1964"/>
      <c r="OED17" s="1964"/>
      <c r="OEE17" s="1964"/>
      <c r="OEF17" s="1964"/>
      <c r="OEG17" s="1964"/>
      <c r="OEH17" s="1964"/>
      <c r="OEI17" s="1964"/>
      <c r="OEJ17" s="1964"/>
      <c r="OEK17" s="1964"/>
      <c r="OEL17" s="1964"/>
      <c r="OEM17" s="1964"/>
      <c r="OEN17" s="1964"/>
      <c r="OEO17" s="1964"/>
      <c r="OEP17" s="1964"/>
      <c r="OEQ17" s="1964"/>
      <c r="OER17" s="1964"/>
      <c r="OES17" s="1964"/>
      <c r="OET17" s="1964"/>
      <c r="OEU17" s="1964"/>
      <c r="OEV17" s="1964"/>
      <c r="OEW17" s="1964"/>
      <c r="OEX17" s="1964"/>
      <c r="OEY17" s="1964"/>
      <c r="OEZ17" s="1964"/>
      <c r="OFA17" s="1964"/>
      <c r="OFB17" s="1964"/>
      <c r="OFC17" s="1964"/>
      <c r="OFD17" s="1964"/>
      <c r="OFE17" s="1964"/>
      <c r="OFF17" s="1964"/>
      <c r="OFG17" s="1964"/>
      <c r="OFH17" s="1964"/>
      <c r="OFI17" s="1964"/>
      <c r="OFJ17" s="1964"/>
      <c r="OFK17" s="1964"/>
      <c r="OFL17" s="1964"/>
      <c r="OFM17" s="1964"/>
      <c r="OFN17" s="1964"/>
      <c r="OFO17" s="1964"/>
      <c r="OFP17" s="1964"/>
      <c r="OFQ17" s="1964"/>
      <c r="OFR17" s="1964"/>
      <c r="OFS17" s="1964"/>
      <c r="OFT17" s="1964"/>
      <c r="OFU17" s="1964"/>
      <c r="OFV17" s="1964"/>
      <c r="OFW17" s="1964"/>
      <c r="OFX17" s="1964"/>
      <c r="OFY17" s="1964"/>
      <c r="OFZ17" s="1964"/>
      <c r="OGA17" s="1964"/>
      <c r="OGB17" s="1964"/>
      <c r="OGC17" s="1964"/>
      <c r="OGD17" s="1964"/>
      <c r="OGE17" s="1964"/>
      <c r="OGF17" s="1964"/>
      <c r="OGG17" s="1964"/>
      <c r="OGH17" s="1964"/>
      <c r="OGI17" s="1964"/>
      <c r="OGJ17" s="1964"/>
      <c r="OGK17" s="1964"/>
      <c r="OGL17" s="1964"/>
      <c r="OGM17" s="1964"/>
      <c r="OGN17" s="1964"/>
      <c r="OGO17" s="1964"/>
      <c r="OGP17" s="1964"/>
      <c r="OGQ17" s="1964"/>
      <c r="OGR17" s="1964"/>
      <c r="OGS17" s="1964"/>
      <c r="OGT17" s="1964"/>
      <c r="OGU17" s="1964"/>
      <c r="OGV17" s="1964"/>
      <c r="OGW17" s="1964"/>
      <c r="OGX17" s="1964"/>
      <c r="OGY17" s="1964"/>
      <c r="OGZ17" s="1964"/>
      <c r="OHA17" s="1964"/>
      <c r="OHB17" s="1964"/>
      <c r="OHC17" s="1964"/>
      <c r="OHD17" s="1964"/>
      <c r="OHE17" s="1964"/>
      <c r="OHF17" s="1964"/>
      <c r="OHG17" s="1964"/>
      <c r="OHH17" s="1964"/>
      <c r="OHI17" s="1964"/>
      <c r="OHJ17" s="1964"/>
      <c r="OHK17" s="1964"/>
      <c r="OHL17" s="1964"/>
      <c r="OHM17" s="1964"/>
      <c r="OHN17" s="1964"/>
      <c r="OHO17" s="1964"/>
      <c r="OHP17" s="1964"/>
      <c r="OHQ17" s="1964"/>
      <c r="OHR17" s="1964"/>
      <c r="OHS17" s="1964"/>
      <c r="OHT17" s="1964"/>
      <c r="OHU17" s="1964"/>
      <c r="OHV17" s="1964"/>
      <c r="OHW17" s="1964"/>
      <c r="OHX17" s="1964"/>
      <c r="OHY17" s="1964"/>
      <c r="OHZ17" s="1964"/>
      <c r="OIA17" s="1964"/>
      <c r="OIB17" s="1964"/>
      <c r="OIC17" s="1964"/>
      <c r="OID17" s="1964"/>
      <c r="OIE17" s="1964"/>
      <c r="OIF17" s="1964"/>
      <c r="OIG17" s="1964"/>
      <c r="OIH17" s="1964"/>
      <c r="OII17" s="1964"/>
      <c r="OIJ17" s="1964"/>
      <c r="OIK17" s="1964"/>
      <c r="OIL17" s="1964"/>
      <c r="OIM17" s="1964"/>
      <c r="OIN17" s="1964"/>
      <c r="OIO17" s="1964"/>
      <c r="OIP17" s="1964"/>
      <c r="OIQ17" s="1964"/>
      <c r="OIR17" s="1964"/>
      <c r="OIS17" s="1964"/>
      <c r="OIT17" s="1964"/>
      <c r="OIU17" s="1964"/>
      <c r="OIV17" s="1964"/>
      <c r="OIW17" s="1964"/>
      <c r="OIX17" s="1964"/>
      <c r="OIY17" s="1964"/>
      <c r="OIZ17" s="1964"/>
      <c r="OJA17" s="1964"/>
      <c r="OJB17" s="1964"/>
      <c r="OJC17" s="1964"/>
      <c r="OJD17" s="1964"/>
      <c r="OJE17" s="1964"/>
      <c r="OJF17" s="1964"/>
      <c r="OJG17" s="1964"/>
      <c r="OJH17" s="1964"/>
      <c r="OJI17" s="1964"/>
      <c r="OJJ17" s="1964"/>
      <c r="OJK17" s="1964"/>
      <c r="OJL17" s="1964"/>
      <c r="OJM17" s="1964"/>
      <c r="OJN17" s="1964"/>
      <c r="OJO17" s="1964"/>
      <c r="OJP17" s="1964"/>
      <c r="OJQ17" s="1964"/>
      <c r="OJR17" s="1964"/>
      <c r="OJS17" s="1964"/>
      <c r="OJT17" s="1964"/>
      <c r="OJU17" s="1964"/>
      <c r="OJV17" s="1964"/>
      <c r="OJW17" s="1964"/>
      <c r="OJX17" s="1964"/>
      <c r="OJY17" s="1964"/>
      <c r="OJZ17" s="1964"/>
      <c r="OKA17" s="1964"/>
      <c r="OKB17" s="1964"/>
      <c r="OKC17" s="1964"/>
      <c r="OKD17" s="1964"/>
      <c r="OKE17" s="1964"/>
      <c r="OKF17" s="1964"/>
      <c r="OKG17" s="1964"/>
      <c r="OKH17" s="1964"/>
      <c r="OKI17" s="1964"/>
      <c r="OKJ17" s="1964"/>
      <c r="OKK17" s="1964"/>
      <c r="OKL17" s="1964"/>
      <c r="OKM17" s="1964"/>
      <c r="OKN17" s="1964"/>
      <c r="OKO17" s="1964"/>
      <c r="OKP17" s="1964"/>
      <c r="OKQ17" s="1964"/>
      <c r="OKR17" s="1964"/>
      <c r="OKS17" s="1964"/>
      <c r="OKT17" s="1964"/>
      <c r="OKU17" s="1964"/>
      <c r="OKV17" s="1964"/>
      <c r="OKW17" s="1964"/>
      <c r="OKX17" s="1964"/>
      <c r="OKY17" s="1964"/>
      <c r="OKZ17" s="1964"/>
      <c r="OLA17" s="1964"/>
      <c r="OLB17" s="1964"/>
      <c r="OLC17" s="1964"/>
      <c r="OLD17" s="1964"/>
      <c r="OLE17" s="1964"/>
      <c r="OLF17" s="1964"/>
      <c r="OLG17" s="1964"/>
      <c r="OLH17" s="1964"/>
      <c r="OLI17" s="1964"/>
      <c r="OLJ17" s="1964"/>
      <c r="OLK17" s="1964"/>
      <c r="OLL17" s="1964"/>
      <c r="OLM17" s="1964"/>
      <c r="OLN17" s="1964"/>
      <c r="OLO17" s="1964"/>
      <c r="OLP17" s="1964"/>
      <c r="OLQ17" s="1964"/>
      <c r="OLR17" s="1964"/>
      <c r="OLS17" s="1964"/>
      <c r="OLT17" s="1964"/>
      <c r="OLU17" s="1964"/>
      <c r="OLV17" s="1964"/>
      <c r="OLW17" s="1964"/>
      <c r="OLX17" s="1964"/>
      <c r="OLY17" s="1964"/>
      <c r="OLZ17" s="1964"/>
      <c r="OMA17" s="1964"/>
      <c r="OMB17" s="1964"/>
      <c r="OMC17" s="1964"/>
      <c r="OMD17" s="1964"/>
      <c r="OME17" s="1964"/>
      <c r="OMF17" s="1964"/>
      <c r="OMG17" s="1964"/>
      <c r="OMH17" s="1964"/>
      <c r="OMI17" s="1964"/>
      <c r="OMJ17" s="1964"/>
      <c r="OMK17" s="1964"/>
      <c r="OML17" s="1964"/>
      <c r="OMM17" s="1964"/>
      <c r="OMN17" s="1964"/>
      <c r="OMO17" s="1964"/>
      <c r="OMP17" s="1964"/>
      <c r="OMQ17" s="1964"/>
      <c r="OMR17" s="1964"/>
      <c r="OMS17" s="1964"/>
      <c r="OMT17" s="1964"/>
      <c r="OMU17" s="1964"/>
      <c r="OMV17" s="1964"/>
      <c r="OMW17" s="1964"/>
      <c r="OMX17" s="1964"/>
      <c r="OMY17" s="1964"/>
      <c r="OMZ17" s="1964"/>
      <c r="ONA17" s="1964"/>
      <c r="ONB17" s="1964"/>
      <c r="ONC17" s="1964"/>
      <c r="OND17" s="1964"/>
      <c r="ONE17" s="1964"/>
      <c r="ONF17" s="1964"/>
      <c r="ONG17" s="1964"/>
      <c r="ONH17" s="1964"/>
      <c r="ONI17" s="1964"/>
      <c r="ONJ17" s="1964"/>
      <c r="ONK17" s="1964"/>
      <c r="ONL17" s="1964"/>
      <c r="ONM17" s="1964"/>
      <c r="ONN17" s="1964"/>
      <c r="ONO17" s="1964"/>
      <c r="ONP17" s="1964"/>
      <c r="ONQ17" s="1964"/>
      <c r="ONR17" s="1964"/>
      <c r="ONS17" s="1964"/>
      <c r="ONT17" s="1964"/>
      <c r="ONU17" s="1964"/>
      <c r="ONV17" s="1964"/>
      <c r="ONW17" s="1964"/>
      <c r="ONX17" s="1964"/>
      <c r="ONY17" s="1964"/>
      <c r="ONZ17" s="1964"/>
      <c r="OOA17" s="1964"/>
      <c r="OOB17" s="1964"/>
      <c r="OOC17" s="1964"/>
      <c r="OOD17" s="1964"/>
      <c r="OOE17" s="1964"/>
      <c r="OOF17" s="1964"/>
      <c r="OOG17" s="1964"/>
      <c r="OOH17" s="1964"/>
      <c r="OOI17" s="1964"/>
      <c r="OOJ17" s="1964"/>
      <c r="OOK17" s="1964"/>
      <c r="OOL17" s="1964"/>
      <c r="OOM17" s="1964"/>
      <c r="OON17" s="1964"/>
      <c r="OOO17" s="1964"/>
      <c r="OOP17" s="1964"/>
      <c r="OOQ17" s="1964"/>
      <c r="OOR17" s="1964"/>
      <c r="OOS17" s="1964"/>
      <c r="OOT17" s="1964"/>
      <c r="OOU17" s="1964"/>
      <c r="OOV17" s="1964"/>
      <c r="OOW17" s="1964"/>
      <c r="OOX17" s="1964"/>
      <c r="OOY17" s="1964"/>
      <c r="OOZ17" s="1964"/>
      <c r="OPA17" s="1964"/>
      <c r="OPB17" s="1964"/>
      <c r="OPC17" s="1964"/>
      <c r="OPD17" s="1964"/>
      <c r="OPE17" s="1964"/>
      <c r="OPF17" s="1964"/>
      <c r="OPG17" s="1964"/>
      <c r="OPH17" s="1964"/>
      <c r="OPI17" s="1964"/>
      <c r="OPJ17" s="1964"/>
      <c r="OPK17" s="1964"/>
      <c r="OPL17" s="1964"/>
      <c r="OPM17" s="1964"/>
      <c r="OPN17" s="1964"/>
      <c r="OPO17" s="1964"/>
      <c r="OPP17" s="1964"/>
      <c r="OPQ17" s="1964"/>
      <c r="OPR17" s="1964"/>
      <c r="OPS17" s="1964"/>
      <c r="OPT17" s="1964"/>
      <c r="OPU17" s="1964"/>
      <c r="OPV17" s="1964"/>
      <c r="OPW17" s="1964"/>
      <c r="OPX17" s="1964"/>
      <c r="OPY17" s="1964"/>
      <c r="OPZ17" s="1964"/>
      <c r="OQA17" s="1964"/>
      <c r="OQB17" s="1964"/>
      <c r="OQC17" s="1964"/>
      <c r="OQD17" s="1964"/>
      <c r="OQE17" s="1964"/>
      <c r="OQF17" s="1964"/>
      <c r="OQG17" s="1964"/>
      <c r="OQH17" s="1964"/>
      <c r="OQI17" s="1964"/>
      <c r="OQJ17" s="1964"/>
      <c r="OQK17" s="1964"/>
      <c r="OQL17" s="1964"/>
      <c r="OQM17" s="1964"/>
      <c r="OQN17" s="1964"/>
      <c r="OQO17" s="1964"/>
      <c r="OQP17" s="1964"/>
      <c r="OQQ17" s="1964"/>
      <c r="OQR17" s="1964"/>
      <c r="OQS17" s="1964"/>
      <c r="OQT17" s="1964"/>
      <c r="OQU17" s="1964"/>
      <c r="OQV17" s="1964"/>
      <c r="OQW17" s="1964"/>
      <c r="OQX17" s="1964"/>
      <c r="OQY17" s="1964"/>
      <c r="OQZ17" s="1964"/>
      <c r="ORA17" s="1964"/>
      <c r="ORB17" s="1964"/>
      <c r="ORC17" s="1964"/>
      <c r="ORD17" s="1964"/>
      <c r="ORE17" s="1964"/>
      <c r="ORF17" s="1964"/>
      <c r="ORG17" s="1964"/>
      <c r="ORH17" s="1964"/>
      <c r="ORI17" s="1964"/>
      <c r="ORJ17" s="1964"/>
      <c r="ORK17" s="1964"/>
      <c r="ORL17" s="1964"/>
      <c r="ORM17" s="1964"/>
      <c r="ORN17" s="1964"/>
      <c r="ORO17" s="1964"/>
      <c r="ORP17" s="1964"/>
      <c r="ORQ17" s="1964"/>
      <c r="ORR17" s="1964"/>
      <c r="ORS17" s="1964"/>
      <c r="ORT17" s="1964"/>
      <c r="ORU17" s="1964"/>
      <c r="ORV17" s="1964"/>
      <c r="ORW17" s="1964"/>
      <c r="ORX17" s="1964"/>
      <c r="ORY17" s="1964"/>
      <c r="ORZ17" s="1964"/>
      <c r="OSA17" s="1964"/>
      <c r="OSB17" s="1964"/>
      <c r="OSC17" s="1964"/>
      <c r="OSD17" s="1964"/>
      <c r="OSE17" s="1964"/>
      <c r="OSF17" s="1964"/>
      <c r="OSG17" s="1964"/>
      <c r="OSH17" s="1964"/>
      <c r="OSI17" s="1964"/>
      <c r="OSJ17" s="1964"/>
      <c r="OSK17" s="1964"/>
      <c r="OSL17" s="1964"/>
      <c r="OSM17" s="1964"/>
      <c r="OSN17" s="1964"/>
      <c r="OSO17" s="1964"/>
      <c r="OSP17" s="1964"/>
      <c r="OSQ17" s="1964"/>
      <c r="OSR17" s="1964"/>
      <c r="OSS17" s="1964"/>
      <c r="OST17" s="1964"/>
      <c r="OSU17" s="1964"/>
      <c r="OSV17" s="1964"/>
      <c r="OSW17" s="1964"/>
      <c r="OSX17" s="1964"/>
      <c r="OSY17" s="1964"/>
      <c r="OSZ17" s="1964"/>
      <c r="OTA17" s="1964"/>
      <c r="OTB17" s="1964"/>
      <c r="OTC17" s="1964"/>
      <c r="OTD17" s="1964"/>
      <c r="OTE17" s="1964"/>
      <c r="OTF17" s="1964"/>
      <c r="OTG17" s="1964"/>
      <c r="OTH17" s="1964"/>
      <c r="OTI17" s="1964"/>
      <c r="OTJ17" s="1964"/>
      <c r="OTK17" s="1964"/>
      <c r="OTL17" s="1964"/>
      <c r="OTM17" s="1964"/>
      <c r="OTN17" s="1964"/>
      <c r="OTO17" s="1964"/>
      <c r="OTP17" s="1964"/>
      <c r="OTQ17" s="1964"/>
      <c r="OTR17" s="1964"/>
      <c r="OTS17" s="1964"/>
      <c r="OTT17" s="1964"/>
      <c r="OTU17" s="1964"/>
      <c r="OTV17" s="1964"/>
      <c r="OTW17" s="1964"/>
      <c r="OTX17" s="1964"/>
      <c r="OTY17" s="1964"/>
      <c r="OTZ17" s="1964"/>
      <c r="OUA17" s="1964"/>
      <c r="OUB17" s="1964"/>
      <c r="OUC17" s="1964"/>
      <c r="OUD17" s="1964"/>
      <c r="OUE17" s="1964"/>
      <c r="OUF17" s="1964"/>
      <c r="OUG17" s="1964"/>
      <c r="OUH17" s="1964"/>
      <c r="OUI17" s="1964"/>
      <c r="OUJ17" s="1964"/>
      <c r="OUK17" s="1964"/>
      <c r="OUL17" s="1964"/>
      <c r="OUM17" s="1964"/>
      <c r="OUN17" s="1964"/>
      <c r="OUO17" s="1964"/>
      <c r="OUP17" s="1964"/>
      <c r="OUQ17" s="1964"/>
      <c r="OUR17" s="1964"/>
      <c r="OUS17" s="1964"/>
      <c r="OUT17" s="1964"/>
      <c r="OUU17" s="1964"/>
      <c r="OUV17" s="1964"/>
      <c r="OUW17" s="1964"/>
      <c r="OUX17" s="1964"/>
      <c r="OUY17" s="1964"/>
      <c r="OUZ17" s="1964"/>
      <c r="OVA17" s="1964"/>
      <c r="OVB17" s="1964"/>
      <c r="OVC17" s="1964"/>
      <c r="OVD17" s="1964"/>
      <c r="OVE17" s="1964"/>
      <c r="OVF17" s="1964"/>
      <c r="OVG17" s="1964"/>
      <c r="OVH17" s="1964"/>
      <c r="OVI17" s="1964"/>
      <c r="OVJ17" s="1964"/>
      <c r="OVK17" s="1964"/>
      <c r="OVL17" s="1964"/>
      <c r="OVM17" s="1964"/>
      <c r="OVN17" s="1964"/>
      <c r="OVO17" s="1964"/>
      <c r="OVP17" s="1964"/>
      <c r="OVQ17" s="1964"/>
      <c r="OVR17" s="1964"/>
      <c r="OVS17" s="1964"/>
      <c r="OVT17" s="1964"/>
      <c r="OVU17" s="1964"/>
      <c r="OVV17" s="1964"/>
      <c r="OVW17" s="1964"/>
      <c r="OVX17" s="1964"/>
      <c r="OVY17" s="1964"/>
      <c r="OVZ17" s="1964"/>
      <c r="OWA17" s="1964"/>
      <c r="OWB17" s="1964"/>
      <c r="OWC17" s="1964"/>
      <c r="OWD17" s="1964"/>
      <c r="OWE17" s="1964"/>
      <c r="OWF17" s="1964"/>
      <c r="OWG17" s="1964"/>
      <c r="OWH17" s="1964"/>
      <c r="OWI17" s="1964"/>
      <c r="OWJ17" s="1964"/>
      <c r="OWK17" s="1964"/>
      <c r="OWL17" s="1964"/>
      <c r="OWM17" s="1964"/>
      <c r="OWN17" s="1964"/>
      <c r="OWO17" s="1964"/>
      <c r="OWP17" s="1964"/>
      <c r="OWQ17" s="1964"/>
      <c r="OWR17" s="1964"/>
      <c r="OWS17" s="1964"/>
      <c r="OWT17" s="1964"/>
      <c r="OWU17" s="1964"/>
      <c r="OWV17" s="1964"/>
      <c r="OWW17" s="1964"/>
      <c r="OWX17" s="1964"/>
      <c r="OWY17" s="1964"/>
      <c r="OWZ17" s="1964"/>
      <c r="OXA17" s="1964"/>
      <c r="OXB17" s="1964"/>
      <c r="OXC17" s="1964"/>
      <c r="OXD17" s="1964"/>
      <c r="OXE17" s="1964"/>
      <c r="OXF17" s="1964"/>
      <c r="OXG17" s="1964"/>
      <c r="OXH17" s="1964"/>
      <c r="OXI17" s="1964"/>
      <c r="OXJ17" s="1964"/>
      <c r="OXK17" s="1964"/>
      <c r="OXL17" s="1964"/>
      <c r="OXM17" s="1964"/>
      <c r="OXN17" s="1964"/>
      <c r="OXO17" s="1964"/>
      <c r="OXP17" s="1964"/>
      <c r="OXQ17" s="1964"/>
      <c r="OXR17" s="1964"/>
      <c r="OXS17" s="1964"/>
      <c r="OXT17" s="1964"/>
      <c r="OXU17" s="1964"/>
      <c r="OXV17" s="1964"/>
      <c r="OXW17" s="1964"/>
      <c r="OXX17" s="1964"/>
      <c r="OXY17" s="1964"/>
      <c r="OXZ17" s="1964"/>
      <c r="OYA17" s="1964"/>
      <c r="OYB17" s="1964"/>
      <c r="OYC17" s="1964"/>
      <c r="OYD17" s="1964"/>
      <c r="OYE17" s="1964"/>
      <c r="OYF17" s="1964"/>
      <c r="OYG17" s="1964"/>
      <c r="OYH17" s="1964"/>
      <c r="OYI17" s="1964"/>
      <c r="OYJ17" s="1964"/>
      <c r="OYK17" s="1964"/>
      <c r="OYL17" s="1964"/>
      <c r="OYM17" s="1964"/>
      <c r="OYN17" s="1964"/>
      <c r="OYO17" s="1964"/>
      <c r="OYP17" s="1964"/>
      <c r="OYQ17" s="1964"/>
      <c r="OYR17" s="1964"/>
      <c r="OYS17" s="1964"/>
      <c r="OYT17" s="1964"/>
      <c r="OYU17" s="1964"/>
      <c r="OYV17" s="1964"/>
      <c r="OYW17" s="1964"/>
      <c r="OYX17" s="1964"/>
      <c r="OYY17" s="1964"/>
      <c r="OYZ17" s="1964"/>
      <c r="OZA17" s="1964"/>
      <c r="OZB17" s="1964"/>
      <c r="OZC17" s="1964"/>
      <c r="OZD17" s="1964"/>
      <c r="OZE17" s="1964"/>
      <c r="OZF17" s="1964"/>
      <c r="OZG17" s="1964"/>
      <c r="OZH17" s="1964"/>
      <c r="OZI17" s="1964"/>
      <c r="OZJ17" s="1964"/>
      <c r="OZK17" s="1964"/>
      <c r="OZL17" s="1964"/>
      <c r="OZM17" s="1964"/>
      <c r="OZN17" s="1964"/>
      <c r="OZO17" s="1964"/>
      <c r="OZP17" s="1964"/>
      <c r="OZQ17" s="1964"/>
      <c r="OZR17" s="1964"/>
      <c r="OZS17" s="1964"/>
      <c r="OZT17" s="1964"/>
      <c r="OZU17" s="1964"/>
      <c r="OZV17" s="1964"/>
      <c r="OZW17" s="1964"/>
      <c r="OZX17" s="1964"/>
      <c r="OZY17" s="1964"/>
      <c r="OZZ17" s="1964"/>
      <c r="PAA17" s="1964"/>
      <c r="PAB17" s="1964"/>
      <c r="PAC17" s="1964"/>
      <c r="PAD17" s="1964"/>
      <c r="PAE17" s="1964"/>
      <c r="PAF17" s="1964"/>
      <c r="PAG17" s="1964"/>
      <c r="PAH17" s="1964"/>
      <c r="PAI17" s="1964"/>
      <c r="PAJ17" s="1964"/>
      <c r="PAK17" s="1964"/>
      <c r="PAL17" s="1964"/>
      <c r="PAM17" s="1964"/>
      <c r="PAN17" s="1964"/>
      <c r="PAO17" s="1964"/>
      <c r="PAP17" s="1964"/>
      <c r="PAQ17" s="1964"/>
      <c r="PAR17" s="1964"/>
      <c r="PAS17" s="1964"/>
      <c r="PAT17" s="1964"/>
      <c r="PAU17" s="1964"/>
      <c r="PAV17" s="1964"/>
      <c r="PAW17" s="1964"/>
      <c r="PAX17" s="1964"/>
      <c r="PAY17" s="1964"/>
      <c r="PAZ17" s="1964"/>
      <c r="PBA17" s="1964"/>
      <c r="PBB17" s="1964"/>
      <c r="PBC17" s="1964"/>
      <c r="PBD17" s="1964"/>
      <c r="PBE17" s="1964"/>
      <c r="PBF17" s="1964"/>
      <c r="PBG17" s="1964"/>
      <c r="PBH17" s="1964"/>
      <c r="PBI17" s="1964"/>
      <c r="PBJ17" s="1964"/>
      <c r="PBK17" s="1964"/>
      <c r="PBL17" s="1964"/>
      <c r="PBM17" s="1964"/>
      <c r="PBN17" s="1964"/>
      <c r="PBO17" s="1964"/>
      <c r="PBP17" s="1964"/>
      <c r="PBQ17" s="1964"/>
      <c r="PBR17" s="1964"/>
      <c r="PBS17" s="1964"/>
      <c r="PBT17" s="1964"/>
      <c r="PBU17" s="1964"/>
      <c r="PBV17" s="1964"/>
      <c r="PBW17" s="1964"/>
      <c r="PBX17" s="1964"/>
      <c r="PBY17" s="1964"/>
      <c r="PBZ17" s="1964"/>
      <c r="PCA17" s="1964"/>
      <c r="PCB17" s="1964"/>
      <c r="PCC17" s="1964"/>
      <c r="PCD17" s="1964"/>
      <c r="PCE17" s="1964"/>
      <c r="PCF17" s="1964"/>
      <c r="PCG17" s="1964"/>
      <c r="PCH17" s="1964"/>
      <c r="PCI17" s="1964"/>
      <c r="PCJ17" s="1964"/>
      <c r="PCK17" s="1964"/>
      <c r="PCL17" s="1964"/>
      <c r="PCM17" s="1964"/>
      <c r="PCN17" s="1964"/>
      <c r="PCO17" s="1964"/>
      <c r="PCP17" s="1964"/>
      <c r="PCQ17" s="1964"/>
      <c r="PCR17" s="1964"/>
      <c r="PCS17" s="1964"/>
      <c r="PCT17" s="1964"/>
      <c r="PCU17" s="1964"/>
      <c r="PCV17" s="1964"/>
      <c r="PCW17" s="1964"/>
      <c r="PCX17" s="1964"/>
      <c r="PCY17" s="1964"/>
      <c r="PCZ17" s="1964"/>
      <c r="PDA17" s="1964"/>
      <c r="PDB17" s="1964"/>
      <c r="PDC17" s="1964"/>
      <c r="PDD17" s="1964"/>
      <c r="PDE17" s="1964"/>
      <c r="PDF17" s="1964"/>
      <c r="PDG17" s="1964"/>
      <c r="PDH17" s="1964"/>
      <c r="PDI17" s="1964"/>
      <c r="PDJ17" s="1964"/>
      <c r="PDK17" s="1964"/>
      <c r="PDL17" s="1964"/>
      <c r="PDM17" s="1964"/>
      <c r="PDN17" s="1964"/>
      <c r="PDO17" s="1964"/>
      <c r="PDP17" s="1964"/>
      <c r="PDQ17" s="1964"/>
      <c r="PDR17" s="1964"/>
      <c r="PDS17" s="1964"/>
      <c r="PDT17" s="1964"/>
      <c r="PDU17" s="1964"/>
      <c r="PDV17" s="1964"/>
      <c r="PDW17" s="1964"/>
      <c r="PDX17" s="1964"/>
      <c r="PDY17" s="1964"/>
      <c r="PDZ17" s="1964"/>
      <c r="PEA17" s="1964"/>
      <c r="PEB17" s="1964"/>
      <c r="PEC17" s="1964"/>
      <c r="PED17" s="1964"/>
      <c r="PEE17" s="1964"/>
      <c r="PEF17" s="1964"/>
      <c r="PEG17" s="1964"/>
      <c r="PEH17" s="1964"/>
      <c r="PEI17" s="1964"/>
      <c r="PEJ17" s="1964"/>
      <c r="PEK17" s="1964"/>
      <c r="PEL17" s="1964"/>
      <c r="PEM17" s="1964"/>
      <c r="PEN17" s="1964"/>
      <c r="PEO17" s="1964"/>
      <c r="PEP17" s="1964"/>
      <c r="PEQ17" s="1964"/>
      <c r="PER17" s="1964"/>
      <c r="PES17" s="1964"/>
      <c r="PET17" s="1964"/>
      <c r="PEU17" s="1964"/>
      <c r="PEV17" s="1964"/>
      <c r="PEW17" s="1964"/>
      <c r="PEX17" s="1964"/>
      <c r="PEY17" s="1964"/>
      <c r="PEZ17" s="1964"/>
      <c r="PFA17" s="1964"/>
      <c r="PFB17" s="1964"/>
      <c r="PFC17" s="1964"/>
      <c r="PFD17" s="1964"/>
      <c r="PFE17" s="1964"/>
      <c r="PFF17" s="1964"/>
      <c r="PFG17" s="1964"/>
      <c r="PFH17" s="1964"/>
      <c r="PFI17" s="1964"/>
      <c r="PFJ17" s="1964"/>
      <c r="PFK17" s="1964"/>
      <c r="PFL17" s="1964"/>
      <c r="PFM17" s="1964"/>
      <c r="PFN17" s="1964"/>
      <c r="PFO17" s="1964"/>
      <c r="PFP17" s="1964"/>
      <c r="PFQ17" s="1964"/>
      <c r="PFR17" s="1964"/>
      <c r="PFS17" s="1964"/>
      <c r="PFT17" s="1964"/>
      <c r="PFU17" s="1964"/>
      <c r="PFV17" s="1964"/>
      <c r="PFW17" s="1964"/>
      <c r="PFX17" s="1964"/>
      <c r="PFY17" s="1964"/>
      <c r="PFZ17" s="1964"/>
      <c r="PGA17" s="1964"/>
      <c r="PGB17" s="1964"/>
      <c r="PGC17" s="1964"/>
      <c r="PGD17" s="1964"/>
      <c r="PGE17" s="1964"/>
      <c r="PGF17" s="1964"/>
      <c r="PGG17" s="1964"/>
      <c r="PGH17" s="1964"/>
      <c r="PGI17" s="1964"/>
      <c r="PGJ17" s="1964"/>
      <c r="PGK17" s="1964"/>
      <c r="PGL17" s="1964"/>
      <c r="PGM17" s="1964"/>
      <c r="PGN17" s="1964"/>
      <c r="PGO17" s="1964"/>
      <c r="PGP17" s="1964"/>
      <c r="PGQ17" s="1964"/>
      <c r="PGR17" s="1964"/>
      <c r="PGS17" s="1964"/>
      <c r="PGT17" s="1964"/>
      <c r="PGU17" s="1964"/>
      <c r="PGV17" s="1964"/>
      <c r="PGW17" s="1964"/>
      <c r="PGX17" s="1964"/>
      <c r="PGY17" s="1964"/>
      <c r="PGZ17" s="1964"/>
      <c r="PHA17" s="1964"/>
      <c r="PHB17" s="1964"/>
      <c r="PHC17" s="1964"/>
      <c r="PHD17" s="1964"/>
      <c r="PHE17" s="1964"/>
      <c r="PHF17" s="1964"/>
      <c r="PHG17" s="1964"/>
      <c r="PHH17" s="1964"/>
      <c r="PHI17" s="1964"/>
      <c r="PHJ17" s="1964"/>
      <c r="PHK17" s="1964"/>
      <c r="PHL17" s="1964"/>
      <c r="PHM17" s="1964"/>
      <c r="PHN17" s="1964"/>
      <c r="PHO17" s="1964"/>
      <c r="PHP17" s="1964"/>
      <c r="PHQ17" s="1964"/>
      <c r="PHR17" s="1964"/>
      <c r="PHS17" s="1964"/>
      <c r="PHT17" s="1964"/>
      <c r="PHU17" s="1964"/>
      <c r="PHV17" s="1964"/>
      <c r="PHW17" s="1964"/>
      <c r="PHX17" s="1964"/>
      <c r="PHY17" s="1964"/>
      <c r="PHZ17" s="1964"/>
      <c r="PIA17" s="1964"/>
      <c r="PIB17" s="1964"/>
      <c r="PIC17" s="1964"/>
      <c r="PID17" s="1964"/>
      <c r="PIE17" s="1964"/>
      <c r="PIF17" s="1964"/>
      <c r="PIG17" s="1964"/>
      <c r="PIH17" s="1964"/>
      <c r="PII17" s="1964"/>
      <c r="PIJ17" s="1964"/>
      <c r="PIK17" s="1964"/>
      <c r="PIL17" s="1964"/>
      <c r="PIM17" s="1964"/>
      <c r="PIN17" s="1964"/>
      <c r="PIO17" s="1964"/>
      <c r="PIP17" s="1964"/>
      <c r="PIQ17" s="1964"/>
      <c r="PIR17" s="1964"/>
      <c r="PIS17" s="1964"/>
      <c r="PIT17" s="1964"/>
      <c r="PIU17" s="1964"/>
      <c r="PIV17" s="1964"/>
      <c r="PIW17" s="1964"/>
      <c r="PIX17" s="1964"/>
      <c r="PIY17" s="1964"/>
      <c r="PIZ17" s="1964"/>
      <c r="PJA17" s="1964"/>
      <c r="PJB17" s="1964"/>
      <c r="PJC17" s="1964"/>
      <c r="PJD17" s="1964"/>
      <c r="PJE17" s="1964"/>
      <c r="PJF17" s="1964"/>
      <c r="PJG17" s="1964"/>
      <c r="PJH17" s="1964"/>
      <c r="PJI17" s="1964"/>
      <c r="PJJ17" s="1964"/>
      <c r="PJK17" s="1964"/>
      <c r="PJL17" s="1964"/>
      <c r="PJM17" s="1964"/>
      <c r="PJN17" s="1964"/>
      <c r="PJO17" s="1964"/>
      <c r="PJP17" s="1964"/>
      <c r="PJQ17" s="1964"/>
      <c r="PJR17" s="1964"/>
      <c r="PJS17" s="1964"/>
      <c r="PJT17" s="1964"/>
      <c r="PJU17" s="1964"/>
      <c r="PJV17" s="1964"/>
      <c r="PJW17" s="1964"/>
      <c r="PJX17" s="1964"/>
      <c r="PJY17" s="1964"/>
      <c r="PJZ17" s="1964"/>
      <c r="PKA17" s="1964"/>
      <c r="PKB17" s="1964"/>
      <c r="PKC17" s="1964"/>
      <c r="PKD17" s="1964"/>
      <c r="PKE17" s="1964"/>
      <c r="PKF17" s="1964"/>
      <c r="PKG17" s="1964"/>
      <c r="PKH17" s="1964"/>
      <c r="PKI17" s="1964"/>
      <c r="PKJ17" s="1964"/>
      <c r="PKK17" s="1964"/>
      <c r="PKL17" s="1964"/>
      <c r="PKM17" s="1964"/>
      <c r="PKN17" s="1964"/>
      <c r="PKO17" s="1964"/>
      <c r="PKP17" s="1964"/>
      <c r="PKQ17" s="1964"/>
      <c r="PKR17" s="1964"/>
      <c r="PKS17" s="1964"/>
      <c r="PKT17" s="1964"/>
      <c r="PKU17" s="1964"/>
      <c r="PKV17" s="1964"/>
      <c r="PKW17" s="1964"/>
      <c r="PKX17" s="1964"/>
      <c r="PKY17" s="1964"/>
      <c r="PKZ17" s="1964"/>
      <c r="PLA17" s="1964"/>
      <c r="PLB17" s="1964"/>
      <c r="PLC17" s="1964"/>
      <c r="PLD17" s="1964"/>
      <c r="PLE17" s="1964"/>
      <c r="PLF17" s="1964"/>
      <c r="PLG17" s="1964"/>
      <c r="PLH17" s="1964"/>
      <c r="PLI17" s="1964"/>
      <c r="PLJ17" s="1964"/>
      <c r="PLK17" s="1964"/>
      <c r="PLL17" s="1964"/>
      <c r="PLM17" s="1964"/>
      <c r="PLN17" s="1964"/>
      <c r="PLO17" s="1964"/>
      <c r="PLP17" s="1964"/>
      <c r="PLQ17" s="1964"/>
      <c r="PLR17" s="1964"/>
      <c r="PLS17" s="1964"/>
      <c r="PLT17" s="1964"/>
      <c r="PLU17" s="1964"/>
      <c r="PLV17" s="1964"/>
      <c r="PLW17" s="1964"/>
      <c r="PLX17" s="1964"/>
      <c r="PLY17" s="1964"/>
      <c r="PLZ17" s="1964"/>
      <c r="PMA17" s="1964"/>
      <c r="PMB17" s="1964"/>
      <c r="PMC17" s="1964"/>
      <c r="PMD17" s="1964"/>
      <c r="PME17" s="1964"/>
      <c r="PMF17" s="1964"/>
      <c r="PMG17" s="1964"/>
      <c r="PMH17" s="1964"/>
      <c r="PMI17" s="1964"/>
      <c r="PMJ17" s="1964"/>
      <c r="PMK17" s="1964"/>
      <c r="PML17" s="1964"/>
      <c r="PMM17" s="1964"/>
      <c r="PMN17" s="1964"/>
      <c r="PMO17" s="1964"/>
      <c r="PMP17" s="1964"/>
      <c r="PMQ17" s="1964"/>
      <c r="PMR17" s="1964"/>
      <c r="PMS17" s="1964"/>
      <c r="PMT17" s="1964"/>
      <c r="PMU17" s="1964"/>
      <c r="PMV17" s="1964"/>
      <c r="PMW17" s="1964"/>
      <c r="PMX17" s="1964"/>
      <c r="PMY17" s="1964"/>
      <c r="PMZ17" s="1964"/>
      <c r="PNA17" s="1964"/>
      <c r="PNB17" s="1964"/>
      <c r="PNC17" s="1964"/>
      <c r="PND17" s="1964"/>
      <c r="PNE17" s="1964"/>
      <c r="PNF17" s="1964"/>
      <c r="PNG17" s="1964"/>
      <c r="PNH17" s="1964"/>
      <c r="PNI17" s="1964"/>
      <c r="PNJ17" s="1964"/>
      <c r="PNK17" s="1964"/>
      <c r="PNL17" s="1964"/>
      <c r="PNM17" s="1964"/>
      <c r="PNN17" s="1964"/>
      <c r="PNO17" s="1964"/>
      <c r="PNP17" s="1964"/>
      <c r="PNQ17" s="1964"/>
      <c r="PNR17" s="1964"/>
      <c r="PNS17" s="1964"/>
      <c r="PNT17" s="1964"/>
      <c r="PNU17" s="1964"/>
      <c r="PNV17" s="1964"/>
      <c r="PNW17" s="1964"/>
      <c r="PNX17" s="1964"/>
      <c r="PNY17" s="1964"/>
      <c r="PNZ17" s="1964"/>
      <c r="POA17" s="1964"/>
      <c r="POB17" s="1964"/>
      <c r="POC17" s="1964"/>
      <c r="POD17" s="1964"/>
      <c r="POE17" s="1964"/>
      <c r="POF17" s="1964"/>
      <c r="POG17" s="1964"/>
      <c r="POH17" s="1964"/>
      <c r="POI17" s="1964"/>
      <c r="POJ17" s="1964"/>
      <c r="POK17" s="1964"/>
      <c r="POL17" s="1964"/>
      <c r="POM17" s="1964"/>
      <c r="PON17" s="1964"/>
      <c r="POO17" s="1964"/>
      <c r="POP17" s="1964"/>
      <c r="POQ17" s="1964"/>
      <c r="POR17" s="1964"/>
      <c r="POS17" s="1964"/>
      <c r="POT17" s="1964"/>
      <c r="POU17" s="1964"/>
      <c r="POV17" s="1964"/>
      <c r="POW17" s="1964"/>
      <c r="POX17" s="1964"/>
      <c r="POY17" s="1964"/>
      <c r="POZ17" s="1964"/>
      <c r="PPA17" s="1964"/>
      <c r="PPB17" s="1964"/>
      <c r="PPC17" s="1964"/>
      <c r="PPD17" s="1964"/>
      <c r="PPE17" s="1964"/>
      <c r="PPF17" s="1964"/>
      <c r="PPG17" s="1964"/>
      <c r="PPH17" s="1964"/>
      <c r="PPI17" s="1964"/>
      <c r="PPJ17" s="1964"/>
      <c r="PPK17" s="1964"/>
      <c r="PPL17" s="1964"/>
      <c r="PPM17" s="1964"/>
      <c r="PPN17" s="1964"/>
      <c r="PPO17" s="1964"/>
      <c r="PPP17" s="1964"/>
      <c r="PPQ17" s="1964"/>
      <c r="PPR17" s="1964"/>
      <c r="PPS17" s="1964"/>
      <c r="PPT17" s="1964"/>
      <c r="PPU17" s="1964"/>
      <c r="PPV17" s="1964"/>
      <c r="PPW17" s="1964"/>
      <c r="PPX17" s="1964"/>
      <c r="PPY17" s="1964"/>
      <c r="PPZ17" s="1964"/>
      <c r="PQA17" s="1964"/>
      <c r="PQB17" s="1964"/>
      <c r="PQC17" s="1964"/>
      <c r="PQD17" s="1964"/>
      <c r="PQE17" s="1964"/>
      <c r="PQF17" s="1964"/>
      <c r="PQG17" s="1964"/>
      <c r="PQH17" s="1964"/>
      <c r="PQI17" s="1964"/>
      <c r="PQJ17" s="1964"/>
      <c r="PQK17" s="1964"/>
      <c r="PQL17" s="1964"/>
      <c r="PQM17" s="1964"/>
      <c r="PQN17" s="1964"/>
      <c r="PQO17" s="1964"/>
      <c r="PQP17" s="1964"/>
      <c r="PQQ17" s="1964"/>
      <c r="PQR17" s="1964"/>
      <c r="PQS17" s="1964"/>
      <c r="PQT17" s="1964"/>
      <c r="PQU17" s="1964"/>
      <c r="PQV17" s="1964"/>
      <c r="PQW17" s="1964"/>
      <c r="PQX17" s="1964"/>
      <c r="PQY17" s="1964"/>
      <c r="PQZ17" s="1964"/>
      <c r="PRA17" s="1964"/>
      <c r="PRB17" s="1964"/>
      <c r="PRC17" s="1964"/>
      <c r="PRD17" s="1964"/>
      <c r="PRE17" s="1964"/>
      <c r="PRF17" s="1964"/>
      <c r="PRG17" s="1964"/>
      <c r="PRH17" s="1964"/>
      <c r="PRI17" s="1964"/>
      <c r="PRJ17" s="1964"/>
      <c r="PRK17" s="1964"/>
      <c r="PRL17" s="1964"/>
      <c r="PRM17" s="1964"/>
      <c r="PRN17" s="1964"/>
      <c r="PRO17" s="1964"/>
      <c r="PRP17" s="1964"/>
      <c r="PRQ17" s="1964"/>
      <c r="PRR17" s="1964"/>
      <c r="PRS17" s="1964"/>
      <c r="PRT17" s="1964"/>
      <c r="PRU17" s="1964"/>
      <c r="PRV17" s="1964"/>
      <c r="PRW17" s="1964"/>
      <c r="PRX17" s="1964"/>
      <c r="PRY17" s="1964"/>
      <c r="PRZ17" s="1964"/>
      <c r="PSA17" s="1964"/>
      <c r="PSB17" s="1964"/>
      <c r="PSC17" s="1964"/>
      <c r="PSD17" s="1964"/>
      <c r="PSE17" s="1964"/>
      <c r="PSF17" s="1964"/>
      <c r="PSG17" s="1964"/>
      <c r="PSH17" s="1964"/>
      <c r="PSI17" s="1964"/>
      <c r="PSJ17" s="1964"/>
      <c r="PSK17" s="1964"/>
      <c r="PSL17" s="1964"/>
      <c r="PSM17" s="1964"/>
      <c r="PSN17" s="1964"/>
      <c r="PSO17" s="1964"/>
      <c r="PSP17" s="1964"/>
      <c r="PSQ17" s="1964"/>
      <c r="PSR17" s="1964"/>
      <c r="PSS17" s="1964"/>
      <c r="PST17" s="1964"/>
      <c r="PSU17" s="1964"/>
      <c r="PSV17" s="1964"/>
      <c r="PSW17" s="1964"/>
      <c r="PSX17" s="1964"/>
      <c r="PSY17" s="1964"/>
      <c r="PSZ17" s="1964"/>
      <c r="PTA17" s="1964"/>
      <c r="PTB17" s="1964"/>
      <c r="PTC17" s="1964"/>
      <c r="PTD17" s="1964"/>
      <c r="PTE17" s="1964"/>
      <c r="PTF17" s="1964"/>
      <c r="PTG17" s="1964"/>
      <c r="PTH17" s="1964"/>
      <c r="PTI17" s="1964"/>
      <c r="PTJ17" s="1964"/>
      <c r="PTK17" s="1964"/>
      <c r="PTL17" s="1964"/>
      <c r="PTM17" s="1964"/>
      <c r="PTN17" s="1964"/>
      <c r="PTO17" s="1964"/>
      <c r="PTP17" s="1964"/>
      <c r="PTQ17" s="1964"/>
      <c r="PTR17" s="1964"/>
      <c r="PTS17" s="1964"/>
      <c r="PTT17" s="1964"/>
      <c r="PTU17" s="1964"/>
      <c r="PTV17" s="1964"/>
      <c r="PTW17" s="1964"/>
      <c r="PTX17" s="1964"/>
      <c r="PTY17" s="1964"/>
      <c r="PTZ17" s="1964"/>
      <c r="PUA17" s="1964"/>
      <c r="PUB17" s="1964"/>
      <c r="PUC17" s="1964"/>
      <c r="PUD17" s="1964"/>
      <c r="PUE17" s="1964"/>
      <c r="PUF17" s="1964"/>
      <c r="PUG17" s="1964"/>
      <c r="PUH17" s="1964"/>
      <c r="PUI17" s="1964"/>
      <c r="PUJ17" s="1964"/>
      <c r="PUK17" s="1964"/>
      <c r="PUL17" s="1964"/>
      <c r="PUM17" s="1964"/>
      <c r="PUN17" s="1964"/>
      <c r="PUO17" s="1964"/>
      <c r="PUP17" s="1964"/>
      <c r="PUQ17" s="1964"/>
      <c r="PUR17" s="1964"/>
      <c r="PUS17" s="1964"/>
      <c r="PUT17" s="1964"/>
      <c r="PUU17" s="1964"/>
      <c r="PUV17" s="1964"/>
      <c r="PUW17" s="1964"/>
      <c r="PUX17" s="1964"/>
      <c r="PUY17" s="1964"/>
      <c r="PUZ17" s="1964"/>
      <c r="PVA17" s="1964"/>
      <c r="PVB17" s="1964"/>
      <c r="PVC17" s="1964"/>
      <c r="PVD17" s="1964"/>
      <c r="PVE17" s="1964"/>
      <c r="PVF17" s="1964"/>
      <c r="PVG17" s="1964"/>
      <c r="PVH17" s="1964"/>
      <c r="PVI17" s="1964"/>
      <c r="PVJ17" s="1964"/>
      <c r="PVK17" s="1964"/>
      <c r="PVL17" s="1964"/>
      <c r="PVM17" s="1964"/>
      <c r="PVN17" s="1964"/>
      <c r="PVO17" s="1964"/>
      <c r="PVP17" s="1964"/>
      <c r="PVQ17" s="1964"/>
      <c r="PVR17" s="1964"/>
      <c r="PVS17" s="1964"/>
      <c r="PVT17" s="1964"/>
      <c r="PVU17" s="1964"/>
      <c r="PVV17" s="1964"/>
      <c r="PVW17" s="1964"/>
      <c r="PVX17" s="1964"/>
      <c r="PVY17" s="1964"/>
      <c r="PVZ17" s="1964"/>
      <c r="PWA17" s="1964"/>
      <c r="PWB17" s="1964"/>
      <c r="PWC17" s="1964"/>
      <c r="PWD17" s="1964"/>
      <c r="PWE17" s="1964"/>
      <c r="PWF17" s="1964"/>
      <c r="PWG17" s="1964"/>
      <c r="PWH17" s="1964"/>
      <c r="PWI17" s="1964"/>
      <c r="PWJ17" s="1964"/>
      <c r="PWK17" s="1964"/>
      <c r="PWL17" s="1964"/>
      <c r="PWM17" s="1964"/>
      <c r="PWN17" s="1964"/>
      <c r="PWO17" s="1964"/>
      <c r="PWP17" s="1964"/>
      <c r="PWQ17" s="1964"/>
      <c r="PWR17" s="1964"/>
      <c r="PWS17" s="1964"/>
      <c r="PWT17" s="1964"/>
      <c r="PWU17" s="1964"/>
      <c r="PWV17" s="1964"/>
      <c r="PWW17" s="1964"/>
      <c r="PWX17" s="1964"/>
      <c r="PWY17" s="1964"/>
      <c r="PWZ17" s="1964"/>
      <c r="PXA17" s="1964"/>
      <c r="PXB17" s="1964"/>
      <c r="PXC17" s="1964"/>
      <c r="PXD17" s="1964"/>
      <c r="PXE17" s="1964"/>
      <c r="PXF17" s="1964"/>
      <c r="PXG17" s="1964"/>
      <c r="PXH17" s="1964"/>
      <c r="PXI17" s="1964"/>
      <c r="PXJ17" s="1964"/>
      <c r="PXK17" s="1964"/>
      <c r="PXL17" s="1964"/>
      <c r="PXM17" s="1964"/>
      <c r="PXN17" s="1964"/>
      <c r="PXO17" s="1964"/>
      <c r="PXP17" s="1964"/>
      <c r="PXQ17" s="1964"/>
      <c r="PXR17" s="1964"/>
      <c r="PXS17" s="1964"/>
      <c r="PXT17" s="1964"/>
      <c r="PXU17" s="1964"/>
      <c r="PXV17" s="1964"/>
      <c r="PXW17" s="1964"/>
      <c r="PXX17" s="1964"/>
      <c r="PXY17" s="1964"/>
      <c r="PXZ17" s="1964"/>
      <c r="PYA17" s="1964"/>
      <c r="PYB17" s="1964"/>
      <c r="PYC17" s="1964"/>
      <c r="PYD17" s="1964"/>
      <c r="PYE17" s="1964"/>
      <c r="PYF17" s="1964"/>
      <c r="PYG17" s="1964"/>
      <c r="PYH17" s="1964"/>
      <c r="PYI17" s="1964"/>
      <c r="PYJ17" s="1964"/>
      <c r="PYK17" s="1964"/>
      <c r="PYL17" s="1964"/>
      <c r="PYM17" s="1964"/>
      <c r="PYN17" s="1964"/>
      <c r="PYO17" s="1964"/>
      <c r="PYP17" s="1964"/>
      <c r="PYQ17" s="1964"/>
      <c r="PYR17" s="1964"/>
      <c r="PYS17" s="1964"/>
      <c r="PYT17" s="1964"/>
      <c r="PYU17" s="1964"/>
      <c r="PYV17" s="1964"/>
      <c r="PYW17" s="1964"/>
      <c r="PYX17" s="1964"/>
      <c r="PYY17" s="1964"/>
      <c r="PYZ17" s="1964"/>
      <c r="PZA17" s="1964"/>
      <c r="PZB17" s="1964"/>
      <c r="PZC17" s="1964"/>
      <c r="PZD17" s="1964"/>
      <c r="PZE17" s="1964"/>
      <c r="PZF17" s="1964"/>
      <c r="PZG17" s="1964"/>
      <c r="PZH17" s="1964"/>
      <c r="PZI17" s="1964"/>
      <c r="PZJ17" s="1964"/>
      <c r="PZK17" s="1964"/>
      <c r="PZL17" s="1964"/>
      <c r="PZM17" s="1964"/>
      <c r="PZN17" s="1964"/>
      <c r="PZO17" s="1964"/>
      <c r="PZP17" s="1964"/>
      <c r="PZQ17" s="1964"/>
      <c r="PZR17" s="1964"/>
      <c r="PZS17" s="1964"/>
      <c r="PZT17" s="1964"/>
      <c r="PZU17" s="1964"/>
      <c r="PZV17" s="1964"/>
      <c r="PZW17" s="1964"/>
      <c r="PZX17" s="1964"/>
      <c r="PZY17" s="1964"/>
      <c r="PZZ17" s="1964"/>
      <c r="QAA17" s="1964"/>
      <c r="QAB17" s="1964"/>
      <c r="QAC17" s="1964"/>
      <c r="QAD17" s="1964"/>
      <c r="QAE17" s="1964"/>
      <c r="QAF17" s="1964"/>
      <c r="QAG17" s="1964"/>
      <c r="QAH17" s="1964"/>
      <c r="QAI17" s="1964"/>
      <c r="QAJ17" s="1964"/>
      <c r="QAK17" s="1964"/>
      <c r="QAL17" s="1964"/>
      <c r="QAM17" s="1964"/>
      <c r="QAN17" s="1964"/>
      <c r="QAO17" s="1964"/>
      <c r="QAP17" s="1964"/>
      <c r="QAQ17" s="1964"/>
      <c r="QAR17" s="1964"/>
      <c r="QAS17" s="1964"/>
      <c r="QAT17" s="1964"/>
      <c r="QAU17" s="1964"/>
      <c r="QAV17" s="1964"/>
      <c r="QAW17" s="1964"/>
      <c r="QAX17" s="1964"/>
      <c r="QAY17" s="1964"/>
      <c r="QAZ17" s="1964"/>
      <c r="QBA17" s="1964"/>
      <c r="QBB17" s="1964"/>
      <c r="QBC17" s="1964"/>
      <c r="QBD17" s="1964"/>
      <c r="QBE17" s="1964"/>
      <c r="QBF17" s="1964"/>
      <c r="QBG17" s="1964"/>
      <c r="QBH17" s="1964"/>
      <c r="QBI17" s="1964"/>
      <c r="QBJ17" s="1964"/>
      <c r="QBK17" s="1964"/>
      <c r="QBL17" s="1964"/>
      <c r="QBM17" s="1964"/>
      <c r="QBN17" s="1964"/>
      <c r="QBO17" s="1964"/>
      <c r="QBP17" s="1964"/>
      <c r="QBQ17" s="1964"/>
      <c r="QBR17" s="1964"/>
      <c r="QBS17" s="1964"/>
      <c r="QBT17" s="1964"/>
      <c r="QBU17" s="1964"/>
      <c r="QBV17" s="1964"/>
      <c r="QBW17" s="1964"/>
      <c r="QBX17" s="1964"/>
      <c r="QBY17" s="1964"/>
      <c r="QBZ17" s="1964"/>
      <c r="QCA17" s="1964"/>
      <c r="QCB17" s="1964"/>
      <c r="QCC17" s="1964"/>
      <c r="QCD17" s="1964"/>
      <c r="QCE17" s="1964"/>
      <c r="QCF17" s="1964"/>
      <c r="QCG17" s="1964"/>
      <c r="QCH17" s="1964"/>
      <c r="QCI17" s="1964"/>
      <c r="QCJ17" s="1964"/>
      <c r="QCK17" s="1964"/>
      <c r="QCL17" s="1964"/>
      <c r="QCM17" s="1964"/>
      <c r="QCN17" s="1964"/>
      <c r="QCO17" s="1964"/>
      <c r="QCP17" s="1964"/>
      <c r="QCQ17" s="1964"/>
      <c r="QCR17" s="1964"/>
      <c r="QCS17" s="1964"/>
      <c r="QCT17" s="1964"/>
      <c r="QCU17" s="1964"/>
      <c r="QCV17" s="1964"/>
      <c r="QCW17" s="1964"/>
      <c r="QCX17" s="1964"/>
      <c r="QCY17" s="1964"/>
      <c r="QCZ17" s="1964"/>
      <c r="QDA17" s="1964"/>
      <c r="QDB17" s="1964"/>
      <c r="QDC17" s="1964"/>
      <c r="QDD17" s="1964"/>
      <c r="QDE17" s="1964"/>
      <c r="QDF17" s="1964"/>
      <c r="QDG17" s="1964"/>
      <c r="QDH17" s="1964"/>
      <c r="QDI17" s="1964"/>
      <c r="QDJ17" s="1964"/>
      <c r="QDK17" s="1964"/>
      <c r="QDL17" s="1964"/>
      <c r="QDM17" s="1964"/>
      <c r="QDN17" s="1964"/>
      <c r="QDO17" s="1964"/>
      <c r="QDP17" s="1964"/>
      <c r="QDQ17" s="1964"/>
      <c r="QDR17" s="1964"/>
      <c r="QDS17" s="1964"/>
      <c r="QDT17" s="1964"/>
      <c r="QDU17" s="1964"/>
      <c r="QDV17" s="1964"/>
      <c r="QDW17" s="1964"/>
      <c r="QDX17" s="1964"/>
      <c r="QDY17" s="1964"/>
      <c r="QDZ17" s="1964"/>
      <c r="QEA17" s="1964"/>
      <c r="QEB17" s="1964"/>
      <c r="QEC17" s="1964"/>
      <c r="QED17" s="1964"/>
      <c r="QEE17" s="1964"/>
      <c r="QEF17" s="1964"/>
      <c r="QEG17" s="1964"/>
      <c r="QEH17" s="1964"/>
      <c r="QEI17" s="1964"/>
      <c r="QEJ17" s="1964"/>
      <c r="QEK17" s="1964"/>
      <c r="QEL17" s="1964"/>
      <c r="QEM17" s="1964"/>
      <c r="QEN17" s="1964"/>
      <c r="QEO17" s="1964"/>
      <c r="QEP17" s="1964"/>
      <c r="QEQ17" s="1964"/>
      <c r="QER17" s="1964"/>
      <c r="QES17" s="1964"/>
      <c r="QET17" s="1964"/>
      <c r="QEU17" s="1964"/>
      <c r="QEV17" s="1964"/>
      <c r="QEW17" s="1964"/>
      <c r="QEX17" s="1964"/>
      <c r="QEY17" s="1964"/>
      <c r="QEZ17" s="1964"/>
      <c r="QFA17" s="1964"/>
      <c r="QFB17" s="1964"/>
      <c r="QFC17" s="1964"/>
      <c r="QFD17" s="1964"/>
      <c r="QFE17" s="1964"/>
      <c r="QFF17" s="1964"/>
      <c r="QFG17" s="1964"/>
      <c r="QFH17" s="1964"/>
      <c r="QFI17" s="1964"/>
      <c r="QFJ17" s="1964"/>
      <c r="QFK17" s="1964"/>
      <c r="QFL17" s="1964"/>
      <c r="QFM17" s="1964"/>
      <c r="QFN17" s="1964"/>
      <c r="QFO17" s="1964"/>
      <c r="QFP17" s="1964"/>
      <c r="QFQ17" s="1964"/>
      <c r="QFR17" s="1964"/>
      <c r="QFS17" s="1964"/>
      <c r="QFT17" s="1964"/>
      <c r="QFU17" s="1964"/>
      <c r="QFV17" s="1964"/>
      <c r="QFW17" s="1964"/>
      <c r="QFX17" s="1964"/>
      <c r="QFY17" s="1964"/>
      <c r="QFZ17" s="1964"/>
      <c r="QGA17" s="1964"/>
      <c r="QGB17" s="1964"/>
      <c r="QGC17" s="1964"/>
      <c r="QGD17" s="1964"/>
      <c r="QGE17" s="1964"/>
      <c r="QGF17" s="1964"/>
      <c r="QGG17" s="1964"/>
      <c r="QGH17" s="1964"/>
      <c r="QGI17" s="1964"/>
      <c r="QGJ17" s="1964"/>
      <c r="QGK17" s="1964"/>
      <c r="QGL17" s="1964"/>
      <c r="QGM17" s="1964"/>
      <c r="QGN17" s="1964"/>
      <c r="QGO17" s="1964"/>
      <c r="QGP17" s="1964"/>
      <c r="QGQ17" s="1964"/>
      <c r="QGR17" s="1964"/>
      <c r="QGS17" s="1964"/>
      <c r="QGT17" s="1964"/>
      <c r="QGU17" s="1964"/>
      <c r="QGV17" s="1964"/>
      <c r="QGW17" s="1964"/>
      <c r="QGX17" s="1964"/>
      <c r="QGY17" s="1964"/>
      <c r="QGZ17" s="1964"/>
      <c r="QHA17" s="1964"/>
      <c r="QHB17" s="1964"/>
      <c r="QHC17" s="1964"/>
      <c r="QHD17" s="1964"/>
      <c r="QHE17" s="1964"/>
      <c r="QHF17" s="1964"/>
      <c r="QHG17" s="1964"/>
      <c r="QHH17" s="1964"/>
      <c r="QHI17" s="1964"/>
      <c r="QHJ17" s="1964"/>
      <c r="QHK17" s="1964"/>
      <c r="QHL17" s="1964"/>
      <c r="QHM17" s="1964"/>
      <c r="QHN17" s="1964"/>
      <c r="QHO17" s="1964"/>
      <c r="QHP17" s="1964"/>
      <c r="QHQ17" s="1964"/>
      <c r="QHR17" s="1964"/>
      <c r="QHS17" s="1964"/>
      <c r="QHT17" s="1964"/>
      <c r="QHU17" s="1964"/>
      <c r="QHV17" s="1964"/>
      <c r="QHW17" s="1964"/>
      <c r="QHX17" s="1964"/>
      <c r="QHY17" s="1964"/>
      <c r="QHZ17" s="1964"/>
      <c r="QIA17" s="1964"/>
      <c r="QIB17" s="1964"/>
      <c r="QIC17" s="1964"/>
      <c r="QID17" s="1964"/>
      <c r="QIE17" s="1964"/>
      <c r="QIF17" s="1964"/>
      <c r="QIG17" s="1964"/>
      <c r="QIH17" s="1964"/>
      <c r="QII17" s="1964"/>
      <c r="QIJ17" s="1964"/>
      <c r="QIK17" s="1964"/>
      <c r="QIL17" s="1964"/>
      <c r="QIM17" s="1964"/>
      <c r="QIN17" s="1964"/>
      <c r="QIO17" s="1964"/>
      <c r="QIP17" s="1964"/>
      <c r="QIQ17" s="1964"/>
      <c r="QIR17" s="1964"/>
      <c r="QIS17" s="1964"/>
      <c r="QIT17" s="1964"/>
      <c r="QIU17" s="1964"/>
      <c r="QIV17" s="1964"/>
      <c r="QIW17" s="1964"/>
      <c r="QIX17" s="1964"/>
      <c r="QIY17" s="1964"/>
      <c r="QIZ17" s="1964"/>
      <c r="QJA17" s="1964"/>
      <c r="QJB17" s="1964"/>
      <c r="QJC17" s="1964"/>
      <c r="QJD17" s="1964"/>
      <c r="QJE17" s="1964"/>
      <c r="QJF17" s="1964"/>
      <c r="QJG17" s="1964"/>
      <c r="QJH17" s="1964"/>
      <c r="QJI17" s="1964"/>
      <c r="QJJ17" s="1964"/>
      <c r="QJK17" s="1964"/>
      <c r="QJL17" s="1964"/>
      <c r="QJM17" s="1964"/>
      <c r="QJN17" s="1964"/>
      <c r="QJO17" s="1964"/>
      <c r="QJP17" s="1964"/>
      <c r="QJQ17" s="1964"/>
      <c r="QJR17" s="1964"/>
      <c r="QJS17" s="1964"/>
      <c r="QJT17" s="1964"/>
      <c r="QJU17" s="1964"/>
      <c r="QJV17" s="1964"/>
      <c r="QJW17" s="1964"/>
      <c r="QJX17" s="1964"/>
      <c r="QJY17" s="1964"/>
      <c r="QJZ17" s="1964"/>
      <c r="QKA17" s="1964"/>
      <c r="QKB17" s="1964"/>
      <c r="QKC17" s="1964"/>
      <c r="QKD17" s="1964"/>
      <c r="QKE17" s="1964"/>
      <c r="QKF17" s="1964"/>
      <c r="QKG17" s="1964"/>
      <c r="QKH17" s="1964"/>
      <c r="QKI17" s="1964"/>
      <c r="QKJ17" s="1964"/>
      <c r="QKK17" s="1964"/>
      <c r="QKL17" s="1964"/>
      <c r="QKM17" s="1964"/>
      <c r="QKN17" s="1964"/>
      <c r="QKO17" s="1964"/>
      <c r="QKP17" s="1964"/>
      <c r="QKQ17" s="1964"/>
      <c r="QKR17" s="1964"/>
      <c r="QKS17" s="1964"/>
      <c r="QKT17" s="1964"/>
      <c r="QKU17" s="1964"/>
      <c r="QKV17" s="1964"/>
      <c r="QKW17" s="1964"/>
      <c r="QKX17" s="1964"/>
      <c r="QKY17" s="1964"/>
      <c r="QKZ17" s="1964"/>
      <c r="QLA17" s="1964"/>
      <c r="QLB17" s="1964"/>
      <c r="QLC17" s="1964"/>
      <c r="QLD17" s="1964"/>
      <c r="QLE17" s="1964"/>
      <c r="QLF17" s="1964"/>
      <c r="QLG17" s="1964"/>
      <c r="QLH17" s="1964"/>
      <c r="QLI17" s="1964"/>
      <c r="QLJ17" s="1964"/>
      <c r="QLK17" s="1964"/>
      <c r="QLL17" s="1964"/>
      <c r="QLM17" s="1964"/>
      <c r="QLN17" s="1964"/>
      <c r="QLO17" s="1964"/>
      <c r="QLP17" s="1964"/>
      <c r="QLQ17" s="1964"/>
      <c r="QLR17" s="1964"/>
      <c r="QLS17" s="1964"/>
      <c r="QLT17" s="1964"/>
      <c r="QLU17" s="1964"/>
      <c r="QLV17" s="1964"/>
      <c r="QLW17" s="1964"/>
      <c r="QLX17" s="1964"/>
      <c r="QLY17" s="1964"/>
      <c r="QLZ17" s="1964"/>
      <c r="QMA17" s="1964"/>
      <c r="QMB17" s="1964"/>
      <c r="QMC17" s="1964"/>
      <c r="QMD17" s="1964"/>
      <c r="QME17" s="1964"/>
      <c r="QMF17" s="1964"/>
      <c r="QMG17" s="1964"/>
      <c r="QMH17" s="1964"/>
      <c r="QMI17" s="1964"/>
      <c r="QMJ17" s="1964"/>
      <c r="QMK17" s="1964"/>
      <c r="QML17" s="1964"/>
      <c r="QMM17" s="1964"/>
      <c r="QMN17" s="1964"/>
      <c r="QMO17" s="1964"/>
      <c r="QMP17" s="1964"/>
      <c r="QMQ17" s="1964"/>
      <c r="QMR17" s="1964"/>
      <c r="QMS17" s="1964"/>
      <c r="QMT17" s="1964"/>
      <c r="QMU17" s="1964"/>
      <c r="QMV17" s="1964"/>
      <c r="QMW17" s="1964"/>
      <c r="QMX17" s="1964"/>
      <c r="QMY17" s="1964"/>
      <c r="QMZ17" s="1964"/>
      <c r="QNA17" s="1964"/>
      <c r="QNB17" s="1964"/>
      <c r="QNC17" s="1964"/>
      <c r="QND17" s="1964"/>
      <c r="QNE17" s="1964"/>
      <c r="QNF17" s="1964"/>
      <c r="QNG17" s="1964"/>
      <c r="QNH17" s="1964"/>
      <c r="QNI17" s="1964"/>
      <c r="QNJ17" s="1964"/>
      <c r="QNK17" s="1964"/>
      <c r="QNL17" s="1964"/>
      <c r="QNM17" s="1964"/>
      <c r="QNN17" s="1964"/>
      <c r="QNO17" s="1964"/>
      <c r="QNP17" s="1964"/>
      <c r="QNQ17" s="1964"/>
      <c r="QNR17" s="1964"/>
      <c r="QNS17" s="1964"/>
      <c r="QNT17" s="1964"/>
      <c r="QNU17" s="1964"/>
      <c r="QNV17" s="1964"/>
      <c r="QNW17" s="1964"/>
      <c r="QNX17" s="1964"/>
      <c r="QNY17" s="1964"/>
      <c r="QNZ17" s="1964"/>
      <c r="QOA17" s="1964"/>
      <c r="QOB17" s="1964"/>
      <c r="QOC17" s="1964"/>
      <c r="QOD17" s="1964"/>
      <c r="QOE17" s="1964"/>
      <c r="QOF17" s="1964"/>
      <c r="QOG17" s="1964"/>
      <c r="QOH17" s="1964"/>
      <c r="QOI17" s="1964"/>
      <c r="QOJ17" s="1964"/>
      <c r="QOK17" s="1964"/>
      <c r="QOL17" s="1964"/>
      <c r="QOM17" s="1964"/>
      <c r="QON17" s="1964"/>
      <c r="QOO17" s="1964"/>
      <c r="QOP17" s="1964"/>
      <c r="QOQ17" s="1964"/>
      <c r="QOR17" s="1964"/>
      <c r="QOS17" s="1964"/>
      <c r="QOT17" s="1964"/>
      <c r="QOU17" s="1964"/>
      <c r="QOV17" s="1964"/>
      <c r="QOW17" s="1964"/>
      <c r="QOX17" s="1964"/>
      <c r="QOY17" s="1964"/>
      <c r="QOZ17" s="1964"/>
      <c r="QPA17" s="1964"/>
      <c r="QPB17" s="1964"/>
      <c r="QPC17" s="1964"/>
      <c r="QPD17" s="1964"/>
      <c r="QPE17" s="1964"/>
      <c r="QPF17" s="1964"/>
      <c r="QPG17" s="1964"/>
      <c r="QPH17" s="1964"/>
      <c r="QPI17" s="1964"/>
      <c r="QPJ17" s="1964"/>
      <c r="QPK17" s="1964"/>
      <c r="QPL17" s="1964"/>
      <c r="QPM17" s="1964"/>
      <c r="QPN17" s="1964"/>
      <c r="QPO17" s="1964"/>
      <c r="QPP17" s="1964"/>
      <c r="QPQ17" s="1964"/>
      <c r="QPR17" s="1964"/>
      <c r="QPS17" s="1964"/>
      <c r="QPT17" s="1964"/>
      <c r="QPU17" s="1964"/>
      <c r="QPV17" s="1964"/>
      <c r="QPW17" s="1964"/>
      <c r="QPX17" s="1964"/>
      <c r="QPY17" s="1964"/>
      <c r="QPZ17" s="1964"/>
      <c r="QQA17" s="1964"/>
      <c r="QQB17" s="1964"/>
      <c r="QQC17" s="1964"/>
      <c r="QQD17" s="1964"/>
      <c r="QQE17" s="1964"/>
      <c r="QQF17" s="1964"/>
      <c r="QQG17" s="1964"/>
      <c r="QQH17" s="1964"/>
      <c r="QQI17" s="1964"/>
      <c r="QQJ17" s="1964"/>
      <c r="QQK17" s="1964"/>
      <c r="QQL17" s="1964"/>
      <c r="QQM17" s="1964"/>
      <c r="QQN17" s="1964"/>
      <c r="QQO17" s="1964"/>
      <c r="QQP17" s="1964"/>
      <c r="QQQ17" s="1964"/>
      <c r="QQR17" s="1964"/>
      <c r="QQS17" s="1964"/>
      <c r="QQT17" s="1964"/>
      <c r="QQU17" s="1964"/>
      <c r="QQV17" s="1964"/>
      <c r="QQW17" s="1964"/>
      <c r="QQX17" s="1964"/>
      <c r="QQY17" s="1964"/>
      <c r="QQZ17" s="1964"/>
      <c r="QRA17" s="1964"/>
      <c r="QRB17" s="1964"/>
      <c r="QRC17" s="1964"/>
      <c r="QRD17" s="1964"/>
      <c r="QRE17" s="1964"/>
      <c r="QRF17" s="1964"/>
      <c r="QRG17" s="1964"/>
      <c r="QRH17" s="1964"/>
      <c r="QRI17" s="1964"/>
      <c r="QRJ17" s="1964"/>
      <c r="QRK17" s="1964"/>
      <c r="QRL17" s="1964"/>
      <c r="QRM17" s="1964"/>
      <c r="QRN17" s="1964"/>
      <c r="QRO17" s="1964"/>
      <c r="QRP17" s="1964"/>
      <c r="QRQ17" s="1964"/>
      <c r="QRR17" s="1964"/>
      <c r="QRS17" s="1964"/>
      <c r="QRT17" s="1964"/>
      <c r="QRU17" s="1964"/>
      <c r="QRV17" s="1964"/>
      <c r="QRW17" s="1964"/>
      <c r="QRX17" s="1964"/>
      <c r="QRY17" s="1964"/>
      <c r="QRZ17" s="1964"/>
      <c r="QSA17" s="1964"/>
      <c r="QSB17" s="1964"/>
      <c r="QSC17" s="1964"/>
      <c r="QSD17" s="1964"/>
      <c r="QSE17" s="1964"/>
      <c r="QSF17" s="1964"/>
      <c r="QSG17" s="1964"/>
      <c r="QSH17" s="1964"/>
      <c r="QSI17" s="1964"/>
      <c r="QSJ17" s="1964"/>
      <c r="QSK17" s="1964"/>
      <c r="QSL17" s="1964"/>
      <c r="QSM17" s="1964"/>
      <c r="QSN17" s="1964"/>
      <c r="QSO17" s="1964"/>
      <c r="QSP17" s="1964"/>
      <c r="QSQ17" s="1964"/>
      <c r="QSR17" s="1964"/>
      <c r="QSS17" s="1964"/>
      <c r="QST17" s="1964"/>
      <c r="QSU17" s="1964"/>
      <c r="QSV17" s="1964"/>
      <c r="QSW17" s="1964"/>
      <c r="QSX17" s="1964"/>
      <c r="QSY17" s="1964"/>
      <c r="QSZ17" s="1964"/>
      <c r="QTA17" s="1964"/>
      <c r="QTB17" s="1964"/>
      <c r="QTC17" s="1964"/>
      <c r="QTD17" s="1964"/>
      <c r="QTE17" s="1964"/>
      <c r="QTF17" s="1964"/>
      <c r="QTG17" s="1964"/>
      <c r="QTH17" s="1964"/>
      <c r="QTI17" s="1964"/>
      <c r="QTJ17" s="1964"/>
      <c r="QTK17" s="1964"/>
      <c r="QTL17" s="1964"/>
      <c r="QTM17" s="1964"/>
      <c r="QTN17" s="1964"/>
      <c r="QTO17" s="1964"/>
      <c r="QTP17" s="1964"/>
      <c r="QTQ17" s="1964"/>
      <c r="QTR17" s="1964"/>
      <c r="QTS17" s="1964"/>
      <c r="QTT17" s="1964"/>
      <c r="QTU17" s="1964"/>
      <c r="QTV17" s="1964"/>
      <c r="QTW17" s="1964"/>
      <c r="QTX17" s="1964"/>
      <c r="QTY17" s="1964"/>
      <c r="QTZ17" s="1964"/>
      <c r="QUA17" s="1964"/>
      <c r="QUB17" s="1964"/>
      <c r="QUC17" s="1964"/>
      <c r="QUD17" s="1964"/>
      <c r="QUE17" s="1964"/>
      <c r="QUF17" s="1964"/>
      <c r="QUG17" s="1964"/>
      <c r="QUH17" s="1964"/>
      <c r="QUI17" s="1964"/>
      <c r="QUJ17" s="1964"/>
      <c r="QUK17" s="1964"/>
      <c r="QUL17" s="1964"/>
      <c r="QUM17" s="1964"/>
      <c r="QUN17" s="1964"/>
      <c r="QUO17" s="1964"/>
      <c r="QUP17" s="1964"/>
      <c r="QUQ17" s="1964"/>
      <c r="QUR17" s="1964"/>
      <c r="QUS17" s="1964"/>
      <c r="QUT17" s="1964"/>
      <c r="QUU17" s="1964"/>
      <c r="QUV17" s="1964"/>
      <c r="QUW17" s="1964"/>
      <c r="QUX17" s="1964"/>
      <c r="QUY17" s="1964"/>
      <c r="QUZ17" s="1964"/>
      <c r="QVA17" s="1964"/>
      <c r="QVB17" s="1964"/>
      <c r="QVC17" s="1964"/>
      <c r="QVD17" s="1964"/>
      <c r="QVE17" s="1964"/>
      <c r="QVF17" s="1964"/>
      <c r="QVG17" s="1964"/>
      <c r="QVH17" s="1964"/>
      <c r="QVI17" s="1964"/>
      <c r="QVJ17" s="1964"/>
      <c r="QVK17" s="1964"/>
      <c r="QVL17" s="1964"/>
      <c r="QVM17" s="1964"/>
      <c r="QVN17" s="1964"/>
      <c r="QVO17" s="1964"/>
      <c r="QVP17" s="1964"/>
      <c r="QVQ17" s="1964"/>
      <c r="QVR17" s="1964"/>
      <c r="QVS17" s="1964"/>
      <c r="QVT17" s="1964"/>
      <c r="QVU17" s="1964"/>
      <c r="QVV17" s="1964"/>
      <c r="QVW17" s="1964"/>
      <c r="QVX17" s="1964"/>
      <c r="QVY17" s="1964"/>
      <c r="QVZ17" s="1964"/>
      <c r="QWA17" s="1964"/>
      <c r="QWB17" s="1964"/>
      <c r="QWC17" s="1964"/>
      <c r="QWD17" s="1964"/>
      <c r="QWE17" s="1964"/>
      <c r="QWF17" s="1964"/>
      <c r="QWG17" s="1964"/>
      <c r="QWH17" s="1964"/>
      <c r="QWI17" s="1964"/>
      <c r="QWJ17" s="1964"/>
      <c r="QWK17" s="1964"/>
      <c r="QWL17" s="1964"/>
      <c r="QWM17" s="1964"/>
      <c r="QWN17" s="1964"/>
      <c r="QWO17" s="1964"/>
      <c r="QWP17" s="1964"/>
      <c r="QWQ17" s="1964"/>
      <c r="QWR17" s="1964"/>
      <c r="QWS17" s="1964"/>
      <c r="QWT17" s="1964"/>
      <c r="QWU17" s="1964"/>
      <c r="QWV17" s="1964"/>
      <c r="QWW17" s="1964"/>
      <c r="QWX17" s="1964"/>
      <c r="QWY17" s="1964"/>
      <c r="QWZ17" s="1964"/>
      <c r="QXA17" s="1964"/>
      <c r="QXB17" s="1964"/>
      <c r="QXC17" s="1964"/>
      <c r="QXD17" s="1964"/>
      <c r="QXE17" s="1964"/>
      <c r="QXF17" s="1964"/>
      <c r="QXG17" s="1964"/>
      <c r="QXH17" s="1964"/>
      <c r="QXI17" s="1964"/>
      <c r="QXJ17" s="1964"/>
      <c r="QXK17" s="1964"/>
      <c r="QXL17" s="1964"/>
      <c r="QXM17" s="1964"/>
      <c r="QXN17" s="1964"/>
      <c r="QXO17" s="1964"/>
      <c r="QXP17" s="1964"/>
      <c r="QXQ17" s="1964"/>
      <c r="QXR17" s="1964"/>
      <c r="QXS17" s="1964"/>
      <c r="QXT17" s="1964"/>
      <c r="QXU17" s="1964"/>
      <c r="QXV17" s="1964"/>
      <c r="QXW17" s="1964"/>
      <c r="QXX17" s="1964"/>
      <c r="QXY17" s="1964"/>
      <c r="QXZ17" s="1964"/>
      <c r="QYA17" s="1964"/>
      <c r="QYB17" s="1964"/>
      <c r="QYC17" s="1964"/>
      <c r="QYD17" s="1964"/>
      <c r="QYE17" s="1964"/>
      <c r="QYF17" s="1964"/>
      <c r="QYG17" s="1964"/>
      <c r="QYH17" s="1964"/>
      <c r="QYI17" s="1964"/>
      <c r="QYJ17" s="1964"/>
      <c r="QYK17" s="1964"/>
      <c r="QYL17" s="1964"/>
      <c r="QYM17" s="1964"/>
      <c r="QYN17" s="1964"/>
      <c r="QYO17" s="1964"/>
      <c r="QYP17" s="1964"/>
      <c r="QYQ17" s="1964"/>
      <c r="QYR17" s="1964"/>
      <c r="QYS17" s="1964"/>
      <c r="QYT17" s="1964"/>
      <c r="QYU17" s="1964"/>
      <c r="QYV17" s="1964"/>
      <c r="QYW17" s="1964"/>
      <c r="QYX17" s="1964"/>
      <c r="QYY17" s="1964"/>
      <c r="QYZ17" s="1964"/>
      <c r="QZA17" s="1964"/>
      <c r="QZB17" s="1964"/>
      <c r="QZC17" s="1964"/>
      <c r="QZD17" s="1964"/>
      <c r="QZE17" s="1964"/>
      <c r="QZF17" s="1964"/>
      <c r="QZG17" s="1964"/>
      <c r="QZH17" s="1964"/>
      <c r="QZI17" s="1964"/>
      <c r="QZJ17" s="1964"/>
      <c r="QZK17" s="1964"/>
      <c r="QZL17" s="1964"/>
      <c r="QZM17" s="1964"/>
      <c r="QZN17" s="1964"/>
      <c r="QZO17" s="1964"/>
      <c r="QZP17" s="1964"/>
      <c r="QZQ17" s="1964"/>
      <c r="QZR17" s="1964"/>
      <c r="QZS17" s="1964"/>
      <c r="QZT17" s="1964"/>
      <c r="QZU17" s="1964"/>
      <c r="QZV17" s="1964"/>
      <c r="QZW17" s="1964"/>
      <c r="QZX17" s="1964"/>
      <c r="QZY17" s="1964"/>
      <c r="QZZ17" s="1964"/>
      <c r="RAA17" s="1964"/>
      <c r="RAB17" s="1964"/>
      <c r="RAC17" s="1964"/>
      <c r="RAD17" s="1964"/>
      <c r="RAE17" s="1964"/>
      <c r="RAF17" s="1964"/>
      <c r="RAG17" s="1964"/>
      <c r="RAH17" s="1964"/>
      <c r="RAI17" s="1964"/>
      <c r="RAJ17" s="1964"/>
      <c r="RAK17" s="1964"/>
      <c r="RAL17" s="1964"/>
      <c r="RAM17" s="1964"/>
      <c r="RAN17" s="1964"/>
      <c r="RAO17" s="1964"/>
      <c r="RAP17" s="1964"/>
      <c r="RAQ17" s="1964"/>
      <c r="RAR17" s="1964"/>
      <c r="RAS17" s="1964"/>
      <c r="RAT17" s="1964"/>
      <c r="RAU17" s="1964"/>
      <c r="RAV17" s="1964"/>
      <c r="RAW17" s="1964"/>
      <c r="RAX17" s="1964"/>
      <c r="RAY17" s="1964"/>
      <c r="RAZ17" s="1964"/>
      <c r="RBA17" s="1964"/>
      <c r="RBB17" s="1964"/>
      <c r="RBC17" s="1964"/>
      <c r="RBD17" s="1964"/>
      <c r="RBE17" s="1964"/>
      <c r="RBF17" s="1964"/>
      <c r="RBG17" s="1964"/>
      <c r="RBH17" s="1964"/>
      <c r="RBI17" s="1964"/>
      <c r="RBJ17" s="1964"/>
      <c r="RBK17" s="1964"/>
      <c r="RBL17" s="1964"/>
      <c r="RBM17" s="1964"/>
      <c r="RBN17" s="1964"/>
      <c r="RBO17" s="1964"/>
      <c r="RBP17" s="1964"/>
      <c r="RBQ17" s="1964"/>
      <c r="RBR17" s="1964"/>
      <c r="RBS17" s="1964"/>
      <c r="RBT17" s="1964"/>
      <c r="RBU17" s="1964"/>
      <c r="RBV17" s="1964"/>
      <c r="RBW17" s="1964"/>
      <c r="RBX17" s="1964"/>
      <c r="RBY17" s="1964"/>
      <c r="RBZ17" s="1964"/>
      <c r="RCA17" s="1964"/>
      <c r="RCB17" s="1964"/>
      <c r="RCC17" s="1964"/>
      <c r="RCD17" s="1964"/>
      <c r="RCE17" s="1964"/>
      <c r="RCF17" s="1964"/>
      <c r="RCG17" s="1964"/>
      <c r="RCH17" s="1964"/>
      <c r="RCI17" s="1964"/>
      <c r="RCJ17" s="1964"/>
      <c r="RCK17" s="1964"/>
      <c r="RCL17" s="1964"/>
      <c r="RCM17" s="1964"/>
      <c r="RCN17" s="1964"/>
      <c r="RCO17" s="1964"/>
      <c r="RCP17" s="1964"/>
      <c r="RCQ17" s="1964"/>
      <c r="RCR17" s="1964"/>
      <c r="RCS17" s="1964"/>
      <c r="RCT17" s="1964"/>
      <c r="RCU17" s="1964"/>
      <c r="RCV17" s="1964"/>
      <c r="RCW17" s="1964"/>
      <c r="RCX17" s="1964"/>
      <c r="RCY17" s="1964"/>
      <c r="RCZ17" s="1964"/>
      <c r="RDA17" s="1964"/>
      <c r="RDB17" s="1964"/>
      <c r="RDC17" s="1964"/>
      <c r="RDD17" s="1964"/>
      <c r="RDE17" s="1964"/>
      <c r="RDF17" s="1964"/>
      <c r="RDG17" s="1964"/>
      <c r="RDH17" s="1964"/>
      <c r="RDI17" s="1964"/>
      <c r="RDJ17" s="1964"/>
      <c r="RDK17" s="1964"/>
      <c r="RDL17" s="1964"/>
      <c r="RDM17" s="1964"/>
      <c r="RDN17" s="1964"/>
      <c r="RDO17" s="1964"/>
      <c r="RDP17" s="1964"/>
      <c r="RDQ17" s="1964"/>
      <c r="RDR17" s="1964"/>
      <c r="RDS17" s="1964"/>
      <c r="RDT17" s="1964"/>
      <c r="RDU17" s="1964"/>
      <c r="RDV17" s="1964"/>
      <c r="RDW17" s="1964"/>
      <c r="RDX17" s="1964"/>
      <c r="RDY17" s="1964"/>
      <c r="RDZ17" s="1964"/>
      <c r="REA17" s="1964"/>
      <c r="REB17" s="1964"/>
      <c r="REC17" s="1964"/>
      <c r="RED17" s="1964"/>
      <c r="REE17" s="1964"/>
      <c r="REF17" s="1964"/>
      <c r="REG17" s="1964"/>
      <c r="REH17" s="1964"/>
      <c r="REI17" s="1964"/>
      <c r="REJ17" s="1964"/>
      <c r="REK17" s="1964"/>
      <c r="REL17" s="1964"/>
      <c r="REM17" s="1964"/>
      <c r="REN17" s="1964"/>
      <c r="REO17" s="1964"/>
      <c r="REP17" s="1964"/>
      <c r="REQ17" s="1964"/>
      <c r="RER17" s="1964"/>
      <c r="RES17" s="1964"/>
      <c r="RET17" s="1964"/>
      <c r="REU17" s="1964"/>
      <c r="REV17" s="1964"/>
      <c r="REW17" s="1964"/>
      <c r="REX17" s="1964"/>
      <c r="REY17" s="1964"/>
      <c r="REZ17" s="1964"/>
      <c r="RFA17" s="1964"/>
      <c r="RFB17" s="1964"/>
      <c r="RFC17" s="1964"/>
      <c r="RFD17" s="1964"/>
      <c r="RFE17" s="1964"/>
      <c r="RFF17" s="1964"/>
      <c r="RFG17" s="1964"/>
      <c r="RFH17" s="1964"/>
      <c r="RFI17" s="1964"/>
      <c r="RFJ17" s="1964"/>
      <c r="RFK17" s="1964"/>
      <c r="RFL17" s="1964"/>
      <c r="RFM17" s="1964"/>
      <c r="RFN17" s="1964"/>
      <c r="RFO17" s="1964"/>
      <c r="RFP17" s="1964"/>
      <c r="RFQ17" s="1964"/>
      <c r="RFR17" s="1964"/>
      <c r="RFS17" s="1964"/>
      <c r="RFT17" s="1964"/>
      <c r="RFU17" s="1964"/>
      <c r="RFV17" s="1964"/>
      <c r="RFW17" s="1964"/>
      <c r="RFX17" s="1964"/>
      <c r="RFY17" s="1964"/>
      <c r="RFZ17" s="1964"/>
      <c r="RGA17" s="1964"/>
      <c r="RGB17" s="1964"/>
      <c r="RGC17" s="1964"/>
      <c r="RGD17" s="1964"/>
      <c r="RGE17" s="1964"/>
      <c r="RGF17" s="1964"/>
      <c r="RGG17" s="1964"/>
      <c r="RGH17" s="1964"/>
      <c r="RGI17" s="1964"/>
      <c r="RGJ17" s="1964"/>
      <c r="RGK17" s="1964"/>
      <c r="RGL17" s="1964"/>
      <c r="RGM17" s="1964"/>
      <c r="RGN17" s="1964"/>
      <c r="RGO17" s="1964"/>
      <c r="RGP17" s="1964"/>
      <c r="RGQ17" s="1964"/>
      <c r="RGR17" s="1964"/>
      <c r="RGS17" s="1964"/>
      <c r="RGT17" s="1964"/>
      <c r="RGU17" s="1964"/>
      <c r="RGV17" s="1964"/>
      <c r="RGW17" s="1964"/>
      <c r="RGX17" s="1964"/>
      <c r="RGY17" s="1964"/>
      <c r="RGZ17" s="1964"/>
      <c r="RHA17" s="1964"/>
      <c r="RHB17" s="1964"/>
      <c r="RHC17" s="1964"/>
      <c r="RHD17" s="1964"/>
      <c r="RHE17" s="1964"/>
      <c r="RHF17" s="1964"/>
      <c r="RHG17" s="1964"/>
      <c r="RHH17" s="1964"/>
      <c r="RHI17" s="1964"/>
      <c r="RHJ17" s="1964"/>
      <c r="RHK17" s="1964"/>
      <c r="RHL17" s="1964"/>
      <c r="RHM17" s="1964"/>
      <c r="RHN17" s="1964"/>
      <c r="RHO17" s="1964"/>
      <c r="RHP17" s="1964"/>
      <c r="RHQ17" s="1964"/>
      <c r="RHR17" s="1964"/>
      <c r="RHS17" s="1964"/>
      <c r="RHT17" s="1964"/>
      <c r="RHU17" s="1964"/>
      <c r="RHV17" s="1964"/>
      <c r="RHW17" s="1964"/>
      <c r="RHX17" s="1964"/>
      <c r="RHY17" s="1964"/>
      <c r="RHZ17" s="1964"/>
      <c r="RIA17" s="1964"/>
      <c r="RIB17" s="1964"/>
      <c r="RIC17" s="1964"/>
      <c r="RID17" s="1964"/>
      <c r="RIE17" s="1964"/>
      <c r="RIF17" s="1964"/>
      <c r="RIG17" s="1964"/>
      <c r="RIH17" s="1964"/>
      <c r="RII17" s="1964"/>
      <c r="RIJ17" s="1964"/>
      <c r="RIK17" s="1964"/>
      <c r="RIL17" s="1964"/>
      <c r="RIM17" s="1964"/>
      <c r="RIN17" s="1964"/>
      <c r="RIO17" s="1964"/>
      <c r="RIP17" s="1964"/>
      <c r="RIQ17" s="1964"/>
      <c r="RIR17" s="1964"/>
      <c r="RIS17" s="1964"/>
      <c r="RIT17" s="1964"/>
      <c r="RIU17" s="1964"/>
      <c r="RIV17" s="1964"/>
      <c r="RIW17" s="1964"/>
      <c r="RIX17" s="1964"/>
      <c r="RIY17" s="1964"/>
      <c r="RIZ17" s="1964"/>
      <c r="RJA17" s="1964"/>
      <c r="RJB17" s="1964"/>
      <c r="RJC17" s="1964"/>
      <c r="RJD17" s="1964"/>
      <c r="RJE17" s="1964"/>
      <c r="RJF17" s="1964"/>
      <c r="RJG17" s="1964"/>
      <c r="RJH17" s="1964"/>
      <c r="RJI17" s="1964"/>
      <c r="RJJ17" s="1964"/>
      <c r="RJK17" s="1964"/>
      <c r="RJL17" s="1964"/>
      <c r="RJM17" s="1964"/>
      <c r="RJN17" s="1964"/>
      <c r="RJO17" s="1964"/>
      <c r="RJP17" s="1964"/>
      <c r="RJQ17" s="1964"/>
      <c r="RJR17" s="1964"/>
      <c r="RJS17" s="1964"/>
      <c r="RJT17" s="1964"/>
      <c r="RJU17" s="1964"/>
      <c r="RJV17" s="1964"/>
      <c r="RJW17" s="1964"/>
      <c r="RJX17" s="1964"/>
      <c r="RJY17" s="1964"/>
      <c r="RJZ17" s="1964"/>
      <c r="RKA17" s="1964"/>
      <c r="RKB17" s="1964"/>
      <c r="RKC17" s="1964"/>
      <c r="RKD17" s="1964"/>
      <c r="RKE17" s="1964"/>
      <c r="RKF17" s="1964"/>
      <c r="RKG17" s="1964"/>
      <c r="RKH17" s="1964"/>
      <c r="RKI17" s="1964"/>
      <c r="RKJ17" s="1964"/>
      <c r="RKK17" s="1964"/>
      <c r="RKL17" s="1964"/>
      <c r="RKM17" s="1964"/>
      <c r="RKN17" s="1964"/>
      <c r="RKO17" s="1964"/>
      <c r="RKP17" s="1964"/>
      <c r="RKQ17" s="1964"/>
      <c r="RKR17" s="1964"/>
      <c r="RKS17" s="1964"/>
      <c r="RKT17" s="1964"/>
      <c r="RKU17" s="1964"/>
      <c r="RKV17" s="1964"/>
      <c r="RKW17" s="1964"/>
      <c r="RKX17" s="1964"/>
      <c r="RKY17" s="1964"/>
      <c r="RKZ17" s="1964"/>
      <c r="RLA17" s="1964"/>
      <c r="RLB17" s="1964"/>
      <c r="RLC17" s="1964"/>
      <c r="RLD17" s="1964"/>
      <c r="RLE17" s="1964"/>
      <c r="RLF17" s="1964"/>
      <c r="RLG17" s="1964"/>
      <c r="RLH17" s="1964"/>
      <c r="RLI17" s="1964"/>
      <c r="RLJ17" s="1964"/>
      <c r="RLK17" s="1964"/>
      <c r="RLL17" s="1964"/>
      <c r="RLM17" s="1964"/>
      <c r="RLN17" s="1964"/>
      <c r="RLO17" s="1964"/>
      <c r="RLP17" s="1964"/>
      <c r="RLQ17" s="1964"/>
      <c r="RLR17" s="1964"/>
      <c r="RLS17" s="1964"/>
      <c r="RLT17" s="1964"/>
      <c r="RLU17" s="1964"/>
      <c r="RLV17" s="1964"/>
      <c r="RLW17" s="1964"/>
      <c r="RLX17" s="1964"/>
      <c r="RLY17" s="1964"/>
      <c r="RLZ17" s="1964"/>
      <c r="RMA17" s="1964"/>
      <c r="RMB17" s="1964"/>
      <c r="RMC17" s="1964"/>
      <c r="RMD17" s="1964"/>
      <c r="RME17" s="1964"/>
      <c r="RMF17" s="1964"/>
      <c r="RMG17" s="1964"/>
      <c r="RMH17" s="1964"/>
      <c r="RMI17" s="1964"/>
      <c r="RMJ17" s="1964"/>
      <c r="RMK17" s="1964"/>
      <c r="RML17" s="1964"/>
      <c r="RMM17" s="1964"/>
      <c r="RMN17" s="1964"/>
      <c r="RMO17" s="1964"/>
      <c r="RMP17" s="1964"/>
      <c r="RMQ17" s="1964"/>
      <c r="RMR17" s="1964"/>
      <c r="RMS17" s="1964"/>
      <c r="RMT17" s="1964"/>
      <c r="RMU17" s="1964"/>
      <c r="RMV17" s="1964"/>
      <c r="RMW17" s="1964"/>
      <c r="RMX17" s="1964"/>
      <c r="RMY17" s="1964"/>
      <c r="RMZ17" s="1964"/>
      <c r="RNA17" s="1964"/>
      <c r="RNB17" s="1964"/>
      <c r="RNC17" s="1964"/>
      <c r="RND17" s="1964"/>
      <c r="RNE17" s="1964"/>
      <c r="RNF17" s="1964"/>
      <c r="RNG17" s="1964"/>
      <c r="RNH17" s="1964"/>
      <c r="RNI17" s="1964"/>
      <c r="RNJ17" s="1964"/>
      <c r="RNK17" s="1964"/>
      <c r="RNL17" s="1964"/>
      <c r="RNM17" s="1964"/>
      <c r="RNN17" s="1964"/>
      <c r="RNO17" s="1964"/>
      <c r="RNP17" s="1964"/>
      <c r="RNQ17" s="1964"/>
      <c r="RNR17" s="1964"/>
      <c r="RNS17" s="1964"/>
      <c r="RNT17" s="1964"/>
      <c r="RNU17" s="1964"/>
      <c r="RNV17" s="1964"/>
      <c r="RNW17" s="1964"/>
      <c r="RNX17" s="1964"/>
      <c r="RNY17" s="1964"/>
      <c r="RNZ17" s="1964"/>
      <c r="ROA17" s="1964"/>
      <c r="ROB17" s="1964"/>
      <c r="ROC17" s="1964"/>
      <c r="ROD17" s="1964"/>
      <c r="ROE17" s="1964"/>
      <c r="ROF17" s="1964"/>
      <c r="ROG17" s="1964"/>
      <c r="ROH17" s="1964"/>
      <c r="ROI17" s="1964"/>
      <c r="ROJ17" s="1964"/>
      <c r="ROK17" s="1964"/>
      <c r="ROL17" s="1964"/>
      <c r="ROM17" s="1964"/>
      <c r="RON17" s="1964"/>
      <c r="ROO17" s="1964"/>
      <c r="ROP17" s="1964"/>
      <c r="ROQ17" s="1964"/>
      <c r="ROR17" s="1964"/>
      <c r="ROS17" s="1964"/>
      <c r="ROT17" s="1964"/>
      <c r="ROU17" s="1964"/>
      <c r="ROV17" s="1964"/>
      <c r="ROW17" s="1964"/>
      <c r="ROX17" s="1964"/>
      <c r="ROY17" s="1964"/>
      <c r="ROZ17" s="1964"/>
      <c r="RPA17" s="1964"/>
      <c r="RPB17" s="1964"/>
      <c r="RPC17" s="1964"/>
      <c r="RPD17" s="1964"/>
      <c r="RPE17" s="1964"/>
      <c r="RPF17" s="1964"/>
      <c r="RPG17" s="1964"/>
      <c r="RPH17" s="1964"/>
      <c r="RPI17" s="1964"/>
      <c r="RPJ17" s="1964"/>
      <c r="RPK17" s="1964"/>
      <c r="RPL17" s="1964"/>
      <c r="RPM17" s="1964"/>
      <c r="RPN17" s="1964"/>
      <c r="RPO17" s="1964"/>
      <c r="RPP17" s="1964"/>
      <c r="RPQ17" s="1964"/>
      <c r="RPR17" s="1964"/>
      <c r="RPS17" s="1964"/>
      <c r="RPT17" s="1964"/>
      <c r="RPU17" s="1964"/>
      <c r="RPV17" s="1964"/>
      <c r="RPW17" s="1964"/>
      <c r="RPX17" s="1964"/>
      <c r="RPY17" s="1964"/>
      <c r="RPZ17" s="1964"/>
      <c r="RQA17" s="1964"/>
      <c r="RQB17" s="1964"/>
      <c r="RQC17" s="1964"/>
      <c r="RQD17" s="1964"/>
      <c r="RQE17" s="1964"/>
      <c r="RQF17" s="1964"/>
      <c r="RQG17" s="1964"/>
      <c r="RQH17" s="1964"/>
      <c r="RQI17" s="1964"/>
      <c r="RQJ17" s="1964"/>
      <c r="RQK17" s="1964"/>
      <c r="RQL17" s="1964"/>
      <c r="RQM17" s="1964"/>
      <c r="RQN17" s="1964"/>
      <c r="RQO17" s="1964"/>
      <c r="RQP17" s="1964"/>
      <c r="RQQ17" s="1964"/>
      <c r="RQR17" s="1964"/>
      <c r="RQS17" s="1964"/>
      <c r="RQT17" s="1964"/>
      <c r="RQU17" s="1964"/>
      <c r="RQV17" s="1964"/>
      <c r="RQW17" s="1964"/>
      <c r="RQX17" s="1964"/>
      <c r="RQY17" s="1964"/>
      <c r="RQZ17" s="1964"/>
      <c r="RRA17" s="1964"/>
      <c r="RRB17" s="1964"/>
      <c r="RRC17" s="1964"/>
      <c r="RRD17" s="1964"/>
      <c r="RRE17" s="1964"/>
      <c r="RRF17" s="1964"/>
      <c r="RRG17" s="1964"/>
      <c r="RRH17" s="1964"/>
      <c r="RRI17" s="1964"/>
      <c r="RRJ17" s="1964"/>
      <c r="RRK17" s="1964"/>
      <c r="RRL17" s="1964"/>
      <c r="RRM17" s="1964"/>
      <c r="RRN17" s="1964"/>
      <c r="RRO17" s="1964"/>
      <c r="RRP17" s="1964"/>
      <c r="RRQ17" s="1964"/>
      <c r="RRR17" s="1964"/>
      <c r="RRS17" s="1964"/>
      <c r="RRT17" s="1964"/>
      <c r="RRU17" s="1964"/>
      <c r="RRV17" s="1964"/>
      <c r="RRW17" s="1964"/>
      <c r="RRX17" s="1964"/>
      <c r="RRY17" s="1964"/>
      <c r="RRZ17" s="1964"/>
      <c r="RSA17" s="1964"/>
      <c r="RSB17" s="1964"/>
      <c r="RSC17" s="1964"/>
      <c r="RSD17" s="1964"/>
      <c r="RSE17" s="1964"/>
      <c r="RSF17" s="1964"/>
      <c r="RSG17" s="1964"/>
      <c r="RSH17" s="1964"/>
      <c r="RSI17" s="1964"/>
      <c r="RSJ17" s="1964"/>
      <c r="RSK17" s="1964"/>
      <c r="RSL17" s="1964"/>
      <c r="RSM17" s="1964"/>
      <c r="RSN17" s="1964"/>
      <c r="RSO17" s="1964"/>
      <c r="RSP17" s="1964"/>
      <c r="RSQ17" s="1964"/>
      <c r="RSR17" s="1964"/>
      <c r="RSS17" s="1964"/>
      <c r="RST17" s="1964"/>
      <c r="RSU17" s="1964"/>
      <c r="RSV17" s="1964"/>
      <c r="RSW17" s="1964"/>
      <c r="RSX17" s="1964"/>
      <c r="RSY17" s="1964"/>
      <c r="RSZ17" s="1964"/>
      <c r="RTA17" s="1964"/>
      <c r="RTB17" s="1964"/>
      <c r="RTC17" s="1964"/>
      <c r="RTD17" s="1964"/>
      <c r="RTE17" s="1964"/>
      <c r="RTF17" s="1964"/>
      <c r="RTG17" s="1964"/>
      <c r="RTH17" s="1964"/>
      <c r="RTI17" s="1964"/>
      <c r="RTJ17" s="1964"/>
      <c r="RTK17" s="1964"/>
      <c r="RTL17" s="1964"/>
      <c r="RTM17" s="1964"/>
      <c r="RTN17" s="1964"/>
      <c r="RTO17" s="1964"/>
      <c r="RTP17" s="1964"/>
      <c r="RTQ17" s="1964"/>
      <c r="RTR17" s="1964"/>
      <c r="RTS17" s="1964"/>
      <c r="RTT17" s="1964"/>
      <c r="RTU17" s="1964"/>
      <c r="RTV17" s="1964"/>
      <c r="RTW17" s="1964"/>
      <c r="RTX17" s="1964"/>
      <c r="RTY17" s="1964"/>
      <c r="RTZ17" s="1964"/>
      <c r="RUA17" s="1964"/>
      <c r="RUB17" s="1964"/>
      <c r="RUC17" s="1964"/>
      <c r="RUD17" s="1964"/>
      <c r="RUE17" s="1964"/>
      <c r="RUF17" s="1964"/>
      <c r="RUG17" s="1964"/>
      <c r="RUH17" s="1964"/>
      <c r="RUI17" s="1964"/>
      <c r="RUJ17" s="1964"/>
      <c r="RUK17" s="1964"/>
      <c r="RUL17" s="1964"/>
      <c r="RUM17" s="1964"/>
      <c r="RUN17" s="1964"/>
      <c r="RUO17" s="1964"/>
      <c r="RUP17" s="1964"/>
      <c r="RUQ17" s="1964"/>
      <c r="RUR17" s="1964"/>
      <c r="RUS17" s="1964"/>
      <c r="RUT17" s="1964"/>
      <c r="RUU17" s="1964"/>
      <c r="RUV17" s="1964"/>
      <c r="RUW17" s="1964"/>
      <c r="RUX17" s="1964"/>
      <c r="RUY17" s="1964"/>
      <c r="RUZ17" s="1964"/>
      <c r="RVA17" s="1964"/>
      <c r="RVB17" s="1964"/>
      <c r="RVC17" s="1964"/>
      <c r="RVD17" s="1964"/>
      <c r="RVE17" s="1964"/>
      <c r="RVF17" s="1964"/>
      <c r="RVG17" s="1964"/>
      <c r="RVH17" s="1964"/>
      <c r="RVI17" s="1964"/>
      <c r="RVJ17" s="1964"/>
      <c r="RVK17" s="1964"/>
      <c r="RVL17" s="1964"/>
      <c r="RVM17" s="1964"/>
      <c r="RVN17" s="1964"/>
      <c r="RVO17" s="1964"/>
      <c r="RVP17" s="1964"/>
      <c r="RVQ17" s="1964"/>
      <c r="RVR17" s="1964"/>
      <c r="RVS17" s="1964"/>
      <c r="RVT17" s="1964"/>
      <c r="RVU17" s="1964"/>
      <c r="RVV17" s="1964"/>
      <c r="RVW17" s="1964"/>
      <c r="RVX17" s="1964"/>
      <c r="RVY17" s="1964"/>
      <c r="RVZ17" s="1964"/>
      <c r="RWA17" s="1964"/>
      <c r="RWB17" s="1964"/>
      <c r="RWC17" s="1964"/>
      <c r="RWD17" s="1964"/>
      <c r="RWE17" s="1964"/>
      <c r="RWF17" s="1964"/>
      <c r="RWG17" s="1964"/>
      <c r="RWH17" s="1964"/>
      <c r="RWI17" s="1964"/>
      <c r="RWJ17" s="1964"/>
      <c r="RWK17" s="1964"/>
      <c r="RWL17" s="1964"/>
      <c r="RWM17" s="1964"/>
      <c r="RWN17" s="1964"/>
      <c r="RWO17" s="1964"/>
      <c r="RWP17" s="1964"/>
      <c r="RWQ17" s="1964"/>
      <c r="RWR17" s="1964"/>
      <c r="RWS17" s="1964"/>
      <c r="RWT17" s="1964"/>
      <c r="RWU17" s="1964"/>
      <c r="RWV17" s="1964"/>
      <c r="RWW17" s="1964"/>
      <c r="RWX17" s="1964"/>
      <c r="RWY17" s="1964"/>
      <c r="RWZ17" s="1964"/>
      <c r="RXA17" s="1964"/>
      <c r="RXB17" s="1964"/>
      <c r="RXC17" s="1964"/>
      <c r="RXD17" s="1964"/>
      <c r="RXE17" s="1964"/>
      <c r="RXF17" s="1964"/>
      <c r="RXG17" s="1964"/>
      <c r="RXH17" s="1964"/>
      <c r="RXI17" s="1964"/>
      <c r="RXJ17" s="1964"/>
      <c r="RXK17" s="1964"/>
      <c r="RXL17" s="1964"/>
      <c r="RXM17" s="1964"/>
      <c r="RXN17" s="1964"/>
      <c r="RXO17" s="1964"/>
      <c r="RXP17" s="1964"/>
      <c r="RXQ17" s="1964"/>
      <c r="RXR17" s="1964"/>
      <c r="RXS17" s="1964"/>
      <c r="RXT17" s="1964"/>
      <c r="RXU17" s="1964"/>
      <c r="RXV17" s="1964"/>
      <c r="RXW17" s="1964"/>
      <c r="RXX17" s="1964"/>
      <c r="RXY17" s="1964"/>
      <c r="RXZ17" s="1964"/>
      <c r="RYA17" s="1964"/>
      <c r="RYB17" s="1964"/>
      <c r="RYC17" s="1964"/>
      <c r="RYD17" s="1964"/>
      <c r="RYE17" s="1964"/>
      <c r="RYF17" s="1964"/>
      <c r="RYG17" s="1964"/>
      <c r="RYH17" s="1964"/>
      <c r="RYI17" s="1964"/>
      <c r="RYJ17" s="1964"/>
      <c r="RYK17" s="1964"/>
      <c r="RYL17" s="1964"/>
      <c r="RYM17" s="1964"/>
      <c r="RYN17" s="1964"/>
      <c r="RYO17" s="1964"/>
      <c r="RYP17" s="1964"/>
      <c r="RYQ17" s="1964"/>
      <c r="RYR17" s="1964"/>
      <c r="RYS17" s="1964"/>
      <c r="RYT17" s="1964"/>
      <c r="RYU17" s="1964"/>
      <c r="RYV17" s="1964"/>
      <c r="RYW17" s="1964"/>
      <c r="RYX17" s="1964"/>
      <c r="RYY17" s="1964"/>
      <c r="RYZ17" s="1964"/>
      <c r="RZA17" s="1964"/>
      <c r="RZB17" s="1964"/>
      <c r="RZC17" s="1964"/>
      <c r="RZD17" s="1964"/>
      <c r="RZE17" s="1964"/>
      <c r="RZF17" s="1964"/>
      <c r="RZG17" s="1964"/>
      <c r="RZH17" s="1964"/>
      <c r="RZI17" s="1964"/>
      <c r="RZJ17" s="1964"/>
      <c r="RZK17" s="1964"/>
      <c r="RZL17" s="1964"/>
      <c r="RZM17" s="1964"/>
      <c r="RZN17" s="1964"/>
      <c r="RZO17" s="1964"/>
      <c r="RZP17" s="1964"/>
      <c r="RZQ17" s="1964"/>
      <c r="RZR17" s="1964"/>
      <c r="RZS17" s="1964"/>
      <c r="RZT17" s="1964"/>
      <c r="RZU17" s="1964"/>
      <c r="RZV17" s="1964"/>
      <c r="RZW17" s="1964"/>
      <c r="RZX17" s="1964"/>
      <c r="RZY17" s="1964"/>
      <c r="RZZ17" s="1964"/>
      <c r="SAA17" s="1964"/>
      <c r="SAB17" s="1964"/>
      <c r="SAC17" s="1964"/>
      <c r="SAD17" s="1964"/>
      <c r="SAE17" s="1964"/>
      <c r="SAF17" s="1964"/>
      <c r="SAG17" s="1964"/>
      <c r="SAH17" s="1964"/>
      <c r="SAI17" s="1964"/>
      <c r="SAJ17" s="1964"/>
      <c r="SAK17" s="1964"/>
      <c r="SAL17" s="1964"/>
      <c r="SAM17" s="1964"/>
      <c r="SAN17" s="1964"/>
      <c r="SAO17" s="1964"/>
      <c r="SAP17" s="1964"/>
      <c r="SAQ17" s="1964"/>
      <c r="SAR17" s="1964"/>
      <c r="SAS17" s="1964"/>
      <c r="SAT17" s="1964"/>
      <c r="SAU17" s="1964"/>
      <c r="SAV17" s="1964"/>
      <c r="SAW17" s="1964"/>
      <c r="SAX17" s="1964"/>
      <c r="SAY17" s="1964"/>
      <c r="SAZ17" s="1964"/>
      <c r="SBA17" s="1964"/>
      <c r="SBB17" s="1964"/>
      <c r="SBC17" s="1964"/>
      <c r="SBD17" s="1964"/>
      <c r="SBE17" s="1964"/>
      <c r="SBF17" s="1964"/>
      <c r="SBG17" s="1964"/>
      <c r="SBH17" s="1964"/>
      <c r="SBI17" s="1964"/>
      <c r="SBJ17" s="1964"/>
      <c r="SBK17" s="1964"/>
      <c r="SBL17" s="1964"/>
      <c r="SBM17" s="1964"/>
      <c r="SBN17" s="1964"/>
      <c r="SBO17" s="1964"/>
      <c r="SBP17" s="1964"/>
      <c r="SBQ17" s="1964"/>
      <c r="SBR17" s="1964"/>
      <c r="SBS17" s="1964"/>
      <c r="SBT17" s="1964"/>
      <c r="SBU17" s="1964"/>
      <c r="SBV17" s="1964"/>
      <c r="SBW17" s="1964"/>
      <c r="SBX17" s="1964"/>
      <c r="SBY17" s="1964"/>
      <c r="SBZ17" s="1964"/>
      <c r="SCA17" s="1964"/>
      <c r="SCB17" s="1964"/>
      <c r="SCC17" s="1964"/>
      <c r="SCD17" s="1964"/>
      <c r="SCE17" s="1964"/>
      <c r="SCF17" s="1964"/>
      <c r="SCG17" s="1964"/>
      <c r="SCH17" s="1964"/>
      <c r="SCI17" s="1964"/>
      <c r="SCJ17" s="1964"/>
      <c r="SCK17" s="1964"/>
      <c r="SCL17" s="1964"/>
      <c r="SCM17" s="1964"/>
      <c r="SCN17" s="1964"/>
      <c r="SCO17" s="1964"/>
      <c r="SCP17" s="1964"/>
      <c r="SCQ17" s="1964"/>
      <c r="SCR17" s="1964"/>
      <c r="SCS17" s="1964"/>
      <c r="SCT17" s="1964"/>
      <c r="SCU17" s="1964"/>
      <c r="SCV17" s="1964"/>
      <c r="SCW17" s="1964"/>
      <c r="SCX17" s="1964"/>
      <c r="SCY17" s="1964"/>
      <c r="SCZ17" s="1964"/>
      <c r="SDA17" s="1964"/>
      <c r="SDB17" s="1964"/>
      <c r="SDC17" s="1964"/>
      <c r="SDD17" s="1964"/>
      <c r="SDE17" s="1964"/>
      <c r="SDF17" s="1964"/>
      <c r="SDG17" s="1964"/>
      <c r="SDH17" s="1964"/>
      <c r="SDI17" s="1964"/>
      <c r="SDJ17" s="1964"/>
      <c r="SDK17" s="1964"/>
      <c r="SDL17" s="1964"/>
      <c r="SDM17" s="1964"/>
      <c r="SDN17" s="1964"/>
      <c r="SDO17" s="1964"/>
      <c r="SDP17" s="1964"/>
      <c r="SDQ17" s="1964"/>
      <c r="SDR17" s="1964"/>
      <c r="SDS17" s="1964"/>
      <c r="SDT17" s="1964"/>
      <c r="SDU17" s="1964"/>
      <c r="SDV17" s="1964"/>
      <c r="SDW17" s="1964"/>
      <c r="SDX17" s="1964"/>
      <c r="SDY17" s="1964"/>
      <c r="SDZ17" s="1964"/>
      <c r="SEA17" s="1964"/>
      <c r="SEB17" s="1964"/>
      <c r="SEC17" s="1964"/>
      <c r="SED17" s="1964"/>
      <c r="SEE17" s="1964"/>
      <c r="SEF17" s="1964"/>
      <c r="SEG17" s="1964"/>
      <c r="SEH17" s="1964"/>
      <c r="SEI17" s="1964"/>
      <c r="SEJ17" s="1964"/>
      <c r="SEK17" s="1964"/>
      <c r="SEL17" s="1964"/>
      <c r="SEM17" s="1964"/>
      <c r="SEN17" s="1964"/>
      <c r="SEO17" s="1964"/>
      <c r="SEP17" s="1964"/>
      <c r="SEQ17" s="1964"/>
      <c r="SER17" s="1964"/>
      <c r="SES17" s="1964"/>
      <c r="SET17" s="1964"/>
      <c r="SEU17" s="1964"/>
      <c r="SEV17" s="1964"/>
      <c r="SEW17" s="1964"/>
      <c r="SEX17" s="1964"/>
      <c r="SEY17" s="1964"/>
      <c r="SEZ17" s="1964"/>
      <c r="SFA17" s="1964"/>
      <c r="SFB17" s="1964"/>
      <c r="SFC17" s="1964"/>
      <c r="SFD17" s="1964"/>
      <c r="SFE17" s="1964"/>
      <c r="SFF17" s="1964"/>
      <c r="SFG17" s="1964"/>
      <c r="SFH17" s="1964"/>
      <c r="SFI17" s="1964"/>
      <c r="SFJ17" s="1964"/>
      <c r="SFK17" s="1964"/>
      <c r="SFL17" s="1964"/>
      <c r="SFM17" s="1964"/>
      <c r="SFN17" s="1964"/>
      <c r="SFO17" s="1964"/>
      <c r="SFP17" s="1964"/>
      <c r="SFQ17" s="1964"/>
      <c r="SFR17" s="1964"/>
      <c r="SFS17" s="1964"/>
      <c r="SFT17" s="1964"/>
      <c r="SFU17" s="1964"/>
      <c r="SFV17" s="1964"/>
      <c r="SFW17" s="1964"/>
      <c r="SFX17" s="1964"/>
      <c r="SFY17" s="1964"/>
      <c r="SFZ17" s="1964"/>
      <c r="SGA17" s="1964"/>
      <c r="SGB17" s="1964"/>
      <c r="SGC17" s="1964"/>
      <c r="SGD17" s="1964"/>
      <c r="SGE17" s="1964"/>
      <c r="SGF17" s="1964"/>
      <c r="SGG17" s="1964"/>
      <c r="SGH17" s="1964"/>
      <c r="SGI17" s="1964"/>
      <c r="SGJ17" s="1964"/>
      <c r="SGK17" s="1964"/>
      <c r="SGL17" s="1964"/>
      <c r="SGM17" s="1964"/>
      <c r="SGN17" s="1964"/>
      <c r="SGO17" s="1964"/>
      <c r="SGP17" s="1964"/>
      <c r="SGQ17" s="1964"/>
      <c r="SGR17" s="1964"/>
      <c r="SGS17" s="1964"/>
      <c r="SGT17" s="1964"/>
      <c r="SGU17" s="1964"/>
      <c r="SGV17" s="1964"/>
      <c r="SGW17" s="1964"/>
      <c r="SGX17" s="1964"/>
      <c r="SGY17" s="1964"/>
      <c r="SGZ17" s="1964"/>
      <c r="SHA17" s="1964"/>
      <c r="SHB17" s="1964"/>
      <c r="SHC17" s="1964"/>
      <c r="SHD17" s="1964"/>
      <c r="SHE17" s="1964"/>
      <c r="SHF17" s="1964"/>
      <c r="SHG17" s="1964"/>
      <c r="SHH17" s="1964"/>
      <c r="SHI17" s="1964"/>
      <c r="SHJ17" s="1964"/>
      <c r="SHK17" s="1964"/>
      <c r="SHL17" s="1964"/>
      <c r="SHM17" s="1964"/>
      <c r="SHN17" s="1964"/>
      <c r="SHO17" s="1964"/>
      <c r="SHP17" s="1964"/>
      <c r="SHQ17" s="1964"/>
      <c r="SHR17" s="1964"/>
      <c r="SHS17" s="1964"/>
      <c r="SHT17" s="1964"/>
      <c r="SHU17" s="1964"/>
      <c r="SHV17" s="1964"/>
      <c r="SHW17" s="1964"/>
      <c r="SHX17" s="1964"/>
      <c r="SHY17" s="1964"/>
      <c r="SHZ17" s="1964"/>
      <c r="SIA17" s="1964"/>
      <c r="SIB17" s="1964"/>
      <c r="SIC17" s="1964"/>
      <c r="SID17" s="1964"/>
      <c r="SIE17" s="1964"/>
      <c r="SIF17" s="1964"/>
      <c r="SIG17" s="1964"/>
      <c r="SIH17" s="1964"/>
      <c r="SII17" s="1964"/>
      <c r="SIJ17" s="1964"/>
      <c r="SIK17" s="1964"/>
      <c r="SIL17" s="1964"/>
      <c r="SIM17" s="1964"/>
      <c r="SIN17" s="1964"/>
      <c r="SIO17" s="1964"/>
      <c r="SIP17" s="1964"/>
      <c r="SIQ17" s="1964"/>
      <c r="SIR17" s="1964"/>
      <c r="SIS17" s="1964"/>
      <c r="SIT17" s="1964"/>
      <c r="SIU17" s="1964"/>
      <c r="SIV17" s="1964"/>
      <c r="SIW17" s="1964"/>
      <c r="SIX17" s="1964"/>
      <c r="SIY17" s="1964"/>
      <c r="SIZ17" s="1964"/>
      <c r="SJA17" s="1964"/>
      <c r="SJB17" s="1964"/>
      <c r="SJC17" s="1964"/>
      <c r="SJD17" s="1964"/>
      <c r="SJE17" s="1964"/>
      <c r="SJF17" s="1964"/>
      <c r="SJG17" s="1964"/>
      <c r="SJH17" s="1964"/>
      <c r="SJI17" s="1964"/>
      <c r="SJJ17" s="1964"/>
      <c r="SJK17" s="1964"/>
      <c r="SJL17" s="1964"/>
      <c r="SJM17" s="1964"/>
      <c r="SJN17" s="1964"/>
      <c r="SJO17" s="1964"/>
      <c r="SJP17" s="1964"/>
      <c r="SJQ17" s="1964"/>
      <c r="SJR17" s="1964"/>
      <c r="SJS17" s="1964"/>
      <c r="SJT17" s="1964"/>
      <c r="SJU17" s="1964"/>
      <c r="SJV17" s="1964"/>
      <c r="SJW17" s="1964"/>
      <c r="SJX17" s="1964"/>
      <c r="SJY17" s="1964"/>
      <c r="SJZ17" s="1964"/>
      <c r="SKA17" s="1964"/>
      <c r="SKB17" s="1964"/>
      <c r="SKC17" s="1964"/>
      <c r="SKD17" s="1964"/>
      <c r="SKE17" s="1964"/>
      <c r="SKF17" s="1964"/>
      <c r="SKG17" s="1964"/>
      <c r="SKH17" s="1964"/>
      <c r="SKI17" s="1964"/>
      <c r="SKJ17" s="1964"/>
      <c r="SKK17" s="1964"/>
      <c r="SKL17" s="1964"/>
      <c r="SKM17" s="1964"/>
      <c r="SKN17" s="1964"/>
      <c r="SKO17" s="1964"/>
      <c r="SKP17" s="1964"/>
      <c r="SKQ17" s="1964"/>
      <c r="SKR17" s="1964"/>
      <c r="SKS17" s="1964"/>
      <c r="SKT17" s="1964"/>
      <c r="SKU17" s="1964"/>
      <c r="SKV17" s="1964"/>
      <c r="SKW17" s="1964"/>
      <c r="SKX17" s="1964"/>
      <c r="SKY17" s="1964"/>
      <c r="SKZ17" s="1964"/>
      <c r="SLA17" s="1964"/>
      <c r="SLB17" s="1964"/>
      <c r="SLC17" s="1964"/>
      <c r="SLD17" s="1964"/>
      <c r="SLE17" s="1964"/>
      <c r="SLF17" s="1964"/>
      <c r="SLG17" s="1964"/>
      <c r="SLH17" s="1964"/>
      <c r="SLI17" s="1964"/>
      <c r="SLJ17" s="1964"/>
      <c r="SLK17" s="1964"/>
      <c r="SLL17" s="1964"/>
      <c r="SLM17" s="1964"/>
      <c r="SLN17" s="1964"/>
      <c r="SLO17" s="1964"/>
      <c r="SLP17" s="1964"/>
      <c r="SLQ17" s="1964"/>
      <c r="SLR17" s="1964"/>
      <c r="SLS17" s="1964"/>
      <c r="SLT17" s="1964"/>
      <c r="SLU17" s="1964"/>
      <c r="SLV17" s="1964"/>
      <c r="SLW17" s="1964"/>
      <c r="SLX17" s="1964"/>
      <c r="SLY17" s="1964"/>
      <c r="SLZ17" s="1964"/>
      <c r="SMA17" s="1964"/>
      <c r="SMB17" s="1964"/>
      <c r="SMC17" s="1964"/>
      <c r="SMD17" s="1964"/>
      <c r="SME17" s="1964"/>
      <c r="SMF17" s="1964"/>
      <c r="SMG17" s="1964"/>
      <c r="SMH17" s="1964"/>
      <c r="SMI17" s="1964"/>
      <c r="SMJ17" s="1964"/>
      <c r="SMK17" s="1964"/>
      <c r="SML17" s="1964"/>
      <c r="SMM17" s="1964"/>
      <c r="SMN17" s="1964"/>
      <c r="SMO17" s="1964"/>
      <c r="SMP17" s="1964"/>
      <c r="SMQ17" s="1964"/>
      <c r="SMR17" s="1964"/>
      <c r="SMS17" s="1964"/>
      <c r="SMT17" s="1964"/>
      <c r="SMU17" s="1964"/>
      <c r="SMV17" s="1964"/>
      <c r="SMW17" s="1964"/>
      <c r="SMX17" s="1964"/>
      <c r="SMY17" s="1964"/>
      <c r="SMZ17" s="1964"/>
      <c r="SNA17" s="1964"/>
      <c r="SNB17" s="1964"/>
      <c r="SNC17" s="1964"/>
      <c r="SND17" s="1964"/>
      <c r="SNE17" s="1964"/>
      <c r="SNF17" s="1964"/>
      <c r="SNG17" s="1964"/>
      <c r="SNH17" s="1964"/>
      <c r="SNI17" s="1964"/>
      <c r="SNJ17" s="1964"/>
      <c r="SNK17" s="1964"/>
      <c r="SNL17" s="1964"/>
      <c r="SNM17" s="1964"/>
      <c r="SNN17" s="1964"/>
      <c r="SNO17" s="1964"/>
      <c r="SNP17" s="1964"/>
      <c r="SNQ17" s="1964"/>
      <c r="SNR17" s="1964"/>
      <c r="SNS17" s="1964"/>
      <c r="SNT17" s="1964"/>
      <c r="SNU17" s="1964"/>
      <c r="SNV17" s="1964"/>
      <c r="SNW17" s="1964"/>
      <c r="SNX17" s="1964"/>
      <c r="SNY17" s="1964"/>
      <c r="SNZ17" s="1964"/>
      <c r="SOA17" s="1964"/>
      <c r="SOB17" s="1964"/>
      <c r="SOC17" s="1964"/>
      <c r="SOD17" s="1964"/>
      <c r="SOE17" s="1964"/>
      <c r="SOF17" s="1964"/>
      <c r="SOG17" s="1964"/>
      <c r="SOH17" s="1964"/>
      <c r="SOI17" s="1964"/>
      <c r="SOJ17" s="1964"/>
      <c r="SOK17" s="1964"/>
      <c r="SOL17" s="1964"/>
      <c r="SOM17" s="1964"/>
      <c r="SON17" s="1964"/>
      <c r="SOO17" s="1964"/>
      <c r="SOP17" s="1964"/>
      <c r="SOQ17" s="1964"/>
      <c r="SOR17" s="1964"/>
      <c r="SOS17" s="1964"/>
      <c r="SOT17" s="1964"/>
      <c r="SOU17" s="1964"/>
      <c r="SOV17" s="1964"/>
      <c r="SOW17" s="1964"/>
      <c r="SOX17" s="1964"/>
      <c r="SOY17" s="1964"/>
      <c r="SOZ17" s="1964"/>
      <c r="SPA17" s="1964"/>
      <c r="SPB17" s="1964"/>
      <c r="SPC17" s="1964"/>
      <c r="SPD17" s="1964"/>
      <c r="SPE17" s="1964"/>
      <c r="SPF17" s="1964"/>
      <c r="SPG17" s="1964"/>
      <c r="SPH17" s="1964"/>
      <c r="SPI17" s="1964"/>
      <c r="SPJ17" s="1964"/>
      <c r="SPK17" s="1964"/>
      <c r="SPL17" s="1964"/>
      <c r="SPM17" s="1964"/>
      <c r="SPN17" s="1964"/>
      <c r="SPO17" s="1964"/>
      <c r="SPP17" s="1964"/>
      <c r="SPQ17" s="1964"/>
      <c r="SPR17" s="1964"/>
      <c r="SPS17" s="1964"/>
      <c r="SPT17" s="1964"/>
      <c r="SPU17" s="1964"/>
      <c r="SPV17" s="1964"/>
      <c r="SPW17" s="1964"/>
      <c r="SPX17" s="1964"/>
      <c r="SPY17" s="1964"/>
      <c r="SPZ17" s="1964"/>
      <c r="SQA17" s="1964"/>
      <c r="SQB17" s="1964"/>
      <c r="SQC17" s="1964"/>
      <c r="SQD17" s="1964"/>
      <c r="SQE17" s="1964"/>
      <c r="SQF17" s="1964"/>
      <c r="SQG17" s="1964"/>
      <c r="SQH17" s="1964"/>
      <c r="SQI17" s="1964"/>
      <c r="SQJ17" s="1964"/>
      <c r="SQK17" s="1964"/>
      <c r="SQL17" s="1964"/>
      <c r="SQM17" s="1964"/>
      <c r="SQN17" s="1964"/>
      <c r="SQO17" s="1964"/>
      <c r="SQP17" s="1964"/>
      <c r="SQQ17" s="1964"/>
      <c r="SQR17" s="1964"/>
      <c r="SQS17" s="1964"/>
      <c r="SQT17" s="1964"/>
      <c r="SQU17" s="1964"/>
      <c r="SQV17" s="1964"/>
      <c r="SQW17" s="1964"/>
      <c r="SQX17" s="1964"/>
      <c r="SQY17" s="1964"/>
      <c r="SQZ17" s="1964"/>
      <c r="SRA17" s="1964"/>
      <c r="SRB17" s="1964"/>
      <c r="SRC17" s="1964"/>
      <c r="SRD17" s="1964"/>
      <c r="SRE17" s="1964"/>
      <c r="SRF17" s="1964"/>
      <c r="SRG17" s="1964"/>
      <c r="SRH17" s="1964"/>
      <c r="SRI17" s="1964"/>
      <c r="SRJ17" s="1964"/>
      <c r="SRK17" s="1964"/>
      <c r="SRL17" s="1964"/>
      <c r="SRM17" s="1964"/>
      <c r="SRN17" s="1964"/>
      <c r="SRO17" s="1964"/>
      <c r="SRP17" s="1964"/>
      <c r="SRQ17" s="1964"/>
      <c r="SRR17" s="1964"/>
      <c r="SRS17" s="1964"/>
      <c r="SRT17" s="1964"/>
      <c r="SRU17" s="1964"/>
      <c r="SRV17" s="1964"/>
      <c r="SRW17" s="1964"/>
      <c r="SRX17" s="1964"/>
      <c r="SRY17" s="1964"/>
      <c r="SRZ17" s="1964"/>
      <c r="SSA17" s="1964"/>
      <c r="SSB17" s="1964"/>
      <c r="SSC17" s="1964"/>
      <c r="SSD17" s="1964"/>
      <c r="SSE17" s="1964"/>
      <c r="SSF17" s="1964"/>
      <c r="SSG17" s="1964"/>
      <c r="SSH17" s="1964"/>
      <c r="SSI17" s="1964"/>
      <c r="SSJ17" s="1964"/>
      <c r="SSK17" s="1964"/>
      <c r="SSL17" s="1964"/>
      <c r="SSM17" s="1964"/>
      <c r="SSN17" s="1964"/>
      <c r="SSO17" s="1964"/>
      <c r="SSP17" s="1964"/>
      <c r="SSQ17" s="1964"/>
      <c r="SSR17" s="1964"/>
      <c r="SSS17" s="1964"/>
      <c r="SST17" s="1964"/>
      <c r="SSU17" s="1964"/>
      <c r="SSV17" s="1964"/>
      <c r="SSW17" s="1964"/>
      <c r="SSX17" s="1964"/>
      <c r="SSY17" s="1964"/>
      <c r="SSZ17" s="1964"/>
      <c r="STA17" s="1964"/>
      <c r="STB17" s="1964"/>
      <c r="STC17" s="1964"/>
      <c r="STD17" s="1964"/>
      <c r="STE17" s="1964"/>
      <c r="STF17" s="1964"/>
      <c r="STG17" s="1964"/>
      <c r="STH17" s="1964"/>
      <c r="STI17" s="1964"/>
      <c r="STJ17" s="1964"/>
      <c r="STK17" s="1964"/>
      <c r="STL17" s="1964"/>
      <c r="STM17" s="1964"/>
      <c r="STN17" s="1964"/>
      <c r="STO17" s="1964"/>
      <c r="STP17" s="1964"/>
      <c r="STQ17" s="1964"/>
      <c r="STR17" s="1964"/>
      <c r="STS17" s="1964"/>
      <c r="STT17" s="1964"/>
      <c r="STU17" s="1964"/>
      <c r="STV17" s="1964"/>
      <c r="STW17" s="1964"/>
      <c r="STX17" s="1964"/>
      <c r="STY17" s="1964"/>
      <c r="STZ17" s="1964"/>
      <c r="SUA17" s="1964"/>
      <c r="SUB17" s="1964"/>
      <c r="SUC17" s="1964"/>
      <c r="SUD17" s="1964"/>
      <c r="SUE17" s="1964"/>
      <c r="SUF17" s="1964"/>
      <c r="SUG17" s="1964"/>
      <c r="SUH17" s="1964"/>
      <c r="SUI17" s="1964"/>
      <c r="SUJ17" s="1964"/>
      <c r="SUK17" s="1964"/>
      <c r="SUL17" s="1964"/>
      <c r="SUM17" s="1964"/>
      <c r="SUN17" s="1964"/>
      <c r="SUO17" s="1964"/>
      <c r="SUP17" s="1964"/>
      <c r="SUQ17" s="1964"/>
      <c r="SUR17" s="1964"/>
      <c r="SUS17" s="1964"/>
      <c r="SUT17" s="1964"/>
      <c r="SUU17" s="1964"/>
      <c r="SUV17" s="1964"/>
      <c r="SUW17" s="1964"/>
      <c r="SUX17" s="1964"/>
      <c r="SUY17" s="1964"/>
      <c r="SUZ17" s="1964"/>
      <c r="SVA17" s="1964"/>
      <c r="SVB17" s="1964"/>
      <c r="SVC17" s="1964"/>
      <c r="SVD17" s="1964"/>
      <c r="SVE17" s="1964"/>
      <c r="SVF17" s="1964"/>
      <c r="SVG17" s="1964"/>
      <c r="SVH17" s="1964"/>
      <c r="SVI17" s="1964"/>
      <c r="SVJ17" s="1964"/>
      <c r="SVK17" s="1964"/>
      <c r="SVL17" s="1964"/>
      <c r="SVM17" s="1964"/>
      <c r="SVN17" s="1964"/>
      <c r="SVO17" s="1964"/>
      <c r="SVP17" s="1964"/>
      <c r="SVQ17" s="1964"/>
      <c r="SVR17" s="1964"/>
      <c r="SVS17" s="1964"/>
      <c r="SVT17" s="1964"/>
      <c r="SVU17" s="1964"/>
      <c r="SVV17" s="1964"/>
      <c r="SVW17" s="1964"/>
      <c r="SVX17" s="1964"/>
      <c r="SVY17" s="1964"/>
      <c r="SVZ17" s="1964"/>
      <c r="SWA17" s="1964"/>
      <c r="SWB17" s="1964"/>
      <c r="SWC17" s="1964"/>
      <c r="SWD17" s="1964"/>
      <c r="SWE17" s="1964"/>
      <c r="SWF17" s="1964"/>
      <c r="SWG17" s="1964"/>
      <c r="SWH17" s="1964"/>
      <c r="SWI17" s="1964"/>
      <c r="SWJ17" s="1964"/>
      <c r="SWK17" s="1964"/>
      <c r="SWL17" s="1964"/>
      <c r="SWM17" s="1964"/>
      <c r="SWN17" s="1964"/>
      <c r="SWO17" s="1964"/>
      <c r="SWP17" s="1964"/>
      <c r="SWQ17" s="1964"/>
      <c r="SWR17" s="1964"/>
      <c r="SWS17" s="1964"/>
      <c r="SWT17" s="1964"/>
      <c r="SWU17" s="1964"/>
      <c r="SWV17" s="1964"/>
      <c r="SWW17" s="1964"/>
      <c r="SWX17" s="1964"/>
      <c r="SWY17" s="1964"/>
      <c r="SWZ17" s="1964"/>
      <c r="SXA17" s="1964"/>
      <c r="SXB17" s="1964"/>
      <c r="SXC17" s="1964"/>
      <c r="SXD17" s="1964"/>
      <c r="SXE17" s="1964"/>
      <c r="SXF17" s="1964"/>
      <c r="SXG17" s="1964"/>
      <c r="SXH17" s="1964"/>
      <c r="SXI17" s="1964"/>
      <c r="SXJ17" s="1964"/>
      <c r="SXK17" s="1964"/>
      <c r="SXL17" s="1964"/>
      <c r="SXM17" s="1964"/>
      <c r="SXN17" s="1964"/>
      <c r="SXO17" s="1964"/>
      <c r="SXP17" s="1964"/>
      <c r="SXQ17" s="1964"/>
      <c r="SXR17" s="1964"/>
      <c r="SXS17" s="1964"/>
      <c r="SXT17" s="1964"/>
      <c r="SXU17" s="1964"/>
      <c r="SXV17" s="1964"/>
      <c r="SXW17" s="1964"/>
      <c r="SXX17" s="1964"/>
      <c r="SXY17" s="1964"/>
      <c r="SXZ17" s="1964"/>
      <c r="SYA17" s="1964"/>
      <c r="SYB17" s="1964"/>
      <c r="SYC17" s="1964"/>
      <c r="SYD17" s="1964"/>
      <c r="SYE17" s="1964"/>
      <c r="SYF17" s="1964"/>
      <c r="SYG17" s="1964"/>
      <c r="SYH17" s="1964"/>
      <c r="SYI17" s="1964"/>
      <c r="SYJ17" s="1964"/>
      <c r="SYK17" s="1964"/>
      <c r="SYL17" s="1964"/>
      <c r="SYM17" s="1964"/>
      <c r="SYN17" s="1964"/>
      <c r="SYO17" s="1964"/>
      <c r="SYP17" s="1964"/>
      <c r="SYQ17" s="1964"/>
      <c r="SYR17" s="1964"/>
      <c r="SYS17" s="1964"/>
      <c r="SYT17" s="1964"/>
      <c r="SYU17" s="1964"/>
      <c r="SYV17" s="1964"/>
      <c r="SYW17" s="1964"/>
      <c r="SYX17" s="1964"/>
      <c r="SYY17" s="1964"/>
      <c r="SYZ17" s="1964"/>
      <c r="SZA17" s="1964"/>
      <c r="SZB17" s="1964"/>
      <c r="SZC17" s="1964"/>
      <c r="SZD17" s="1964"/>
      <c r="SZE17" s="1964"/>
      <c r="SZF17" s="1964"/>
      <c r="SZG17" s="1964"/>
      <c r="SZH17" s="1964"/>
      <c r="SZI17" s="1964"/>
      <c r="SZJ17" s="1964"/>
      <c r="SZK17" s="1964"/>
      <c r="SZL17" s="1964"/>
      <c r="SZM17" s="1964"/>
      <c r="SZN17" s="1964"/>
      <c r="SZO17" s="1964"/>
      <c r="SZP17" s="1964"/>
      <c r="SZQ17" s="1964"/>
      <c r="SZR17" s="1964"/>
      <c r="SZS17" s="1964"/>
      <c r="SZT17" s="1964"/>
      <c r="SZU17" s="1964"/>
      <c r="SZV17" s="1964"/>
      <c r="SZW17" s="1964"/>
      <c r="SZX17" s="1964"/>
      <c r="SZY17" s="1964"/>
      <c r="SZZ17" s="1964"/>
      <c r="TAA17" s="1964"/>
      <c r="TAB17" s="1964"/>
      <c r="TAC17" s="1964"/>
      <c r="TAD17" s="1964"/>
      <c r="TAE17" s="1964"/>
      <c r="TAF17" s="1964"/>
      <c r="TAG17" s="1964"/>
      <c r="TAH17" s="1964"/>
      <c r="TAI17" s="1964"/>
      <c r="TAJ17" s="1964"/>
      <c r="TAK17" s="1964"/>
      <c r="TAL17" s="1964"/>
      <c r="TAM17" s="1964"/>
      <c r="TAN17" s="1964"/>
      <c r="TAO17" s="1964"/>
      <c r="TAP17" s="1964"/>
      <c r="TAQ17" s="1964"/>
      <c r="TAR17" s="1964"/>
      <c r="TAS17" s="1964"/>
      <c r="TAT17" s="1964"/>
      <c r="TAU17" s="1964"/>
      <c r="TAV17" s="1964"/>
      <c r="TAW17" s="1964"/>
      <c r="TAX17" s="1964"/>
      <c r="TAY17" s="1964"/>
      <c r="TAZ17" s="1964"/>
      <c r="TBA17" s="1964"/>
      <c r="TBB17" s="1964"/>
      <c r="TBC17" s="1964"/>
      <c r="TBD17" s="1964"/>
      <c r="TBE17" s="1964"/>
      <c r="TBF17" s="1964"/>
      <c r="TBG17" s="1964"/>
      <c r="TBH17" s="1964"/>
      <c r="TBI17" s="1964"/>
      <c r="TBJ17" s="1964"/>
      <c r="TBK17" s="1964"/>
      <c r="TBL17" s="1964"/>
      <c r="TBM17" s="1964"/>
      <c r="TBN17" s="1964"/>
      <c r="TBO17" s="1964"/>
      <c r="TBP17" s="1964"/>
      <c r="TBQ17" s="1964"/>
      <c r="TBR17" s="1964"/>
      <c r="TBS17" s="1964"/>
      <c r="TBT17" s="1964"/>
      <c r="TBU17" s="1964"/>
      <c r="TBV17" s="1964"/>
      <c r="TBW17" s="1964"/>
      <c r="TBX17" s="1964"/>
      <c r="TBY17" s="1964"/>
      <c r="TBZ17" s="1964"/>
      <c r="TCA17" s="1964"/>
      <c r="TCB17" s="1964"/>
      <c r="TCC17" s="1964"/>
      <c r="TCD17" s="1964"/>
      <c r="TCE17" s="1964"/>
      <c r="TCF17" s="1964"/>
      <c r="TCG17" s="1964"/>
      <c r="TCH17" s="1964"/>
      <c r="TCI17" s="1964"/>
      <c r="TCJ17" s="1964"/>
      <c r="TCK17" s="1964"/>
      <c r="TCL17" s="1964"/>
      <c r="TCM17" s="1964"/>
      <c r="TCN17" s="1964"/>
      <c r="TCO17" s="1964"/>
      <c r="TCP17" s="1964"/>
      <c r="TCQ17" s="1964"/>
      <c r="TCR17" s="1964"/>
      <c r="TCS17" s="1964"/>
      <c r="TCT17" s="1964"/>
      <c r="TCU17" s="1964"/>
      <c r="TCV17" s="1964"/>
      <c r="TCW17" s="1964"/>
      <c r="TCX17" s="1964"/>
      <c r="TCY17" s="1964"/>
      <c r="TCZ17" s="1964"/>
      <c r="TDA17" s="1964"/>
      <c r="TDB17" s="1964"/>
      <c r="TDC17" s="1964"/>
      <c r="TDD17" s="1964"/>
      <c r="TDE17" s="1964"/>
      <c r="TDF17" s="1964"/>
      <c r="TDG17" s="1964"/>
      <c r="TDH17" s="1964"/>
      <c r="TDI17" s="1964"/>
      <c r="TDJ17" s="1964"/>
      <c r="TDK17" s="1964"/>
      <c r="TDL17" s="1964"/>
      <c r="TDM17" s="1964"/>
      <c r="TDN17" s="1964"/>
      <c r="TDO17" s="1964"/>
      <c r="TDP17" s="1964"/>
      <c r="TDQ17" s="1964"/>
      <c r="TDR17" s="1964"/>
      <c r="TDS17" s="1964"/>
      <c r="TDT17" s="1964"/>
      <c r="TDU17" s="1964"/>
      <c r="TDV17" s="1964"/>
      <c r="TDW17" s="1964"/>
      <c r="TDX17" s="1964"/>
      <c r="TDY17" s="1964"/>
      <c r="TDZ17" s="1964"/>
      <c r="TEA17" s="1964"/>
      <c r="TEB17" s="1964"/>
      <c r="TEC17" s="1964"/>
      <c r="TED17" s="1964"/>
      <c r="TEE17" s="1964"/>
      <c r="TEF17" s="1964"/>
      <c r="TEG17" s="1964"/>
      <c r="TEH17" s="1964"/>
      <c r="TEI17" s="1964"/>
      <c r="TEJ17" s="1964"/>
      <c r="TEK17" s="1964"/>
      <c r="TEL17" s="1964"/>
      <c r="TEM17" s="1964"/>
      <c r="TEN17" s="1964"/>
      <c r="TEO17" s="1964"/>
      <c r="TEP17" s="1964"/>
      <c r="TEQ17" s="1964"/>
      <c r="TER17" s="1964"/>
      <c r="TES17" s="1964"/>
      <c r="TET17" s="1964"/>
      <c r="TEU17" s="1964"/>
      <c r="TEV17" s="1964"/>
      <c r="TEW17" s="1964"/>
      <c r="TEX17" s="1964"/>
      <c r="TEY17" s="1964"/>
      <c r="TEZ17" s="1964"/>
      <c r="TFA17" s="1964"/>
      <c r="TFB17" s="1964"/>
      <c r="TFC17" s="1964"/>
      <c r="TFD17" s="1964"/>
      <c r="TFE17" s="1964"/>
      <c r="TFF17" s="1964"/>
      <c r="TFG17" s="1964"/>
      <c r="TFH17" s="1964"/>
      <c r="TFI17" s="1964"/>
      <c r="TFJ17" s="1964"/>
      <c r="TFK17" s="1964"/>
      <c r="TFL17" s="1964"/>
      <c r="TFM17" s="1964"/>
      <c r="TFN17" s="1964"/>
      <c r="TFO17" s="1964"/>
      <c r="TFP17" s="1964"/>
      <c r="TFQ17" s="1964"/>
      <c r="TFR17" s="1964"/>
      <c r="TFS17" s="1964"/>
      <c r="TFT17" s="1964"/>
      <c r="TFU17" s="1964"/>
      <c r="TFV17" s="1964"/>
      <c r="TFW17" s="1964"/>
      <c r="TFX17" s="1964"/>
      <c r="TFY17" s="1964"/>
      <c r="TFZ17" s="1964"/>
      <c r="TGA17" s="1964"/>
      <c r="TGB17" s="1964"/>
      <c r="TGC17" s="1964"/>
      <c r="TGD17" s="1964"/>
      <c r="TGE17" s="1964"/>
      <c r="TGF17" s="1964"/>
      <c r="TGG17" s="1964"/>
      <c r="TGH17" s="1964"/>
      <c r="TGI17" s="1964"/>
      <c r="TGJ17" s="1964"/>
      <c r="TGK17" s="1964"/>
      <c r="TGL17" s="1964"/>
      <c r="TGM17" s="1964"/>
      <c r="TGN17" s="1964"/>
      <c r="TGO17" s="1964"/>
      <c r="TGP17" s="1964"/>
      <c r="TGQ17" s="1964"/>
      <c r="TGR17" s="1964"/>
      <c r="TGS17" s="1964"/>
      <c r="TGT17" s="1964"/>
      <c r="TGU17" s="1964"/>
      <c r="TGV17" s="1964"/>
      <c r="TGW17" s="1964"/>
      <c r="TGX17" s="1964"/>
      <c r="TGY17" s="1964"/>
      <c r="TGZ17" s="1964"/>
      <c r="THA17" s="1964"/>
      <c r="THB17" s="1964"/>
      <c r="THC17" s="1964"/>
      <c r="THD17" s="1964"/>
      <c r="THE17" s="1964"/>
      <c r="THF17" s="1964"/>
      <c r="THG17" s="1964"/>
      <c r="THH17" s="1964"/>
      <c r="THI17" s="1964"/>
      <c r="THJ17" s="1964"/>
      <c r="THK17" s="1964"/>
      <c r="THL17" s="1964"/>
      <c r="THM17" s="1964"/>
      <c r="THN17" s="1964"/>
      <c r="THO17" s="1964"/>
      <c r="THP17" s="1964"/>
      <c r="THQ17" s="1964"/>
      <c r="THR17" s="1964"/>
      <c r="THS17" s="1964"/>
      <c r="THT17" s="1964"/>
      <c r="THU17" s="1964"/>
      <c r="THV17" s="1964"/>
      <c r="THW17" s="1964"/>
      <c r="THX17" s="1964"/>
      <c r="THY17" s="1964"/>
      <c r="THZ17" s="1964"/>
      <c r="TIA17" s="1964"/>
      <c r="TIB17" s="1964"/>
      <c r="TIC17" s="1964"/>
      <c r="TID17" s="1964"/>
      <c r="TIE17" s="1964"/>
      <c r="TIF17" s="1964"/>
      <c r="TIG17" s="1964"/>
      <c r="TIH17" s="1964"/>
      <c r="TII17" s="1964"/>
      <c r="TIJ17" s="1964"/>
      <c r="TIK17" s="1964"/>
      <c r="TIL17" s="1964"/>
      <c r="TIM17" s="1964"/>
      <c r="TIN17" s="1964"/>
      <c r="TIO17" s="1964"/>
      <c r="TIP17" s="1964"/>
      <c r="TIQ17" s="1964"/>
      <c r="TIR17" s="1964"/>
      <c r="TIS17" s="1964"/>
      <c r="TIT17" s="1964"/>
      <c r="TIU17" s="1964"/>
      <c r="TIV17" s="1964"/>
      <c r="TIW17" s="1964"/>
      <c r="TIX17" s="1964"/>
      <c r="TIY17" s="1964"/>
      <c r="TIZ17" s="1964"/>
      <c r="TJA17" s="1964"/>
      <c r="TJB17" s="1964"/>
      <c r="TJC17" s="1964"/>
      <c r="TJD17" s="1964"/>
      <c r="TJE17" s="1964"/>
      <c r="TJF17" s="1964"/>
      <c r="TJG17" s="1964"/>
      <c r="TJH17" s="1964"/>
      <c r="TJI17" s="1964"/>
      <c r="TJJ17" s="1964"/>
      <c r="TJK17" s="1964"/>
      <c r="TJL17" s="1964"/>
      <c r="TJM17" s="1964"/>
      <c r="TJN17" s="1964"/>
      <c r="TJO17" s="1964"/>
      <c r="TJP17" s="1964"/>
      <c r="TJQ17" s="1964"/>
      <c r="TJR17" s="1964"/>
      <c r="TJS17" s="1964"/>
      <c r="TJT17" s="1964"/>
      <c r="TJU17" s="1964"/>
      <c r="TJV17" s="1964"/>
      <c r="TJW17" s="1964"/>
      <c r="TJX17" s="1964"/>
      <c r="TJY17" s="1964"/>
      <c r="TJZ17" s="1964"/>
      <c r="TKA17" s="1964"/>
      <c r="TKB17" s="1964"/>
      <c r="TKC17" s="1964"/>
      <c r="TKD17" s="1964"/>
      <c r="TKE17" s="1964"/>
      <c r="TKF17" s="1964"/>
      <c r="TKG17" s="1964"/>
      <c r="TKH17" s="1964"/>
      <c r="TKI17" s="1964"/>
      <c r="TKJ17" s="1964"/>
      <c r="TKK17" s="1964"/>
      <c r="TKL17" s="1964"/>
      <c r="TKM17" s="1964"/>
      <c r="TKN17" s="1964"/>
      <c r="TKO17" s="1964"/>
      <c r="TKP17" s="1964"/>
      <c r="TKQ17" s="1964"/>
      <c r="TKR17" s="1964"/>
      <c r="TKS17" s="1964"/>
      <c r="TKT17" s="1964"/>
      <c r="TKU17" s="1964"/>
      <c r="TKV17" s="1964"/>
      <c r="TKW17" s="1964"/>
      <c r="TKX17" s="1964"/>
      <c r="TKY17" s="1964"/>
      <c r="TKZ17" s="1964"/>
      <c r="TLA17" s="1964"/>
      <c r="TLB17" s="1964"/>
      <c r="TLC17" s="1964"/>
      <c r="TLD17" s="1964"/>
      <c r="TLE17" s="1964"/>
      <c r="TLF17" s="1964"/>
      <c r="TLG17" s="1964"/>
      <c r="TLH17" s="1964"/>
      <c r="TLI17" s="1964"/>
      <c r="TLJ17" s="1964"/>
      <c r="TLK17" s="1964"/>
      <c r="TLL17" s="1964"/>
      <c r="TLM17" s="1964"/>
      <c r="TLN17" s="1964"/>
      <c r="TLO17" s="1964"/>
      <c r="TLP17" s="1964"/>
      <c r="TLQ17" s="1964"/>
      <c r="TLR17" s="1964"/>
      <c r="TLS17" s="1964"/>
      <c r="TLT17" s="1964"/>
      <c r="TLU17" s="1964"/>
      <c r="TLV17" s="1964"/>
      <c r="TLW17" s="1964"/>
      <c r="TLX17" s="1964"/>
      <c r="TLY17" s="1964"/>
      <c r="TLZ17" s="1964"/>
      <c r="TMA17" s="1964"/>
      <c r="TMB17" s="1964"/>
      <c r="TMC17" s="1964"/>
      <c r="TMD17" s="1964"/>
      <c r="TME17" s="1964"/>
      <c r="TMF17" s="1964"/>
      <c r="TMG17" s="1964"/>
      <c r="TMH17" s="1964"/>
      <c r="TMI17" s="1964"/>
      <c r="TMJ17" s="1964"/>
      <c r="TMK17" s="1964"/>
      <c r="TML17" s="1964"/>
      <c r="TMM17" s="1964"/>
      <c r="TMN17" s="1964"/>
      <c r="TMO17" s="1964"/>
      <c r="TMP17" s="1964"/>
      <c r="TMQ17" s="1964"/>
      <c r="TMR17" s="1964"/>
      <c r="TMS17" s="1964"/>
      <c r="TMT17" s="1964"/>
      <c r="TMU17" s="1964"/>
      <c r="TMV17" s="1964"/>
      <c r="TMW17" s="1964"/>
      <c r="TMX17" s="1964"/>
      <c r="TMY17" s="1964"/>
      <c r="TMZ17" s="1964"/>
      <c r="TNA17" s="1964"/>
      <c r="TNB17" s="1964"/>
      <c r="TNC17" s="1964"/>
      <c r="TND17" s="1964"/>
      <c r="TNE17" s="1964"/>
      <c r="TNF17" s="1964"/>
      <c r="TNG17" s="1964"/>
      <c r="TNH17" s="1964"/>
      <c r="TNI17" s="1964"/>
      <c r="TNJ17" s="1964"/>
      <c r="TNK17" s="1964"/>
      <c r="TNL17" s="1964"/>
      <c r="TNM17" s="1964"/>
      <c r="TNN17" s="1964"/>
      <c r="TNO17" s="1964"/>
      <c r="TNP17" s="1964"/>
      <c r="TNQ17" s="1964"/>
      <c r="TNR17" s="1964"/>
      <c r="TNS17" s="1964"/>
      <c r="TNT17" s="1964"/>
      <c r="TNU17" s="1964"/>
      <c r="TNV17" s="1964"/>
      <c r="TNW17" s="1964"/>
      <c r="TNX17" s="1964"/>
      <c r="TNY17" s="1964"/>
      <c r="TNZ17" s="1964"/>
      <c r="TOA17" s="1964"/>
      <c r="TOB17" s="1964"/>
      <c r="TOC17" s="1964"/>
      <c r="TOD17" s="1964"/>
      <c r="TOE17" s="1964"/>
      <c r="TOF17" s="1964"/>
      <c r="TOG17" s="1964"/>
      <c r="TOH17" s="1964"/>
      <c r="TOI17" s="1964"/>
      <c r="TOJ17" s="1964"/>
      <c r="TOK17" s="1964"/>
      <c r="TOL17" s="1964"/>
      <c r="TOM17" s="1964"/>
      <c r="TON17" s="1964"/>
      <c r="TOO17" s="1964"/>
      <c r="TOP17" s="1964"/>
      <c r="TOQ17" s="1964"/>
      <c r="TOR17" s="1964"/>
      <c r="TOS17" s="1964"/>
      <c r="TOT17" s="1964"/>
      <c r="TOU17" s="1964"/>
      <c r="TOV17" s="1964"/>
      <c r="TOW17" s="1964"/>
      <c r="TOX17" s="1964"/>
      <c r="TOY17" s="1964"/>
      <c r="TOZ17" s="1964"/>
      <c r="TPA17" s="1964"/>
      <c r="TPB17" s="1964"/>
      <c r="TPC17" s="1964"/>
      <c r="TPD17" s="1964"/>
      <c r="TPE17" s="1964"/>
      <c r="TPF17" s="1964"/>
      <c r="TPG17" s="1964"/>
      <c r="TPH17" s="1964"/>
      <c r="TPI17" s="1964"/>
      <c r="TPJ17" s="1964"/>
      <c r="TPK17" s="1964"/>
      <c r="TPL17" s="1964"/>
      <c r="TPM17" s="1964"/>
      <c r="TPN17" s="1964"/>
      <c r="TPO17" s="1964"/>
      <c r="TPP17" s="1964"/>
      <c r="TPQ17" s="1964"/>
      <c r="TPR17" s="1964"/>
      <c r="TPS17" s="1964"/>
      <c r="TPT17" s="1964"/>
      <c r="TPU17" s="1964"/>
      <c r="TPV17" s="1964"/>
      <c r="TPW17" s="1964"/>
      <c r="TPX17" s="1964"/>
      <c r="TPY17" s="1964"/>
      <c r="TPZ17" s="1964"/>
      <c r="TQA17" s="1964"/>
      <c r="TQB17" s="1964"/>
      <c r="TQC17" s="1964"/>
      <c r="TQD17" s="1964"/>
      <c r="TQE17" s="1964"/>
      <c r="TQF17" s="1964"/>
      <c r="TQG17" s="1964"/>
      <c r="TQH17" s="1964"/>
      <c r="TQI17" s="1964"/>
      <c r="TQJ17" s="1964"/>
      <c r="TQK17" s="1964"/>
      <c r="TQL17" s="1964"/>
      <c r="TQM17" s="1964"/>
      <c r="TQN17" s="1964"/>
      <c r="TQO17" s="1964"/>
      <c r="TQP17" s="1964"/>
      <c r="TQQ17" s="1964"/>
      <c r="TQR17" s="1964"/>
      <c r="TQS17" s="1964"/>
      <c r="TQT17" s="1964"/>
      <c r="TQU17" s="1964"/>
      <c r="TQV17" s="1964"/>
      <c r="TQW17" s="1964"/>
      <c r="TQX17" s="1964"/>
      <c r="TQY17" s="1964"/>
      <c r="TQZ17" s="1964"/>
      <c r="TRA17" s="1964"/>
      <c r="TRB17" s="1964"/>
      <c r="TRC17" s="1964"/>
      <c r="TRD17" s="1964"/>
      <c r="TRE17" s="1964"/>
      <c r="TRF17" s="1964"/>
      <c r="TRG17" s="1964"/>
      <c r="TRH17" s="1964"/>
      <c r="TRI17" s="1964"/>
      <c r="TRJ17" s="1964"/>
      <c r="TRK17" s="1964"/>
      <c r="TRL17" s="1964"/>
      <c r="TRM17" s="1964"/>
      <c r="TRN17" s="1964"/>
      <c r="TRO17" s="1964"/>
      <c r="TRP17" s="1964"/>
      <c r="TRQ17" s="1964"/>
      <c r="TRR17" s="1964"/>
      <c r="TRS17" s="1964"/>
      <c r="TRT17" s="1964"/>
      <c r="TRU17" s="1964"/>
      <c r="TRV17" s="1964"/>
      <c r="TRW17" s="1964"/>
      <c r="TRX17" s="1964"/>
      <c r="TRY17" s="1964"/>
      <c r="TRZ17" s="1964"/>
      <c r="TSA17" s="1964"/>
      <c r="TSB17" s="1964"/>
      <c r="TSC17" s="1964"/>
      <c r="TSD17" s="1964"/>
      <c r="TSE17" s="1964"/>
      <c r="TSF17" s="1964"/>
      <c r="TSG17" s="1964"/>
      <c r="TSH17" s="1964"/>
      <c r="TSI17" s="1964"/>
      <c r="TSJ17" s="1964"/>
      <c r="TSK17" s="1964"/>
      <c r="TSL17" s="1964"/>
      <c r="TSM17" s="1964"/>
      <c r="TSN17" s="1964"/>
      <c r="TSO17" s="1964"/>
      <c r="TSP17" s="1964"/>
      <c r="TSQ17" s="1964"/>
      <c r="TSR17" s="1964"/>
      <c r="TSS17" s="1964"/>
      <c r="TST17" s="1964"/>
      <c r="TSU17" s="1964"/>
      <c r="TSV17" s="1964"/>
      <c r="TSW17" s="1964"/>
      <c r="TSX17" s="1964"/>
      <c r="TSY17" s="1964"/>
      <c r="TSZ17" s="1964"/>
      <c r="TTA17" s="1964"/>
      <c r="TTB17" s="1964"/>
      <c r="TTC17" s="1964"/>
      <c r="TTD17" s="1964"/>
      <c r="TTE17" s="1964"/>
      <c r="TTF17" s="1964"/>
      <c r="TTG17" s="1964"/>
      <c r="TTH17" s="1964"/>
      <c r="TTI17" s="1964"/>
      <c r="TTJ17" s="1964"/>
      <c r="TTK17" s="1964"/>
      <c r="TTL17" s="1964"/>
      <c r="TTM17" s="1964"/>
      <c r="TTN17" s="1964"/>
      <c r="TTO17" s="1964"/>
      <c r="TTP17" s="1964"/>
      <c r="TTQ17" s="1964"/>
      <c r="TTR17" s="1964"/>
      <c r="TTS17" s="1964"/>
      <c r="TTT17" s="1964"/>
      <c r="TTU17" s="1964"/>
      <c r="TTV17" s="1964"/>
      <c r="TTW17" s="1964"/>
      <c r="TTX17" s="1964"/>
      <c r="TTY17" s="1964"/>
      <c r="TTZ17" s="1964"/>
      <c r="TUA17" s="1964"/>
      <c r="TUB17" s="1964"/>
      <c r="TUC17" s="1964"/>
      <c r="TUD17" s="1964"/>
      <c r="TUE17" s="1964"/>
      <c r="TUF17" s="1964"/>
      <c r="TUG17" s="1964"/>
      <c r="TUH17" s="1964"/>
      <c r="TUI17" s="1964"/>
      <c r="TUJ17" s="1964"/>
      <c r="TUK17" s="1964"/>
      <c r="TUL17" s="1964"/>
      <c r="TUM17" s="1964"/>
      <c r="TUN17" s="1964"/>
      <c r="TUO17" s="1964"/>
      <c r="TUP17" s="1964"/>
      <c r="TUQ17" s="1964"/>
      <c r="TUR17" s="1964"/>
      <c r="TUS17" s="1964"/>
      <c r="TUT17" s="1964"/>
      <c r="TUU17" s="1964"/>
      <c r="TUV17" s="1964"/>
      <c r="TUW17" s="1964"/>
      <c r="TUX17" s="1964"/>
      <c r="TUY17" s="1964"/>
      <c r="TUZ17" s="1964"/>
      <c r="TVA17" s="1964"/>
      <c r="TVB17" s="1964"/>
      <c r="TVC17" s="1964"/>
      <c r="TVD17" s="1964"/>
      <c r="TVE17" s="1964"/>
      <c r="TVF17" s="1964"/>
      <c r="TVG17" s="1964"/>
      <c r="TVH17" s="1964"/>
      <c r="TVI17" s="1964"/>
      <c r="TVJ17" s="1964"/>
      <c r="TVK17" s="1964"/>
      <c r="TVL17" s="1964"/>
      <c r="TVM17" s="1964"/>
      <c r="TVN17" s="1964"/>
      <c r="TVO17" s="1964"/>
      <c r="TVP17" s="1964"/>
      <c r="TVQ17" s="1964"/>
      <c r="TVR17" s="1964"/>
      <c r="TVS17" s="1964"/>
      <c r="TVT17" s="1964"/>
      <c r="TVU17" s="1964"/>
      <c r="TVV17" s="1964"/>
      <c r="TVW17" s="1964"/>
      <c r="TVX17" s="1964"/>
      <c r="TVY17" s="1964"/>
      <c r="TVZ17" s="1964"/>
      <c r="TWA17" s="1964"/>
      <c r="TWB17" s="1964"/>
      <c r="TWC17" s="1964"/>
      <c r="TWD17" s="1964"/>
      <c r="TWE17" s="1964"/>
      <c r="TWF17" s="1964"/>
      <c r="TWG17" s="1964"/>
      <c r="TWH17" s="1964"/>
      <c r="TWI17" s="1964"/>
      <c r="TWJ17" s="1964"/>
      <c r="TWK17" s="1964"/>
      <c r="TWL17" s="1964"/>
      <c r="TWM17" s="1964"/>
      <c r="TWN17" s="1964"/>
      <c r="TWO17" s="1964"/>
      <c r="TWP17" s="1964"/>
      <c r="TWQ17" s="1964"/>
      <c r="TWR17" s="1964"/>
      <c r="TWS17" s="1964"/>
      <c r="TWT17" s="1964"/>
      <c r="TWU17" s="1964"/>
      <c r="TWV17" s="1964"/>
      <c r="TWW17" s="1964"/>
      <c r="TWX17" s="1964"/>
      <c r="TWY17" s="1964"/>
      <c r="TWZ17" s="1964"/>
      <c r="TXA17" s="1964"/>
      <c r="TXB17" s="1964"/>
      <c r="TXC17" s="1964"/>
      <c r="TXD17" s="1964"/>
      <c r="TXE17" s="1964"/>
      <c r="TXF17" s="1964"/>
      <c r="TXG17" s="1964"/>
      <c r="TXH17" s="1964"/>
      <c r="TXI17" s="1964"/>
      <c r="TXJ17" s="1964"/>
      <c r="TXK17" s="1964"/>
      <c r="TXL17" s="1964"/>
      <c r="TXM17" s="1964"/>
      <c r="TXN17" s="1964"/>
      <c r="TXO17" s="1964"/>
      <c r="TXP17" s="1964"/>
      <c r="TXQ17" s="1964"/>
      <c r="TXR17" s="1964"/>
      <c r="TXS17" s="1964"/>
      <c r="TXT17" s="1964"/>
      <c r="TXU17" s="1964"/>
      <c r="TXV17" s="1964"/>
      <c r="TXW17" s="1964"/>
      <c r="TXX17" s="1964"/>
      <c r="TXY17" s="1964"/>
      <c r="TXZ17" s="1964"/>
      <c r="TYA17" s="1964"/>
      <c r="TYB17" s="1964"/>
      <c r="TYC17" s="1964"/>
      <c r="TYD17" s="1964"/>
      <c r="TYE17" s="1964"/>
      <c r="TYF17" s="1964"/>
      <c r="TYG17" s="1964"/>
      <c r="TYH17" s="1964"/>
      <c r="TYI17" s="1964"/>
      <c r="TYJ17" s="1964"/>
      <c r="TYK17" s="1964"/>
      <c r="TYL17" s="1964"/>
      <c r="TYM17" s="1964"/>
      <c r="TYN17" s="1964"/>
      <c r="TYO17" s="1964"/>
      <c r="TYP17" s="1964"/>
      <c r="TYQ17" s="1964"/>
      <c r="TYR17" s="1964"/>
      <c r="TYS17" s="1964"/>
      <c r="TYT17" s="1964"/>
      <c r="TYU17" s="1964"/>
      <c r="TYV17" s="1964"/>
      <c r="TYW17" s="1964"/>
      <c r="TYX17" s="1964"/>
      <c r="TYY17" s="1964"/>
      <c r="TYZ17" s="1964"/>
      <c r="TZA17" s="1964"/>
      <c r="TZB17" s="1964"/>
      <c r="TZC17" s="1964"/>
      <c r="TZD17" s="1964"/>
      <c r="TZE17" s="1964"/>
      <c r="TZF17" s="1964"/>
      <c r="TZG17" s="1964"/>
      <c r="TZH17" s="1964"/>
      <c r="TZI17" s="1964"/>
      <c r="TZJ17" s="1964"/>
      <c r="TZK17" s="1964"/>
      <c r="TZL17" s="1964"/>
      <c r="TZM17" s="1964"/>
      <c r="TZN17" s="1964"/>
      <c r="TZO17" s="1964"/>
      <c r="TZP17" s="1964"/>
      <c r="TZQ17" s="1964"/>
      <c r="TZR17" s="1964"/>
      <c r="TZS17" s="1964"/>
      <c r="TZT17" s="1964"/>
      <c r="TZU17" s="1964"/>
      <c r="TZV17" s="1964"/>
      <c r="TZW17" s="1964"/>
      <c r="TZX17" s="1964"/>
      <c r="TZY17" s="1964"/>
      <c r="TZZ17" s="1964"/>
      <c r="UAA17" s="1964"/>
      <c r="UAB17" s="1964"/>
      <c r="UAC17" s="1964"/>
      <c r="UAD17" s="1964"/>
      <c r="UAE17" s="1964"/>
      <c r="UAF17" s="1964"/>
      <c r="UAG17" s="1964"/>
      <c r="UAH17" s="1964"/>
      <c r="UAI17" s="1964"/>
      <c r="UAJ17" s="1964"/>
      <c r="UAK17" s="1964"/>
      <c r="UAL17" s="1964"/>
      <c r="UAM17" s="1964"/>
      <c r="UAN17" s="1964"/>
      <c r="UAO17" s="1964"/>
      <c r="UAP17" s="1964"/>
      <c r="UAQ17" s="1964"/>
      <c r="UAR17" s="1964"/>
      <c r="UAS17" s="1964"/>
      <c r="UAT17" s="1964"/>
      <c r="UAU17" s="1964"/>
      <c r="UAV17" s="1964"/>
      <c r="UAW17" s="1964"/>
      <c r="UAX17" s="1964"/>
      <c r="UAY17" s="1964"/>
      <c r="UAZ17" s="1964"/>
      <c r="UBA17" s="1964"/>
      <c r="UBB17" s="1964"/>
      <c r="UBC17" s="1964"/>
      <c r="UBD17" s="1964"/>
      <c r="UBE17" s="1964"/>
      <c r="UBF17" s="1964"/>
      <c r="UBG17" s="1964"/>
      <c r="UBH17" s="1964"/>
      <c r="UBI17" s="1964"/>
      <c r="UBJ17" s="1964"/>
      <c r="UBK17" s="1964"/>
      <c r="UBL17" s="1964"/>
      <c r="UBM17" s="1964"/>
      <c r="UBN17" s="1964"/>
      <c r="UBO17" s="1964"/>
      <c r="UBP17" s="1964"/>
      <c r="UBQ17" s="1964"/>
      <c r="UBR17" s="1964"/>
      <c r="UBS17" s="1964"/>
      <c r="UBT17" s="1964"/>
      <c r="UBU17" s="1964"/>
      <c r="UBV17" s="1964"/>
      <c r="UBW17" s="1964"/>
      <c r="UBX17" s="1964"/>
      <c r="UBY17" s="1964"/>
      <c r="UBZ17" s="1964"/>
      <c r="UCA17" s="1964"/>
      <c r="UCB17" s="1964"/>
      <c r="UCC17" s="1964"/>
      <c r="UCD17" s="1964"/>
      <c r="UCE17" s="1964"/>
      <c r="UCF17" s="1964"/>
      <c r="UCG17" s="1964"/>
      <c r="UCH17" s="1964"/>
      <c r="UCI17" s="1964"/>
      <c r="UCJ17" s="1964"/>
      <c r="UCK17" s="1964"/>
      <c r="UCL17" s="1964"/>
      <c r="UCM17" s="1964"/>
      <c r="UCN17" s="1964"/>
      <c r="UCO17" s="1964"/>
      <c r="UCP17" s="1964"/>
      <c r="UCQ17" s="1964"/>
      <c r="UCR17" s="1964"/>
      <c r="UCS17" s="1964"/>
      <c r="UCT17" s="1964"/>
      <c r="UCU17" s="1964"/>
      <c r="UCV17" s="1964"/>
      <c r="UCW17" s="1964"/>
      <c r="UCX17" s="1964"/>
      <c r="UCY17" s="1964"/>
      <c r="UCZ17" s="1964"/>
      <c r="UDA17" s="1964"/>
      <c r="UDB17" s="1964"/>
      <c r="UDC17" s="1964"/>
      <c r="UDD17" s="1964"/>
      <c r="UDE17" s="1964"/>
      <c r="UDF17" s="1964"/>
      <c r="UDG17" s="1964"/>
      <c r="UDH17" s="1964"/>
      <c r="UDI17" s="1964"/>
      <c r="UDJ17" s="1964"/>
      <c r="UDK17" s="1964"/>
      <c r="UDL17" s="1964"/>
      <c r="UDM17" s="1964"/>
      <c r="UDN17" s="1964"/>
      <c r="UDO17" s="1964"/>
      <c r="UDP17" s="1964"/>
      <c r="UDQ17" s="1964"/>
      <c r="UDR17" s="1964"/>
      <c r="UDS17" s="1964"/>
      <c r="UDT17" s="1964"/>
      <c r="UDU17" s="1964"/>
      <c r="UDV17" s="1964"/>
      <c r="UDW17" s="1964"/>
      <c r="UDX17" s="1964"/>
      <c r="UDY17" s="1964"/>
      <c r="UDZ17" s="1964"/>
      <c r="UEA17" s="1964"/>
      <c r="UEB17" s="1964"/>
      <c r="UEC17" s="1964"/>
      <c r="UED17" s="1964"/>
      <c r="UEE17" s="1964"/>
      <c r="UEF17" s="1964"/>
      <c r="UEG17" s="1964"/>
      <c r="UEH17" s="1964"/>
      <c r="UEI17" s="1964"/>
      <c r="UEJ17" s="1964"/>
      <c r="UEK17" s="1964"/>
      <c r="UEL17" s="1964"/>
      <c r="UEM17" s="1964"/>
      <c r="UEN17" s="1964"/>
      <c r="UEO17" s="1964"/>
      <c r="UEP17" s="1964"/>
      <c r="UEQ17" s="1964"/>
      <c r="UER17" s="1964"/>
      <c r="UES17" s="1964"/>
      <c r="UET17" s="1964"/>
      <c r="UEU17" s="1964"/>
      <c r="UEV17" s="1964"/>
      <c r="UEW17" s="1964"/>
      <c r="UEX17" s="1964"/>
      <c r="UEY17" s="1964"/>
      <c r="UEZ17" s="1964"/>
      <c r="UFA17" s="1964"/>
      <c r="UFB17" s="1964"/>
      <c r="UFC17" s="1964"/>
      <c r="UFD17" s="1964"/>
      <c r="UFE17" s="1964"/>
      <c r="UFF17" s="1964"/>
      <c r="UFG17" s="1964"/>
      <c r="UFH17" s="1964"/>
      <c r="UFI17" s="1964"/>
      <c r="UFJ17" s="1964"/>
      <c r="UFK17" s="1964"/>
      <c r="UFL17" s="1964"/>
      <c r="UFM17" s="1964"/>
      <c r="UFN17" s="1964"/>
      <c r="UFO17" s="1964"/>
      <c r="UFP17" s="1964"/>
      <c r="UFQ17" s="1964"/>
      <c r="UFR17" s="1964"/>
      <c r="UFS17" s="1964"/>
      <c r="UFT17" s="1964"/>
      <c r="UFU17" s="1964"/>
      <c r="UFV17" s="1964"/>
      <c r="UFW17" s="1964"/>
      <c r="UFX17" s="1964"/>
      <c r="UFY17" s="1964"/>
      <c r="UFZ17" s="1964"/>
      <c r="UGA17" s="1964"/>
      <c r="UGB17" s="1964"/>
      <c r="UGC17" s="1964"/>
      <c r="UGD17" s="1964"/>
      <c r="UGE17" s="1964"/>
      <c r="UGF17" s="1964"/>
      <c r="UGG17" s="1964"/>
      <c r="UGH17" s="1964"/>
      <c r="UGI17" s="1964"/>
      <c r="UGJ17" s="1964"/>
      <c r="UGK17" s="1964"/>
      <c r="UGL17" s="1964"/>
      <c r="UGM17" s="1964"/>
      <c r="UGN17" s="1964"/>
      <c r="UGO17" s="1964"/>
      <c r="UGP17" s="1964"/>
      <c r="UGQ17" s="1964"/>
      <c r="UGR17" s="1964"/>
      <c r="UGS17" s="1964"/>
      <c r="UGT17" s="1964"/>
      <c r="UGU17" s="1964"/>
      <c r="UGV17" s="1964"/>
      <c r="UGW17" s="1964"/>
      <c r="UGX17" s="1964"/>
      <c r="UGY17" s="1964"/>
      <c r="UGZ17" s="1964"/>
      <c r="UHA17" s="1964"/>
      <c r="UHB17" s="1964"/>
      <c r="UHC17" s="1964"/>
      <c r="UHD17" s="1964"/>
      <c r="UHE17" s="1964"/>
      <c r="UHF17" s="1964"/>
      <c r="UHG17" s="1964"/>
      <c r="UHH17" s="1964"/>
      <c r="UHI17" s="1964"/>
      <c r="UHJ17" s="1964"/>
      <c r="UHK17" s="1964"/>
      <c r="UHL17" s="1964"/>
      <c r="UHM17" s="1964"/>
      <c r="UHN17" s="1964"/>
      <c r="UHO17" s="1964"/>
      <c r="UHP17" s="1964"/>
      <c r="UHQ17" s="1964"/>
      <c r="UHR17" s="1964"/>
      <c r="UHS17" s="1964"/>
      <c r="UHT17" s="1964"/>
      <c r="UHU17" s="1964"/>
      <c r="UHV17" s="1964"/>
      <c r="UHW17" s="1964"/>
      <c r="UHX17" s="1964"/>
      <c r="UHY17" s="1964"/>
      <c r="UHZ17" s="1964"/>
      <c r="UIA17" s="1964"/>
      <c r="UIB17" s="1964"/>
      <c r="UIC17" s="1964"/>
      <c r="UID17" s="1964"/>
      <c r="UIE17" s="1964"/>
      <c r="UIF17" s="1964"/>
      <c r="UIG17" s="1964"/>
      <c r="UIH17" s="1964"/>
      <c r="UII17" s="1964"/>
      <c r="UIJ17" s="1964"/>
      <c r="UIK17" s="1964"/>
      <c r="UIL17" s="1964"/>
      <c r="UIM17" s="1964"/>
      <c r="UIN17" s="1964"/>
      <c r="UIO17" s="1964"/>
      <c r="UIP17" s="1964"/>
      <c r="UIQ17" s="1964"/>
      <c r="UIR17" s="1964"/>
      <c r="UIS17" s="1964"/>
      <c r="UIT17" s="1964"/>
      <c r="UIU17" s="1964"/>
      <c r="UIV17" s="1964"/>
      <c r="UIW17" s="1964"/>
      <c r="UIX17" s="1964"/>
      <c r="UIY17" s="1964"/>
      <c r="UIZ17" s="1964"/>
      <c r="UJA17" s="1964"/>
      <c r="UJB17" s="1964"/>
      <c r="UJC17" s="1964"/>
      <c r="UJD17" s="1964"/>
      <c r="UJE17" s="1964"/>
      <c r="UJF17" s="1964"/>
      <c r="UJG17" s="1964"/>
      <c r="UJH17" s="1964"/>
      <c r="UJI17" s="1964"/>
      <c r="UJJ17" s="1964"/>
      <c r="UJK17" s="1964"/>
      <c r="UJL17" s="1964"/>
      <c r="UJM17" s="1964"/>
      <c r="UJN17" s="1964"/>
      <c r="UJO17" s="1964"/>
      <c r="UJP17" s="1964"/>
      <c r="UJQ17" s="1964"/>
      <c r="UJR17" s="1964"/>
      <c r="UJS17" s="1964"/>
      <c r="UJT17" s="1964"/>
      <c r="UJU17" s="1964"/>
      <c r="UJV17" s="1964"/>
      <c r="UJW17" s="1964"/>
      <c r="UJX17" s="1964"/>
      <c r="UJY17" s="1964"/>
      <c r="UJZ17" s="1964"/>
      <c r="UKA17" s="1964"/>
      <c r="UKB17" s="1964"/>
      <c r="UKC17" s="1964"/>
      <c r="UKD17" s="1964"/>
      <c r="UKE17" s="1964"/>
      <c r="UKF17" s="1964"/>
      <c r="UKG17" s="1964"/>
      <c r="UKH17" s="1964"/>
      <c r="UKI17" s="1964"/>
      <c r="UKJ17" s="1964"/>
      <c r="UKK17" s="1964"/>
      <c r="UKL17" s="1964"/>
      <c r="UKM17" s="1964"/>
      <c r="UKN17" s="1964"/>
      <c r="UKO17" s="1964"/>
      <c r="UKP17" s="1964"/>
      <c r="UKQ17" s="1964"/>
      <c r="UKR17" s="1964"/>
      <c r="UKS17" s="1964"/>
      <c r="UKT17" s="1964"/>
      <c r="UKU17" s="1964"/>
      <c r="UKV17" s="1964"/>
      <c r="UKW17" s="1964"/>
      <c r="UKX17" s="1964"/>
      <c r="UKY17" s="1964"/>
      <c r="UKZ17" s="1964"/>
      <c r="ULA17" s="1964"/>
      <c r="ULB17" s="1964"/>
      <c r="ULC17" s="1964"/>
      <c r="ULD17" s="1964"/>
      <c r="ULE17" s="1964"/>
      <c r="ULF17" s="1964"/>
      <c r="ULG17" s="1964"/>
      <c r="ULH17" s="1964"/>
      <c r="ULI17" s="1964"/>
      <c r="ULJ17" s="1964"/>
      <c r="ULK17" s="1964"/>
      <c r="ULL17" s="1964"/>
      <c r="ULM17" s="1964"/>
      <c r="ULN17" s="1964"/>
      <c r="ULO17" s="1964"/>
      <c r="ULP17" s="1964"/>
      <c r="ULQ17" s="1964"/>
      <c r="ULR17" s="1964"/>
      <c r="ULS17" s="1964"/>
      <c r="ULT17" s="1964"/>
      <c r="ULU17" s="1964"/>
      <c r="ULV17" s="1964"/>
      <c r="ULW17" s="1964"/>
      <c r="ULX17" s="1964"/>
      <c r="ULY17" s="1964"/>
      <c r="ULZ17" s="1964"/>
      <c r="UMA17" s="1964"/>
      <c r="UMB17" s="1964"/>
      <c r="UMC17" s="1964"/>
      <c r="UMD17" s="1964"/>
      <c r="UME17" s="1964"/>
      <c r="UMF17" s="1964"/>
      <c r="UMG17" s="1964"/>
      <c r="UMH17" s="1964"/>
      <c r="UMI17" s="1964"/>
      <c r="UMJ17" s="1964"/>
      <c r="UMK17" s="1964"/>
      <c r="UML17" s="1964"/>
      <c r="UMM17" s="1964"/>
      <c r="UMN17" s="1964"/>
      <c r="UMO17" s="1964"/>
      <c r="UMP17" s="1964"/>
      <c r="UMQ17" s="1964"/>
      <c r="UMR17" s="1964"/>
      <c r="UMS17" s="1964"/>
      <c r="UMT17" s="1964"/>
      <c r="UMU17" s="1964"/>
      <c r="UMV17" s="1964"/>
      <c r="UMW17" s="1964"/>
      <c r="UMX17" s="1964"/>
      <c r="UMY17" s="1964"/>
      <c r="UMZ17" s="1964"/>
      <c r="UNA17" s="1964"/>
      <c r="UNB17" s="1964"/>
      <c r="UNC17" s="1964"/>
      <c r="UND17" s="1964"/>
      <c r="UNE17" s="1964"/>
      <c r="UNF17" s="1964"/>
      <c r="UNG17" s="1964"/>
      <c r="UNH17" s="1964"/>
      <c r="UNI17" s="1964"/>
      <c r="UNJ17" s="1964"/>
      <c r="UNK17" s="1964"/>
      <c r="UNL17" s="1964"/>
      <c r="UNM17" s="1964"/>
      <c r="UNN17" s="1964"/>
      <c r="UNO17" s="1964"/>
      <c r="UNP17" s="1964"/>
      <c r="UNQ17" s="1964"/>
      <c r="UNR17" s="1964"/>
      <c r="UNS17" s="1964"/>
      <c r="UNT17" s="1964"/>
      <c r="UNU17" s="1964"/>
      <c r="UNV17" s="1964"/>
      <c r="UNW17" s="1964"/>
      <c r="UNX17" s="1964"/>
      <c r="UNY17" s="1964"/>
      <c r="UNZ17" s="1964"/>
      <c r="UOA17" s="1964"/>
      <c r="UOB17" s="1964"/>
      <c r="UOC17" s="1964"/>
      <c r="UOD17" s="1964"/>
      <c r="UOE17" s="1964"/>
      <c r="UOF17" s="1964"/>
      <c r="UOG17" s="1964"/>
      <c r="UOH17" s="1964"/>
      <c r="UOI17" s="1964"/>
      <c r="UOJ17" s="1964"/>
      <c r="UOK17" s="1964"/>
      <c r="UOL17" s="1964"/>
      <c r="UOM17" s="1964"/>
      <c r="UON17" s="1964"/>
      <c r="UOO17" s="1964"/>
      <c r="UOP17" s="1964"/>
      <c r="UOQ17" s="1964"/>
      <c r="UOR17" s="1964"/>
      <c r="UOS17" s="1964"/>
      <c r="UOT17" s="1964"/>
      <c r="UOU17" s="1964"/>
      <c r="UOV17" s="1964"/>
      <c r="UOW17" s="1964"/>
      <c r="UOX17" s="1964"/>
      <c r="UOY17" s="1964"/>
      <c r="UOZ17" s="1964"/>
      <c r="UPA17" s="1964"/>
      <c r="UPB17" s="1964"/>
      <c r="UPC17" s="1964"/>
      <c r="UPD17" s="1964"/>
      <c r="UPE17" s="1964"/>
      <c r="UPF17" s="1964"/>
      <c r="UPG17" s="1964"/>
      <c r="UPH17" s="1964"/>
      <c r="UPI17" s="1964"/>
      <c r="UPJ17" s="1964"/>
      <c r="UPK17" s="1964"/>
      <c r="UPL17" s="1964"/>
      <c r="UPM17" s="1964"/>
      <c r="UPN17" s="1964"/>
      <c r="UPO17" s="1964"/>
      <c r="UPP17" s="1964"/>
      <c r="UPQ17" s="1964"/>
      <c r="UPR17" s="1964"/>
      <c r="UPS17" s="1964"/>
      <c r="UPT17" s="1964"/>
      <c r="UPU17" s="1964"/>
      <c r="UPV17" s="1964"/>
      <c r="UPW17" s="1964"/>
      <c r="UPX17" s="1964"/>
      <c r="UPY17" s="1964"/>
      <c r="UPZ17" s="1964"/>
      <c r="UQA17" s="1964"/>
      <c r="UQB17" s="1964"/>
      <c r="UQC17" s="1964"/>
      <c r="UQD17" s="1964"/>
      <c r="UQE17" s="1964"/>
      <c r="UQF17" s="1964"/>
      <c r="UQG17" s="1964"/>
      <c r="UQH17" s="1964"/>
      <c r="UQI17" s="1964"/>
      <c r="UQJ17" s="1964"/>
      <c r="UQK17" s="1964"/>
      <c r="UQL17" s="1964"/>
      <c r="UQM17" s="1964"/>
      <c r="UQN17" s="1964"/>
      <c r="UQO17" s="1964"/>
      <c r="UQP17" s="1964"/>
      <c r="UQQ17" s="1964"/>
      <c r="UQR17" s="1964"/>
      <c r="UQS17" s="1964"/>
      <c r="UQT17" s="1964"/>
      <c r="UQU17" s="1964"/>
      <c r="UQV17" s="1964"/>
      <c r="UQW17" s="1964"/>
      <c r="UQX17" s="1964"/>
      <c r="UQY17" s="1964"/>
      <c r="UQZ17" s="1964"/>
      <c r="URA17" s="1964"/>
      <c r="URB17" s="1964"/>
      <c r="URC17" s="1964"/>
      <c r="URD17" s="1964"/>
      <c r="URE17" s="1964"/>
      <c r="URF17" s="1964"/>
      <c r="URG17" s="1964"/>
      <c r="URH17" s="1964"/>
      <c r="URI17" s="1964"/>
      <c r="URJ17" s="1964"/>
      <c r="URK17" s="1964"/>
      <c r="URL17" s="1964"/>
      <c r="URM17" s="1964"/>
      <c r="URN17" s="1964"/>
      <c r="URO17" s="1964"/>
      <c r="URP17" s="1964"/>
      <c r="URQ17" s="1964"/>
      <c r="URR17" s="1964"/>
      <c r="URS17" s="1964"/>
      <c r="URT17" s="1964"/>
      <c r="URU17" s="1964"/>
      <c r="URV17" s="1964"/>
      <c r="URW17" s="1964"/>
      <c r="URX17" s="1964"/>
      <c r="URY17" s="1964"/>
      <c r="URZ17" s="1964"/>
      <c r="USA17" s="1964"/>
      <c r="USB17" s="1964"/>
      <c r="USC17" s="1964"/>
      <c r="USD17" s="1964"/>
      <c r="USE17" s="1964"/>
      <c r="USF17" s="1964"/>
      <c r="USG17" s="1964"/>
      <c r="USH17" s="1964"/>
      <c r="USI17" s="1964"/>
      <c r="USJ17" s="1964"/>
      <c r="USK17" s="1964"/>
      <c r="USL17" s="1964"/>
      <c r="USM17" s="1964"/>
      <c r="USN17" s="1964"/>
      <c r="USO17" s="1964"/>
      <c r="USP17" s="1964"/>
      <c r="USQ17" s="1964"/>
      <c r="USR17" s="1964"/>
      <c r="USS17" s="1964"/>
      <c r="UST17" s="1964"/>
      <c r="USU17" s="1964"/>
      <c r="USV17" s="1964"/>
      <c r="USW17" s="1964"/>
      <c r="USX17" s="1964"/>
      <c r="USY17" s="1964"/>
      <c r="USZ17" s="1964"/>
      <c r="UTA17" s="1964"/>
      <c r="UTB17" s="1964"/>
      <c r="UTC17" s="1964"/>
      <c r="UTD17" s="1964"/>
      <c r="UTE17" s="1964"/>
      <c r="UTF17" s="1964"/>
      <c r="UTG17" s="1964"/>
      <c r="UTH17" s="1964"/>
      <c r="UTI17" s="1964"/>
      <c r="UTJ17" s="1964"/>
      <c r="UTK17" s="1964"/>
      <c r="UTL17" s="1964"/>
      <c r="UTM17" s="1964"/>
      <c r="UTN17" s="1964"/>
      <c r="UTO17" s="1964"/>
      <c r="UTP17" s="1964"/>
      <c r="UTQ17" s="1964"/>
      <c r="UTR17" s="1964"/>
      <c r="UTS17" s="1964"/>
      <c r="UTT17" s="1964"/>
      <c r="UTU17" s="1964"/>
      <c r="UTV17" s="1964"/>
      <c r="UTW17" s="1964"/>
      <c r="UTX17" s="1964"/>
      <c r="UTY17" s="1964"/>
      <c r="UTZ17" s="1964"/>
      <c r="UUA17" s="1964"/>
      <c r="UUB17" s="1964"/>
      <c r="UUC17" s="1964"/>
      <c r="UUD17" s="1964"/>
      <c r="UUE17" s="1964"/>
      <c r="UUF17" s="1964"/>
      <c r="UUG17" s="1964"/>
      <c r="UUH17" s="1964"/>
      <c r="UUI17" s="1964"/>
      <c r="UUJ17" s="1964"/>
      <c r="UUK17" s="1964"/>
      <c r="UUL17" s="1964"/>
      <c r="UUM17" s="1964"/>
      <c r="UUN17" s="1964"/>
      <c r="UUO17" s="1964"/>
      <c r="UUP17" s="1964"/>
      <c r="UUQ17" s="1964"/>
      <c r="UUR17" s="1964"/>
      <c r="UUS17" s="1964"/>
      <c r="UUT17" s="1964"/>
      <c r="UUU17" s="1964"/>
      <c r="UUV17" s="1964"/>
      <c r="UUW17" s="1964"/>
      <c r="UUX17" s="1964"/>
      <c r="UUY17" s="1964"/>
      <c r="UUZ17" s="1964"/>
      <c r="UVA17" s="1964"/>
      <c r="UVB17" s="1964"/>
      <c r="UVC17" s="1964"/>
      <c r="UVD17" s="1964"/>
      <c r="UVE17" s="1964"/>
      <c r="UVF17" s="1964"/>
      <c r="UVG17" s="1964"/>
      <c r="UVH17" s="1964"/>
      <c r="UVI17" s="1964"/>
      <c r="UVJ17" s="1964"/>
      <c r="UVK17" s="1964"/>
      <c r="UVL17" s="1964"/>
      <c r="UVM17" s="1964"/>
      <c r="UVN17" s="1964"/>
      <c r="UVO17" s="1964"/>
      <c r="UVP17" s="1964"/>
      <c r="UVQ17" s="1964"/>
      <c r="UVR17" s="1964"/>
      <c r="UVS17" s="1964"/>
      <c r="UVT17" s="1964"/>
      <c r="UVU17" s="1964"/>
      <c r="UVV17" s="1964"/>
      <c r="UVW17" s="1964"/>
      <c r="UVX17" s="1964"/>
      <c r="UVY17" s="1964"/>
      <c r="UVZ17" s="1964"/>
      <c r="UWA17" s="1964"/>
      <c r="UWB17" s="1964"/>
      <c r="UWC17" s="1964"/>
      <c r="UWD17" s="1964"/>
      <c r="UWE17" s="1964"/>
      <c r="UWF17" s="1964"/>
      <c r="UWG17" s="1964"/>
      <c r="UWH17" s="1964"/>
      <c r="UWI17" s="1964"/>
      <c r="UWJ17" s="1964"/>
      <c r="UWK17" s="1964"/>
      <c r="UWL17" s="1964"/>
      <c r="UWM17" s="1964"/>
      <c r="UWN17" s="1964"/>
      <c r="UWO17" s="1964"/>
      <c r="UWP17" s="1964"/>
      <c r="UWQ17" s="1964"/>
      <c r="UWR17" s="1964"/>
      <c r="UWS17" s="1964"/>
      <c r="UWT17" s="1964"/>
      <c r="UWU17" s="1964"/>
      <c r="UWV17" s="1964"/>
      <c r="UWW17" s="1964"/>
      <c r="UWX17" s="1964"/>
      <c r="UWY17" s="1964"/>
      <c r="UWZ17" s="1964"/>
      <c r="UXA17" s="1964"/>
      <c r="UXB17" s="1964"/>
      <c r="UXC17" s="1964"/>
      <c r="UXD17" s="1964"/>
      <c r="UXE17" s="1964"/>
      <c r="UXF17" s="1964"/>
      <c r="UXG17" s="1964"/>
      <c r="UXH17" s="1964"/>
      <c r="UXI17" s="1964"/>
      <c r="UXJ17" s="1964"/>
      <c r="UXK17" s="1964"/>
      <c r="UXL17" s="1964"/>
      <c r="UXM17" s="1964"/>
      <c r="UXN17" s="1964"/>
      <c r="UXO17" s="1964"/>
      <c r="UXP17" s="1964"/>
      <c r="UXQ17" s="1964"/>
      <c r="UXR17" s="1964"/>
      <c r="UXS17" s="1964"/>
      <c r="UXT17" s="1964"/>
      <c r="UXU17" s="1964"/>
      <c r="UXV17" s="1964"/>
      <c r="UXW17" s="1964"/>
      <c r="UXX17" s="1964"/>
      <c r="UXY17" s="1964"/>
      <c r="UXZ17" s="1964"/>
      <c r="UYA17" s="1964"/>
      <c r="UYB17" s="1964"/>
      <c r="UYC17" s="1964"/>
      <c r="UYD17" s="1964"/>
      <c r="UYE17" s="1964"/>
      <c r="UYF17" s="1964"/>
      <c r="UYG17" s="1964"/>
      <c r="UYH17" s="1964"/>
      <c r="UYI17" s="1964"/>
      <c r="UYJ17" s="1964"/>
      <c r="UYK17" s="1964"/>
      <c r="UYL17" s="1964"/>
      <c r="UYM17" s="1964"/>
      <c r="UYN17" s="1964"/>
      <c r="UYO17" s="1964"/>
      <c r="UYP17" s="1964"/>
      <c r="UYQ17" s="1964"/>
      <c r="UYR17" s="1964"/>
      <c r="UYS17" s="1964"/>
      <c r="UYT17" s="1964"/>
      <c r="UYU17" s="1964"/>
      <c r="UYV17" s="1964"/>
      <c r="UYW17" s="1964"/>
      <c r="UYX17" s="1964"/>
      <c r="UYY17" s="1964"/>
      <c r="UYZ17" s="1964"/>
      <c r="UZA17" s="1964"/>
      <c r="UZB17" s="1964"/>
      <c r="UZC17" s="1964"/>
      <c r="UZD17" s="1964"/>
      <c r="UZE17" s="1964"/>
      <c r="UZF17" s="1964"/>
      <c r="UZG17" s="1964"/>
      <c r="UZH17" s="1964"/>
      <c r="UZI17" s="1964"/>
      <c r="UZJ17" s="1964"/>
      <c r="UZK17" s="1964"/>
      <c r="UZL17" s="1964"/>
      <c r="UZM17" s="1964"/>
      <c r="UZN17" s="1964"/>
      <c r="UZO17" s="1964"/>
      <c r="UZP17" s="1964"/>
      <c r="UZQ17" s="1964"/>
      <c r="UZR17" s="1964"/>
      <c r="UZS17" s="1964"/>
      <c r="UZT17" s="1964"/>
      <c r="UZU17" s="1964"/>
      <c r="UZV17" s="1964"/>
      <c r="UZW17" s="1964"/>
      <c r="UZX17" s="1964"/>
      <c r="UZY17" s="1964"/>
      <c r="UZZ17" s="1964"/>
      <c r="VAA17" s="1964"/>
      <c r="VAB17" s="1964"/>
      <c r="VAC17" s="1964"/>
      <c r="VAD17" s="1964"/>
      <c r="VAE17" s="1964"/>
      <c r="VAF17" s="1964"/>
      <c r="VAG17" s="1964"/>
      <c r="VAH17" s="1964"/>
      <c r="VAI17" s="1964"/>
      <c r="VAJ17" s="1964"/>
      <c r="VAK17" s="1964"/>
      <c r="VAL17" s="1964"/>
      <c r="VAM17" s="1964"/>
      <c r="VAN17" s="1964"/>
      <c r="VAO17" s="1964"/>
      <c r="VAP17" s="1964"/>
      <c r="VAQ17" s="1964"/>
      <c r="VAR17" s="1964"/>
      <c r="VAS17" s="1964"/>
      <c r="VAT17" s="1964"/>
      <c r="VAU17" s="1964"/>
      <c r="VAV17" s="1964"/>
      <c r="VAW17" s="1964"/>
      <c r="VAX17" s="1964"/>
      <c r="VAY17" s="1964"/>
      <c r="VAZ17" s="1964"/>
      <c r="VBA17" s="1964"/>
      <c r="VBB17" s="1964"/>
      <c r="VBC17" s="1964"/>
      <c r="VBD17" s="1964"/>
      <c r="VBE17" s="1964"/>
      <c r="VBF17" s="1964"/>
      <c r="VBG17" s="1964"/>
      <c r="VBH17" s="1964"/>
      <c r="VBI17" s="1964"/>
      <c r="VBJ17" s="1964"/>
      <c r="VBK17" s="1964"/>
      <c r="VBL17" s="1964"/>
      <c r="VBM17" s="1964"/>
      <c r="VBN17" s="1964"/>
      <c r="VBO17" s="1964"/>
      <c r="VBP17" s="1964"/>
      <c r="VBQ17" s="1964"/>
      <c r="VBR17" s="1964"/>
      <c r="VBS17" s="1964"/>
      <c r="VBT17" s="1964"/>
      <c r="VBU17" s="1964"/>
      <c r="VBV17" s="1964"/>
      <c r="VBW17" s="1964"/>
      <c r="VBX17" s="1964"/>
      <c r="VBY17" s="1964"/>
      <c r="VBZ17" s="1964"/>
      <c r="VCA17" s="1964"/>
      <c r="VCB17" s="1964"/>
      <c r="VCC17" s="1964"/>
      <c r="VCD17" s="1964"/>
      <c r="VCE17" s="1964"/>
      <c r="VCF17" s="1964"/>
      <c r="VCG17" s="1964"/>
      <c r="VCH17" s="1964"/>
      <c r="VCI17" s="1964"/>
      <c r="VCJ17" s="1964"/>
      <c r="VCK17" s="1964"/>
      <c r="VCL17" s="1964"/>
      <c r="VCM17" s="1964"/>
      <c r="VCN17" s="1964"/>
      <c r="VCO17" s="1964"/>
      <c r="VCP17" s="1964"/>
      <c r="VCQ17" s="1964"/>
      <c r="VCR17" s="1964"/>
      <c r="VCS17" s="1964"/>
      <c r="VCT17" s="1964"/>
      <c r="VCU17" s="1964"/>
      <c r="VCV17" s="1964"/>
      <c r="VCW17" s="1964"/>
      <c r="VCX17" s="1964"/>
      <c r="VCY17" s="1964"/>
      <c r="VCZ17" s="1964"/>
      <c r="VDA17" s="1964"/>
      <c r="VDB17" s="1964"/>
      <c r="VDC17" s="1964"/>
      <c r="VDD17" s="1964"/>
      <c r="VDE17" s="1964"/>
      <c r="VDF17" s="1964"/>
      <c r="VDG17" s="1964"/>
      <c r="VDH17" s="1964"/>
      <c r="VDI17" s="1964"/>
      <c r="VDJ17" s="1964"/>
      <c r="VDK17" s="1964"/>
      <c r="VDL17" s="1964"/>
      <c r="VDM17" s="1964"/>
      <c r="VDN17" s="1964"/>
      <c r="VDO17" s="1964"/>
      <c r="VDP17" s="1964"/>
      <c r="VDQ17" s="1964"/>
      <c r="VDR17" s="1964"/>
      <c r="VDS17" s="1964"/>
      <c r="VDT17" s="1964"/>
      <c r="VDU17" s="1964"/>
      <c r="VDV17" s="1964"/>
      <c r="VDW17" s="1964"/>
      <c r="VDX17" s="1964"/>
      <c r="VDY17" s="1964"/>
      <c r="VDZ17" s="1964"/>
      <c r="VEA17" s="1964"/>
      <c r="VEB17" s="1964"/>
      <c r="VEC17" s="1964"/>
      <c r="VED17" s="1964"/>
      <c r="VEE17" s="1964"/>
      <c r="VEF17" s="1964"/>
      <c r="VEG17" s="1964"/>
      <c r="VEH17" s="1964"/>
      <c r="VEI17" s="1964"/>
      <c r="VEJ17" s="1964"/>
      <c r="VEK17" s="1964"/>
      <c r="VEL17" s="1964"/>
      <c r="VEM17" s="1964"/>
      <c r="VEN17" s="1964"/>
      <c r="VEO17" s="1964"/>
      <c r="VEP17" s="1964"/>
      <c r="VEQ17" s="1964"/>
      <c r="VER17" s="1964"/>
      <c r="VES17" s="1964"/>
      <c r="VET17" s="1964"/>
      <c r="VEU17" s="1964"/>
      <c r="VEV17" s="1964"/>
      <c r="VEW17" s="1964"/>
      <c r="VEX17" s="1964"/>
      <c r="VEY17" s="1964"/>
      <c r="VEZ17" s="1964"/>
      <c r="VFA17" s="1964"/>
      <c r="VFB17" s="1964"/>
      <c r="VFC17" s="1964"/>
      <c r="VFD17" s="1964"/>
      <c r="VFE17" s="1964"/>
      <c r="VFF17" s="1964"/>
      <c r="VFG17" s="1964"/>
      <c r="VFH17" s="1964"/>
      <c r="VFI17" s="1964"/>
      <c r="VFJ17" s="1964"/>
      <c r="VFK17" s="1964"/>
      <c r="VFL17" s="1964"/>
      <c r="VFM17" s="1964"/>
      <c r="VFN17" s="1964"/>
      <c r="VFO17" s="1964"/>
      <c r="VFP17" s="1964"/>
      <c r="VFQ17" s="1964"/>
      <c r="VFR17" s="1964"/>
      <c r="VFS17" s="1964"/>
      <c r="VFT17" s="1964"/>
      <c r="VFU17" s="1964"/>
      <c r="VFV17" s="1964"/>
      <c r="VFW17" s="1964"/>
      <c r="VFX17" s="1964"/>
      <c r="VFY17" s="1964"/>
      <c r="VFZ17" s="1964"/>
      <c r="VGA17" s="1964"/>
      <c r="VGB17" s="1964"/>
      <c r="VGC17" s="1964"/>
      <c r="VGD17" s="1964"/>
      <c r="VGE17" s="1964"/>
      <c r="VGF17" s="1964"/>
      <c r="VGG17" s="1964"/>
      <c r="VGH17" s="1964"/>
      <c r="VGI17" s="1964"/>
      <c r="VGJ17" s="1964"/>
      <c r="VGK17" s="1964"/>
      <c r="VGL17" s="1964"/>
      <c r="VGM17" s="1964"/>
      <c r="VGN17" s="1964"/>
      <c r="VGO17" s="1964"/>
      <c r="VGP17" s="1964"/>
      <c r="VGQ17" s="1964"/>
      <c r="VGR17" s="1964"/>
      <c r="VGS17" s="1964"/>
      <c r="VGT17" s="1964"/>
      <c r="VGU17" s="1964"/>
      <c r="VGV17" s="1964"/>
      <c r="VGW17" s="1964"/>
      <c r="VGX17" s="1964"/>
      <c r="VGY17" s="1964"/>
      <c r="VGZ17" s="1964"/>
      <c r="VHA17" s="1964"/>
      <c r="VHB17" s="1964"/>
      <c r="VHC17" s="1964"/>
      <c r="VHD17" s="1964"/>
      <c r="VHE17" s="1964"/>
      <c r="VHF17" s="1964"/>
      <c r="VHG17" s="1964"/>
      <c r="VHH17" s="1964"/>
      <c r="VHI17" s="1964"/>
      <c r="VHJ17" s="1964"/>
      <c r="VHK17" s="1964"/>
      <c r="VHL17" s="1964"/>
      <c r="VHM17" s="1964"/>
      <c r="VHN17" s="1964"/>
      <c r="VHO17" s="1964"/>
      <c r="VHP17" s="1964"/>
      <c r="VHQ17" s="1964"/>
      <c r="VHR17" s="1964"/>
      <c r="VHS17" s="1964"/>
      <c r="VHT17" s="1964"/>
      <c r="VHU17" s="1964"/>
      <c r="VHV17" s="1964"/>
      <c r="VHW17" s="1964"/>
      <c r="VHX17" s="1964"/>
      <c r="VHY17" s="1964"/>
      <c r="VHZ17" s="1964"/>
      <c r="VIA17" s="1964"/>
      <c r="VIB17" s="1964"/>
      <c r="VIC17" s="1964"/>
      <c r="VID17" s="1964"/>
      <c r="VIE17" s="1964"/>
      <c r="VIF17" s="1964"/>
      <c r="VIG17" s="1964"/>
      <c r="VIH17" s="1964"/>
      <c r="VII17" s="1964"/>
      <c r="VIJ17" s="1964"/>
      <c r="VIK17" s="1964"/>
      <c r="VIL17" s="1964"/>
      <c r="VIM17" s="1964"/>
      <c r="VIN17" s="1964"/>
      <c r="VIO17" s="1964"/>
      <c r="VIP17" s="1964"/>
      <c r="VIQ17" s="1964"/>
      <c r="VIR17" s="1964"/>
      <c r="VIS17" s="1964"/>
      <c r="VIT17" s="1964"/>
      <c r="VIU17" s="1964"/>
      <c r="VIV17" s="1964"/>
      <c r="VIW17" s="1964"/>
      <c r="VIX17" s="1964"/>
      <c r="VIY17" s="1964"/>
      <c r="VIZ17" s="1964"/>
      <c r="VJA17" s="1964"/>
      <c r="VJB17" s="1964"/>
      <c r="VJC17" s="1964"/>
      <c r="VJD17" s="1964"/>
      <c r="VJE17" s="1964"/>
      <c r="VJF17" s="1964"/>
      <c r="VJG17" s="1964"/>
      <c r="VJH17" s="1964"/>
      <c r="VJI17" s="1964"/>
      <c r="VJJ17" s="1964"/>
      <c r="VJK17" s="1964"/>
      <c r="VJL17" s="1964"/>
      <c r="VJM17" s="1964"/>
      <c r="VJN17" s="1964"/>
      <c r="VJO17" s="1964"/>
      <c r="VJP17" s="1964"/>
      <c r="VJQ17" s="1964"/>
      <c r="VJR17" s="1964"/>
      <c r="VJS17" s="1964"/>
      <c r="VJT17" s="1964"/>
      <c r="VJU17" s="1964"/>
      <c r="VJV17" s="1964"/>
      <c r="VJW17" s="1964"/>
      <c r="VJX17" s="1964"/>
      <c r="VJY17" s="1964"/>
      <c r="VJZ17" s="1964"/>
      <c r="VKA17" s="1964"/>
      <c r="VKB17" s="1964"/>
      <c r="VKC17" s="1964"/>
      <c r="VKD17" s="1964"/>
      <c r="VKE17" s="1964"/>
      <c r="VKF17" s="1964"/>
      <c r="VKG17" s="1964"/>
      <c r="VKH17" s="1964"/>
      <c r="VKI17" s="1964"/>
      <c r="VKJ17" s="1964"/>
      <c r="VKK17" s="1964"/>
      <c r="VKL17" s="1964"/>
      <c r="VKM17" s="1964"/>
      <c r="VKN17" s="1964"/>
      <c r="VKO17" s="1964"/>
      <c r="VKP17" s="1964"/>
      <c r="VKQ17" s="1964"/>
      <c r="VKR17" s="1964"/>
      <c r="VKS17" s="1964"/>
      <c r="VKT17" s="1964"/>
      <c r="VKU17" s="1964"/>
      <c r="VKV17" s="1964"/>
      <c r="VKW17" s="1964"/>
      <c r="VKX17" s="1964"/>
      <c r="VKY17" s="1964"/>
      <c r="VKZ17" s="1964"/>
      <c r="VLA17" s="1964"/>
      <c r="VLB17" s="1964"/>
      <c r="VLC17" s="1964"/>
      <c r="VLD17" s="1964"/>
      <c r="VLE17" s="1964"/>
      <c r="VLF17" s="1964"/>
      <c r="VLG17" s="1964"/>
      <c r="VLH17" s="1964"/>
      <c r="VLI17" s="1964"/>
      <c r="VLJ17" s="1964"/>
      <c r="VLK17" s="1964"/>
      <c r="VLL17" s="1964"/>
      <c r="VLM17" s="1964"/>
      <c r="VLN17" s="1964"/>
      <c r="VLO17" s="1964"/>
      <c r="VLP17" s="1964"/>
      <c r="VLQ17" s="1964"/>
      <c r="VLR17" s="1964"/>
      <c r="VLS17" s="1964"/>
      <c r="VLT17" s="1964"/>
      <c r="VLU17" s="1964"/>
      <c r="VLV17" s="1964"/>
      <c r="VLW17" s="1964"/>
      <c r="VLX17" s="1964"/>
      <c r="VLY17" s="1964"/>
      <c r="VLZ17" s="1964"/>
      <c r="VMA17" s="1964"/>
      <c r="VMB17" s="1964"/>
      <c r="VMC17" s="1964"/>
      <c r="VMD17" s="1964"/>
      <c r="VME17" s="1964"/>
      <c r="VMF17" s="1964"/>
      <c r="VMG17" s="1964"/>
      <c r="VMH17" s="1964"/>
      <c r="VMI17" s="1964"/>
      <c r="VMJ17" s="1964"/>
      <c r="VMK17" s="1964"/>
      <c r="VML17" s="1964"/>
      <c r="VMM17" s="1964"/>
      <c r="VMN17" s="1964"/>
      <c r="VMO17" s="1964"/>
      <c r="VMP17" s="1964"/>
      <c r="VMQ17" s="1964"/>
      <c r="VMR17" s="1964"/>
      <c r="VMS17" s="1964"/>
      <c r="VMT17" s="1964"/>
      <c r="VMU17" s="1964"/>
      <c r="VMV17" s="1964"/>
      <c r="VMW17" s="1964"/>
      <c r="VMX17" s="1964"/>
      <c r="VMY17" s="1964"/>
      <c r="VMZ17" s="1964"/>
      <c r="VNA17" s="1964"/>
      <c r="VNB17" s="1964"/>
      <c r="VNC17" s="1964"/>
      <c r="VND17" s="1964"/>
      <c r="VNE17" s="1964"/>
      <c r="VNF17" s="1964"/>
      <c r="VNG17" s="1964"/>
      <c r="VNH17" s="1964"/>
      <c r="VNI17" s="1964"/>
      <c r="VNJ17" s="1964"/>
      <c r="VNK17" s="1964"/>
      <c r="VNL17" s="1964"/>
      <c r="VNM17" s="1964"/>
      <c r="VNN17" s="1964"/>
      <c r="VNO17" s="1964"/>
      <c r="VNP17" s="1964"/>
      <c r="VNQ17" s="1964"/>
      <c r="VNR17" s="1964"/>
      <c r="VNS17" s="1964"/>
      <c r="VNT17" s="1964"/>
      <c r="VNU17" s="1964"/>
      <c r="VNV17" s="1964"/>
      <c r="VNW17" s="1964"/>
      <c r="VNX17" s="1964"/>
      <c r="VNY17" s="1964"/>
      <c r="VNZ17" s="1964"/>
      <c r="VOA17" s="1964"/>
      <c r="VOB17" s="1964"/>
      <c r="VOC17" s="1964"/>
      <c r="VOD17" s="1964"/>
      <c r="VOE17" s="1964"/>
      <c r="VOF17" s="1964"/>
      <c r="VOG17" s="1964"/>
      <c r="VOH17" s="1964"/>
      <c r="VOI17" s="1964"/>
      <c r="VOJ17" s="1964"/>
      <c r="VOK17" s="1964"/>
      <c r="VOL17" s="1964"/>
      <c r="VOM17" s="1964"/>
      <c r="VON17" s="1964"/>
      <c r="VOO17" s="1964"/>
      <c r="VOP17" s="1964"/>
      <c r="VOQ17" s="1964"/>
      <c r="VOR17" s="1964"/>
      <c r="VOS17" s="1964"/>
      <c r="VOT17" s="1964"/>
      <c r="VOU17" s="1964"/>
      <c r="VOV17" s="1964"/>
      <c r="VOW17" s="1964"/>
      <c r="VOX17" s="1964"/>
      <c r="VOY17" s="1964"/>
      <c r="VOZ17" s="1964"/>
      <c r="VPA17" s="1964"/>
      <c r="VPB17" s="1964"/>
      <c r="VPC17" s="1964"/>
      <c r="VPD17" s="1964"/>
      <c r="VPE17" s="1964"/>
      <c r="VPF17" s="1964"/>
      <c r="VPG17" s="1964"/>
      <c r="VPH17" s="1964"/>
      <c r="VPI17" s="1964"/>
      <c r="VPJ17" s="1964"/>
      <c r="VPK17" s="1964"/>
      <c r="VPL17" s="1964"/>
      <c r="VPM17" s="1964"/>
      <c r="VPN17" s="1964"/>
      <c r="VPO17" s="1964"/>
      <c r="VPP17" s="1964"/>
      <c r="VPQ17" s="1964"/>
      <c r="VPR17" s="1964"/>
      <c r="VPS17" s="1964"/>
      <c r="VPT17" s="1964"/>
      <c r="VPU17" s="1964"/>
      <c r="VPV17" s="1964"/>
      <c r="VPW17" s="1964"/>
      <c r="VPX17" s="1964"/>
      <c r="VPY17" s="1964"/>
      <c r="VPZ17" s="1964"/>
      <c r="VQA17" s="1964"/>
      <c r="VQB17" s="1964"/>
      <c r="VQC17" s="1964"/>
      <c r="VQD17" s="1964"/>
      <c r="VQE17" s="1964"/>
      <c r="VQF17" s="1964"/>
      <c r="VQG17" s="1964"/>
      <c r="VQH17" s="1964"/>
      <c r="VQI17" s="1964"/>
      <c r="VQJ17" s="1964"/>
      <c r="VQK17" s="1964"/>
      <c r="VQL17" s="1964"/>
      <c r="VQM17" s="1964"/>
      <c r="VQN17" s="1964"/>
      <c r="VQO17" s="1964"/>
      <c r="VQP17" s="1964"/>
      <c r="VQQ17" s="1964"/>
      <c r="VQR17" s="1964"/>
      <c r="VQS17" s="1964"/>
      <c r="VQT17" s="1964"/>
      <c r="VQU17" s="1964"/>
      <c r="VQV17" s="1964"/>
      <c r="VQW17" s="1964"/>
      <c r="VQX17" s="1964"/>
      <c r="VQY17" s="1964"/>
      <c r="VQZ17" s="1964"/>
      <c r="VRA17" s="1964"/>
      <c r="VRB17" s="1964"/>
      <c r="VRC17" s="1964"/>
      <c r="VRD17" s="1964"/>
      <c r="VRE17" s="1964"/>
      <c r="VRF17" s="1964"/>
      <c r="VRG17" s="1964"/>
      <c r="VRH17" s="1964"/>
      <c r="VRI17" s="1964"/>
      <c r="VRJ17" s="1964"/>
      <c r="VRK17" s="1964"/>
      <c r="VRL17" s="1964"/>
      <c r="VRM17" s="1964"/>
      <c r="VRN17" s="1964"/>
      <c r="VRO17" s="1964"/>
      <c r="VRP17" s="1964"/>
      <c r="VRQ17" s="1964"/>
      <c r="VRR17" s="1964"/>
      <c r="VRS17" s="1964"/>
      <c r="VRT17" s="1964"/>
      <c r="VRU17" s="1964"/>
      <c r="VRV17" s="1964"/>
      <c r="VRW17" s="1964"/>
      <c r="VRX17" s="1964"/>
      <c r="VRY17" s="1964"/>
      <c r="VRZ17" s="1964"/>
      <c r="VSA17" s="1964"/>
      <c r="VSB17" s="1964"/>
      <c r="VSC17" s="1964"/>
      <c r="VSD17" s="1964"/>
      <c r="VSE17" s="1964"/>
      <c r="VSF17" s="1964"/>
      <c r="VSG17" s="1964"/>
      <c r="VSH17" s="1964"/>
      <c r="VSI17" s="1964"/>
      <c r="VSJ17" s="1964"/>
      <c r="VSK17" s="1964"/>
      <c r="VSL17" s="1964"/>
      <c r="VSM17" s="1964"/>
      <c r="VSN17" s="1964"/>
      <c r="VSO17" s="1964"/>
      <c r="VSP17" s="1964"/>
      <c r="VSQ17" s="1964"/>
      <c r="VSR17" s="1964"/>
      <c r="VSS17" s="1964"/>
      <c r="VST17" s="1964"/>
      <c r="VSU17" s="1964"/>
      <c r="VSV17" s="1964"/>
      <c r="VSW17" s="1964"/>
      <c r="VSX17" s="1964"/>
      <c r="VSY17" s="1964"/>
      <c r="VSZ17" s="1964"/>
      <c r="VTA17" s="1964"/>
      <c r="VTB17" s="1964"/>
      <c r="VTC17" s="1964"/>
      <c r="VTD17" s="1964"/>
      <c r="VTE17" s="1964"/>
      <c r="VTF17" s="1964"/>
      <c r="VTG17" s="1964"/>
      <c r="VTH17" s="1964"/>
      <c r="VTI17" s="1964"/>
      <c r="VTJ17" s="1964"/>
      <c r="VTK17" s="1964"/>
      <c r="VTL17" s="1964"/>
      <c r="VTM17" s="1964"/>
      <c r="VTN17" s="1964"/>
      <c r="VTO17" s="1964"/>
      <c r="VTP17" s="1964"/>
      <c r="VTQ17" s="1964"/>
      <c r="VTR17" s="1964"/>
      <c r="VTS17" s="1964"/>
      <c r="VTT17" s="1964"/>
      <c r="VTU17" s="1964"/>
      <c r="VTV17" s="1964"/>
      <c r="VTW17" s="1964"/>
      <c r="VTX17" s="1964"/>
      <c r="VTY17" s="1964"/>
      <c r="VTZ17" s="1964"/>
      <c r="VUA17" s="1964"/>
      <c r="VUB17" s="1964"/>
      <c r="VUC17" s="1964"/>
      <c r="VUD17" s="1964"/>
      <c r="VUE17" s="1964"/>
      <c r="VUF17" s="1964"/>
      <c r="VUG17" s="1964"/>
      <c r="VUH17" s="1964"/>
      <c r="VUI17" s="1964"/>
      <c r="VUJ17" s="1964"/>
      <c r="VUK17" s="1964"/>
      <c r="VUL17" s="1964"/>
      <c r="VUM17" s="1964"/>
      <c r="VUN17" s="1964"/>
      <c r="VUO17" s="1964"/>
      <c r="VUP17" s="1964"/>
      <c r="VUQ17" s="1964"/>
      <c r="VUR17" s="1964"/>
      <c r="VUS17" s="1964"/>
      <c r="VUT17" s="1964"/>
      <c r="VUU17" s="1964"/>
      <c r="VUV17" s="1964"/>
      <c r="VUW17" s="1964"/>
      <c r="VUX17" s="1964"/>
      <c r="VUY17" s="1964"/>
      <c r="VUZ17" s="1964"/>
      <c r="VVA17" s="1964"/>
      <c r="VVB17" s="1964"/>
      <c r="VVC17" s="1964"/>
      <c r="VVD17" s="1964"/>
      <c r="VVE17" s="1964"/>
      <c r="VVF17" s="1964"/>
      <c r="VVG17" s="1964"/>
      <c r="VVH17" s="1964"/>
      <c r="VVI17" s="1964"/>
      <c r="VVJ17" s="1964"/>
      <c r="VVK17" s="1964"/>
      <c r="VVL17" s="1964"/>
      <c r="VVM17" s="1964"/>
      <c r="VVN17" s="1964"/>
      <c r="VVO17" s="1964"/>
      <c r="VVP17" s="1964"/>
      <c r="VVQ17" s="1964"/>
      <c r="VVR17" s="1964"/>
      <c r="VVS17" s="1964"/>
      <c r="VVT17" s="1964"/>
      <c r="VVU17" s="1964"/>
      <c r="VVV17" s="1964"/>
      <c r="VVW17" s="1964"/>
      <c r="VVX17" s="1964"/>
      <c r="VVY17" s="1964"/>
      <c r="VVZ17" s="1964"/>
      <c r="VWA17" s="1964"/>
      <c r="VWB17" s="1964"/>
      <c r="VWC17" s="1964"/>
      <c r="VWD17" s="1964"/>
      <c r="VWE17" s="1964"/>
      <c r="VWF17" s="1964"/>
      <c r="VWG17" s="1964"/>
      <c r="VWH17" s="1964"/>
      <c r="VWI17" s="1964"/>
      <c r="VWJ17" s="1964"/>
      <c r="VWK17" s="1964"/>
      <c r="VWL17" s="1964"/>
      <c r="VWM17" s="1964"/>
      <c r="VWN17" s="1964"/>
      <c r="VWO17" s="1964"/>
      <c r="VWP17" s="1964"/>
      <c r="VWQ17" s="1964"/>
      <c r="VWR17" s="1964"/>
      <c r="VWS17" s="1964"/>
      <c r="VWT17" s="1964"/>
      <c r="VWU17" s="1964"/>
      <c r="VWV17" s="1964"/>
      <c r="VWW17" s="1964"/>
      <c r="VWX17" s="1964"/>
      <c r="VWY17" s="1964"/>
      <c r="VWZ17" s="1964"/>
      <c r="VXA17" s="1964"/>
      <c r="VXB17" s="1964"/>
      <c r="VXC17" s="1964"/>
      <c r="VXD17" s="1964"/>
      <c r="VXE17" s="1964"/>
      <c r="VXF17" s="1964"/>
      <c r="VXG17" s="1964"/>
      <c r="VXH17" s="1964"/>
      <c r="VXI17" s="1964"/>
      <c r="VXJ17" s="1964"/>
      <c r="VXK17" s="1964"/>
      <c r="VXL17" s="1964"/>
      <c r="VXM17" s="1964"/>
      <c r="VXN17" s="1964"/>
      <c r="VXO17" s="1964"/>
      <c r="VXP17" s="1964"/>
      <c r="VXQ17" s="1964"/>
      <c r="VXR17" s="1964"/>
      <c r="VXS17" s="1964"/>
      <c r="VXT17" s="1964"/>
      <c r="VXU17" s="1964"/>
      <c r="VXV17" s="1964"/>
      <c r="VXW17" s="1964"/>
      <c r="VXX17" s="1964"/>
      <c r="VXY17" s="1964"/>
      <c r="VXZ17" s="1964"/>
      <c r="VYA17" s="1964"/>
      <c r="VYB17" s="1964"/>
      <c r="VYC17" s="1964"/>
      <c r="VYD17" s="1964"/>
      <c r="VYE17" s="1964"/>
      <c r="VYF17" s="1964"/>
      <c r="VYG17" s="1964"/>
      <c r="VYH17" s="1964"/>
      <c r="VYI17" s="1964"/>
      <c r="VYJ17" s="1964"/>
      <c r="VYK17" s="1964"/>
      <c r="VYL17" s="1964"/>
      <c r="VYM17" s="1964"/>
      <c r="VYN17" s="1964"/>
      <c r="VYO17" s="1964"/>
      <c r="VYP17" s="1964"/>
      <c r="VYQ17" s="1964"/>
      <c r="VYR17" s="1964"/>
      <c r="VYS17" s="1964"/>
      <c r="VYT17" s="1964"/>
      <c r="VYU17" s="1964"/>
      <c r="VYV17" s="1964"/>
      <c r="VYW17" s="1964"/>
      <c r="VYX17" s="1964"/>
      <c r="VYY17" s="1964"/>
      <c r="VYZ17" s="1964"/>
      <c r="VZA17" s="1964"/>
      <c r="VZB17" s="1964"/>
      <c r="VZC17" s="1964"/>
      <c r="VZD17" s="1964"/>
      <c r="VZE17" s="1964"/>
      <c r="VZF17" s="1964"/>
      <c r="VZG17" s="1964"/>
      <c r="VZH17" s="1964"/>
      <c r="VZI17" s="1964"/>
      <c r="VZJ17" s="1964"/>
      <c r="VZK17" s="1964"/>
      <c r="VZL17" s="1964"/>
      <c r="VZM17" s="1964"/>
      <c r="VZN17" s="1964"/>
      <c r="VZO17" s="1964"/>
      <c r="VZP17" s="1964"/>
      <c r="VZQ17" s="1964"/>
      <c r="VZR17" s="1964"/>
      <c r="VZS17" s="1964"/>
      <c r="VZT17" s="1964"/>
      <c r="VZU17" s="1964"/>
      <c r="VZV17" s="1964"/>
      <c r="VZW17" s="1964"/>
      <c r="VZX17" s="1964"/>
      <c r="VZY17" s="1964"/>
      <c r="VZZ17" s="1964"/>
      <c r="WAA17" s="1964"/>
      <c r="WAB17" s="1964"/>
      <c r="WAC17" s="1964"/>
      <c r="WAD17" s="1964"/>
      <c r="WAE17" s="1964"/>
      <c r="WAF17" s="1964"/>
      <c r="WAG17" s="1964"/>
      <c r="WAH17" s="1964"/>
      <c r="WAI17" s="1964"/>
      <c r="WAJ17" s="1964"/>
      <c r="WAK17" s="1964"/>
      <c r="WAL17" s="1964"/>
      <c r="WAM17" s="1964"/>
      <c r="WAN17" s="1964"/>
      <c r="WAO17" s="1964"/>
      <c r="WAP17" s="1964"/>
      <c r="WAQ17" s="1964"/>
      <c r="WAR17" s="1964"/>
      <c r="WAS17" s="1964"/>
      <c r="WAT17" s="1964"/>
      <c r="WAU17" s="1964"/>
      <c r="WAV17" s="1964"/>
      <c r="WAW17" s="1964"/>
      <c r="WAX17" s="1964"/>
      <c r="WAY17" s="1964"/>
      <c r="WAZ17" s="1964"/>
      <c r="WBA17" s="1964"/>
      <c r="WBB17" s="1964"/>
      <c r="WBC17" s="1964"/>
      <c r="WBD17" s="1964"/>
      <c r="WBE17" s="1964"/>
      <c r="WBF17" s="1964"/>
      <c r="WBG17" s="1964"/>
      <c r="WBH17" s="1964"/>
      <c r="WBI17" s="1964"/>
      <c r="WBJ17" s="1964"/>
      <c r="WBK17" s="1964"/>
      <c r="WBL17" s="1964"/>
      <c r="WBM17" s="1964"/>
      <c r="WBN17" s="1964"/>
      <c r="WBO17" s="1964"/>
      <c r="WBP17" s="1964"/>
      <c r="WBQ17" s="1964"/>
      <c r="WBR17" s="1964"/>
      <c r="WBS17" s="1964"/>
      <c r="WBT17" s="1964"/>
      <c r="WBU17" s="1964"/>
      <c r="WBV17" s="1964"/>
      <c r="WBW17" s="1964"/>
      <c r="WBX17" s="1964"/>
      <c r="WBY17" s="1964"/>
      <c r="WBZ17" s="1964"/>
      <c r="WCA17" s="1964"/>
      <c r="WCB17" s="1964"/>
      <c r="WCC17" s="1964"/>
      <c r="WCD17" s="1964"/>
      <c r="WCE17" s="1964"/>
      <c r="WCF17" s="1964"/>
      <c r="WCG17" s="1964"/>
      <c r="WCH17" s="1964"/>
      <c r="WCI17" s="1964"/>
      <c r="WCJ17" s="1964"/>
      <c r="WCK17" s="1964"/>
      <c r="WCL17" s="1964"/>
      <c r="WCM17" s="1964"/>
      <c r="WCN17" s="1964"/>
      <c r="WCO17" s="1964"/>
      <c r="WCP17" s="1964"/>
      <c r="WCQ17" s="1964"/>
      <c r="WCR17" s="1964"/>
      <c r="WCS17" s="1964"/>
      <c r="WCT17" s="1964"/>
      <c r="WCU17" s="1964"/>
      <c r="WCV17" s="1964"/>
      <c r="WCW17" s="1964"/>
      <c r="WCX17" s="1964"/>
      <c r="WCY17" s="1964"/>
      <c r="WCZ17" s="1964"/>
      <c r="WDA17" s="1964"/>
      <c r="WDB17" s="1964"/>
      <c r="WDC17" s="1964"/>
      <c r="WDD17" s="1964"/>
      <c r="WDE17" s="1964"/>
      <c r="WDF17" s="1964"/>
      <c r="WDG17" s="1964"/>
      <c r="WDH17" s="1964"/>
      <c r="WDI17" s="1964"/>
      <c r="WDJ17" s="1964"/>
      <c r="WDK17" s="1964"/>
      <c r="WDL17" s="1964"/>
      <c r="WDM17" s="1964"/>
      <c r="WDN17" s="1964"/>
      <c r="WDO17" s="1964"/>
      <c r="WDP17" s="1964"/>
      <c r="WDQ17" s="1964"/>
      <c r="WDR17" s="1964"/>
      <c r="WDS17" s="1964"/>
      <c r="WDT17" s="1964"/>
      <c r="WDU17" s="1964"/>
      <c r="WDV17" s="1964"/>
      <c r="WDW17" s="1964"/>
      <c r="WDX17" s="1964"/>
      <c r="WDY17" s="1964"/>
      <c r="WDZ17" s="1964"/>
      <c r="WEA17" s="1964"/>
      <c r="WEB17" s="1964"/>
      <c r="WEC17" s="1964"/>
      <c r="WED17" s="1964"/>
      <c r="WEE17" s="1964"/>
      <c r="WEF17" s="1964"/>
      <c r="WEG17" s="1964"/>
      <c r="WEH17" s="1964"/>
      <c r="WEI17" s="1964"/>
      <c r="WEJ17" s="1964"/>
      <c r="WEK17" s="1964"/>
      <c r="WEL17" s="1964"/>
      <c r="WEM17" s="1964"/>
      <c r="WEN17" s="1964"/>
      <c r="WEO17" s="1964"/>
      <c r="WEP17" s="1964"/>
      <c r="WEQ17" s="1964"/>
      <c r="WER17" s="1964"/>
      <c r="WES17" s="1964"/>
      <c r="WET17" s="1964"/>
      <c r="WEU17" s="1964"/>
      <c r="WEV17" s="1964"/>
      <c r="WEW17" s="1964"/>
      <c r="WEX17" s="1964"/>
      <c r="WEY17" s="1964"/>
      <c r="WEZ17" s="1964"/>
      <c r="WFA17" s="1964"/>
      <c r="WFB17" s="1964"/>
      <c r="WFC17" s="1964"/>
      <c r="WFD17" s="1964"/>
      <c r="WFE17" s="1964"/>
      <c r="WFF17" s="1964"/>
      <c r="WFG17" s="1964"/>
      <c r="WFH17" s="1964"/>
      <c r="WFI17" s="1964"/>
      <c r="WFJ17" s="1964"/>
      <c r="WFK17" s="1964"/>
      <c r="WFL17" s="1964"/>
      <c r="WFM17" s="1964"/>
      <c r="WFN17" s="1964"/>
      <c r="WFO17" s="1964"/>
      <c r="WFP17" s="1964"/>
      <c r="WFQ17" s="1964"/>
      <c r="WFR17" s="1964"/>
      <c r="WFS17" s="1964"/>
      <c r="WFT17" s="1964"/>
      <c r="WFU17" s="1964"/>
      <c r="WFV17" s="1964"/>
      <c r="WFW17" s="1964"/>
      <c r="WFX17" s="1964"/>
      <c r="WFY17" s="1964"/>
      <c r="WFZ17" s="1964"/>
      <c r="WGA17" s="1964"/>
      <c r="WGB17" s="1964"/>
      <c r="WGC17" s="1964"/>
      <c r="WGD17" s="1964"/>
      <c r="WGE17" s="1964"/>
      <c r="WGF17" s="1964"/>
      <c r="WGG17" s="1964"/>
      <c r="WGH17" s="1964"/>
      <c r="WGI17" s="1964"/>
      <c r="WGJ17" s="1964"/>
      <c r="WGK17" s="1964"/>
      <c r="WGL17" s="1964"/>
      <c r="WGM17" s="1964"/>
      <c r="WGN17" s="1964"/>
      <c r="WGO17" s="1964"/>
      <c r="WGP17" s="1964"/>
      <c r="WGQ17" s="1964"/>
      <c r="WGR17" s="1964"/>
      <c r="WGS17" s="1964"/>
      <c r="WGT17" s="1964"/>
      <c r="WGU17" s="1964"/>
      <c r="WGV17" s="1964"/>
      <c r="WGW17" s="1964"/>
      <c r="WGX17" s="1964"/>
      <c r="WGY17" s="1964"/>
      <c r="WGZ17" s="1964"/>
      <c r="WHA17" s="1964"/>
      <c r="WHB17" s="1964"/>
      <c r="WHC17" s="1964"/>
      <c r="WHD17" s="1964"/>
      <c r="WHE17" s="1964"/>
      <c r="WHF17" s="1964"/>
      <c r="WHG17" s="1964"/>
      <c r="WHH17" s="1964"/>
      <c r="WHI17" s="1964"/>
      <c r="WHJ17" s="1964"/>
      <c r="WHK17" s="1964"/>
      <c r="WHL17" s="1964"/>
      <c r="WHM17" s="1964"/>
      <c r="WHN17" s="1964"/>
      <c r="WHO17" s="1964"/>
      <c r="WHP17" s="1964"/>
      <c r="WHQ17" s="1964"/>
      <c r="WHR17" s="1964"/>
      <c r="WHS17" s="1964"/>
      <c r="WHT17" s="1964"/>
      <c r="WHU17" s="1964"/>
      <c r="WHV17" s="1964"/>
      <c r="WHW17" s="1964"/>
      <c r="WHX17" s="1964"/>
      <c r="WHY17" s="1964"/>
      <c r="WHZ17" s="1964"/>
      <c r="WIA17" s="1964"/>
      <c r="WIB17" s="1964"/>
      <c r="WIC17" s="1964"/>
      <c r="WID17" s="1964"/>
      <c r="WIE17" s="1964"/>
      <c r="WIF17" s="1964"/>
      <c r="WIG17" s="1964"/>
      <c r="WIH17" s="1964"/>
      <c r="WII17" s="1964"/>
      <c r="WIJ17" s="1964"/>
      <c r="WIK17" s="1964"/>
      <c r="WIL17" s="1964"/>
      <c r="WIM17" s="1964"/>
      <c r="WIN17" s="1964"/>
      <c r="WIO17" s="1964"/>
      <c r="WIP17" s="1964"/>
      <c r="WIQ17" s="1964"/>
      <c r="WIR17" s="1964"/>
      <c r="WIS17" s="1964"/>
      <c r="WIT17" s="1964"/>
      <c r="WIU17" s="1964"/>
      <c r="WIV17" s="1964"/>
      <c r="WIW17" s="1964"/>
      <c r="WIX17" s="1964"/>
      <c r="WIY17" s="1964"/>
      <c r="WIZ17" s="1964"/>
      <c r="WJA17" s="1964"/>
      <c r="WJB17" s="1964"/>
      <c r="WJC17" s="1964"/>
      <c r="WJD17" s="1964"/>
      <c r="WJE17" s="1964"/>
      <c r="WJF17" s="1964"/>
      <c r="WJG17" s="1964"/>
      <c r="WJH17" s="1964"/>
      <c r="WJI17" s="1964"/>
      <c r="WJJ17" s="1964"/>
      <c r="WJK17" s="1964"/>
      <c r="WJL17" s="1964"/>
      <c r="WJM17" s="1964"/>
      <c r="WJN17" s="1964"/>
      <c r="WJO17" s="1964"/>
      <c r="WJP17" s="1964"/>
      <c r="WJQ17" s="1964"/>
      <c r="WJR17" s="1964"/>
      <c r="WJS17" s="1964"/>
      <c r="WJT17" s="1964"/>
      <c r="WJU17" s="1964"/>
      <c r="WJV17" s="1964"/>
      <c r="WJW17" s="1964"/>
      <c r="WJX17" s="1964"/>
      <c r="WJY17" s="1964"/>
      <c r="WJZ17" s="1964"/>
      <c r="WKA17" s="1964"/>
      <c r="WKB17" s="1964"/>
      <c r="WKC17" s="1964"/>
      <c r="WKD17" s="1964"/>
      <c r="WKE17" s="1964"/>
      <c r="WKF17" s="1964"/>
      <c r="WKG17" s="1964"/>
      <c r="WKH17" s="1964"/>
      <c r="WKI17" s="1964"/>
      <c r="WKJ17" s="1964"/>
      <c r="WKK17" s="1964"/>
      <c r="WKL17" s="1964"/>
      <c r="WKM17" s="1964"/>
      <c r="WKN17" s="1964"/>
      <c r="WKO17" s="1964"/>
      <c r="WKP17" s="1964"/>
      <c r="WKQ17" s="1964"/>
      <c r="WKR17" s="1964"/>
      <c r="WKS17" s="1964"/>
      <c r="WKT17" s="1964"/>
      <c r="WKU17" s="1964"/>
      <c r="WKV17" s="1964"/>
      <c r="WKW17" s="1964"/>
      <c r="WKX17" s="1964"/>
      <c r="WKY17" s="1964"/>
      <c r="WKZ17" s="1964"/>
      <c r="WLA17" s="1964"/>
      <c r="WLB17" s="1964"/>
      <c r="WLC17" s="1964"/>
      <c r="WLD17" s="1964"/>
      <c r="WLE17" s="1964"/>
      <c r="WLF17" s="1964"/>
      <c r="WLG17" s="1964"/>
      <c r="WLH17" s="1964"/>
      <c r="WLI17" s="1964"/>
      <c r="WLJ17" s="1964"/>
      <c r="WLK17" s="1964"/>
      <c r="WLL17" s="1964"/>
      <c r="WLM17" s="1964"/>
      <c r="WLN17" s="1964"/>
      <c r="WLO17" s="1964"/>
      <c r="WLP17" s="1964"/>
      <c r="WLQ17" s="1964"/>
      <c r="WLR17" s="1964"/>
      <c r="WLS17" s="1964"/>
      <c r="WLT17" s="1964"/>
      <c r="WLU17" s="1964"/>
      <c r="WLV17" s="1964"/>
      <c r="WLW17" s="1964"/>
      <c r="WLX17" s="1964"/>
      <c r="WLY17" s="1964"/>
      <c r="WLZ17" s="1964"/>
      <c r="WMA17" s="1964"/>
      <c r="WMB17" s="1964"/>
      <c r="WMC17" s="1964"/>
      <c r="WMD17" s="1964"/>
      <c r="WME17" s="1964"/>
      <c r="WMF17" s="1964"/>
      <c r="WMG17" s="1964"/>
      <c r="WMH17" s="1964"/>
      <c r="WMI17" s="1964"/>
      <c r="WMJ17" s="1964"/>
      <c r="WMK17" s="1964"/>
      <c r="WML17" s="1964"/>
      <c r="WMM17" s="1964"/>
      <c r="WMN17" s="1964"/>
      <c r="WMO17" s="1964"/>
      <c r="WMP17" s="1964"/>
      <c r="WMQ17" s="1964"/>
      <c r="WMR17" s="1964"/>
      <c r="WMS17" s="1964"/>
      <c r="WMT17" s="1964"/>
      <c r="WMU17" s="1964"/>
      <c r="WMV17" s="1964"/>
      <c r="WMW17" s="1964"/>
      <c r="WMX17" s="1964"/>
      <c r="WMY17" s="1964"/>
      <c r="WMZ17" s="1964"/>
      <c r="WNA17" s="1964"/>
      <c r="WNB17" s="1964"/>
      <c r="WNC17" s="1964"/>
      <c r="WND17" s="1964"/>
      <c r="WNE17" s="1964"/>
      <c r="WNF17" s="1964"/>
      <c r="WNG17" s="1964"/>
      <c r="WNH17" s="1964"/>
      <c r="WNI17" s="1964"/>
      <c r="WNJ17" s="1964"/>
      <c r="WNK17" s="1964"/>
      <c r="WNL17" s="1964"/>
      <c r="WNM17" s="1964"/>
      <c r="WNN17" s="1964"/>
      <c r="WNO17" s="1964"/>
      <c r="WNP17" s="1964"/>
      <c r="WNQ17" s="1964"/>
      <c r="WNR17" s="1964"/>
      <c r="WNS17" s="1964"/>
      <c r="WNT17" s="1964"/>
      <c r="WNU17" s="1964"/>
      <c r="WNV17" s="1964"/>
      <c r="WNW17" s="1964"/>
      <c r="WNX17" s="1964"/>
      <c r="WNY17" s="1964"/>
      <c r="WNZ17" s="1964"/>
      <c r="WOA17" s="1964"/>
      <c r="WOB17" s="1964"/>
      <c r="WOC17" s="1964"/>
      <c r="WOD17" s="1964"/>
      <c r="WOE17" s="1964"/>
      <c r="WOF17" s="1964"/>
      <c r="WOG17" s="1964"/>
      <c r="WOH17" s="1964"/>
      <c r="WOI17" s="1964"/>
      <c r="WOJ17" s="1964"/>
      <c r="WOK17" s="1964"/>
      <c r="WOL17" s="1964"/>
      <c r="WOM17" s="1964"/>
      <c r="WON17" s="1964"/>
      <c r="WOO17" s="1964"/>
      <c r="WOP17" s="1964"/>
      <c r="WOQ17" s="1964"/>
      <c r="WOR17" s="1964"/>
      <c r="WOS17" s="1964"/>
      <c r="WOT17" s="1964"/>
      <c r="WOU17" s="1964"/>
      <c r="WOV17" s="1964"/>
      <c r="WOW17" s="1964"/>
      <c r="WOX17" s="1964"/>
      <c r="WOY17" s="1964"/>
      <c r="WOZ17" s="1964"/>
      <c r="WPA17" s="1964"/>
      <c r="WPB17" s="1964"/>
      <c r="WPC17" s="1964"/>
      <c r="WPD17" s="1964"/>
      <c r="WPE17" s="1964"/>
      <c r="WPF17" s="1964"/>
      <c r="WPG17" s="1964"/>
      <c r="WPH17" s="1964"/>
      <c r="WPI17" s="1964"/>
      <c r="WPJ17" s="1964"/>
      <c r="WPK17" s="1964"/>
      <c r="WPL17" s="1964"/>
      <c r="WPM17" s="1964"/>
      <c r="WPN17" s="1964"/>
      <c r="WPO17" s="1964"/>
      <c r="WPP17" s="1964"/>
      <c r="WPQ17" s="1964"/>
      <c r="WPR17" s="1964"/>
      <c r="WPS17" s="1964"/>
      <c r="WPT17" s="1964"/>
      <c r="WPU17" s="1964"/>
      <c r="WPV17" s="1964"/>
      <c r="WPW17" s="1964"/>
      <c r="WPX17" s="1964"/>
      <c r="WPY17" s="1964"/>
      <c r="WPZ17" s="1964"/>
      <c r="WQA17" s="1964"/>
      <c r="WQB17" s="1964"/>
      <c r="WQC17" s="1964"/>
      <c r="WQD17" s="1964"/>
      <c r="WQE17" s="1964"/>
      <c r="WQF17" s="1964"/>
      <c r="WQG17" s="1964"/>
      <c r="WQH17" s="1964"/>
      <c r="WQI17" s="1964"/>
      <c r="WQJ17" s="1964"/>
      <c r="WQK17" s="1964"/>
      <c r="WQL17" s="1964"/>
      <c r="WQM17" s="1964"/>
      <c r="WQN17" s="1964"/>
      <c r="WQO17" s="1964"/>
      <c r="WQP17" s="1964"/>
      <c r="WQQ17" s="1964"/>
      <c r="WQR17" s="1964"/>
      <c r="WQS17" s="1964"/>
      <c r="WQT17" s="1964"/>
      <c r="WQU17" s="1964"/>
      <c r="WQV17" s="1964"/>
      <c r="WQW17" s="1964"/>
      <c r="WQX17" s="1964"/>
      <c r="WQY17" s="1964"/>
      <c r="WQZ17" s="1964"/>
      <c r="WRA17" s="1964"/>
      <c r="WRB17" s="1964"/>
      <c r="WRC17" s="1964"/>
      <c r="WRD17" s="1964"/>
      <c r="WRE17" s="1964"/>
      <c r="WRF17" s="1964"/>
      <c r="WRG17" s="1964"/>
      <c r="WRH17" s="1964"/>
      <c r="WRI17" s="1964"/>
      <c r="WRJ17" s="1964"/>
      <c r="WRK17" s="1964"/>
      <c r="WRL17" s="1964"/>
      <c r="WRM17" s="1964"/>
      <c r="WRN17" s="1964"/>
      <c r="WRO17" s="1964"/>
      <c r="WRP17" s="1964"/>
      <c r="WRQ17" s="1964"/>
      <c r="WRR17" s="1964"/>
      <c r="WRS17" s="1964"/>
      <c r="WRT17" s="1964"/>
      <c r="WRU17" s="1964"/>
      <c r="WRV17" s="1964"/>
      <c r="WRW17" s="1964"/>
      <c r="WRX17" s="1964"/>
      <c r="WRY17" s="1964"/>
      <c r="WRZ17" s="1964"/>
      <c r="WSA17" s="1964"/>
      <c r="WSB17" s="1964"/>
      <c r="WSC17" s="1964"/>
      <c r="WSD17" s="1964"/>
      <c r="WSE17" s="1964"/>
      <c r="WSF17" s="1964"/>
      <c r="WSG17" s="1964"/>
      <c r="WSH17" s="1964"/>
      <c r="WSI17" s="1964"/>
      <c r="WSJ17" s="1964"/>
      <c r="WSK17" s="1964"/>
      <c r="WSL17" s="1964"/>
      <c r="WSM17" s="1964"/>
      <c r="WSN17" s="1964"/>
      <c r="WSO17" s="1964"/>
      <c r="WSP17" s="1964"/>
      <c r="WSQ17" s="1964"/>
      <c r="WSR17" s="1964"/>
      <c r="WSS17" s="1964"/>
      <c r="WST17" s="1964"/>
      <c r="WSU17" s="1964"/>
      <c r="WSV17" s="1964"/>
      <c r="WSW17" s="1964"/>
      <c r="WSX17" s="1964"/>
      <c r="WSY17" s="1964"/>
      <c r="WSZ17" s="1964"/>
      <c r="WTA17" s="1964"/>
      <c r="WTB17" s="1964"/>
      <c r="WTC17" s="1964"/>
      <c r="WTD17" s="1964"/>
      <c r="WTE17" s="1964"/>
      <c r="WTF17" s="1964"/>
      <c r="WTG17" s="1964"/>
      <c r="WTH17" s="1964"/>
      <c r="WTI17" s="1964"/>
      <c r="WTJ17" s="1964"/>
      <c r="WTK17" s="1964"/>
      <c r="WTL17" s="1964"/>
      <c r="WTM17" s="1964"/>
      <c r="WTN17" s="1964"/>
      <c r="WTO17" s="1964"/>
      <c r="WTP17" s="1964"/>
      <c r="WTQ17" s="1964"/>
      <c r="WTR17" s="1964"/>
      <c r="WTS17" s="1964"/>
      <c r="WTT17" s="1964"/>
      <c r="WTU17" s="1964"/>
      <c r="WTV17" s="1964"/>
      <c r="WTW17" s="1964"/>
      <c r="WTX17" s="1964"/>
      <c r="WTY17" s="1964"/>
      <c r="WTZ17" s="1964"/>
      <c r="WUA17" s="1964"/>
      <c r="WUB17" s="1964"/>
      <c r="WUC17" s="1964"/>
      <c r="WUD17" s="1964"/>
      <c r="WUE17" s="1964"/>
      <c r="WUF17" s="1964"/>
      <c r="WUG17" s="1964"/>
      <c r="WUH17" s="1964"/>
      <c r="WUI17" s="1964"/>
      <c r="WUJ17" s="1964"/>
      <c r="WUK17" s="1964"/>
      <c r="WUL17" s="1964"/>
      <c r="WUM17" s="1964"/>
      <c r="WUN17" s="1964"/>
      <c r="WUO17" s="1964"/>
      <c r="WUP17" s="1964"/>
      <c r="WUQ17" s="1964"/>
      <c r="WUR17" s="1964"/>
      <c r="WUS17" s="1964"/>
      <c r="WUT17" s="1964"/>
      <c r="WUU17" s="1964"/>
      <c r="WUV17" s="1964"/>
      <c r="WUW17" s="1964"/>
      <c r="WUX17" s="1964"/>
      <c r="WUY17" s="1964"/>
      <c r="WUZ17" s="1964"/>
      <c r="WVA17" s="1964"/>
      <c r="WVB17" s="1964"/>
      <c r="WVC17" s="1964"/>
      <c r="WVD17" s="1964"/>
      <c r="WVE17" s="1964"/>
      <c r="WVF17" s="1964"/>
      <c r="WVG17" s="1964"/>
      <c r="WVH17" s="1964"/>
      <c r="WVI17" s="1964"/>
      <c r="WVJ17" s="1964"/>
      <c r="WVK17" s="1964"/>
      <c r="WVL17" s="1964"/>
      <c r="WVM17" s="1964"/>
      <c r="WVN17" s="1964"/>
      <c r="WVO17" s="1964"/>
      <c r="WVP17" s="1964"/>
      <c r="WVQ17" s="1964"/>
      <c r="WVR17" s="1964"/>
      <c r="WVS17" s="1964"/>
      <c r="WVT17" s="1964"/>
      <c r="WVU17" s="1964"/>
      <c r="WVV17" s="1964"/>
      <c r="WVW17" s="1964"/>
      <c r="WVX17" s="1964"/>
      <c r="WVY17" s="1964"/>
      <c r="WVZ17" s="1964"/>
      <c r="WWA17" s="1964"/>
      <c r="WWB17" s="1964"/>
      <c r="WWC17" s="1964"/>
      <c r="WWD17" s="1964"/>
      <c r="WWE17" s="1964"/>
      <c r="WWF17" s="1964"/>
      <c r="WWG17" s="1964"/>
      <c r="WWH17" s="1964"/>
      <c r="WWI17" s="1964"/>
      <c r="WWJ17" s="1964"/>
      <c r="WWK17" s="1964"/>
      <c r="WWL17" s="1964"/>
      <c r="WWM17" s="1964"/>
      <c r="WWN17" s="1964"/>
      <c r="WWO17" s="1964"/>
      <c r="WWP17" s="1964"/>
      <c r="WWQ17" s="1964"/>
      <c r="WWR17" s="1964"/>
      <c r="WWS17" s="1964"/>
      <c r="WWT17" s="1964"/>
      <c r="WWU17" s="1964"/>
      <c r="WWV17" s="1964"/>
      <c r="WWW17" s="1964"/>
      <c r="WWX17" s="1964"/>
      <c r="WWY17" s="1964"/>
      <c r="WWZ17" s="1964"/>
      <c r="WXA17" s="1964"/>
      <c r="WXB17" s="1964"/>
      <c r="WXC17" s="1964"/>
      <c r="WXD17" s="1964"/>
      <c r="WXE17" s="1964"/>
      <c r="WXF17" s="1964"/>
      <c r="WXG17" s="1964"/>
      <c r="WXH17" s="1964"/>
      <c r="WXI17" s="1964"/>
      <c r="WXJ17" s="1964"/>
      <c r="WXK17" s="1964"/>
      <c r="WXL17" s="1964"/>
      <c r="WXM17" s="1964"/>
      <c r="WXN17" s="1964"/>
      <c r="WXO17" s="1964"/>
      <c r="WXP17" s="1964"/>
      <c r="WXQ17" s="1964"/>
      <c r="WXR17" s="1964"/>
      <c r="WXS17" s="1964"/>
      <c r="WXT17" s="1964"/>
      <c r="WXU17" s="1964"/>
      <c r="WXV17" s="1964"/>
      <c r="WXW17" s="1964"/>
      <c r="WXX17" s="1964"/>
      <c r="WXY17" s="1964"/>
      <c r="WXZ17" s="1964"/>
      <c r="WYA17" s="1964"/>
      <c r="WYB17" s="1964"/>
      <c r="WYC17" s="1964"/>
      <c r="WYD17" s="1964"/>
      <c r="WYE17" s="1964"/>
      <c r="WYF17" s="1964"/>
      <c r="WYG17" s="1964"/>
      <c r="WYH17" s="1964"/>
      <c r="WYI17" s="1964"/>
      <c r="WYJ17" s="1964"/>
      <c r="WYK17" s="1964"/>
      <c r="WYL17" s="1964"/>
      <c r="WYM17" s="1964"/>
      <c r="WYN17" s="1964"/>
      <c r="WYO17" s="1964"/>
      <c r="WYP17" s="1964"/>
      <c r="WYQ17" s="1964"/>
      <c r="WYR17" s="1964"/>
      <c r="WYS17" s="1964"/>
      <c r="WYT17" s="1964"/>
      <c r="WYU17" s="1964"/>
      <c r="WYV17" s="1964"/>
      <c r="WYW17" s="1964"/>
      <c r="WYX17" s="1964"/>
      <c r="WYY17" s="1964"/>
      <c r="WYZ17" s="1964"/>
      <c r="WZA17" s="1964"/>
      <c r="WZB17" s="1964"/>
      <c r="WZC17" s="1964"/>
      <c r="WZD17" s="1964"/>
      <c r="WZE17" s="1964"/>
      <c r="WZF17" s="1964"/>
      <c r="WZG17" s="1964"/>
      <c r="WZH17" s="1964"/>
      <c r="WZI17" s="1964"/>
      <c r="WZJ17" s="1964"/>
      <c r="WZK17" s="1964"/>
      <c r="WZL17" s="1964"/>
      <c r="WZM17" s="1964"/>
      <c r="WZN17" s="1964"/>
      <c r="WZO17" s="1964"/>
      <c r="WZP17" s="1964"/>
      <c r="WZQ17" s="1964"/>
      <c r="WZR17" s="1964"/>
      <c r="WZS17" s="1964"/>
      <c r="WZT17" s="1964"/>
      <c r="WZU17" s="1964"/>
      <c r="WZV17" s="1964"/>
      <c r="WZW17" s="1964"/>
      <c r="WZX17" s="1964"/>
      <c r="WZY17" s="1964"/>
      <c r="WZZ17" s="1964"/>
      <c r="XAA17" s="1964"/>
      <c r="XAB17" s="1964"/>
      <c r="XAC17" s="1964"/>
      <c r="XAD17" s="1964"/>
      <c r="XAE17" s="1964"/>
      <c r="XAF17" s="1964"/>
      <c r="XAG17" s="1964"/>
      <c r="XAH17" s="1964"/>
      <c r="XAI17" s="1964"/>
      <c r="XAJ17" s="1964"/>
      <c r="XAK17" s="1964"/>
      <c r="XAL17" s="1964"/>
      <c r="XAM17" s="1964"/>
      <c r="XAN17" s="1964"/>
      <c r="XAO17" s="1964"/>
      <c r="XAP17" s="1964"/>
      <c r="XAQ17" s="1964"/>
      <c r="XAR17" s="1964"/>
      <c r="XAS17" s="1964"/>
      <c r="XAT17" s="1964"/>
      <c r="XAU17" s="1964"/>
      <c r="XAV17" s="1964"/>
      <c r="XAW17" s="1964"/>
      <c r="XAX17" s="1964"/>
      <c r="XAY17" s="1964"/>
      <c r="XAZ17" s="1964"/>
      <c r="XBA17" s="1964"/>
      <c r="XBB17" s="1964"/>
      <c r="XBC17" s="1964"/>
      <c r="XBD17" s="1964"/>
      <c r="XBE17" s="1964"/>
      <c r="XBF17" s="1964"/>
      <c r="XBG17" s="1964"/>
      <c r="XBH17" s="1964"/>
      <c r="XBI17" s="1964"/>
      <c r="XBJ17" s="1964"/>
      <c r="XBK17" s="1964"/>
      <c r="XBL17" s="1964"/>
      <c r="XBM17" s="1964"/>
      <c r="XBN17" s="1964"/>
      <c r="XBO17" s="1964"/>
      <c r="XBP17" s="1964"/>
      <c r="XBQ17" s="1964"/>
      <c r="XBR17" s="1964"/>
      <c r="XBS17" s="1964"/>
      <c r="XBT17" s="1964"/>
      <c r="XBU17" s="1964"/>
      <c r="XBV17" s="1964"/>
      <c r="XBW17" s="1964"/>
      <c r="XBX17" s="1964"/>
      <c r="XBY17" s="1964"/>
      <c r="XBZ17" s="1964"/>
      <c r="XCA17" s="1964"/>
      <c r="XCB17" s="1964"/>
      <c r="XCC17" s="1964"/>
      <c r="XCD17" s="1964"/>
      <c r="XCE17" s="1964"/>
      <c r="XCF17" s="1964"/>
      <c r="XCG17" s="1964"/>
      <c r="XCH17" s="1964"/>
      <c r="XCI17" s="1964"/>
      <c r="XCJ17" s="1964"/>
      <c r="XCK17" s="1964"/>
      <c r="XCL17" s="1964"/>
      <c r="XCM17" s="1964"/>
      <c r="XCN17" s="1964"/>
      <c r="XCO17" s="1964"/>
      <c r="XCP17" s="1964"/>
      <c r="XCQ17" s="1964"/>
      <c r="XCR17" s="1964"/>
      <c r="XCS17" s="1964"/>
      <c r="XCT17" s="1964"/>
      <c r="XCU17" s="1964"/>
      <c r="XCV17" s="1964"/>
      <c r="XCW17" s="1964"/>
      <c r="XCX17" s="1964"/>
      <c r="XCY17" s="1964"/>
      <c r="XCZ17" s="1964"/>
      <c r="XDA17" s="1964"/>
      <c r="XDB17" s="1964"/>
      <c r="XDC17" s="1964"/>
      <c r="XDD17" s="1964"/>
      <c r="XDE17" s="1964"/>
      <c r="XDF17" s="1964"/>
      <c r="XDG17" s="1964"/>
      <c r="XDH17" s="1964"/>
      <c r="XDI17" s="1964"/>
      <c r="XDJ17" s="1964"/>
      <c r="XDK17" s="1964"/>
      <c r="XDL17" s="1964"/>
      <c r="XDM17" s="1964"/>
      <c r="XDN17" s="1964"/>
      <c r="XDO17" s="1964"/>
      <c r="XDP17" s="1964"/>
      <c r="XDQ17" s="1964"/>
      <c r="XDR17" s="1964"/>
      <c r="XDS17" s="1964"/>
      <c r="XDT17" s="1964"/>
      <c r="XDU17" s="1964"/>
      <c r="XDV17" s="1964"/>
      <c r="XDW17" s="1964"/>
      <c r="XDX17" s="1964"/>
      <c r="XDY17" s="1964"/>
      <c r="XDZ17" s="1964"/>
      <c r="XEA17" s="1964"/>
      <c r="XEB17" s="1964"/>
      <c r="XEC17" s="1964"/>
      <c r="XED17" s="1964"/>
      <c r="XEE17" s="1964"/>
      <c r="XEF17" s="1964"/>
      <c r="XEG17" s="1964"/>
      <c r="XEH17" s="1964"/>
      <c r="XEI17" s="1964"/>
      <c r="XEJ17" s="1964"/>
      <c r="XEK17" s="1964"/>
      <c r="XEL17" s="1964"/>
      <c r="XEM17" s="1964"/>
      <c r="XEN17" s="1964"/>
      <c r="XEO17" s="1964"/>
      <c r="XEP17" s="1964"/>
      <c r="XEQ17" s="1964"/>
      <c r="XER17" s="1964"/>
      <c r="XES17" s="1964"/>
      <c r="XET17" s="1964"/>
    </row>
    <row r="18" spans="1:16374" ht="15" customHeight="1">
      <c r="A18" s="1878" t="s">
        <v>594</v>
      </c>
      <c r="B18" s="1878"/>
      <c r="C18" s="1878"/>
      <c r="D18" s="1878"/>
      <c r="E18" s="1878"/>
      <c r="F18" s="1878"/>
      <c r="G18" s="1878"/>
      <c r="H18" s="1878"/>
      <c r="I18" s="1878"/>
      <c r="J18" s="264"/>
      <c r="K18" s="1878"/>
      <c r="L18" s="1878"/>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c r="AL18" s="1878"/>
      <c r="AM18" s="1878"/>
      <c r="AN18" s="1878"/>
      <c r="AO18" s="1878"/>
      <c r="AP18" s="1878"/>
      <c r="AQ18" s="1878"/>
      <c r="AR18" s="1878"/>
      <c r="AS18" s="1878"/>
      <c r="AT18" s="1878"/>
      <c r="AU18" s="1878"/>
      <c r="AV18" s="1878"/>
      <c r="AW18" s="1878"/>
      <c r="AX18" s="1878"/>
      <c r="AY18" s="1878"/>
      <c r="AZ18" s="1878"/>
      <c r="BA18" s="1878"/>
      <c r="BB18" s="1878"/>
      <c r="BC18" s="1878"/>
      <c r="BD18" s="1878"/>
      <c r="BE18" s="1878"/>
      <c r="BF18" s="1878"/>
      <c r="BG18" s="1878"/>
      <c r="BH18" s="1878"/>
      <c r="BI18" s="1878"/>
      <c r="BJ18" s="1878"/>
      <c r="BK18" s="1878"/>
      <c r="BL18" s="1878"/>
      <c r="BM18" s="1878"/>
      <c r="BN18" s="1878"/>
      <c r="BO18" s="1878"/>
      <c r="BP18" s="1878"/>
      <c r="BQ18" s="1878"/>
      <c r="BR18" s="1878"/>
      <c r="BS18" s="1878"/>
      <c r="BT18" s="1878"/>
      <c r="BU18" s="1878"/>
      <c r="BV18" s="1878"/>
      <c r="BW18" s="1878"/>
      <c r="BX18" s="1878"/>
      <c r="BY18" s="1878"/>
      <c r="BZ18" s="1878"/>
      <c r="CA18" s="1878"/>
      <c r="CB18" s="1878"/>
      <c r="CC18" s="1878"/>
      <c r="CD18" s="1878"/>
      <c r="CE18" s="1878"/>
      <c r="CF18" s="1878"/>
      <c r="CG18" s="1878"/>
      <c r="CH18" s="1878"/>
      <c r="CI18" s="1878"/>
      <c r="CJ18" s="1878"/>
      <c r="CK18" s="1878"/>
      <c r="CL18" s="1878"/>
      <c r="CM18" s="1878"/>
      <c r="CN18" s="1878"/>
      <c r="CO18" s="1878"/>
      <c r="CP18" s="1878"/>
      <c r="CQ18" s="1878"/>
      <c r="CR18" s="1878"/>
      <c r="CS18" s="1878"/>
      <c r="CT18" s="1878"/>
      <c r="CU18" s="1878"/>
      <c r="CV18" s="1878"/>
      <c r="CW18" s="1878"/>
      <c r="CX18" s="1878"/>
      <c r="CY18" s="1878"/>
      <c r="CZ18" s="1878"/>
      <c r="DA18" s="1878"/>
      <c r="DB18" s="1878"/>
      <c r="DC18" s="1878"/>
      <c r="DD18" s="1878"/>
      <c r="DE18" s="1878"/>
      <c r="DF18" s="1878"/>
      <c r="DG18" s="1878"/>
      <c r="DH18" s="1878"/>
      <c r="DI18" s="1878"/>
      <c r="DJ18" s="1878"/>
      <c r="DK18" s="1878"/>
      <c r="DL18" s="1878"/>
      <c r="DM18" s="1878"/>
      <c r="DN18" s="1878"/>
      <c r="DO18" s="1878"/>
      <c r="DP18" s="1878"/>
      <c r="DQ18" s="1878"/>
      <c r="DR18" s="1878"/>
      <c r="DS18" s="1878"/>
      <c r="DT18" s="1878"/>
      <c r="DU18" s="1878"/>
      <c r="DV18" s="1878"/>
      <c r="DW18" s="1878"/>
      <c r="DX18" s="1878"/>
      <c r="DY18" s="1878"/>
      <c r="DZ18" s="1878"/>
      <c r="EA18" s="1878"/>
      <c r="EB18" s="1878"/>
      <c r="EC18" s="1878"/>
      <c r="ED18" s="1878"/>
      <c r="EE18" s="1878"/>
      <c r="EF18" s="1878"/>
      <c r="EG18" s="1878"/>
      <c r="EH18" s="1878"/>
      <c r="EI18" s="1878"/>
      <c r="EJ18" s="1878"/>
      <c r="EK18" s="1878"/>
      <c r="EL18" s="1878"/>
      <c r="EM18" s="1878"/>
      <c r="EN18" s="1878"/>
      <c r="EO18" s="1878"/>
      <c r="EP18" s="1878"/>
      <c r="EQ18" s="1878"/>
      <c r="ER18" s="1878"/>
      <c r="ES18" s="1878"/>
      <c r="ET18" s="1878"/>
      <c r="EU18" s="1878"/>
      <c r="EV18" s="1878"/>
      <c r="EW18" s="1878"/>
      <c r="EX18" s="1878"/>
      <c r="EY18" s="1878"/>
      <c r="EZ18" s="1878"/>
      <c r="FA18" s="1878"/>
      <c r="FB18" s="1878"/>
      <c r="FC18" s="1878"/>
      <c r="FD18" s="1878"/>
      <c r="FE18" s="1878"/>
      <c r="FF18" s="1878"/>
      <c r="FG18" s="1878"/>
      <c r="FH18" s="1878"/>
      <c r="FI18" s="1878"/>
      <c r="FJ18" s="1878"/>
      <c r="FK18" s="1878"/>
      <c r="FL18" s="1878"/>
      <c r="FM18" s="1878"/>
      <c r="FN18" s="1878"/>
      <c r="FO18" s="1878"/>
      <c r="FP18" s="1878"/>
      <c r="FQ18" s="1878"/>
      <c r="FR18" s="1878"/>
      <c r="FS18" s="1878"/>
      <c r="FT18" s="1878"/>
      <c r="FU18" s="1878"/>
      <c r="FV18" s="1878"/>
      <c r="FW18" s="1878"/>
      <c r="FX18" s="1878"/>
      <c r="FY18" s="1878"/>
      <c r="FZ18" s="1878"/>
      <c r="GA18" s="1878"/>
      <c r="GB18" s="1878"/>
      <c r="GC18" s="1878"/>
      <c r="GD18" s="1878"/>
      <c r="GE18" s="1878"/>
      <c r="GF18" s="1878"/>
      <c r="GG18" s="1878"/>
      <c r="GH18" s="1878"/>
      <c r="GI18" s="1878"/>
      <c r="GJ18" s="1878"/>
      <c r="GK18" s="1878"/>
      <c r="GL18" s="1878"/>
      <c r="GM18" s="1878"/>
      <c r="GN18" s="1878"/>
      <c r="GO18" s="1878"/>
      <c r="GP18" s="1878"/>
      <c r="GQ18" s="1878"/>
      <c r="GR18" s="1878"/>
      <c r="GS18" s="1878"/>
      <c r="GT18" s="1878"/>
      <c r="GU18" s="1878"/>
      <c r="GV18" s="1878"/>
      <c r="GW18" s="1878"/>
      <c r="GX18" s="1878"/>
      <c r="GY18" s="1878"/>
      <c r="GZ18" s="1878"/>
      <c r="HA18" s="1878"/>
      <c r="HB18" s="1878"/>
      <c r="HC18" s="1878"/>
      <c r="HD18" s="1878"/>
      <c r="HE18" s="1878"/>
      <c r="HF18" s="1878"/>
      <c r="HG18" s="1878"/>
      <c r="HH18" s="1878"/>
      <c r="HI18" s="1878"/>
      <c r="HJ18" s="1878"/>
      <c r="HK18" s="1878"/>
      <c r="HL18" s="1878"/>
      <c r="HM18" s="1878"/>
      <c r="HN18" s="1878"/>
      <c r="HO18" s="1878"/>
      <c r="HP18" s="1878"/>
      <c r="HQ18" s="1878"/>
      <c r="HR18" s="1878"/>
      <c r="HS18" s="1878"/>
      <c r="HT18" s="1878"/>
      <c r="HU18" s="1878"/>
      <c r="HV18" s="1878"/>
      <c r="HW18" s="1878"/>
      <c r="HX18" s="1878"/>
      <c r="HY18" s="1878"/>
      <c r="HZ18" s="1878"/>
      <c r="IA18" s="1878"/>
      <c r="IB18" s="1878"/>
      <c r="IC18" s="1878"/>
      <c r="ID18" s="1878"/>
      <c r="IE18" s="1878"/>
      <c r="IF18" s="1878"/>
      <c r="IG18" s="1878"/>
      <c r="IH18" s="1878"/>
      <c r="II18" s="1878"/>
      <c r="IJ18" s="1878"/>
      <c r="IK18" s="1878"/>
      <c r="IL18" s="1878"/>
      <c r="IM18" s="1878"/>
      <c r="IN18" s="1878"/>
      <c r="IO18" s="1878"/>
      <c r="IP18" s="1878"/>
      <c r="IQ18" s="1878"/>
      <c r="IR18" s="1878"/>
      <c r="IS18" s="1878"/>
      <c r="IT18" s="1878"/>
      <c r="IU18" s="1878"/>
      <c r="IV18" s="1878"/>
      <c r="IW18" s="1878"/>
      <c r="IX18" s="1878"/>
      <c r="IY18" s="1878"/>
      <c r="IZ18" s="1878"/>
      <c r="JA18" s="1878"/>
      <c r="JB18" s="1878"/>
      <c r="JC18" s="1878"/>
      <c r="JD18" s="1878"/>
      <c r="JE18" s="1878"/>
      <c r="JF18" s="1878"/>
      <c r="JG18" s="1878"/>
      <c r="JH18" s="1878"/>
      <c r="JI18" s="1878"/>
      <c r="JJ18" s="1878"/>
      <c r="JK18" s="1878"/>
      <c r="JL18" s="1878"/>
      <c r="JM18" s="1878"/>
      <c r="JN18" s="1878"/>
      <c r="JO18" s="1878"/>
      <c r="JP18" s="1878"/>
      <c r="JQ18" s="1878"/>
      <c r="JR18" s="1878"/>
      <c r="JS18" s="1878"/>
      <c r="JT18" s="1878"/>
      <c r="JU18" s="1878"/>
      <c r="JV18" s="1878"/>
      <c r="JW18" s="1878"/>
      <c r="JX18" s="1878"/>
      <c r="JY18" s="1878"/>
      <c r="JZ18" s="1878"/>
      <c r="KA18" s="1878"/>
      <c r="KB18" s="1878"/>
      <c r="KC18" s="1878"/>
      <c r="KD18" s="1878"/>
      <c r="KE18" s="1878"/>
      <c r="KF18" s="1878"/>
      <c r="KG18" s="1878"/>
      <c r="KH18" s="1878"/>
      <c r="KI18" s="1878"/>
      <c r="KJ18" s="1878"/>
      <c r="KK18" s="1878"/>
      <c r="KL18" s="1878"/>
      <c r="KM18" s="1878"/>
      <c r="KN18" s="1878"/>
      <c r="KO18" s="1878"/>
      <c r="KP18" s="1878"/>
      <c r="KQ18" s="1878"/>
      <c r="KR18" s="1878"/>
      <c r="KS18" s="1878"/>
      <c r="KT18" s="1878"/>
      <c r="KU18" s="1878"/>
      <c r="KV18" s="1878"/>
      <c r="KW18" s="1878"/>
      <c r="KX18" s="1878"/>
      <c r="KY18" s="1878"/>
      <c r="KZ18" s="1878"/>
      <c r="LA18" s="1878"/>
      <c r="LB18" s="1878"/>
      <c r="LC18" s="1878"/>
      <c r="LD18" s="1878"/>
      <c r="LE18" s="1878"/>
      <c r="LF18" s="1878"/>
      <c r="LG18" s="1878"/>
      <c r="LH18" s="1878"/>
      <c r="LI18" s="1878"/>
      <c r="LJ18" s="1878"/>
      <c r="LK18" s="1878"/>
      <c r="LL18" s="1878"/>
      <c r="LM18" s="1878"/>
      <c r="LN18" s="1878"/>
      <c r="LO18" s="1878"/>
      <c r="LP18" s="1878"/>
      <c r="LQ18" s="1878"/>
      <c r="LR18" s="1878"/>
      <c r="LS18" s="1878"/>
      <c r="LT18" s="1878"/>
      <c r="LU18" s="1878"/>
      <c r="LV18" s="1878"/>
      <c r="LW18" s="1878"/>
      <c r="LX18" s="1878"/>
      <c r="LY18" s="1878"/>
      <c r="LZ18" s="1878"/>
      <c r="MA18" s="1878"/>
      <c r="MB18" s="1878"/>
      <c r="MC18" s="1878"/>
      <c r="MD18" s="1878"/>
      <c r="ME18" s="1878"/>
      <c r="MF18" s="1878"/>
      <c r="MG18" s="1878"/>
      <c r="MH18" s="1878"/>
      <c r="MI18" s="1878"/>
      <c r="MJ18" s="1878"/>
      <c r="MK18" s="1878"/>
      <c r="ML18" s="1878"/>
      <c r="MM18" s="1878"/>
      <c r="MN18" s="1878"/>
      <c r="MO18" s="1878"/>
      <c r="MP18" s="1878"/>
      <c r="MQ18" s="1878"/>
      <c r="MR18" s="1878"/>
      <c r="MS18" s="1878"/>
      <c r="MT18" s="1878"/>
      <c r="MU18" s="1878"/>
      <c r="MV18" s="1878"/>
      <c r="MW18" s="1878"/>
      <c r="MX18" s="1878"/>
      <c r="MY18" s="1878"/>
      <c r="MZ18" s="1878"/>
      <c r="NA18" s="1878"/>
      <c r="NB18" s="1878"/>
      <c r="NC18" s="1878"/>
      <c r="ND18" s="1878"/>
      <c r="NE18" s="1878"/>
      <c r="NF18" s="1878"/>
      <c r="NG18" s="1878"/>
      <c r="NH18" s="1878"/>
      <c r="NI18" s="1878"/>
      <c r="NJ18" s="1878"/>
      <c r="NK18" s="1878"/>
      <c r="NL18" s="1878"/>
      <c r="NM18" s="1878"/>
      <c r="NN18" s="1878"/>
      <c r="NO18" s="1878"/>
      <c r="NP18" s="1878"/>
      <c r="NQ18" s="1878"/>
      <c r="NR18" s="1878"/>
      <c r="NS18" s="1878"/>
      <c r="NT18" s="1878"/>
      <c r="NU18" s="1878"/>
      <c r="NV18" s="1878"/>
      <c r="NW18" s="1878"/>
      <c r="NX18" s="1878"/>
      <c r="NY18" s="1878"/>
      <c r="NZ18" s="1878"/>
      <c r="OA18" s="1878"/>
      <c r="OB18" s="1878"/>
      <c r="OC18" s="1878"/>
      <c r="OD18" s="1878"/>
      <c r="OE18" s="1878"/>
      <c r="OF18" s="1878"/>
      <c r="OG18" s="1878"/>
      <c r="OH18" s="1878"/>
      <c r="OI18" s="1878"/>
      <c r="OJ18" s="1878"/>
      <c r="OK18" s="1878"/>
      <c r="OL18" s="1878"/>
      <c r="OM18" s="1878"/>
      <c r="ON18" s="1878"/>
      <c r="OO18" s="1878"/>
      <c r="OP18" s="1878"/>
      <c r="OQ18" s="1878"/>
      <c r="OR18" s="1878"/>
      <c r="OS18" s="1878"/>
      <c r="OT18" s="1878"/>
      <c r="OU18" s="1878"/>
      <c r="OV18" s="1878"/>
      <c r="OW18" s="1878"/>
      <c r="OX18" s="1878"/>
      <c r="OY18" s="1878"/>
      <c r="OZ18" s="1878"/>
      <c r="PA18" s="1878"/>
      <c r="PB18" s="1878"/>
      <c r="PC18" s="1878"/>
      <c r="PD18" s="1878"/>
      <c r="PE18" s="1878"/>
      <c r="PF18" s="1878"/>
      <c r="PG18" s="1878"/>
      <c r="PH18" s="1878"/>
      <c r="PI18" s="1878"/>
      <c r="PJ18" s="1878"/>
      <c r="PK18" s="1878"/>
      <c r="PL18" s="1878"/>
      <c r="PM18" s="1878"/>
      <c r="PN18" s="1878"/>
      <c r="PO18" s="1878"/>
      <c r="PP18" s="1878"/>
      <c r="PQ18" s="1878"/>
      <c r="PR18" s="1878"/>
      <c r="PS18" s="1878"/>
      <c r="PT18" s="1878"/>
      <c r="PU18" s="1878"/>
      <c r="PV18" s="1878"/>
      <c r="PW18" s="1878"/>
      <c r="PX18" s="1878"/>
      <c r="PY18" s="1878"/>
      <c r="PZ18" s="1878"/>
      <c r="QA18" s="1878"/>
      <c r="QB18" s="1878"/>
      <c r="QC18" s="1878"/>
      <c r="QD18" s="1878"/>
      <c r="QE18" s="1878"/>
      <c r="QF18" s="1878"/>
      <c r="QG18" s="1878"/>
      <c r="QH18" s="1878"/>
      <c r="QI18" s="1878"/>
      <c r="QJ18" s="1878"/>
      <c r="QK18" s="1878"/>
      <c r="QL18" s="1878"/>
      <c r="QM18" s="1878"/>
      <c r="QN18" s="1878"/>
      <c r="QO18" s="1878"/>
      <c r="QP18" s="1878"/>
      <c r="QQ18" s="1878"/>
      <c r="QR18" s="1878"/>
      <c r="QS18" s="1878"/>
      <c r="QT18" s="1878"/>
      <c r="QU18" s="1878"/>
      <c r="QV18" s="1878"/>
      <c r="QW18" s="1878"/>
      <c r="QX18" s="1878"/>
      <c r="QY18" s="1878"/>
      <c r="QZ18" s="1878"/>
      <c r="RA18" s="1878"/>
      <c r="RB18" s="1878"/>
      <c r="RC18" s="1878"/>
      <c r="RD18" s="1878"/>
      <c r="RE18" s="1878"/>
      <c r="RF18" s="1878"/>
      <c r="RG18" s="1878"/>
      <c r="RH18" s="1878"/>
      <c r="RI18" s="1878"/>
      <c r="RJ18" s="1878"/>
      <c r="RK18" s="1878"/>
      <c r="RL18" s="1878"/>
      <c r="RM18" s="1878"/>
      <c r="RN18" s="1878"/>
      <c r="RO18" s="1878"/>
      <c r="RP18" s="1878"/>
      <c r="RQ18" s="1878"/>
      <c r="RR18" s="1878"/>
      <c r="RS18" s="1878"/>
      <c r="RT18" s="1878"/>
      <c r="RU18" s="1878"/>
      <c r="RV18" s="1878"/>
      <c r="RW18" s="1878"/>
      <c r="RX18" s="1878"/>
      <c r="RY18" s="1878"/>
      <c r="RZ18" s="1878"/>
      <c r="SA18" s="1878"/>
      <c r="SB18" s="1878"/>
      <c r="SC18" s="1878"/>
      <c r="SD18" s="1878"/>
      <c r="SE18" s="1878"/>
      <c r="SF18" s="1878"/>
      <c r="SG18" s="1878"/>
      <c r="SH18" s="1878"/>
      <c r="SI18" s="1878"/>
      <c r="SJ18" s="1878"/>
      <c r="SK18" s="1878"/>
      <c r="SL18" s="1878"/>
      <c r="SM18" s="1878"/>
      <c r="SN18" s="1878"/>
      <c r="SO18" s="1878"/>
      <c r="SP18" s="1878"/>
      <c r="SQ18" s="1878"/>
      <c r="SR18" s="1878"/>
      <c r="SS18" s="1878"/>
      <c r="ST18" s="1878"/>
      <c r="SU18" s="1878"/>
      <c r="SV18" s="1878"/>
      <c r="SW18" s="1878"/>
      <c r="SX18" s="1878"/>
      <c r="SY18" s="1878"/>
      <c r="SZ18" s="1878"/>
      <c r="TA18" s="1878"/>
      <c r="TB18" s="1878"/>
      <c r="TC18" s="1878"/>
      <c r="TD18" s="1878"/>
      <c r="TE18" s="1878"/>
      <c r="TF18" s="1878"/>
      <c r="TG18" s="1878"/>
      <c r="TH18" s="1878"/>
      <c r="TI18" s="1878"/>
      <c r="TJ18" s="1878"/>
      <c r="TK18" s="1878"/>
      <c r="TL18" s="1878"/>
      <c r="TM18" s="1878"/>
      <c r="TN18" s="1878"/>
      <c r="TO18" s="1878"/>
      <c r="TP18" s="1878"/>
      <c r="TQ18" s="1878"/>
      <c r="TR18" s="1878"/>
      <c r="TS18" s="1878"/>
      <c r="TT18" s="1878"/>
      <c r="TU18" s="1878"/>
      <c r="TV18" s="1878"/>
      <c r="TW18" s="1878"/>
      <c r="TX18" s="1878"/>
      <c r="TY18" s="1878"/>
      <c r="TZ18" s="1878"/>
      <c r="UA18" s="1878"/>
      <c r="UB18" s="1878"/>
      <c r="UC18" s="1878"/>
      <c r="UD18" s="1878"/>
      <c r="UE18" s="1878"/>
      <c r="UF18" s="1878"/>
      <c r="UG18" s="1878"/>
      <c r="UH18" s="1878"/>
      <c r="UI18" s="1878"/>
      <c r="UJ18" s="1878"/>
      <c r="UK18" s="1878"/>
      <c r="UL18" s="1878"/>
      <c r="UM18" s="1878"/>
      <c r="UN18" s="1878"/>
      <c r="UO18" s="1878"/>
      <c r="UP18" s="1878"/>
      <c r="UQ18" s="1878"/>
      <c r="UR18" s="1878"/>
      <c r="US18" s="1878"/>
      <c r="UT18" s="1878"/>
      <c r="UU18" s="1878"/>
      <c r="UV18" s="1878"/>
      <c r="UW18" s="1878"/>
      <c r="UX18" s="1878"/>
      <c r="UY18" s="1878"/>
      <c r="UZ18" s="1878"/>
      <c r="VA18" s="1878"/>
      <c r="VB18" s="1878"/>
      <c r="VC18" s="1878"/>
      <c r="VD18" s="1878"/>
      <c r="VE18" s="1878"/>
      <c r="VF18" s="1878"/>
      <c r="VG18" s="1878"/>
      <c r="VH18" s="1878"/>
      <c r="VI18" s="1878"/>
      <c r="VJ18" s="1878"/>
      <c r="VK18" s="1878"/>
      <c r="VL18" s="1878"/>
      <c r="VM18" s="1878"/>
      <c r="VN18" s="1878"/>
      <c r="VO18" s="1878"/>
      <c r="VP18" s="1878"/>
      <c r="VQ18" s="1878"/>
      <c r="VR18" s="1878"/>
      <c r="VS18" s="1878"/>
      <c r="VT18" s="1878"/>
      <c r="VU18" s="1878"/>
      <c r="VV18" s="1878"/>
      <c r="VW18" s="1878"/>
      <c r="VX18" s="1878"/>
      <c r="VY18" s="1878"/>
      <c r="VZ18" s="1878"/>
      <c r="WA18" s="1878"/>
      <c r="WB18" s="1878"/>
      <c r="WC18" s="1878"/>
      <c r="WD18" s="1878"/>
      <c r="WE18" s="1878"/>
      <c r="WF18" s="1878"/>
      <c r="WG18" s="1878"/>
      <c r="WH18" s="1878"/>
      <c r="WI18" s="1878"/>
      <c r="WJ18" s="1878"/>
      <c r="WK18" s="1878"/>
      <c r="WL18" s="1878"/>
      <c r="WM18" s="1878"/>
      <c r="WN18" s="1878"/>
      <c r="WO18" s="1878"/>
      <c r="WP18" s="1878"/>
      <c r="WQ18" s="1878"/>
      <c r="WR18" s="1878"/>
      <c r="WS18" s="1878"/>
      <c r="WT18" s="1878"/>
      <c r="WU18" s="1878"/>
      <c r="WV18" s="1878"/>
      <c r="WW18" s="1878"/>
      <c r="WX18" s="1878"/>
      <c r="WY18" s="1878"/>
      <c r="WZ18" s="1878"/>
      <c r="XA18" s="1878"/>
      <c r="XB18" s="1878"/>
      <c r="XC18" s="1878"/>
      <c r="XD18" s="1878"/>
      <c r="XE18" s="1878"/>
      <c r="XF18" s="1878"/>
      <c r="XG18" s="1878"/>
      <c r="XH18" s="1878"/>
      <c r="XI18" s="1878"/>
      <c r="XJ18" s="1878"/>
      <c r="XK18" s="1878"/>
      <c r="XL18" s="1878"/>
      <c r="XM18" s="1878"/>
      <c r="XN18" s="1878"/>
      <c r="XO18" s="1878"/>
      <c r="XP18" s="1878"/>
      <c r="XQ18" s="1878"/>
      <c r="XR18" s="1878"/>
      <c r="XS18" s="1878"/>
      <c r="XT18" s="1878"/>
      <c r="XU18" s="1878"/>
      <c r="XV18" s="1878"/>
      <c r="XW18" s="1878"/>
      <c r="XX18" s="1878"/>
      <c r="XY18" s="1878"/>
      <c r="XZ18" s="1878"/>
      <c r="YA18" s="1878"/>
      <c r="YB18" s="1878"/>
      <c r="YC18" s="1878"/>
      <c r="YD18" s="1878"/>
      <c r="YE18" s="1878"/>
      <c r="YF18" s="1878"/>
      <c r="YG18" s="1878"/>
      <c r="YH18" s="1878"/>
      <c r="YI18" s="1878"/>
      <c r="YJ18" s="1878"/>
      <c r="YK18" s="1878"/>
      <c r="YL18" s="1878"/>
      <c r="YM18" s="1878"/>
      <c r="YN18" s="1878"/>
      <c r="YO18" s="1878"/>
      <c r="YP18" s="1878"/>
      <c r="YQ18" s="1878"/>
      <c r="YR18" s="1878"/>
      <c r="YS18" s="1878"/>
      <c r="YT18" s="1878"/>
      <c r="YU18" s="1878"/>
      <c r="YV18" s="1878"/>
      <c r="YW18" s="1878"/>
      <c r="YX18" s="1878"/>
      <c r="YY18" s="1878"/>
      <c r="YZ18" s="1878"/>
      <c r="ZA18" s="1878"/>
      <c r="ZB18" s="1878"/>
      <c r="ZC18" s="1878"/>
      <c r="ZD18" s="1878"/>
      <c r="ZE18" s="1878"/>
      <c r="ZF18" s="1878"/>
      <c r="ZG18" s="1878"/>
      <c r="ZH18" s="1878"/>
      <c r="ZI18" s="1878"/>
      <c r="ZJ18" s="1878"/>
      <c r="ZK18" s="1878"/>
      <c r="ZL18" s="1878"/>
      <c r="ZM18" s="1878"/>
      <c r="ZN18" s="1878"/>
      <c r="ZO18" s="1878"/>
      <c r="ZP18" s="1878"/>
      <c r="ZQ18" s="1878"/>
      <c r="ZR18" s="1878"/>
      <c r="ZS18" s="1878"/>
      <c r="ZT18" s="1878"/>
      <c r="ZU18" s="1878"/>
      <c r="ZV18" s="1878"/>
      <c r="ZW18" s="1878"/>
      <c r="ZX18" s="1878"/>
      <c r="ZY18" s="1878"/>
      <c r="ZZ18" s="1878"/>
      <c r="AAA18" s="1878"/>
      <c r="AAB18" s="1878"/>
      <c r="AAC18" s="1878"/>
      <c r="AAD18" s="1878"/>
      <c r="AAE18" s="1878"/>
      <c r="AAF18" s="1878"/>
      <c r="AAG18" s="1878"/>
      <c r="AAH18" s="1878"/>
      <c r="AAI18" s="1878"/>
      <c r="AAJ18" s="1878"/>
      <c r="AAK18" s="1878"/>
      <c r="AAL18" s="1878"/>
      <c r="AAM18" s="1878"/>
      <c r="AAN18" s="1878"/>
      <c r="AAO18" s="1878"/>
      <c r="AAP18" s="1878"/>
      <c r="AAQ18" s="1878"/>
      <c r="AAR18" s="1878"/>
      <c r="AAS18" s="1878"/>
      <c r="AAT18" s="1878"/>
      <c r="AAU18" s="1878"/>
      <c r="AAV18" s="1878"/>
      <c r="AAW18" s="1878"/>
      <c r="AAX18" s="1878"/>
      <c r="AAY18" s="1878"/>
      <c r="AAZ18" s="1878"/>
      <c r="ABA18" s="1878"/>
      <c r="ABB18" s="1878"/>
      <c r="ABC18" s="1878"/>
      <c r="ABD18" s="1878"/>
      <c r="ABE18" s="1878"/>
      <c r="ABF18" s="1878"/>
      <c r="ABG18" s="1878"/>
      <c r="ABH18" s="1878"/>
      <c r="ABI18" s="1878"/>
      <c r="ABJ18" s="1878"/>
      <c r="ABK18" s="1878"/>
      <c r="ABL18" s="1878"/>
      <c r="ABM18" s="1878"/>
      <c r="ABN18" s="1878"/>
      <c r="ABO18" s="1878"/>
      <c r="ABP18" s="1878"/>
      <c r="ABQ18" s="1878"/>
      <c r="ABR18" s="1878"/>
      <c r="ABS18" s="1878"/>
      <c r="ABT18" s="1878"/>
      <c r="ABU18" s="1878"/>
      <c r="ABV18" s="1878"/>
      <c r="ABW18" s="1878"/>
      <c r="ABX18" s="1878"/>
      <c r="ABY18" s="1878"/>
      <c r="ABZ18" s="1878"/>
      <c r="ACA18" s="1878"/>
      <c r="ACB18" s="1878"/>
      <c r="ACC18" s="1878"/>
      <c r="ACD18" s="1878"/>
      <c r="ACE18" s="1878"/>
      <c r="ACF18" s="1878"/>
      <c r="ACG18" s="1878"/>
      <c r="ACH18" s="1878"/>
      <c r="ACI18" s="1878"/>
      <c r="ACJ18" s="1878"/>
      <c r="ACK18" s="1878"/>
      <c r="ACL18" s="1878"/>
      <c r="ACM18" s="1878"/>
      <c r="ACN18" s="1878"/>
      <c r="ACO18" s="1878"/>
      <c r="ACP18" s="1878"/>
      <c r="ACQ18" s="1878"/>
      <c r="ACR18" s="1878"/>
      <c r="ACS18" s="1878"/>
      <c r="ACT18" s="1878"/>
      <c r="ACU18" s="1878"/>
      <c r="ACV18" s="1878"/>
      <c r="ACW18" s="1878"/>
      <c r="ACX18" s="1878"/>
      <c r="ACY18" s="1878"/>
      <c r="ACZ18" s="1878"/>
      <c r="ADA18" s="1878"/>
      <c r="ADB18" s="1878"/>
      <c r="ADC18" s="1878"/>
      <c r="ADD18" s="1878"/>
      <c r="ADE18" s="1878"/>
      <c r="ADF18" s="1878"/>
      <c r="ADG18" s="1878"/>
      <c r="ADH18" s="1878"/>
      <c r="ADI18" s="1878"/>
      <c r="ADJ18" s="1878"/>
      <c r="ADK18" s="1878"/>
      <c r="ADL18" s="1878"/>
      <c r="ADM18" s="1878"/>
      <c r="ADN18" s="1878"/>
      <c r="ADO18" s="1878"/>
      <c r="ADP18" s="1878"/>
      <c r="ADQ18" s="1878"/>
      <c r="ADR18" s="1878"/>
      <c r="ADS18" s="1878"/>
      <c r="ADT18" s="1878"/>
      <c r="ADU18" s="1878"/>
      <c r="ADV18" s="1878"/>
      <c r="ADW18" s="1878"/>
      <c r="ADX18" s="1878"/>
      <c r="ADY18" s="1878"/>
      <c r="ADZ18" s="1878"/>
      <c r="AEA18" s="1878"/>
      <c r="AEB18" s="1878"/>
      <c r="AEC18" s="1878"/>
      <c r="AED18" s="1878"/>
      <c r="AEE18" s="1878"/>
      <c r="AEF18" s="1878"/>
      <c r="AEG18" s="1878"/>
      <c r="AEH18" s="1878"/>
      <c r="AEI18" s="1878"/>
      <c r="AEJ18" s="1878"/>
      <c r="AEK18" s="1878"/>
      <c r="AEL18" s="1878"/>
      <c r="AEM18" s="1878"/>
      <c r="AEN18" s="1878"/>
      <c r="AEO18" s="1878"/>
      <c r="AEP18" s="1878"/>
      <c r="AEQ18" s="1878"/>
      <c r="AER18" s="1878"/>
      <c r="AES18" s="1878"/>
      <c r="AET18" s="1878"/>
      <c r="AEU18" s="1878"/>
      <c r="AEV18" s="1878"/>
      <c r="AEW18" s="1878"/>
      <c r="AEX18" s="1878"/>
      <c r="AEY18" s="1878"/>
      <c r="AEZ18" s="1878"/>
      <c r="AFA18" s="1878"/>
      <c r="AFB18" s="1878"/>
      <c r="AFC18" s="1878"/>
      <c r="AFD18" s="1878"/>
      <c r="AFE18" s="1878"/>
      <c r="AFF18" s="1878"/>
      <c r="AFG18" s="1878"/>
      <c r="AFH18" s="1878"/>
      <c r="AFI18" s="1878"/>
      <c r="AFJ18" s="1878"/>
      <c r="AFK18" s="1878"/>
      <c r="AFL18" s="1878"/>
      <c r="AFM18" s="1878"/>
      <c r="AFN18" s="1878"/>
      <c r="AFO18" s="1878"/>
      <c r="AFP18" s="1878"/>
      <c r="AFQ18" s="1878"/>
      <c r="AFR18" s="1878"/>
      <c r="AFS18" s="1878"/>
      <c r="AFT18" s="1878"/>
      <c r="AFU18" s="1878"/>
      <c r="AFV18" s="1878"/>
      <c r="AFW18" s="1878"/>
      <c r="AFX18" s="1878"/>
      <c r="AFY18" s="1878"/>
      <c r="AFZ18" s="1878"/>
      <c r="AGA18" s="1878"/>
      <c r="AGB18" s="1878"/>
      <c r="AGC18" s="1878"/>
      <c r="AGD18" s="1878"/>
      <c r="AGE18" s="1878"/>
      <c r="AGF18" s="1878"/>
      <c r="AGG18" s="1878"/>
      <c r="AGH18" s="1878"/>
      <c r="AGI18" s="1878"/>
      <c r="AGJ18" s="1878"/>
      <c r="AGK18" s="1878"/>
      <c r="AGL18" s="1878"/>
      <c r="AGM18" s="1878"/>
      <c r="AGN18" s="1878"/>
      <c r="AGO18" s="1878"/>
      <c r="AGP18" s="1878"/>
      <c r="AGQ18" s="1878"/>
      <c r="AGR18" s="1878"/>
      <c r="AGS18" s="1878"/>
      <c r="AGT18" s="1878"/>
      <c r="AGU18" s="1878"/>
      <c r="AGV18" s="1878"/>
      <c r="AGW18" s="1878"/>
      <c r="AGX18" s="1878"/>
      <c r="AGY18" s="1878"/>
      <c r="AGZ18" s="1878"/>
      <c r="AHA18" s="1878"/>
      <c r="AHB18" s="1878"/>
      <c r="AHC18" s="1878"/>
      <c r="AHD18" s="1878"/>
      <c r="AHE18" s="1878"/>
      <c r="AHF18" s="1878"/>
      <c r="AHG18" s="1878"/>
      <c r="AHH18" s="1878"/>
      <c r="AHI18" s="1878"/>
      <c r="AHJ18" s="1878"/>
      <c r="AHK18" s="1878"/>
      <c r="AHL18" s="1878"/>
      <c r="AHM18" s="1878"/>
      <c r="AHN18" s="1878"/>
      <c r="AHO18" s="1878"/>
      <c r="AHP18" s="1878"/>
      <c r="AHQ18" s="1878"/>
      <c r="AHR18" s="1878"/>
      <c r="AHS18" s="1878"/>
      <c r="AHT18" s="1878"/>
      <c r="AHU18" s="1878"/>
      <c r="AHV18" s="1878"/>
      <c r="AHW18" s="1878"/>
      <c r="AHX18" s="1878"/>
      <c r="AHY18" s="1878"/>
      <c r="AHZ18" s="1878"/>
      <c r="AIA18" s="1878"/>
      <c r="AIB18" s="1878"/>
      <c r="AIC18" s="1878"/>
      <c r="AID18" s="1878"/>
      <c r="AIE18" s="1878"/>
      <c r="AIF18" s="1878"/>
      <c r="AIG18" s="1878"/>
      <c r="AIH18" s="1878"/>
      <c r="AII18" s="1878"/>
      <c r="AIJ18" s="1878"/>
      <c r="AIK18" s="1878"/>
      <c r="AIL18" s="1878"/>
      <c r="AIM18" s="1878"/>
      <c r="AIN18" s="1878"/>
      <c r="AIO18" s="1878"/>
      <c r="AIP18" s="1878"/>
      <c r="AIQ18" s="1878"/>
      <c r="AIR18" s="1878"/>
      <c r="AIS18" s="1878"/>
      <c r="AIT18" s="1878"/>
      <c r="AIU18" s="1878"/>
      <c r="AIV18" s="1878"/>
      <c r="AIW18" s="1878"/>
      <c r="AIX18" s="1878"/>
      <c r="AIY18" s="1878"/>
      <c r="AIZ18" s="1878"/>
      <c r="AJA18" s="1878"/>
      <c r="AJB18" s="1878"/>
      <c r="AJC18" s="1878"/>
      <c r="AJD18" s="1878"/>
      <c r="AJE18" s="1878"/>
      <c r="AJF18" s="1878"/>
      <c r="AJG18" s="1878"/>
      <c r="AJH18" s="1878"/>
      <c r="AJI18" s="1878"/>
      <c r="AJJ18" s="1878"/>
      <c r="AJK18" s="1878"/>
      <c r="AJL18" s="1878"/>
      <c r="AJM18" s="1878"/>
      <c r="AJN18" s="1878"/>
      <c r="AJO18" s="1878"/>
      <c r="AJP18" s="1878"/>
      <c r="AJQ18" s="1878"/>
      <c r="AJR18" s="1878"/>
      <c r="AJS18" s="1878"/>
      <c r="AJT18" s="1878"/>
      <c r="AJU18" s="1878"/>
      <c r="AJV18" s="1878"/>
      <c r="AJW18" s="1878"/>
      <c r="AJX18" s="1878"/>
      <c r="AJY18" s="1878"/>
      <c r="AJZ18" s="1878"/>
      <c r="AKA18" s="1878"/>
      <c r="AKB18" s="1878"/>
      <c r="AKC18" s="1878"/>
      <c r="AKD18" s="1878"/>
      <c r="AKE18" s="1878"/>
      <c r="AKF18" s="1878"/>
      <c r="AKG18" s="1878"/>
      <c r="AKH18" s="1878"/>
      <c r="AKI18" s="1878"/>
      <c r="AKJ18" s="1878"/>
      <c r="AKK18" s="1878"/>
      <c r="AKL18" s="1878"/>
      <c r="AKM18" s="1878"/>
      <c r="AKN18" s="1878"/>
      <c r="AKO18" s="1878"/>
      <c r="AKP18" s="1878"/>
      <c r="AKQ18" s="1878"/>
      <c r="AKR18" s="1878"/>
      <c r="AKS18" s="1878"/>
      <c r="AKT18" s="1878"/>
      <c r="AKU18" s="1878"/>
      <c r="AKV18" s="1878"/>
      <c r="AKW18" s="1878"/>
      <c r="AKX18" s="1878"/>
      <c r="AKY18" s="1878"/>
      <c r="AKZ18" s="1878"/>
      <c r="ALA18" s="1878"/>
      <c r="ALB18" s="1878"/>
      <c r="ALC18" s="1878"/>
      <c r="ALD18" s="1878"/>
      <c r="ALE18" s="1878"/>
      <c r="ALF18" s="1878"/>
      <c r="ALG18" s="1878"/>
      <c r="ALH18" s="1878"/>
      <c r="ALI18" s="1878"/>
      <c r="ALJ18" s="1878"/>
      <c r="ALK18" s="1878"/>
      <c r="ALL18" s="1878"/>
      <c r="ALM18" s="1878"/>
      <c r="ALN18" s="1878"/>
      <c r="ALO18" s="1878"/>
      <c r="ALP18" s="1878"/>
      <c r="ALQ18" s="1878"/>
      <c r="ALR18" s="1878"/>
      <c r="ALS18" s="1878"/>
      <c r="ALT18" s="1878"/>
      <c r="ALU18" s="1878"/>
      <c r="ALV18" s="1878"/>
      <c r="ALW18" s="1878"/>
      <c r="ALX18" s="1878"/>
      <c r="ALY18" s="1878"/>
      <c r="ALZ18" s="1878"/>
      <c r="AMA18" s="1878"/>
      <c r="AMB18" s="1878"/>
      <c r="AMC18" s="1878"/>
      <c r="AMD18" s="1878"/>
      <c r="AME18" s="1878"/>
      <c r="AMF18" s="1878"/>
      <c r="AMG18" s="1878"/>
      <c r="AMH18" s="1878"/>
      <c r="AMI18" s="1878"/>
      <c r="AMJ18" s="1878"/>
      <c r="AMK18" s="1878"/>
      <c r="AML18" s="1878"/>
      <c r="AMM18" s="1878"/>
      <c r="AMN18" s="1878"/>
      <c r="AMO18" s="1878"/>
      <c r="AMP18" s="1878"/>
      <c r="AMQ18" s="1878"/>
      <c r="AMR18" s="1878"/>
      <c r="AMS18" s="1878"/>
      <c r="AMT18" s="1878"/>
      <c r="AMU18" s="1878"/>
      <c r="AMV18" s="1878"/>
      <c r="AMW18" s="1878"/>
      <c r="AMX18" s="1878"/>
      <c r="AMY18" s="1878"/>
      <c r="AMZ18" s="1878"/>
      <c r="ANA18" s="1878"/>
      <c r="ANB18" s="1878"/>
      <c r="ANC18" s="1878"/>
      <c r="AND18" s="1878"/>
      <c r="ANE18" s="1878"/>
      <c r="ANF18" s="1878"/>
      <c r="ANG18" s="1878"/>
      <c r="ANH18" s="1878"/>
      <c r="ANI18" s="1878"/>
      <c r="ANJ18" s="1878"/>
      <c r="ANK18" s="1878"/>
      <c r="ANL18" s="1878"/>
      <c r="ANM18" s="1878"/>
      <c r="ANN18" s="1878"/>
      <c r="ANO18" s="1878"/>
      <c r="ANP18" s="1878"/>
      <c r="ANQ18" s="1878"/>
      <c r="ANR18" s="1878"/>
      <c r="ANS18" s="1878"/>
      <c r="ANT18" s="1878"/>
      <c r="ANU18" s="1878"/>
      <c r="ANV18" s="1878"/>
      <c r="ANW18" s="1878"/>
      <c r="ANX18" s="1878"/>
      <c r="ANY18" s="1878"/>
      <c r="ANZ18" s="1878"/>
      <c r="AOA18" s="1878"/>
      <c r="AOB18" s="1878"/>
      <c r="AOC18" s="1878"/>
      <c r="AOD18" s="1878"/>
      <c r="AOE18" s="1878"/>
      <c r="AOF18" s="1878"/>
      <c r="AOG18" s="1878"/>
      <c r="AOH18" s="1878"/>
      <c r="AOI18" s="1878"/>
      <c r="AOJ18" s="1878"/>
      <c r="AOK18" s="1878"/>
      <c r="AOL18" s="1878"/>
      <c r="AOM18" s="1878"/>
      <c r="AON18" s="1878"/>
      <c r="AOO18" s="1878"/>
      <c r="AOP18" s="1878"/>
      <c r="AOQ18" s="1878"/>
      <c r="AOR18" s="1878"/>
      <c r="AOS18" s="1878"/>
      <c r="AOT18" s="1878"/>
      <c r="AOU18" s="1878"/>
      <c r="AOV18" s="1878"/>
      <c r="AOW18" s="1878"/>
      <c r="AOX18" s="1878"/>
      <c r="AOY18" s="1878"/>
      <c r="AOZ18" s="1878"/>
      <c r="APA18" s="1878"/>
      <c r="APB18" s="1878"/>
      <c r="APC18" s="1878"/>
      <c r="APD18" s="1878"/>
      <c r="APE18" s="1878"/>
      <c r="APF18" s="1878"/>
      <c r="APG18" s="1878"/>
      <c r="APH18" s="1878"/>
      <c r="API18" s="1878"/>
      <c r="APJ18" s="1878"/>
      <c r="APK18" s="1878"/>
      <c r="APL18" s="1878"/>
      <c r="APM18" s="1878"/>
      <c r="APN18" s="1878"/>
      <c r="APO18" s="1878"/>
      <c r="APP18" s="1878"/>
      <c r="APQ18" s="1878"/>
      <c r="APR18" s="1878"/>
      <c r="APS18" s="1878"/>
      <c r="APT18" s="1878"/>
      <c r="APU18" s="1878"/>
      <c r="APV18" s="1878"/>
      <c r="APW18" s="1878"/>
      <c r="APX18" s="1878"/>
      <c r="APY18" s="1878"/>
      <c r="APZ18" s="1878"/>
      <c r="AQA18" s="1878"/>
      <c r="AQB18" s="1878"/>
      <c r="AQC18" s="1878"/>
      <c r="AQD18" s="1878"/>
      <c r="AQE18" s="1878"/>
      <c r="AQF18" s="1878"/>
      <c r="AQG18" s="1878"/>
      <c r="AQH18" s="1878"/>
      <c r="AQI18" s="1878"/>
      <c r="AQJ18" s="1878"/>
      <c r="AQK18" s="1878"/>
      <c r="AQL18" s="1878"/>
      <c r="AQM18" s="1878"/>
      <c r="AQN18" s="1878"/>
      <c r="AQO18" s="1878"/>
      <c r="AQP18" s="1878"/>
      <c r="AQQ18" s="1878"/>
      <c r="AQR18" s="1878"/>
      <c r="AQS18" s="1878"/>
      <c r="AQT18" s="1878"/>
      <c r="AQU18" s="1878"/>
      <c r="AQV18" s="1878"/>
      <c r="AQW18" s="1878"/>
      <c r="AQX18" s="1878"/>
      <c r="AQY18" s="1878"/>
      <c r="AQZ18" s="1878"/>
      <c r="ARA18" s="1878"/>
      <c r="ARB18" s="1878"/>
      <c r="ARC18" s="1878"/>
      <c r="ARD18" s="1878"/>
      <c r="ARE18" s="1878"/>
      <c r="ARF18" s="1878"/>
      <c r="ARG18" s="1878"/>
      <c r="ARH18" s="1878"/>
      <c r="ARI18" s="1878"/>
      <c r="ARJ18" s="1878"/>
      <c r="ARK18" s="1878"/>
      <c r="ARL18" s="1878"/>
      <c r="ARM18" s="1878"/>
      <c r="ARN18" s="1878"/>
      <c r="ARO18" s="1878"/>
      <c r="ARP18" s="1878"/>
      <c r="ARQ18" s="1878"/>
      <c r="ARR18" s="1878"/>
      <c r="ARS18" s="1878"/>
      <c r="ART18" s="1878"/>
      <c r="ARU18" s="1878"/>
      <c r="ARV18" s="1878"/>
      <c r="ARW18" s="1878"/>
      <c r="ARX18" s="1878"/>
      <c r="ARY18" s="1878"/>
      <c r="ARZ18" s="1878"/>
      <c r="ASA18" s="1878"/>
      <c r="ASB18" s="1878"/>
      <c r="ASC18" s="1878"/>
      <c r="ASD18" s="1878"/>
      <c r="ASE18" s="1878"/>
      <c r="ASF18" s="1878"/>
      <c r="ASG18" s="1878"/>
      <c r="ASH18" s="1878"/>
      <c r="ASI18" s="1878"/>
      <c r="ASJ18" s="1878"/>
      <c r="ASK18" s="1878"/>
      <c r="ASL18" s="1878"/>
      <c r="ASM18" s="1878"/>
      <c r="ASN18" s="1878"/>
      <c r="ASO18" s="1878"/>
      <c r="ASP18" s="1878"/>
      <c r="ASQ18" s="1878"/>
      <c r="ASR18" s="1878"/>
      <c r="ASS18" s="1878"/>
      <c r="AST18" s="1878"/>
      <c r="ASU18" s="1878"/>
      <c r="ASV18" s="1878"/>
      <c r="ASW18" s="1878"/>
      <c r="ASX18" s="1878"/>
      <c r="ASY18" s="1878"/>
      <c r="ASZ18" s="1878"/>
      <c r="ATA18" s="1878"/>
      <c r="ATB18" s="1878"/>
      <c r="ATC18" s="1878"/>
      <c r="ATD18" s="1878"/>
      <c r="ATE18" s="1878"/>
      <c r="ATF18" s="1878"/>
      <c r="ATG18" s="1878"/>
      <c r="ATH18" s="1878"/>
      <c r="ATI18" s="1878"/>
      <c r="ATJ18" s="1878"/>
      <c r="ATK18" s="1878"/>
      <c r="ATL18" s="1878"/>
      <c r="ATM18" s="1878"/>
      <c r="ATN18" s="1878"/>
      <c r="ATO18" s="1878"/>
      <c r="ATP18" s="1878"/>
      <c r="ATQ18" s="1878"/>
      <c r="ATR18" s="1878"/>
      <c r="ATS18" s="1878"/>
      <c r="ATT18" s="1878"/>
      <c r="ATU18" s="1878"/>
      <c r="ATV18" s="1878"/>
      <c r="ATW18" s="1878"/>
      <c r="ATX18" s="1878"/>
      <c r="ATY18" s="1878"/>
      <c r="ATZ18" s="1878"/>
      <c r="AUA18" s="1878"/>
      <c r="AUB18" s="1878"/>
      <c r="AUC18" s="1878"/>
      <c r="AUD18" s="1878"/>
      <c r="AUE18" s="1878"/>
      <c r="AUF18" s="1878"/>
      <c r="AUG18" s="1878"/>
      <c r="AUH18" s="1878"/>
      <c r="AUI18" s="1878"/>
      <c r="AUJ18" s="1878"/>
      <c r="AUK18" s="1878"/>
      <c r="AUL18" s="1878"/>
      <c r="AUM18" s="1878"/>
      <c r="AUN18" s="1878"/>
      <c r="AUO18" s="1878"/>
      <c r="AUP18" s="1878"/>
      <c r="AUQ18" s="1878"/>
      <c r="AUR18" s="1878"/>
      <c r="AUS18" s="1878"/>
      <c r="AUT18" s="1878"/>
      <c r="AUU18" s="1878"/>
      <c r="AUV18" s="1878"/>
      <c r="AUW18" s="1878"/>
      <c r="AUX18" s="1878"/>
      <c r="AUY18" s="1878"/>
      <c r="AUZ18" s="1878"/>
      <c r="AVA18" s="1878"/>
      <c r="AVB18" s="1878"/>
      <c r="AVC18" s="1878"/>
      <c r="AVD18" s="1878"/>
      <c r="AVE18" s="1878"/>
      <c r="AVF18" s="1878"/>
      <c r="AVG18" s="1878"/>
      <c r="AVH18" s="1878"/>
      <c r="AVI18" s="1878"/>
      <c r="AVJ18" s="1878"/>
      <c r="AVK18" s="1878"/>
      <c r="AVL18" s="1878"/>
      <c r="AVM18" s="1878"/>
      <c r="AVN18" s="1878"/>
      <c r="AVO18" s="1878"/>
      <c r="AVP18" s="1878"/>
      <c r="AVQ18" s="1878"/>
      <c r="AVR18" s="1878"/>
      <c r="AVS18" s="1878"/>
      <c r="AVT18" s="1878"/>
      <c r="AVU18" s="1878"/>
      <c r="AVV18" s="1878"/>
      <c r="AVW18" s="1878"/>
      <c r="AVX18" s="1878"/>
      <c r="AVY18" s="1878"/>
      <c r="AVZ18" s="1878"/>
      <c r="AWA18" s="1878"/>
      <c r="AWB18" s="1878"/>
      <c r="AWC18" s="1878"/>
      <c r="AWD18" s="1878"/>
      <c r="AWE18" s="1878"/>
      <c r="AWF18" s="1878"/>
      <c r="AWG18" s="1878"/>
      <c r="AWH18" s="1878"/>
      <c r="AWI18" s="1878"/>
      <c r="AWJ18" s="1878"/>
      <c r="AWK18" s="1878"/>
      <c r="AWL18" s="1878"/>
      <c r="AWM18" s="1878"/>
      <c r="AWN18" s="1878"/>
      <c r="AWO18" s="1878"/>
      <c r="AWP18" s="1878"/>
      <c r="AWQ18" s="1878"/>
      <c r="AWR18" s="1878"/>
      <c r="AWS18" s="1878"/>
      <c r="AWT18" s="1878"/>
      <c r="AWU18" s="1878"/>
      <c r="AWV18" s="1878"/>
      <c r="AWW18" s="1878"/>
      <c r="AWX18" s="1878"/>
      <c r="AWY18" s="1878"/>
      <c r="AWZ18" s="1878"/>
      <c r="AXA18" s="1878"/>
      <c r="AXB18" s="1878"/>
      <c r="AXC18" s="1878"/>
      <c r="AXD18" s="1878"/>
      <c r="AXE18" s="1878"/>
      <c r="AXF18" s="1878"/>
      <c r="AXG18" s="1878"/>
      <c r="AXH18" s="1878"/>
      <c r="AXI18" s="1878"/>
      <c r="AXJ18" s="1878"/>
      <c r="AXK18" s="1878"/>
      <c r="AXL18" s="1878"/>
      <c r="AXM18" s="1878"/>
      <c r="AXN18" s="1878"/>
      <c r="AXO18" s="1878"/>
      <c r="AXP18" s="1878"/>
      <c r="AXQ18" s="1878"/>
      <c r="AXR18" s="1878"/>
      <c r="AXS18" s="1878"/>
      <c r="AXT18" s="1878"/>
      <c r="AXU18" s="1878"/>
      <c r="AXV18" s="1878"/>
      <c r="AXW18" s="1878"/>
      <c r="AXX18" s="1878"/>
      <c r="AXY18" s="1878"/>
      <c r="AXZ18" s="1878"/>
      <c r="AYA18" s="1878"/>
      <c r="AYB18" s="1878"/>
      <c r="AYC18" s="1878"/>
      <c r="AYD18" s="1878"/>
      <c r="AYE18" s="1878"/>
      <c r="AYF18" s="1878"/>
      <c r="AYG18" s="1878"/>
      <c r="AYH18" s="1878"/>
      <c r="AYI18" s="1878"/>
      <c r="AYJ18" s="1878"/>
      <c r="AYK18" s="1878"/>
      <c r="AYL18" s="1878"/>
      <c r="AYM18" s="1878"/>
      <c r="AYN18" s="1878"/>
      <c r="AYO18" s="1878"/>
      <c r="AYP18" s="1878"/>
      <c r="AYQ18" s="1878"/>
      <c r="AYR18" s="1878"/>
      <c r="AYS18" s="1878"/>
      <c r="AYT18" s="1878"/>
      <c r="AYU18" s="1878"/>
      <c r="AYV18" s="1878"/>
      <c r="AYW18" s="1878"/>
      <c r="AYX18" s="1878"/>
      <c r="AYY18" s="1878"/>
      <c r="AYZ18" s="1878"/>
      <c r="AZA18" s="1878"/>
      <c r="AZB18" s="1878"/>
      <c r="AZC18" s="1878"/>
      <c r="AZD18" s="1878"/>
      <c r="AZE18" s="1878"/>
      <c r="AZF18" s="1878"/>
      <c r="AZG18" s="1878"/>
      <c r="AZH18" s="1878"/>
      <c r="AZI18" s="1878"/>
      <c r="AZJ18" s="1878"/>
      <c r="AZK18" s="1878"/>
      <c r="AZL18" s="1878"/>
      <c r="AZM18" s="1878"/>
      <c r="AZN18" s="1878"/>
      <c r="AZO18" s="1878"/>
      <c r="AZP18" s="1878"/>
      <c r="AZQ18" s="1878"/>
      <c r="AZR18" s="1878"/>
      <c r="AZS18" s="1878"/>
      <c r="AZT18" s="1878"/>
      <c r="AZU18" s="1878"/>
      <c r="AZV18" s="1878"/>
      <c r="AZW18" s="1878"/>
      <c r="AZX18" s="1878"/>
      <c r="AZY18" s="1878"/>
      <c r="AZZ18" s="1878"/>
      <c r="BAA18" s="1878"/>
      <c r="BAB18" s="1878"/>
      <c r="BAC18" s="1878"/>
      <c r="BAD18" s="1878"/>
      <c r="BAE18" s="1878"/>
      <c r="BAF18" s="1878"/>
      <c r="BAG18" s="1878"/>
      <c r="BAH18" s="1878"/>
      <c r="BAI18" s="1878"/>
      <c r="BAJ18" s="1878"/>
      <c r="BAK18" s="1878"/>
      <c r="BAL18" s="1878"/>
      <c r="BAM18" s="1878"/>
      <c r="BAN18" s="1878"/>
      <c r="BAO18" s="1878"/>
      <c r="BAP18" s="1878"/>
      <c r="BAQ18" s="1878"/>
      <c r="BAR18" s="1878"/>
      <c r="BAS18" s="1878"/>
      <c r="BAT18" s="1878"/>
      <c r="BAU18" s="1878"/>
      <c r="BAV18" s="1878"/>
      <c r="BAW18" s="1878"/>
      <c r="BAX18" s="1878"/>
      <c r="BAY18" s="1878"/>
      <c r="BAZ18" s="1878"/>
      <c r="BBA18" s="1878"/>
      <c r="BBB18" s="1878"/>
      <c r="BBC18" s="1878"/>
      <c r="BBD18" s="1878"/>
      <c r="BBE18" s="1878"/>
      <c r="BBF18" s="1878"/>
      <c r="BBG18" s="1878"/>
      <c r="BBH18" s="1878"/>
      <c r="BBI18" s="1878"/>
      <c r="BBJ18" s="1878"/>
      <c r="BBK18" s="1878"/>
      <c r="BBL18" s="1878"/>
      <c r="BBM18" s="1878"/>
      <c r="BBN18" s="1878"/>
      <c r="BBO18" s="1878"/>
      <c r="BBP18" s="1878"/>
      <c r="BBQ18" s="1878"/>
      <c r="BBR18" s="1878"/>
      <c r="BBS18" s="1878"/>
      <c r="BBT18" s="1878"/>
      <c r="BBU18" s="1878"/>
      <c r="BBV18" s="1878"/>
      <c r="BBW18" s="1878"/>
      <c r="BBX18" s="1878"/>
      <c r="BBY18" s="1878"/>
      <c r="BBZ18" s="1878"/>
      <c r="BCA18" s="1878"/>
      <c r="BCB18" s="1878"/>
      <c r="BCC18" s="1878"/>
      <c r="BCD18" s="1878"/>
      <c r="BCE18" s="1878"/>
      <c r="BCF18" s="1878"/>
      <c r="BCG18" s="1878"/>
      <c r="BCH18" s="1878"/>
      <c r="BCI18" s="1878"/>
      <c r="BCJ18" s="1878"/>
      <c r="BCK18" s="1878"/>
      <c r="BCL18" s="1878"/>
      <c r="BCM18" s="1878"/>
      <c r="BCN18" s="1878"/>
      <c r="BCO18" s="1878"/>
      <c r="BCP18" s="1878"/>
      <c r="BCQ18" s="1878"/>
      <c r="BCR18" s="1878"/>
      <c r="BCS18" s="1878"/>
      <c r="BCT18" s="1878"/>
      <c r="BCU18" s="1878"/>
      <c r="BCV18" s="1878"/>
      <c r="BCW18" s="1878"/>
      <c r="BCX18" s="1878"/>
      <c r="BCY18" s="1878"/>
      <c r="BCZ18" s="1878"/>
      <c r="BDA18" s="1878"/>
      <c r="BDB18" s="1878"/>
      <c r="BDC18" s="1878"/>
      <c r="BDD18" s="1878"/>
      <c r="BDE18" s="1878"/>
      <c r="BDF18" s="1878"/>
      <c r="BDG18" s="1878"/>
      <c r="BDH18" s="1878"/>
      <c r="BDI18" s="1878"/>
      <c r="BDJ18" s="1878"/>
      <c r="BDK18" s="1878"/>
      <c r="BDL18" s="1878"/>
      <c r="BDM18" s="1878"/>
      <c r="BDN18" s="1878"/>
      <c r="BDO18" s="1878"/>
      <c r="BDP18" s="1878"/>
      <c r="BDQ18" s="1878"/>
      <c r="BDR18" s="1878"/>
      <c r="BDS18" s="1878"/>
      <c r="BDT18" s="1878"/>
      <c r="BDU18" s="1878"/>
      <c r="BDV18" s="1878"/>
      <c r="BDW18" s="1878"/>
      <c r="BDX18" s="1878"/>
      <c r="BDY18" s="1878"/>
      <c r="BDZ18" s="1878"/>
      <c r="BEA18" s="1878"/>
      <c r="BEB18" s="1878"/>
      <c r="BEC18" s="1878"/>
      <c r="BED18" s="1878"/>
      <c r="BEE18" s="1878"/>
      <c r="BEF18" s="1878"/>
      <c r="BEG18" s="1878"/>
      <c r="BEH18" s="1878"/>
      <c r="BEI18" s="1878"/>
      <c r="BEJ18" s="1878"/>
      <c r="BEK18" s="1878"/>
      <c r="BEL18" s="1878"/>
      <c r="BEM18" s="1878"/>
      <c r="BEN18" s="1878"/>
      <c r="BEO18" s="1878"/>
      <c r="BEP18" s="1878"/>
      <c r="BEQ18" s="1878"/>
      <c r="BER18" s="1878"/>
      <c r="BES18" s="1878"/>
      <c r="BET18" s="1878"/>
      <c r="BEU18" s="1878"/>
      <c r="BEV18" s="1878"/>
      <c r="BEW18" s="1878"/>
      <c r="BEX18" s="1878"/>
      <c r="BEY18" s="1878"/>
      <c r="BEZ18" s="1878"/>
      <c r="BFA18" s="1878"/>
      <c r="BFB18" s="1878"/>
      <c r="BFC18" s="1878"/>
      <c r="BFD18" s="1878"/>
      <c r="BFE18" s="1878"/>
      <c r="BFF18" s="1878"/>
      <c r="BFG18" s="1878"/>
      <c r="BFH18" s="1878"/>
      <c r="BFI18" s="1878"/>
      <c r="BFJ18" s="1878"/>
      <c r="BFK18" s="1878"/>
      <c r="BFL18" s="1878"/>
      <c r="BFM18" s="1878"/>
      <c r="BFN18" s="1878"/>
      <c r="BFO18" s="1878"/>
      <c r="BFP18" s="1878"/>
      <c r="BFQ18" s="1878"/>
      <c r="BFR18" s="1878"/>
      <c r="BFS18" s="1878"/>
      <c r="BFT18" s="1878"/>
      <c r="BFU18" s="1878"/>
      <c r="BFV18" s="1878"/>
      <c r="BFW18" s="1878"/>
      <c r="BFX18" s="1878"/>
      <c r="BFY18" s="1878"/>
      <c r="BFZ18" s="1878"/>
      <c r="BGA18" s="1878"/>
      <c r="BGB18" s="1878"/>
      <c r="BGC18" s="1878"/>
      <c r="BGD18" s="1878"/>
      <c r="BGE18" s="1878"/>
      <c r="BGF18" s="1878"/>
      <c r="BGG18" s="1878"/>
      <c r="BGH18" s="1878"/>
      <c r="BGI18" s="1878"/>
      <c r="BGJ18" s="1878"/>
      <c r="BGK18" s="1878"/>
      <c r="BGL18" s="1878"/>
      <c r="BGM18" s="1878"/>
      <c r="BGN18" s="1878"/>
      <c r="BGO18" s="1878"/>
      <c r="BGP18" s="1878"/>
      <c r="BGQ18" s="1878"/>
      <c r="BGR18" s="1878"/>
      <c r="BGS18" s="1878"/>
      <c r="BGT18" s="1878"/>
      <c r="BGU18" s="1878"/>
      <c r="BGV18" s="1878"/>
      <c r="BGW18" s="1878"/>
      <c r="BGX18" s="1878"/>
      <c r="BGY18" s="1878"/>
      <c r="BGZ18" s="1878"/>
      <c r="BHA18" s="1878"/>
      <c r="BHB18" s="1878"/>
      <c r="BHC18" s="1878"/>
      <c r="BHD18" s="1878"/>
      <c r="BHE18" s="1878"/>
      <c r="BHF18" s="1878"/>
      <c r="BHG18" s="1878"/>
      <c r="BHH18" s="1878"/>
      <c r="BHI18" s="1878"/>
      <c r="BHJ18" s="1878"/>
      <c r="BHK18" s="1878"/>
      <c r="BHL18" s="1878"/>
      <c r="BHM18" s="1878"/>
      <c r="BHN18" s="1878"/>
      <c r="BHO18" s="1878"/>
      <c r="BHP18" s="1878"/>
      <c r="BHQ18" s="1878"/>
      <c r="BHR18" s="1878"/>
      <c r="BHS18" s="1878"/>
      <c r="BHT18" s="1878"/>
      <c r="BHU18" s="1878"/>
      <c r="BHV18" s="1878"/>
      <c r="BHW18" s="1878"/>
      <c r="BHX18" s="1878"/>
      <c r="BHY18" s="1878"/>
      <c r="BHZ18" s="1878"/>
      <c r="BIA18" s="1878"/>
      <c r="BIB18" s="1878"/>
      <c r="BIC18" s="1878"/>
      <c r="BID18" s="1878"/>
      <c r="BIE18" s="1878"/>
      <c r="BIF18" s="1878"/>
      <c r="BIG18" s="1878"/>
      <c r="BIH18" s="1878"/>
      <c r="BII18" s="1878"/>
      <c r="BIJ18" s="1878"/>
      <c r="BIK18" s="1878"/>
      <c r="BIL18" s="1878"/>
      <c r="BIM18" s="1878"/>
      <c r="BIN18" s="1878"/>
      <c r="BIO18" s="1878"/>
      <c r="BIP18" s="1878"/>
      <c r="BIQ18" s="1878"/>
      <c r="BIR18" s="1878"/>
      <c r="BIS18" s="1878"/>
      <c r="BIT18" s="1878"/>
      <c r="BIU18" s="1878"/>
      <c r="BIV18" s="1878"/>
      <c r="BIW18" s="1878"/>
      <c r="BIX18" s="1878"/>
      <c r="BIY18" s="1878"/>
      <c r="BIZ18" s="1878"/>
      <c r="BJA18" s="1878"/>
      <c r="BJB18" s="1878"/>
      <c r="BJC18" s="1878"/>
      <c r="BJD18" s="1878"/>
      <c r="BJE18" s="1878"/>
      <c r="BJF18" s="1878"/>
      <c r="BJG18" s="1878"/>
      <c r="BJH18" s="1878"/>
      <c r="BJI18" s="1878"/>
      <c r="BJJ18" s="1878"/>
      <c r="BJK18" s="1878"/>
      <c r="BJL18" s="1878"/>
      <c r="BJM18" s="1878"/>
      <c r="BJN18" s="1878"/>
      <c r="BJO18" s="1878"/>
      <c r="BJP18" s="1878"/>
      <c r="BJQ18" s="1878"/>
      <c r="BJR18" s="1878"/>
      <c r="BJS18" s="1878"/>
      <c r="BJT18" s="1878"/>
      <c r="BJU18" s="1878"/>
      <c r="BJV18" s="1878"/>
      <c r="BJW18" s="1878"/>
      <c r="BJX18" s="1878"/>
      <c r="BJY18" s="1878"/>
      <c r="BJZ18" s="1878"/>
      <c r="BKA18" s="1878"/>
      <c r="BKB18" s="1878"/>
      <c r="BKC18" s="1878"/>
      <c r="BKD18" s="1878"/>
      <c r="BKE18" s="1878"/>
      <c r="BKF18" s="1878"/>
      <c r="BKG18" s="1878"/>
      <c r="BKH18" s="1878"/>
      <c r="BKI18" s="1878"/>
      <c r="BKJ18" s="1878"/>
      <c r="BKK18" s="1878"/>
      <c r="BKL18" s="1878"/>
      <c r="BKM18" s="1878"/>
      <c r="BKN18" s="1878"/>
      <c r="BKO18" s="1878"/>
      <c r="BKP18" s="1878"/>
      <c r="BKQ18" s="1878"/>
      <c r="BKR18" s="1878"/>
      <c r="BKS18" s="1878"/>
      <c r="BKT18" s="1878"/>
      <c r="BKU18" s="1878"/>
      <c r="BKV18" s="1878"/>
      <c r="BKW18" s="1878"/>
      <c r="BKX18" s="1878"/>
      <c r="BKY18" s="1878"/>
      <c r="BKZ18" s="1878"/>
      <c r="BLA18" s="1878"/>
      <c r="BLB18" s="1878"/>
      <c r="BLC18" s="1878"/>
      <c r="BLD18" s="1878"/>
      <c r="BLE18" s="1878"/>
      <c r="BLF18" s="1878"/>
      <c r="BLG18" s="1878"/>
      <c r="BLH18" s="1878"/>
      <c r="BLI18" s="1878"/>
      <c r="BLJ18" s="1878"/>
      <c r="BLK18" s="1878"/>
      <c r="BLL18" s="1878"/>
      <c r="BLM18" s="1878"/>
      <c r="BLN18" s="1878"/>
      <c r="BLO18" s="1878"/>
      <c r="BLP18" s="1878"/>
      <c r="BLQ18" s="1878"/>
      <c r="BLR18" s="1878"/>
      <c r="BLS18" s="1878"/>
      <c r="BLT18" s="1878"/>
      <c r="BLU18" s="1878"/>
      <c r="BLV18" s="1878"/>
      <c r="BLW18" s="1878"/>
      <c r="BLX18" s="1878"/>
      <c r="BLY18" s="1878"/>
      <c r="BLZ18" s="1878"/>
      <c r="BMA18" s="1878"/>
      <c r="BMB18" s="1878"/>
      <c r="BMC18" s="1878"/>
      <c r="BMD18" s="1878"/>
      <c r="BME18" s="1878"/>
      <c r="BMF18" s="1878"/>
      <c r="BMG18" s="1878"/>
      <c r="BMH18" s="1878"/>
      <c r="BMI18" s="1878"/>
      <c r="BMJ18" s="1878"/>
      <c r="BMK18" s="1878"/>
      <c r="BML18" s="1878"/>
      <c r="BMM18" s="1878"/>
      <c r="BMN18" s="1878"/>
      <c r="BMO18" s="1878"/>
      <c r="BMP18" s="1878"/>
      <c r="BMQ18" s="1878"/>
      <c r="BMR18" s="1878"/>
      <c r="BMS18" s="1878"/>
      <c r="BMT18" s="1878"/>
      <c r="BMU18" s="1878"/>
      <c r="BMV18" s="1878"/>
      <c r="BMW18" s="1878"/>
      <c r="BMX18" s="1878"/>
      <c r="BMY18" s="1878"/>
      <c r="BMZ18" s="1878"/>
      <c r="BNA18" s="1878"/>
      <c r="BNB18" s="1878"/>
      <c r="BNC18" s="1878"/>
      <c r="BND18" s="1878"/>
      <c r="BNE18" s="1878"/>
      <c r="BNF18" s="1878"/>
      <c r="BNG18" s="1878"/>
      <c r="BNH18" s="1878"/>
      <c r="BNI18" s="1878"/>
      <c r="BNJ18" s="1878"/>
      <c r="BNK18" s="1878"/>
      <c r="BNL18" s="1878"/>
      <c r="BNM18" s="1878"/>
      <c r="BNN18" s="1878"/>
      <c r="BNO18" s="1878"/>
      <c r="BNP18" s="1878"/>
      <c r="BNQ18" s="1878"/>
      <c r="BNR18" s="1878"/>
      <c r="BNS18" s="1878"/>
      <c r="BNT18" s="1878"/>
      <c r="BNU18" s="1878"/>
      <c r="BNV18" s="1878"/>
      <c r="BNW18" s="1878"/>
      <c r="BNX18" s="1878"/>
      <c r="BNY18" s="1878"/>
      <c r="BNZ18" s="1878"/>
      <c r="BOA18" s="1878"/>
      <c r="BOB18" s="1878"/>
      <c r="BOC18" s="1878"/>
      <c r="BOD18" s="1878"/>
      <c r="BOE18" s="1878"/>
      <c r="BOF18" s="1878"/>
      <c r="BOG18" s="1878"/>
      <c r="BOH18" s="1878"/>
      <c r="BOI18" s="1878"/>
      <c r="BOJ18" s="1878"/>
      <c r="BOK18" s="1878"/>
      <c r="BOL18" s="1878"/>
      <c r="BOM18" s="1878"/>
      <c r="BON18" s="1878"/>
      <c r="BOO18" s="1878"/>
      <c r="BOP18" s="1878"/>
      <c r="BOQ18" s="1878"/>
      <c r="BOR18" s="1878"/>
      <c r="BOS18" s="1878"/>
      <c r="BOT18" s="1878"/>
      <c r="BOU18" s="1878"/>
      <c r="BOV18" s="1878"/>
      <c r="BOW18" s="1878"/>
      <c r="BOX18" s="1878"/>
      <c r="BOY18" s="1878"/>
      <c r="BOZ18" s="1878"/>
      <c r="BPA18" s="1878"/>
      <c r="BPB18" s="1878"/>
      <c r="BPC18" s="1878"/>
      <c r="BPD18" s="1878"/>
      <c r="BPE18" s="1878"/>
      <c r="BPF18" s="1878"/>
      <c r="BPG18" s="1878"/>
      <c r="BPH18" s="1878"/>
      <c r="BPI18" s="1878"/>
      <c r="BPJ18" s="1878"/>
      <c r="BPK18" s="1878"/>
      <c r="BPL18" s="1878"/>
      <c r="BPM18" s="1878"/>
      <c r="BPN18" s="1878"/>
      <c r="BPO18" s="1878"/>
      <c r="BPP18" s="1878"/>
      <c r="BPQ18" s="1878"/>
      <c r="BPR18" s="1878"/>
      <c r="BPS18" s="1878"/>
      <c r="BPT18" s="1878"/>
      <c r="BPU18" s="1878"/>
      <c r="BPV18" s="1878"/>
      <c r="BPW18" s="1878"/>
      <c r="BPX18" s="1878"/>
      <c r="BPY18" s="1878"/>
      <c r="BPZ18" s="1878"/>
      <c r="BQA18" s="1878"/>
      <c r="BQB18" s="1878"/>
      <c r="BQC18" s="1878"/>
      <c r="BQD18" s="1878"/>
      <c r="BQE18" s="1878"/>
      <c r="BQF18" s="1878"/>
      <c r="BQG18" s="1878"/>
      <c r="BQH18" s="1878"/>
      <c r="BQI18" s="1878"/>
      <c r="BQJ18" s="1878"/>
      <c r="BQK18" s="1878"/>
      <c r="BQL18" s="1878"/>
      <c r="BQM18" s="1878"/>
      <c r="BQN18" s="1878"/>
      <c r="BQO18" s="1878"/>
      <c r="BQP18" s="1878"/>
      <c r="BQQ18" s="1878"/>
      <c r="BQR18" s="1878"/>
      <c r="BQS18" s="1878"/>
      <c r="BQT18" s="1878"/>
      <c r="BQU18" s="1878"/>
      <c r="BQV18" s="1878"/>
      <c r="BQW18" s="1878"/>
      <c r="BQX18" s="1878"/>
      <c r="BQY18" s="1878"/>
      <c r="BQZ18" s="1878"/>
      <c r="BRA18" s="1878"/>
      <c r="BRB18" s="1878"/>
      <c r="BRC18" s="1878"/>
      <c r="BRD18" s="1878"/>
      <c r="BRE18" s="1878"/>
      <c r="BRF18" s="1878"/>
      <c r="BRG18" s="1878"/>
      <c r="BRH18" s="1878"/>
      <c r="BRI18" s="1878"/>
      <c r="BRJ18" s="1878"/>
      <c r="BRK18" s="1878"/>
      <c r="BRL18" s="1878"/>
      <c r="BRM18" s="1878"/>
      <c r="BRN18" s="1878"/>
      <c r="BRO18" s="1878"/>
      <c r="BRP18" s="1878"/>
      <c r="BRQ18" s="1878"/>
      <c r="BRR18" s="1878"/>
      <c r="BRS18" s="1878"/>
      <c r="BRT18" s="1878"/>
      <c r="BRU18" s="1878"/>
      <c r="BRV18" s="1878"/>
      <c r="BRW18" s="1878"/>
      <c r="BRX18" s="1878"/>
      <c r="BRY18" s="1878"/>
      <c r="BRZ18" s="1878"/>
      <c r="BSA18" s="1878"/>
      <c r="BSB18" s="1878"/>
      <c r="BSC18" s="1878"/>
      <c r="BSD18" s="1878"/>
      <c r="BSE18" s="1878"/>
      <c r="BSF18" s="1878"/>
      <c r="BSG18" s="1878"/>
      <c r="BSH18" s="1878"/>
      <c r="BSI18" s="1878"/>
      <c r="BSJ18" s="1878"/>
      <c r="BSK18" s="1878"/>
      <c r="BSL18" s="1878"/>
      <c r="BSM18" s="1878"/>
      <c r="BSN18" s="1878"/>
      <c r="BSO18" s="1878"/>
      <c r="BSP18" s="1878"/>
      <c r="BSQ18" s="1878"/>
      <c r="BSR18" s="1878"/>
      <c r="BSS18" s="1878"/>
      <c r="BST18" s="1878"/>
      <c r="BSU18" s="1878"/>
      <c r="BSV18" s="1878"/>
      <c r="BSW18" s="1878"/>
      <c r="BSX18" s="1878"/>
      <c r="BSY18" s="1878"/>
      <c r="BSZ18" s="1878"/>
      <c r="BTA18" s="1878"/>
      <c r="BTB18" s="1878"/>
      <c r="BTC18" s="1878"/>
      <c r="BTD18" s="1878"/>
      <c r="BTE18" s="1878"/>
      <c r="BTF18" s="1878"/>
      <c r="BTG18" s="1878"/>
      <c r="BTH18" s="1878"/>
      <c r="BTI18" s="1878"/>
      <c r="BTJ18" s="1878"/>
      <c r="BTK18" s="1878"/>
      <c r="BTL18" s="1878"/>
      <c r="BTM18" s="1878"/>
      <c r="BTN18" s="1878"/>
      <c r="BTO18" s="1878"/>
      <c r="BTP18" s="1878"/>
      <c r="BTQ18" s="1878"/>
      <c r="BTR18" s="1878"/>
      <c r="BTS18" s="1878"/>
      <c r="BTT18" s="1878"/>
      <c r="BTU18" s="1878"/>
      <c r="BTV18" s="1878"/>
      <c r="BTW18" s="1878"/>
      <c r="BTX18" s="1878"/>
      <c r="BTY18" s="1878"/>
      <c r="BTZ18" s="1878"/>
      <c r="BUA18" s="1878"/>
      <c r="BUB18" s="1878"/>
      <c r="BUC18" s="1878"/>
      <c r="BUD18" s="1878"/>
      <c r="BUE18" s="1878"/>
      <c r="BUF18" s="1878"/>
      <c r="BUG18" s="1878"/>
      <c r="BUH18" s="1878"/>
      <c r="BUI18" s="1878"/>
      <c r="BUJ18" s="1878"/>
      <c r="BUK18" s="1878"/>
      <c r="BUL18" s="1878"/>
      <c r="BUM18" s="1878"/>
      <c r="BUN18" s="1878"/>
      <c r="BUO18" s="1878"/>
      <c r="BUP18" s="1878"/>
      <c r="BUQ18" s="1878"/>
      <c r="BUR18" s="1878"/>
      <c r="BUS18" s="1878"/>
      <c r="BUT18" s="1878"/>
      <c r="BUU18" s="1878"/>
      <c r="BUV18" s="1878"/>
      <c r="BUW18" s="1878"/>
      <c r="BUX18" s="1878"/>
      <c r="BUY18" s="1878"/>
      <c r="BUZ18" s="1878"/>
      <c r="BVA18" s="1878"/>
      <c r="BVB18" s="1878"/>
      <c r="BVC18" s="1878"/>
      <c r="BVD18" s="1878"/>
      <c r="BVE18" s="1878"/>
      <c r="BVF18" s="1878"/>
      <c r="BVG18" s="1878"/>
      <c r="BVH18" s="1878"/>
      <c r="BVI18" s="1878"/>
      <c r="BVJ18" s="1878"/>
      <c r="BVK18" s="1878"/>
      <c r="BVL18" s="1878"/>
      <c r="BVM18" s="1878"/>
      <c r="BVN18" s="1878"/>
      <c r="BVO18" s="1878"/>
      <c r="BVP18" s="1878"/>
      <c r="BVQ18" s="1878"/>
      <c r="BVR18" s="1878"/>
      <c r="BVS18" s="1878"/>
      <c r="BVT18" s="1878"/>
      <c r="BVU18" s="1878"/>
      <c r="BVV18" s="1878"/>
      <c r="BVW18" s="1878"/>
      <c r="BVX18" s="1878"/>
      <c r="BVY18" s="1878"/>
      <c r="BVZ18" s="1878"/>
      <c r="BWA18" s="1878"/>
      <c r="BWB18" s="1878"/>
      <c r="BWC18" s="1878"/>
      <c r="BWD18" s="1878"/>
      <c r="BWE18" s="1878"/>
      <c r="BWF18" s="1878"/>
      <c r="BWG18" s="1878"/>
      <c r="BWH18" s="1878"/>
      <c r="BWI18" s="1878"/>
      <c r="BWJ18" s="1878"/>
      <c r="BWK18" s="1878"/>
      <c r="BWL18" s="1878"/>
      <c r="BWM18" s="1878"/>
      <c r="BWN18" s="1878"/>
      <c r="BWO18" s="1878"/>
      <c r="BWP18" s="1878"/>
      <c r="BWQ18" s="1878"/>
      <c r="BWR18" s="1878"/>
      <c r="BWS18" s="1878"/>
      <c r="BWT18" s="1878"/>
      <c r="BWU18" s="1878"/>
      <c r="BWV18" s="1878"/>
      <c r="BWW18" s="1878"/>
      <c r="BWX18" s="1878"/>
      <c r="BWY18" s="1878"/>
      <c r="BWZ18" s="1878"/>
      <c r="BXA18" s="1878"/>
      <c r="BXB18" s="1878"/>
      <c r="BXC18" s="1878"/>
      <c r="BXD18" s="1878"/>
      <c r="BXE18" s="1878"/>
      <c r="BXF18" s="1878"/>
      <c r="BXG18" s="1878"/>
      <c r="BXH18" s="1878"/>
      <c r="BXI18" s="1878"/>
      <c r="BXJ18" s="1878"/>
      <c r="BXK18" s="1878"/>
      <c r="BXL18" s="1878"/>
      <c r="BXM18" s="1878"/>
      <c r="BXN18" s="1878"/>
      <c r="BXO18" s="1878"/>
      <c r="BXP18" s="1878"/>
      <c r="BXQ18" s="1878"/>
      <c r="BXR18" s="1878"/>
      <c r="BXS18" s="1878"/>
      <c r="BXT18" s="1878"/>
      <c r="BXU18" s="1878"/>
      <c r="BXV18" s="1878"/>
      <c r="BXW18" s="1878"/>
      <c r="BXX18" s="1878"/>
      <c r="BXY18" s="1878"/>
      <c r="BXZ18" s="1878"/>
      <c r="BYA18" s="1878"/>
      <c r="BYB18" s="1878"/>
      <c r="BYC18" s="1878"/>
      <c r="BYD18" s="1878"/>
      <c r="BYE18" s="1878"/>
      <c r="BYF18" s="1878"/>
      <c r="BYG18" s="1878"/>
      <c r="BYH18" s="1878"/>
      <c r="BYI18" s="1878"/>
      <c r="BYJ18" s="1878"/>
      <c r="BYK18" s="1878"/>
      <c r="BYL18" s="1878"/>
      <c r="BYM18" s="1878"/>
      <c r="BYN18" s="1878"/>
      <c r="BYO18" s="1878"/>
      <c r="BYP18" s="1878"/>
      <c r="BYQ18" s="1878"/>
      <c r="BYR18" s="1878"/>
      <c r="BYS18" s="1878"/>
      <c r="BYT18" s="1878"/>
      <c r="BYU18" s="1878"/>
      <c r="BYV18" s="1878"/>
      <c r="BYW18" s="1878"/>
      <c r="BYX18" s="1878"/>
      <c r="BYY18" s="1878"/>
      <c r="BYZ18" s="1878"/>
      <c r="BZA18" s="1878"/>
      <c r="BZB18" s="1878"/>
      <c r="BZC18" s="1878"/>
      <c r="BZD18" s="1878"/>
      <c r="BZE18" s="1878"/>
      <c r="BZF18" s="1878"/>
      <c r="BZG18" s="1878"/>
      <c r="BZH18" s="1878"/>
      <c r="BZI18" s="1878"/>
      <c r="BZJ18" s="1878"/>
      <c r="BZK18" s="1878"/>
      <c r="BZL18" s="1878"/>
      <c r="BZM18" s="1878"/>
      <c r="BZN18" s="1878"/>
      <c r="BZO18" s="1878"/>
      <c r="BZP18" s="1878"/>
      <c r="BZQ18" s="1878"/>
      <c r="BZR18" s="1878"/>
      <c r="BZS18" s="1878"/>
      <c r="BZT18" s="1878"/>
      <c r="BZU18" s="1878"/>
      <c r="BZV18" s="1878"/>
      <c r="BZW18" s="1878"/>
      <c r="BZX18" s="1878"/>
      <c r="BZY18" s="1878"/>
      <c r="BZZ18" s="1878"/>
      <c r="CAA18" s="1878"/>
      <c r="CAB18" s="1878"/>
      <c r="CAC18" s="1878"/>
      <c r="CAD18" s="1878"/>
      <c r="CAE18" s="1878"/>
      <c r="CAF18" s="1878"/>
      <c r="CAG18" s="1878"/>
      <c r="CAH18" s="1878"/>
      <c r="CAI18" s="1878"/>
      <c r="CAJ18" s="1878"/>
      <c r="CAK18" s="1878"/>
      <c r="CAL18" s="1878"/>
      <c r="CAM18" s="1878"/>
      <c r="CAN18" s="1878"/>
      <c r="CAO18" s="1878"/>
      <c r="CAP18" s="1878"/>
      <c r="CAQ18" s="1878"/>
      <c r="CAR18" s="1878"/>
      <c r="CAS18" s="1878"/>
      <c r="CAT18" s="1878"/>
      <c r="CAU18" s="1878"/>
      <c r="CAV18" s="1878"/>
      <c r="CAW18" s="1878"/>
      <c r="CAX18" s="1878"/>
      <c r="CAY18" s="1878"/>
      <c r="CAZ18" s="1878"/>
      <c r="CBA18" s="1878"/>
      <c r="CBB18" s="1878"/>
      <c r="CBC18" s="1878"/>
      <c r="CBD18" s="1878"/>
      <c r="CBE18" s="1878"/>
      <c r="CBF18" s="1878"/>
      <c r="CBG18" s="1878"/>
      <c r="CBH18" s="1878"/>
      <c r="CBI18" s="1878"/>
      <c r="CBJ18" s="1878"/>
      <c r="CBK18" s="1878"/>
      <c r="CBL18" s="1878"/>
      <c r="CBM18" s="1878"/>
      <c r="CBN18" s="1878"/>
      <c r="CBO18" s="1878"/>
      <c r="CBP18" s="1878"/>
      <c r="CBQ18" s="1878"/>
      <c r="CBR18" s="1878"/>
      <c r="CBS18" s="1878"/>
      <c r="CBT18" s="1878"/>
      <c r="CBU18" s="1878"/>
      <c r="CBV18" s="1878"/>
      <c r="CBW18" s="1878"/>
      <c r="CBX18" s="1878"/>
      <c r="CBY18" s="1878"/>
      <c r="CBZ18" s="1878"/>
      <c r="CCA18" s="1878"/>
      <c r="CCB18" s="1878"/>
      <c r="CCC18" s="1878"/>
      <c r="CCD18" s="1878"/>
      <c r="CCE18" s="1878"/>
      <c r="CCF18" s="1878"/>
      <c r="CCG18" s="1878"/>
      <c r="CCH18" s="1878"/>
      <c r="CCI18" s="1878"/>
      <c r="CCJ18" s="1878"/>
      <c r="CCK18" s="1878"/>
      <c r="CCL18" s="1878"/>
      <c r="CCM18" s="1878"/>
      <c r="CCN18" s="1878"/>
      <c r="CCO18" s="1878"/>
      <c r="CCP18" s="1878"/>
      <c r="CCQ18" s="1878"/>
      <c r="CCR18" s="1878"/>
      <c r="CCS18" s="1878"/>
      <c r="CCT18" s="1878"/>
      <c r="CCU18" s="1878"/>
      <c r="CCV18" s="1878"/>
      <c r="CCW18" s="1878"/>
      <c r="CCX18" s="1878"/>
      <c r="CCY18" s="1878"/>
      <c r="CCZ18" s="1878"/>
      <c r="CDA18" s="1878"/>
      <c r="CDB18" s="1878"/>
      <c r="CDC18" s="1878"/>
      <c r="CDD18" s="1878"/>
      <c r="CDE18" s="1878"/>
      <c r="CDF18" s="1878"/>
      <c r="CDG18" s="1878"/>
      <c r="CDH18" s="1878"/>
      <c r="CDI18" s="1878"/>
      <c r="CDJ18" s="1878"/>
      <c r="CDK18" s="1878"/>
      <c r="CDL18" s="1878"/>
      <c r="CDM18" s="1878"/>
      <c r="CDN18" s="1878"/>
      <c r="CDO18" s="1878"/>
      <c r="CDP18" s="1878"/>
      <c r="CDQ18" s="1878"/>
      <c r="CDR18" s="1878"/>
      <c r="CDS18" s="1878"/>
      <c r="CDT18" s="1878"/>
      <c r="CDU18" s="1878"/>
      <c r="CDV18" s="1878"/>
      <c r="CDW18" s="1878"/>
      <c r="CDX18" s="1878"/>
      <c r="CDY18" s="1878"/>
      <c r="CDZ18" s="1878"/>
      <c r="CEA18" s="1878"/>
      <c r="CEB18" s="1878"/>
      <c r="CEC18" s="1878"/>
      <c r="CED18" s="1878"/>
      <c r="CEE18" s="1878"/>
      <c r="CEF18" s="1878"/>
      <c r="CEG18" s="1878"/>
      <c r="CEH18" s="1878"/>
      <c r="CEI18" s="1878"/>
      <c r="CEJ18" s="1878"/>
      <c r="CEK18" s="1878"/>
      <c r="CEL18" s="1878"/>
      <c r="CEM18" s="1878"/>
      <c r="CEN18" s="1878"/>
      <c r="CEO18" s="1878"/>
      <c r="CEP18" s="1878"/>
      <c r="CEQ18" s="1878"/>
      <c r="CER18" s="1878"/>
      <c r="CES18" s="1878"/>
      <c r="CET18" s="1878"/>
      <c r="CEU18" s="1878"/>
      <c r="CEV18" s="1878"/>
      <c r="CEW18" s="1878"/>
      <c r="CEX18" s="1878"/>
      <c r="CEY18" s="1878"/>
      <c r="CEZ18" s="1878"/>
      <c r="CFA18" s="1878"/>
      <c r="CFB18" s="1878"/>
      <c r="CFC18" s="1878"/>
      <c r="CFD18" s="1878"/>
      <c r="CFE18" s="1878"/>
      <c r="CFF18" s="1878"/>
      <c r="CFG18" s="1878"/>
      <c r="CFH18" s="1878"/>
      <c r="CFI18" s="1878"/>
      <c r="CFJ18" s="1878"/>
      <c r="CFK18" s="1878"/>
      <c r="CFL18" s="1878"/>
      <c r="CFM18" s="1878"/>
      <c r="CFN18" s="1878"/>
      <c r="CFO18" s="1878"/>
      <c r="CFP18" s="1878"/>
      <c r="CFQ18" s="1878"/>
      <c r="CFR18" s="1878"/>
      <c r="CFS18" s="1878"/>
      <c r="CFT18" s="1878"/>
      <c r="CFU18" s="1878"/>
      <c r="CFV18" s="1878"/>
      <c r="CFW18" s="1878"/>
      <c r="CFX18" s="1878"/>
      <c r="CFY18" s="1878"/>
      <c r="CFZ18" s="1878"/>
      <c r="CGA18" s="1878"/>
      <c r="CGB18" s="1878"/>
      <c r="CGC18" s="1878"/>
      <c r="CGD18" s="1878"/>
      <c r="CGE18" s="1878"/>
      <c r="CGF18" s="1878"/>
      <c r="CGG18" s="1878"/>
      <c r="CGH18" s="1878"/>
      <c r="CGI18" s="1878"/>
      <c r="CGJ18" s="1878"/>
      <c r="CGK18" s="1878"/>
      <c r="CGL18" s="1878"/>
      <c r="CGM18" s="1878"/>
      <c r="CGN18" s="1878"/>
      <c r="CGO18" s="1878"/>
      <c r="CGP18" s="1878"/>
      <c r="CGQ18" s="1878"/>
      <c r="CGR18" s="1878"/>
      <c r="CGS18" s="1878"/>
      <c r="CGT18" s="1878"/>
      <c r="CGU18" s="1878"/>
      <c r="CGV18" s="1878"/>
      <c r="CGW18" s="1878"/>
      <c r="CGX18" s="1878"/>
      <c r="CGY18" s="1878"/>
      <c r="CGZ18" s="1878"/>
      <c r="CHA18" s="1878"/>
      <c r="CHB18" s="1878"/>
      <c r="CHC18" s="1878"/>
      <c r="CHD18" s="1878"/>
      <c r="CHE18" s="1878"/>
      <c r="CHF18" s="1878"/>
      <c r="CHG18" s="1878"/>
      <c r="CHH18" s="1878"/>
      <c r="CHI18" s="1878"/>
      <c r="CHJ18" s="1878"/>
      <c r="CHK18" s="1878"/>
      <c r="CHL18" s="1878"/>
      <c r="CHM18" s="1878"/>
      <c r="CHN18" s="1878"/>
      <c r="CHO18" s="1878"/>
      <c r="CHP18" s="1878"/>
      <c r="CHQ18" s="1878"/>
      <c r="CHR18" s="1878"/>
      <c r="CHS18" s="1878"/>
      <c r="CHT18" s="1878"/>
      <c r="CHU18" s="1878"/>
      <c r="CHV18" s="1878"/>
      <c r="CHW18" s="1878"/>
      <c r="CHX18" s="1878"/>
      <c r="CHY18" s="1878"/>
      <c r="CHZ18" s="1878"/>
      <c r="CIA18" s="1878"/>
      <c r="CIB18" s="1878"/>
      <c r="CIC18" s="1878"/>
      <c r="CID18" s="1878"/>
      <c r="CIE18" s="1878"/>
      <c r="CIF18" s="1878"/>
      <c r="CIG18" s="1878"/>
      <c r="CIH18" s="1878"/>
      <c r="CII18" s="1878"/>
      <c r="CIJ18" s="1878"/>
      <c r="CIK18" s="1878"/>
      <c r="CIL18" s="1878"/>
      <c r="CIM18" s="1878"/>
      <c r="CIN18" s="1878"/>
      <c r="CIO18" s="1878"/>
      <c r="CIP18" s="1878"/>
      <c r="CIQ18" s="1878"/>
      <c r="CIR18" s="1878"/>
      <c r="CIS18" s="1878"/>
      <c r="CIT18" s="1878"/>
      <c r="CIU18" s="1878"/>
      <c r="CIV18" s="1878"/>
      <c r="CIW18" s="1878"/>
      <c r="CIX18" s="1878"/>
      <c r="CIY18" s="1878"/>
      <c r="CIZ18" s="1878"/>
      <c r="CJA18" s="1878"/>
      <c r="CJB18" s="1878"/>
      <c r="CJC18" s="1878"/>
      <c r="CJD18" s="1878"/>
      <c r="CJE18" s="1878"/>
      <c r="CJF18" s="1878"/>
      <c r="CJG18" s="1878"/>
      <c r="CJH18" s="1878"/>
      <c r="CJI18" s="1878"/>
      <c r="CJJ18" s="1878"/>
      <c r="CJK18" s="1878"/>
      <c r="CJL18" s="1878"/>
      <c r="CJM18" s="1878"/>
      <c r="CJN18" s="1878"/>
      <c r="CJO18" s="1878"/>
      <c r="CJP18" s="1878"/>
      <c r="CJQ18" s="1878"/>
      <c r="CJR18" s="1878"/>
      <c r="CJS18" s="1878"/>
      <c r="CJT18" s="1878"/>
      <c r="CJU18" s="1878"/>
      <c r="CJV18" s="1878"/>
      <c r="CJW18" s="1878"/>
      <c r="CJX18" s="1878"/>
      <c r="CJY18" s="1878"/>
      <c r="CJZ18" s="1878"/>
      <c r="CKA18" s="1878"/>
      <c r="CKB18" s="1878"/>
      <c r="CKC18" s="1878"/>
      <c r="CKD18" s="1878"/>
      <c r="CKE18" s="1878"/>
      <c r="CKF18" s="1878"/>
      <c r="CKG18" s="1878"/>
      <c r="CKH18" s="1878"/>
      <c r="CKI18" s="1878"/>
      <c r="CKJ18" s="1878"/>
      <c r="CKK18" s="1878"/>
      <c r="CKL18" s="1878"/>
      <c r="CKM18" s="1878"/>
      <c r="CKN18" s="1878"/>
      <c r="CKO18" s="1878"/>
      <c r="CKP18" s="1878"/>
      <c r="CKQ18" s="1878"/>
      <c r="CKR18" s="1878"/>
      <c r="CKS18" s="1878"/>
      <c r="CKT18" s="1878"/>
      <c r="CKU18" s="1878"/>
      <c r="CKV18" s="1878"/>
      <c r="CKW18" s="1878"/>
      <c r="CKX18" s="1878"/>
      <c r="CKY18" s="1878"/>
      <c r="CKZ18" s="1878"/>
      <c r="CLA18" s="1878"/>
      <c r="CLB18" s="1878"/>
      <c r="CLC18" s="1878"/>
      <c r="CLD18" s="1878"/>
      <c r="CLE18" s="1878"/>
      <c r="CLF18" s="1878"/>
      <c r="CLG18" s="1878"/>
      <c r="CLH18" s="1878"/>
      <c r="CLI18" s="1878"/>
      <c r="CLJ18" s="1878"/>
      <c r="CLK18" s="1878"/>
      <c r="CLL18" s="1878"/>
      <c r="CLM18" s="1878"/>
      <c r="CLN18" s="1878"/>
      <c r="CLO18" s="1878"/>
      <c r="CLP18" s="1878"/>
      <c r="CLQ18" s="1878"/>
      <c r="CLR18" s="1878"/>
      <c r="CLS18" s="1878"/>
      <c r="CLT18" s="1878"/>
      <c r="CLU18" s="1878"/>
      <c r="CLV18" s="1878"/>
      <c r="CLW18" s="1878"/>
      <c r="CLX18" s="1878"/>
      <c r="CLY18" s="1878"/>
      <c r="CLZ18" s="1878"/>
      <c r="CMA18" s="1878"/>
      <c r="CMB18" s="1878"/>
      <c r="CMC18" s="1878"/>
      <c r="CMD18" s="1878"/>
      <c r="CME18" s="1878"/>
      <c r="CMF18" s="1878"/>
      <c r="CMG18" s="1878"/>
      <c r="CMH18" s="1878"/>
      <c r="CMI18" s="1878"/>
      <c r="CMJ18" s="1878"/>
      <c r="CMK18" s="1878"/>
      <c r="CML18" s="1878"/>
      <c r="CMM18" s="1878"/>
      <c r="CMN18" s="1878"/>
      <c r="CMO18" s="1878"/>
      <c r="CMP18" s="1878"/>
      <c r="CMQ18" s="1878"/>
      <c r="CMR18" s="1878"/>
      <c r="CMS18" s="1878"/>
      <c r="CMT18" s="1878"/>
      <c r="CMU18" s="1878"/>
      <c r="CMV18" s="1878"/>
      <c r="CMW18" s="1878"/>
      <c r="CMX18" s="1878"/>
      <c r="CMY18" s="1878"/>
      <c r="CMZ18" s="1878"/>
      <c r="CNA18" s="1878"/>
      <c r="CNB18" s="1878"/>
      <c r="CNC18" s="1878"/>
      <c r="CND18" s="1878"/>
      <c r="CNE18" s="1878"/>
      <c r="CNF18" s="1878"/>
      <c r="CNG18" s="1878"/>
      <c r="CNH18" s="1878"/>
      <c r="CNI18" s="1878"/>
      <c r="CNJ18" s="1878"/>
      <c r="CNK18" s="1878"/>
      <c r="CNL18" s="1878"/>
      <c r="CNM18" s="1878"/>
      <c r="CNN18" s="1878"/>
      <c r="CNO18" s="1878"/>
      <c r="CNP18" s="1878"/>
      <c r="CNQ18" s="1878"/>
      <c r="CNR18" s="1878"/>
      <c r="CNS18" s="1878"/>
      <c r="CNT18" s="1878"/>
      <c r="CNU18" s="1878"/>
      <c r="CNV18" s="1878"/>
      <c r="CNW18" s="1878"/>
      <c r="CNX18" s="1878"/>
      <c r="CNY18" s="1878"/>
      <c r="CNZ18" s="1878"/>
      <c r="COA18" s="1878"/>
      <c r="COB18" s="1878"/>
      <c r="COC18" s="1878"/>
      <c r="COD18" s="1878"/>
      <c r="COE18" s="1878"/>
      <c r="COF18" s="1878"/>
      <c r="COG18" s="1878"/>
      <c r="COH18" s="1878"/>
      <c r="COI18" s="1878"/>
      <c r="COJ18" s="1878"/>
      <c r="COK18" s="1878"/>
      <c r="COL18" s="1878"/>
      <c r="COM18" s="1878"/>
      <c r="CON18" s="1878"/>
      <c r="COO18" s="1878"/>
      <c r="COP18" s="1878"/>
      <c r="COQ18" s="1878"/>
      <c r="COR18" s="1878"/>
      <c r="COS18" s="1878"/>
      <c r="COT18" s="1878"/>
      <c r="COU18" s="1878"/>
      <c r="COV18" s="1878"/>
      <c r="COW18" s="1878"/>
      <c r="COX18" s="1878"/>
      <c r="COY18" s="1878"/>
      <c r="COZ18" s="1878"/>
      <c r="CPA18" s="1878"/>
      <c r="CPB18" s="1878"/>
      <c r="CPC18" s="1878"/>
      <c r="CPD18" s="1878"/>
      <c r="CPE18" s="1878"/>
      <c r="CPF18" s="1878"/>
      <c r="CPG18" s="1878"/>
      <c r="CPH18" s="1878"/>
      <c r="CPI18" s="1878"/>
      <c r="CPJ18" s="1878"/>
      <c r="CPK18" s="1878"/>
      <c r="CPL18" s="1878"/>
      <c r="CPM18" s="1878"/>
      <c r="CPN18" s="1878"/>
      <c r="CPO18" s="1878"/>
      <c r="CPP18" s="1878"/>
      <c r="CPQ18" s="1878"/>
      <c r="CPR18" s="1878"/>
      <c r="CPS18" s="1878"/>
      <c r="CPT18" s="1878"/>
      <c r="CPU18" s="1878"/>
      <c r="CPV18" s="1878"/>
      <c r="CPW18" s="1878"/>
      <c r="CPX18" s="1878"/>
      <c r="CPY18" s="1878"/>
      <c r="CPZ18" s="1878"/>
      <c r="CQA18" s="1878"/>
      <c r="CQB18" s="1878"/>
      <c r="CQC18" s="1878"/>
      <c r="CQD18" s="1878"/>
      <c r="CQE18" s="1878"/>
      <c r="CQF18" s="1878"/>
      <c r="CQG18" s="1878"/>
      <c r="CQH18" s="1878"/>
      <c r="CQI18" s="1878"/>
      <c r="CQJ18" s="1878"/>
      <c r="CQK18" s="1878"/>
      <c r="CQL18" s="1878"/>
      <c r="CQM18" s="1878"/>
      <c r="CQN18" s="1878"/>
      <c r="CQO18" s="1878"/>
      <c r="CQP18" s="1878"/>
      <c r="CQQ18" s="1878"/>
      <c r="CQR18" s="1878"/>
      <c r="CQS18" s="1878"/>
      <c r="CQT18" s="1878"/>
      <c r="CQU18" s="1878"/>
      <c r="CQV18" s="1878"/>
      <c r="CQW18" s="1878"/>
      <c r="CQX18" s="1878"/>
      <c r="CQY18" s="1878"/>
      <c r="CQZ18" s="1878"/>
      <c r="CRA18" s="1878"/>
      <c r="CRB18" s="1878"/>
      <c r="CRC18" s="1878"/>
      <c r="CRD18" s="1878"/>
      <c r="CRE18" s="1878"/>
      <c r="CRF18" s="1878"/>
      <c r="CRG18" s="1878"/>
      <c r="CRH18" s="1878"/>
      <c r="CRI18" s="1878"/>
      <c r="CRJ18" s="1878"/>
      <c r="CRK18" s="1878"/>
      <c r="CRL18" s="1878"/>
      <c r="CRM18" s="1878"/>
      <c r="CRN18" s="1878"/>
      <c r="CRO18" s="1878"/>
      <c r="CRP18" s="1878"/>
      <c r="CRQ18" s="1878"/>
      <c r="CRR18" s="1878"/>
      <c r="CRS18" s="1878"/>
      <c r="CRT18" s="1878"/>
      <c r="CRU18" s="1878"/>
      <c r="CRV18" s="1878"/>
      <c r="CRW18" s="1878"/>
      <c r="CRX18" s="1878"/>
      <c r="CRY18" s="1878"/>
      <c r="CRZ18" s="1878"/>
      <c r="CSA18" s="1878"/>
      <c r="CSB18" s="1878"/>
      <c r="CSC18" s="1878"/>
      <c r="CSD18" s="1878"/>
      <c r="CSE18" s="1878"/>
      <c r="CSF18" s="1878"/>
      <c r="CSG18" s="1878"/>
      <c r="CSH18" s="1878"/>
      <c r="CSI18" s="1878"/>
      <c r="CSJ18" s="1878"/>
      <c r="CSK18" s="1878"/>
      <c r="CSL18" s="1878"/>
      <c r="CSM18" s="1878"/>
      <c r="CSN18" s="1878"/>
      <c r="CSO18" s="1878"/>
      <c r="CSP18" s="1878"/>
      <c r="CSQ18" s="1878"/>
      <c r="CSR18" s="1878"/>
      <c r="CSS18" s="1878"/>
      <c r="CST18" s="1878"/>
      <c r="CSU18" s="1878"/>
      <c r="CSV18" s="1878"/>
      <c r="CSW18" s="1878"/>
      <c r="CSX18" s="1878"/>
      <c r="CSY18" s="1878"/>
      <c r="CSZ18" s="1878"/>
      <c r="CTA18" s="1878"/>
      <c r="CTB18" s="1878"/>
      <c r="CTC18" s="1878"/>
      <c r="CTD18" s="1878"/>
      <c r="CTE18" s="1878"/>
      <c r="CTF18" s="1878"/>
      <c r="CTG18" s="1878"/>
      <c r="CTH18" s="1878"/>
      <c r="CTI18" s="1878"/>
      <c r="CTJ18" s="1878"/>
      <c r="CTK18" s="1878"/>
      <c r="CTL18" s="1878"/>
      <c r="CTM18" s="1878"/>
      <c r="CTN18" s="1878"/>
      <c r="CTO18" s="1878"/>
      <c r="CTP18" s="1878"/>
      <c r="CTQ18" s="1878"/>
      <c r="CTR18" s="1878"/>
      <c r="CTS18" s="1878"/>
      <c r="CTT18" s="1878"/>
      <c r="CTU18" s="1878"/>
      <c r="CTV18" s="1878"/>
      <c r="CTW18" s="1878"/>
      <c r="CTX18" s="1878"/>
      <c r="CTY18" s="1878"/>
      <c r="CTZ18" s="1878"/>
      <c r="CUA18" s="1878"/>
      <c r="CUB18" s="1878"/>
      <c r="CUC18" s="1878"/>
      <c r="CUD18" s="1878"/>
      <c r="CUE18" s="1878"/>
      <c r="CUF18" s="1878"/>
      <c r="CUG18" s="1878"/>
      <c r="CUH18" s="1878"/>
      <c r="CUI18" s="1878"/>
      <c r="CUJ18" s="1878"/>
      <c r="CUK18" s="1878"/>
      <c r="CUL18" s="1878"/>
      <c r="CUM18" s="1878"/>
      <c r="CUN18" s="1878"/>
      <c r="CUO18" s="1878"/>
      <c r="CUP18" s="1878"/>
      <c r="CUQ18" s="1878"/>
      <c r="CUR18" s="1878"/>
      <c r="CUS18" s="1878"/>
      <c r="CUT18" s="1878"/>
      <c r="CUU18" s="1878"/>
      <c r="CUV18" s="1878"/>
      <c r="CUW18" s="1878"/>
      <c r="CUX18" s="1878"/>
      <c r="CUY18" s="1878"/>
      <c r="CUZ18" s="1878"/>
      <c r="CVA18" s="1878"/>
      <c r="CVB18" s="1878"/>
      <c r="CVC18" s="1878"/>
      <c r="CVD18" s="1878"/>
      <c r="CVE18" s="1878"/>
      <c r="CVF18" s="1878"/>
      <c r="CVG18" s="1878"/>
      <c r="CVH18" s="1878"/>
      <c r="CVI18" s="1878"/>
      <c r="CVJ18" s="1878"/>
      <c r="CVK18" s="1878"/>
      <c r="CVL18" s="1878"/>
      <c r="CVM18" s="1878"/>
      <c r="CVN18" s="1878"/>
      <c r="CVO18" s="1878"/>
      <c r="CVP18" s="1878"/>
      <c r="CVQ18" s="1878"/>
      <c r="CVR18" s="1878"/>
      <c r="CVS18" s="1878"/>
      <c r="CVT18" s="1878"/>
      <c r="CVU18" s="1878"/>
      <c r="CVV18" s="1878"/>
      <c r="CVW18" s="1878"/>
      <c r="CVX18" s="1878"/>
      <c r="CVY18" s="1878"/>
      <c r="CVZ18" s="1878"/>
      <c r="CWA18" s="1878"/>
      <c r="CWB18" s="1878"/>
      <c r="CWC18" s="1878"/>
      <c r="CWD18" s="1878"/>
      <c r="CWE18" s="1878"/>
      <c r="CWF18" s="1878"/>
      <c r="CWG18" s="1878"/>
      <c r="CWH18" s="1878"/>
      <c r="CWI18" s="1878"/>
      <c r="CWJ18" s="1878"/>
      <c r="CWK18" s="1878"/>
      <c r="CWL18" s="1878"/>
      <c r="CWM18" s="1878"/>
      <c r="CWN18" s="1878"/>
      <c r="CWO18" s="1878"/>
      <c r="CWP18" s="1878"/>
      <c r="CWQ18" s="1878"/>
      <c r="CWR18" s="1878"/>
      <c r="CWS18" s="1878"/>
      <c r="CWT18" s="1878"/>
      <c r="CWU18" s="1878"/>
      <c r="CWV18" s="1878"/>
      <c r="CWW18" s="1878"/>
      <c r="CWX18" s="1878"/>
      <c r="CWY18" s="1878"/>
      <c r="CWZ18" s="1878"/>
      <c r="CXA18" s="1878"/>
      <c r="CXB18" s="1878"/>
      <c r="CXC18" s="1878"/>
      <c r="CXD18" s="1878"/>
      <c r="CXE18" s="1878"/>
      <c r="CXF18" s="1878"/>
      <c r="CXG18" s="1878"/>
      <c r="CXH18" s="1878"/>
      <c r="CXI18" s="1878"/>
      <c r="CXJ18" s="1878"/>
      <c r="CXK18" s="1878"/>
      <c r="CXL18" s="1878"/>
      <c r="CXM18" s="1878"/>
      <c r="CXN18" s="1878"/>
      <c r="CXO18" s="1878"/>
      <c r="CXP18" s="1878"/>
      <c r="CXQ18" s="1878"/>
      <c r="CXR18" s="1878"/>
      <c r="CXS18" s="1878"/>
      <c r="CXT18" s="1878"/>
      <c r="CXU18" s="1878"/>
      <c r="CXV18" s="1878"/>
      <c r="CXW18" s="1878"/>
      <c r="CXX18" s="1878"/>
      <c r="CXY18" s="1878"/>
      <c r="CXZ18" s="1878"/>
      <c r="CYA18" s="1878"/>
      <c r="CYB18" s="1878"/>
      <c r="CYC18" s="1878"/>
      <c r="CYD18" s="1878"/>
      <c r="CYE18" s="1878"/>
      <c r="CYF18" s="1878"/>
      <c r="CYG18" s="1878"/>
      <c r="CYH18" s="1878"/>
      <c r="CYI18" s="1878"/>
      <c r="CYJ18" s="1878"/>
      <c r="CYK18" s="1878"/>
      <c r="CYL18" s="1878"/>
      <c r="CYM18" s="1878"/>
      <c r="CYN18" s="1878"/>
      <c r="CYO18" s="1878"/>
      <c r="CYP18" s="1878"/>
      <c r="CYQ18" s="1878"/>
      <c r="CYR18" s="1878"/>
      <c r="CYS18" s="1878"/>
      <c r="CYT18" s="1878"/>
      <c r="CYU18" s="1878"/>
      <c r="CYV18" s="1878"/>
      <c r="CYW18" s="1878"/>
      <c r="CYX18" s="1878"/>
      <c r="CYY18" s="1878"/>
      <c r="CYZ18" s="1878"/>
      <c r="CZA18" s="1878"/>
      <c r="CZB18" s="1878"/>
      <c r="CZC18" s="1878"/>
      <c r="CZD18" s="1878"/>
      <c r="CZE18" s="1878"/>
      <c r="CZF18" s="1878"/>
      <c r="CZG18" s="1878"/>
      <c r="CZH18" s="1878"/>
      <c r="CZI18" s="1878"/>
      <c r="CZJ18" s="1878"/>
      <c r="CZK18" s="1878"/>
      <c r="CZL18" s="1878"/>
      <c r="CZM18" s="1878"/>
      <c r="CZN18" s="1878"/>
      <c r="CZO18" s="1878"/>
      <c r="CZP18" s="1878"/>
      <c r="CZQ18" s="1878"/>
      <c r="CZR18" s="1878"/>
      <c r="CZS18" s="1878"/>
      <c r="CZT18" s="1878"/>
      <c r="CZU18" s="1878"/>
      <c r="CZV18" s="1878"/>
      <c r="CZW18" s="1878"/>
      <c r="CZX18" s="1878"/>
      <c r="CZY18" s="1878"/>
      <c r="CZZ18" s="1878"/>
      <c r="DAA18" s="1878"/>
      <c r="DAB18" s="1878"/>
      <c r="DAC18" s="1878"/>
      <c r="DAD18" s="1878"/>
      <c r="DAE18" s="1878"/>
      <c r="DAF18" s="1878"/>
      <c r="DAG18" s="1878"/>
      <c r="DAH18" s="1878"/>
      <c r="DAI18" s="1878"/>
      <c r="DAJ18" s="1878"/>
      <c r="DAK18" s="1878"/>
      <c r="DAL18" s="1878"/>
      <c r="DAM18" s="1878"/>
      <c r="DAN18" s="1878"/>
      <c r="DAO18" s="1878"/>
      <c r="DAP18" s="1878"/>
      <c r="DAQ18" s="1878"/>
      <c r="DAR18" s="1878"/>
      <c r="DAS18" s="1878"/>
      <c r="DAT18" s="1878"/>
      <c r="DAU18" s="1878"/>
      <c r="DAV18" s="1878"/>
      <c r="DAW18" s="1878"/>
      <c r="DAX18" s="1878"/>
      <c r="DAY18" s="1878"/>
      <c r="DAZ18" s="1878"/>
      <c r="DBA18" s="1878"/>
      <c r="DBB18" s="1878"/>
      <c r="DBC18" s="1878"/>
      <c r="DBD18" s="1878"/>
      <c r="DBE18" s="1878"/>
      <c r="DBF18" s="1878"/>
      <c r="DBG18" s="1878"/>
      <c r="DBH18" s="1878"/>
      <c r="DBI18" s="1878"/>
      <c r="DBJ18" s="1878"/>
      <c r="DBK18" s="1878"/>
      <c r="DBL18" s="1878"/>
      <c r="DBM18" s="1878"/>
      <c r="DBN18" s="1878"/>
      <c r="DBO18" s="1878"/>
      <c r="DBP18" s="1878"/>
      <c r="DBQ18" s="1878"/>
      <c r="DBR18" s="1878"/>
      <c r="DBS18" s="1878"/>
      <c r="DBT18" s="1878"/>
      <c r="DBU18" s="1878"/>
      <c r="DBV18" s="1878"/>
      <c r="DBW18" s="1878"/>
      <c r="DBX18" s="1878"/>
      <c r="DBY18" s="1878"/>
      <c r="DBZ18" s="1878"/>
      <c r="DCA18" s="1878"/>
      <c r="DCB18" s="1878"/>
      <c r="DCC18" s="1878"/>
      <c r="DCD18" s="1878"/>
      <c r="DCE18" s="1878"/>
      <c r="DCF18" s="1878"/>
      <c r="DCG18" s="1878"/>
      <c r="DCH18" s="1878"/>
      <c r="DCI18" s="1878"/>
      <c r="DCJ18" s="1878"/>
      <c r="DCK18" s="1878"/>
      <c r="DCL18" s="1878"/>
      <c r="DCM18" s="1878"/>
      <c r="DCN18" s="1878"/>
      <c r="DCO18" s="1878"/>
      <c r="DCP18" s="1878"/>
      <c r="DCQ18" s="1878"/>
      <c r="DCR18" s="1878"/>
      <c r="DCS18" s="1878"/>
      <c r="DCT18" s="1878"/>
      <c r="DCU18" s="1878"/>
      <c r="DCV18" s="1878"/>
      <c r="DCW18" s="1878"/>
      <c r="DCX18" s="1878"/>
      <c r="DCY18" s="1878"/>
      <c r="DCZ18" s="1878"/>
      <c r="DDA18" s="1878"/>
      <c r="DDB18" s="1878"/>
      <c r="DDC18" s="1878"/>
      <c r="DDD18" s="1878"/>
      <c r="DDE18" s="1878"/>
      <c r="DDF18" s="1878"/>
      <c r="DDG18" s="1878"/>
      <c r="DDH18" s="1878"/>
      <c r="DDI18" s="1878"/>
      <c r="DDJ18" s="1878"/>
      <c r="DDK18" s="1878"/>
      <c r="DDL18" s="1878"/>
      <c r="DDM18" s="1878"/>
      <c r="DDN18" s="1878"/>
      <c r="DDO18" s="1878"/>
      <c r="DDP18" s="1878"/>
      <c r="DDQ18" s="1878"/>
      <c r="DDR18" s="1878"/>
      <c r="DDS18" s="1878"/>
      <c r="DDT18" s="1878"/>
      <c r="DDU18" s="1878"/>
      <c r="DDV18" s="1878"/>
      <c r="DDW18" s="1878"/>
      <c r="DDX18" s="1878"/>
      <c r="DDY18" s="1878"/>
      <c r="DDZ18" s="1878"/>
      <c r="DEA18" s="1878"/>
      <c r="DEB18" s="1878"/>
      <c r="DEC18" s="1878"/>
      <c r="DED18" s="1878"/>
      <c r="DEE18" s="1878"/>
      <c r="DEF18" s="1878"/>
      <c r="DEG18" s="1878"/>
      <c r="DEH18" s="1878"/>
      <c r="DEI18" s="1878"/>
      <c r="DEJ18" s="1878"/>
      <c r="DEK18" s="1878"/>
      <c r="DEL18" s="1878"/>
      <c r="DEM18" s="1878"/>
      <c r="DEN18" s="1878"/>
      <c r="DEO18" s="1878"/>
      <c r="DEP18" s="1878"/>
      <c r="DEQ18" s="1878"/>
      <c r="DER18" s="1878"/>
      <c r="DES18" s="1878"/>
      <c r="DET18" s="1878"/>
      <c r="DEU18" s="1878"/>
      <c r="DEV18" s="1878"/>
      <c r="DEW18" s="1878"/>
      <c r="DEX18" s="1878"/>
      <c r="DEY18" s="1878"/>
      <c r="DEZ18" s="1878"/>
      <c r="DFA18" s="1878"/>
      <c r="DFB18" s="1878"/>
      <c r="DFC18" s="1878"/>
      <c r="DFD18" s="1878"/>
      <c r="DFE18" s="1878"/>
      <c r="DFF18" s="1878"/>
      <c r="DFG18" s="1878"/>
      <c r="DFH18" s="1878"/>
      <c r="DFI18" s="1878"/>
      <c r="DFJ18" s="1878"/>
      <c r="DFK18" s="1878"/>
      <c r="DFL18" s="1878"/>
      <c r="DFM18" s="1878"/>
      <c r="DFN18" s="1878"/>
      <c r="DFO18" s="1878"/>
      <c r="DFP18" s="1878"/>
      <c r="DFQ18" s="1878"/>
      <c r="DFR18" s="1878"/>
      <c r="DFS18" s="1878"/>
      <c r="DFT18" s="1878"/>
      <c r="DFU18" s="1878"/>
      <c r="DFV18" s="1878"/>
      <c r="DFW18" s="1878"/>
      <c r="DFX18" s="1878"/>
      <c r="DFY18" s="1878"/>
      <c r="DFZ18" s="1878"/>
      <c r="DGA18" s="1878"/>
      <c r="DGB18" s="1878"/>
      <c r="DGC18" s="1878"/>
      <c r="DGD18" s="1878"/>
      <c r="DGE18" s="1878"/>
      <c r="DGF18" s="1878"/>
      <c r="DGG18" s="1878"/>
      <c r="DGH18" s="1878"/>
      <c r="DGI18" s="1878"/>
      <c r="DGJ18" s="1878"/>
      <c r="DGK18" s="1878"/>
      <c r="DGL18" s="1878"/>
      <c r="DGM18" s="1878"/>
      <c r="DGN18" s="1878"/>
      <c r="DGO18" s="1878"/>
      <c r="DGP18" s="1878"/>
      <c r="DGQ18" s="1878"/>
      <c r="DGR18" s="1878"/>
      <c r="DGS18" s="1878"/>
      <c r="DGT18" s="1878"/>
      <c r="DGU18" s="1878"/>
      <c r="DGV18" s="1878"/>
      <c r="DGW18" s="1878"/>
      <c r="DGX18" s="1878"/>
      <c r="DGY18" s="1878"/>
      <c r="DGZ18" s="1878"/>
      <c r="DHA18" s="1878"/>
      <c r="DHB18" s="1878"/>
      <c r="DHC18" s="1878"/>
      <c r="DHD18" s="1878"/>
      <c r="DHE18" s="1878"/>
      <c r="DHF18" s="1878"/>
      <c r="DHG18" s="1878"/>
      <c r="DHH18" s="1878"/>
      <c r="DHI18" s="1878"/>
      <c r="DHJ18" s="1878"/>
      <c r="DHK18" s="1878"/>
      <c r="DHL18" s="1878"/>
      <c r="DHM18" s="1878"/>
      <c r="DHN18" s="1878"/>
      <c r="DHO18" s="1878"/>
      <c r="DHP18" s="1878"/>
      <c r="DHQ18" s="1878"/>
      <c r="DHR18" s="1878"/>
      <c r="DHS18" s="1878"/>
      <c r="DHT18" s="1878"/>
      <c r="DHU18" s="1878"/>
      <c r="DHV18" s="1878"/>
      <c r="DHW18" s="1878"/>
      <c r="DHX18" s="1878"/>
      <c r="DHY18" s="1878"/>
      <c r="DHZ18" s="1878"/>
      <c r="DIA18" s="1878"/>
      <c r="DIB18" s="1878"/>
      <c r="DIC18" s="1878"/>
      <c r="DID18" s="1878"/>
      <c r="DIE18" s="1878"/>
      <c r="DIF18" s="1878"/>
      <c r="DIG18" s="1878"/>
      <c r="DIH18" s="1878"/>
      <c r="DII18" s="1878"/>
      <c r="DIJ18" s="1878"/>
      <c r="DIK18" s="1878"/>
      <c r="DIL18" s="1878"/>
      <c r="DIM18" s="1878"/>
      <c r="DIN18" s="1878"/>
      <c r="DIO18" s="1878"/>
      <c r="DIP18" s="1878"/>
      <c r="DIQ18" s="1878"/>
      <c r="DIR18" s="1878"/>
      <c r="DIS18" s="1878"/>
      <c r="DIT18" s="1878"/>
      <c r="DIU18" s="1878"/>
      <c r="DIV18" s="1878"/>
      <c r="DIW18" s="1878"/>
      <c r="DIX18" s="1878"/>
      <c r="DIY18" s="1878"/>
      <c r="DIZ18" s="1878"/>
      <c r="DJA18" s="1878"/>
      <c r="DJB18" s="1878"/>
      <c r="DJC18" s="1878"/>
      <c r="DJD18" s="1878"/>
      <c r="DJE18" s="1878"/>
      <c r="DJF18" s="1878"/>
      <c r="DJG18" s="1878"/>
      <c r="DJH18" s="1878"/>
      <c r="DJI18" s="1878"/>
      <c r="DJJ18" s="1878"/>
      <c r="DJK18" s="1878"/>
      <c r="DJL18" s="1878"/>
      <c r="DJM18" s="1878"/>
      <c r="DJN18" s="1878"/>
      <c r="DJO18" s="1878"/>
      <c r="DJP18" s="1878"/>
      <c r="DJQ18" s="1878"/>
      <c r="DJR18" s="1878"/>
      <c r="DJS18" s="1878"/>
      <c r="DJT18" s="1878"/>
      <c r="DJU18" s="1878"/>
      <c r="DJV18" s="1878"/>
      <c r="DJW18" s="1878"/>
      <c r="DJX18" s="1878"/>
      <c r="DJY18" s="1878"/>
      <c r="DJZ18" s="1878"/>
      <c r="DKA18" s="1878"/>
      <c r="DKB18" s="1878"/>
      <c r="DKC18" s="1878"/>
      <c r="DKD18" s="1878"/>
      <c r="DKE18" s="1878"/>
      <c r="DKF18" s="1878"/>
      <c r="DKG18" s="1878"/>
      <c r="DKH18" s="1878"/>
      <c r="DKI18" s="1878"/>
      <c r="DKJ18" s="1878"/>
      <c r="DKK18" s="1878"/>
      <c r="DKL18" s="1878"/>
      <c r="DKM18" s="1878"/>
      <c r="DKN18" s="1878"/>
      <c r="DKO18" s="1878"/>
      <c r="DKP18" s="1878"/>
      <c r="DKQ18" s="1878"/>
      <c r="DKR18" s="1878"/>
      <c r="DKS18" s="1878"/>
      <c r="DKT18" s="1878"/>
      <c r="DKU18" s="1878"/>
      <c r="DKV18" s="1878"/>
      <c r="DKW18" s="1878"/>
      <c r="DKX18" s="1878"/>
      <c r="DKY18" s="1878"/>
      <c r="DKZ18" s="1878"/>
      <c r="DLA18" s="1878"/>
      <c r="DLB18" s="1878"/>
      <c r="DLC18" s="1878"/>
      <c r="DLD18" s="1878"/>
      <c r="DLE18" s="1878"/>
      <c r="DLF18" s="1878"/>
      <c r="DLG18" s="1878"/>
      <c r="DLH18" s="1878"/>
      <c r="DLI18" s="1878"/>
      <c r="DLJ18" s="1878"/>
      <c r="DLK18" s="1878"/>
      <c r="DLL18" s="1878"/>
      <c r="DLM18" s="1878"/>
      <c r="DLN18" s="1878"/>
      <c r="DLO18" s="1878"/>
      <c r="DLP18" s="1878"/>
      <c r="DLQ18" s="1878"/>
      <c r="DLR18" s="1878"/>
      <c r="DLS18" s="1878"/>
      <c r="DLT18" s="1878"/>
      <c r="DLU18" s="1878"/>
      <c r="DLV18" s="1878"/>
      <c r="DLW18" s="1878"/>
      <c r="DLX18" s="1878"/>
      <c r="DLY18" s="1878"/>
      <c r="DLZ18" s="1878"/>
      <c r="DMA18" s="1878"/>
      <c r="DMB18" s="1878"/>
      <c r="DMC18" s="1878"/>
      <c r="DMD18" s="1878"/>
      <c r="DME18" s="1878"/>
      <c r="DMF18" s="1878"/>
      <c r="DMG18" s="1878"/>
      <c r="DMH18" s="1878"/>
      <c r="DMI18" s="1878"/>
      <c r="DMJ18" s="1878"/>
      <c r="DMK18" s="1878"/>
      <c r="DML18" s="1878"/>
      <c r="DMM18" s="1878"/>
      <c r="DMN18" s="1878"/>
      <c r="DMO18" s="1878"/>
      <c r="DMP18" s="1878"/>
      <c r="DMQ18" s="1878"/>
      <c r="DMR18" s="1878"/>
      <c r="DMS18" s="1878"/>
      <c r="DMT18" s="1878"/>
      <c r="DMU18" s="1878"/>
      <c r="DMV18" s="1878"/>
      <c r="DMW18" s="1878"/>
      <c r="DMX18" s="1878"/>
      <c r="DMY18" s="1878"/>
      <c r="DMZ18" s="1878"/>
      <c r="DNA18" s="1878"/>
      <c r="DNB18" s="1878"/>
      <c r="DNC18" s="1878"/>
      <c r="DND18" s="1878"/>
      <c r="DNE18" s="1878"/>
      <c r="DNF18" s="1878"/>
      <c r="DNG18" s="1878"/>
      <c r="DNH18" s="1878"/>
      <c r="DNI18" s="1878"/>
      <c r="DNJ18" s="1878"/>
      <c r="DNK18" s="1878"/>
      <c r="DNL18" s="1878"/>
      <c r="DNM18" s="1878"/>
      <c r="DNN18" s="1878"/>
      <c r="DNO18" s="1878"/>
      <c r="DNP18" s="1878"/>
      <c r="DNQ18" s="1878"/>
      <c r="DNR18" s="1878"/>
      <c r="DNS18" s="1878"/>
      <c r="DNT18" s="1878"/>
      <c r="DNU18" s="1878"/>
      <c r="DNV18" s="1878"/>
      <c r="DNW18" s="1878"/>
      <c r="DNX18" s="1878"/>
      <c r="DNY18" s="1878"/>
      <c r="DNZ18" s="1878"/>
      <c r="DOA18" s="1878"/>
      <c r="DOB18" s="1878"/>
      <c r="DOC18" s="1878"/>
      <c r="DOD18" s="1878"/>
      <c r="DOE18" s="1878"/>
      <c r="DOF18" s="1878"/>
      <c r="DOG18" s="1878"/>
      <c r="DOH18" s="1878"/>
      <c r="DOI18" s="1878"/>
      <c r="DOJ18" s="1878"/>
      <c r="DOK18" s="1878"/>
      <c r="DOL18" s="1878"/>
      <c r="DOM18" s="1878"/>
      <c r="DON18" s="1878"/>
      <c r="DOO18" s="1878"/>
      <c r="DOP18" s="1878"/>
      <c r="DOQ18" s="1878"/>
      <c r="DOR18" s="1878"/>
      <c r="DOS18" s="1878"/>
      <c r="DOT18" s="1878"/>
      <c r="DOU18" s="1878"/>
      <c r="DOV18" s="1878"/>
      <c r="DOW18" s="1878"/>
      <c r="DOX18" s="1878"/>
      <c r="DOY18" s="1878"/>
      <c r="DOZ18" s="1878"/>
      <c r="DPA18" s="1878"/>
      <c r="DPB18" s="1878"/>
      <c r="DPC18" s="1878"/>
      <c r="DPD18" s="1878"/>
      <c r="DPE18" s="1878"/>
      <c r="DPF18" s="1878"/>
      <c r="DPG18" s="1878"/>
      <c r="DPH18" s="1878"/>
      <c r="DPI18" s="1878"/>
      <c r="DPJ18" s="1878"/>
      <c r="DPK18" s="1878"/>
      <c r="DPL18" s="1878"/>
      <c r="DPM18" s="1878"/>
      <c r="DPN18" s="1878"/>
      <c r="DPO18" s="1878"/>
      <c r="DPP18" s="1878"/>
      <c r="DPQ18" s="1878"/>
      <c r="DPR18" s="1878"/>
      <c r="DPS18" s="1878"/>
      <c r="DPT18" s="1878"/>
      <c r="DPU18" s="1878"/>
      <c r="DPV18" s="1878"/>
      <c r="DPW18" s="1878"/>
      <c r="DPX18" s="1878"/>
      <c r="DPY18" s="1878"/>
      <c r="DPZ18" s="1878"/>
      <c r="DQA18" s="1878"/>
      <c r="DQB18" s="1878"/>
      <c r="DQC18" s="1878"/>
      <c r="DQD18" s="1878"/>
      <c r="DQE18" s="1878"/>
      <c r="DQF18" s="1878"/>
      <c r="DQG18" s="1878"/>
      <c r="DQH18" s="1878"/>
      <c r="DQI18" s="1878"/>
      <c r="DQJ18" s="1878"/>
      <c r="DQK18" s="1878"/>
      <c r="DQL18" s="1878"/>
      <c r="DQM18" s="1878"/>
      <c r="DQN18" s="1878"/>
      <c r="DQO18" s="1878"/>
      <c r="DQP18" s="1878"/>
      <c r="DQQ18" s="1878"/>
      <c r="DQR18" s="1878"/>
      <c r="DQS18" s="1878"/>
      <c r="DQT18" s="1878"/>
      <c r="DQU18" s="1878"/>
      <c r="DQV18" s="1878"/>
      <c r="DQW18" s="1878"/>
      <c r="DQX18" s="1878"/>
      <c r="DQY18" s="1878"/>
      <c r="DQZ18" s="1878"/>
      <c r="DRA18" s="1878"/>
      <c r="DRB18" s="1878"/>
      <c r="DRC18" s="1878"/>
      <c r="DRD18" s="1878"/>
      <c r="DRE18" s="1878"/>
      <c r="DRF18" s="1878"/>
      <c r="DRG18" s="1878"/>
      <c r="DRH18" s="1878"/>
      <c r="DRI18" s="1878"/>
      <c r="DRJ18" s="1878"/>
      <c r="DRK18" s="1878"/>
      <c r="DRL18" s="1878"/>
      <c r="DRM18" s="1878"/>
      <c r="DRN18" s="1878"/>
      <c r="DRO18" s="1878"/>
      <c r="DRP18" s="1878"/>
      <c r="DRQ18" s="1878"/>
      <c r="DRR18" s="1878"/>
      <c r="DRS18" s="1878"/>
      <c r="DRT18" s="1878"/>
      <c r="DRU18" s="1878"/>
      <c r="DRV18" s="1878"/>
      <c r="DRW18" s="1878"/>
      <c r="DRX18" s="1878"/>
      <c r="DRY18" s="1878"/>
      <c r="DRZ18" s="1878"/>
      <c r="DSA18" s="1878"/>
      <c r="DSB18" s="1878"/>
      <c r="DSC18" s="1878"/>
      <c r="DSD18" s="1878"/>
      <c r="DSE18" s="1878"/>
      <c r="DSF18" s="1878"/>
      <c r="DSG18" s="1878"/>
      <c r="DSH18" s="1878"/>
      <c r="DSI18" s="1878"/>
      <c r="DSJ18" s="1878"/>
      <c r="DSK18" s="1878"/>
      <c r="DSL18" s="1878"/>
      <c r="DSM18" s="1878"/>
      <c r="DSN18" s="1878"/>
      <c r="DSO18" s="1878"/>
      <c r="DSP18" s="1878"/>
      <c r="DSQ18" s="1878"/>
      <c r="DSR18" s="1878"/>
      <c r="DSS18" s="1878"/>
      <c r="DST18" s="1878"/>
      <c r="DSU18" s="1878"/>
      <c r="DSV18" s="1878"/>
      <c r="DSW18" s="1878"/>
      <c r="DSX18" s="1878"/>
      <c r="DSY18" s="1878"/>
      <c r="DSZ18" s="1878"/>
      <c r="DTA18" s="1878"/>
      <c r="DTB18" s="1878"/>
      <c r="DTC18" s="1878"/>
      <c r="DTD18" s="1878"/>
      <c r="DTE18" s="1878"/>
      <c r="DTF18" s="1878"/>
      <c r="DTG18" s="1878"/>
      <c r="DTH18" s="1878"/>
      <c r="DTI18" s="1878"/>
      <c r="DTJ18" s="1878"/>
      <c r="DTK18" s="1878"/>
      <c r="DTL18" s="1878"/>
      <c r="DTM18" s="1878"/>
      <c r="DTN18" s="1878"/>
      <c r="DTO18" s="1878"/>
      <c r="DTP18" s="1878"/>
      <c r="DTQ18" s="1878"/>
      <c r="DTR18" s="1878"/>
      <c r="DTS18" s="1878"/>
      <c r="DTT18" s="1878"/>
      <c r="DTU18" s="1878"/>
      <c r="DTV18" s="1878"/>
      <c r="DTW18" s="1878"/>
      <c r="DTX18" s="1878"/>
      <c r="DTY18" s="1878"/>
      <c r="DTZ18" s="1878"/>
      <c r="DUA18" s="1878"/>
      <c r="DUB18" s="1878"/>
      <c r="DUC18" s="1878"/>
      <c r="DUD18" s="1878"/>
      <c r="DUE18" s="1878"/>
      <c r="DUF18" s="1878"/>
      <c r="DUG18" s="1878"/>
      <c r="DUH18" s="1878"/>
      <c r="DUI18" s="1878"/>
      <c r="DUJ18" s="1878"/>
      <c r="DUK18" s="1878"/>
      <c r="DUL18" s="1878"/>
      <c r="DUM18" s="1878"/>
      <c r="DUN18" s="1878"/>
      <c r="DUO18" s="1878"/>
      <c r="DUP18" s="1878"/>
      <c r="DUQ18" s="1878"/>
      <c r="DUR18" s="1878"/>
      <c r="DUS18" s="1878"/>
      <c r="DUT18" s="1878"/>
      <c r="DUU18" s="1878"/>
      <c r="DUV18" s="1878"/>
      <c r="DUW18" s="1878"/>
      <c r="DUX18" s="1878"/>
      <c r="DUY18" s="1878"/>
      <c r="DUZ18" s="1878"/>
      <c r="DVA18" s="1878"/>
      <c r="DVB18" s="1878"/>
      <c r="DVC18" s="1878"/>
      <c r="DVD18" s="1878"/>
      <c r="DVE18" s="1878"/>
      <c r="DVF18" s="1878"/>
      <c r="DVG18" s="1878"/>
      <c r="DVH18" s="1878"/>
      <c r="DVI18" s="1878"/>
      <c r="DVJ18" s="1878"/>
      <c r="DVK18" s="1878"/>
      <c r="DVL18" s="1878"/>
      <c r="DVM18" s="1878"/>
      <c r="DVN18" s="1878"/>
      <c r="DVO18" s="1878"/>
      <c r="DVP18" s="1878"/>
      <c r="DVQ18" s="1878"/>
      <c r="DVR18" s="1878"/>
      <c r="DVS18" s="1878"/>
      <c r="DVT18" s="1878"/>
      <c r="DVU18" s="1878"/>
      <c r="DVV18" s="1878"/>
      <c r="DVW18" s="1878"/>
      <c r="DVX18" s="1878"/>
      <c r="DVY18" s="1878"/>
      <c r="DVZ18" s="1878"/>
      <c r="DWA18" s="1878"/>
      <c r="DWB18" s="1878"/>
      <c r="DWC18" s="1878"/>
      <c r="DWD18" s="1878"/>
      <c r="DWE18" s="1878"/>
      <c r="DWF18" s="1878"/>
      <c r="DWG18" s="1878"/>
      <c r="DWH18" s="1878"/>
      <c r="DWI18" s="1878"/>
      <c r="DWJ18" s="1878"/>
      <c r="DWK18" s="1878"/>
      <c r="DWL18" s="1878"/>
      <c r="DWM18" s="1878"/>
      <c r="DWN18" s="1878"/>
      <c r="DWO18" s="1878"/>
      <c r="DWP18" s="1878"/>
      <c r="DWQ18" s="1878"/>
      <c r="DWR18" s="1878"/>
      <c r="DWS18" s="1878"/>
      <c r="DWT18" s="1878"/>
      <c r="DWU18" s="1878"/>
      <c r="DWV18" s="1878"/>
      <c r="DWW18" s="1878"/>
      <c r="DWX18" s="1878"/>
      <c r="DWY18" s="1878"/>
      <c r="DWZ18" s="1878"/>
      <c r="DXA18" s="1878"/>
      <c r="DXB18" s="1878"/>
      <c r="DXC18" s="1878"/>
      <c r="DXD18" s="1878"/>
      <c r="DXE18" s="1878"/>
      <c r="DXF18" s="1878"/>
      <c r="DXG18" s="1878"/>
      <c r="DXH18" s="1878"/>
      <c r="DXI18" s="1878"/>
      <c r="DXJ18" s="1878"/>
      <c r="DXK18" s="1878"/>
      <c r="DXL18" s="1878"/>
      <c r="DXM18" s="1878"/>
      <c r="DXN18" s="1878"/>
      <c r="DXO18" s="1878"/>
      <c r="DXP18" s="1878"/>
      <c r="DXQ18" s="1878"/>
      <c r="DXR18" s="1878"/>
      <c r="DXS18" s="1878"/>
      <c r="DXT18" s="1878"/>
      <c r="DXU18" s="1878"/>
      <c r="DXV18" s="1878"/>
      <c r="DXW18" s="1878"/>
      <c r="DXX18" s="1878"/>
      <c r="DXY18" s="1878"/>
      <c r="DXZ18" s="1878"/>
      <c r="DYA18" s="1878"/>
      <c r="DYB18" s="1878"/>
      <c r="DYC18" s="1878"/>
      <c r="DYD18" s="1878"/>
      <c r="DYE18" s="1878"/>
      <c r="DYF18" s="1878"/>
      <c r="DYG18" s="1878"/>
      <c r="DYH18" s="1878"/>
      <c r="DYI18" s="1878"/>
      <c r="DYJ18" s="1878"/>
      <c r="DYK18" s="1878"/>
      <c r="DYL18" s="1878"/>
      <c r="DYM18" s="1878"/>
      <c r="DYN18" s="1878"/>
      <c r="DYO18" s="1878"/>
      <c r="DYP18" s="1878"/>
      <c r="DYQ18" s="1878"/>
      <c r="DYR18" s="1878"/>
      <c r="DYS18" s="1878"/>
      <c r="DYT18" s="1878"/>
      <c r="DYU18" s="1878"/>
      <c r="DYV18" s="1878"/>
      <c r="DYW18" s="1878"/>
      <c r="DYX18" s="1878"/>
      <c r="DYY18" s="1878"/>
      <c r="DYZ18" s="1878"/>
      <c r="DZA18" s="1878"/>
      <c r="DZB18" s="1878"/>
      <c r="DZC18" s="1878"/>
      <c r="DZD18" s="1878"/>
      <c r="DZE18" s="1878"/>
      <c r="DZF18" s="1878"/>
      <c r="DZG18" s="1878"/>
      <c r="DZH18" s="1878"/>
      <c r="DZI18" s="1878"/>
      <c r="DZJ18" s="1878"/>
      <c r="DZK18" s="1878"/>
      <c r="DZL18" s="1878"/>
      <c r="DZM18" s="1878"/>
      <c r="DZN18" s="1878"/>
      <c r="DZO18" s="1878"/>
      <c r="DZP18" s="1878"/>
      <c r="DZQ18" s="1878"/>
      <c r="DZR18" s="1878"/>
      <c r="DZS18" s="1878"/>
      <c r="DZT18" s="1878"/>
      <c r="DZU18" s="1878"/>
      <c r="DZV18" s="1878"/>
      <c r="DZW18" s="1878"/>
      <c r="DZX18" s="1878"/>
      <c r="DZY18" s="1878"/>
      <c r="DZZ18" s="1878"/>
      <c r="EAA18" s="1878"/>
      <c r="EAB18" s="1878"/>
      <c r="EAC18" s="1878"/>
      <c r="EAD18" s="1878"/>
      <c r="EAE18" s="1878"/>
      <c r="EAF18" s="1878"/>
      <c r="EAG18" s="1878"/>
      <c r="EAH18" s="1878"/>
      <c r="EAI18" s="1878"/>
      <c r="EAJ18" s="1878"/>
      <c r="EAK18" s="1878"/>
      <c r="EAL18" s="1878"/>
      <c r="EAM18" s="1878"/>
      <c r="EAN18" s="1878"/>
      <c r="EAO18" s="1878"/>
      <c r="EAP18" s="1878"/>
      <c r="EAQ18" s="1878"/>
      <c r="EAR18" s="1878"/>
      <c r="EAS18" s="1878"/>
      <c r="EAT18" s="1878"/>
      <c r="EAU18" s="1878"/>
      <c r="EAV18" s="1878"/>
      <c r="EAW18" s="1878"/>
      <c r="EAX18" s="1878"/>
      <c r="EAY18" s="1878"/>
      <c r="EAZ18" s="1878"/>
      <c r="EBA18" s="1878"/>
      <c r="EBB18" s="1878"/>
      <c r="EBC18" s="1878"/>
      <c r="EBD18" s="1878"/>
      <c r="EBE18" s="1878"/>
      <c r="EBF18" s="1878"/>
      <c r="EBG18" s="1878"/>
      <c r="EBH18" s="1878"/>
      <c r="EBI18" s="1878"/>
      <c r="EBJ18" s="1878"/>
      <c r="EBK18" s="1878"/>
      <c r="EBL18" s="1878"/>
      <c r="EBM18" s="1878"/>
      <c r="EBN18" s="1878"/>
      <c r="EBO18" s="1878"/>
      <c r="EBP18" s="1878"/>
      <c r="EBQ18" s="1878"/>
      <c r="EBR18" s="1878"/>
      <c r="EBS18" s="1878"/>
      <c r="EBT18" s="1878"/>
      <c r="EBU18" s="1878"/>
      <c r="EBV18" s="1878"/>
      <c r="EBW18" s="1878"/>
      <c r="EBX18" s="1878"/>
      <c r="EBY18" s="1878"/>
      <c r="EBZ18" s="1878"/>
      <c r="ECA18" s="1878"/>
      <c r="ECB18" s="1878"/>
      <c r="ECC18" s="1878"/>
      <c r="ECD18" s="1878"/>
      <c r="ECE18" s="1878"/>
      <c r="ECF18" s="1878"/>
      <c r="ECG18" s="1878"/>
      <c r="ECH18" s="1878"/>
      <c r="ECI18" s="1878"/>
      <c r="ECJ18" s="1878"/>
      <c r="ECK18" s="1878"/>
      <c r="ECL18" s="1878"/>
      <c r="ECM18" s="1878"/>
      <c r="ECN18" s="1878"/>
      <c r="ECO18" s="1878"/>
      <c r="ECP18" s="1878"/>
      <c r="ECQ18" s="1878"/>
      <c r="ECR18" s="1878"/>
      <c r="ECS18" s="1878"/>
      <c r="ECT18" s="1878"/>
      <c r="ECU18" s="1878"/>
      <c r="ECV18" s="1878"/>
      <c r="ECW18" s="1878"/>
      <c r="ECX18" s="1878"/>
      <c r="ECY18" s="1878"/>
      <c r="ECZ18" s="1878"/>
      <c r="EDA18" s="1878"/>
      <c r="EDB18" s="1878"/>
      <c r="EDC18" s="1878"/>
      <c r="EDD18" s="1878"/>
      <c r="EDE18" s="1878"/>
      <c r="EDF18" s="1878"/>
      <c r="EDG18" s="1878"/>
      <c r="EDH18" s="1878"/>
      <c r="EDI18" s="1878"/>
      <c r="EDJ18" s="1878"/>
      <c r="EDK18" s="1878"/>
      <c r="EDL18" s="1878"/>
      <c r="EDM18" s="1878"/>
      <c r="EDN18" s="1878"/>
      <c r="EDO18" s="1878"/>
      <c r="EDP18" s="1878"/>
      <c r="EDQ18" s="1878"/>
      <c r="EDR18" s="1878"/>
      <c r="EDS18" s="1878"/>
      <c r="EDT18" s="1878"/>
      <c r="EDU18" s="1878"/>
      <c r="EDV18" s="1878"/>
      <c r="EDW18" s="1878"/>
      <c r="EDX18" s="1878"/>
      <c r="EDY18" s="1878"/>
      <c r="EDZ18" s="1878"/>
      <c r="EEA18" s="1878"/>
      <c r="EEB18" s="1878"/>
      <c r="EEC18" s="1878"/>
      <c r="EED18" s="1878"/>
      <c r="EEE18" s="1878"/>
      <c r="EEF18" s="1878"/>
      <c r="EEG18" s="1878"/>
      <c r="EEH18" s="1878"/>
      <c r="EEI18" s="1878"/>
      <c r="EEJ18" s="1878"/>
      <c r="EEK18" s="1878"/>
      <c r="EEL18" s="1878"/>
      <c r="EEM18" s="1878"/>
      <c r="EEN18" s="1878"/>
      <c r="EEO18" s="1878"/>
      <c r="EEP18" s="1878"/>
      <c r="EEQ18" s="1878"/>
      <c r="EER18" s="1878"/>
      <c r="EES18" s="1878"/>
      <c r="EET18" s="1878"/>
      <c r="EEU18" s="1878"/>
      <c r="EEV18" s="1878"/>
      <c r="EEW18" s="1878"/>
      <c r="EEX18" s="1878"/>
      <c r="EEY18" s="1878"/>
      <c r="EEZ18" s="1878"/>
      <c r="EFA18" s="1878"/>
      <c r="EFB18" s="1878"/>
      <c r="EFC18" s="1878"/>
      <c r="EFD18" s="1878"/>
      <c r="EFE18" s="1878"/>
      <c r="EFF18" s="1878"/>
      <c r="EFG18" s="1878"/>
      <c r="EFH18" s="1878"/>
      <c r="EFI18" s="1878"/>
      <c r="EFJ18" s="1878"/>
      <c r="EFK18" s="1878"/>
      <c r="EFL18" s="1878"/>
      <c r="EFM18" s="1878"/>
      <c r="EFN18" s="1878"/>
      <c r="EFO18" s="1878"/>
      <c r="EFP18" s="1878"/>
      <c r="EFQ18" s="1878"/>
      <c r="EFR18" s="1878"/>
      <c r="EFS18" s="1878"/>
      <c r="EFT18" s="1878"/>
      <c r="EFU18" s="1878"/>
      <c r="EFV18" s="1878"/>
      <c r="EFW18" s="1878"/>
      <c r="EFX18" s="1878"/>
      <c r="EFY18" s="1878"/>
      <c r="EFZ18" s="1878"/>
      <c r="EGA18" s="1878"/>
      <c r="EGB18" s="1878"/>
      <c r="EGC18" s="1878"/>
      <c r="EGD18" s="1878"/>
      <c r="EGE18" s="1878"/>
      <c r="EGF18" s="1878"/>
      <c r="EGG18" s="1878"/>
      <c r="EGH18" s="1878"/>
      <c r="EGI18" s="1878"/>
      <c r="EGJ18" s="1878"/>
      <c r="EGK18" s="1878"/>
      <c r="EGL18" s="1878"/>
      <c r="EGM18" s="1878"/>
      <c r="EGN18" s="1878"/>
      <c r="EGO18" s="1878"/>
      <c r="EGP18" s="1878"/>
      <c r="EGQ18" s="1878"/>
      <c r="EGR18" s="1878"/>
      <c r="EGS18" s="1878"/>
      <c r="EGT18" s="1878"/>
      <c r="EGU18" s="1878"/>
      <c r="EGV18" s="1878"/>
      <c r="EGW18" s="1878"/>
      <c r="EGX18" s="1878"/>
      <c r="EGY18" s="1878"/>
      <c r="EGZ18" s="1878"/>
      <c r="EHA18" s="1878"/>
      <c r="EHB18" s="1878"/>
      <c r="EHC18" s="1878"/>
      <c r="EHD18" s="1878"/>
      <c r="EHE18" s="1878"/>
      <c r="EHF18" s="1878"/>
      <c r="EHG18" s="1878"/>
      <c r="EHH18" s="1878"/>
      <c r="EHI18" s="1878"/>
      <c r="EHJ18" s="1878"/>
      <c r="EHK18" s="1878"/>
      <c r="EHL18" s="1878"/>
      <c r="EHM18" s="1878"/>
      <c r="EHN18" s="1878"/>
      <c r="EHO18" s="1878"/>
      <c r="EHP18" s="1878"/>
      <c r="EHQ18" s="1878"/>
      <c r="EHR18" s="1878"/>
      <c r="EHS18" s="1878"/>
      <c r="EHT18" s="1878"/>
      <c r="EHU18" s="1878"/>
      <c r="EHV18" s="1878"/>
      <c r="EHW18" s="1878"/>
      <c r="EHX18" s="1878"/>
      <c r="EHY18" s="1878"/>
      <c r="EHZ18" s="1878"/>
      <c r="EIA18" s="1878"/>
      <c r="EIB18" s="1878"/>
      <c r="EIC18" s="1878"/>
      <c r="EID18" s="1878"/>
      <c r="EIE18" s="1878"/>
      <c r="EIF18" s="1878"/>
      <c r="EIG18" s="1878"/>
      <c r="EIH18" s="1878"/>
      <c r="EII18" s="1878"/>
      <c r="EIJ18" s="1878"/>
      <c r="EIK18" s="1878"/>
      <c r="EIL18" s="1878"/>
      <c r="EIM18" s="1878"/>
      <c r="EIN18" s="1878"/>
      <c r="EIO18" s="1878"/>
      <c r="EIP18" s="1878"/>
      <c r="EIQ18" s="1878"/>
      <c r="EIR18" s="1878"/>
      <c r="EIS18" s="1878"/>
      <c r="EIT18" s="1878"/>
      <c r="EIU18" s="1878"/>
      <c r="EIV18" s="1878"/>
      <c r="EIW18" s="1878"/>
      <c r="EIX18" s="1878"/>
      <c r="EIY18" s="1878"/>
      <c r="EIZ18" s="1878"/>
      <c r="EJA18" s="1878"/>
      <c r="EJB18" s="1878"/>
      <c r="EJC18" s="1878"/>
      <c r="EJD18" s="1878"/>
      <c r="EJE18" s="1878"/>
      <c r="EJF18" s="1878"/>
      <c r="EJG18" s="1878"/>
      <c r="EJH18" s="1878"/>
      <c r="EJI18" s="1878"/>
      <c r="EJJ18" s="1878"/>
      <c r="EJK18" s="1878"/>
      <c r="EJL18" s="1878"/>
      <c r="EJM18" s="1878"/>
      <c r="EJN18" s="1878"/>
      <c r="EJO18" s="1878"/>
      <c r="EJP18" s="1878"/>
      <c r="EJQ18" s="1878"/>
      <c r="EJR18" s="1878"/>
      <c r="EJS18" s="1878"/>
      <c r="EJT18" s="1878"/>
      <c r="EJU18" s="1878"/>
      <c r="EJV18" s="1878"/>
      <c r="EJW18" s="1878"/>
      <c r="EJX18" s="1878"/>
      <c r="EJY18" s="1878"/>
      <c r="EJZ18" s="1878"/>
      <c r="EKA18" s="1878"/>
      <c r="EKB18" s="1878"/>
      <c r="EKC18" s="1878"/>
      <c r="EKD18" s="1878"/>
      <c r="EKE18" s="1878"/>
      <c r="EKF18" s="1878"/>
      <c r="EKG18" s="1878"/>
      <c r="EKH18" s="1878"/>
      <c r="EKI18" s="1878"/>
      <c r="EKJ18" s="1878"/>
      <c r="EKK18" s="1878"/>
      <c r="EKL18" s="1878"/>
      <c r="EKM18" s="1878"/>
      <c r="EKN18" s="1878"/>
      <c r="EKO18" s="1878"/>
      <c r="EKP18" s="1878"/>
      <c r="EKQ18" s="1878"/>
      <c r="EKR18" s="1878"/>
      <c r="EKS18" s="1878"/>
      <c r="EKT18" s="1878"/>
      <c r="EKU18" s="1878"/>
      <c r="EKV18" s="1878"/>
      <c r="EKW18" s="1878"/>
      <c r="EKX18" s="1878"/>
      <c r="EKY18" s="1878"/>
      <c r="EKZ18" s="1878"/>
      <c r="ELA18" s="1878"/>
      <c r="ELB18" s="1878"/>
      <c r="ELC18" s="1878"/>
      <c r="ELD18" s="1878"/>
      <c r="ELE18" s="1878"/>
      <c r="ELF18" s="1878"/>
      <c r="ELG18" s="1878"/>
      <c r="ELH18" s="1878"/>
      <c r="ELI18" s="1878"/>
      <c r="ELJ18" s="1878"/>
      <c r="ELK18" s="1878"/>
      <c r="ELL18" s="1878"/>
      <c r="ELM18" s="1878"/>
      <c r="ELN18" s="1878"/>
      <c r="ELO18" s="1878"/>
      <c r="ELP18" s="1878"/>
      <c r="ELQ18" s="1878"/>
      <c r="ELR18" s="1878"/>
      <c r="ELS18" s="1878"/>
      <c r="ELT18" s="1878"/>
      <c r="ELU18" s="1878"/>
      <c r="ELV18" s="1878"/>
      <c r="ELW18" s="1878"/>
      <c r="ELX18" s="1878"/>
      <c r="ELY18" s="1878"/>
      <c r="ELZ18" s="1878"/>
      <c r="EMA18" s="1878"/>
      <c r="EMB18" s="1878"/>
      <c r="EMC18" s="1878"/>
      <c r="EMD18" s="1878"/>
      <c r="EME18" s="1878"/>
      <c r="EMF18" s="1878"/>
      <c r="EMG18" s="1878"/>
      <c r="EMH18" s="1878"/>
      <c r="EMI18" s="1878"/>
      <c r="EMJ18" s="1878"/>
      <c r="EMK18" s="1878"/>
      <c r="EML18" s="1878"/>
      <c r="EMM18" s="1878"/>
      <c r="EMN18" s="1878"/>
      <c r="EMO18" s="1878"/>
      <c r="EMP18" s="1878"/>
      <c r="EMQ18" s="1878"/>
      <c r="EMR18" s="1878"/>
      <c r="EMS18" s="1878"/>
      <c r="EMT18" s="1878"/>
      <c r="EMU18" s="1878"/>
      <c r="EMV18" s="1878"/>
      <c r="EMW18" s="1878"/>
      <c r="EMX18" s="1878"/>
      <c r="EMY18" s="1878"/>
      <c r="EMZ18" s="1878"/>
      <c r="ENA18" s="1878"/>
      <c r="ENB18" s="1878"/>
      <c r="ENC18" s="1878"/>
      <c r="END18" s="1878"/>
      <c r="ENE18" s="1878"/>
      <c r="ENF18" s="1878"/>
      <c r="ENG18" s="1878"/>
      <c r="ENH18" s="1878"/>
      <c r="ENI18" s="1878"/>
      <c r="ENJ18" s="1878"/>
      <c r="ENK18" s="1878"/>
      <c r="ENL18" s="1878"/>
      <c r="ENM18" s="1878"/>
      <c r="ENN18" s="1878"/>
      <c r="ENO18" s="1878"/>
      <c r="ENP18" s="1878"/>
      <c r="ENQ18" s="1878"/>
      <c r="ENR18" s="1878"/>
      <c r="ENS18" s="1878"/>
      <c r="ENT18" s="1878"/>
      <c r="ENU18" s="1878"/>
      <c r="ENV18" s="1878"/>
      <c r="ENW18" s="1878"/>
      <c r="ENX18" s="1878"/>
      <c r="ENY18" s="1878"/>
      <c r="ENZ18" s="1878"/>
      <c r="EOA18" s="1878"/>
      <c r="EOB18" s="1878"/>
      <c r="EOC18" s="1878"/>
      <c r="EOD18" s="1878"/>
      <c r="EOE18" s="1878"/>
      <c r="EOF18" s="1878"/>
      <c r="EOG18" s="1878"/>
      <c r="EOH18" s="1878"/>
      <c r="EOI18" s="1878"/>
      <c r="EOJ18" s="1878"/>
      <c r="EOK18" s="1878"/>
      <c r="EOL18" s="1878"/>
      <c r="EOM18" s="1878"/>
      <c r="EON18" s="1878"/>
      <c r="EOO18" s="1878"/>
      <c r="EOP18" s="1878"/>
      <c r="EOQ18" s="1878"/>
      <c r="EOR18" s="1878"/>
      <c r="EOS18" s="1878"/>
      <c r="EOT18" s="1878"/>
      <c r="EOU18" s="1878"/>
      <c r="EOV18" s="1878"/>
      <c r="EOW18" s="1878"/>
      <c r="EOX18" s="1878"/>
      <c r="EOY18" s="1878"/>
      <c r="EOZ18" s="1878"/>
      <c r="EPA18" s="1878"/>
      <c r="EPB18" s="1878"/>
      <c r="EPC18" s="1878"/>
      <c r="EPD18" s="1878"/>
      <c r="EPE18" s="1878"/>
      <c r="EPF18" s="1878"/>
      <c r="EPG18" s="1878"/>
      <c r="EPH18" s="1878"/>
      <c r="EPI18" s="1878"/>
      <c r="EPJ18" s="1878"/>
      <c r="EPK18" s="1878"/>
      <c r="EPL18" s="1878"/>
      <c r="EPM18" s="1878"/>
      <c r="EPN18" s="1878"/>
      <c r="EPO18" s="1878"/>
      <c r="EPP18" s="1878"/>
      <c r="EPQ18" s="1878"/>
      <c r="EPR18" s="1878"/>
      <c r="EPS18" s="1878"/>
      <c r="EPT18" s="1878"/>
      <c r="EPU18" s="1878"/>
      <c r="EPV18" s="1878"/>
      <c r="EPW18" s="1878"/>
      <c r="EPX18" s="1878"/>
      <c r="EPY18" s="1878"/>
      <c r="EPZ18" s="1878"/>
      <c r="EQA18" s="1878"/>
      <c r="EQB18" s="1878"/>
      <c r="EQC18" s="1878"/>
      <c r="EQD18" s="1878"/>
      <c r="EQE18" s="1878"/>
      <c r="EQF18" s="1878"/>
      <c r="EQG18" s="1878"/>
      <c r="EQH18" s="1878"/>
      <c r="EQI18" s="1878"/>
      <c r="EQJ18" s="1878"/>
      <c r="EQK18" s="1878"/>
      <c r="EQL18" s="1878"/>
      <c r="EQM18" s="1878"/>
      <c r="EQN18" s="1878"/>
      <c r="EQO18" s="1878"/>
      <c r="EQP18" s="1878"/>
      <c r="EQQ18" s="1878"/>
      <c r="EQR18" s="1878"/>
      <c r="EQS18" s="1878"/>
      <c r="EQT18" s="1878"/>
      <c r="EQU18" s="1878"/>
      <c r="EQV18" s="1878"/>
      <c r="EQW18" s="1878"/>
      <c r="EQX18" s="1878"/>
      <c r="EQY18" s="1878"/>
      <c r="EQZ18" s="1878"/>
      <c r="ERA18" s="1878"/>
      <c r="ERB18" s="1878"/>
      <c r="ERC18" s="1878"/>
      <c r="ERD18" s="1878"/>
      <c r="ERE18" s="1878"/>
      <c r="ERF18" s="1878"/>
      <c r="ERG18" s="1878"/>
      <c r="ERH18" s="1878"/>
      <c r="ERI18" s="1878"/>
      <c r="ERJ18" s="1878"/>
      <c r="ERK18" s="1878"/>
      <c r="ERL18" s="1878"/>
      <c r="ERM18" s="1878"/>
      <c r="ERN18" s="1878"/>
      <c r="ERO18" s="1878"/>
      <c r="ERP18" s="1878"/>
      <c r="ERQ18" s="1878"/>
      <c r="ERR18" s="1878"/>
      <c r="ERS18" s="1878"/>
      <c r="ERT18" s="1878"/>
      <c r="ERU18" s="1878"/>
      <c r="ERV18" s="1878"/>
      <c r="ERW18" s="1878"/>
      <c r="ERX18" s="1878"/>
      <c r="ERY18" s="1878"/>
      <c r="ERZ18" s="1878"/>
      <c r="ESA18" s="1878"/>
      <c r="ESB18" s="1878"/>
      <c r="ESC18" s="1878"/>
      <c r="ESD18" s="1878"/>
      <c r="ESE18" s="1878"/>
      <c r="ESF18" s="1878"/>
      <c r="ESG18" s="1878"/>
      <c r="ESH18" s="1878"/>
      <c r="ESI18" s="1878"/>
      <c r="ESJ18" s="1878"/>
      <c r="ESK18" s="1878"/>
      <c r="ESL18" s="1878"/>
      <c r="ESM18" s="1878"/>
      <c r="ESN18" s="1878"/>
      <c r="ESO18" s="1878"/>
      <c r="ESP18" s="1878"/>
      <c r="ESQ18" s="1878"/>
      <c r="ESR18" s="1878"/>
      <c r="ESS18" s="1878"/>
      <c r="EST18" s="1878"/>
      <c r="ESU18" s="1878"/>
      <c r="ESV18" s="1878"/>
      <c r="ESW18" s="1878"/>
      <c r="ESX18" s="1878"/>
      <c r="ESY18" s="1878"/>
      <c r="ESZ18" s="1878"/>
      <c r="ETA18" s="1878"/>
      <c r="ETB18" s="1878"/>
      <c r="ETC18" s="1878"/>
      <c r="ETD18" s="1878"/>
      <c r="ETE18" s="1878"/>
      <c r="ETF18" s="1878"/>
      <c r="ETG18" s="1878"/>
      <c r="ETH18" s="1878"/>
      <c r="ETI18" s="1878"/>
      <c r="ETJ18" s="1878"/>
      <c r="ETK18" s="1878"/>
      <c r="ETL18" s="1878"/>
      <c r="ETM18" s="1878"/>
      <c r="ETN18" s="1878"/>
      <c r="ETO18" s="1878"/>
      <c r="ETP18" s="1878"/>
      <c r="ETQ18" s="1878"/>
      <c r="ETR18" s="1878"/>
      <c r="ETS18" s="1878"/>
      <c r="ETT18" s="1878"/>
      <c r="ETU18" s="1878"/>
      <c r="ETV18" s="1878"/>
      <c r="ETW18" s="1878"/>
      <c r="ETX18" s="1878"/>
      <c r="ETY18" s="1878"/>
      <c r="ETZ18" s="1878"/>
      <c r="EUA18" s="1878"/>
      <c r="EUB18" s="1878"/>
      <c r="EUC18" s="1878"/>
      <c r="EUD18" s="1878"/>
      <c r="EUE18" s="1878"/>
      <c r="EUF18" s="1878"/>
      <c r="EUG18" s="1878"/>
      <c r="EUH18" s="1878"/>
      <c r="EUI18" s="1878"/>
      <c r="EUJ18" s="1878"/>
      <c r="EUK18" s="1878"/>
      <c r="EUL18" s="1878"/>
      <c r="EUM18" s="1878"/>
      <c r="EUN18" s="1878"/>
      <c r="EUO18" s="1878"/>
      <c r="EUP18" s="1878"/>
      <c r="EUQ18" s="1878"/>
      <c r="EUR18" s="1878"/>
      <c r="EUS18" s="1878"/>
      <c r="EUT18" s="1878"/>
      <c r="EUU18" s="1878"/>
      <c r="EUV18" s="1878"/>
      <c r="EUW18" s="1878"/>
      <c r="EUX18" s="1878"/>
      <c r="EUY18" s="1878"/>
      <c r="EUZ18" s="1878"/>
      <c r="EVA18" s="1878"/>
      <c r="EVB18" s="1878"/>
      <c r="EVC18" s="1878"/>
      <c r="EVD18" s="1878"/>
      <c r="EVE18" s="1878"/>
      <c r="EVF18" s="1878"/>
      <c r="EVG18" s="1878"/>
      <c r="EVH18" s="1878"/>
      <c r="EVI18" s="1878"/>
      <c r="EVJ18" s="1878"/>
      <c r="EVK18" s="1878"/>
      <c r="EVL18" s="1878"/>
      <c r="EVM18" s="1878"/>
      <c r="EVN18" s="1878"/>
      <c r="EVO18" s="1878"/>
      <c r="EVP18" s="1878"/>
      <c r="EVQ18" s="1878"/>
      <c r="EVR18" s="1878"/>
      <c r="EVS18" s="1878"/>
      <c r="EVT18" s="1878"/>
      <c r="EVU18" s="1878"/>
      <c r="EVV18" s="1878"/>
      <c r="EVW18" s="1878"/>
      <c r="EVX18" s="1878"/>
      <c r="EVY18" s="1878"/>
      <c r="EVZ18" s="1878"/>
      <c r="EWA18" s="1878"/>
      <c r="EWB18" s="1878"/>
      <c r="EWC18" s="1878"/>
      <c r="EWD18" s="1878"/>
      <c r="EWE18" s="1878"/>
      <c r="EWF18" s="1878"/>
      <c r="EWG18" s="1878"/>
      <c r="EWH18" s="1878"/>
      <c r="EWI18" s="1878"/>
      <c r="EWJ18" s="1878"/>
      <c r="EWK18" s="1878"/>
      <c r="EWL18" s="1878"/>
      <c r="EWM18" s="1878"/>
      <c r="EWN18" s="1878"/>
      <c r="EWO18" s="1878"/>
      <c r="EWP18" s="1878"/>
      <c r="EWQ18" s="1878"/>
      <c r="EWR18" s="1878"/>
      <c r="EWS18" s="1878"/>
      <c r="EWT18" s="1878"/>
      <c r="EWU18" s="1878"/>
      <c r="EWV18" s="1878"/>
      <c r="EWW18" s="1878"/>
      <c r="EWX18" s="1878"/>
      <c r="EWY18" s="1878"/>
      <c r="EWZ18" s="1878"/>
      <c r="EXA18" s="1878"/>
      <c r="EXB18" s="1878"/>
      <c r="EXC18" s="1878"/>
      <c r="EXD18" s="1878"/>
      <c r="EXE18" s="1878"/>
      <c r="EXF18" s="1878"/>
      <c r="EXG18" s="1878"/>
      <c r="EXH18" s="1878"/>
      <c r="EXI18" s="1878"/>
      <c r="EXJ18" s="1878"/>
      <c r="EXK18" s="1878"/>
      <c r="EXL18" s="1878"/>
      <c r="EXM18" s="1878"/>
      <c r="EXN18" s="1878"/>
      <c r="EXO18" s="1878"/>
      <c r="EXP18" s="1878"/>
      <c r="EXQ18" s="1878"/>
      <c r="EXR18" s="1878"/>
      <c r="EXS18" s="1878"/>
      <c r="EXT18" s="1878"/>
      <c r="EXU18" s="1878"/>
      <c r="EXV18" s="1878"/>
      <c r="EXW18" s="1878"/>
      <c r="EXX18" s="1878"/>
      <c r="EXY18" s="1878"/>
      <c r="EXZ18" s="1878"/>
      <c r="EYA18" s="1878"/>
      <c r="EYB18" s="1878"/>
      <c r="EYC18" s="1878"/>
      <c r="EYD18" s="1878"/>
      <c r="EYE18" s="1878"/>
      <c r="EYF18" s="1878"/>
      <c r="EYG18" s="1878"/>
      <c r="EYH18" s="1878"/>
      <c r="EYI18" s="1878"/>
      <c r="EYJ18" s="1878"/>
      <c r="EYK18" s="1878"/>
      <c r="EYL18" s="1878"/>
      <c r="EYM18" s="1878"/>
      <c r="EYN18" s="1878"/>
      <c r="EYO18" s="1878"/>
      <c r="EYP18" s="1878"/>
      <c r="EYQ18" s="1878"/>
      <c r="EYR18" s="1878"/>
      <c r="EYS18" s="1878"/>
      <c r="EYT18" s="1878"/>
      <c r="EYU18" s="1878"/>
      <c r="EYV18" s="1878"/>
      <c r="EYW18" s="1878"/>
      <c r="EYX18" s="1878"/>
      <c r="EYY18" s="1878"/>
      <c r="EYZ18" s="1878"/>
      <c r="EZA18" s="1878"/>
      <c r="EZB18" s="1878"/>
      <c r="EZC18" s="1878"/>
      <c r="EZD18" s="1878"/>
      <c r="EZE18" s="1878"/>
      <c r="EZF18" s="1878"/>
      <c r="EZG18" s="1878"/>
      <c r="EZH18" s="1878"/>
      <c r="EZI18" s="1878"/>
      <c r="EZJ18" s="1878"/>
      <c r="EZK18" s="1878"/>
      <c r="EZL18" s="1878"/>
      <c r="EZM18" s="1878"/>
      <c r="EZN18" s="1878"/>
      <c r="EZO18" s="1878"/>
      <c r="EZP18" s="1878"/>
      <c r="EZQ18" s="1878"/>
      <c r="EZR18" s="1878"/>
      <c r="EZS18" s="1878"/>
      <c r="EZT18" s="1878"/>
      <c r="EZU18" s="1878"/>
      <c r="EZV18" s="1878"/>
      <c r="EZW18" s="1878"/>
      <c r="EZX18" s="1878"/>
      <c r="EZY18" s="1878"/>
      <c r="EZZ18" s="1878"/>
      <c r="FAA18" s="1878"/>
      <c r="FAB18" s="1878"/>
      <c r="FAC18" s="1878"/>
      <c r="FAD18" s="1878"/>
      <c r="FAE18" s="1878"/>
      <c r="FAF18" s="1878"/>
      <c r="FAG18" s="1878"/>
      <c r="FAH18" s="1878"/>
      <c r="FAI18" s="1878"/>
      <c r="FAJ18" s="1878"/>
      <c r="FAK18" s="1878"/>
      <c r="FAL18" s="1878"/>
      <c r="FAM18" s="1878"/>
      <c r="FAN18" s="1878"/>
      <c r="FAO18" s="1878"/>
      <c r="FAP18" s="1878"/>
      <c r="FAQ18" s="1878"/>
      <c r="FAR18" s="1878"/>
      <c r="FAS18" s="1878"/>
      <c r="FAT18" s="1878"/>
      <c r="FAU18" s="1878"/>
      <c r="FAV18" s="1878"/>
      <c r="FAW18" s="1878"/>
      <c r="FAX18" s="1878"/>
      <c r="FAY18" s="1878"/>
      <c r="FAZ18" s="1878"/>
      <c r="FBA18" s="1878"/>
      <c r="FBB18" s="1878"/>
      <c r="FBC18" s="1878"/>
      <c r="FBD18" s="1878"/>
      <c r="FBE18" s="1878"/>
      <c r="FBF18" s="1878"/>
      <c r="FBG18" s="1878"/>
      <c r="FBH18" s="1878"/>
      <c r="FBI18" s="1878"/>
      <c r="FBJ18" s="1878"/>
      <c r="FBK18" s="1878"/>
      <c r="FBL18" s="1878"/>
      <c r="FBM18" s="1878"/>
      <c r="FBN18" s="1878"/>
      <c r="FBO18" s="1878"/>
      <c r="FBP18" s="1878"/>
      <c r="FBQ18" s="1878"/>
      <c r="FBR18" s="1878"/>
      <c r="FBS18" s="1878"/>
      <c r="FBT18" s="1878"/>
      <c r="FBU18" s="1878"/>
      <c r="FBV18" s="1878"/>
      <c r="FBW18" s="1878"/>
      <c r="FBX18" s="1878"/>
      <c r="FBY18" s="1878"/>
      <c r="FBZ18" s="1878"/>
      <c r="FCA18" s="1878"/>
      <c r="FCB18" s="1878"/>
      <c r="FCC18" s="1878"/>
      <c r="FCD18" s="1878"/>
      <c r="FCE18" s="1878"/>
      <c r="FCF18" s="1878"/>
      <c r="FCG18" s="1878"/>
      <c r="FCH18" s="1878"/>
      <c r="FCI18" s="1878"/>
      <c r="FCJ18" s="1878"/>
      <c r="FCK18" s="1878"/>
      <c r="FCL18" s="1878"/>
      <c r="FCM18" s="1878"/>
      <c r="FCN18" s="1878"/>
      <c r="FCO18" s="1878"/>
      <c r="FCP18" s="1878"/>
      <c r="FCQ18" s="1878"/>
      <c r="FCR18" s="1878"/>
      <c r="FCS18" s="1878"/>
      <c r="FCT18" s="1878"/>
      <c r="FCU18" s="1878"/>
      <c r="FCV18" s="1878"/>
      <c r="FCW18" s="1878"/>
      <c r="FCX18" s="1878"/>
      <c r="FCY18" s="1878"/>
      <c r="FCZ18" s="1878"/>
      <c r="FDA18" s="1878"/>
      <c r="FDB18" s="1878"/>
      <c r="FDC18" s="1878"/>
      <c r="FDD18" s="1878"/>
      <c r="FDE18" s="1878"/>
      <c r="FDF18" s="1878"/>
      <c r="FDG18" s="1878"/>
      <c r="FDH18" s="1878"/>
      <c r="FDI18" s="1878"/>
      <c r="FDJ18" s="1878"/>
      <c r="FDK18" s="1878"/>
      <c r="FDL18" s="1878"/>
      <c r="FDM18" s="1878"/>
      <c r="FDN18" s="1878"/>
      <c r="FDO18" s="1878"/>
      <c r="FDP18" s="1878"/>
      <c r="FDQ18" s="1878"/>
      <c r="FDR18" s="1878"/>
      <c r="FDS18" s="1878"/>
      <c r="FDT18" s="1878"/>
      <c r="FDU18" s="1878"/>
      <c r="FDV18" s="1878"/>
      <c r="FDW18" s="1878"/>
      <c r="FDX18" s="1878"/>
      <c r="FDY18" s="1878"/>
      <c r="FDZ18" s="1878"/>
      <c r="FEA18" s="1878"/>
      <c r="FEB18" s="1878"/>
      <c r="FEC18" s="1878"/>
      <c r="FED18" s="1878"/>
      <c r="FEE18" s="1878"/>
      <c r="FEF18" s="1878"/>
      <c r="FEG18" s="1878"/>
      <c r="FEH18" s="1878"/>
      <c r="FEI18" s="1878"/>
      <c r="FEJ18" s="1878"/>
      <c r="FEK18" s="1878"/>
      <c r="FEL18" s="1878"/>
      <c r="FEM18" s="1878"/>
      <c r="FEN18" s="1878"/>
      <c r="FEO18" s="1878"/>
      <c r="FEP18" s="1878"/>
      <c r="FEQ18" s="1878"/>
      <c r="FER18" s="1878"/>
      <c r="FES18" s="1878"/>
      <c r="FET18" s="1878"/>
      <c r="FEU18" s="1878"/>
      <c r="FEV18" s="1878"/>
      <c r="FEW18" s="1878"/>
      <c r="FEX18" s="1878"/>
      <c r="FEY18" s="1878"/>
      <c r="FEZ18" s="1878"/>
      <c r="FFA18" s="1878"/>
      <c r="FFB18" s="1878"/>
      <c r="FFC18" s="1878"/>
      <c r="FFD18" s="1878"/>
      <c r="FFE18" s="1878"/>
      <c r="FFF18" s="1878"/>
      <c r="FFG18" s="1878"/>
      <c r="FFH18" s="1878"/>
      <c r="FFI18" s="1878"/>
      <c r="FFJ18" s="1878"/>
      <c r="FFK18" s="1878"/>
      <c r="FFL18" s="1878"/>
      <c r="FFM18" s="1878"/>
      <c r="FFN18" s="1878"/>
      <c r="FFO18" s="1878"/>
      <c r="FFP18" s="1878"/>
      <c r="FFQ18" s="1878"/>
      <c r="FFR18" s="1878"/>
      <c r="FFS18" s="1878"/>
      <c r="FFT18" s="1878"/>
      <c r="FFU18" s="1878"/>
      <c r="FFV18" s="1878"/>
      <c r="FFW18" s="1878"/>
      <c r="FFX18" s="1878"/>
      <c r="FFY18" s="1878"/>
      <c r="FFZ18" s="1878"/>
      <c r="FGA18" s="1878"/>
      <c r="FGB18" s="1878"/>
      <c r="FGC18" s="1878"/>
      <c r="FGD18" s="1878"/>
      <c r="FGE18" s="1878"/>
      <c r="FGF18" s="1878"/>
      <c r="FGG18" s="1878"/>
      <c r="FGH18" s="1878"/>
      <c r="FGI18" s="1878"/>
      <c r="FGJ18" s="1878"/>
      <c r="FGK18" s="1878"/>
      <c r="FGL18" s="1878"/>
      <c r="FGM18" s="1878"/>
      <c r="FGN18" s="1878"/>
      <c r="FGO18" s="1878"/>
      <c r="FGP18" s="1878"/>
      <c r="FGQ18" s="1878"/>
      <c r="FGR18" s="1878"/>
      <c r="FGS18" s="1878"/>
      <c r="FGT18" s="1878"/>
      <c r="FGU18" s="1878"/>
      <c r="FGV18" s="1878"/>
      <c r="FGW18" s="1878"/>
      <c r="FGX18" s="1878"/>
      <c r="FGY18" s="1878"/>
      <c r="FGZ18" s="1878"/>
      <c r="FHA18" s="1878"/>
      <c r="FHB18" s="1878"/>
      <c r="FHC18" s="1878"/>
      <c r="FHD18" s="1878"/>
      <c r="FHE18" s="1878"/>
      <c r="FHF18" s="1878"/>
      <c r="FHG18" s="1878"/>
      <c r="FHH18" s="1878"/>
      <c r="FHI18" s="1878"/>
      <c r="FHJ18" s="1878"/>
      <c r="FHK18" s="1878"/>
      <c r="FHL18" s="1878"/>
      <c r="FHM18" s="1878"/>
      <c r="FHN18" s="1878"/>
      <c r="FHO18" s="1878"/>
      <c r="FHP18" s="1878"/>
      <c r="FHQ18" s="1878"/>
      <c r="FHR18" s="1878"/>
      <c r="FHS18" s="1878"/>
      <c r="FHT18" s="1878"/>
      <c r="FHU18" s="1878"/>
      <c r="FHV18" s="1878"/>
      <c r="FHW18" s="1878"/>
      <c r="FHX18" s="1878"/>
      <c r="FHY18" s="1878"/>
      <c r="FHZ18" s="1878"/>
      <c r="FIA18" s="1878"/>
      <c r="FIB18" s="1878"/>
      <c r="FIC18" s="1878"/>
      <c r="FID18" s="1878"/>
      <c r="FIE18" s="1878"/>
      <c r="FIF18" s="1878"/>
      <c r="FIG18" s="1878"/>
      <c r="FIH18" s="1878"/>
      <c r="FII18" s="1878"/>
      <c r="FIJ18" s="1878"/>
      <c r="FIK18" s="1878"/>
      <c r="FIL18" s="1878"/>
      <c r="FIM18" s="1878"/>
      <c r="FIN18" s="1878"/>
      <c r="FIO18" s="1878"/>
      <c r="FIP18" s="1878"/>
      <c r="FIQ18" s="1878"/>
      <c r="FIR18" s="1878"/>
      <c r="FIS18" s="1878"/>
      <c r="FIT18" s="1878"/>
      <c r="FIU18" s="1878"/>
      <c r="FIV18" s="1878"/>
      <c r="FIW18" s="1878"/>
      <c r="FIX18" s="1878"/>
      <c r="FIY18" s="1878"/>
      <c r="FIZ18" s="1878"/>
      <c r="FJA18" s="1878"/>
      <c r="FJB18" s="1878"/>
      <c r="FJC18" s="1878"/>
      <c r="FJD18" s="1878"/>
      <c r="FJE18" s="1878"/>
      <c r="FJF18" s="1878"/>
      <c r="FJG18" s="1878"/>
      <c r="FJH18" s="1878"/>
      <c r="FJI18" s="1878"/>
      <c r="FJJ18" s="1878"/>
      <c r="FJK18" s="1878"/>
      <c r="FJL18" s="1878"/>
      <c r="FJM18" s="1878"/>
      <c r="FJN18" s="1878"/>
      <c r="FJO18" s="1878"/>
      <c r="FJP18" s="1878"/>
      <c r="FJQ18" s="1878"/>
      <c r="FJR18" s="1878"/>
      <c r="FJS18" s="1878"/>
      <c r="FJT18" s="1878"/>
      <c r="FJU18" s="1878"/>
      <c r="FJV18" s="1878"/>
      <c r="FJW18" s="1878"/>
      <c r="FJX18" s="1878"/>
      <c r="FJY18" s="1878"/>
      <c r="FJZ18" s="1878"/>
      <c r="FKA18" s="1878"/>
      <c r="FKB18" s="1878"/>
      <c r="FKC18" s="1878"/>
      <c r="FKD18" s="1878"/>
      <c r="FKE18" s="1878"/>
      <c r="FKF18" s="1878"/>
      <c r="FKG18" s="1878"/>
      <c r="FKH18" s="1878"/>
      <c r="FKI18" s="1878"/>
      <c r="FKJ18" s="1878"/>
      <c r="FKK18" s="1878"/>
      <c r="FKL18" s="1878"/>
      <c r="FKM18" s="1878"/>
      <c r="FKN18" s="1878"/>
      <c r="FKO18" s="1878"/>
      <c r="FKP18" s="1878"/>
      <c r="FKQ18" s="1878"/>
      <c r="FKR18" s="1878"/>
      <c r="FKS18" s="1878"/>
      <c r="FKT18" s="1878"/>
      <c r="FKU18" s="1878"/>
      <c r="FKV18" s="1878"/>
      <c r="FKW18" s="1878"/>
      <c r="FKX18" s="1878"/>
      <c r="FKY18" s="1878"/>
      <c r="FKZ18" s="1878"/>
      <c r="FLA18" s="1878"/>
      <c r="FLB18" s="1878"/>
      <c r="FLC18" s="1878"/>
      <c r="FLD18" s="1878"/>
      <c r="FLE18" s="1878"/>
      <c r="FLF18" s="1878"/>
      <c r="FLG18" s="1878"/>
      <c r="FLH18" s="1878"/>
      <c r="FLI18" s="1878"/>
      <c r="FLJ18" s="1878"/>
      <c r="FLK18" s="1878"/>
      <c r="FLL18" s="1878"/>
      <c r="FLM18" s="1878"/>
      <c r="FLN18" s="1878"/>
      <c r="FLO18" s="1878"/>
      <c r="FLP18" s="1878"/>
      <c r="FLQ18" s="1878"/>
      <c r="FLR18" s="1878"/>
      <c r="FLS18" s="1878"/>
      <c r="FLT18" s="1878"/>
      <c r="FLU18" s="1878"/>
      <c r="FLV18" s="1878"/>
      <c r="FLW18" s="1878"/>
      <c r="FLX18" s="1878"/>
      <c r="FLY18" s="1878"/>
      <c r="FLZ18" s="1878"/>
      <c r="FMA18" s="1878"/>
      <c r="FMB18" s="1878"/>
      <c r="FMC18" s="1878"/>
      <c r="FMD18" s="1878"/>
      <c r="FME18" s="1878"/>
      <c r="FMF18" s="1878"/>
      <c r="FMG18" s="1878"/>
      <c r="FMH18" s="1878"/>
      <c r="FMI18" s="1878"/>
      <c r="FMJ18" s="1878"/>
      <c r="FMK18" s="1878"/>
      <c r="FML18" s="1878"/>
      <c r="FMM18" s="1878"/>
      <c r="FMN18" s="1878"/>
      <c r="FMO18" s="1878"/>
      <c r="FMP18" s="1878"/>
      <c r="FMQ18" s="1878"/>
      <c r="FMR18" s="1878"/>
      <c r="FMS18" s="1878"/>
      <c r="FMT18" s="1878"/>
      <c r="FMU18" s="1878"/>
      <c r="FMV18" s="1878"/>
      <c r="FMW18" s="1878"/>
      <c r="FMX18" s="1878"/>
      <c r="FMY18" s="1878"/>
      <c r="FMZ18" s="1878"/>
      <c r="FNA18" s="1878"/>
      <c r="FNB18" s="1878"/>
      <c r="FNC18" s="1878"/>
      <c r="FND18" s="1878"/>
      <c r="FNE18" s="1878"/>
      <c r="FNF18" s="1878"/>
      <c r="FNG18" s="1878"/>
      <c r="FNH18" s="1878"/>
      <c r="FNI18" s="1878"/>
      <c r="FNJ18" s="1878"/>
      <c r="FNK18" s="1878"/>
      <c r="FNL18" s="1878"/>
      <c r="FNM18" s="1878"/>
      <c r="FNN18" s="1878"/>
      <c r="FNO18" s="1878"/>
      <c r="FNP18" s="1878"/>
      <c r="FNQ18" s="1878"/>
      <c r="FNR18" s="1878"/>
      <c r="FNS18" s="1878"/>
      <c r="FNT18" s="1878"/>
      <c r="FNU18" s="1878"/>
      <c r="FNV18" s="1878"/>
      <c r="FNW18" s="1878"/>
      <c r="FNX18" s="1878"/>
      <c r="FNY18" s="1878"/>
      <c r="FNZ18" s="1878"/>
      <c r="FOA18" s="1878"/>
      <c r="FOB18" s="1878"/>
      <c r="FOC18" s="1878"/>
      <c r="FOD18" s="1878"/>
      <c r="FOE18" s="1878"/>
      <c r="FOF18" s="1878"/>
      <c r="FOG18" s="1878"/>
      <c r="FOH18" s="1878"/>
      <c r="FOI18" s="1878"/>
      <c r="FOJ18" s="1878"/>
      <c r="FOK18" s="1878"/>
      <c r="FOL18" s="1878"/>
      <c r="FOM18" s="1878"/>
      <c r="FON18" s="1878"/>
      <c r="FOO18" s="1878"/>
      <c r="FOP18" s="1878"/>
      <c r="FOQ18" s="1878"/>
      <c r="FOR18" s="1878"/>
      <c r="FOS18" s="1878"/>
      <c r="FOT18" s="1878"/>
      <c r="FOU18" s="1878"/>
      <c r="FOV18" s="1878"/>
      <c r="FOW18" s="1878"/>
      <c r="FOX18" s="1878"/>
      <c r="FOY18" s="1878"/>
      <c r="FOZ18" s="1878"/>
      <c r="FPA18" s="1878"/>
      <c r="FPB18" s="1878"/>
      <c r="FPC18" s="1878"/>
      <c r="FPD18" s="1878"/>
      <c r="FPE18" s="1878"/>
      <c r="FPF18" s="1878"/>
      <c r="FPG18" s="1878"/>
      <c r="FPH18" s="1878"/>
      <c r="FPI18" s="1878"/>
      <c r="FPJ18" s="1878"/>
      <c r="FPK18" s="1878"/>
      <c r="FPL18" s="1878"/>
      <c r="FPM18" s="1878"/>
      <c r="FPN18" s="1878"/>
      <c r="FPO18" s="1878"/>
      <c r="FPP18" s="1878"/>
      <c r="FPQ18" s="1878"/>
      <c r="FPR18" s="1878"/>
      <c r="FPS18" s="1878"/>
      <c r="FPT18" s="1878"/>
      <c r="FPU18" s="1878"/>
      <c r="FPV18" s="1878"/>
      <c r="FPW18" s="1878"/>
      <c r="FPX18" s="1878"/>
      <c r="FPY18" s="1878"/>
      <c r="FPZ18" s="1878"/>
      <c r="FQA18" s="1878"/>
      <c r="FQB18" s="1878"/>
      <c r="FQC18" s="1878"/>
      <c r="FQD18" s="1878"/>
      <c r="FQE18" s="1878"/>
      <c r="FQF18" s="1878"/>
      <c r="FQG18" s="1878"/>
      <c r="FQH18" s="1878"/>
      <c r="FQI18" s="1878"/>
      <c r="FQJ18" s="1878"/>
      <c r="FQK18" s="1878"/>
      <c r="FQL18" s="1878"/>
      <c r="FQM18" s="1878"/>
      <c r="FQN18" s="1878"/>
      <c r="FQO18" s="1878"/>
      <c r="FQP18" s="1878"/>
      <c r="FQQ18" s="1878"/>
      <c r="FQR18" s="1878"/>
      <c r="FQS18" s="1878"/>
      <c r="FQT18" s="1878"/>
      <c r="FQU18" s="1878"/>
      <c r="FQV18" s="1878"/>
      <c r="FQW18" s="1878"/>
      <c r="FQX18" s="1878"/>
      <c r="FQY18" s="1878"/>
      <c r="FQZ18" s="1878"/>
      <c r="FRA18" s="1878"/>
      <c r="FRB18" s="1878"/>
      <c r="FRC18" s="1878"/>
      <c r="FRD18" s="1878"/>
      <c r="FRE18" s="1878"/>
      <c r="FRF18" s="1878"/>
      <c r="FRG18" s="1878"/>
      <c r="FRH18" s="1878"/>
      <c r="FRI18" s="1878"/>
      <c r="FRJ18" s="1878"/>
      <c r="FRK18" s="1878"/>
      <c r="FRL18" s="1878"/>
      <c r="FRM18" s="1878"/>
      <c r="FRN18" s="1878"/>
      <c r="FRO18" s="1878"/>
      <c r="FRP18" s="1878"/>
      <c r="FRQ18" s="1878"/>
      <c r="FRR18" s="1878"/>
      <c r="FRS18" s="1878"/>
      <c r="FRT18" s="1878"/>
      <c r="FRU18" s="1878"/>
      <c r="FRV18" s="1878"/>
      <c r="FRW18" s="1878"/>
      <c r="FRX18" s="1878"/>
      <c r="FRY18" s="1878"/>
      <c r="FRZ18" s="1878"/>
      <c r="FSA18" s="1878"/>
      <c r="FSB18" s="1878"/>
      <c r="FSC18" s="1878"/>
      <c r="FSD18" s="1878"/>
      <c r="FSE18" s="1878"/>
      <c r="FSF18" s="1878"/>
      <c r="FSG18" s="1878"/>
      <c r="FSH18" s="1878"/>
      <c r="FSI18" s="1878"/>
      <c r="FSJ18" s="1878"/>
      <c r="FSK18" s="1878"/>
      <c r="FSL18" s="1878"/>
      <c r="FSM18" s="1878"/>
      <c r="FSN18" s="1878"/>
      <c r="FSO18" s="1878"/>
      <c r="FSP18" s="1878"/>
      <c r="FSQ18" s="1878"/>
      <c r="FSR18" s="1878"/>
      <c r="FSS18" s="1878"/>
      <c r="FST18" s="1878"/>
      <c r="FSU18" s="1878"/>
      <c r="FSV18" s="1878"/>
      <c r="FSW18" s="1878"/>
      <c r="FSX18" s="1878"/>
      <c r="FSY18" s="1878"/>
      <c r="FSZ18" s="1878"/>
      <c r="FTA18" s="1878"/>
      <c r="FTB18" s="1878"/>
      <c r="FTC18" s="1878"/>
      <c r="FTD18" s="1878"/>
      <c r="FTE18" s="1878"/>
      <c r="FTF18" s="1878"/>
      <c r="FTG18" s="1878"/>
      <c r="FTH18" s="1878"/>
      <c r="FTI18" s="1878"/>
      <c r="FTJ18" s="1878"/>
      <c r="FTK18" s="1878"/>
      <c r="FTL18" s="1878"/>
      <c r="FTM18" s="1878"/>
      <c r="FTN18" s="1878"/>
      <c r="FTO18" s="1878"/>
      <c r="FTP18" s="1878"/>
      <c r="FTQ18" s="1878"/>
      <c r="FTR18" s="1878"/>
      <c r="FTS18" s="1878"/>
      <c r="FTT18" s="1878"/>
      <c r="FTU18" s="1878"/>
      <c r="FTV18" s="1878"/>
      <c r="FTW18" s="1878"/>
      <c r="FTX18" s="1878"/>
      <c r="FTY18" s="1878"/>
      <c r="FTZ18" s="1878"/>
      <c r="FUA18" s="1878"/>
      <c r="FUB18" s="1878"/>
      <c r="FUC18" s="1878"/>
      <c r="FUD18" s="1878"/>
      <c r="FUE18" s="1878"/>
      <c r="FUF18" s="1878"/>
      <c r="FUG18" s="1878"/>
      <c r="FUH18" s="1878"/>
      <c r="FUI18" s="1878"/>
      <c r="FUJ18" s="1878"/>
      <c r="FUK18" s="1878"/>
      <c r="FUL18" s="1878"/>
      <c r="FUM18" s="1878"/>
      <c r="FUN18" s="1878"/>
      <c r="FUO18" s="1878"/>
      <c r="FUP18" s="1878"/>
      <c r="FUQ18" s="1878"/>
      <c r="FUR18" s="1878"/>
      <c r="FUS18" s="1878"/>
      <c r="FUT18" s="1878"/>
      <c r="FUU18" s="1878"/>
      <c r="FUV18" s="1878"/>
      <c r="FUW18" s="1878"/>
      <c r="FUX18" s="1878"/>
      <c r="FUY18" s="1878"/>
      <c r="FUZ18" s="1878"/>
      <c r="FVA18" s="1878"/>
      <c r="FVB18" s="1878"/>
      <c r="FVC18" s="1878"/>
      <c r="FVD18" s="1878"/>
      <c r="FVE18" s="1878"/>
      <c r="FVF18" s="1878"/>
      <c r="FVG18" s="1878"/>
      <c r="FVH18" s="1878"/>
      <c r="FVI18" s="1878"/>
      <c r="FVJ18" s="1878"/>
      <c r="FVK18" s="1878"/>
      <c r="FVL18" s="1878"/>
      <c r="FVM18" s="1878"/>
      <c r="FVN18" s="1878"/>
      <c r="FVO18" s="1878"/>
      <c r="FVP18" s="1878"/>
      <c r="FVQ18" s="1878"/>
      <c r="FVR18" s="1878"/>
      <c r="FVS18" s="1878"/>
      <c r="FVT18" s="1878"/>
      <c r="FVU18" s="1878"/>
      <c r="FVV18" s="1878"/>
      <c r="FVW18" s="1878"/>
      <c r="FVX18" s="1878"/>
      <c r="FVY18" s="1878"/>
      <c r="FVZ18" s="1878"/>
      <c r="FWA18" s="1878"/>
      <c r="FWB18" s="1878"/>
      <c r="FWC18" s="1878"/>
      <c r="FWD18" s="1878"/>
      <c r="FWE18" s="1878"/>
      <c r="FWF18" s="1878"/>
      <c r="FWG18" s="1878"/>
      <c r="FWH18" s="1878"/>
      <c r="FWI18" s="1878"/>
      <c r="FWJ18" s="1878"/>
      <c r="FWK18" s="1878"/>
      <c r="FWL18" s="1878"/>
      <c r="FWM18" s="1878"/>
      <c r="FWN18" s="1878"/>
      <c r="FWO18" s="1878"/>
      <c r="FWP18" s="1878"/>
      <c r="FWQ18" s="1878"/>
      <c r="FWR18" s="1878"/>
      <c r="FWS18" s="1878"/>
      <c r="FWT18" s="1878"/>
      <c r="FWU18" s="1878"/>
      <c r="FWV18" s="1878"/>
      <c r="FWW18" s="1878"/>
      <c r="FWX18" s="1878"/>
      <c r="FWY18" s="1878"/>
      <c r="FWZ18" s="1878"/>
      <c r="FXA18" s="1878"/>
      <c r="FXB18" s="1878"/>
      <c r="FXC18" s="1878"/>
      <c r="FXD18" s="1878"/>
      <c r="FXE18" s="1878"/>
      <c r="FXF18" s="1878"/>
      <c r="FXG18" s="1878"/>
      <c r="FXH18" s="1878"/>
      <c r="FXI18" s="1878"/>
      <c r="FXJ18" s="1878"/>
      <c r="FXK18" s="1878"/>
      <c r="FXL18" s="1878"/>
      <c r="FXM18" s="1878"/>
      <c r="FXN18" s="1878"/>
      <c r="FXO18" s="1878"/>
      <c r="FXP18" s="1878"/>
      <c r="FXQ18" s="1878"/>
      <c r="FXR18" s="1878"/>
      <c r="FXS18" s="1878"/>
      <c r="FXT18" s="1878"/>
      <c r="FXU18" s="1878"/>
      <c r="FXV18" s="1878"/>
      <c r="FXW18" s="1878"/>
      <c r="FXX18" s="1878"/>
      <c r="FXY18" s="1878"/>
      <c r="FXZ18" s="1878"/>
      <c r="FYA18" s="1878"/>
      <c r="FYB18" s="1878"/>
      <c r="FYC18" s="1878"/>
      <c r="FYD18" s="1878"/>
      <c r="FYE18" s="1878"/>
      <c r="FYF18" s="1878"/>
      <c r="FYG18" s="1878"/>
      <c r="FYH18" s="1878"/>
      <c r="FYI18" s="1878"/>
      <c r="FYJ18" s="1878"/>
      <c r="FYK18" s="1878"/>
      <c r="FYL18" s="1878"/>
      <c r="FYM18" s="1878"/>
      <c r="FYN18" s="1878"/>
      <c r="FYO18" s="1878"/>
      <c r="FYP18" s="1878"/>
      <c r="FYQ18" s="1878"/>
      <c r="FYR18" s="1878"/>
      <c r="FYS18" s="1878"/>
      <c r="FYT18" s="1878"/>
      <c r="FYU18" s="1878"/>
      <c r="FYV18" s="1878"/>
      <c r="FYW18" s="1878"/>
      <c r="FYX18" s="1878"/>
      <c r="FYY18" s="1878"/>
      <c r="FYZ18" s="1878"/>
      <c r="FZA18" s="1878"/>
      <c r="FZB18" s="1878"/>
      <c r="FZC18" s="1878"/>
      <c r="FZD18" s="1878"/>
      <c r="FZE18" s="1878"/>
      <c r="FZF18" s="1878"/>
      <c r="FZG18" s="1878"/>
      <c r="FZH18" s="1878"/>
      <c r="FZI18" s="1878"/>
      <c r="FZJ18" s="1878"/>
      <c r="FZK18" s="1878"/>
      <c r="FZL18" s="1878"/>
      <c r="FZM18" s="1878"/>
      <c r="FZN18" s="1878"/>
      <c r="FZO18" s="1878"/>
      <c r="FZP18" s="1878"/>
      <c r="FZQ18" s="1878"/>
      <c r="FZR18" s="1878"/>
      <c r="FZS18" s="1878"/>
      <c r="FZT18" s="1878"/>
      <c r="FZU18" s="1878"/>
      <c r="FZV18" s="1878"/>
      <c r="FZW18" s="1878"/>
      <c r="FZX18" s="1878"/>
      <c r="FZY18" s="1878"/>
      <c r="FZZ18" s="1878"/>
      <c r="GAA18" s="1878"/>
      <c r="GAB18" s="1878"/>
      <c r="GAC18" s="1878"/>
      <c r="GAD18" s="1878"/>
      <c r="GAE18" s="1878"/>
      <c r="GAF18" s="1878"/>
      <c r="GAG18" s="1878"/>
      <c r="GAH18" s="1878"/>
      <c r="GAI18" s="1878"/>
      <c r="GAJ18" s="1878"/>
      <c r="GAK18" s="1878"/>
      <c r="GAL18" s="1878"/>
      <c r="GAM18" s="1878"/>
      <c r="GAN18" s="1878"/>
      <c r="GAO18" s="1878"/>
      <c r="GAP18" s="1878"/>
      <c r="GAQ18" s="1878"/>
      <c r="GAR18" s="1878"/>
      <c r="GAS18" s="1878"/>
      <c r="GAT18" s="1878"/>
      <c r="GAU18" s="1878"/>
      <c r="GAV18" s="1878"/>
      <c r="GAW18" s="1878"/>
      <c r="GAX18" s="1878"/>
      <c r="GAY18" s="1878"/>
      <c r="GAZ18" s="1878"/>
      <c r="GBA18" s="1878"/>
      <c r="GBB18" s="1878"/>
      <c r="GBC18" s="1878"/>
      <c r="GBD18" s="1878"/>
      <c r="GBE18" s="1878"/>
      <c r="GBF18" s="1878"/>
      <c r="GBG18" s="1878"/>
      <c r="GBH18" s="1878"/>
      <c r="GBI18" s="1878"/>
      <c r="GBJ18" s="1878"/>
      <c r="GBK18" s="1878"/>
      <c r="GBL18" s="1878"/>
      <c r="GBM18" s="1878"/>
      <c r="GBN18" s="1878"/>
      <c r="GBO18" s="1878"/>
      <c r="GBP18" s="1878"/>
      <c r="GBQ18" s="1878"/>
      <c r="GBR18" s="1878"/>
      <c r="GBS18" s="1878"/>
      <c r="GBT18" s="1878"/>
      <c r="GBU18" s="1878"/>
      <c r="GBV18" s="1878"/>
      <c r="GBW18" s="1878"/>
      <c r="GBX18" s="1878"/>
      <c r="GBY18" s="1878"/>
      <c r="GBZ18" s="1878"/>
      <c r="GCA18" s="1878"/>
      <c r="GCB18" s="1878"/>
      <c r="GCC18" s="1878"/>
      <c r="GCD18" s="1878"/>
      <c r="GCE18" s="1878"/>
      <c r="GCF18" s="1878"/>
      <c r="GCG18" s="1878"/>
      <c r="GCH18" s="1878"/>
      <c r="GCI18" s="1878"/>
      <c r="GCJ18" s="1878"/>
      <c r="GCK18" s="1878"/>
      <c r="GCL18" s="1878"/>
      <c r="GCM18" s="1878"/>
      <c r="GCN18" s="1878"/>
      <c r="GCO18" s="1878"/>
      <c r="GCP18" s="1878"/>
      <c r="GCQ18" s="1878"/>
      <c r="GCR18" s="1878"/>
      <c r="GCS18" s="1878"/>
      <c r="GCT18" s="1878"/>
      <c r="GCU18" s="1878"/>
      <c r="GCV18" s="1878"/>
      <c r="GCW18" s="1878"/>
      <c r="GCX18" s="1878"/>
      <c r="GCY18" s="1878"/>
      <c r="GCZ18" s="1878"/>
      <c r="GDA18" s="1878"/>
      <c r="GDB18" s="1878"/>
      <c r="GDC18" s="1878"/>
      <c r="GDD18" s="1878"/>
      <c r="GDE18" s="1878"/>
      <c r="GDF18" s="1878"/>
      <c r="GDG18" s="1878"/>
      <c r="GDH18" s="1878"/>
      <c r="GDI18" s="1878"/>
      <c r="GDJ18" s="1878"/>
      <c r="GDK18" s="1878"/>
      <c r="GDL18" s="1878"/>
      <c r="GDM18" s="1878"/>
      <c r="GDN18" s="1878"/>
      <c r="GDO18" s="1878"/>
      <c r="GDP18" s="1878"/>
      <c r="GDQ18" s="1878"/>
      <c r="GDR18" s="1878"/>
      <c r="GDS18" s="1878"/>
      <c r="GDT18" s="1878"/>
      <c r="GDU18" s="1878"/>
      <c r="GDV18" s="1878"/>
      <c r="GDW18" s="1878"/>
      <c r="GDX18" s="1878"/>
      <c r="GDY18" s="1878"/>
      <c r="GDZ18" s="1878"/>
      <c r="GEA18" s="1878"/>
      <c r="GEB18" s="1878"/>
      <c r="GEC18" s="1878"/>
      <c r="GED18" s="1878"/>
      <c r="GEE18" s="1878"/>
      <c r="GEF18" s="1878"/>
      <c r="GEG18" s="1878"/>
      <c r="GEH18" s="1878"/>
      <c r="GEI18" s="1878"/>
      <c r="GEJ18" s="1878"/>
      <c r="GEK18" s="1878"/>
      <c r="GEL18" s="1878"/>
      <c r="GEM18" s="1878"/>
      <c r="GEN18" s="1878"/>
      <c r="GEO18" s="1878"/>
      <c r="GEP18" s="1878"/>
      <c r="GEQ18" s="1878"/>
      <c r="GER18" s="1878"/>
      <c r="GES18" s="1878"/>
      <c r="GET18" s="1878"/>
      <c r="GEU18" s="1878"/>
      <c r="GEV18" s="1878"/>
      <c r="GEW18" s="1878"/>
      <c r="GEX18" s="1878"/>
      <c r="GEY18" s="1878"/>
      <c r="GEZ18" s="1878"/>
      <c r="GFA18" s="1878"/>
      <c r="GFB18" s="1878"/>
      <c r="GFC18" s="1878"/>
      <c r="GFD18" s="1878"/>
      <c r="GFE18" s="1878"/>
      <c r="GFF18" s="1878"/>
      <c r="GFG18" s="1878"/>
      <c r="GFH18" s="1878"/>
      <c r="GFI18" s="1878"/>
      <c r="GFJ18" s="1878"/>
      <c r="GFK18" s="1878"/>
      <c r="GFL18" s="1878"/>
      <c r="GFM18" s="1878"/>
      <c r="GFN18" s="1878"/>
      <c r="GFO18" s="1878"/>
      <c r="GFP18" s="1878"/>
      <c r="GFQ18" s="1878"/>
      <c r="GFR18" s="1878"/>
      <c r="GFS18" s="1878"/>
      <c r="GFT18" s="1878"/>
      <c r="GFU18" s="1878"/>
      <c r="GFV18" s="1878"/>
      <c r="GFW18" s="1878"/>
      <c r="GFX18" s="1878"/>
      <c r="GFY18" s="1878"/>
      <c r="GFZ18" s="1878"/>
      <c r="GGA18" s="1878"/>
      <c r="GGB18" s="1878"/>
      <c r="GGC18" s="1878"/>
      <c r="GGD18" s="1878"/>
      <c r="GGE18" s="1878"/>
      <c r="GGF18" s="1878"/>
      <c r="GGG18" s="1878"/>
      <c r="GGH18" s="1878"/>
      <c r="GGI18" s="1878"/>
      <c r="GGJ18" s="1878"/>
      <c r="GGK18" s="1878"/>
      <c r="GGL18" s="1878"/>
      <c r="GGM18" s="1878"/>
      <c r="GGN18" s="1878"/>
      <c r="GGO18" s="1878"/>
      <c r="GGP18" s="1878"/>
      <c r="GGQ18" s="1878"/>
      <c r="GGR18" s="1878"/>
      <c r="GGS18" s="1878"/>
      <c r="GGT18" s="1878"/>
      <c r="GGU18" s="1878"/>
      <c r="GGV18" s="1878"/>
      <c r="GGW18" s="1878"/>
      <c r="GGX18" s="1878"/>
      <c r="GGY18" s="1878"/>
      <c r="GGZ18" s="1878"/>
      <c r="GHA18" s="1878"/>
      <c r="GHB18" s="1878"/>
      <c r="GHC18" s="1878"/>
      <c r="GHD18" s="1878"/>
      <c r="GHE18" s="1878"/>
      <c r="GHF18" s="1878"/>
      <c r="GHG18" s="1878"/>
      <c r="GHH18" s="1878"/>
      <c r="GHI18" s="1878"/>
      <c r="GHJ18" s="1878"/>
      <c r="GHK18" s="1878"/>
      <c r="GHL18" s="1878"/>
      <c r="GHM18" s="1878"/>
      <c r="GHN18" s="1878"/>
      <c r="GHO18" s="1878"/>
      <c r="GHP18" s="1878"/>
      <c r="GHQ18" s="1878"/>
      <c r="GHR18" s="1878"/>
      <c r="GHS18" s="1878"/>
      <c r="GHT18" s="1878"/>
      <c r="GHU18" s="1878"/>
      <c r="GHV18" s="1878"/>
      <c r="GHW18" s="1878"/>
      <c r="GHX18" s="1878"/>
      <c r="GHY18" s="1878"/>
      <c r="GHZ18" s="1878"/>
      <c r="GIA18" s="1878"/>
      <c r="GIB18" s="1878"/>
      <c r="GIC18" s="1878"/>
      <c r="GID18" s="1878"/>
      <c r="GIE18" s="1878"/>
      <c r="GIF18" s="1878"/>
      <c r="GIG18" s="1878"/>
      <c r="GIH18" s="1878"/>
      <c r="GII18" s="1878"/>
      <c r="GIJ18" s="1878"/>
      <c r="GIK18" s="1878"/>
      <c r="GIL18" s="1878"/>
      <c r="GIM18" s="1878"/>
      <c r="GIN18" s="1878"/>
      <c r="GIO18" s="1878"/>
      <c r="GIP18" s="1878"/>
      <c r="GIQ18" s="1878"/>
      <c r="GIR18" s="1878"/>
      <c r="GIS18" s="1878"/>
      <c r="GIT18" s="1878"/>
      <c r="GIU18" s="1878"/>
      <c r="GIV18" s="1878"/>
      <c r="GIW18" s="1878"/>
      <c r="GIX18" s="1878"/>
      <c r="GIY18" s="1878"/>
      <c r="GIZ18" s="1878"/>
      <c r="GJA18" s="1878"/>
      <c r="GJB18" s="1878"/>
      <c r="GJC18" s="1878"/>
      <c r="GJD18" s="1878"/>
      <c r="GJE18" s="1878"/>
      <c r="GJF18" s="1878"/>
      <c r="GJG18" s="1878"/>
      <c r="GJH18" s="1878"/>
      <c r="GJI18" s="1878"/>
      <c r="GJJ18" s="1878"/>
      <c r="GJK18" s="1878"/>
      <c r="GJL18" s="1878"/>
      <c r="GJM18" s="1878"/>
      <c r="GJN18" s="1878"/>
      <c r="GJO18" s="1878"/>
      <c r="GJP18" s="1878"/>
      <c r="GJQ18" s="1878"/>
      <c r="GJR18" s="1878"/>
      <c r="GJS18" s="1878"/>
      <c r="GJT18" s="1878"/>
      <c r="GJU18" s="1878"/>
      <c r="GJV18" s="1878"/>
      <c r="GJW18" s="1878"/>
      <c r="GJX18" s="1878"/>
      <c r="GJY18" s="1878"/>
      <c r="GJZ18" s="1878"/>
      <c r="GKA18" s="1878"/>
      <c r="GKB18" s="1878"/>
      <c r="GKC18" s="1878"/>
      <c r="GKD18" s="1878"/>
      <c r="GKE18" s="1878"/>
      <c r="GKF18" s="1878"/>
      <c r="GKG18" s="1878"/>
      <c r="GKH18" s="1878"/>
      <c r="GKI18" s="1878"/>
      <c r="GKJ18" s="1878"/>
      <c r="GKK18" s="1878"/>
      <c r="GKL18" s="1878"/>
      <c r="GKM18" s="1878"/>
      <c r="GKN18" s="1878"/>
      <c r="GKO18" s="1878"/>
      <c r="GKP18" s="1878"/>
      <c r="GKQ18" s="1878"/>
      <c r="GKR18" s="1878"/>
      <c r="GKS18" s="1878"/>
      <c r="GKT18" s="1878"/>
      <c r="GKU18" s="1878"/>
      <c r="GKV18" s="1878"/>
      <c r="GKW18" s="1878"/>
      <c r="GKX18" s="1878"/>
      <c r="GKY18" s="1878"/>
      <c r="GKZ18" s="1878"/>
      <c r="GLA18" s="1878"/>
      <c r="GLB18" s="1878"/>
      <c r="GLC18" s="1878"/>
      <c r="GLD18" s="1878"/>
      <c r="GLE18" s="1878"/>
      <c r="GLF18" s="1878"/>
      <c r="GLG18" s="1878"/>
      <c r="GLH18" s="1878"/>
      <c r="GLI18" s="1878"/>
      <c r="GLJ18" s="1878"/>
      <c r="GLK18" s="1878"/>
      <c r="GLL18" s="1878"/>
      <c r="GLM18" s="1878"/>
      <c r="GLN18" s="1878"/>
      <c r="GLO18" s="1878"/>
      <c r="GLP18" s="1878"/>
      <c r="GLQ18" s="1878"/>
      <c r="GLR18" s="1878"/>
      <c r="GLS18" s="1878"/>
      <c r="GLT18" s="1878"/>
      <c r="GLU18" s="1878"/>
      <c r="GLV18" s="1878"/>
      <c r="GLW18" s="1878"/>
      <c r="GLX18" s="1878"/>
      <c r="GLY18" s="1878"/>
      <c r="GLZ18" s="1878"/>
      <c r="GMA18" s="1878"/>
      <c r="GMB18" s="1878"/>
      <c r="GMC18" s="1878"/>
      <c r="GMD18" s="1878"/>
      <c r="GME18" s="1878"/>
      <c r="GMF18" s="1878"/>
      <c r="GMG18" s="1878"/>
      <c r="GMH18" s="1878"/>
      <c r="GMI18" s="1878"/>
      <c r="GMJ18" s="1878"/>
      <c r="GMK18" s="1878"/>
      <c r="GML18" s="1878"/>
      <c r="GMM18" s="1878"/>
      <c r="GMN18" s="1878"/>
      <c r="GMO18" s="1878"/>
      <c r="GMP18" s="1878"/>
      <c r="GMQ18" s="1878"/>
      <c r="GMR18" s="1878"/>
      <c r="GMS18" s="1878"/>
      <c r="GMT18" s="1878"/>
      <c r="GMU18" s="1878"/>
      <c r="GMV18" s="1878"/>
      <c r="GMW18" s="1878"/>
      <c r="GMX18" s="1878"/>
      <c r="GMY18" s="1878"/>
      <c r="GMZ18" s="1878"/>
      <c r="GNA18" s="1878"/>
      <c r="GNB18" s="1878"/>
      <c r="GNC18" s="1878"/>
      <c r="GND18" s="1878"/>
      <c r="GNE18" s="1878"/>
      <c r="GNF18" s="1878"/>
      <c r="GNG18" s="1878"/>
      <c r="GNH18" s="1878"/>
      <c r="GNI18" s="1878"/>
      <c r="GNJ18" s="1878"/>
      <c r="GNK18" s="1878"/>
      <c r="GNL18" s="1878"/>
      <c r="GNM18" s="1878"/>
      <c r="GNN18" s="1878"/>
      <c r="GNO18" s="1878"/>
      <c r="GNP18" s="1878"/>
      <c r="GNQ18" s="1878"/>
      <c r="GNR18" s="1878"/>
      <c r="GNS18" s="1878"/>
      <c r="GNT18" s="1878"/>
      <c r="GNU18" s="1878"/>
      <c r="GNV18" s="1878"/>
      <c r="GNW18" s="1878"/>
      <c r="GNX18" s="1878"/>
      <c r="GNY18" s="1878"/>
      <c r="GNZ18" s="1878"/>
      <c r="GOA18" s="1878"/>
      <c r="GOB18" s="1878"/>
      <c r="GOC18" s="1878"/>
      <c r="GOD18" s="1878"/>
      <c r="GOE18" s="1878"/>
      <c r="GOF18" s="1878"/>
      <c r="GOG18" s="1878"/>
      <c r="GOH18" s="1878"/>
      <c r="GOI18" s="1878"/>
      <c r="GOJ18" s="1878"/>
      <c r="GOK18" s="1878"/>
      <c r="GOL18" s="1878"/>
      <c r="GOM18" s="1878"/>
      <c r="GON18" s="1878"/>
      <c r="GOO18" s="1878"/>
      <c r="GOP18" s="1878"/>
      <c r="GOQ18" s="1878"/>
      <c r="GOR18" s="1878"/>
      <c r="GOS18" s="1878"/>
      <c r="GOT18" s="1878"/>
      <c r="GOU18" s="1878"/>
      <c r="GOV18" s="1878"/>
      <c r="GOW18" s="1878"/>
      <c r="GOX18" s="1878"/>
      <c r="GOY18" s="1878"/>
      <c r="GOZ18" s="1878"/>
      <c r="GPA18" s="1878"/>
      <c r="GPB18" s="1878"/>
      <c r="GPC18" s="1878"/>
      <c r="GPD18" s="1878"/>
      <c r="GPE18" s="1878"/>
      <c r="GPF18" s="1878"/>
      <c r="GPG18" s="1878"/>
      <c r="GPH18" s="1878"/>
      <c r="GPI18" s="1878"/>
      <c r="GPJ18" s="1878"/>
      <c r="GPK18" s="1878"/>
      <c r="GPL18" s="1878"/>
      <c r="GPM18" s="1878"/>
      <c r="GPN18" s="1878"/>
      <c r="GPO18" s="1878"/>
      <c r="GPP18" s="1878"/>
      <c r="GPQ18" s="1878"/>
      <c r="GPR18" s="1878"/>
      <c r="GPS18" s="1878"/>
      <c r="GPT18" s="1878"/>
      <c r="GPU18" s="1878"/>
      <c r="GPV18" s="1878"/>
      <c r="GPW18" s="1878"/>
      <c r="GPX18" s="1878"/>
      <c r="GPY18" s="1878"/>
      <c r="GPZ18" s="1878"/>
      <c r="GQA18" s="1878"/>
      <c r="GQB18" s="1878"/>
      <c r="GQC18" s="1878"/>
      <c r="GQD18" s="1878"/>
      <c r="GQE18" s="1878"/>
      <c r="GQF18" s="1878"/>
      <c r="GQG18" s="1878"/>
      <c r="GQH18" s="1878"/>
      <c r="GQI18" s="1878"/>
      <c r="GQJ18" s="1878"/>
      <c r="GQK18" s="1878"/>
      <c r="GQL18" s="1878"/>
      <c r="GQM18" s="1878"/>
      <c r="GQN18" s="1878"/>
      <c r="GQO18" s="1878"/>
      <c r="GQP18" s="1878"/>
      <c r="GQQ18" s="1878"/>
      <c r="GQR18" s="1878"/>
      <c r="GQS18" s="1878"/>
      <c r="GQT18" s="1878"/>
      <c r="GQU18" s="1878"/>
      <c r="GQV18" s="1878"/>
      <c r="GQW18" s="1878"/>
      <c r="GQX18" s="1878"/>
      <c r="GQY18" s="1878"/>
      <c r="GQZ18" s="1878"/>
      <c r="GRA18" s="1878"/>
      <c r="GRB18" s="1878"/>
      <c r="GRC18" s="1878"/>
      <c r="GRD18" s="1878"/>
      <c r="GRE18" s="1878"/>
      <c r="GRF18" s="1878"/>
      <c r="GRG18" s="1878"/>
      <c r="GRH18" s="1878"/>
      <c r="GRI18" s="1878"/>
      <c r="GRJ18" s="1878"/>
      <c r="GRK18" s="1878"/>
      <c r="GRL18" s="1878"/>
      <c r="GRM18" s="1878"/>
      <c r="GRN18" s="1878"/>
      <c r="GRO18" s="1878"/>
      <c r="GRP18" s="1878"/>
      <c r="GRQ18" s="1878"/>
      <c r="GRR18" s="1878"/>
      <c r="GRS18" s="1878"/>
      <c r="GRT18" s="1878"/>
      <c r="GRU18" s="1878"/>
      <c r="GRV18" s="1878"/>
      <c r="GRW18" s="1878"/>
      <c r="GRX18" s="1878"/>
      <c r="GRY18" s="1878"/>
      <c r="GRZ18" s="1878"/>
      <c r="GSA18" s="1878"/>
      <c r="GSB18" s="1878"/>
      <c r="GSC18" s="1878"/>
      <c r="GSD18" s="1878"/>
      <c r="GSE18" s="1878"/>
      <c r="GSF18" s="1878"/>
      <c r="GSG18" s="1878"/>
      <c r="GSH18" s="1878"/>
      <c r="GSI18" s="1878"/>
      <c r="GSJ18" s="1878"/>
      <c r="GSK18" s="1878"/>
      <c r="GSL18" s="1878"/>
      <c r="GSM18" s="1878"/>
      <c r="GSN18" s="1878"/>
      <c r="GSO18" s="1878"/>
      <c r="GSP18" s="1878"/>
      <c r="GSQ18" s="1878"/>
      <c r="GSR18" s="1878"/>
      <c r="GSS18" s="1878"/>
      <c r="GST18" s="1878"/>
      <c r="GSU18" s="1878"/>
      <c r="GSV18" s="1878"/>
      <c r="GSW18" s="1878"/>
      <c r="GSX18" s="1878"/>
      <c r="GSY18" s="1878"/>
      <c r="GSZ18" s="1878"/>
      <c r="GTA18" s="1878"/>
      <c r="GTB18" s="1878"/>
      <c r="GTC18" s="1878"/>
      <c r="GTD18" s="1878"/>
      <c r="GTE18" s="1878"/>
      <c r="GTF18" s="1878"/>
      <c r="GTG18" s="1878"/>
      <c r="GTH18" s="1878"/>
      <c r="GTI18" s="1878"/>
      <c r="GTJ18" s="1878"/>
      <c r="GTK18" s="1878"/>
      <c r="GTL18" s="1878"/>
      <c r="GTM18" s="1878"/>
      <c r="GTN18" s="1878"/>
      <c r="GTO18" s="1878"/>
      <c r="GTP18" s="1878"/>
      <c r="GTQ18" s="1878"/>
      <c r="GTR18" s="1878"/>
      <c r="GTS18" s="1878"/>
      <c r="GTT18" s="1878"/>
      <c r="GTU18" s="1878"/>
      <c r="GTV18" s="1878"/>
      <c r="GTW18" s="1878"/>
      <c r="GTX18" s="1878"/>
      <c r="GTY18" s="1878"/>
      <c r="GTZ18" s="1878"/>
      <c r="GUA18" s="1878"/>
      <c r="GUB18" s="1878"/>
      <c r="GUC18" s="1878"/>
      <c r="GUD18" s="1878"/>
      <c r="GUE18" s="1878"/>
      <c r="GUF18" s="1878"/>
      <c r="GUG18" s="1878"/>
      <c r="GUH18" s="1878"/>
      <c r="GUI18" s="1878"/>
      <c r="GUJ18" s="1878"/>
      <c r="GUK18" s="1878"/>
      <c r="GUL18" s="1878"/>
      <c r="GUM18" s="1878"/>
      <c r="GUN18" s="1878"/>
      <c r="GUO18" s="1878"/>
      <c r="GUP18" s="1878"/>
      <c r="GUQ18" s="1878"/>
      <c r="GUR18" s="1878"/>
      <c r="GUS18" s="1878"/>
      <c r="GUT18" s="1878"/>
      <c r="GUU18" s="1878"/>
      <c r="GUV18" s="1878"/>
      <c r="GUW18" s="1878"/>
      <c r="GUX18" s="1878"/>
      <c r="GUY18" s="1878"/>
      <c r="GUZ18" s="1878"/>
      <c r="GVA18" s="1878"/>
      <c r="GVB18" s="1878"/>
      <c r="GVC18" s="1878"/>
      <c r="GVD18" s="1878"/>
      <c r="GVE18" s="1878"/>
      <c r="GVF18" s="1878"/>
      <c r="GVG18" s="1878"/>
      <c r="GVH18" s="1878"/>
      <c r="GVI18" s="1878"/>
      <c r="GVJ18" s="1878"/>
      <c r="GVK18" s="1878"/>
      <c r="GVL18" s="1878"/>
      <c r="GVM18" s="1878"/>
      <c r="GVN18" s="1878"/>
      <c r="GVO18" s="1878"/>
      <c r="GVP18" s="1878"/>
      <c r="GVQ18" s="1878"/>
      <c r="GVR18" s="1878"/>
      <c r="GVS18" s="1878"/>
      <c r="GVT18" s="1878"/>
      <c r="GVU18" s="1878"/>
      <c r="GVV18" s="1878"/>
      <c r="GVW18" s="1878"/>
      <c r="GVX18" s="1878"/>
      <c r="GVY18" s="1878"/>
      <c r="GVZ18" s="1878"/>
      <c r="GWA18" s="1878"/>
      <c r="GWB18" s="1878"/>
      <c r="GWC18" s="1878"/>
      <c r="GWD18" s="1878"/>
      <c r="GWE18" s="1878"/>
      <c r="GWF18" s="1878"/>
      <c r="GWG18" s="1878"/>
      <c r="GWH18" s="1878"/>
      <c r="GWI18" s="1878"/>
      <c r="GWJ18" s="1878"/>
      <c r="GWK18" s="1878"/>
      <c r="GWL18" s="1878"/>
      <c r="GWM18" s="1878"/>
      <c r="GWN18" s="1878"/>
      <c r="GWO18" s="1878"/>
      <c r="GWP18" s="1878"/>
      <c r="GWQ18" s="1878"/>
      <c r="GWR18" s="1878"/>
      <c r="GWS18" s="1878"/>
      <c r="GWT18" s="1878"/>
      <c r="GWU18" s="1878"/>
      <c r="GWV18" s="1878"/>
      <c r="GWW18" s="1878"/>
      <c r="GWX18" s="1878"/>
      <c r="GWY18" s="1878"/>
      <c r="GWZ18" s="1878"/>
      <c r="GXA18" s="1878"/>
      <c r="GXB18" s="1878"/>
      <c r="GXC18" s="1878"/>
      <c r="GXD18" s="1878"/>
      <c r="GXE18" s="1878"/>
      <c r="GXF18" s="1878"/>
      <c r="GXG18" s="1878"/>
      <c r="GXH18" s="1878"/>
      <c r="GXI18" s="1878"/>
      <c r="GXJ18" s="1878"/>
      <c r="GXK18" s="1878"/>
      <c r="GXL18" s="1878"/>
      <c r="GXM18" s="1878"/>
      <c r="GXN18" s="1878"/>
      <c r="GXO18" s="1878"/>
      <c r="GXP18" s="1878"/>
      <c r="GXQ18" s="1878"/>
      <c r="GXR18" s="1878"/>
      <c r="GXS18" s="1878"/>
      <c r="GXT18" s="1878"/>
      <c r="GXU18" s="1878"/>
      <c r="GXV18" s="1878"/>
      <c r="GXW18" s="1878"/>
      <c r="GXX18" s="1878"/>
      <c r="GXY18" s="1878"/>
      <c r="GXZ18" s="1878"/>
      <c r="GYA18" s="1878"/>
      <c r="GYB18" s="1878"/>
      <c r="GYC18" s="1878"/>
      <c r="GYD18" s="1878"/>
      <c r="GYE18" s="1878"/>
      <c r="GYF18" s="1878"/>
      <c r="GYG18" s="1878"/>
      <c r="GYH18" s="1878"/>
      <c r="GYI18" s="1878"/>
      <c r="GYJ18" s="1878"/>
      <c r="GYK18" s="1878"/>
      <c r="GYL18" s="1878"/>
      <c r="GYM18" s="1878"/>
      <c r="GYN18" s="1878"/>
      <c r="GYO18" s="1878"/>
      <c r="GYP18" s="1878"/>
      <c r="GYQ18" s="1878"/>
      <c r="GYR18" s="1878"/>
      <c r="GYS18" s="1878"/>
      <c r="GYT18" s="1878"/>
      <c r="GYU18" s="1878"/>
      <c r="GYV18" s="1878"/>
      <c r="GYW18" s="1878"/>
      <c r="GYX18" s="1878"/>
      <c r="GYY18" s="1878"/>
      <c r="GYZ18" s="1878"/>
      <c r="GZA18" s="1878"/>
      <c r="GZB18" s="1878"/>
      <c r="GZC18" s="1878"/>
      <c r="GZD18" s="1878"/>
      <c r="GZE18" s="1878"/>
      <c r="GZF18" s="1878"/>
      <c r="GZG18" s="1878"/>
      <c r="GZH18" s="1878"/>
      <c r="GZI18" s="1878"/>
      <c r="GZJ18" s="1878"/>
      <c r="GZK18" s="1878"/>
      <c r="GZL18" s="1878"/>
      <c r="GZM18" s="1878"/>
      <c r="GZN18" s="1878"/>
      <c r="GZO18" s="1878"/>
      <c r="GZP18" s="1878"/>
      <c r="GZQ18" s="1878"/>
      <c r="GZR18" s="1878"/>
      <c r="GZS18" s="1878"/>
      <c r="GZT18" s="1878"/>
      <c r="GZU18" s="1878"/>
      <c r="GZV18" s="1878"/>
      <c r="GZW18" s="1878"/>
      <c r="GZX18" s="1878"/>
      <c r="GZY18" s="1878"/>
      <c r="GZZ18" s="1878"/>
      <c r="HAA18" s="1878"/>
      <c r="HAB18" s="1878"/>
      <c r="HAC18" s="1878"/>
      <c r="HAD18" s="1878"/>
      <c r="HAE18" s="1878"/>
      <c r="HAF18" s="1878"/>
      <c r="HAG18" s="1878"/>
      <c r="HAH18" s="1878"/>
      <c r="HAI18" s="1878"/>
      <c r="HAJ18" s="1878"/>
      <c r="HAK18" s="1878"/>
      <c r="HAL18" s="1878"/>
      <c r="HAM18" s="1878"/>
      <c r="HAN18" s="1878"/>
      <c r="HAO18" s="1878"/>
      <c r="HAP18" s="1878"/>
      <c r="HAQ18" s="1878"/>
      <c r="HAR18" s="1878"/>
      <c r="HAS18" s="1878"/>
      <c r="HAT18" s="1878"/>
      <c r="HAU18" s="1878"/>
      <c r="HAV18" s="1878"/>
      <c r="HAW18" s="1878"/>
      <c r="HAX18" s="1878"/>
      <c r="HAY18" s="1878"/>
      <c r="HAZ18" s="1878"/>
      <c r="HBA18" s="1878"/>
      <c r="HBB18" s="1878"/>
      <c r="HBC18" s="1878"/>
      <c r="HBD18" s="1878"/>
      <c r="HBE18" s="1878"/>
      <c r="HBF18" s="1878"/>
      <c r="HBG18" s="1878"/>
      <c r="HBH18" s="1878"/>
      <c r="HBI18" s="1878"/>
      <c r="HBJ18" s="1878"/>
      <c r="HBK18" s="1878"/>
      <c r="HBL18" s="1878"/>
      <c r="HBM18" s="1878"/>
      <c r="HBN18" s="1878"/>
      <c r="HBO18" s="1878"/>
      <c r="HBP18" s="1878"/>
      <c r="HBQ18" s="1878"/>
      <c r="HBR18" s="1878"/>
      <c r="HBS18" s="1878"/>
      <c r="HBT18" s="1878"/>
      <c r="HBU18" s="1878"/>
      <c r="HBV18" s="1878"/>
      <c r="HBW18" s="1878"/>
      <c r="HBX18" s="1878"/>
      <c r="HBY18" s="1878"/>
      <c r="HBZ18" s="1878"/>
      <c r="HCA18" s="1878"/>
      <c r="HCB18" s="1878"/>
      <c r="HCC18" s="1878"/>
      <c r="HCD18" s="1878"/>
      <c r="HCE18" s="1878"/>
      <c r="HCF18" s="1878"/>
      <c r="HCG18" s="1878"/>
      <c r="HCH18" s="1878"/>
      <c r="HCI18" s="1878"/>
      <c r="HCJ18" s="1878"/>
      <c r="HCK18" s="1878"/>
      <c r="HCL18" s="1878"/>
      <c r="HCM18" s="1878"/>
      <c r="HCN18" s="1878"/>
      <c r="HCO18" s="1878"/>
      <c r="HCP18" s="1878"/>
      <c r="HCQ18" s="1878"/>
      <c r="HCR18" s="1878"/>
      <c r="HCS18" s="1878"/>
      <c r="HCT18" s="1878"/>
      <c r="HCU18" s="1878"/>
      <c r="HCV18" s="1878"/>
      <c r="HCW18" s="1878"/>
      <c r="HCX18" s="1878"/>
      <c r="HCY18" s="1878"/>
      <c r="HCZ18" s="1878"/>
      <c r="HDA18" s="1878"/>
      <c r="HDB18" s="1878"/>
      <c r="HDC18" s="1878"/>
      <c r="HDD18" s="1878"/>
      <c r="HDE18" s="1878"/>
      <c r="HDF18" s="1878"/>
      <c r="HDG18" s="1878"/>
      <c r="HDH18" s="1878"/>
      <c r="HDI18" s="1878"/>
      <c r="HDJ18" s="1878"/>
      <c r="HDK18" s="1878"/>
      <c r="HDL18" s="1878"/>
      <c r="HDM18" s="1878"/>
      <c r="HDN18" s="1878"/>
      <c r="HDO18" s="1878"/>
      <c r="HDP18" s="1878"/>
      <c r="HDQ18" s="1878"/>
      <c r="HDR18" s="1878"/>
      <c r="HDS18" s="1878"/>
      <c r="HDT18" s="1878"/>
      <c r="HDU18" s="1878"/>
      <c r="HDV18" s="1878"/>
      <c r="HDW18" s="1878"/>
      <c r="HDX18" s="1878"/>
      <c r="HDY18" s="1878"/>
      <c r="HDZ18" s="1878"/>
      <c r="HEA18" s="1878"/>
      <c r="HEB18" s="1878"/>
      <c r="HEC18" s="1878"/>
      <c r="HED18" s="1878"/>
      <c r="HEE18" s="1878"/>
      <c r="HEF18" s="1878"/>
      <c r="HEG18" s="1878"/>
      <c r="HEH18" s="1878"/>
      <c r="HEI18" s="1878"/>
      <c r="HEJ18" s="1878"/>
      <c r="HEK18" s="1878"/>
      <c r="HEL18" s="1878"/>
      <c r="HEM18" s="1878"/>
      <c r="HEN18" s="1878"/>
      <c r="HEO18" s="1878"/>
      <c r="HEP18" s="1878"/>
      <c r="HEQ18" s="1878"/>
      <c r="HER18" s="1878"/>
      <c r="HES18" s="1878"/>
      <c r="HET18" s="1878"/>
      <c r="HEU18" s="1878"/>
      <c r="HEV18" s="1878"/>
      <c r="HEW18" s="1878"/>
      <c r="HEX18" s="1878"/>
      <c r="HEY18" s="1878"/>
      <c r="HEZ18" s="1878"/>
      <c r="HFA18" s="1878"/>
      <c r="HFB18" s="1878"/>
      <c r="HFC18" s="1878"/>
      <c r="HFD18" s="1878"/>
      <c r="HFE18" s="1878"/>
      <c r="HFF18" s="1878"/>
      <c r="HFG18" s="1878"/>
      <c r="HFH18" s="1878"/>
      <c r="HFI18" s="1878"/>
      <c r="HFJ18" s="1878"/>
      <c r="HFK18" s="1878"/>
      <c r="HFL18" s="1878"/>
      <c r="HFM18" s="1878"/>
      <c r="HFN18" s="1878"/>
      <c r="HFO18" s="1878"/>
      <c r="HFP18" s="1878"/>
      <c r="HFQ18" s="1878"/>
      <c r="HFR18" s="1878"/>
      <c r="HFS18" s="1878"/>
      <c r="HFT18" s="1878"/>
      <c r="HFU18" s="1878"/>
      <c r="HFV18" s="1878"/>
      <c r="HFW18" s="1878"/>
      <c r="HFX18" s="1878"/>
      <c r="HFY18" s="1878"/>
      <c r="HFZ18" s="1878"/>
      <c r="HGA18" s="1878"/>
      <c r="HGB18" s="1878"/>
      <c r="HGC18" s="1878"/>
      <c r="HGD18" s="1878"/>
      <c r="HGE18" s="1878"/>
      <c r="HGF18" s="1878"/>
      <c r="HGG18" s="1878"/>
      <c r="HGH18" s="1878"/>
      <c r="HGI18" s="1878"/>
      <c r="HGJ18" s="1878"/>
      <c r="HGK18" s="1878"/>
      <c r="HGL18" s="1878"/>
      <c r="HGM18" s="1878"/>
      <c r="HGN18" s="1878"/>
      <c r="HGO18" s="1878"/>
      <c r="HGP18" s="1878"/>
      <c r="HGQ18" s="1878"/>
      <c r="HGR18" s="1878"/>
      <c r="HGS18" s="1878"/>
      <c r="HGT18" s="1878"/>
      <c r="HGU18" s="1878"/>
      <c r="HGV18" s="1878"/>
      <c r="HGW18" s="1878"/>
      <c r="HGX18" s="1878"/>
      <c r="HGY18" s="1878"/>
      <c r="HGZ18" s="1878"/>
      <c r="HHA18" s="1878"/>
      <c r="HHB18" s="1878"/>
      <c r="HHC18" s="1878"/>
      <c r="HHD18" s="1878"/>
      <c r="HHE18" s="1878"/>
      <c r="HHF18" s="1878"/>
      <c r="HHG18" s="1878"/>
      <c r="HHH18" s="1878"/>
      <c r="HHI18" s="1878"/>
      <c r="HHJ18" s="1878"/>
      <c r="HHK18" s="1878"/>
      <c r="HHL18" s="1878"/>
      <c r="HHM18" s="1878"/>
      <c r="HHN18" s="1878"/>
      <c r="HHO18" s="1878"/>
      <c r="HHP18" s="1878"/>
      <c r="HHQ18" s="1878"/>
      <c r="HHR18" s="1878"/>
      <c r="HHS18" s="1878"/>
      <c r="HHT18" s="1878"/>
      <c r="HHU18" s="1878"/>
      <c r="HHV18" s="1878"/>
      <c r="HHW18" s="1878"/>
      <c r="HHX18" s="1878"/>
      <c r="HHY18" s="1878"/>
      <c r="HHZ18" s="1878"/>
      <c r="HIA18" s="1878"/>
      <c r="HIB18" s="1878"/>
      <c r="HIC18" s="1878"/>
      <c r="HID18" s="1878"/>
      <c r="HIE18" s="1878"/>
      <c r="HIF18" s="1878"/>
      <c r="HIG18" s="1878"/>
      <c r="HIH18" s="1878"/>
      <c r="HII18" s="1878"/>
      <c r="HIJ18" s="1878"/>
      <c r="HIK18" s="1878"/>
      <c r="HIL18" s="1878"/>
      <c r="HIM18" s="1878"/>
      <c r="HIN18" s="1878"/>
      <c r="HIO18" s="1878"/>
      <c r="HIP18" s="1878"/>
      <c r="HIQ18" s="1878"/>
      <c r="HIR18" s="1878"/>
      <c r="HIS18" s="1878"/>
      <c r="HIT18" s="1878"/>
      <c r="HIU18" s="1878"/>
      <c r="HIV18" s="1878"/>
      <c r="HIW18" s="1878"/>
      <c r="HIX18" s="1878"/>
      <c r="HIY18" s="1878"/>
      <c r="HIZ18" s="1878"/>
      <c r="HJA18" s="1878"/>
      <c r="HJB18" s="1878"/>
      <c r="HJC18" s="1878"/>
      <c r="HJD18" s="1878"/>
      <c r="HJE18" s="1878"/>
      <c r="HJF18" s="1878"/>
      <c r="HJG18" s="1878"/>
      <c r="HJH18" s="1878"/>
      <c r="HJI18" s="1878"/>
      <c r="HJJ18" s="1878"/>
      <c r="HJK18" s="1878"/>
      <c r="HJL18" s="1878"/>
      <c r="HJM18" s="1878"/>
      <c r="HJN18" s="1878"/>
      <c r="HJO18" s="1878"/>
      <c r="HJP18" s="1878"/>
      <c r="HJQ18" s="1878"/>
      <c r="HJR18" s="1878"/>
      <c r="HJS18" s="1878"/>
      <c r="HJT18" s="1878"/>
      <c r="HJU18" s="1878"/>
      <c r="HJV18" s="1878"/>
      <c r="HJW18" s="1878"/>
      <c r="HJX18" s="1878"/>
      <c r="HJY18" s="1878"/>
      <c r="HJZ18" s="1878"/>
      <c r="HKA18" s="1878"/>
      <c r="HKB18" s="1878"/>
      <c r="HKC18" s="1878"/>
      <c r="HKD18" s="1878"/>
      <c r="HKE18" s="1878"/>
      <c r="HKF18" s="1878"/>
      <c r="HKG18" s="1878"/>
      <c r="HKH18" s="1878"/>
      <c r="HKI18" s="1878"/>
      <c r="HKJ18" s="1878"/>
      <c r="HKK18" s="1878"/>
      <c r="HKL18" s="1878"/>
      <c r="HKM18" s="1878"/>
      <c r="HKN18" s="1878"/>
      <c r="HKO18" s="1878"/>
      <c r="HKP18" s="1878"/>
      <c r="HKQ18" s="1878"/>
      <c r="HKR18" s="1878"/>
      <c r="HKS18" s="1878"/>
      <c r="HKT18" s="1878"/>
      <c r="HKU18" s="1878"/>
      <c r="HKV18" s="1878"/>
      <c r="HKW18" s="1878"/>
      <c r="HKX18" s="1878"/>
      <c r="HKY18" s="1878"/>
      <c r="HKZ18" s="1878"/>
      <c r="HLA18" s="1878"/>
      <c r="HLB18" s="1878"/>
      <c r="HLC18" s="1878"/>
      <c r="HLD18" s="1878"/>
      <c r="HLE18" s="1878"/>
      <c r="HLF18" s="1878"/>
      <c r="HLG18" s="1878"/>
      <c r="HLH18" s="1878"/>
      <c r="HLI18" s="1878"/>
      <c r="HLJ18" s="1878"/>
      <c r="HLK18" s="1878"/>
      <c r="HLL18" s="1878"/>
      <c r="HLM18" s="1878"/>
      <c r="HLN18" s="1878"/>
      <c r="HLO18" s="1878"/>
      <c r="HLP18" s="1878"/>
      <c r="HLQ18" s="1878"/>
      <c r="HLR18" s="1878"/>
      <c r="HLS18" s="1878"/>
      <c r="HLT18" s="1878"/>
      <c r="HLU18" s="1878"/>
      <c r="HLV18" s="1878"/>
      <c r="HLW18" s="1878"/>
      <c r="HLX18" s="1878"/>
      <c r="HLY18" s="1878"/>
      <c r="HLZ18" s="1878"/>
      <c r="HMA18" s="1878"/>
      <c r="HMB18" s="1878"/>
      <c r="HMC18" s="1878"/>
      <c r="HMD18" s="1878"/>
      <c r="HME18" s="1878"/>
      <c r="HMF18" s="1878"/>
      <c r="HMG18" s="1878"/>
      <c r="HMH18" s="1878"/>
      <c r="HMI18" s="1878"/>
      <c r="HMJ18" s="1878"/>
      <c r="HMK18" s="1878"/>
      <c r="HML18" s="1878"/>
      <c r="HMM18" s="1878"/>
      <c r="HMN18" s="1878"/>
      <c r="HMO18" s="1878"/>
      <c r="HMP18" s="1878"/>
      <c r="HMQ18" s="1878"/>
      <c r="HMR18" s="1878"/>
      <c r="HMS18" s="1878"/>
      <c r="HMT18" s="1878"/>
      <c r="HMU18" s="1878"/>
      <c r="HMV18" s="1878"/>
      <c r="HMW18" s="1878"/>
      <c r="HMX18" s="1878"/>
      <c r="HMY18" s="1878"/>
      <c r="HMZ18" s="1878"/>
      <c r="HNA18" s="1878"/>
      <c r="HNB18" s="1878"/>
      <c r="HNC18" s="1878"/>
      <c r="HND18" s="1878"/>
      <c r="HNE18" s="1878"/>
      <c r="HNF18" s="1878"/>
      <c r="HNG18" s="1878"/>
      <c r="HNH18" s="1878"/>
      <c r="HNI18" s="1878"/>
      <c r="HNJ18" s="1878"/>
      <c r="HNK18" s="1878"/>
      <c r="HNL18" s="1878"/>
      <c r="HNM18" s="1878"/>
      <c r="HNN18" s="1878"/>
      <c r="HNO18" s="1878"/>
      <c r="HNP18" s="1878"/>
      <c r="HNQ18" s="1878"/>
      <c r="HNR18" s="1878"/>
      <c r="HNS18" s="1878"/>
      <c r="HNT18" s="1878"/>
      <c r="HNU18" s="1878"/>
      <c r="HNV18" s="1878"/>
      <c r="HNW18" s="1878"/>
      <c r="HNX18" s="1878"/>
      <c r="HNY18" s="1878"/>
      <c r="HNZ18" s="1878"/>
      <c r="HOA18" s="1878"/>
      <c r="HOB18" s="1878"/>
      <c r="HOC18" s="1878"/>
      <c r="HOD18" s="1878"/>
      <c r="HOE18" s="1878"/>
      <c r="HOF18" s="1878"/>
      <c r="HOG18" s="1878"/>
      <c r="HOH18" s="1878"/>
      <c r="HOI18" s="1878"/>
      <c r="HOJ18" s="1878"/>
      <c r="HOK18" s="1878"/>
      <c r="HOL18" s="1878"/>
      <c r="HOM18" s="1878"/>
      <c r="HON18" s="1878"/>
      <c r="HOO18" s="1878"/>
      <c r="HOP18" s="1878"/>
      <c r="HOQ18" s="1878"/>
      <c r="HOR18" s="1878"/>
      <c r="HOS18" s="1878"/>
      <c r="HOT18" s="1878"/>
      <c r="HOU18" s="1878"/>
      <c r="HOV18" s="1878"/>
      <c r="HOW18" s="1878"/>
      <c r="HOX18" s="1878"/>
      <c r="HOY18" s="1878"/>
      <c r="HOZ18" s="1878"/>
      <c r="HPA18" s="1878"/>
      <c r="HPB18" s="1878"/>
      <c r="HPC18" s="1878"/>
      <c r="HPD18" s="1878"/>
      <c r="HPE18" s="1878"/>
      <c r="HPF18" s="1878"/>
      <c r="HPG18" s="1878"/>
      <c r="HPH18" s="1878"/>
      <c r="HPI18" s="1878"/>
      <c r="HPJ18" s="1878"/>
      <c r="HPK18" s="1878"/>
      <c r="HPL18" s="1878"/>
      <c r="HPM18" s="1878"/>
      <c r="HPN18" s="1878"/>
      <c r="HPO18" s="1878"/>
      <c r="HPP18" s="1878"/>
      <c r="HPQ18" s="1878"/>
      <c r="HPR18" s="1878"/>
      <c r="HPS18" s="1878"/>
      <c r="HPT18" s="1878"/>
      <c r="HPU18" s="1878"/>
      <c r="HPV18" s="1878"/>
      <c r="HPW18" s="1878"/>
      <c r="HPX18" s="1878"/>
      <c r="HPY18" s="1878"/>
      <c r="HPZ18" s="1878"/>
      <c r="HQA18" s="1878"/>
      <c r="HQB18" s="1878"/>
      <c r="HQC18" s="1878"/>
      <c r="HQD18" s="1878"/>
      <c r="HQE18" s="1878"/>
      <c r="HQF18" s="1878"/>
      <c r="HQG18" s="1878"/>
      <c r="HQH18" s="1878"/>
      <c r="HQI18" s="1878"/>
      <c r="HQJ18" s="1878"/>
      <c r="HQK18" s="1878"/>
      <c r="HQL18" s="1878"/>
      <c r="HQM18" s="1878"/>
      <c r="HQN18" s="1878"/>
      <c r="HQO18" s="1878"/>
      <c r="HQP18" s="1878"/>
      <c r="HQQ18" s="1878"/>
      <c r="HQR18" s="1878"/>
      <c r="HQS18" s="1878"/>
      <c r="HQT18" s="1878"/>
      <c r="HQU18" s="1878"/>
      <c r="HQV18" s="1878"/>
      <c r="HQW18" s="1878"/>
      <c r="HQX18" s="1878"/>
      <c r="HQY18" s="1878"/>
      <c r="HQZ18" s="1878"/>
      <c r="HRA18" s="1878"/>
      <c r="HRB18" s="1878"/>
      <c r="HRC18" s="1878"/>
      <c r="HRD18" s="1878"/>
      <c r="HRE18" s="1878"/>
      <c r="HRF18" s="1878"/>
      <c r="HRG18" s="1878"/>
      <c r="HRH18" s="1878"/>
      <c r="HRI18" s="1878"/>
      <c r="HRJ18" s="1878"/>
      <c r="HRK18" s="1878"/>
      <c r="HRL18" s="1878"/>
      <c r="HRM18" s="1878"/>
      <c r="HRN18" s="1878"/>
      <c r="HRO18" s="1878"/>
      <c r="HRP18" s="1878"/>
      <c r="HRQ18" s="1878"/>
      <c r="HRR18" s="1878"/>
      <c r="HRS18" s="1878"/>
      <c r="HRT18" s="1878"/>
      <c r="HRU18" s="1878"/>
      <c r="HRV18" s="1878"/>
      <c r="HRW18" s="1878"/>
      <c r="HRX18" s="1878"/>
      <c r="HRY18" s="1878"/>
      <c r="HRZ18" s="1878"/>
      <c r="HSA18" s="1878"/>
      <c r="HSB18" s="1878"/>
      <c r="HSC18" s="1878"/>
      <c r="HSD18" s="1878"/>
      <c r="HSE18" s="1878"/>
      <c r="HSF18" s="1878"/>
      <c r="HSG18" s="1878"/>
      <c r="HSH18" s="1878"/>
      <c r="HSI18" s="1878"/>
      <c r="HSJ18" s="1878"/>
      <c r="HSK18" s="1878"/>
      <c r="HSL18" s="1878"/>
      <c r="HSM18" s="1878"/>
      <c r="HSN18" s="1878"/>
      <c r="HSO18" s="1878"/>
      <c r="HSP18" s="1878"/>
      <c r="HSQ18" s="1878"/>
      <c r="HSR18" s="1878"/>
      <c r="HSS18" s="1878"/>
      <c r="HST18" s="1878"/>
      <c r="HSU18" s="1878"/>
      <c r="HSV18" s="1878"/>
      <c r="HSW18" s="1878"/>
      <c r="HSX18" s="1878"/>
      <c r="HSY18" s="1878"/>
      <c r="HSZ18" s="1878"/>
      <c r="HTA18" s="1878"/>
      <c r="HTB18" s="1878"/>
      <c r="HTC18" s="1878"/>
      <c r="HTD18" s="1878"/>
      <c r="HTE18" s="1878"/>
      <c r="HTF18" s="1878"/>
      <c r="HTG18" s="1878"/>
      <c r="HTH18" s="1878"/>
      <c r="HTI18" s="1878"/>
      <c r="HTJ18" s="1878"/>
      <c r="HTK18" s="1878"/>
      <c r="HTL18" s="1878"/>
      <c r="HTM18" s="1878"/>
      <c r="HTN18" s="1878"/>
      <c r="HTO18" s="1878"/>
      <c r="HTP18" s="1878"/>
      <c r="HTQ18" s="1878"/>
      <c r="HTR18" s="1878"/>
      <c r="HTS18" s="1878"/>
      <c r="HTT18" s="1878"/>
      <c r="HTU18" s="1878"/>
      <c r="HTV18" s="1878"/>
      <c r="HTW18" s="1878"/>
      <c r="HTX18" s="1878"/>
      <c r="HTY18" s="1878"/>
      <c r="HTZ18" s="1878"/>
      <c r="HUA18" s="1878"/>
      <c r="HUB18" s="1878"/>
      <c r="HUC18" s="1878"/>
      <c r="HUD18" s="1878"/>
      <c r="HUE18" s="1878"/>
      <c r="HUF18" s="1878"/>
      <c r="HUG18" s="1878"/>
      <c r="HUH18" s="1878"/>
      <c r="HUI18" s="1878"/>
      <c r="HUJ18" s="1878"/>
      <c r="HUK18" s="1878"/>
      <c r="HUL18" s="1878"/>
      <c r="HUM18" s="1878"/>
      <c r="HUN18" s="1878"/>
      <c r="HUO18" s="1878"/>
      <c r="HUP18" s="1878"/>
      <c r="HUQ18" s="1878"/>
      <c r="HUR18" s="1878"/>
      <c r="HUS18" s="1878"/>
      <c r="HUT18" s="1878"/>
      <c r="HUU18" s="1878"/>
      <c r="HUV18" s="1878"/>
      <c r="HUW18" s="1878"/>
      <c r="HUX18" s="1878"/>
      <c r="HUY18" s="1878"/>
      <c r="HUZ18" s="1878"/>
      <c r="HVA18" s="1878"/>
      <c r="HVB18" s="1878"/>
      <c r="HVC18" s="1878"/>
      <c r="HVD18" s="1878"/>
      <c r="HVE18" s="1878"/>
      <c r="HVF18" s="1878"/>
      <c r="HVG18" s="1878"/>
      <c r="HVH18" s="1878"/>
      <c r="HVI18" s="1878"/>
      <c r="HVJ18" s="1878"/>
      <c r="HVK18" s="1878"/>
      <c r="HVL18" s="1878"/>
      <c r="HVM18" s="1878"/>
      <c r="HVN18" s="1878"/>
      <c r="HVO18" s="1878"/>
      <c r="HVP18" s="1878"/>
      <c r="HVQ18" s="1878"/>
      <c r="HVR18" s="1878"/>
      <c r="HVS18" s="1878"/>
      <c r="HVT18" s="1878"/>
      <c r="HVU18" s="1878"/>
      <c r="HVV18" s="1878"/>
      <c r="HVW18" s="1878"/>
      <c r="HVX18" s="1878"/>
      <c r="HVY18" s="1878"/>
      <c r="HVZ18" s="1878"/>
      <c r="HWA18" s="1878"/>
      <c r="HWB18" s="1878"/>
      <c r="HWC18" s="1878"/>
      <c r="HWD18" s="1878"/>
      <c r="HWE18" s="1878"/>
      <c r="HWF18" s="1878"/>
      <c r="HWG18" s="1878"/>
      <c r="HWH18" s="1878"/>
      <c r="HWI18" s="1878"/>
      <c r="HWJ18" s="1878"/>
      <c r="HWK18" s="1878"/>
      <c r="HWL18" s="1878"/>
      <c r="HWM18" s="1878"/>
      <c r="HWN18" s="1878"/>
      <c r="HWO18" s="1878"/>
      <c r="HWP18" s="1878"/>
      <c r="HWQ18" s="1878"/>
      <c r="HWR18" s="1878"/>
      <c r="HWS18" s="1878"/>
      <c r="HWT18" s="1878"/>
      <c r="HWU18" s="1878"/>
      <c r="HWV18" s="1878"/>
      <c r="HWW18" s="1878"/>
      <c r="HWX18" s="1878"/>
      <c r="HWY18" s="1878"/>
      <c r="HWZ18" s="1878"/>
      <c r="HXA18" s="1878"/>
      <c r="HXB18" s="1878"/>
      <c r="HXC18" s="1878"/>
      <c r="HXD18" s="1878"/>
      <c r="HXE18" s="1878"/>
      <c r="HXF18" s="1878"/>
      <c r="HXG18" s="1878"/>
      <c r="HXH18" s="1878"/>
      <c r="HXI18" s="1878"/>
      <c r="HXJ18" s="1878"/>
      <c r="HXK18" s="1878"/>
      <c r="HXL18" s="1878"/>
      <c r="HXM18" s="1878"/>
      <c r="HXN18" s="1878"/>
      <c r="HXO18" s="1878"/>
      <c r="HXP18" s="1878"/>
      <c r="HXQ18" s="1878"/>
      <c r="HXR18" s="1878"/>
      <c r="HXS18" s="1878"/>
      <c r="HXT18" s="1878"/>
      <c r="HXU18" s="1878"/>
      <c r="HXV18" s="1878"/>
      <c r="HXW18" s="1878"/>
      <c r="HXX18" s="1878"/>
      <c r="HXY18" s="1878"/>
      <c r="HXZ18" s="1878"/>
      <c r="HYA18" s="1878"/>
      <c r="HYB18" s="1878"/>
      <c r="HYC18" s="1878"/>
      <c r="HYD18" s="1878"/>
      <c r="HYE18" s="1878"/>
      <c r="HYF18" s="1878"/>
      <c r="HYG18" s="1878"/>
      <c r="HYH18" s="1878"/>
      <c r="HYI18" s="1878"/>
      <c r="HYJ18" s="1878"/>
      <c r="HYK18" s="1878"/>
      <c r="HYL18" s="1878"/>
      <c r="HYM18" s="1878"/>
      <c r="HYN18" s="1878"/>
      <c r="HYO18" s="1878"/>
      <c r="HYP18" s="1878"/>
      <c r="HYQ18" s="1878"/>
      <c r="HYR18" s="1878"/>
      <c r="HYS18" s="1878"/>
      <c r="HYT18" s="1878"/>
      <c r="HYU18" s="1878"/>
      <c r="HYV18" s="1878"/>
      <c r="HYW18" s="1878"/>
      <c r="HYX18" s="1878"/>
      <c r="HYY18" s="1878"/>
      <c r="HYZ18" s="1878"/>
      <c r="HZA18" s="1878"/>
      <c r="HZB18" s="1878"/>
      <c r="HZC18" s="1878"/>
      <c r="HZD18" s="1878"/>
      <c r="HZE18" s="1878"/>
      <c r="HZF18" s="1878"/>
      <c r="HZG18" s="1878"/>
      <c r="HZH18" s="1878"/>
      <c r="HZI18" s="1878"/>
      <c r="HZJ18" s="1878"/>
      <c r="HZK18" s="1878"/>
      <c r="HZL18" s="1878"/>
      <c r="HZM18" s="1878"/>
      <c r="HZN18" s="1878"/>
      <c r="HZO18" s="1878"/>
      <c r="HZP18" s="1878"/>
      <c r="HZQ18" s="1878"/>
      <c r="HZR18" s="1878"/>
      <c r="HZS18" s="1878"/>
      <c r="HZT18" s="1878"/>
      <c r="HZU18" s="1878"/>
      <c r="HZV18" s="1878"/>
      <c r="HZW18" s="1878"/>
      <c r="HZX18" s="1878"/>
      <c r="HZY18" s="1878"/>
      <c r="HZZ18" s="1878"/>
      <c r="IAA18" s="1878"/>
      <c r="IAB18" s="1878"/>
      <c r="IAC18" s="1878"/>
      <c r="IAD18" s="1878"/>
      <c r="IAE18" s="1878"/>
      <c r="IAF18" s="1878"/>
      <c r="IAG18" s="1878"/>
      <c r="IAH18" s="1878"/>
      <c r="IAI18" s="1878"/>
      <c r="IAJ18" s="1878"/>
      <c r="IAK18" s="1878"/>
      <c r="IAL18" s="1878"/>
      <c r="IAM18" s="1878"/>
      <c r="IAN18" s="1878"/>
      <c r="IAO18" s="1878"/>
      <c r="IAP18" s="1878"/>
      <c r="IAQ18" s="1878"/>
      <c r="IAR18" s="1878"/>
      <c r="IAS18" s="1878"/>
      <c r="IAT18" s="1878"/>
      <c r="IAU18" s="1878"/>
      <c r="IAV18" s="1878"/>
      <c r="IAW18" s="1878"/>
      <c r="IAX18" s="1878"/>
      <c r="IAY18" s="1878"/>
      <c r="IAZ18" s="1878"/>
      <c r="IBA18" s="1878"/>
      <c r="IBB18" s="1878"/>
      <c r="IBC18" s="1878"/>
      <c r="IBD18" s="1878"/>
      <c r="IBE18" s="1878"/>
      <c r="IBF18" s="1878"/>
      <c r="IBG18" s="1878"/>
      <c r="IBH18" s="1878"/>
      <c r="IBI18" s="1878"/>
      <c r="IBJ18" s="1878"/>
      <c r="IBK18" s="1878"/>
      <c r="IBL18" s="1878"/>
      <c r="IBM18" s="1878"/>
      <c r="IBN18" s="1878"/>
      <c r="IBO18" s="1878"/>
      <c r="IBP18" s="1878"/>
      <c r="IBQ18" s="1878"/>
      <c r="IBR18" s="1878"/>
      <c r="IBS18" s="1878"/>
      <c r="IBT18" s="1878"/>
      <c r="IBU18" s="1878"/>
      <c r="IBV18" s="1878"/>
      <c r="IBW18" s="1878"/>
      <c r="IBX18" s="1878"/>
      <c r="IBY18" s="1878"/>
      <c r="IBZ18" s="1878"/>
      <c r="ICA18" s="1878"/>
      <c r="ICB18" s="1878"/>
      <c r="ICC18" s="1878"/>
      <c r="ICD18" s="1878"/>
      <c r="ICE18" s="1878"/>
      <c r="ICF18" s="1878"/>
      <c r="ICG18" s="1878"/>
      <c r="ICH18" s="1878"/>
      <c r="ICI18" s="1878"/>
      <c r="ICJ18" s="1878"/>
      <c r="ICK18" s="1878"/>
      <c r="ICL18" s="1878"/>
      <c r="ICM18" s="1878"/>
      <c r="ICN18" s="1878"/>
      <c r="ICO18" s="1878"/>
      <c r="ICP18" s="1878"/>
      <c r="ICQ18" s="1878"/>
      <c r="ICR18" s="1878"/>
      <c r="ICS18" s="1878"/>
      <c r="ICT18" s="1878"/>
      <c r="ICU18" s="1878"/>
      <c r="ICV18" s="1878"/>
      <c r="ICW18" s="1878"/>
      <c r="ICX18" s="1878"/>
      <c r="ICY18" s="1878"/>
      <c r="ICZ18" s="1878"/>
      <c r="IDA18" s="1878"/>
      <c r="IDB18" s="1878"/>
      <c r="IDC18" s="1878"/>
      <c r="IDD18" s="1878"/>
      <c r="IDE18" s="1878"/>
      <c r="IDF18" s="1878"/>
      <c r="IDG18" s="1878"/>
      <c r="IDH18" s="1878"/>
      <c r="IDI18" s="1878"/>
      <c r="IDJ18" s="1878"/>
      <c r="IDK18" s="1878"/>
      <c r="IDL18" s="1878"/>
      <c r="IDM18" s="1878"/>
      <c r="IDN18" s="1878"/>
      <c r="IDO18" s="1878"/>
      <c r="IDP18" s="1878"/>
      <c r="IDQ18" s="1878"/>
      <c r="IDR18" s="1878"/>
      <c r="IDS18" s="1878"/>
      <c r="IDT18" s="1878"/>
      <c r="IDU18" s="1878"/>
      <c r="IDV18" s="1878"/>
      <c r="IDW18" s="1878"/>
      <c r="IDX18" s="1878"/>
      <c r="IDY18" s="1878"/>
      <c r="IDZ18" s="1878"/>
      <c r="IEA18" s="1878"/>
      <c r="IEB18" s="1878"/>
      <c r="IEC18" s="1878"/>
      <c r="IED18" s="1878"/>
      <c r="IEE18" s="1878"/>
      <c r="IEF18" s="1878"/>
      <c r="IEG18" s="1878"/>
      <c r="IEH18" s="1878"/>
      <c r="IEI18" s="1878"/>
      <c r="IEJ18" s="1878"/>
      <c r="IEK18" s="1878"/>
      <c r="IEL18" s="1878"/>
      <c r="IEM18" s="1878"/>
      <c r="IEN18" s="1878"/>
      <c r="IEO18" s="1878"/>
      <c r="IEP18" s="1878"/>
      <c r="IEQ18" s="1878"/>
      <c r="IER18" s="1878"/>
      <c r="IES18" s="1878"/>
      <c r="IET18" s="1878"/>
      <c r="IEU18" s="1878"/>
      <c r="IEV18" s="1878"/>
      <c r="IEW18" s="1878"/>
      <c r="IEX18" s="1878"/>
      <c r="IEY18" s="1878"/>
      <c r="IEZ18" s="1878"/>
      <c r="IFA18" s="1878"/>
      <c r="IFB18" s="1878"/>
      <c r="IFC18" s="1878"/>
      <c r="IFD18" s="1878"/>
      <c r="IFE18" s="1878"/>
      <c r="IFF18" s="1878"/>
      <c r="IFG18" s="1878"/>
      <c r="IFH18" s="1878"/>
      <c r="IFI18" s="1878"/>
      <c r="IFJ18" s="1878"/>
      <c r="IFK18" s="1878"/>
      <c r="IFL18" s="1878"/>
      <c r="IFM18" s="1878"/>
      <c r="IFN18" s="1878"/>
      <c r="IFO18" s="1878"/>
      <c r="IFP18" s="1878"/>
      <c r="IFQ18" s="1878"/>
      <c r="IFR18" s="1878"/>
      <c r="IFS18" s="1878"/>
      <c r="IFT18" s="1878"/>
      <c r="IFU18" s="1878"/>
      <c r="IFV18" s="1878"/>
      <c r="IFW18" s="1878"/>
      <c r="IFX18" s="1878"/>
      <c r="IFY18" s="1878"/>
      <c r="IFZ18" s="1878"/>
      <c r="IGA18" s="1878"/>
      <c r="IGB18" s="1878"/>
      <c r="IGC18" s="1878"/>
      <c r="IGD18" s="1878"/>
      <c r="IGE18" s="1878"/>
      <c r="IGF18" s="1878"/>
      <c r="IGG18" s="1878"/>
      <c r="IGH18" s="1878"/>
      <c r="IGI18" s="1878"/>
      <c r="IGJ18" s="1878"/>
      <c r="IGK18" s="1878"/>
      <c r="IGL18" s="1878"/>
      <c r="IGM18" s="1878"/>
      <c r="IGN18" s="1878"/>
      <c r="IGO18" s="1878"/>
      <c r="IGP18" s="1878"/>
      <c r="IGQ18" s="1878"/>
      <c r="IGR18" s="1878"/>
      <c r="IGS18" s="1878"/>
      <c r="IGT18" s="1878"/>
      <c r="IGU18" s="1878"/>
      <c r="IGV18" s="1878"/>
      <c r="IGW18" s="1878"/>
      <c r="IGX18" s="1878"/>
      <c r="IGY18" s="1878"/>
      <c r="IGZ18" s="1878"/>
      <c r="IHA18" s="1878"/>
      <c r="IHB18" s="1878"/>
      <c r="IHC18" s="1878"/>
      <c r="IHD18" s="1878"/>
      <c r="IHE18" s="1878"/>
      <c r="IHF18" s="1878"/>
      <c r="IHG18" s="1878"/>
      <c r="IHH18" s="1878"/>
      <c r="IHI18" s="1878"/>
      <c r="IHJ18" s="1878"/>
      <c r="IHK18" s="1878"/>
      <c r="IHL18" s="1878"/>
      <c r="IHM18" s="1878"/>
      <c r="IHN18" s="1878"/>
      <c r="IHO18" s="1878"/>
      <c r="IHP18" s="1878"/>
      <c r="IHQ18" s="1878"/>
      <c r="IHR18" s="1878"/>
      <c r="IHS18" s="1878"/>
      <c r="IHT18" s="1878"/>
      <c r="IHU18" s="1878"/>
      <c r="IHV18" s="1878"/>
      <c r="IHW18" s="1878"/>
      <c r="IHX18" s="1878"/>
      <c r="IHY18" s="1878"/>
      <c r="IHZ18" s="1878"/>
      <c r="IIA18" s="1878"/>
      <c r="IIB18" s="1878"/>
      <c r="IIC18" s="1878"/>
      <c r="IID18" s="1878"/>
      <c r="IIE18" s="1878"/>
      <c r="IIF18" s="1878"/>
      <c r="IIG18" s="1878"/>
      <c r="IIH18" s="1878"/>
      <c r="III18" s="1878"/>
      <c r="IIJ18" s="1878"/>
      <c r="IIK18" s="1878"/>
      <c r="IIL18" s="1878"/>
      <c r="IIM18" s="1878"/>
      <c r="IIN18" s="1878"/>
      <c r="IIO18" s="1878"/>
      <c r="IIP18" s="1878"/>
      <c r="IIQ18" s="1878"/>
      <c r="IIR18" s="1878"/>
      <c r="IIS18" s="1878"/>
      <c r="IIT18" s="1878"/>
      <c r="IIU18" s="1878"/>
      <c r="IIV18" s="1878"/>
      <c r="IIW18" s="1878"/>
      <c r="IIX18" s="1878"/>
      <c r="IIY18" s="1878"/>
      <c r="IIZ18" s="1878"/>
      <c r="IJA18" s="1878"/>
      <c r="IJB18" s="1878"/>
      <c r="IJC18" s="1878"/>
      <c r="IJD18" s="1878"/>
      <c r="IJE18" s="1878"/>
      <c r="IJF18" s="1878"/>
      <c r="IJG18" s="1878"/>
      <c r="IJH18" s="1878"/>
      <c r="IJI18" s="1878"/>
      <c r="IJJ18" s="1878"/>
      <c r="IJK18" s="1878"/>
      <c r="IJL18" s="1878"/>
      <c r="IJM18" s="1878"/>
      <c r="IJN18" s="1878"/>
      <c r="IJO18" s="1878"/>
      <c r="IJP18" s="1878"/>
      <c r="IJQ18" s="1878"/>
      <c r="IJR18" s="1878"/>
      <c r="IJS18" s="1878"/>
      <c r="IJT18" s="1878"/>
      <c r="IJU18" s="1878"/>
      <c r="IJV18" s="1878"/>
      <c r="IJW18" s="1878"/>
      <c r="IJX18" s="1878"/>
      <c r="IJY18" s="1878"/>
      <c r="IJZ18" s="1878"/>
      <c r="IKA18" s="1878"/>
      <c r="IKB18" s="1878"/>
      <c r="IKC18" s="1878"/>
      <c r="IKD18" s="1878"/>
      <c r="IKE18" s="1878"/>
      <c r="IKF18" s="1878"/>
      <c r="IKG18" s="1878"/>
      <c r="IKH18" s="1878"/>
      <c r="IKI18" s="1878"/>
      <c r="IKJ18" s="1878"/>
      <c r="IKK18" s="1878"/>
      <c r="IKL18" s="1878"/>
      <c r="IKM18" s="1878"/>
      <c r="IKN18" s="1878"/>
      <c r="IKO18" s="1878"/>
      <c r="IKP18" s="1878"/>
      <c r="IKQ18" s="1878"/>
      <c r="IKR18" s="1878"/>
      <c r="IKS18" s="1878"/>
      <c r="IKT18" s="1878"/>
      <c r="IKU18" s="1878"/>
      <c r="IKV18" s="1878"/>
      <c r="IKW18" s="1878"/>
      <c r="IKX18" s="1878"/>
      <c r="IKY18" s="1878"/>
      <c r="IKZ18" s="1878"/>
      <c r="ILA18" s="1878"/>
      <c r="ILB18" s="1878"/>
      <c r="ILC18" s="1878"/>
      <c r="ILD18" s="1878"/>
      <c r="ILE18" s="1878"/>
      <c r="ILF18" s="1878"/>
      <c r="ILG18" s="1878"/>
      <c r="ILH18" s="1878"/>
      <c r="ILI18" s="1878"/>
      <c r="ILJ18" s="1878"/>
      <c r="ILK18" s="1878"/>
      <c r="ILL18" s="1878"/>
      <c r="ILM18" s="1878"/>
      <c r="ILN18" s="1878"/>
      <c r="ILO18" s="1878"/>
      <c r="ILP18" s="1878"/>
      <c r="ILQ18" s="1878"/>
      <c r="ILR18" s="1878"/>
      <c r="ILS18" s="1878"/>
      <c r="ILT18" s="1878"/>
      <c r="ILU18" s="1878"/>
      <c r="ILV18" s="1878"/>
      <c r="ILW18" s="1878"/>
      <c r="ILX18" s="1878"/>
      <c r="ILY18" s="1878"/>
      <c r="ILZ18" s="1878"/>
      <c r="IMA18" s="1878"/>
      <c r="IMB18" s="1878"/>
      <c r="IMC18" s="1878"/>
      <c r="IMD18" s="1878"/>
      <c r="IME18" s="1878"/>
      <c r="IMF18" s="1878"/>
      <c r="IMG18" s="1878"/>
      <c r="IMH18" s="1878"/>
      <c r="IMI18" s="1878"/>
      <c r="IMJ18" s="1878"/>
      <c r="IMK18" s="1878"/>
      <c r="IML18" s="1878"/>
      <c r="IMM18" s="1878"/>
      <c r="IMN18" s="1878"/>
      <c r="IMO18" s="1878"/>
      <c r="IMP18" s="1878"/>
      <c r="IMQ18" s="1878"/>
      <c r="IMR18" s="1878"/>
      <c r="IMS18" s="1878"/>
      <c r="IMT18" s="1878"/>
      <c r="IMU18" s="1878"/>
      <c r="IMV18" s="1878"/>
      <c r="IMW18" s="1878"/>
      <c r="IMX18" s="1878"/>
      <c r="IMY18" s="1878"/>
      <c r="IMZ18" s="1878"/>
      <c r="INA18" s="1878"/>
      <c r="INB18" s="1878"/>
      <c r="INC18" s="1878"/>
      <c r="IND18" s="1878"/>
      <c r="INE18" s="1878"/>
      <c r="INF18" s="1878"/>
      <c r="ING18" s="1878"/>
      <c r="INH18" s="1878"/>
      <c r="INI18" s="1878"/>
      <c r="INJ18" s="1878"/>
      <c r="INK18" s="1878"/>
      <c r="INL18" s="1878"/>
      <c r="INM18" s="1878"/>
      <c r="INN18" s="1878"/>
      <c r="INO18" s="1878"/>
      <c r="INP18" s="1878"/>
      <c r="INQ18" s="1878"/>
      <c r="INR18" s="1878"/>
      <c r="INS18" s="1878"/>
      <c r="INT18" s="1878"/>
      <c r="INU18" s="1878"/>
      <c r="INV18" s="1878"/>
      <c r="INW18" s="1878"/>
      <c r="INX18" s="1878"/>
      <c r="INY18" s="1878"/>
      <c r="INZ18" s="1878"/>
      <c r="IOA18" s="1878"/>
      <c r="IOB18" s="1878"/>
      <c r="IOC18" s="1878"/>
      <c r="IOD18" s="1878"/>
      <c r="IOE18" s="1878"/>
      <c r="IOF18" s="1878"/>
      <c r="IOG18" s="1878"/>
      <c r="IOH18" s="1878"/>
      <c r="IOI18" s="1878"/>
      <c r="IOJ18" s="1878"/>
      <c r="IOK18" s="1878"/>
      <c r="IOL18" s="1878"/>
      <c r="IOM18" s="1878"/>
      <c r="ION18" s="1878"/>
      <c r="IOO18" s="1878"/>
      <c r="IOP18" s="1878"/>
      <c r="IOQ18" s="1878"/>
      <c r="IOR18" s="1878"/>
      <c r="IOS18" s="1878"/>
      <c r="IOT18" s="1878"/>
      <c r="IOU18" s="1878"/>
      <c r="IOV18" s="1878"/>
      <c r="IOW18" s="1878"/>
      <c r="IOX18" s="1878"/>
      <c r="IOY18" s="1878"/>
      <c r="IOZ18" s="1878"/>
      <c r="IPA18" s="1878"/>
      <c r="IPB18" s="1878"/>
      <c r="IPC18" s="1878"/>
      <c r="IPD18" s="1878"/>
      <c r="IPE18" s="1878"/>
      <c r="IPF18" s="1878"/>
      <c r="IPG18" s="1878"/>
      <c r="IPH18" s="1878"/>
      <c r="IPI18" s="1878"/>
      <c r="IPJ18" s="1878"/>
      <c r="IPK18" s="1878"/>
      <c r="IPL18" s="1878"/>
      <c r="IPM18" s="1878"/>
      <c r="IPN18" s="1878"/>
      <c r="IPO18" s="1878"/>
      <c r="IPP18" s="1878"/>
      <c r="IPQ18" s="1878"/>
      <c r="IPR18" s="1878"/>
      <c r="IPS18" s="1878"/>
      <c r="IPT18" s="1878"/>
      <c r="IPU18" s="1878"/>
      <c r="IPV18" s="1878"/>
      <c r="IPW18" s="1878"/>
      <c r="IPX18" s="1878"/>
      <c r="IPY18" s="1878"/>
      <c r="IPZ18" s="1878"/>
      <c r="IQA18" s="1878"/>
      <c r="IQB18" s="1878"/>
      <c r="IQC18" s="1878"/>
      <c r="IQD18" s="1878"/>
      <c r="IQE18" s="1878"/>
      <c r="IQF18" s="1878"/>
      <c r="IQG18" s="1878"/>
      <c r="IQH18" s="1878"/>
      <c r="IQI18" s="1878"/>
      <c r="IQJ18" s="1878"/>
      <c r="IQK18" s="1878"/>
      <c r="IQL18" s="1878"/>
      <c r="IQM18" s="1878"/>
      <c r="IQN18" s="1878"/>
      <c r="IQO18" s="1878"/>
      <c r="IQP18" s="1878"/>
      <c r="IQQ18" s="1878"/>
      <c r="IQR18" s="1878"/>
      <c r="IQS18" s="1878"/>
      <c r="IQT18" s="1878"/>
      <c r="IQU18" s="1878"/>
      <c r="IQV18" s="1878"/>
      <c r="IQW18" s="1878"/>
      <c r="IQX18" s="1878"/>
      <c r="IQY18" s="1878"/>
      <c r="IQZ18" s="1878"/>
      <c r="IRA18" s="1878"/>
      <c r="IRB18" s="1878"/>
      <c r="IRC18" s="1878"/>
      <c r="IRD18" s="1878"/>
      <c r="IRE18" s="1878"/>
      <c r="IRF18" s="1878"/>
      <c r="IRG18" s="1878"/>
      <c r="IRH18" s="1878"/>
      <c r="IRI18" s="1878"/>
      <c r="IRJ18" s="1878"/>
      <c r="IRK18" s="1878"/>
      <c r="IRL18" s="1878"/>
      <c r="IRM18" s="1878"/>
      <c r="IRN18" s="1878"/>
      <c r="IRO18" s="1878"/>
      <c r="IRP18" s="1878"/>
      <c r="IRQ18" s="1878"/>
      <c r="IRR18" s="1878"/>
      <c r="IRS18" s="1878"/>
      <c r="IRT18" s="1878"/>
      <c r="IRU18" s="1878"/>
      <c r="IRV18" s="1878"/>
      <c r="IRW18" s="1878"/>
      <c r="IRX18" s="1878"/>
      <c r="IRY18" s="1878"/>
      <c r="IRZ18" s="1878"/>
      <c r="ISA18" s="1878"/>
      <c r="ISB18" s="1878"/>
      <c r="ISC18" s="1878"/>
      <c r="ISD18" s="1878"/>
      <c r="ISE18" s="1878"/>
      <c r="ISF18" s="1878"/>
      <c r="ISG18" s="1878"/>
      <c r="ISH18" s="1878"/>
      <c r="ISI18" s="1878"/>
      <c r="ISJ18" s="1878"/>
      <c r="ISK18" s="1878"/>
      <c r="ISL18" s="1878"/>
      <c r="ISM18" s="1878"/>
      <c r="ISN18" s="1878"/>
      <c r="ISO18" s="1878"/>
      <c r="ISP18" s="1878"/>
      <c r="ISQ18" s="1878"/>
      <c r="ISR18" s="1878"/>
      <c r="ISS18" s="1878"/>
      <c r="IST18" s="1878"/>
      <c r="ISU18" s="1878"/>
      <c r="ISV18" s="1878"/>
      <c r="ISW18" s="1878"/>
      <c r="ISX18" s="1878"/>
      <c r="ISY18" s="1878"/>
      <c r="ISZ18" s="1878"/>
      <c r="ITA18" s="1878"/>
      <c r="ITB18" s="1878"/>
      <c r="ITC18" s="1878"/>
      <c r="ITD18" s="1878"/>
      <c r="ITE18" s="1878"/>
      <c r="ITF18" s="1878"/>
      <c r="ITG18" s="1878"/>
      <c r="ITH18" s="1878"/>
      <c r="ITI18" s="1878"/>
      <c r="ITJ18" s="1878"/>
      <c r="ITK18" s="1878"/>
      <c r="ITL18" s="1878"/>
      <c r="ITM18" s="1878"/>
      <c r="ITN18" s="1878"/>
      <c r="ITO18" s="1878"/>
      <c r="ITP18" s="1878"/>
      <c r="ITQ18" s="1878"/>
      <c r="ITR18" s="1878"/>
      <c r="ITS18" s="1878"/>
      <c r="ITT18" s="1878"/>
      <c r="ITU18" s="1878"/>
      <c r="ITV18" s="1878"/>
      <c r="ITW18" s="1878"/>
      <c r="ITX18" s="1878"/>
      <c r="ITY18" s="1878"/>
      <c r="ITZ18" s="1878"/>
      <c r="IUA18" s="1878"/>
      <c r="IUB18" s="1878"/>
      <c r="IUC18" s="1878"/>
      <c r="IUD18" s="1878"/>
      <c r="IUE18" s="1878"/>
      <c r="IUF18" s="1878"/>
      <c r="IUG18" s="1878"/>
      <c r="IUH18" s="1878"/>
      <c r="IUI18" s="1878"/>
      <c r="IUJ18" s="1878"/>
      <c r="IUK18" s="1878"/>
      <c r="IUL18" s="1878"/>
      <c r="IUM18" s="1878"/>
      <c r="IUN18" s="1878"/>
      <c r="IUO18" s="1878"/>
      <c r="IUP18" s="1878"/>
      <c r="IUQ18" s="1878"/>
      <c r="IUR18" s="1878"/>
      <c r="IUS18" s="1878"/>
      <c r="IUT18" s="1878"/>
      <c r="IUU18" s="1878"/>
      <c r="IUV18" s="1878"/>
      <c r="IUW18" s="1878"/>
      <c r="IUX18" s="1878"/>
      <c r="IUY18" s="1878"/>
      <c r="IUZ18" s="1878"/>
      <c r="IVA18" s="1878"/>
      <c r="IVB18" s="1878"/>
      <c r="IVC18" s="1878"/>
      <c r="IVD18" s="1878"/>
      <c r="IVE18" s="1878"/>
      <c r="IVF18" s="1878"/>
      <c r="IVG18" s="1878"/>
      <c r="IVH18" s="1878"/>
      <c r="IVI18" s="1878"/>
      <c r="IVJ18" s="1878"/>
      <c r="IVK18" s="1878"/>
      <c r="IVL18" s="1878"/>
      <c r="IVM18" s="1878"/>
      <c r="IVN18" s="1878"/>
      <c r="IVO18" s="1878"/>
      <c r="IVP18" s="1878"/>
      <c r="IVQ18" s="1878"/>
      <c r="IVR18" s="1878"/>
      <c r="IVS18" s="1878"/>
      <c r="IVT18" s="1878"/>
      <c r="IVU18" s="1878"/>
      <c r="IVV18" s="1878"/>
      <c r="IVW18" s="1878"/>
      <c r="IVX18" s="1878"/>
      <c r="IVY18" s="1878"/>
      <c r="IVZ18" s="1878"/>
      <c r="IWA18" s="1878"/>
      <c r="IWB18" s="1878"/>
      <c r="IWC18" s="1878"/>
      <c r="IWD18" s="1878"/>
      <c r="IWE18" s="1878"/>
      <c r="IWF18" s="1878"/>
      <c r="IWG18" s="1878"/>
      <c r="IWH18" s="1878"/>
      <c r="IWI18" s="1878"/>
      <c r="IWJ18" s="1878"/>
      <c r="IWK18" s="1878"/>
      <c r="IWL18" s="1878"/>
      <c r="IWM18" s="1878"/>
      <c r="IWN18" s="1878"/>
      <c r="IWO18" s="1878"/>
      <c r="IWP18" s="1878"/>
      <c r="IWQ18" s="1878"/>
      <c r="IWR18" s="1878"/>
      <c r="IWS18" s="1878"/>
      <c r="IWT18" s="1878"/>
      <c r="IWU18" s="1878"/>
      <c r="IWV18" s="1878"/>
      <c r="IWW18" s="1878"/>
      <c r="IWX18" s="1878"/>
      <c r="IWY18" s="1878"/>
      <c r="IWZ18" s="1878"/>
      <c r="IXA18" s="1878"/>
      <c r="IXB18" s="1878"/>
      <c r="IXC18" s="1878"/>
      <c r="IXD18" s="1878"/>
      <c r="IXE18" s="1878"/>
      <c r="IXF18" s="1878"/>
      <c r="IXG18" s="1878"/>
      <c r="IXH18" s="1878"/>
      <c r="IXI18" s="1878"/>
      <c r="IXJ18" s="1878"/>
      <c r="IXK18" s="1878"/>
      <c r="IXL18" s="1878"/>
      <c r="IXM18" s="1878"/>
      <c r="IXN18" s="1878"/>
      <c r="IXO18" s="1878"/>
      <c r="IXP18" s="1878"/>
      <c r="IXQ18" s="1878"/>
      <c r="IXR18" s="1878"/>
      <c r="IXS18" s="1878"/>
      <c r="IXT18" s="1878"/>
      <c r="IXU18" s="1878"/>
      <c r="IXV18" s="1878"/>
      <c r="IXW18" s="1878"/>
      <c r="IXX18" s="1878"/>
      <c r="IXY18" s="1878"/>
      <c r="IXZ18" s="1878"/>
      <c r="IYA18" s="1878"/>
      <c r="IYB18" s="1878"/>
      <c r="IYC18" s="1878"/>
      <c r="IYD18" s="1878"/>
      <c r="IYE18" s="1878"/>
      <c r="IYF18" s="1878"/>
      <c r="IYG18" s="1878"/>
      <c r="IYH18" s="1878"/>
      <c r="IYI18" s="1878"/>
      <c r="IYJ18" s="1878"/>
      <c r="IYK18" s="1878"/>
      <c r="IYL18" s="1878"/>
      <c r="IYM18" s="1878"/>
      <c r="IYN18" s="1878"/>
      <c r="IYO18" s="1878"/>
      <c r="IYP18" s="1878"/>
      <c r="IYQ18" s="1878"/>
      <c r="IYR18" s="1878"/>
      <c r="IYS18" s="1878"/>
      <c r="IYT18" s="1878"/>
      <c r="IYU18" s="1878"/>
      <c r="IYV18" s="1878"/>
      <c r="IYW18" s="1878"/>
      <c r="IYX18" s="1878"/>
      <c r="IYY18" s="1878"/>
      <c r="IYZ18" s="1878"/>
      <c r="IZA18" s="1878"/>
      <c r="IZB18" s="1878"/>
      <c r="IZC18" s="1878"/>
      <c r="IZD18" s="1878"/>
      <c r="IZE18" s="1878"/>
      <c r="IZF18" s="1878"/>
      <c r="IZG18" s="1878"/>
      <c r="IZH18" s="1878"/>
      <c r="IZI18" s="1878"/>
      <c r="IZJ18" s="1878"/>
      <c r="IZK18" s="1878"/>
      <c r="IZL18" s="1878"/>
      <c r="IZM18" s="1878"/>
      <c r="IZN18" s="1878"/>
      <c r="IZO18" s="1878"/>
      <c r="IZP18" s="1878"/>
      <c r="IZQ18" s="1878"/>
      <c r="IZR18" s="1878"/>
      <c r="IZS18" s="1878"/>
      <c r="IZT18" s="1878"/>
      <c r="IZU18" s="1878"/>
      <c r="IZV18" s="1878"/>
      <c r="IZW18" s="1878"/>
      <c r="IZX18" s="1878"/>
      <c r="IZY18" s="1878"/>
      <c r="IZZ18" s="1878"/>
      <c r="JAA18" s="1878"/>
      <c r="JAB18" s="1878"/>
      <c r="JAC18" s="1878"/>
      <c r="JAD18" s="1878"/>
      <c r="JAE18" s="1878"/>
      <c r="JAF18" s="1878"/>
      <c r="JAG18" s="1878"/>
      <c r="JAH18" s="1878"/>
      <c r="JAI18" s="1878"/>
      <c r="JAJ18" s="1878"/>
      <c r="JAK18" s="1878"/>
      <c r="JAL18" s="1878"/>
      <c r="JAM18" s="1878"/>
      <c r="JAN18" s="1878"/>
      <c r="JAO18" s="1878"/>
      <c r="JAP18" s="1878"/>
      <c r="JAQ18" s="1878"/>
      <c r="JAR18" s="1878"/>
      <c r="JAS18" s="1878"/>
      <c r="JAT18" s="1878"/>
      <c r="JAU18" s="1878"/>
      <c r="JAV18" s="1878"/>
      <c r="JAW18" s="1878"/>
      <c r="JAX18" s="1878"/>
      <c r="JAY18" s="1878"/>
      <c r="JAZ18" s="1878"/>
      <c r="JBA18" s="1878"/>
      <c r="JBB18" s="1878"/>
      <c r="JBC18" s="1878"/>
      <c r="JBD18" s="1878"/>
      <c r="JBE18" s="1878"/>
      <c r="JBF18" s="1878"/>
      <c r="JBG18" s="1878"/>
      <c r="JBH18" s="1878"/>
      <c r="JBI18" s="1878"/>
      <c r="JBJ18" s="1878"/>
      <c r="JBK18" s="1878"/>
      <c r="JBL18" s="1878"/>
      <c r="JBM18" s="1878"/>
      <c r="JBN18" s="1878"/>
      <c r="JBO18" s="1878"/>
      <c r="JBP18" s="1878"/>
      <c r="JBQ18" s="1878"/>
      <c r="JBR18" s="1878"/>
      <c r="JBS18" s="1878"/>
      <c r="JBT18" s="1878"/>
      <c r="JBU18" s="1878"/>
      <c r="JBV18" s="1878"/>
      <c r="JBW18" s="1878"/>
      <c r="JBX18" s="1878"/>
      <c r="JBY18" s="1878"/>
      <c r="JBZ18" s="1878"/>
      <c r="JCA18" s="1878"/>
      <c r="JCB18" s="1878"/>
      <c r="JCC18" s="1878"/>
      <c r="JCD18" s="1878"/>
      <c r="JCE18" s="1878"/>
      <c r="JCF18" s="1878"/>
      <c r="JCG18" s="1878"/>
      <c r="JCH18" s="1878"/>
      <c r="JCI18" s="1878"/>
      <c r="JCJ18" s="1878"/>
      <c r="JCK18" s="1878"/>
      <c r="JCL18" s="1878"/>
      <c r="JCM18" s="1878"/>
      <c r="JCN18" s="1878"/>
      <c r="JCO18" s="1878"/>
      <c r="JCP18" s="1878"/>
      <c r="JCQ18" s="1878"/>
      <c r="JCR18" s="1878"/>
      <c r="JCS18" s="1878"/>
      <c r="JCT18" s="1878"/>
      <c r="JCU18" s="1878"/>
      <c r="JCV18" s="1878"/>
      <c r="JCW18" s="1878"/>
      <c r="JCX18" s="1878"/>
      <c r="JCY18" s="1878"/>
      <c r="JCZ18" s="1878"/>
      <c r="JDA18" s="1878"/>
      <c r="JDB18" s="1878"/>
      <c r="JDC18" s="1878"/>
      <c r="JDD18" s="1878"/>
      <c r="JDE18" s="1878"/>
      <c r="JDF18" s="1878"/>
      <c r="JDG18" s="1878"/>
      <c r="JDH18" s="1878"/>
      <c r="JDI18" s="1878"/>
      <c r="JDJ18" s="1878"/>
      <c r="JDK18" s="1878"/>
      <c r="JDL18" s="1878"/>
      <c r="JDM18" s="1878"/>
      <c r="JDN18" s="1878"/>
      <c r="JDO18" s="1878"/>
      <c r="JDP18" s="1878"/>
      <c r="JDQ18" s="1878"/>
      <c r="JDR18" s="1878"/>
      <c r="JDS18" s="1878"/>
      <c r="JDT18" s="1878"/>
      <c r="JDU18" s="1878"/>
      <c r="JDV18" s="1878"/>
      <c r="JDW18" s="1878"/>
      <c r="JDX18" s="1878"/>
      <c r="JDY18" s="1878"/>
      <c r="JDZ18" s="1878"/>
      <c r="JEA18" s="1878"/>
      <c r="JEB18" s="1878"/>
      <c r="JEC18" s="1878"/>
      <c r="JED18" s="1878"/>
      <c r="JEE18" s="1878"/>
      <c r="JEF18" s="1878"/>
      <c r="JEG18" s="1878"/>
      <c r="JEH18" s="1878"/>
      <c r="JEI18" s="1878"/>
      <c r="JEJ18" s="1878"/>
      <c r="JEK18" s="1878"/>
      <c r="JEL18" s="1878"/>
      <c r="JEM18" s="1878"/>
      <c r="JEN18" s="1878"/>
      <c r="JEO18" s="1878"/>
      <c r="JEP18" s="1878"/>
      <c r="JEQ18" s="1878"/>
      <c r="JER18" s="1878"/>
      <c r="JES18" s="1878"/>
      <c r="JET18" s="1878"/>
      <c r="JEU18" s="1878"/>
      <c r="JEV18" s="1878"/>
      <c r="JEW18" s="1878"/>
      <c r="JEX18" s="1878"/>
      <c r="JEY18" s="1878"/>
      <c r="JEZ18" s="1878"/>
      <c r="JFA18" s="1878"/>
      <c r="JFB18" s="1878"/>
      <c r="JFC18" s="1878"/>
      <c r="JFD18" s="1878"/>
      <c r="JFE18" s="1878"/>
      <c r="JFF18" s="1878"/>
      <c r="JFG18" s="1878"/>
      <c r="JFH18" s="1878"/>
      <c r="JFI18" s="1878"/>
      <c r="JFJ18" s="1878"/>
      <c r="JFK18" s="1878"/>
      <c r="JFL18" s="1878"/>
      <c r="JFM18" s="1878"/>
      <c r="JFN18" s="1878"/>
      <c r="JFO18" s="1878"/>
      <c r="JFP18" s="1878"/>
      <c r="JFQ18" s="1878"/>
      <c r="JFR18" s="1878"/>
      <c r="JFS18" s="1878"/>
      <c r="JFT18" s="1878"/>
      <c r="JFU18" s="1878"/>
      <c r="JFV18" s="1878"/>
      <c r="JFW18" s="1878"/>
      <c r="JFX18" s="1878"/>
      <c r="JFY18" s="1878"/>
      <c r="JFZ18" s="1878"/>
      <c r="JGA18" s="1878"/>
      <c r="JGB18" s="1878"/>
      <c r="JGC18" s="1878"/>
      <c r="JGD18" s="1878"/>
      <c r="JGE18" s="1878"/>
      <c r="JGF18" s="1878"/>
      <c r="JGG18" s="1878"/>
      <c r="JGH18" s="1878"/>
      <c r="JGI18" s="1878"/>
      <c r="JGJ18" s="1878"/>
      <c r="JGK18" s="1878"/>
      <c r="JGL18" s="1878"/>
      <c r="JGM18" s="1878"/>
      <c r="JGN18" s="1878"/>
      <c r="JGO18" s="1878"/>
      <c r="JGP18" s="1878"/>
      <c r="JGQ18" s="1878"/>
      <c r="JGR18" s="1878"/>
      <c r="JGS18" s="1878"/>
      <c r="JGT18" s="1878"/>
      <c r="JGU18" s="1878"/>
      <c r="JGV18" s="1878"/>
      <c r="JGW18" s="1878"/>
      <c r="JGX18" s="1878"/>
      <c r="JGY18" s="1878"/>
      <c r="JGZ18" s="1878"/>
      <c r="JHA18" s="1878"/>
      <c r="JHB18" s="1878"/>
      <c r="JHC18" s="1878"/>
      <c r="JHD18" s="1878"/>
      <c r="JHE18" s="1878"/>
      <c r="JHF18" s="1878"/>
      <c r="JHG18" s="1878"/>
      <c r="JHH18" s="1878"/>
      <c r="JHI18" s="1878"/>
      <c r="JHJ18" s="1878"/>
      <c r="JHK18" s="1878"/>
      <c r="JHL18" s="1878"/>
      <c r="JHM18" s="1878"/>
      <c r="JHN18" s="1878"/>
      <c r="JHO18" s="1878"/>
      <c r="JHP18" s="1878"/>
      <c r="JHQ18" s="1878"/>
      <c r="JHR18" s="1878"/>
      <c r="JHS18" s="1878"/>
      <c r="JHT18" s="1878"/>
      <c r="JHU18" s="1878"/>
      <c r="JHV18" s="1878"/>
      <c r="JHW18" s="1878"/>
      <c r="JHX18" s="1878"/>
      <c r="JHY18" s="1878"/>
      <c r="JHZ18" s="1878"/>
      <c r="JIA18" s="1878"/>
      <c r="JIB18" s="1878"/>
      <c r="JIC18" s="1878"/>
      <c r="JID18" s="1878"/>
      <c r="JIE18" s="1878"/>
      <c r="JIF18" s="1878"/>
      <c r="JIG18" s="1878"/>
      <c r="JIH18" s="1878"/>
      <c r="JII18" s="1878"/>
      <c r="JIJ18" s="1878"/>
      <c r="JIK18" s="1878"/>
      <c r="JIL18" s="1878"/>
      <c r="JIM18" s="1878"/>
      <c r="JIN18" s="1878"/>
      <c r="JIO18" s="1878"/>
      <c r="JIP18" s="1878"/>
      <c r="JIQ18" s="1878"/>
      <c r="JIR18" s="1878"/>
      <c r="JIS18" s="1878"/>
      <c r="JIT18" s="1878"/>
      <c r="JIU18" s="1878"/>
      <c r="JIV18" s="1878"/>
      <c r="JIW18" s="1878"/>
      <c r="JIX18" s="1878"/>
      <c r="JIY18" s="1878"/>
      <c r="JIZ18" s="1878"/>
      <c r="JJA18" s="1878"/>
      <c r="JJB18" s="1878"/>
      <c r="JJC18" s="1878"/>
      <c r="JJD18" s="1878"/>
      <c r="JJE18" s="1878"/>
      <c r="JJF18" s="1878"/>
      <c r="JJG18" s="1878"/>
      <c r="JJH18" s="1878"/>
      <c r="JJI18" s="1878"/>
      <c r="JJJ18" s="1878"/>
      <c r="JJK18" s="1878"/>
      <c r="JJL18" s="1878"/>
      <c r="JJM18" s="1878"/>
      <c r="JJN18" s="1878"/>
      <c r="JJO18" s="1878"/>
      <c r="JJP18" s="1878"/>
      <c r="JJQ18" s="1878"/>
      <c r="JJR18" s="1878"/>
      <c r="JJS18" s="1878"/>
      <c r="JJT18" s="1878"/>
      <c r="JJU18" s="1878"/>
      <c r="JJV18" s="1878"/>
      <c r="JJW18" s="1878"/>
      <c r="JJX18" s="1878"/>
      <c r="JJY18" s="1878"/>
      <c r="JJZ18" s="1878"/>
      <c r="JKA18" s="1878"/>
      <c r="JKB18" s="1878"/>
      <c r="JKC18" s="1878"/>
      <c r="JKD18" s="1878"/>
      <c r="JKE18" s="1878"/>
      <c r="JKF18" s="1878"/>
      <c r="JKG18" s="1878"/>
      <c r="JKH18" s="1878"/>
      <c r="JKI18" s="1878"/>
      <c r="JKJ18" s="1878"/>
      <c r="JKK18" s="1878"/>
      <c r="JKL18" s="1878"/>
      <c r="JKM18" s="1878"/>
      <c r="JKN18" s="1878"/>
      <c r="JKO18" s="1878"/>
      <c r="JKP18" s="1878"/>
      <c r="JKQ18" s="1878"/>
      <c r="JKR18" s="1878"/>
      <c r="JKS18" s="1878"/>
      <c r="JKT18" s="1878"/>
      <c r="JKU18" s="1878"/>
      <c r="JKV18" s="1878"/>
      <c r="JKW18" s="1878"/>
      <c r="JKX18" s="1878"/>
      <c r="JKY18" s="1878"/>
      <c r="JKZ18" s="1878"/>
      <c r="JLA18" s="1878"/>
      <c r="JLB18" s="1878"/>
      <c r="JLC18" s="1878"/>
      <c r="JLD18" s="1878"/>
      <c r="JLE18" s="1878"/>
      <c r="JLF18" s="1878"/>
      <c r="JLG18" s="1878"/>
      <c r="JLH18" s="1878"/>
      <c r="JLI18" s="1878"/>
      <c r="JLJ18" s="1878"/>
      <c r="JLK18" s="1878"/>
      <c r="JLL18" s="1878"/>
      <c r="JLM18" s="1878"/>
      <c r="JLN18" s="1878"/>
      <c r="JLO18" s="1878"/>
      <c r="JLP18" s="1878"/>
      <c r="JLQ18" s="1878"/>
      <c r="JLR18" s="1878"/>
      <c r="JLS18" s="1878"/>
      <c r="JLT18" s="1878"/>
      <c r="JLU18" s="1878"/>
      <c r="JLV18" s="1878"/>
      <c r="JLW18" s="1878"/>
      <c r="JLX18" s="1878"/>
      <c r="JLY18" s="1878"/>
      <c r="JLZ18" s="1878"/>
      <c r="JMA18" s="1878"/>
      <c r="JMB18" s="1878"/>
      <c r="JMC18" s="1878"/>
      <c r="JMD18" s="1878"/>
      <c r="JME18" s="1878"/>
      <c r="JMF18" s="1878"/>
      <c r="JMG18" s="1878"/>
      <c r="JMH18" s="1878"/>
      <c r="JMI18" s="1878"/>
      <c r="JMJ18" s="1878"/>
      <c r="JMK18" s="1878"/>
      <c r="JML18" s="1878"/>
      <c r="JMM18" s="1878"/>
      <c r="JMN18" s="1878"/>
      <c r="JMO18" s="1878"/>
      <c r="JMP18" s="1878"/>
      <c r="JMQ18" s="1878"/>
      <c r="JMR18" s="1878"/>
      <c r="JMS18" s="1878"/>
      <c r="JMT18" s="1878"/>
      <c r="JMU18" s="1878"/>
      <c r="JMV18" s="1878"/>
      <c r="JMW18" s="1878"/>
      <c r="JMX18" s="1878"/>
      <c r="JMY18" s="1878"/>
      <c r="JMZ18" s="1878"/>
      <c r="JNA18" s="1878"/>
      <c r="JNB18" s="1878"/>
      <c r="JNC18" s="1878"/>
      <c r="JND18" s="1878"/>
      <c r="JNE18" s="1878"/>
      <c r="JNF18" s="1878"/>
      <c r="JNG18" s="1878"/>
      <c r="JNH18" s="1878"/>
      <c r="JNI18" s="1878"/>
      <c r="JNJ18" s="1878"/>
      <c r="JNK18" s="1878"/>
      <c r="JNL18" s="1878"/>
      <c r="JNM18" s="1878"/>
      <c r="JNN18" s="1878"/>
      <c r="JNO18" s="1878"/>
      <c r="JNP18" s="1878"/>
      <c r="JNQ18" s="1878"/>
      <c r="JNR18" s="1878"/>
      <c r="JNS18" s="1878"/>
      <c r="JNT18" s="1878"/>
      <c r="JNU18" s="1878"/>
      <c r="JNV18" s="1878"/>
      <c r="JNW18" s="1878"/>
      <c r="JNX18" s="1878"/>
      <c r="JNY18" s="1878"/>
      <c r="JNZ18" s="1878"/>
      <c r="JOA18" s="1878"/>
      <c r="JOB18" s="1878"/>
      <c r="JOC18" s="1878"/>
      <c r="JOD18" s="1878"/>
      <c r="JOE18" s="1878"/>
      <c r="JOF18" s="1878"/>
      <c r="JOG18" s="1878"/>
      <c r="JOH18" s="1878"/>
      <c r="JOI18" s="1878"/>
      <c r="JOJ18" s="1878"/>
      <c r="JOK18" s="1878"/>
      <c r="JOL18" s="1878"/>
      <c r="JOM18" s="1878"/>
      <c r="JON18" s="1878"/>
      <c r="JOO18" s="1878"/>
      <c r="JOP18" s="1878"/>
      <c r="JOQ18" s="1878"/>
      <c r="JOR18" s="1878"/>
      <c r="JOS18" s="1878"/>
      <c r="JOT18" s="1878"/>
      <c r="JOU18" s="1878"/>
      <c r="JOV18" s="1878"/>
      <c r="JOW18" s="1878"/>
      <c r="JOX18" s="1878"/>
      <c r="JOY18" s="1878"/>
      <c r="JOZ18" s="1878"/>
      <c r="JPA18" s="1878"/>
      <c r="JPB18" s="1878"/>
      <c r="JPC18" s="1878"/>
      <c r="JPD18" s="1878"/>
      <c r="JPE18" s="1878"/>
      <c r="JPF18" s="1878"/>
      <c r="JPG18" s="1878"/>
      <c r="JPH18" s="1878"/>
      <c r="JPI18" s="1878"/>
      <c r="JPJ18" s="1878"/>
      <c r="JPK18" s="1878"/>
      <c r="JPL18" s="1878"/>
      <c r="JPM18" s="1878"/>
      <c r="JPN18" s="1878"/>
      <c r="JPO18" s="1878"/>
      <c r="JPP18" s="1878"/>
      <c r="JPQ18" s="1878"/>
      <c r="JPR18" s="1878"/>
      <c r="JPS18" s="1878"/>
      <c r="JPT18" s="1878"/>
      <c r="JPU18" s="1878"/>
      <c r="JPV18" s="1878"/>
      <c r="JPW18" s="1878"/>
      <c r="JPX18" s="1878"/>
      <c r="JPY18" s="1878"/>
      <c r="JPZ18" s="1878"/>
      <c r="JQA18" s="1878"/>
      <c r="JQB18" s="1878"/>
      <c r="JQC18" s="1878"/>
      <c r="JQD18" s="1878"/>
      <c r="JQE18" s="1878"/>
      <c r="JQF18" s="1878"/>
      <c r="JQG18" s="1878"/>
      <c r="JQH18" s="1878"/>
      <c r="JQI18" s="1878"/>
      <c r="JQJ18" s="1878"/>
      <c r="JQK18" s="1878"/>
      <c r="JQL18" s="1878"/>
      <c r="JQM18" s="1878"/>
      <c r="JQN18" s="1878"/>
      <c r="JQO18" s="1878"/>
      <c r="JQP18" s="1878"/>
      <c r="JQQ18" s="1878"/>
      <c r="JQR18" s="1878"/>
      <c r="JQS18" s="1878"/>
      <c r="JQT18" s="1878"/>
      <c r="JQU18" s="1878"/>
      <c r="JQV18" s="1878"/>
      <c r="JQW18" s="1878"/>
      <c r="JQX18" s="1878"/>
      <c r="JQY18" s="1878"/>
      <c r="JQZ18" s="1878"/>
      <c r="JRA18" s="1878"/>
      <c r="JRB18" s="1878"/>
      <c r="JRC18" s="1878"/>
      <c r="JRD18" s="1878"/>
      <c r="JRE18" s="1878"/>
      <c r="JRF18" s="1878"/>
      <c r="JRG18" s="1878"/>
      <c r="JRH18" s="1878"/>
      <c r="JRI18" s="1878"/>
      <c r="JRJ18" s="1878"/>
      <c r="JRK18" s="1878"/>
      <c r="JRL18" s="1878"/>
      <c r="JRM18" s="1878"/>
      <c r="JRN18" s="1878"/>
      <c r="JRO18" s="1878"/>
      <c r="JRP18" s="1878"/>
      <c r="JRQ18" s="1878"/>
      <c r="JRR18" s="1878"/>
      <c r="JRS18" s="1878"/>
      <c r="JRT18" s="1878"/>
      <c r="JRU18" s="1878"/>
      <c r="JRV18" s="1878"/>
      <c r="JRW18" s="1878"/>
      <c r="JRX18" s="1878"/>
      <c r="JRY18" s="1878"/>
      <c r="JRZ18" s="1878"/>
      <c r="JSA18" s="1878"/>
      <c r="JSB18" s="1878"/>
      <c r="JSC18" s="1878"/>
      <c r="JSD18" s="1878"/>
      <c r="JSE18" s="1878"/>
      <c r="JSF18" s="1878"/>
      <c r="JSG18" s="1878"/>
      <c r="JSH18" s="1878"/>
      <c r="JSI18" s="1878"/>
      <c r="JSJ18" s="1878"/>
      <c r="JSK18" s="1878"/>
      <c r="JSL18" s="1878"/>
      <c r="JSM18" s="1878"/>
      <c r="JSN18" s="1878"/>
      <c r="JSO18" s="1878"/>
      <c r="JSP18" s="1878"/>
      <c r="JSQ18" s="1878"/>
      <c r="JSR18" s="1878"/>
      <c r="JSS18" s="1878"/>
      <c r="JST18" s="1878"/>
      <c r="JSU18" s="1878"/>
      <c r="JSV18" s="1878"/>
      <c r="JSW18" s="1878"/>
      <c r="JSX18" s="1878"/>
      <c r="JSY18" s="1878"/>
      <c r="JSZ18" s="1878"/>
      <c r="JTA18" s="1878"/>
      <c r="JTB18" s="1878"/>
      <c r="JTC18" s="1878"/>
      <c r="JTD18" s="1878"/>
      <c r="JTE18" s="1878"/>
      <c r="JTF18" s="1878"/>
      <c r="JTG18" s="1878"/>
      <c r="JTH18" s="1878"/>
      <c r="JTI18" s="1878"/>
      <c r="JTJ18" s="1878"/>
      <c r="JTK18" s="1878"/>
      <c r="JTL18" s="1878"/>
      <c r="JTM18" s="1878"/>
      <c r="JTN18" s="1878"/>
      <c r="JTO18" s="1878"/>
      <c r="JTP18" s="1878"/>
      <c r="JTQ18" s="1878"/>
      <c r="JTR18" s="1878"/>
      <c r="JTS18" s="1878"/>
      <c r="JTT18" s="1878"/>
      <c r="JTU18" s="1878"/>
      <c r="JTV18" s="1878"/>
      <c r="JTW18" s="1878"/>
      <c r="JTX18" s="1878"/>
      <c r="JTY18" s="1878"/>
      <c r="JTZ18" s="1878"/>
      <c r="JUA18" s="1878"/>
      <c r="JUB18" s="1878"/>
      <c r="JUC18" s="1878"/>
      <c r="JUD18" s="1878"/>
      <c r="JUE18" s="1878"/>
      <c r="JUF18" s="1878"/>
      <c r="JUG18" s="1878"/>
      <c r="JUH18" s="1878"/>
      <c r="JUI18" s="1878"/>
      <c r="JUJ18" s="1878"/>
      <c r="JUK18" s="1878"/>
      <c r="JUL18" s="1878"/>
      <c r="JUM18" s="1878"/>
      <c r="JUN18" s="1878"/>
      <c r="JUO18" s="1878"/>
      <c r="JUP18" s="1878"/>
      <c r="JUQ18" s="1878"/>
      <c r="JUR18" s="1878"/>
      <c r="JUS18" s="1878"/>
      <c r="JUT18" s="1878"/>
      <c r="JUU18" s="1878"/>
      <c r="JUV18" s="1878"/>
      <c r="JUW18" s="1878"/>
      <c r="JUX18" s="1878"/>
      <c r="JUY18" s="1878"/>
      <c r="JUZ18" s="1878"/>
      <c r="JVA18" s="1878"/>
      <c r="JVB18" s="1878"/>
      <c r="JVC18" s="1878"/>
      <c r="JVD18" s="1878"/>
      <c r="JVE18" s="1878"/>
      <c r="JVF18" s="1878"/>
      <c r="JVG18" s="1878"/>
      <c r="JVH18" s="1878"/>
      <c r="JVI18" s="1878"/>
      <c r="JVJ18" s="1878"/>
      <c r="JVK18" s="1878"/>
      <c r="JVL18" s="1878"/>
      <c r="JVM18" s="1878"/>
      <c r="JVN18" s="1878"/>
      <c r="JVO18" s="1878"/>
      <c r="JVP18" s="1878"/>
      <c r="JVQ18" s="1878"/>
      <c r="JVR18" s="1878"/>
      <c r="JVS18" s="1878"/>
      <c r="JVT18" s="1878"/>
      <c r="JVU18" s="1878"/>
      <c r="JVV18" s="1878"/>
      <c r="JVW18" s="1878"/>
      <c r="JVX18" s="1878"/>
      <c r="JVY18" s="1878"/>
      <c r="JVZ18" s="1878"/>
      <c r="JWA18" s="1878"/>
      <c r="JWB18" s="1878"/>
      <c r="JWC18" s="1878"/>
      <c r="JWD18" s="1878"/>
      <c r="JWE18" s="1878"/>
      <c r="JWF18" s="1878"/>
      <c r="JWG18" s="1878"/>
      <c r="JWH18" s="1878"/>
      <c r="JWI18" s="1878"/>
      <c r="JWJ18" s="1878"/>
      <c r="JWK18" s="1878"/>
      <c r="JWL18" s="1878"/>
      <c r="JWM18" s="1878"/>
      <c r="JWN18" s="1878"/>
      <c r="JWO18" s="1878"/>
      <c r="JWP18" s="1878"/>
      <c r="JWQ18" s="1878"/>
      <c r="JWR18" s="1878"/>
      <c r="JWS18" s="1878"/>
      <c r="JWT18" s="1878"/>
      <c r="JWU18" s="1878"/>
      <c r="JWV18" s="1878"/>
      <c r="JWW18" s="1878"/>
      <c r="JWX18" s="1878"/>
      <c r="JWY18" s="1878"/>
      <c r="JWZ18" s="1878"/>
      <c r="JXA18" s="1878"/>
      <c r="JXB18" s="1878"/>
      <c r="JXC18" s="1878"/>
      <c r="JXD18" s="1878"/>
      <c r="JXE18" s="1878"/>
      <c r="JXF18" s="1878"/>
      <c r="JXG18" s="1878"/>
      <c r="JXH18" s="1878"/>
      <c r="JXI18" s="1878"/>
      <c r="JXJ18" s="1878"/>
      <c r="JXK18" s="1878"/>
      <c r="JXL18" s="1878"/>
      <c r="JXM18" s="1878"/>
      <c r="JXN18" s="1878"/>
      <c r="JXO18" s="1878"/>
      <c r="JXP18" s="1878"/>
      <c r="JXQ18" s="1878"/>
      <c r="JXR18" s="1878"/>
      <c r="JXS18" s="1878"/>
      <c r="JXT18" s="1878"/>
      <c r="JXU18" s="1878"/>
      <c r="JXV18" s="1878"/>
      <c r="JXW18" s="1878"/>
      <c r="JXX18" s="1878"/>
      <c r="JXY18" s="1878"/>
      <c r="JXZ18" s="1878"/>
      <c r="JYA18" s="1878"/>
      <c r="JYB18" s="1878"/>
      <c r="JYC18" s="1878"/>
      <c r="JYD18" s="1878"/>
      <c r="JYE18" s="1878"/>
      <c r="JYF18" s="1878"/>
      <c r="JYG18" s="1878"/>
      <c r="JYH18" s="1878"/>
      <c r="JYI18" s="1878"/>
      <c r="JYJ18" s="1878"/>
      <c r="JYK18" s="1878"/>
      <c r="JYL18" s="1878"/>
      <c r="JYM18" s="1878"/>
      <c r="JYN18" s="1878"/>
      <c r="JYO18" s="1878"/>
      <c r="JYP18" s="1878"/>
      <c r="JYQ18" s="1878"/>
      <c r="JYR18" s="1878"/>
      <c r="JYS18" s="1878"/>
      <c r="JYT18" s="1878"/>
      <c r="JYU18" s="1878"/>
      <c r="JYV18" s="1878"/>
      <c r="JYW18" s="1878"/>
      <c r="JYX18" s="1878"/>
      <c r="JYY18" s="1878"/>
      <c r="JYZ18" s="1878"/>
      <c r="JZA18" s="1878"/>
      <c r="JZB18" s="1878"/>
      <c r="JZC18" s="1878"/>
      <c r="JZD18" s="1878"/>
      <c r="JZE18" s="1878"/>
      <c r="JZF18" s="1878"/>
      <c r="JZG18" s="1878"/>
      <c r="JZH18" s="1878"/>
      <c r="JZI18" s="1878"/>
      <c r="JZJ18" s="1878"/>
      <c r="JZK18" s="1878"/>
      <c r="JZL18" s="1878"/>
      <c r="JZM18" s="1878"/>
      <c r="JZN18" s="1878"/>
      <c r="JZO18" s="1878"/>
      <c r="JZP18" s="1878"/>
      <c r="JZQ18" s="1878"/>
      <c r="JZR18" s="1878"/>
      <c r="JZS18" s="1878"/>
      <c r="JZT18" s="1878"/>
      <c r="JZU18" s="1878"/>
      <c r="JZV18" s="1878"/>
      <c r="JZW18" s="1878"/>
      <c r="JZX18" s="1878"/>
      <c r="JZY18" s="1878"/>
      <c r="JZZ18" s="1878"/>
      <c r="KAA18" s="1878"/>
      <c r="KAB18" s="1878"/>
      <c r="KAC18" s="1878"/>
      <c r="KAD18" s="1878"/>
      <c r="KAE18" s="1878"/>
      <c r="KAF18" s="1878"/>
      <c r="KAG18" s="1878"/>
      <c r="KAH18" s="1878"/>
      <c r="KAI18" s="1878"/>
      <c r="KAJ18" s="1878"/>
      <c r="KAK18" s="1878"/>
      <c r="KAL18" s="1878"/>
      <c r="KAM18" s="1878"/>
      <c r="KAN18" s="1878"/>
      <c r="KAO18" s="1878"/>
      <c r="KAP18" s="1878"/>
      <c r="KAQ18" s="1878"/>
      <c r="KAR18" s="1878"/>
      <c r="KAS18" s="1878"/>
      <c r="KAT18" s="1878"/>
      <c r="KAU18" s="1878"/>
      <c r="KAV18" s="1878"/>
      <c r="KAW18" s="1878"/>
      <c r="KAX18" s="1878"/>
      <c r="KAY18" s="1878"/>
      <c r="KAZ18" s="1878"/>
      <c r="KBA18" s="1878"/>
      <c r="KBB18" s="1878"/>
      <c r="KBC18" s="1878"/>
      <c r="KBD18" s="1878"/>
      <c r="KBE18" s="1878"/>
      <c r="KBF18" s="1878"/>
      <c r="KBG18" s="1878"/>
      <c r="KBH18" s="1878"/>
      <c r="KBI18" s="1878"/>
      <c r="KBJ18" s="1878"/>
      <c r="KBK18" s="1878"/>
      <c r="KBL18" s="1878"/>
      <c r="KBM18" s="1878"/>
      <c r="KBN18" s="1878"/>
      <c r="KBO18" s="1878"/>
      <c r="KBP18" s="1878"/>
      <c r="KBQ18" s="1878"/>
      <c r="KBR18" s="1878"/>
      <c r="KBS18" s="1878"/>
      <c r="KBT18" s="1878"/>
      <c r="KBU18" s="1878"/>
      <c r="KBV18" s="1878"/>
      <c r="KBW18" s="1878"/>
      <c r="KBX18" s="1878"/>
      <c r="KBY18" s="1878"/>
      <c r="KBZ18" s="1878"/>
      <c r="KCA18" s="1878"/>
      <c r="KCB18" s="1878"/>
      <c r="KCC18" s="1878"/>
      <c r="KCD18" s="1878"/>
      <c r="KCE18" s="1878"/>
      <c r="KCF18" s="1878"/>
      <c r="KCG18" s="1878"/>
      <c r="KCH18" s="1878"/>
      <c r="KCI18" s="1878"/>
      <c r="KCJ18" s="1878"/>
      <c r="KCK18" s="1878"/>
      <c r="KCL18" s="1878"/>
      <c r="KCM18" s="1878"/>
      <c r="KCN18" s="1878"/>
      <c r="KCO18" s="1878"/>
      <c r="KCP18" s="1878"/>
      <c r="KCQ18" s="1878"/>
      <c r="KCR18" s="1878"/>
      <c r="KCS18" s="1878"/>
      <c r="KCT18" s="1878"/>
      <c r="KCU18" s="1878"/>
      <c r="KCV18" s="1878"/>
      <c r="KCW18" s="1878"/>
      <c r="KCX18" s="1878"/>
      <c r="KCY18" s="1878"/>
      <c r="KCZ18" s="1878"/>
      <c r="KDA18" s="1878"/>
      <c r="KDB18" s="1878"/>
      <c r="KDC18" s="1878"/>
      <c r="KDD18" s="1878"/>
      <c r="KDE18" s="1878"/>
      <c r="KDF18" s="1878"/>
      <c r="KDG18" s="1878"/>
      <c r="KDH18" s="1878"/>
      <c r="KDI18" s="1878"/>
      <c r="KDJ18" s="1878"/>
      <c r="KDK18" s="1878"/>
      <c r="KDL18" s="1878"/>
      <c r="KDM18" s="1878"/>
      <c r="KDN18" s="1878"/>
      <c r="KDO18" s="1878"/>
      <c r="KDP18" s="1878"/>
      <c r="KDQ18" s="1878"/>
      <c r="KDR18" s="1878"/>
      <c r="KDS18" s="1878"/>
      <c r="KDT18" s="1878"/>
      <c r="KDU18" s="1878"/>
      <c r="KDV18" s="1878"/>
      <c r="KDW18" s="1878"/>
      <c r="KDX18" s="1878"/>
      <c r="KDY18" s="1878"/>
      <c r="KDZ18" s="1878"/>
      <c r="KEA18" s="1878"/>
      <c r="KEB18" s="1878"/>
      <c r="KEC18" s="1878"/>
      <c r="KED18" s="1878"/>
      <c r="KEE18" s="1878"/>
      <c r="KEF18" s="1878"/>
      <c r="KEG18" s="1878"/>
      <c r="KEH18" s="1878"/>
      <c r="KEI18" s="1878"/>
      <c r="KEJ18" s="1878"/>
      <c r="KEK18" s="1878"/>
      <c r="KEL18" s="1878"/>
      <c r="KEM18" s="1878"/>
      <c r="KEN18" s="1878"/>
      <c r="KEO18" s="1878"/>
      <c r="KEP18" s="1878"/>
      <c r="KEQ18" s="1878"/>
      <c r="KER18" s="1878"/>
      <c r="KES18" s="1878"/>
      <c r="KET18" s="1878"/>
      <c r="KEU18" s="1878"/>
      <c r="KEV18" s="1878"/>
      <c r="KEW18" s="1878"/>
      <c r="KEX18" s="1878"/>
      <c r="KEY18" s="1878"/>
      <c r="KEZ18" s="1878"/>
      <c r="KFA18" s="1878"/>
      <c r="KFB18" s="1878"/>
      <c r="KFC18" s="1878"/>
      <c r="KFD18" s="1878"/>
      <c r="KFE18" s="1878"/>
      <c r="KFF18" s="1878"/>
      <c r="KFG18" s="1878"/>
      <c r="KFH18" s="1878"/>
      <c r="KFI18" s="1878"/>
      <c r="KFJ18" s="1878"/>
      <c r="KFK18" s="1878"/>
      <c r="KFL18" s="1878"/>
      <c r="KFM18" s="1878"/>
      <c r="KFN18" s="1878"/>
      <c r="KFO18" s="1878"/>
      <c r="KFP18" s="1878"/>
      <c r="KFQ18" s="1878"/>
      <c r="KFR18" s="1878"/>
      <c r="KFS18" s="1878"/>
      <c r="KFT18" s="1878"/>
      <c r="KFU18" s="1878"/>
      <c r="KFV18" s="1878"/>
      <c r="KFW18" s="1878"/>
      <c r="KFX18" s="1878"/>
      <c r="KFY18" s="1878"/>
      <c r="KFZ18" s="1878"/>
      <c r="KGA18" s="1878"/>
      <c r="KGB18" s="1878"/>
      <c r="KGC18" s="1878"/>
      <c r="KGD18" s="1878"/>
      <c r="KGE18" s="1878"/>
      <c r="KGF18" s="1878"/>
      <c r="KGG18" s="1878"/>
      <c r="KGH18" s="1878"/>
      <c r="KGI18" s="1878"/>
      <c r="KGJ18" s="1878"/>
      <c r="KGK18" s="1878"/>
      <c r="KGL18" s="1878"/>
      <c r="KGM18" s="1878"/>
      <c r="KGN18" s="1878"/>
      <c r="KGO18" s="1878"/>
      <c r="KGP18" s="1878"/>
      <c r="KGQ18" s="1878"/>
      <c r="KGR18" s="1878"/>
      <c r="KGS18" s="1878"/>
      <c r="KGT18" s="1878"/>
      <c r="KGU18" s="1878"/>
      <c r="KGV18" s="1878"/>
      <c r="KGW18" s="1878"/>
      <c r="KGX18" s="1878"/>
      <c r="KGY18" s="1878"/>
      <c r="KGZ18" s="1878"/>
      <c r="KHA18" s="1878"/>
      <c r="KHB18" s="1878"/>
      <c r="KHC18" s="1878"/>
      <c r="KHD18" s="1878"/>
      <c r="KHE18" s="1878"/>
      <c r="KHF18" s="1878"/>
      <c r="KHG18" s="1878"/>
      <c r="KHH18" s="1878"/>
      <c r="KHI18" s="1878"/>
      <c r="KHJ18" s="1878"/>
      <c r="KHK18" s="1878"/>
      <c r="KHL18" s="1878"/>
      <c r="KHM18" s="1878"/>
      <c r="KHN18" s="1878"/>
      <c r="KHO18" s="1878"/>
      <c r="KHP18" s="1878"/>
      <c r="KHQ18" s="1878"/>
      <c r="KHR18" s="1878"/>
      <c r="KHS18" s="1878"/>
      <c r="KHT18" s="1878"/>
      <c r="KHU18" s="1878"/>
      <c r="KHV18" s="1878"/>
      <c r="KHW18" s="1878"/>
      <c r="KHX18" s="1878"/>
      <c r="KHY18" s="1878"/>
      <c r="KHZ18" s="1878"/>
      <c r="KIA18" s="1878"/>
      <c r="KIB18" s="1878"/>
      <c r="KIC18" s="1878"/>
      <c r="KID18" s="1878"/>
      <c r="KIE18" s="1878"/>
      <c r="KIF18" s="1878"/>
      <c r="KIG18" s="1878"/>
      <c r="KIH18" s="1878"/>
      <c r="KII18" s="1878"/>
      <c r="KIJ18" s="1878"/>
      <c r="KIK18" s="1878"/>
      <c r="KIL18" s="1878"/>
      <c r="KIM18" s="1878"/>
      <c r="KIN18" s="1878"/>
      <c r="KIO18" s="1878"/>
      <c r="KIP18" s="1878"/>
      <c r="KIQ18" s="1878"/>
      <c r="KIR18" s="1878"/>
      <c r="KIS18" s="1878"/>
      <c r="KIT18" s="1878"/>
      <c r="KIU18" s="1878"/>
      <c r="KIV18" s="1878"/>
      <c r="KIW18" s="1878"/>
      <c r="KIX18" s="1878"/>
      <c r="KIY18" s="1878"/>
      <c r="KIZ18" s="1878"/>
      <c r="KJA18" s="1878"/>
      <c r="KJB18" s="1878"/>
      <c r="KJC18" s="1878"/>
      <c r="KJD18" s="1878"/>
      <c r="KJE18" s="1878"/>
      <c r="KJF18" s="1878"/>
      <c r="KJG18" s="1878"/>
      <c r="KJH18" s="1878"/>
      <c r="KJI18" s="1878"/>
      <c r="KJJ18" s="1878"/>
      <c r="KJK18" s="1878"/>
      <c r="KJL18" s="1878"/>
      <c r="KJM18" s="1878"/>
      <c r="KJN18" s="1878"/>
      <c r="KJO18" s="1878"/>
      <c r="KJP18" s="1878"/>
      <c r="KJQ18" s="1878"/>
      <c r="KJR18" s="1878"/>
      <c r="KJS18" s="1878"/>
      <c r="KJT18" s="1878"/>
      <c r="KJU18" s="1878"/>
      <c r="KJV18" s="1878"/>
      <c r="KJW18" s="1878"/>
      <c r="KJX18" s="1878"/>
      <c r="KJY18" s="1878"/>
      <c r="KJZ18" s="1878"/>
      <c r="KKA18" s="1878"/>
      <c r="KKB18" s="1878"/>
      <c r="KKC18" s="1878"/>
      <c r="KKD18" s="1878"/>
      <c r="KKE18" s="1878"/>
      <c r="KKF18" s="1878"/>
      <c r="KKG18" s="1878"/>
      <c r="KKH18" s="1878"/>
      <c r="KKI18" s="1878"/>
      <c r="KKJ18" s="1878"/>
      <c r="KKK18" s="1878"/>
      <c r="KKL18" s="1878"/>
      <c r="KKM18" s="1878"/>
      <c r="KKN18" s="1878"/>
      <c r="KKO18" s="1878"/>
      <c r="KKP18" s="1878"/>
      <c r="KKQ18" s="1878"/>
      <c r="KKR18" s="1878"/>
      <c r="KKS18" s="1878"/>
      <c r="KKT18" s="1878"/>
      <c r="KKU18" s="1878"/>
      <c r="KKV18" s="1878"/>
      <c r="KKW18" s="1878"/>
      <c r="KKX18" s="1878"/>
      <c r="KKY18" s="1878"/>
      <c r="KKZ18" s="1878"/>
      <c r="KLA18" s="1878"/>
      <c r="KLB18" s="1878"/>
      <c r="KLC18" s="1878"/>
      <c r="KLD18" s="1878"/>
      <c r="KLE18" s="1878"/>
      <c r="KLF18" s="1878"/>
      <c r="KLG18" s="1878"/>
      <c r="KLH18" s="1878"/>
      <c r="KLI18" s="1878"/>
      <c r="KLJ18" s="1878"/>
      <c r="KLK18" s="1878"/>
      <c r="KLL18" s="1878"/>
      <c r="KLM18" s="1878"/>
      <c r="KLN18" s="1878"/>
      <c r="KLO18" s="1878"/>
      <c r="KLP18" s="1878"/>
      <c r="KLQ18" s="1878"/>
      <c r="KLR18" s="1878"/>
      <c r="KLS18" s="1878"/>
      <c r="KLT18" s="1878"/>
      <c r="KLU18" s="1878"/>
      <c r="KLV18" s="1878"/>
      <c r="KLW18" s="1878"/>
      <c r="KLX18" s="1878"/>
      <c r="KLY18" s="1878"/>
      <c r="KLZ18" s="1878"/>
      <c r="KMA18" s="1878"/>
      <c r="KMB18" s="1878"/>
      <c r="KMC18" s="1878"/>
      <c r="KMD18" s="1878"/>
      <c r="KME18" s="1878"/>
      <c r="KMF18" s="1878"/>
      <c r="KMG18" s="1878"/>
      <c r="KMH18" s="1878"/>
      <c r="KMI18" s="1878"/>
      <c r="KMJ18" s="1878"/>
      <c r="KMK18" s="1878"/>
      <c r="KML18" s="1878"/>
      <c r="KMM18" s="1878"/>
      <c r="KMN18" s="1878"/>
      <c r="KMO18" s="1878"/>
      <c r="KMP18" s="1878"/>
      <c r="KMQ18" s="1878"/>
      <c r="KMR18" s="1878"/>
      <c r="KMS18" s="1878"/>
      <c r="KMT18" s="1878"/>
      <c r="KMU18" s="1878"/>
      <c r="KMV18" s="1878"/>
      <c r="KMW18" s="1878"/>
      <c r="KMX18" s="1878"/>
      <c r="KMY18" s="1878"/>
      <c r="KMZ18" s="1878"/>
      <c r="KNA18" s="1878"/>
      <c r="KNB18" s="1878"/>
      <c r="KNC18" s="1878"/>
      <c r="KND18" s="1878"/>
      <c r="KNE18" s="1878"/>
      <c r="KNF18" s="1878"/>
      <c r="KNG18" s="1878"/>
      <c r="KNH18" s="1878"/>
      <c r="KNI18" s="1878"/>
      <c r="KNJ18" s="1878"/>
      <c r="KNK18" s="1878"/>
      <c r="KNL18" s="1878"/>
      <c r="KNM18" s="1878"/>
      <c r="KNN18" s="1878"/>
      <c r="KNO18" s="1878"/>
      <c r="KNP18" s="1878"/>
      <c r="KNQ18" s="1878"/>
      <c r="KNR18" s="1878"/>
      <c r="KNS18" s="1878"/>
      <c r="KNT18" s="1878"/>
      <c r="KNU18" s="1878"/>
      <c r="KNV18" s="1878"/>
      <c r="KNW18" s="1878"/>
      <c r="KNX18" s="1878"/>
      <c r="KNY18" s="1878"/>
      <c r="KNZ18" s="1878"/>
      <c r="KOA18" s="1878"/>
      <c r="KOB18" s="1878"/>
      <c r="KOC18" s="1878"/>
      <c r="KOD18" s="1878"/>
      <c r="KOE18" s="1878"/>
      <c r="KOF18" s="1878"/>
      <c r="KOG18" s="1878"/>
      <c r="KOH18" s="1878"/>
      <c r="KOI18" s="1878"/>
      <c r="KOJ18" s="1878"/>
      <c r="KOK18" s="1878"/>
      <c r="KOL18" s="1878"/>
      <c r="KOM18" s="1878"/>
      <c r="KON18" s="1878"/>
      <c r="KOO18" s="1878"/>
      <c r="KOP18" s="1878"/>
      <c r="KOQ18" s="1878"/>
      <c r="KOR18" s="1878"/>
      <c r="KOS18" s="1878"/>
      <c r="KOT18" s="1878"/>
      <c r="KOU18" s="1878"/>
      <c r="KOV18" s="1878"/>
      <c r="KOW18" s="1878"/>
      <c r="KOX18" s="1878"/>
      <c r="KOY18" s="1878"/>
      <c r="KOZ18" s="1878"/>
      <c r="KPA18" s="1878"/>
      <c r="KPB18" s="1878"/>
      <c r="KPC18" s="1878"/>
      <c r="KPD18" s="1878"/>
      <c r="KPE18" s="1878"/>
      <c r="KPF18" s="1878"/>
      <c r="KPG18" s="1878"/>
      <c r="KPH18" s="1878"/>
      <c r="KPI18" s="1878"/>
      <c r="KPJ18" s="1878"/>
      <c r="KPK18" s="1878"/>
      <c r="KPL18" s="1878"/>
      <c r="KPM18" s="1878"/>
      <c r="KPN18" s="1878"/>
      <c r="KPO18" s="1878"/>
      <c r="KPP18" s="1878"/>
      <c r="KPQ18" s="1878"/>
      <c r="KPR18" s="1878"/>
      <c r="KPS18" s="1878"/>
      <c r="KPT18" s="1878"/>
      <c r="KPU18" s="1878"/>
      <c r="KPV18" s="1878"/>
      <c r="KPW18" s="1878"/>
      <c r="KPX18" s="1878"/>
      <c r="KPY18" s="1878"/>
      <c r="KPZ18" s="1878"/>
      <c r="KQA18" s="1878"/>
      <c r="KQB18" s="1878"/>
      <c r="KQC18" s="1878"/>
      <c r="KQD18" s="1878"/>
      <c r="KQE18" s="1878"/>
      <c r="KQF18" s="1878"/>
      <c r="KQG18" s="1878"/>
      <c r="KQH18" s="1878"/>
      <c r="KQI18" s="1878"/>
      <c r="KQJ18" s="1878"/>
      <c r="KQK18" s="1878"/>
      <c r="KQL18" s="1878"/>
      <c r="KQM18" s="1878"/>
      <c r="KQN18" s="1878"/>
      <c r="KQO18" s="1878"/>
      <c r="KQP18" s="1878"/>
      <c r="KQQ18" s="1878"/>
      <c r="KQR18" s="1878"/>
      <c r="KQS18" s="1878"/>
      <c r="KQT18" s="1878"/>
      <c r="KQU18" s="1878"/>
      <c r="KQV18" s="1878"/>
      <c r="KQW18" s="1878"/>
      <c r="KQX18" s="1878"/>
      <c r="KQY18" s="1878"/>
      <c r="KQZ18" s="1878"/>
      <c r="KRA18" s="1878"/>
      <c r="KRB18" s="1878"/>
      <c r="KRC18" s="1878"/>
      <c r="KRD18" s="1878"/>
      <c r="KRE18" s="1878"/>
      <c r="KRF18" s="1878"/>
      <c r="KRG18" s="1878"/>
      <c r="KRH18" s="1878"/>
      <c r="KRI18" s="1878"/>
      <c r="KRJ18" s="1878"/>
      <c r="KRK18" s="1878"/>
      <c r="KRL18" s="1878"/>
      <c r="KRM18" s="1878"/>
      <c r="KRN18" s="1878"/>
      <c r="KRO18" s="1878"/>
      <c r="KRP18" s="1878"/>
      <c r="KRQ18" s="1878"/>
      <c r="KRR18" s="1878"/>
      <c r="KRS18" s="1878"/>
      <c r="KRT18" s="1878"/>
      <c r="KRU18" s="1878"/>
      <c r="KRV18" s="1878"/>
      <c r="KRW18" s="1878"/>
      <c r="KRX18" s="1878"/>
      <c r="KRY18" s="1878"/>
      <c r="KRZ18" s="1878"/>
      <c r="KSA18" s="1878"/>
      <c r="KSB18" s="1878"/>
      <c r="KSC18" s="1878"/>
      <c r="KSD18" s="1878"/>
      <c r="KSE18" s="1878"/>
      <c r="KSF18" s="1878"/>
      <c r="KSG18" s="1878"/>
      <c r="KSH18" s="1878"/>
      <c r="KSI18" s="1878"/>
      <c r="KSJ18" s="1878"/>
      <c r="KSK18" s="1878"/>
      <c r="KSL18" s="1878"/>
      <c r="KSM18" s="1878"/>
      <c r="KSN18" s="1878"/>
      <c r="KSO18" s="1878"/>
      <c r="KSP18" s="1878"/>
      <c r="KSQ18" s="1878"/>
      <c r="KSR18" s="1878"/>
      <c r="KSS18" s="1878"/>
      <c r="KST18" s="1878"/>
      <c r="KSU18" s="1878"/>
      <c r="KSV18" s="1878"/>
      <c r="KSW18" s="1878"/>
      <c r="KSX18" s="1878"/>
      <c r="KSY18" s="1878"/>
      <c r="KSZ18" s="1878"/>
      <c r="KTA18" s="1878"/>
      <c r="KTB18" s="1878"/>
      <c r="KTC18" s="1878"/>
      <c r="KTD18" s="1878"/>
      <c r="KTE18" s="1878"/>
      <c r="KTF18" s="1878"/>
      <c r="KTG18" s="1878"/>
      <c r="KTH18" s="1878"/>
      <c r="KTI18" s="1878"/>
      <c r="KTJ18" s="1878"/>
      <c r="KTK18" s="1878"/>
      <c r="KTL18" s="1878"/>
      <c r="KTM18" s="1878"/>
      <c r="KTN18" s="1878"/>
      <c r="KTO18" s="1878"/>
      <c r="KTP18" s="1878"/>
      <c r="KTQ18" s="1878"/>
      <c r="KTR18" s="1878"/>
      <c r="KTS18" s="1878"/>
      <c r="KTT18" s="1878"/>
      <c r="KTU18" s="1878"/>
      <c r="KTV18" s="1878"/>
      <c r="KTW18" s="1878"/>
      <c r="KTX18" s="1878"/>
      <c r="KTY18" s="1878"/>
      <c r="KTZ18" s="1878"/>
      <c r="KUA18" s="1878"/>
      <c r="KUB18" s="1878"/>
      <c r="KUC18" s="1878"/>
      <c r="KUD18" s="1878"/>
      <c r="KUE18" s="1878"/>
      <c r="KUF18" s="1878"/>
      <c r="KUG18" s="1878"/>
      <c r="KUH18" s="1878"/>
      <c r="KUI18" s="1878"/>
      <c r="KUJ18" s="1878"/>
      <c r="KUK18" s="1878"/>
      <c r="KUL18" s="1878"/>
      <c r="KUM18" s="1878"/>
      <c r="KUN18" s="1878"/>
      <c r="KUO18" s="1878"/>
      <c r="KUP18" s="1878"/>
      <c r="KUQ18" s="1878"/>
      <c r="KUR18" s="1878"/>
      <c r="KUS18" s="1878"/>
      <c r="KUT18" s="1878"/>
      <c r="KUU18" s="1878"/>
      <c r="KUV18" s="1878"/>
      <c r="KUW18" s="1878"/>
      <c r="KUX18" s="1878"/>
      <c r="KUY18" s="1878"/>
      <c r="KUZ18" s="1878"/>
      <c r="KVA18" s="1878"/>
      <c r="KVB18" s="1878"/>
      <c r="KVC18" s="1878"/>
      <c r="KVD18" s="1878"/>
      <c r="KVE18" s="1878"/>
      <c r="KVF18" s="1878"/>
      <c r="KVG18" s="1878"/>
      <c r="KVH18" s="1878"/>
      <c r="KVI18" s="1878"/>
      <c r="KVJ18" s="1878"/>
      <c r="KVK18" s="1878"/>
      <c r="KVL18" s="1878"/>
      <c r="KVM18" s="1878"/>
      <c r="KVN18" s="1878"/>
      <c r="KVO18" s="1878"/>
      <c r="KVP18" s="1878"/>
      <c r="KVQ18" s="1878"/>
      <c r="KVR18" s="1878"/>
      <c r="KVS18" s="1878"/>
      <c r="KVT18" s="1878"/>
      <c r="KVU18" s="1878"/>
      <c r="KVV18" s="1878"/>
      <c r="KVW18" s="1878"/>
      <c r="KVX18" s="1878"/>
      <c r="KVY18" s="1878"/>
      <c r="KVZ18" s="1878"/>
      <c r="KWA18" s="1878"/>
      <c r="KWB18" s="1878"/>
      <c r="KWC18" s="1878"/>
      <c r="KWD18" s="1878"/>
      <c r="KWE18" s="1878"/>
      <c r="KWF18" s="1878"/>
      <c r="KWG18" s="1878"/>
      <c r="KWH18" s="1878"/>
      <c r="KWI18" s="1878"/>
      <c r="KWJ18" s="1878"/>
      <c r="KWK18" s="1878"/>
      <c r="KWL18" s="1878"/>
      <c r="KWM18" s="1878"/>
      <c r="KWN18" s="1878"/>
      <c r="KWO18" s="1878"/>
      <c r="KWP18" s="1878"/>
      <c r="KWQ18" s="1878"/>
      <c r="KWR18" s="1878"/>
      <c r="KWS18" s="1878"/>
      <c r="KWT18" s="1878"/>
      <c r="KWU18" s="1878"/>
      <c r="KWV18" s="1878"/>
      <c r="KWW18" s="1878"/>
      <c r="KWX18" s="1878"/>
      <c r="KWY18" s="1878"/>
      <c r="KWZ18" s="1878"/>
      <c r="KXA18" s="1878"/>
      <c r="KXB18" s="1878"/>
      <c r="KXC18" s="1878"/>
      <c r="KXD18" s="1878"/>
      <c r="KXE18" s="1878"/>
      <c r="KXF18" s="1878"/>
      <c r="KXG18" s="1878"/>
      <c r="KXH18" s="1878"/>
      <c r="KXI18" s="1878"/>
      <c r="KXJ18" s="1878"/>
      <c r="KXK18" s="1878"/>
      <c r="KXL18" s="1878"/>
      <c r="KXM18" s="1878"/>
      <c r="KXN18" s="1878"/>
      <c r="KXO18" s="1878"/>
      <c r="KXP18" s="1878"/>
      <c r="KXQ18" s="1878"/>
      <c r="KXR18" s="1878"/>
      <c r="KXS18" s="1878"/>
      <c r="KXT18" s="1878"/>
      <c r="KXU18" s="1878"/>
      <c r="KXV18" s="1878"/>
      <c r="KXW18" s="1878"/>
      <c r="KXX18" s="1878"/>
      <c r="KXY18" s="1878"/>
      <c r="KXZ18" s="1878"/>
      <c r="KYA18" s="1878"/>
      <c r="KYB18" s="1878"/>
      <c r="KYC18" s="1878"/>
      <c r="KYD18" s="1878"/>
      <c r="KYE18" s="1878"/>
      <c r="KYF18" s="1878"/>
      <c r="KYG18" s="1878"/>
      <c r="KYH18" s="1878"/>
      <c r="KYI18" s="1878"/>
      <c r="KYJ18" s="1878"/>
      <c r="KYK18" s="1878"/>
      <c r="KYL18" s="1878"/>
      <c r="KYM18" s="1878"/>
      <c r="KYN18" s="1878"/>
      <c r="KYO18" s="1878"/>
      <c r="KYP18" s="1878"/>
      <c r="KYQ18" s="1878"/>
      <c r="KYR18" s="1878"/>
      <c r="KYS18" s="1878"/>
      <c r="KYT18" s="1878"/>
      <c r="KYU18" s="1878"/>
      <c r="KYV18" s="1878"/>
      <c r="KYW18" s="1878"/>
      <c r="KYX18" s="1878"/>
      <c r="KYY18" s="1878"/>
      <c r="KYZ18" s="1878"/>
      <c r="KZA18" s="1878"/>
      <c r="KZB18" s="1878"/>
      <c r="KZC18" s="1878"/>
      <c r="KZD18" s="1878"/>
      <c r="KZE18" s="1878"/>
      <c r="KZF18" s="1878"/>
      <c r="KZG18" s="1878"/>
      <c r="KZH18" s="1878"/>
      <c r="KZI18" s="1878"/>
      <c r="KZJ18" s="1878"/>
      <c r="KZK18" s="1878"/>
      <c r="KZL18" s="1878"/>
      <c r="KZM18" s="1878"/>
      <c r="KZN18" s="1878"/>
      <c r="KZO18" s="1878"/>
      <c r="KZP18" s="1878"/>
      <c r="KZQ18" s="1878"/>
      <c r="KZR18" s="1878"/>
      <c r="KZS18" s="1878"/>
      <c r="KZT18" s="1878"/>
      <c r="KZU18" s="1878"/>
      <c r="KZV18" s="1878"/>
      <c r="KZW18" s="1878"/>
      <c r="KZX18" s="1878"/>
      <c r="KZY18" s="1878"/>
      <c r="KZZ18" s="1878"/>
      <c r="LAA18" s="1878"/>
      <c r="LAB18" s="1878"/>
      <c r="LAC18" s="1878"/>
      <c r="LAD18" s="1878"/>
      <c r="LAE18" s="1878"/>
      <c r="LAF18" s="1878"/>
      <c r="LAG18" s="1878"/>
      <c r="LAH18" s="1878"/>
      <c r="LAI18" s="1878"/>
      <c r="LAJ18" s="1878"/>
      <c r="LAK18" s="1878"/>
      <c r="LAL18" s="1878"/>
      <c r="LAM18" s="1878"/>
      <c r="LAN18" s="1878"/>
      <c r="LAO18" s="1878"/>
      <c r="LAP18" s="1878"/>
      <c r="LAQ18" s="1878"/>
      <c r="LAR18" s="1878"/>
      <c r="LAS18" s="1878"/>
      <c r="LAT18" s="1878"/>
      <c r="LAU18" s="1878"/>
      <c r="LAV18" s="1878"/>
      <c r="LAW18" s="1878"/>
      <c r="LAX18" s="1878"/>
      <c r="LAY18" s="1878"/>
      <c r="LAZ18" s="1878"/>
      <c r="LBA18" s="1878"/>
      <c r="LBB18" s="1878"/>
      <c r="LBC18" s="1878"/>
      <c r="LBD18" s="1878"/>
      <c r="LBE18" s="1878"/>
      <c r="LBF18" s="1878"/>
      <c r="LBG18" s="1878"/>
      <c r="LBH18" s="1878"/>
      <c r="LBI18" s="1878"/>
      <c r="LBJ18" s="1878"/>
      <c r="LBK18" s="1878"/>
      <c r="LBL18" s="1878"/>
      <c r="LBM18" s="1878"/>
      <c r="LBN18" s="1878"/>
      <c r="LBO18" s="1878"/>
      <c r="LBP18" s="1878"/>
      <c r="LBQ18" s="1878"/>
      <c r="LBR18" s="1878"/>
      <c r="LBS18" s="1878"/>
      <c r="LBT18" s="1878"/>
      <c r="LBU18" s="1878"/>
      <c r="LBV18" s="1878"/>
      <c r="LBW18" s="1878"/>
      <c r="LBX18" s="1878"/>
      <c r="LBY18" s="1878"/>
      <c r="LBZ18" s="1878"/>
      <c r="LCA18" s="1878"/>
      <c r="LCB18" s="1878"/>
      <c r="LCC18" s="1878"/>
      <c r="LCD18" s="1878"/>
      <c r="LCE18" s="1878"/>
      <c r="LCF18" s="1878"/>
      <c r="LCG18" s="1878"/>
      <c r="LCH18" s="1878"/>
      <c r="LCI18" s="1878"/>
      <c r="LCJ18" s="1878"/>
      <c r="LCK18" s="1878"/>
      <c r="LCL18" s="1878"/>
      <c r="LCM18" s="1878"/>
      <c r="LCN18" s="1878"/>
      <c r="LCO18" s="1878"/>
      <c r="LCP18" s="1878"/>
      <c r="LCQ18" s="1878"/>
      <c r="LCR18" s="1878"/>
      <c r="LCS18" s="1878"/>
      <c r="LCT18" s="1878"/>
      <c r="LCU18" s="1878"/>
      <c r="LCV18" s="1878"/>
      <c r="LCW18" s="1878"/>
      <c r="LCX18" s="1878"/>
      <c r="LCY18" s="1878"/>
      <c r="LCZ18" s="1878"/>
      <c r="LDA18" s="1878"/>
      <c r="LDB18" s="1878"/>
      <c r="LDC18" s="1878"/>
      <c r="LDD18" s="1878"/>
      <c r="LDE18" s="1878"/>
      <c r="LDF18" s="1878"/>
      <c r="LDG18" s="1878"/>
      <c r="LDH18" s="1878"/>
      <c r="LDI18" s="1878"/>
      <c r="LDJ18" s="1878"/>
      <c r="LDK18" s="1878"/>
      <c r="LDL18" s="1878"/>
      <c r="LDM18" s="1878"/>
      <c r="LDN18" s="1878"/>
      <c r="LDO18" s="1878"/>
      <c r="LDP18" s="1878"/>
      <c r="LDQ18" s="1878"/>
      <c r="LDR18" s="1878"/>
      <c r="LDS18" s="1878"/>
      <c r="LDT18" s="1878"/>
      <c r="LDU18" s="1878"/>
      <c r="LDV18" s="1878"/>
      <c r="LDW18" s="1878"/>
      <c r="LDX18" s="1878"/>
      <c r="LDY18" s="1878"/>
      <c r="LDZ18" s="1878"/>
      <c r="LEA18" s="1878"/>
      <c r="LEB18" s="1878"/>
      <c r="LEC18" s="1878"/>
      <c r="LED18" s="1878"/>
      <c r="LEE18" s="1878"/>
      <c r="LEF18" s="1878"/>
      <c r="LEG18" s="1878"/>
      <c r="LEH18" s="1878"/>
      <c r="LEI18" s="1878"/>
      <c r="LEJ18" s="1878"/>
      <c r="LEK18" s="1878"/>
      <c r="LEL18" s="1878"/>
      <c r="LEM18" s="1878"/>
      <c r="LEN18" s="1878"/>
      <c r="LEO18" s="1878"/>
      <c r="LEP18" s="1878"/>
      <c r="LEQ18" s="1878"/>
      <c r="LER18" s="1878"/>
      <c r="LES18" s="1878"/>
      <c r="LET18" s="1878"/>
      <c r="LEU18" s="1878"/>
      <c r="LEV18" s="1878"/>
      <c r="LEW18" s="1878"/>
      <c r="LEX18" s="1878"/>
      <c r="LEY18" s="1878"/>
      <c r="LEZ18" s="1878"/>
      <c r="LFA18" s="1878"/>
      <c r="LFB18" s="1878"/>
      <c r="LFC18" s="1878"/>
      <c r="LFD18" s="1878"/>
      <c r="LFE18" s="1878"/>
      <c r="LFF18" s="1878"/>
      <c r="LFG18" s="1878"/>
      <c r="LFH18" s="1878"/>
      <c r="LFI18" s="1878"/>
      <c r="LFJ18" s="1878"/>
      <c r="LFK18" s="1878"/>
      <c r="LFL18" s="1878"/>
      <c r="LFM18" s="1878"/>
      <c r="LFN18" s="1878"/>
      <c r="LFO18" s="1878"/>
      <c r="LFP18" s="1878"/>
      <c r="LFQ18" s="1878"/>
      <c r="LFR18" s="1878"/>
      <c r="LFS18" s="1878"/>
      <c r="LFT18" s="1878"/>
      <c r="LFU18" s="1878"/>
      <c r="LFV18" s="1878"/>
      <c r="LFW18" s="1878"/>
      <c r="LFX18" s="1878"/>
      <c r="LFY18" s="1878"/>
      <c r="LFZ18" s="1878"/>
      <c r="LGA18" s="1878"/>
      <c r="LGB18" s="1878"/>
      <c r="LGC18" s="1878"/>
      <c r="LGD18" s="1878"/>
      <c r="LGE18" s="1878"/>
      <c r="LGF18" s="1878"/>
      <c r="LGG18" s="1878"/>
      <c r="LGH18" s="1878"/>
      <c r="LGI18" s="1878"/>
      <c r="LGJ18" s="1878"/>
      <c r="LGK18" s="1878"/>
      <c r="LGL18" s="1878"/>
      <c r="LGM18" s="1878"/>
      <c r="LGN18" s="1878"/>
      <c r="LGO18" s="1878"/>
      <c r="LGP18" s="1878"/>
      <c r="LGQ18" s="1878"/>
      <c r="LGR18" s="1878"/>
      <c r="LGS18" s="1878"/>
      <c r="LGT18" s="1878"/>
      <c r="LGU18" s="1878"/>
      <c r="LGV18" s="1878"/>
      <c r="LGW18" s="1878"/>
      <c r="LGX18" s="1878"/>
      <c r="LGY18" s="1878"/>
      <c r="LGZ18" s="1878"/>
      <c r="LHA18" s="1878"/>
      <c r="LHB18" s="1878"/>
      <c r="LHC18" s="1878"/>
      <c r="LHD18" s="1878"/>
      <c r="LHE18" s="1878"/>
      <c r="LHF18" s="1878"/>
      <c r="LHG18" s="1878"/>
      <c r="LHH18" s="1878"/>
      <c r="LHI18" s="1878"/>
      <c r="LHJ18" s="1878"/>
      <c r="LHK18" s="1878"/>
      <c r="LHL18" s="1878"/>
      <c r="LHM18" s="1878"/>
      <c r="LHN18" s="1878"/>
      <c r="LHO18" s="1878"/>
      <c r="LHP18" s="1878"/>
      <c r="LHQ18" s="1878"/>
      <c r="LHR18" s="1878"/>
      <c r="LHS18" s="1878"/>
      <c r="LHT18" s="1878"/>
      <c r="LHU18" s="1878"/>
      <c r="LHV18" s="1878"/>
      <c r="LHW18" s="1878"/>
      <c r="LHX18" s="1878"/>
      <c r="LHY18" s="1878"/>
      <c r="LHZ18" s="1878"/>
      <c r="LIA18" s="1878"/>
      <c r="LIB18" s="1878"/>
      <c r="LIC18" s="1878"/>
      <c r="LID18" s="1878"/>
      <c r="LIE18" s="1878"/>
      <c r="LIF18" s="1878"/>
      <c r="LIG18" s="1878"/>
      <c r="LIH18" s="1878"/>
      <c r="LII18" s="1878"/>
      <c r="LIJ18" s="1878"/>
      <c r="LIK18" s="1878"/>
      <c r="LIL18" s="1878"/>
      <c r="LIM18" s="1878"/>
      <c r="LIN18" s="1878"/>
      <c r="LIO18" s="1878"/>
      <c r="LIP18" s="1878"/>
      <c r="LIQ18" s="1878"/>
      <c r="LIR18" s="1878"/>
      <c r="LIS18" s="1878"/>
      <c r="LIT18" s="1878"/>
      <c r="LIU18" s="1878"/>
      <c r="LIV18" s="1878"/>
      <c r="LIW18" s="1878"/>
      <c r="LIX18" s="1878"/>
      <c r="LIY18" s="1878"/>
      <c r="LIZ18" s="1878"/>
      <c r="LJA18" s="1878"/>
      <c r="LJB18" s="1878"/>
      <c r="LJC18" s="1878"/>
      <c r="LJD18" s="1878"/>
      <c r="LJE18" s="1878"/>
      <c r="LJF18" s="1878"/>
      <c r="LJG18" s="1878"/>
      <c r="LJH18" s="1878"/>
      <c r="LJI18" s="1878"/>
      <c r="LJJ18" s="1878"/>
      <c r="LJK18" s="1878"/>
      <c r="LJL18" s="1878"/>
      <c r="LJM18" s="1878"/>
      <c r="LJN18" s="1878"/>
      <c r="LJO18" s="1878"/>
      <c r="LJP18" s="1878"/>
      <c r="LJQ18" s="1878"/>
      <c r="LJR18" s="1878"/>
      <c r="LJS18" s="1878"/>
      <c r="LJT18" s="1878"/>
      <c r="LJU18" s="1878"/>
      <c r="LJV18" s="1878"/>
      <c r="LJW18" s="1878"/>
      <c r="LJX18" s="1878"/>
      <c r="LJY18" s="1878"/>
      <c r="LJZ18" s="1878"/>
      <c r="LKA18" s="1878"/>
      <c r="LKB18" s="1878"/>
      <c r="LKC18" s="1878"/>
      <c r="LKD18" s="1878"/>
      <c r="LKE18" s="1878"/>
      <c r="LKF18" s="1878"/>
      <c r="LKG18" s="1878"/>
      <c r="LKH18" s="1878"/>
      <c r="LKI18" s="1878"/>
      <c r="LKJ18" s="1878"/>
      <c r="LKK18" s="1878"/>
      <c r="LKL18" s="1878"/>
      <c r="LKM18" s="1878"/>
      <c r="LKN18" s="1878"/>
      <c r="LKO18" s="1878"/>
      <c r="LKP18" s="1878"/>
      <c r="LKQ18" s="1878"/>
      <c r="LKR18" s="1878"/>
      <c r="LKS18" s="1878"/>
      <c r="LKT18" s="1878"/>
      <c r="LKU18" s="1878"/>
      <c r="LKV18" s="1878"/>
      <c r="LKW18" s="1878"/>
      <c r="LKX18" s="1878"/>
      <c r="LKY18" s="1878"/>
      <c r="LKZ18" s="1878"/>
      <c r="LLA18" s="1878"/>
      <c r="LLB18" s="1878"/>
      <c r="LLC18" s="1878"/>
      <c r="LLD18" s="1878"/>
      <c r="LLE18" s="1878"/>
      <c r="LLF18" s="1878"/>
      <c r="LLG18" s="1878"/>
      <c r="LLH18" s="1878"/>
      <c r="LLI18" s="1878"/>
      <c r="LLJ18" s="1878"/>
      <c r="LLK18" s="1878"/>
      <c r="LLL18" s="1878"/>
      <c r="LLM18" s="1878"/>
      <c r="LLN18" s="1878"/>
      <c r="LLO18" s="1878"/>
      <c r="LLP18" s="1878"/>
      <c r="LLQ18" s="1878"/>
      <c r="LLR18" s="1878"/>
      <c r="LLS18" s="1878"/>
      <c r="LLT18" s="1878"/>
      <c r="LLU18" s="1878"/>
      <c r="LLV18" s="1878"/>
      <c r="LLW18" s="1878"/>
      <c r="LLX18" s="1878"/>
      <c r="LLY18" s="1878"/>
      <c r="LLZ18" s="1878"/>
      <c r="LMA18" s="1878"/>
      <c r="LMB18" s="1878"/>
      <c r="LMC18" s="1878"/>
      <c r="LMD18" s="1878"/>
      <c r="LME18" s="1878"/>
      <c r="LMF18" s="1878"/>
      <c r="LMG18" s="1878"/>
      <c r="LMH18" s="1878"/>
      <c r="LMI18" s="1878"/>
      <c r="LMJ18" s="1878"/>
      <c r="LMK18" s="1878"/>
      <c r="LML18" s="1878"/>
      <c r="LMM18" s="1878"/>
      <c r="LMN18" s="1878"/>
      <c r="LMO18" s="1878"/>
      <c r="LMP18" s="1878"/>
      <c r="LMQ18" s="1878"/>
      <c r="LMR18" s="1878"/>
      <c r="LMS18" s="1878"/>
      <c r="LMT18" s="1878"/>
      <c r="LMU18" s="1878"/>
      <c r="LMV18" s="1878"/>
      <c r="LMW18" s="1878"/>
      <c r="LMX18" s="1878"/>
      <c r="LMY18" s="1878"/>
      <c r="LMZ18" s="1878"/>
      <c r="LNA18" s="1878"/>
      <c r="LNB18" s="1878"/>
      <c r="LNC18" s="1878"/>
      <c r="LND18" s="1878"/>
      <c r="LNE18" s="1878"/>
      <c r="LNF18" s="1878"/>
      <c r="LNG18" s="1878"/>
      <c r="LNH18" s="1878"/>
      <c r="LNI18" s="1878"/>
      <c r="LNJ18" s="1878"/>
      <c r="LNK18" s="1878"/>
      <c r="LNL18" s="1878"/>
      <c r="LNM18" s="1878"/>
      <c r="LNN18" s="1878"/>
      <c r="LNO18" s="1878"/>
      <c r="LNP18" s="1878"/>
      <c r="LNQ18" s="1878"/>
      <c r="LNR18" s="1878"/>
      <c r="LNS18" s="1878"/>
      <c r="LNT18" s="1878"/>
      <c r="LNU18" s="1878"/>
      <c r="LNV18" s="1878"/>
      <c r="LNW18" s="1878"/>
      <c r="LNX18" s="1878"/>
      <c r="LNY18" s="1878"/>
      <c r="LNZ18" s="1878"/>
      <c r="LOA18" s="1878"/>
      <c r="LOB18" s="1878"/>
      <c r="LOC18" s="1878"/>
      <c r="LOD18" s="1878"/>
      <c r="LOE18" s="1878"/>
      <c r="LOF18" s="1878"/>
      <c r="LOG18" s="1878"/>
      <c r="LOH18" s="1878"/>
      <c r="LOI18" s="1878"/>
      <c r="LOJ18" s="1878"/>
      <c r="LOK18" s="1878"/>
      <c r="LOL18" s="1878"/>
      <c r="LOM18" s="1878"/>
      <c r="LON18" s="1878"/>
      <c r="LOO18" s="1878"/>
      <c r="LOP18" s="1878"/>
      <c r="LOQ18" s="1878"/>
      <c r="LOR18" s="1878"/>
      <c r="LOS18" s="1878"/>
      <c r="LOT18" s="1878"/>
      <c r="LOU18" s="1878"/>
      <c r="LOV18" s="1878"/>
      <c r="LOW18" s="1878"/>
      <c r="LOX18" s="1878"/>
      <c r="LOY18" s="1878"/>
      <c r="LOZ18" s="1878"/>
      <c r="LPA18" s="1878"/>
      <c r="LPB18" s="1878"/>
      <c r="LPC18" s="1878"/>
      <c r="LPD18" s="1878"/>
      <c r="LPE18" s="1878"/>
      <c r="LPF18" s="1878"/>
      <c r="LPG18" s="1878"/>
      <c r="LPH18" s="1878"/>
      <c r="LPI18" s="1878"/>
      <c r="LPJ18" s="1878"/>
      <c r="LPK18" s="1878"/>
      <c r="LPL18" s="1878"/>
      <c r="LPM18" s="1878"/>
      <c r="LPN18" s="1878"/>
      <c r="LPO18" s="1878"/>
      <c r="LPP18" s="1878"/>
      <c r="LPQ18" s="1878"/>
      <c r="LPR18" s="1878"/>
      <c r="LPS18" s="1878"/>
      <c r="LPT18" s="1878"/>
      <c r="LPU18" s="1878"/>
      <c r="LPV18" s="1878"/>
      <c r="LPW18" s="1878"/>
      <c r="LPX18" s="1878"/>
      <c r="LPY18" s="1878"/>
      <c r="LPZ18" s="1878"/>
      <c r="LQA18" s="1878"/>
      <c r="LQB18" s="1878"/>
      <c r="LQC18" s="1878"/>
      <c r="LQD18" s="1878"/>
      <c r="LQE18" s="1878"/>
      <c r="LQF18" s="1878"/>
      <c r="LQG18" s="1878"/>
      <c r="LQH18" s="1878"/>
      <c r="LQI18" s="1878"/>
      <c r="LQJ18" s="1878"/>
      <c r="LQK18" s="1878"/>
      <c r="LQL18" s="1878"/>
      <c r="LQM18" s="1878"/>
      <c r="LQN18" s="1878"/>
      <c r="LQO18" s="1878"/>
      <c r="LQP18" s="1878"/>
      <c r="LQQ18" s="1878"/>
      <c r="LQR18" s="1878"/>
      <c r="LQS18" s="1878"/>
      <c r="LQT18" s="1878"/>
      <c r="LQU18" s="1878"/>
      <c r="LQV18" s="1878"/>
      <c r="LQW18" s="1878"/>
      <c r="LQX18" s="1878"/>
      <c r="LQY18" s="1878"/>
      <c r="LQZ18" s="1878"/>
      <c r="LRA18" s="1878"/>
      <c r="LRB18" s="1878"/>
      <c r="LRC18" s="1878"/>
      <c r="LRD18" s="1878"/>
      <c r="LRE18" s="1878"/>
      <c r="LRF18" s="1878"/>
      <c r="LRG18" s="1878"/>
      <c r="LRH18" s="1878"/>
      <c r="LRI18" s="1878"/>
      <c r="LRJ18" s="1878"/>
      <c r="LRK18" s="1878"/>
      <c r="LRL18" s="1878"/>
      <c r="LRM18" s="1878"/>
      <c r="LRN18" s="1878"/>
      <c r="LRO18" s="1878"/>
      <c r="LRP18" s="1878"/>
      <c r="LRQ18" s="1878"/>
      <c r="LRR18" s="1878"/>
      <c r="LRS18" s="1878"/>
      <c r="LRT18" s="1878"/>
      <c r="LRU18" s="1878"/>
      <c r="LRV18" s="1878"/>
      <c r="LRW18" s="1878"/>
      <c r="LRX18" s="1878"/>
      <c r="LRY18" s="1878"/>
      <c r="LRZ18" s="1878"/>
      <c r="LSA18" s="1878"/>
      <c r="LSB18" s="1878"/>
      <c r="LSC18" s="1878"/>
      <c r="LSD18" s="1878"/>
      <c r="LSE18" s="1878"/>
      <c r="LSF18" s="1878"/>
      <c r="LSG18" s="1878"/>
      <c r="LSH18" s="1878"/>
      <c r="LSI18" s="1878"/>
      <c r="LSJ18" s="1878"/>
      <c r="LSK18" s="1878"/>
      <c r="LSL18" s="1878"/>
      <c r="LSM18" s="1878"/>
      <c r="LSN18" s="1878"/>
      <c r="LSO18" s="1878"/>
      <c r="LSP18" s="1878"/>
      <c r="LSQ18" s="1878"/>
      <c r="LSR18" s="1878"/>
      <c r="LSS18" s="1878"/>
      <c r="LST18" s="1878"/>
      <c r="LSU18" s="1878"/>
      <c r="LSV18" s="1878"/>
      <c r="LSW18" s="1878"/>
      <c r="LSX18" s="1878"/>
      <c r="LSY18" s="1878"/>
      <c r="LSZ18" s="1878"/>
      <c r="LTA18" s="1878"/>
      <c r="LTB18" s="1878"/>
      <c r="LTC18" s="1878"/>
      <c r="LTD18" s="1878"/>
      <c r="LTE18" s="1878"/>
      <c r="LTF18" s="1878"/>
      <c r="LTG18" s="1878"/>
      <c r="LTH18" s="1878"/>
      <c r="LTI18" s="1878"/>
      <c r="LTJ18" s="1878"/>
      <c r="LTK18" s="1878"/>
      <c r="LTL18" s="1878"/>
      <c r="LTM18" s="1878"/>
      <c r="LTN18" s="1878"/>
      <c r="LTO18" s="1878"/>
      <c r="LTP18" s="1878"/>
      <c r="LTQ18" s="1878"/>
      <c r="LTR18" s="1878"/>
      <c r="LTS18" s="1878"/>
      <c r="LTT18" s="1878"/>
      <c r="LTU18" s="1878"/>
      <c r="LTV18" s="1878"/>
      <c r="LTW18" s="1878"/>
      <c r="LTX18" s="1878"/>
      <c r="LTY18" s="1878"/>
      <c r="LTZ18" s="1878"/>
      <c r="LUA18" s="1878"/>
      <c r="LUB18" s="1878"/>
      <c r="LUC18" s="1878"/>
      <c r="LUD18" s="1878"/>
      <c r="LUE18" s="1878"/>
      <c r="LUF18" s="1878"/>
      <c r="LUG18" s="1878"/>
      <c r="LUH18" s="1878"/>
      <c r="LUI18" s="1878"/>
      <c r="LUJ18" s="1878"/>
      <c r="LUK18" s="1878"/>
      <c r="LUL18" s="1878"/>
      <c r="LUM18" s="1878"/>
      <c r="LUN18" s="1878"/>
      <c r="LUO18" s="1878"/>
      <c r="LUP18" s="1878"/>
      <c r="LUQ18" s="1878"/>
      <c r="LUR18" s="1878"/>
      <c r="LUS18" s="1878"/>
      <c r="LUT18" s="1878"/>
      <c r="LUU18" s="1878"/>
      <c r="LUV18" s="1878"/>
      <c r="LUW18" s="1878"/>
      <c r="LUX18" s="1878"/>
      <c r="LUY18" s="1878"/>
      <c r="LUZ18" s="1878"/>
      <c r="LVA18" s="1878"/>
      <c r="LVB18" s="1878"/>
      <c r="LVC18" s="1878"/>
      <c r="LVD18" s="1878"/>
      <c r="LVE18" s="1878"/>
      <c r="LVF18" s="1878"/>
      <c r="LVG18" s="1878"/>
      <c r="LVH18" s="1878"/>
      <c r="LVI18" s="1878"/>
      <c r="LVJ18" s="1878"/>
      <c r="LVK18" s="1878"/>
      <c r="LVL18" s="1878"/>
      <c r="LVM18" s="1878"/>
      <c r="LVN18" s="1878"/>
      <c r="LVO18" s="1878"/>
      <c r="LVP18" s="1878"/>
      <c r="LVQ18" s="1878"/>
      <c r="LVR18" s="1878"/>
      <c r="LVS18" s="1878"/>
      <c r="LVT18" s="1878"/>
      <c r="LVU18" s="1878"/>
      <c r="LVV18" s="1878"/>
      <c r="LVW18" s="1878"/>
      <c r="LVX18" s="1878"/>
      <c r="LVY18" s="1878"/>
      <c r="LVZ18" s="1878"/>
      <c r="LWA18" s="1878"/>
      <c r="LWB18" s="1878"/>
      <c r="LWC18" s="1878"/>
      <c r="LWD18" s="1878"/>
      <c r="LWE18" s="1878"/>
      <c r="LWF18" s="1878"/>
      <c r="LWG18" s="1878"/>
      <c r="LWH18" s="1878"/>
      <c r="LWI18" s="1878"/>
      <c r="LWJ18" s="1878"/>
      <c r="LWK18" s="1878"/>
      <c r="LWL18" s="1878"/>
      <c r="LWM18" s="1878"/>
      <c r="LWN18" s="1878"/>
      <c r="LWO18" s="1878"/>
      <c r="LWP18" s="1878"/>
      <c r="LWQ18" s="1878"/>
      <c r="LWR18" s="1878"/>
      <c r="LWS18" s="1878"/>
      <c r="LWT18" s="1878"/>
      <c r="LWU18" s="1878"/>
      <c r="LWV18" s="1878"/>
      <c r="LWW18" s="1878"/>
      <c r="LWX18" s="1878"/>
      <c r="LWY18" s="1878"/>
      <c r="LWZ18" s="1878"/>
      <c r="LXA18" s="1878"/>
      <c r="LXB18" s="1878"/>
      <c r="LXC18" s="1878"/>
      <c r="LXD18" s="1878"/>
      <c r="LXE18" s="1878"/>
      <c r="LXF18" s="1878"/>
      <c r="LXG18" s="1878"/>
      <c r="LXH18" s="1878"/>
      <c r="LXI18" s="1878"/>
      <c r="LXJ18" s="1878"/>
      <c r="LXK18" s="1878"/>
      <c r="LXL18" s="1878"/>
      <c r="LXM18" s="1878"/>
      <c r="LXN18" s="1878"/>
      <c r="LXO18" s="1878"/>
      <c r="LXP18" s="1878"/>
      <c r="LXQ18" s="1878"/>
      <c r="LXR18" s="1878"/>
      <c r="LXS18" s="1878"/>
      <c r="LXT18" s="1878"/>
      <c r="LXU18" s="1878"/>
      <c r="LXV18" s="1878"/>
      <c r="LXW18" s="1878"/>
      <c r="LXX18" s="1878"/>
      <c r="LXY18" s="1878"/>
      <c r="LXZ18" s="1878"/>
      <c r="LYA18" s="1878"/>
      <c r="LYB18" s="1878"/>
      <c r="LYC18" s="1878"/>
      <c r="LYD18" s="1878"/>
      <c r="LYE18" s="1878"/>
      <c r="LYF18" s="1878"/>
      <c r="LYG18" s="1878"/>
      <c r="LYH18" s="1878"/>
      <c r="LYI18" s="1878"/>
      <c r="LYJ18" s="1878"/>
      <c r="LYK18" s="1878"/>
      <c r="LYL18" s="1878"/>
      <c r="LYM18" s="1878"/>
      <c r="LYN18" s="1878"/>
      <c r="LYO18" s="1878"/>
      <c r="LYP18" s="1878"/>
      <c r="LYQ18" s="1878"/>
      <c r="LYR18" s="1878"/>
      <c r="LYS18" s="1878"/>
      <c r="LYT18" s="1878"/>
      <c r="LYU18" s="1878"/>
      <c r="LYV18" s="1878"/>
      <c r="LYW18" s="1878"/>
      <c r="LYX18" s="1878"/>
      <c r="LYY18" s="1878"/>
      <c r="LYZ18" s="1878"/>
      <c r="LZA18" s="1878"/>
      <c r="LZB18" s="1878"/>
      <c r="LZC18" s="1878"/>
      <c r="LZD18" s="1878"/>
      <c r="LZE18" s="1878"/>
      <c r="LZF18" s="1878"/>
      <c r="LZG18" s="1878"/>
      <c r="LZH18" s="1878"/>
      <c r="LZI18" s="1878"/>
      <c r="LZJ18" s="1878"/>
      <c r="LZK18" s="1878"/>
      <c r="LZL18" s="1878"/>
      <c r="LZM18" s="1878"/>
      <c r="LZN18" s="1878"/>
      <c r="LZO18" s="1878"/>
      <c r="LZP18" s="1878"/>
      <c r="LZQ18" s="1878"/>
      <c r="LZR18" s="1878"/>
      <c r="LZS18" s="1878"/>
      <c r="LZT18" s="1878"/>
      <c r="LZU18" s="1878"/>
      <c r="LZV18" s="1878"/>
      <c r="LZW18" s="1878"/>
      <c r="LZX18" s="1878"/>
      <c r="LZY18" s="1878"/>
      <c r="LZZ18" s="1878"/>
      <c r="MAA18" s="1878"/>
      <c r="MAB18" s="1878"/>
      <c r="MAC18" s="1878"/>
      <c r="MAD18" s="1878"/>
      <c r="MAE18" s="1878"/>
      <c r="MAF18" s="1878"/>
      <c r="MAG18" s="1878"/>
      <c r="MAH18" s="1878"/>
      <c r="MAI18" s="1878"/>
      <c r="MAJ18" s="1878"/>
      <c r="MAK18" s="1878"/>
      <c r="MAL18" s="1878"/>
      <c r="MAM18" s="1878"/>
      <c r="MAN18" s="1878"/>
      <c r="MAO18" s="1878"/>
      <c r="MAP18" s="1878"/>
      <c r="MAQ18" s="1878"/>
      <c r="MAR18" s="1878"/>
      <c r="MAS18" s="1878"/>
      <c r="MAT18" s="1878"/>
      <c r="MAU18" s="1878"/>
      <c r="MAV18" s="1878"/>
      <c r="MAW18" s="1878"/>
      <c r="MAX18" s="1878"/>
      <c r="MAY18" s="1878"/>
      <c r="MAZ18" s="1878"/>
      <c r="MBA18" s="1878"/>
      <c r="MBB18" s="1878"/>
      <c r="MBC18" s="1878"/>
      <c r="MBD18" s="1878"/>
      <c r="MBE18" s="1878"/>
      <c r="MBF18" s="1878"/>
      <c r="MBG18" s="1878"/>
      <c r="MBH18" s="1878"/>
      <c r="MBI18" s="1878"/>
      <c r="MBJ18" s="1878"/>
      <c r="MBK18" s="1878"/>
      <c r="MBL18" s="1878"/>
      <c r="MBM18" s="1878"/>
      <c r="MBN18" s="1878"/>
      <c r="MBO18" s="1878"/>
      <c r="MBP18" s="1878"/>
      <c r="MBQ18" s="1878"/>
      <c r="MBR18" s="1878"/>
      <c r="MBS18" s="1878"/>
      <c r="MBT18" s="1878"/>
      <c r="MBU18" s="1878"/>
      <c r="MBV18" s="1878"/>
      <c r="MBW18" s="1878"/>
      <c r="MBX18" s="1878"/>
      <c r="MBY18" s="1878"/>
      <c r="MBZ18" s="1878"/>
      <c r="MCA18" s="1878"/>
      <c r="MCB18" s="1878"/>
      <c r="MCC18" s="1878"/>
      <c r="MCD18" s="1878"/>
      <c r="MCE18" s="1878"/>
      <c r="MCF18" s="1878"/>
      <c r="MCG18" s="1878"/>
      <c r="MCH18" s="1878"/>
      <c r="MCI18" s="1878"/>
      <c r="MCJ18" s="1878"/>
      <c r="MCK18" s="1878"/>
      <c r="MCL18" s="1878"/>
      <c r="MCM18" s="1878"/>
      <c r="MCN18" s="1878"/>
      <c r="MCO18" s="1878"/>
      <c r="MCP18" s="1878"/>
      <c r="MCQ18" s="1878"/>
      <c r="MCR18" s="1878"/>
      <c r="MCS18" s="1878"/>
      <c r="MCT18" s="1878"/>
      <c r="MCU18" s="1878"/>
      <c r="MCV18" s="1878"/>
      <c r="MCW18" s="1878"/>
      <c r="MCX18" s="1878"/>
      <c r="MCY18" s="1878"/>
      <c r="MCZ18" s="1878"/>
      <c r="MDA18" s="1878"/>
      <c r="MDB18" s="1878"/>
      <c r="MDC18" s="1878"/>
      <c r="MDD18" s="1878"/>
      <c r="MDE18" s="1878"/>
      <c r="MDF18" s="1878"/>
      <c r="MDG18" s="1878"/>
      <c r="MDH18" s="1878"/>
      <c r="MDI18" s="1878"/>
      <c r="MDJ18" s="1878"/>
      <c r="MDK18" s="1878"/>
      <c r="MDL18" s="1878"/>
      <c r="MDM18" s="1878"/>
      <c r="MDN18" s="1878"/>
      <c r="MDO18" s="1878"/>
      <c r="MDP18" s="1878"/>
      <c r="MDQ18" s="1878"/>
      <c r="MDR18" s="1878"/>
      <c r="MDS18" s="1878"/>
      <c r="MDT18" s="1878"/>
      <c r="MDU18" s="1878"/>
      <c r="MDV18" s="1878"/>
      <c r="MDW18" s="1878"/>
      <c r="MDX18" s="1878"/>
      <c r="MDY18" s="1878"/>
      <c r="MDZ18" s="1878"/>
      <c r="MEA18" s="1878"/>
      <c r="MEB18" s="1878"/>
      <c r="MEC18" s="1878"/>
      <c r="MED18" s="1878"/>
      <c r="MEE18" s="1878"/>
      <c r="MEF18" s="1878"/>
      <c r="MEG18" s="1878"/>
      <c r="MEH18" s="1878"/>
      <c r="MEI18" s="1878"/>
      <c r="MEJ18" s="1878"/>
      <c r="MEK18" s="1878"/>
      <c r="MEL18" s="1878"/>
      <c r="MEM18" s="1878"/>
      <c r="MEN18" s="1878"/>
      <c r="MEO18" s="1878"/>
      <c r="MEP18" s="1878"/>
      <c r="MEQ18" s="1878"/>
      <c r="MER18" s="1878"/>
      <c r="MES18" s="1878"/>
      <c r="MET18" s="1878"/>
      <c r="MEU18" s="1878"/>
      <c r="MEV18" s="1878"/>
      <c r="MEW18" s="1878"/>
      <c r="MEX18" s="1878"/>
      <c r="MEY18" s="1878"/>
      <c r="MEZ18" s="1878"/>
      <c r="MFA18" s="1878"/>
      <c r="MFB18" s="1878"/>
      <c r="MFC18" s="1878"/>
      <c r="MFD18" s="1878"/>
      <c r="MFE18" s="1878"/>
      <c r="MFF18" s="1878"/>
      <c r="MFG18" s="1878"/>
      <c r="MFH18" s="1878"/>
      <c r="MFI18" s="1878"/>
      <c r="MFJ18" s="1878"/>
      <c r="MFK18" s="1878"/>
      <c r="MFL18" s="1878"/>
      <c r="MFM18" s="1878"/>
      <c r="MFN18" s="1878"/>
      <c r="MFO18" s="1878"/>
      <c r="MFP18" s="1878"/>
      <c r="MFQ18" s="1878"/>
      <c r="MFR18" s="1878"/>
      <c r="MFS18" s="1878"/>
      <c r="MFT18" s="1878"/>
      <c r="MFU18" s="1878"/>
      <c r="MFV18" s="1878"/>
      <c r="MFW18" s="1878"/>
      <c r="MFX18" s="1878"/>
      <c r="MFY18" s="1878"/>
      <c r="MFZ18" s="1878"/>
      <c r="MGA18" s="1878"/>
      <c r="MGB18" s="1878"/>
      <c r="MGC18" s="1878"/>
      <c r="MGD18" s="1878"/>
      <c r="MGE18" s="1878"/>
      <c r="MGF18" s="1878"/>
      <c r="MGG18" s="1878"/>
      <c r="MGH18" s="1878"/>
      <c r="MGI18" s="1878"/>
      <c r="MGJ18" s="1878"/>
      <c r="MGK18" s="1878"/>
      <c r="MGL18" s="1878"/>
      <c r="MGM18" s="1878"/>
      <c r="MGN18" s="1878"/>
      <c r="MGO18" s="1878"/>
      <c r="MGP18" s="1878"/>
      <c r="MGQ18" s="1878"/>
      <c r="MGR18" s="1878"/>
      <c r="MGS18" s="1878"/>
      <c r="MGT18" s="1878"/>
      <c r="MGU18" s="1878"/>
      <c r="MGV18" s="1878"/>
      <c r="MGW18" s="1878"/>
      <c r="MGX18" s="1878"/>
      <c r="MGY18" s="1878"/>
      <c r="MGZ18" s="1878"/>
      <c r="MHA18" s="1878"/>
      <c r="MHB18" s="1878"/>
      <c r="MHC18" s="1878"/>
      <c r="MHD18" s="1878"/>
      <c r="MHE18" s="1878"/>
      <c r="MHF18" s="1878"/>
      <c r="MHG18" s="1878"/>
      <c r="MHH18" s="1878"/>
      <c r="MHI18" s="1878"/>
      <c r="MHJ18" s="1878"/>
      <c r="MHK18" s="1878"/>
      <c r="MHL18" s="1878"/>
      <c r="MHM18" s="1878"/>
      <c r="MHN18" s="1878"/>
      <c r="MHO18" s="1878"/>
      <c r="MHP18" s="1878"/>
      <c r="MHQ18" s="1878"/>
      <c r="MHR18" s="1878"/>
      <c r="MHS18" s="1878"/>
      <c r="MHT18" s="1878"/>
      <c r="MHU18" s="1878"/>
      <c r="MHV18" s="1878"/>
      <c r="MHW18" s="1878"/>
      <c r="MHX18" s="1878"/>
      <c r="MHY18" s="1878"/>
      <c r="MHZ18" s="1878"/>
      <c r="MIA18" s="1878"/>
      <c r="MIB18" s="1878"/>
      <c r="MIC18" s="1878"/>
      <c r="MID18" s="1878"/>
      <c r="MIE18" s="1878"/>
      <c r="MIF18" s="1878"/>
      <c r="MIG18" s="1878"/>
      <c r="MIH18" s="1878"/>
      <c r="MII18" s="1878"/>
      <c r="MIJ18" s="1878"/>
      <c r="MIK18" s="1878"/>
      <c r="MIL18" s="1878"/>
      <c r="MIM18" s="1878"/>
      <c r="MIN18" s="1878"/>
      <c r="MIO18" s="1878"/>
      <c r="MIP18" s="1878"/>
      <c r="MIQ18" s="1878"/>
      <c r="MIR18" s="1878"/>
      <c r="MIS18" s="1878"/>
      <c r="MIT18" s="1878"/>
      <c r="MIU18" s="1878"/>
      <c r="MIV18" s="1878"/>
      <c r="MIW18" s="1878"/>
      <c r="MIX18" s="1878"/>
      <c r="MIY18" s="1878"/>
      <c r="MIZ18" s="1878"/>
      <c r="MJA18" s="1878"/>
      <c r="MJB18" s="1878"/>
      <c r="MJC18" s="1878"/>
      <c r="MJD18" s="1878"/>
      <c r="MJE18" s="1878"/>
      <c r="MJF18" s="1878"/>
      <c r="MJG18" s="1878"/>
      <c r="MJH18" s="1878"/>
      <c r="MJI18" s="1878"/>
      <c r="MJJ18" s="1878"/>
      <c r="MJK18" s="1878"/>
      <c r="MJL18" s="1878"/>
      <c r="MJM18" s="1878"/>
      <c r="MJN18" s="1878"/>
      <c r="MJO18" s="1878"/>
      <c r="MJP18" s="1878"/>
      <c r="MJQ18" s="1878"/>
      <c r="MJR18" s="1878"/>
      <c r="MJS18" s="1878"/>
      <c r="MJT18" s="1878"/>
      <c r="MJU18" s="1878"/>
      <c r="MJV18" s="1878"/>
      <c r="MJW18" s="1878"/>
      <c r="MJX18" s="1878"/>
      <c r="MJY18" s="1878"/>
      <c r="MJZ18" s="1878"/>
      <c r="MKA18" s="1878"/>
      <c r="MKB18" s="1878"/>
      <c r="MKC18" s="1878"/>
      <c r="MKD18" s="1878"/>
      <c r="MKE18" s="1878"/>
      <c r="MKF18" s="1878"/>
      <c r="MKG18" s="1878"/>
      <c r="MKH18" s="1878"/>
      <c r="MKI18" s="1878"/>
      <c r="MKJ18" s="1878"/>
      <c r="MKK18" s="1878"/>
      <c r="MKL18" s="1878"/>
      <c r="MKM18" s="1878"/>
      <c r="MKN18" s="1878"/>
      <c r="MKO18" s="1878"/>
      <c r="MKP18" s="1878"/>
      <c r="MKQ18" s="1878"/>
      <c r="MKR18" s="1878"/>
      <c r="MKS18" s="1878"/>
      <c r="MKT18" s="1878"/>
      <c r="MKU18" s="1878"/>
      <c r="MKV18" s="1878"/>
      <c r="MKW18" s="1878"/>
      <c r="MKX18" s="1878"/>
      <c r="MKY18" s="1878"/>
      <c r="MKZ18" s="1878"/>
      <c r="MLA18" s="1878"/>
      <c r="MLB18" s="1878"/>
      <c r="MLC18" s="1878"/>
      <c r="MLD18" s="1878"/>
      <c r="MLE18" s="1878"/>
      <c r="MLF18" s="1878"/>
      <c r="MLG18" s="1878"/>
      <c r="MLH18" s="1878"/>
      <c r="MLI18" s="1878"/>
      <c r="MLJ18" s="1878"/>
      <c r="MLK18" s="1878"/>
      <c r="MLL18" s="1878"/>
      <c r="MLM18" s="1878"/>
      <c r="MLN18" s="1878"/>
      <c r="MLO18" s="1878"/>
      <c r="MLP18" s="1878"/>
      <c r="MLQ18" s="1878"/>
      <c r="MLR18" s="1878"/>
      <c r="MLS18" s="1878"/>
      <c r="MLT18" s="1878"/>
      <c r="MLU18" s="1878"/>
      <c r="MLV18" s="1878"/>
      <c r="MLW18" s="1878"/>
      <c r="MLX18" s="1878"/>
      <c r="MLY18" s="1878"/>
      <c r="MLZ18" s="1878"/>
      <c r="MMA18" s="1878"/>
      <c r="MMB18" s="1878"/>
      <c r="MMC18" s="1878"/>
      <c r="MMD18" s="1878"/>
      <c r="MME18" s="1878"/>
      <c r="MMF18" s="1878"/>
      <c r="MMG18" s="1878"/>
      <c r="MMH18" s="1878"/>
      <c r="MMI18" s="1878"/>
      <c r="MMJ18" s="1878"/>
      <c r="MMK18" s="1878"/>
      <c r="MML18" s="1878"/>
      <c r="MMM18" s="1878"/>
      <c r="MMN18" s="1878"/>
      <c r="MMO18" s="1878"/>
      <c r="MMP18" s="1878"/>
      <c r="MMQ18" s="1878"/>
      <c r="MMR18" s="1878"/>
      <c r="MMS18" s="1878"/>
      <c r="MMT18" s="1878"/>
      <c r="MMU18" s="1878"/>
      <c r="MMV18" s="1878"/>
      <c r="MMW18" s="1878"/>
      <c r="MMX18" s="1878"/>
      <c r="MMY18" s="1878"/>
      <c r="MMZ18" s="1878"/>
      <c r="MNA18" s="1878"/>
      <c r="MNB18" s="1878"/>
      <c r="MNC18" s="1878"/>
      <c r="MND18" s="1878"/>
      <c r="MNE18" s="1878"/>
      <c r="MNF18" s="1878"/>
      <c r="MNG18" s="1878"/>
      <c r="MNH18" s="1878"/>
      <c r="MNI18" s="1878"/>
      <c r="MNJ18" s="1878"/>
      <c r="MNK18" s="1878"/>
      <c r="MNL18" s="1878"/>
      <c r="MNM18" s="1878"/>
      <c r="MNN18" s="1878"/>
      <c r="MNO18" s="1878"/>
      <c r="MNP18" s="1878"/>
      <c r="MNQ18" s="1878"/>
      <c r="MNR18" s="1878"/>
      <c r="MNS18" s="1878"/>
      <c r="MNT18" s="1878"/>
      <c r="MNU18" s="1878"/>
      <c r="MNV18" s="1878"/>
      <c r="MNW18" s="1878"/>
      <c r="MNX18" s="1878"/>
      <c r="MNY18" s="1878"/>
      <c r="MNZ18" s="1878"/>
      <c r="MOA18" s="1878"/>
      <c r="MOB18" s="1878"/>
      <c r="MOC18" s="1878"/>
      <c r="MOD18" s="1878"/>
      <c r="MOE18" s="1878"/>
      <c r="MOF18" s="1878"/>
      <c r="MOG18" s="1878"/>
      <c r="MOH18" s="1878"/>
      <c r="MOI18" s="1878"/>
      <c r="MOJ18" s="1878"/>
      <c r="MOK18" s="1878"/>
      <c r="MOL18" s="1878"/>
      <c r="MOM18" s="1878"/>
      <c r="MON18" s="1878"/>
      <c r="MOO18" s="1878"/>
      <c r="MOP18" s="1878"/>
      <c r="MOQ18" s="1878"/>
      <c r="MOR18" s="1878"/>
      <c r="MOS18" s="1878"/>
      <c r="MOT18" s="1878"/>
      <c r="MOU18" s="1878"/>
      <c r="MOV18" s="1878"/>
      <c r="MOW18" s="1878"/>
      <c r="MOX18" s="1878"/>
      <c r="MOY18" s="1878"/>
      <c r="MOZ18" s="1878"/>
      <c r="MPA18" s="1878"/>
      <c r="MPB18" s="1878"/>
      <c r="MPC18" s="1878"/>
      <c r="MPD18" s="1878"/>
      <c r="MPE18" s="1878"/>
      <c r="MPF18" s="1878"/>
      <c r="MPG18" s="1878"/>
      <c r="MPH18" s="1878"/>
      <c r="MPI18" s="1878"/>
      <c r="MPJ18" s="1878"/>
      <c r="MPK18" s="1878"/>
      <c r="MPL18" s="1878"/>
      <c r="MPM18" s="1878"/>
      <c r="MPN18" s="1878"/>
      <c r="MPO18" s="1878"/>
      <c r="MPP18" s="1878"/>
      <c r="MPQ18" s="1878"/>
      <c r="MPR18" s="1878"/>
      <c r="MPS18" s="1878"/>
      <c r="MPT18" s="1878"/>
      <c r="MPU18" s="1878"/>
      <c r="MPV18" s="1878"/>
      <c r="MPW18" s="1878"/>
      <c r="MPX18" s="1878"/>
      <c r="MPY18" s="1878"/>
      <c r="MPZ18" s="1878"/>
      <c r="MQA18" s="1878"/>
      <c r="MQB18" s="1878"/>
      <c r="MQC18" s="1878"/>
      <c r="MQD18" s="1878"/>
      <c r="MQE18" s="1878"/>
      <c r="MQF18" s="1878"/>
      <c r="MQG18" s="1878"/>
      <c r="MQH18" s="1878"/>
      <c r="MQI18" s="1878"/>
      <c r="MQJ18" s="1878"/>
      <c r="MQK18" s="1878"/>
      <c r="MQL18" s="1878"/>
      <c r="MQM18" s="1878"/>
      <c r="MQN18" s="1878"/>
      <c r="MQO18" s="1878"/>
      <c r="MQP18" s="1878"/>
      <c r="MQQ18" s="1878"/>
      <c r="MQR18" s="1878"/>
      <c r="MQS18" s="1878"/>
      <c r="MQT18" s="1878"/>
      <c r="MQU18" s="1878"/>
      <c r="MQV18" s="1878"/>
      <c r="MQW18" s="1878"/>
      <c r="MQX18" s="1878"/>
      <c r="MQY18" s="1878"/>
      <c r="MQZ18" s="1878"/>
      <c r="MRA18" s="1878"/>
      <c r="MRB18" s="1878"/>
      <c r="MRC18" s="1878"/>
      <c r="MRD18" s="1878"/>
      <c r="MRE18" s="1878"/>
      <c r="MRF18" s="1878"/>
      <c r="MRG18" s="1878"/>
      <c r="MRH18" s="1878"/>
      <c r="MRI18" s="1878"/>
      <c r="MRJ18" s="1878"/>
      <c r="MRK18" s="1878"/>
      <c r="MRL18" s="1878"/>
      <c r="MRM18" s="1878"/>
      <c r="MRN18" s="1878"/>
      <c r="MRO18" s="1878"/>
      <c r="MRP18" s="1878"/>
      <c r="MRQ18" s="1878"/>
      <c r="MRR18" s="1878"/>
      <c r="MRS18" s="1878"/>
      <c r="MRT18" s="1878"/>
      <c r="MRU18" s="1878"/>
      <c r="MRV18" s="1878"/>
      <c r="MRW18" s="1878"/>
      <c r="MRX18" s="1878"/>
      <c r="MRY18" s="1878"/>
      <c r="MRZ18" s="1878"/>
      <c r="MSA18" s="1878"/>
      <c r="MSB18" s="1878"/>
      <c r="MSC18" s="1878"/>
      <c r="MSD18" s="1878"/>
      <c r="MSE18" s="1878"/>
      <c r="MSF18" s="1878"/>
      <c r="MSG18" s="1878"/>
      <c r="MSH18" s="1878"/>
      <c r="MSI18" s="1878"/>
      <c r="MSJ18" s="1878"/>
      <c r="MSK18" s="1878"/>
      <c r="MSL18" s="1878"/>
      <c r="MSM18" s="1878"/>
      <c r="MSN18" s="1878"/>
      <c r="MSO18" s="1878"/>
      <c r="MSP18" s="1878"/>
      <c r="MSQ18" s="1878"/>
      <c r="MSR18" s="1878"/>
      <c r="MSS18" s="1878"/>
      <c r="MST18" s="1878"/>
      <c r="MSU18" s="1878"/>
      <c r="MSV18" s="1878"/>
      <c r="MSW18" s="1878"/>
      <c r="MSX18" s="1878"/>
      <c r="MSY18" s="1878"/>
      <c r="MSZ18" s="1878"/>
      <c r="MTA18" s="1878"/>
      <c r="MTB18" s="1878"/>
      <c r="MTC18" s="1878"/>
      <c r="MTD18" s="1878"/>
      <c r="MTE18" s="1878"/>
      <c r="MTF18" s="1878"/>
      <c r="MTG18" s="1878"/>
      <c r="MTH18" s="1878"/>
      <c r="MTI18" s="1878"/>
      <c r="MTJ18" s="1878"/>
      <c r="MTK18" s="1878"/>
      <c r="MTL18" s="1878"/>
      <c r="MTM18" s="1878"/>
      <c r="MTN18" s="1878"/>
      <c r="MTO18" s="1878"/>
      <c r="MTP18" s="1878"/>
      <c r="MTQ18" s="1878"/>
      <c r="MTR18" s="1878"/>
      <c r="MTS18" s="1878"/>
      <c r="MTT18" s="1878"/>
      <c r="MTU18" s="1878"/>
      <c r="MTV18" s="1878"/>
      <c r="MTW18" s="1878"/>
      <c r="MTX18" s="1878"/>
      <c r="MTY18" s="1878"/>
      <c r="MTZ18" s="1878"/>
      <c r="MUA18" s="1878"/>
      <c r="MUB18" s="1878"/>
      <c r="MUC18" s="1878"/>
      <c r="MUD18" s="1878"/>
      <c r="MUE18" s="1878"/>
      <c r="MUF18" s="1878"/>
      <c r="MUG18" s="1878"/>
      <c r="MUH18" s="1878"/>
      <c r="MUI18" s="1878"/>
      <c r="MUJ18" s="1878"/>
      <c r="MUK18" s="1878"/>
      <c r="MUL18" s="1878"/>
      <c r="MUM18" s="1878"/>
      <c r="MUN18" s="1878"/>
      <c r="MUO18" s="1878"/>
      <c r="MUP18" s="1878"/>
      <c r="MUQ18" s="1878"/>
      <c r="MUR18" s="1878"/>
      <c r="MUS18" s="1878"/>
      <c r="MUT18" s="1878"/>
      <c r="MUU18" s="1878"/>
      <c r="MUV18" s="1878"/>
      <c r="MUW18" s="1878"/>
      <c r="MUX18" s="1878"/>
      <c r="MUY18" s="1878"/>
      <c r="MUZ18" s="1878"/>
      <c r="MVA18" s="1878"/>
      <c r="MVB18" s="1878"/>
      <c r="MVC18" s="1878"/>
      <c r="MVD18" s="1878"/>
      <c r="MVE18" s="1878"/>
      <c r="MVF18" s="1878"/>
      <c r="MVG18" s="1878"/>
      <c r="MVH18" s="1878"/>
      <c r="MVI18" s="1878"/>
      <c r="MVJ18" s="1878"/>
      <c r="MVK18" s="1878"/>
      <c r="MVL18" s="1878"/>
      <c r="MVM18" s="1878"/>
      <c r="MVN18" s="1878"/>
      <c r="MVO18" s="1878"/>
      <c r="MVP18" s="1878"/>
      <c r="MVQ18" s="1878"/>
      <c r="MVR18" s="1878"/>
      <c r="MVS18" s="1878"/>
      <c r="MVT18" s="1878"/>
      <c r="MVU18" s="1878"/>
      <c r="MVV18" s="1878"/>
      <c r="MVW18" s="1878"/>
      <c r="MVX18" s="1878"/>
      <c r="MVY18" s="1878"/>
      <c r="MVZ18" s="1878"/>
      <c r="MWA18" s="1878"/>
      <c r="MWB18" s="1878"/>
      <c r="MWC18" s="1878"/>
      <c r="MWD18" s="1878"/>
      <c r="MWE18" s="1878"/>
      <c r="MWF18" s="1878"/>
      <c r="MWG18" s="1878"/>
      <c r="MWH18" s="1878"/>
      <c r="MWI18" s="1878"/>
      <c r="MWJ18" s="1878"/>
      <c r="MWK18" s="1878"/>
      <c r="MWL18" s="1878"/>
      <c r="MWM18" s="1878"/>
      <c r="MWN18" s="1878"/>
      <c r="MWO18" s="1878"/>
      <c r="MWP18" s="1878"/>
      <c r="MWQ18" s="1878"/>
      <c r="MWR18" s="1878"/>
      <c r="MWS18" s="1878"/>
      <c r="MWT18" s="1878"/>
      <c r="MWU18" s="1878"/>
      <c r="MWV18" s="1878"/>
      <c r="MWW18" s="1878"/>
      <c r="MWX18" s="1878"/>
      <c r="MWY18" s="1878"/>
      <c r="MWZ18" s="1878"/>
      <c r="MXA18" s="1878"/>
      <c r="MXB18" s="1878"/>
      <c r="MXC18" s="1878"/>
      <c r="MXD18" s="1878"/>
      <c r="MXE18" s="1878"/>
      <c r="MXF18" s="1878"/>
      <c r="MXG18" s="1878"/>
      <c r="MXH18" s="1878"/>
      <c r="MXI18" s="1878"/>
      <c r="MXJ18" s="1878"/>
      <c r="MXK18" s="1878"/>
      <c r="MXL18" s="1878"/>
      <c r="MXM18" s="1878"/>
      <c r="MXN18" s="1878"/>
      <c r="MXO18" s="1878"/>
      <c r="MXP18" s="1878"/>
      <c r="MXQ18" s="1878"/>
      <c r="MXR18" s="1878"/>
      <c r="MXS18" s="1878"/>
      <c r="MXT18" s="1878"/>
      <c r="MXU18" s="1878"/>
      <c r="MXV18" s="1878"/>
      <c r="MXW18" s="1878"/>
      <c r="MXX18" s="1878"/>
      <c r="MXY18" s="1878"/>
      <c r="MXZ18" s="1878"/>
      <c r="MYA18" s="1878"/>
      <c r="MYB18" s="1878"/>
      <c r="MYC18" s="1878"/>
      <c r="MYD18" s="1878"/>
      <c r="MYE18" s="1878"/>
      <c r="MYF18" s="1878"/>
      <c r="MYG18" s="1878"/>
      <c r="MYH18" s="1878"/>
      <c r="MYI18" s="1878"/>
      <c r="MYJ18" s="1878"/>
      <c r="MYK18" s="1878"/>
      <c r="MYL18" s="1878"/>
      <c r="MYM18" s="1878"/>
      <c r="MYN18" s="1878"/>
      <c r="MYO18" s="1878"/>
      <c r="MYP18" s="1878"/>
      <c r="MYQ18" s="1878"/>
      <c r="MYR18" s="1878"/>
      <c r="MYS18" s="1878"/>
      <c r="MYT18" s="1878"/>
      <c r="MYU18" s="1878"/>
      <c r="MYV18" s="1878"/>
      <c r="MYW18" s="1878"/>
      <c r="MYX18" s="1878"/>
      <c r="MYY18" s="1878"/>
      <c r="MYZ18" s="1878"/>
      <c r="MZA18" s="1878"/>
      <c r="MZB18" s="1878"/>
      <c r="MZC18" s="1878"/>
      <c r="MZD18" s="1878"/>
      <c r="MZE18" s="1878"/>
      <c r="MZF18" s="1878"/>
      <c r="MZG18" s="1878"/>
      <c r="MZH18" s="1878"/>
      <c r="MZI18" s="1878"/>
      <c r="MZJ18" s="1878"/>
      <c r="MZK18" s="1878"/>
      <c r="MZL18" s="1878"/>
      <c r="MZM18" s="1878"/>
      <c r="MZN18" s="1878"/>
      <c r="MZO18" s="1878"/>
      <c r="MZP18" s="1878"/>
      <c r="MZQ18" s="1878"/>
      <c r="MZR18" s="1878"/>
      <c r="MZS18" s="1878"/>
      <c r="MZT18" s="1878"/>
      <c r="MZU18" s="1878"/>
      <c r="MZV18" s="1878"/>
      <c r="MZW18" s="1878"/>
      <c r="MZX18" s="1878"/>
      <c r="MZY18" s="1878"/>
      <c r="MZZ18" s="1878"/>
      <c r="NAA18" s="1878"/>
      <c r="NAB18" s="1878"/>
      <c r="NAC18" s="1878"/>
      <c r="NAD18" s="1878"/>
      <c r="NAE18" s="1878"/>
      <c r="NAF18" s="1878"/>
      <c r="NAG18" s="1878"/>
      <c r="NAH18" s="1878"/>
      <c r="NAI18" s="1878"/>
      <c r="NAJ18" s="1878"/>
      <c r="NAK18" s="1878"/>
      <c r="NAL18" s="1878"/>
      <c r="NAM18" s="1878"/>
      <c r="NAN18" s="1878"/>
      <c r="NAO18" s="1878"/>
      <c r="NAP18" s="1878"/>
      <c r="NAQ18" s="1878"/>
      <c r="NAR18" s="1878"/>
      <c r="NAS18" s="1878"/>
      <c r="NAT18" s="1878"/>
      <c r="NAU18" s="1878"/>
      <c r="NAV18" s="1878"/>
      <c r="NAW18" s="1878"/>
      <c r="NAX18" s="1878"/>
      <c r="NAY18" s="1878"/>
      <c r="NAZ18" s="1878"/>
      <c r="NBA18" s="1878"/>
      <c r="NBB18" s="1878"/>
      <c r="NBC18" s="1878"/>
      <c r="NBD18" s="1878"/>
      <c r="NBE18" s="1878"/>
      <c r="NBF18" s="1878"/>
      <c r="NBG18" s="1878"/>
      <c r="NBH18" s="1878"/>
      <c r="NBI18" s="1878"/>
      <c r="NBJ18" s="1878"/>
      <c r="NBK18" s="1878"/>
      <c r="NBL18" s="1878"/>
      <c r="NBM18" s="1878"/>
      <c r="NBN18" s="1878"/>
      <c r="NBO18" s="1878"/>
      <c r="NBP18" s="1878"/>
      <c r="NBQ18" s="1878"/>
      <c r="NBR18" s="1878"/>
      <c r="NBS18" s="1878"/>
      <c r="NBT18" s="1878"/>
      <c r="NBU18" s="1878"/>
      <c r="NBV18" s="1878"/>
      <c r="NBW18" s="1878"/>
      <c r="NBX18" s="1878"/>
      <c r="NBY18" s="1878"/>
      <c r="NBZ18" s="1878"/>
      <c r="NCA18" s="1878"/>
      <c r="NCB18" s="1878"/>
      <c r="NCC18" s="1878"/>
      <c r="NCD18" s="1878"/>
      <c r="NCE18" s="1878"/>
      <c r="NCF18" s="1878"/>
      <c r="NCG18" s="1878"/>
      <c r="NCH18" s="1878"/>
      <c r="NCI18" s="1878"/>
      <c r="NCJ18" s="1878"/>
      <c r="NCK18" s="1878"/>
      <c r="NCL18" s="1878"/>
      <c r="NCM18" s="1878"/>
      <c r="NCN18" s="1878"/>
      <c r="NCO18" s="1878"/>
      <c r="NCP18" s="1878"/>
      <c r="NCQ18" s="1878"/>
      <c r="NCR18" s="1878"/>
      <c r="NCS18" s="1878"/>
      <c r="NCT18" s="1878"/>
      <c r="NCU18" s="1878"/>
      <c r="NCV18" s="1878"/>
      <c r="NCW18" s="1878"/>
      <c r="NCX18" s="1878"/>
      <c r="NCY18" s="1878"/>
      <c r="NCZ18" s="1878"/>
      <c r="NDA18" s="1878"/>
      <c r="NDB18" s="1878"/>
      <c r="NDC18" s="1878"/>
      <c r="NDD18" s="1878"/>
      <c r="NDE18" s="1878"/>
      <c r="NDF18" s="1878"/>
      <c r="NDG18" s="1878"/>
      <c r="NDH18" s="1878"/>
      <c r="NDI18" s="1878"/>
      <c r="NDJ18" s="1878"/>
      <c r="NDK18" s="1878"/>
      <c r="NDL18" s="1878"/>
      <c r="NDM18" s="1878"/>
      <c r="NDN18" s="1878"/>
      <c r="NDO18" s="1878"/>
      <c r="NDP18" s="1878"/>
      <c r="NDQ18" s="1878"/>
      <c r="NDR18" s="1878"/>
      <c r="NDS18" s="1878"/>
      <c r="NDT18" s="1878"/>
      <c r="NDU18" s="1878"/>
      <c r="NDV18" s="1878"/>
      <c r="NDW18" s="1878"/>
      <c r="NDX18" s="1878"/>
      <c r="NDY18" s="1878"/>
      <c r="NDZ18" s="1878"/>
      <c r="NEA18" s="1878"/>
      <c r="NEB18" s="1878"/>
      <c r="NEC18" s="1878"/>
      <c r="NED18" s="1878"/>
      <c r="NEE18" s="1878"/>
      <c r="NEF18" s="1878"/>
      <c r="NEG18" s="1878"/>
      <c r="NEH18" s="1878"/>
      <c r="NEI18" s="1878"/>
      <c r="NEJ18" s="1878"/>
      <c r="NEK18" s="1878"/>
      <c r="NEL18" s="1878"/>
      <c r="NEM18" s="1878"/>
      <c r="NEN18" s="1878"/>
      <c r="NEO18" s="1878"/>
      <c r="NEP18" s="1878"/>
      <c r="NEQ18" s="1878"/>
      <c r="NER18" s="1878"/>
      <c r="NES18" s="1878"/>
      <c r="NET18" s="1878"/>
      <c r="NEU18" s="1878"/>
      <c r="NEV18" s="1878"/>
      <c r="NEW18" s="1878"/>
      <c r="NEX18" s="1878"/>
      <c r="NEY18" s="1878"/>
      <c r="NEZ18" s="1878"/>
      <c r="NFA18" s="1878"/>
      <c r="NFB18" s="1878"/>
      <c r="NFC18" s="1878"/>
      <c r="NFD18" s="1878"/>
      <c r="NFE18" s="1878"/>
      <c r="NFF18" s="1878"/>
      <c r="NFG18" s="1878"/>
      <c r="NFH18" s="1878"/>
      <c r="NFI18" s="1878"/>
      <c r="NFJ18" s="1878"/>
      <c r="NFK18" s="1878"/>
      <c r="NFL18" s="1878"/>
      <c r="NFM18" s="1878"/>
      <c r="NFN18" s="1878"/>
      <c r="NFO18" s="1878"/>
      <c r="NFP18" s="1878"/>
      <c r="NFQ18" s="1878"/>
      <c r="NFR18" s="1878"/>
      <c r="NFS18" s="1878"/>
      <c r="NFT18" s="1878"/>
      <c r="NFU18" s="1878"/>
      <c r="NFV18" s="1878"/>
      <c r="NFW18" s="1878"/>
      <c r="NFX18" s="1878"/>
      <c r="NFY18" s="1878"/>
      <c r="NFZ18" s="1878"/>
      <c r="NGA18" s="1878"/>
      <c r="NGB18" s="1878"/>
      <c r="NGC18" s="1878"/>
      <c r="NGD18" s="1878"/>
      <c r="NGE18" s="1878"/>
      <c r="NGF18" s="1878"/>
      <c r="NGG18" s="1878"/>
      <c r="NGH18" s="1878"/>
      <c r="NGI18" s="1878"/>
      <c r="NGJ18" s="1878"/>
      <c r="NGK18" s="1878"/>
      <c r="NGL18" s="1878"/>
      <c r="NGM18" s="1878"/>
      <c r="NGN18" s="1878"/>
      <c r="NGO18" s="1878"/>
      <c r="NGP18" s="1878"/>
      <c r="NGQ18" s="1878"/>
      <c r="NGR18" s="1878"/>
      <c r="NGS18" s="1878"/>
      <c r="NGT18" s="1878"/>
      <c r="NGU18" s="1878"/>
      <c r="NGV18" s="1878"/>
      <c r="NGW18" s="1878"/>
      <c r="NGX18" s="1878"/>
      <c r="NGY18" s="1878"/>
      <c r="NGZ18" s="1878"/>
      <c r="NHA18" s="1878"/>
      <c r="NHB18" s="1878"/>
      <c r="NHC18" s="1878"/>
      <c r="NHD18" s="1878"/>
      <c r="NHE18" s="1878"/>
      <c r="NHF18" s="1878"/>
      <c r="NHG18" s="1878"/>
      <c r="NHH18" s="1878"/>
      <c r="NHI18" s="1878"/>
      <c r="NHJ18" s="1878"/>
      <c r="NHK18" s="1878"/>
      <c r="NHL18" s="1878"/>
      <c r="NHM18" s="1878"/>
      <c r="NHN18" s="1878"/>
      <c r="NHO18" s="1878"/>
      <c r="NHP18" s="1878"/>
      <c r="NHQ18" s="1878"/>
      <c r="NHR18" s="1878"/>
      <c r="NHS18" s="1878"/>
      <c r="NHT18" s="1878"/>
      <c r="NHU18" s="1878"/>
      <c r="NHV18" s="1878"/>
      <c r="NHW18" s="1878"/>
      <c r="NHX18" s="1878"/>
      <c r="NHY18" s="1878"/>
      <c r="NHZ18" s="1878"/>
      <c r="NIA18" s="1878"/>
      <c r="NIB18" s="1878"/>
      <c r="NIC18" s="1878"/>
      <c r="NID18" s="1878"/>
      <c r="NIE18" s="1878"/>
      <c r="NIF18" s="1878"/>
      <c r="NIG18" s="1878"/>
      <c r="NIH18" s="1878"/>
      <c r="NII18" s="1878"/>
      <c r="NIJ18" s="1878"/>
      <c r="NIK18" s="1878"/>
      <c r="NIL18" s="1878"/>
      <c r="NIM18" s="1878"/>
      <c r="NIN18" s="1878"/>
      <c r="NIO18" s="1878"/>
      <c r="NIP18" s="1878"/>
      <c r="NIQ18" s="1878"/>
      <c r="NIR18" s="1878"/>
      <c r="NIS18" s="1878"/>
      <c r="NIT18" s="1878"/>
      <c r="NIU18" s="1878"/>
      <c r="NIV18" s="1878"/>
      <c r="NIW18" s="1878"/>
      <c r="NIX18" s="1878"/>
      <c r="NIY18" s="1878"/>
      <c r="NIZ18" s="1878"/>
      <c r="NJA18" s="1878"/>
      <c r="NJB18" s="1878"/>
      <c r="NJC18" s="1878"/>
      <c r="NJD18" s="1878"/>
      <c r="NJE18" s="1878"/>
      <c r="NJF18" s="1878"/>
      <c r="NJG18" s="1878"/>
      <c r="NJH18" s="1878"/>
      <c r="NJI18" s="1878"/>
      <c r="NJJ18" s="1878"/>
      <c r="NJK18" s="1878"/>
      <c r="NJL18" s="1878"/>
      <c r="NJM18" s="1878"/>
      <c r="NJN18" s="1878"/>
      <c r="NJO18" s="1878"/>
      <c r="NJP18" s="1878"/>
      <c r="NJQ18" s="1878"/>
      <c r="NJR18" s="1878"/>
      <c r="NJS18" s="1878"/>
      <c r="NJT18" s="1878"/>
      <c r="NJU18" s="1878"/>
      <c r="NJV18" s="1878"/>
      <c r="NJW18" s="1878"/>
      <c r="NJX18" s="1878"/>
      <c r="NJY18" s="1878"/>
      <c r="NJZ18" s="1878"/>
      <c r="NKA18" s="1878"/>
      <c r="NKB18" s="1878"/>
      <c r="NKC18" s="1878"/>
      <c r="NKD18" s="1878"/>
      <c r="NKE18" s="1878"/>
      <c r="NKF18" s="1878"/>
      <c r="NKG18" s="1878"/>
      <c r="NKH18" s="1878"/>
      <c r="NKI18" s="1878"/>
      <c r="NKJ18" s="1878"/>
      <c r="NKK18" s="1878"/>
      <c r="NKL18" s="1878"/>
      <c r="NKM18" s="1878"/>
      <c r="NKN18" s="1878"/>
      <c r="NKO18" s="1878"/>
      <c r="NKP18" s="1878"/>
      <c r="NKQ18" s="1878"/>
      <c r="NKR18" s="1878"/>
      <c r="NKS18" s="1878"/>
      <c r="NKT18" s="1878"/>
      <c r="NKU18" s="1878"/>
      <c r="NKV18" s="1878"/>
      <c r="NKW18" s="1878"/>
      <c r="NKX18" s="1878"/>
      <c r="NKY18" s="1878"/>
      <c r="NKZ18" s="1878"/>
      <c r="NLA18" s="1878"/>
      <c r="NLB18" s="1878"/>
      <c r="NLC18" s="1878"/>
      <c r="NLD18" s="1878"/>
      <c r="NLE18" s="1878"/>
      <c r="NLF18" s="1878"/>
      <c r="NLG18" s="1878"/>
      <c r="NLH18" s="1878"/>
      <c r="NLI18" s="1878"/>
      <c r="NLJ18" s="1878"/>
      <c r="NLK18" s="1878"/>
      <c r="NLL18" s="1878"/>
      <c r="NLM18" s="1878"/>
      <c r="NLN18" s="1878"/>
      <c r="NLO18" s="1878"/>
      <c r="NLP18" s="1878"/>
      <c r="NLQ18" s="1878"/>
      <c r="NLR18" s="1878"/>
      <c r="NLS18" s="1878"/>
      <c r="NLT18" s="1878"/>
      <c r="NLU18" s="1878"/>
      <c r="NLV18" s="1878"/>
      <c r="NLW18" s="1878"/>
      <c r="NLX18" s="1878"/>
      <c r="NLY18" s="1878"/>
      <c r="NLZ18" s="1878"/>
      <c r="NMA18" s="1878"/>
      <c r="NMB18" s="1878"/>
      <c r="NMC18" s="1878"/>
      <c r="NMD18" s="1878"/>
      <c r="NME18" s="1878"/>
      <c r="NMF18" s="1878"/>
      <c r="NMG18" s="1878"/>
      <c r="NMH18" s="1878"/>
      <c r="NMI18" s="1878"/>
      <c r="NMJ18" s="1878"/>
      <c r="NMK18" s="1878"/>
      <c r="NML18" s="1878"/>
      <c r="NMM18" s="1878"/>
      <c r="NMN18" s="1878"/>
      <c r="NMO18" s="1878"/>
      <c r="NMP18" s="1878"/>
      <c r="NMQ18" s="1878"/>
      <c r="NMR18" s="1878"/>
      <c r="NMS18" s="1878"/>
      <c r="NMT18" s="1878"/>
      <c r="NMU18" s="1878"/>
      <c r="NMV18" s="1878"/>
      <c r="NMW18" s="1878"/>
      <c r="NMX18" s="1878"/>
      <c r="NMY18" s="1878"/>
      <c r="NMZ18" s="1878"/>
      <c r="NNA18" s="1878"/>
      <c r="NNB18" s="1878"/>
      <c r="NNC18" s="1878"/>
      <c r="NND18" s="1878"/>
      <c r="NNE18" s="1878"/>
      <c r="NNF18" s="1878"/>
      <c r="NNG18" s="1878"/>
      <c r="NNH18" s="1878"/>
      <c r="NNI18" s="1878"/>
      <c r="NNJ18" s="1878"/>
      <c r="NNK18" s="1878"/>
      <c r="NNL18" s="1878"/>
      <c r="NNM18" s="1878"/>
      <c r="NNN18" s="1878"/>
      <c r="NNO18" s="1878"/>
      <c r="NNP18" s="1878"/>
      <c r="NNQ18" s="1878"/>
      <c r="NNR18" s="1878"/>
      <c r="NNS18" s="1878"/>
      <c r="NNT18" s="1878"/>
      <c r="NNU18" s="1878"/>
      <c r="NNV18" s="1878"/>
      <c r="NNW18" s="1878"/>
      <c r="NNX18" s="1878"/>
      <c r="NNY18" s="1878"/>
      <c r="NNZ18" s="1878"/>
      <c r="NOA18" s="1878"/>
      <c r="NOB18" s="1878"/>
      <c r="NOC18" s="1878"/>
      <c r="NOD18" s="1878"/>
      <c r="NOE18" s="1878"/>
      <c r="NOF18" s="1878"/>
      <c r="NOG18" s="1878"/>
      <c r="NOH18" s="1878"/>
      <c r="NOI18" s="1878"/>
      <c r="NOJ18" s="1878"/>
      <c r="NOK18" s="1878"/>
      <c r="NOL18" s="1878"/>
      <c r="NOM18" s="1878"/>
      <c r="NON18" s="1878"/>
      <c r="NOO18" s="1878"/>
      <c r="NOP18" s="1878"/>
      <c r="NOQ18" s="1878"/>
      <c r="NOR18" s="1878"/>
      <c r="NOS18" s="1878"/>
      <c r="NOT18" s="1878"/>
      <c r="NOU18" s="1878"/>
      <c r="NOV18" s="1878"/>
      <c r="NOW18" s="1878"/>
      <c r="NOX18" s="1878"/>
      <c r="NOY18" s="1878"/>
      <c r="NOZ18" s="1878"/>
      <c r="NPA18" s="1878"/>
      <c r="NPB18" s="1878"/>
      <c r="NPC18" s="1878"/>
      <c r="NPD18" s="1878"/>
      <c r="NPE18" s="1878"/>
      <c r="NPF18" s="1878"/>
      <c r="NPG18" s="1878"/>
      <c r="NPH18" s="1878"/>
      <c r="NPI18" s="1878"/>
      <c r="NPJ18" s="1878"/>
      <c r="NPK18" s="1878"/>
      <c r="NPL18" s="1878"/>
      <c r="NPM18" s="1878"/>
      <c r="NPN18" s="1878"/>
      <c r="NPO18" s="1878"/>
      <c r="NPP18" s="1878"/>
      <c r="NPQ18" s="1878"/>
      <c r="NPR18" s="1878"/>
      <c r="NPS18" s="1878"/>
      <c r="NPT18" s="1878"/>
      <c r="NPU18" s="1878"/>
      <c r="NPV18" s="1878"/>
      <c r="NPW18" s="1878"/>
      <c r="NPX18" s="1878"/>
      <c r="NPY18" s="1878"/>
      <c r="NPZ18" s="1878"/>
      <c r="NQA18" s="1878"/>
      <c r="NQB18" s="1878"/>
      <c r="NQC18" s="1878"/>
      <c r="NQD18" s="1878"/>
      <c r="NQE18" s="1878"/>
      <c r="NQF18" s="1878"/>
      <c r="NQG18" s="1878"/>
      <c r="NQH18" s="1878"/>
      <c r="NQI18" s="1878"/>
      <c r="NQJ18" s="1878"/>
      <c r="NQK18" s="1878"/>
      <c r="NQL18" s="1878"/>
      <c r="NQM18" s="1878"/>
      <c r="NQN18" s="1878"/>
      <c r="NQO18" s="1878"/>
      <c r="NQP18" s="1878"/>
      <c r="NQQ18" s="1878"/>
      <c r="NQR18" s="1878"/>
      <c r="NQS18" s="1878"/>
      <c r="NQT18" s="1878"/>
      <c r="NQU18" s="1878"/>
      <c r="NQV18" s="1878"/>
      <c r="NQW18" s="1878"/>
      <c r="NQX18" s="1878"/>
      <c r="NQY18" s="1878"/>
      <c r="NQZ18" s="1878"/>
      <c r="NRA18" s="1878"/>
      <c r="NRB18" s="1878"/>
      <c r="NRC18" s="1878"/>
      <c r="NRD18" s="1878"/>
      <c r="NRE18" s="1878"/>
      <c r="NRF18" s="1878"/>
      <c r="NRG18" s="1878"/>
      <c r="NRH18" s="1878"/>
      <c r="NRI18" s="1878"/>
      <c r="NRJ18" s="1878"/>
      <c r="NRK18" s="1878"/>
      <c r="NRL18" s="1878"/>
      <c r="NRM18" s="1878"/>
      <c r="NRN18" s="1878"/>
      <c r="NRO18" s="1878"/>
      <c r="NRP18" s="1878"/>
      <c r="NRQ18" s="1878"/>
      <c r="NRR18" s="1878"/>
      <c r="NRS18" s="1878"/>
      <c r="NRT18" s="1878"/>
      <c r="NRU18" s="1878"/>
      <c r="NRV18" s="1878"/>
      <c r="NRW18" s="1878"/>
      <c r="NRX18" s="1878"/>
      <c r="NRY18" s="1878"/>
      <c r="NRZ18" s="1878"/>
      <c r="NSA18" s="1878"/>
      <c r="NSB18" s="1878"/>
      <c r="NSC18" s="1878"/>
      <c r="NSD18" s="1878"/>
      <c r="NSE18" s="1878"/>
      <c r="NSF18" s="1878"/>
      <c r="NSG18" s="1878"/>
      <c r="NSH18" s="1878"/>
      <c r="NSI18" s="1878"/>
      <c r="NSJ18" s="1878"/>
      <c r="NSK18" s="1878"/>
      <c r="NSL18" s="1878"/>
      <c r="NSM18" s="1878"/>
      <c r="NSN18" s="1878"/>
      <c r="NSO18" s="1878"/>
      <c r="NSP18" s="1878"/>
      <c r="NSQ18" s="1878"/>
      <c r="NSR18" s="1878"/>
      <c r="NSS18" s="1878"/>
      <c r="NST18" s="1878"/>
      <c r="NSU18" s="1878"/>
      <c r="NSV18" s="1878"/>
      <c r="NSW18" s="1878"/>
      <c r="NSX18" s="1878"/>
      <c r="NSY18" s="1878"/>
      <c r="NSZ18" s="1878"/>
      <c r="NTA18" s="1878"/>
      <c r="NTB18" s="1878"/>
      <c r="NTC18" s="1878"/>
      <c r="NTD18" s="1878"/>
      <c r="NTE18" s="1878"/>
      <c r="NTF18" s="1878"/>
      <c r="NTG18" s="1878"/>
      <c r="NTH18" s="1878"/>
      <c r="NTI18" s="1878"/>
      <c r="NTJ18" s="1878"/>
      <c r="NTK18" s="1878"/>
      <c r="NTL18" s="1878"/>
      <c r="NTM18" s="1878"/>
      <c r="NTN18" s="1878"/>
      <c r="NTO18" s="1878"/>
      <c r="NTP18" s="1878"/>
      <c r="NTQ18" s="1878"/>
      <c r="NTR18" s="1878"/>
      <c r="NTS18" s="1878"/>
      <c r="NTT18" s="1878"/>
      <c r="NTU18" s="1878"/>
      <c r="NTV18" s="1878"/>
      <c r="NTW18" s="1878"/>
      <c r="NTX18" s="1878"/>
      <c r="NTY18" s="1878"/>
      <c r="NTZ18" s="1878"/>
      <c r="NUA18" s="1878"/>
      <c r="NUB18" s="1878"/>
      <c r="NUC18" s="1878"/>
      <c r="NUD18" s="1878"/>
      <c r="NUE18" s="1878"/>
      <c r="NUF18" s="1878"/>
      <c r="NUG18" s="1878"/>
      <c r="NUH18" s="1878"/>
      <c r="NUI18" s="1878"/>
      <c r="NUJ18" s="1878"/>
      <c r="NUK18" s="1878"/>
      <c r="NUL18" s="1878"/>
      <c r="NUM18" s="1878"/>
      <c r="NUN18" s="1878"/>
      <c r="NUO18" s="1878"/>
      <c r="NUP18" s="1878"/>
      <c r="NUQ18" s="1878"/>
      <c r="NUR18" s="1878"/>
      <c r="NUS18" s="1878"/>
      <c r="NUT18" s="1878"/>
      <c r="NUU18" s="1878"/>
      <c r="NUV18" s="1878"/>
      <c r="NUW18" s="1878"/>
      <c r="NUX18" s="1878"/>
      <c r="NUY18" s="1878"/>
      <c r="NUZ18" s="1878"/>
      <c r="NVA18" s="1878"/>
      <c r="NVB18" s="1878"/>
      <c r="NVC18" s="1878"/>
      <c r="NVD18" s="1878"/>
      <c r="NVE18" s="1878"/>
      <c r="NVF18" s="1878"/>
      <c r="NVG18" s="1878"/>
      <c r="NVH18" s="1878"/>
      <c r="NVI18" s="1878"/>
      <c r="NVJ18" s="1878"/>
      <c r="NVK18" s="1878"/>
      <c r="NVL18" s="1878"/>
      <c r="NVM18" s="1878"/>
      <c r="NVN18" s="1878"/>
      <c r="NVO18" s="1878"/>
      <c r="NVP18" s="1878"/>
      <c r="NVQ18" s="1878"/>
      <c r="NVR18" s="1878"/>
      <c r="NVS18" s="1878"/>
      <c r="NVT18" s="1878"/>
      <c r="NVU18" s="1878"/>
      <c r="NVV18" s="1878"/>
      <c r="NVW18" s="1878"/>
      <c r="NVX18" s="1878"/>
      <c r="NVY18" s="1878"/>
      <c r="NVZ18" s="1878"/>
      <c r="NWA18" s="1878"/>
      <c r="NWB18" s="1878"/>
      <c r="NWC18" s="1878"/>
      <c r="NWD18" s="1878"/>
      <c r="NWE18" s="1878"/>
      <c r="NWF18" s="1878"/>
      <c r="NWG18" s="1878"/>
      <c r="NWH18" s="1878"/>
      <c r="NWI18" s="1878"/>
      <c r="NWJ18" s="1878"/>
      <c r="NWK18" s="1878"/>
      <c r="NWL18" s="1878"/>
      <c r="NWM18" s="1878"/>
      <c r="NWN18" s="1878"/>
      <c r="NWO18" s="1878"/>
      <c r="NWP18" s="1878"/>
      <c r="NWQ18" s="1878"/>
      <c r="NWR18" s="1878"/>
      <c r="NWS18" s="1878"/>
      <c r="NWT18" s="1878"/>
      <c r="NWU18" s="1878"/>
      <c r="NWV18" s="1878"/>
      <c r="NWW18" s="1878"/>
      <c r="NWX18" s="1878"/>
      <c r="NWY18" s="1878"/>
      <c r="NWZ18" s="1878"/>
      <c r="NXA18" s="1878"/>
      <c r="NXB18" s="1878"/>
      <c r="NXC18" s="1878"/>
      <c r="NXD18" s="1878"/>
      <c r="NXE18" s="1878"/>
      <c r="NXF18" s="1878"/>
      <c r="NXG18" s="1878"/>
      <c r="NXH18" s="1878"/>
      <c r="NXI18" s="1878"/>
      <c r="NXJ18" s="1878"/>
      <c r="NXK18" s="1878"/>
      <c r="NXL18" s="1878"/>
      <c r="NXM18" s="1878"/>
      <c r="NXN18" s="1878"/>
      <c r="NXO18" s="1878"/>
      <c r="NXP18" s="1878"/>
      <c r="NXQ18" s="1878"/>
      <c r="NXR18" s="1878"/>
      <c r="NXS18" s="1878"/>
      <c r="NXT18" s="1878"/>
      <c r="NXU18" s="1878"/>
      <c r="NXV18" s="1878"/>
      <c r="NXW18" s="1878"/>
      <c r="NXX18" s="1878"/>
      <c r="NXY18" s="1878"/>
      <c r="NXZ18" s="1878"/>
      <c r="NYA18" s="1878"/>
      <c r="NYB18" s="1878"/>
      <c r="NYC18" s="1878"/>
      <c r="NYD18" s="1878"/>
      <c r="NYE18" s="1878"/>
      <c r="NYF18" s="1878"/>
      <c r="NYG18" s="1878"/>
      <c r="NYH18" s="1878"/>
      <c r="NYI18" s="1878"/>
      <c r="NYJ18" s="1878"/>
      <c r="NYK18" s="1878"/>
      <c r="NYL18" s="1878"/>
      <c r="NYM18" s="1878"/>
      <c r="NYN18" s="1878"/>
      <c r="NYO18" s="1878"/>
      <c r="NYP18" s="1878"/>
      <c r="NYQ18" s="1878"/>
      <c r="NYR18" s="1878"/>
      <c r="NYS18" s="1878"/>
      <c r="NYT18" s="1878"/>
      <c r="NYU18" s="1878"/>
      <c r="NYV18" s="1878"/>
      <c r="NYW18" s="1878"/>
      <c r="NYX18" s="1878"/>
      <c r="NYY18" s="1878"/>
      <c r="NYZ18" s="1878"/>
      <c r="NZA18" s="1878"/>
      <c r="NZB18" s="1878"/>
      <c r="NZC18" s="1878"/>
      <c r="NZD18" s="1878"/>
      <c r="NZE18" s="1878"/>
      <c r="NZF18" s="1878"/>
      <c r="NZG18" s="1878"/>
      <c r="NZH18" s="1878"/>
      <c r="NZI18" s="1878"/>
      <c r="NZJ18" s="1878"/>
      <c r="NZK18" s="1878"/>
      <c r="NZL18" s="1878"/>
      <c r="NZM18" s="1878"/>
      <c r="NZN18" s="1878"/>
      <c r="NZO18" s="1878"/>
      <c r="NZP18" s="1878"/>
      <c r="NZQ18" s="1878"/>
      <c r="NZR18" s="1878"/>
      <c r="NZS18" s="1878"/>
      <c r="NZT18" s="1878"/>
      <c r="NZU18" s="1878"/>
      <c r="NZV18" s="1878"/>
      <c r="NZW18" s="1878"/>
      <c r="NZX18" s="1878"/>
      <c r="NZY18" s="1878"/>
      <c r="NZZ18" s="1878"/>
      <c r="OAA18" s="1878"/>
      <c r="OAB18" s="1878"/>
      <c r="OAC18" s="1878"/>
      <c r="OAD18" s="1878"/>
      <c r="OAE18" s="1878"/>
      <c r="OAF18" s="1878"/>
      <c r="OAG18" s="1878"/>
      <c r="OAH18" s="1878"/>
      <c r="OAI18" s="1878"/>
      <c r="OAJ18" s="1878"/>
      <c r="OAK18" s="1878"/>
      <c r="OAL18" s="1878"/>
      <c r="OAM18" s="1878"/>
      <c r="OAN18" s="1878"/>
      <c r="OAO18" s="1878"/>
      <c r="OAP18" s="1878"/>
      <c r="OAQ18" s="1878"/>
      <c r="OAR18" s="1878"/>
      <c r="OAS18" s="1878"/>
      <c r="OAT18" s="1878"/>
      <c r="OAU18" s="1878"/>
      <c r="OAV18" s="1878"/>
      <c r="OAW18" s="1878"/>
      <c r="OAX18" s="1878"/>
      <c r="OAY18" s="1878"/>
      <c r="OAZ18" s="1878"/>
      <c r="OBA18" s="1878"/>
      <c r="OBB18" s="1878"/>
      <c r="OBC18" s="1878"/>
      <c r="OBD18" s="1878"/>
      <c r="OBE18" s="1878"/>
      <c r="OBF18" s="1878"/>
      <c r="OBG18" s="1878"/>
      <c r="OBH18" s="1878"/>
      <c r="OBI18" s="1878"/>
      <c r="OBJ18" s="1878"/>
      <c r="OBK18" s="1878"/>
      <c r="OBL18" s="1878"/>
      <c r="OBM18" s="1878"/>
      <c r="OBN18" s="1878"/>
      <c r="OBO18" s="1878"/>
      <c r="OBP18" s="1878"/>
      <c r="OBQ18" s="1878"/>
      <c r="OBR18" s="1878"/>
      <c r="OBS18" s="1878"/>
      <c r="OBT18" s="1878"/>
      <c r="OBU18" s="1878"/>
      <c r="OBV18" s="1878"/>
      <c r="OBW18" s="1878"/>
      <c r="OBX18" s="1878"/>
      <c r="OBY18" s="1878"/>
      <c r="OBZ18" s="1878"/>
      <c r="OCA18" s="1878"/>
      <c r="OCB18" s="1878"/>
      <c r="OCC18" s="1878"/>
      <c r="OCD18" s="1878"/>
      <c r="OCE18" s="1878"/>
      <c r="OCF18" s="1878"/>
      <c r="OCG18" s="1878"/>
      <c r="OCH18" s="1878"/>
      <c r="OCI18" s="1878"/>
      <c r="OCJ18" s="1878"/>
      <c r="OCK18" s="1878"/>
      <c r="OCL18" s="1878"/>
      <c r="OCM18" s="1878"/>
      <c r="OCN18" s="1878"/>
      <c r="OCO18" s="1878"/>
      <c r="OCP18" s="1878"/>
      <c r="OCQ18" s="1878"/>
      <c r="OCR18" s="1878"/>
      <c r="OCS18" s="1878"/>
      <c r="OCT18" s="1878"/>
      <c r="OCU18" s="1878"/>
      <c r="OCV18" s="1878"/>
      <c r="OCW18" s="1878"/>
      <c r="OCX18" s="1878"/>
      <c r="OCY18" s="1878"/>
      <c r="OCZ18" s="1878"/>
      <c r="ODA18" s="1878"/>
      <c r="ODB18" s="1878"/>
      <c r="ODC18" s="1878"/>
      <c r="ODD18" s="1878"/>
      <c r="ODE18" s="1878"/>
      <c r="ODF18" s="1878"/>
      <c r="ODG18" s="1878"/>
      <c r="ODH18" s="1878"/>
      <c r="ODI18" s="1878"/>
      <c r="ODJ18" s="1878"/>
      <c r="ODK18" s="1878"/>
      <c r="ODL18" s="1878"/>
      <c r="ODM18" s="1878"/>
      <c r="ODN18" s="1878"/>
      <c r="ODO18" s="1878"/>
      <c r="ODP18" s="1878"/>
      <c r="ODQ18" s="1878"/>
      <c r="ODR18" s="1878"/>
      <c r="ODS18" s="1878"/>
      <c r="ODT18" s="1878"/>
      <c r="ODU18" s="1878"/>
      <c r="ODV18" s="1878"/>
      <c r="ODW18" s="1878"/>
      <c r="ODX18" s="1878"/>
      <c r="ODY18" s="1878"/>
      <c r="ODZ18" s="1878"/>
      <c r="OEA18" s="1878"/>
      <c r="OEB18" s="1878"/>
      <c r="OEC18" s="1878"/>
      <c r="OED18" s="1878"/>
      <c r="OEE18" s="1878"/>
      <c r="OEF18" s="1878"/>
      <c r="OEG18" s="1878"/>
      <c r="OEH18" s="1878"/>
      <c r="OEI18" s="1878"/>
      <c r="OEJ18" s="1878"/>
      <c r="OEK18" s="1878"/>
      <c r="OEL18" s="1878"/>
      <c r="OEM18" s="1878"/>
      <c r="OEN18" s="1878"/>
      <c r="OEO18" s="1878"/>
      <c r="OEP18" s="1878"/>
      <c r="OEQ18" s="1878"/>
      <c r="OER18" s="1878"/>
      <c r="OES18" s="1878"/>
      <c r="OET18" s="1878"/>
      <c r="OEU18" s="1878"/>
      <c r="OEV18" s="1878"/>
      <c r="OEW18" s="1878"/>
      <c r="OEX18" s="1878"/>
      <c r="OEY18" s="1878"/>
      <c r="OEZ18" s="1878"/>
      <c r="OFA18" s="1878"/>
      <c r="OFB18" s="1878"/>
      <c r="OFC18" s="1878"/>
      <c r="OFD18" s="1878"/>
      <c r="OFE18" s="1878"/>
      <c r="OFF18" s="1878"/>
      <c r="OFG18" s="1878"/>
      <c r="OFH18" s="1878"/>
      <c r="OFI18" s="1878"/>
      <c r="OFJ18" s="1878"/>
      <c r="OFK18" s="1878"/>
      <c r="OFL18" s="1878"/>
      <c r="OFM18" s="1878"/>
      <c r="OFN18" s="1878"/>
      <c r="OFO18" s="1878"/>
      <c r="OFP18" s="1878"/>
      <c r="OFQ18" s="1878"/>
      <c r="OFR18" s="1878"/>
      <c r="OFS18" s="1878"/>
      <c r="OFT18" s="1878"/>
      <c r="OFU18" s="1878"/>
      <c r="OFV18" s="1878"/>
      <c r="OFW18" s="1878"/>
      <c r="OFX18" s="1878"/>
      <c r="OFY18" s="1878"/>
      <c r="OFZ18" s="1878"/>
      <c r="OGA18" s="1878"/>
      <c r="OGB18" s="1878"/>
      <c r="OGC18" s="1878"/>
      <c r="OGD18" s="1878"/>
      <c r="OGE18" s="1878"/>
      <c r="OGF18" s="1878"/>
      <c r="OGG18" s="1878"/>
      <c r="OGH18" s="1878"/>
      <c r="OGI18" s="1878"/>
      <c r="OGJ18" s="1878"/>
      <c r="OGK18" s="1878"/>
      <c r="OGL18" s="1878"/>
      <c r="OGM18" s="1878"/>
      <c r="OGN18" s="1878"/>
      <c r="OGO18" s="1878"/>
      <c r="OGP18" s="1878"/>
      <c r="OGQ18" s="1878"/>
      <c r="OGR18" s="1878"/>
      <c r="OGS18" s="1878"/>
      <c r="OGT18" s="1878"/>
      <c r="OGU18" s="1878"/>
      <c r="OGV18" s="1878"/>
      <c r="OGW18" s="1878"/>
      <c r="OGX18" s="1878"/>
      <c r="OGY18" s="1878"/>
      <c r="OGZ18" s="1878"/>
      <c r="OHA18" s="1878"/>
      <c r="OHB18" s="1878"/>
      <c r="OHC18" s="1878"/>
      <c r="OHD18" s="1878"/>
      <c r="OHE18" s="1878"/>
      <c r="OHF18" s="1878"/>
      <c r="OHG18" s="1878"/>
      <c r="OHH18" s="1878"/>
      <c r="OHI18" s="1878"/>
      <c r="OHJ18" s="1878"/>
      <c r="OHK18" s="1878"/>
      <c r="OHL18" s="1878"/>
      <c r="OHM18" s="1878"/>
      <c r="OHN18" s="1878"/>
      <c r="OHO18" s="1878"/>
      <c r="OHP18" s="1878"/>
      <c r="OHQ18" s="1878"/>
      <c r="OHR18" s="1878"/>
      <c r="OHS18" s="1878"/>
      <c r="OHT18" s="1878"/>
      <c r="OHU18" s="1878"/>
      <c r="OHV18" s="1878"/>
      <c r="OHW18" s="1878"/>
      <c r="OHX18" s="1878"/>
      <c r="OHY18" s="1878"/>
      <c r="OHZ18" s="1878"/>
      <c r="OIA18" s="1878"/>
      <c r="OIB18" s="1878"/>
      <c r="OIC18" s="1878"/>
      <c r="OID18" s="1878"/>
      <c r="OIE18" s="1878"/>
      <c r="OIF18" s="1878"/>
      <c r="OIG18" s="1878"/>
      <c r="OIH18" s="1878"/>
      <c r="OII18" s="1878"/>
      <c r="OIJ18" s="1878"/>
      <c r="OIK18" s="1878"/>
      <c r="OIL18" s="1878"/>
      <c r="OIM18" s="1878"/>
      <c r="OIN18" s="1878"/>
      <c r="OIO18" s="1878"/>
      <c r="OIP18" s="1878"/>
      <c r="OIQ18" s="1878"/>
      <c r="OIR18" s="1878"/>
      <c r="OIS18" s="1878"/>
      <c r="OIT18" s="1878"/>
      <c r="OIU18" s="1878"/>
      <c r="OIV18" s="1878"/>
      <c r="OIW18" s="1878"/>
      <c r="OIX18" s="1878"/>
      <c r="OIY18" s="1878"/>
      <c r="OIZ18" s="1878"/>
      <c r="OJA18" s="1878"/>
      <c r="OJB18" s="1878"/>
      <c r="OJC18" s="1878"/>
      <c r="OJD18" s="1878"/>
      <c r="OJE18" s="1878"/>
      <c r="OJF18" s="1878"/>
      <c r="OJG18" s="1878"/>
      <c r="OJH18" s="1878"/>
      <c r="OJI18" s="1878"/>
      <c r="OJJ18" s="1878"/>
      <c r="OJK18" s="1878"/>
      <c r="OJL18" s="1878"/>
      <c r="OJM18" s="1878"/>
      <c r="OJN18" s="1878"/>
      <c r="OJO18" s="1878"/>
      <c r="OJP18" s="1878"/>
      <c r="OJQ18" s="1878"/>
      <c r="OJR18" s="1878"/>
      <c r="OJS18" s="1878"/>
      <c r="OJT18" s="1878"/>
      <c r="OJU18" s="1878"/>
      <c r="OJV18" s="1878"/>
      <c r="OJW18" s="1878"/>
      <c r="OJX18" s="1878"/>
      <c r="OJY18" s="1878"/>
      <c r="OJZ18" s="1878"/>
      <c r="OKA18" s="1878"/>
      <c r="OKB18" s="1878"/>
      <c r="OKC18" s="1878"/>
      <c r="OKD18" s="1878"/>
      <c r="OKE18" s="1878"/>
      <c r="OKF18" s="1878"/>
      <c r="OKG18" s="1878"/>
      <c r="OKH18" s="1878"/>
      <c r="OKI18" s="1878"/>
      <c r="OKJ18" s="1878"/>
      <c r="OKK18" s="1878"/>
      <c r="OKL18" s="1878"/>
      <c r="OKM18" s="1878"/>
      <c r="OKN18" s="1878"/>
      <c r="OKO18" s="1878"/>
      <c r="OKP18" s="1878"/>
      <c r="OKQ18" s="1878"/>
      <c r="OKR18" s="1878"/>
      <c r="OKS18" s="1878"/>
      <c r="OKT18" s="1878"/>
      <c r="OKU18" s="1878"/>
      <c r="OKV18" s="1878"/>
      <c r="OKW18" s="1878"/>
      <c r="OKX18" s="1878"/>
      <c r="OKY18" s="1878"/>
      <c r="OKZ18" s="1878"/>
      <c r="OLA18" s="1878"/>
      <c r="OLB18" s="1878"/>
      <c r="OLC18" s="1878"/>
      <c r="OLD18" s="1878"/>
      <c r="OLE18" s="1878"/>
      <c r="OLF18" s="1878"/>
      <c r="OLG18" s="1878"/>
      <c r="OLH18" s="1878"/>
      <c r="OLI18" s="1878"/>
      <c r="OLJ18" s="1878"/>
      <c r="OLK18" s="1878"/>
      <c r="OLL18" s="1878"/>
      <c r="OLM18" s="1878"/>
      <c r="OLN18" s="1878"/>
      <c r="OLO18" s="1878"/>
      <c r="OLP18" s="1878"/>
      <c r="OLQ18" s="1878"/>
      <c r="OLR18" s="1878"/>
      <c r="OLS18" s="1878"/>
      <c r="OLT18" s="1878"/>
      <c r="OLU18" s="1878"/>
      <c r="OLV18" s="1878"/>
      <c r="OLW18" s="1878"/>
      <c r="OLX18" s="1878"/>
      <c r="OLY18" s="1878"/>
      <c r="OLZ18" s="1878"/>
      <c r="OMA18" s="1878"/>
      <c r="OMB18" s="1878"/>
      <c r="OMC18" s="1878"/>
      <c r="OMD18" s="1878"/>
      <c r="OME18" s="1878"/>
      <c r="OMF18" s="1878"/>
      <c r="OMG18" s="1878"/>
      <c r="OMH18" s="1878"/>
      <c r="OMI18" s="1878"/>
      <c r="OMJ18" s="1878"/>
      <c r="OMK18" s="1878"/>
      <c r="OML18" s="1878"/>
      <c r="OMM18" s="1878"/>
      <c r="OMN18" s="1878"/>
      <c r="OMO18" s="1878"/>
      <c r="OMP18" s="1878"/>
      <c r="OMQ18" s="1878"/>
      <c r="OMR18" s="1878"/>
      <c r="OMS18" s="1878"/>
      <c r="OMT18" s="1878"/>
      <c r="OMU18" s="1878"/>
      <c r="OMV18" s="1878"/>
      <c r="OMW18" s="1878"/>
      <c r="OMX18" s="1878"/>
      <c r="OMY18" s="1878"/>
      <c r="OMZ18" s="1878"/>
      <c r="ONA18" s="1878"/>
      <c r="ONB18" s="1878"/>
      <c r="ONC18" s="1878"/>
      <c r="OND18" s="1878"/>
      <c r="ONE18" s="1878"/>
      <c r="ONF18" s="1878"/>
      <c r="ONG18" s="1878"/>
      <c r="ONH18" s="1878"/>
      <c r="ONI18" s="1878"/>
      <c r="ONJ18" s="1878"/>
      <c r="ONK18" s="1878"/>
      <c r="ONL18" s="1878"/>
      <c r="ONM18" s="1878"/>
      <c r="ONN18" s="1878"/>
      <c r="ONO18" s="1878"/>
      <c r="ONP18" s="1878"/>
      <c r="ONQ18" s="1878"/>
      <c r="ONR18" s="1878"/>
      <c r="ONS18" s="1878"/>
      <c r="ONT18" s="1878"/>
      <c r="ONU18" s="1878"/>
      <c r="ONV18" s="1878"/>
      <c r="ONW18" s="1878"/>
      <c r="ONX18" s="1878"/>
      <c r="ONY18" s="1878"/>
      <c r="ONZ18" s="1878"/>
      <c r="OOA18" s="1878"/>
      <c r="OOB18" s="1878"/>
      <c r="OOC18" s="1878"/>
      <c r="OOD18" s="1878"/>
      <c r="OOE18" s="1878"/>
      <c r="OOF18" s="1878"/>
      <c r="OOG18" s="1878"/>
      <c r="OOH18" s="1878"/>
      <c r="OOI18" s="1878"/>
      <c r="OOJ18" s="1878"/>
      <c r="OOK18" s="1878"/>
      <c r="OOL18" s="1878"/>
      <c r="OOM18" s="1878"/>
      <c r="OON18" s="1878"/>
      <c r="OOO18" s="1878"/>
      <c r="OOP18" s="1878"/>
      <c r="OOQ18" s="1878"/>
      <c r="OOR18" s="1878"/>
      <c r="OOS18" s="1878"/>
      <c r="OOT18" s="1878"/>
      <c r="OOU18" s="1878"/>
      <c r="OOV18" s="1878"/>
      <c r="OOW18" s="1878"/>
      <c r="OOX18" s="1878"/>
      <c r="OOY18" s="1878"/>
      <c r="OOZ18" s="1878"/>
      <c r="OPA18" s="1878"/>
      <c r="OPB18" s="1878"/>
      <c r="OPC18" s="1878"/>
      <c r="OPD18" s="1878"/>
      <c r="OPE18" s="1878"/>
      <c r="OPF18" s="1878"/>
      <c r="OPG18" s="1878"/>
      <c r="OPH18" s="1878"/>
      <c r="OPI18" s="1878"/>
      <c r="OPJ18" s="1878"/>
      <c r="OPK18" s="1878"/>
      <c r="OPL18" s="1878"/>
      <c r="OPM18" s="1878"/>
      <c r="OPN18" s="1878"/>
      <c r="OPO18" s="1878"/>
      <c r="OPP18" s="1878"/>
      <c r="OPQ18" s="1878"/>
      <c r="OPR18" s="1878"/>
      <c r="OPS18" s="1878"/>
      <c r="OPT18" s="1878"/>
      <c r="OPU18" s="1878"/>
      <c r="OPV18" s="1878"/>
      <c r="OPW18" s="1878"/>
      <c r="OPX18" s="1878"/>
      <c r="OPY18" s="1878"/>
      <c r="OPZ18" s="1878"/>
      <c r="OQA18" s="1878"/>
      <c r="OQB18" s="1878"/>
      <c r="OQC18" s="1878"/>
      <c r="OQD18" s="1878"/>
      <c r="OQE18" s="1878"/>
      <c r="OQF18" s="1878"/>
      <c r="OQG18" s="1878"/>
      <c r="OQH18" s="1878"/>
      <c r="OQI18" s="1878"/>
      <c r="OQJ18" s="1878"/>
      <c r="OQK18" s="1878"/>
      <c r="OQL18" s="1878"/>
      <c r="OQM18" s="1878"/>
      <c r="OQN18" s="1878"/>
      <c r="OQO18" s="1878"/>
      <c r="OQP18" s="1878"/>
      <c r="OQQ18" s="1878"/>
      <c r="OQR18" s="1878"/>
      <c r="OQS18" s="1878"/>
      <c r="OQT18" s="1878"/>
      <c r="OQU18" s="1878"/>
      <c r="OQV18" s="1878"/>
      <c r="OQW18" s="1878"/>
      <c r="OQX18" s="1878"/>
      <c r="OQY18" s="1878"/>
      <c r="OQZ18" s="1878"/>
      <c r="ORA18" s="1878"/>
      <c r="ORB18" s="1878"/>
      <c r="ORC18" s="1878"/>
      <c r="ORD18" s="1878"/>
      <c r="ORE18" s="1878"/>
      <c r="ORF18" s="1878"/>
      <c r="ORG18" s="1878"/>
      <c r="ORH18" s="1878"/>
      <c r="ORI18" s="1878"/>
      <c r="ORJ18" s="1878"/>
      <c r="ORK18" s="1878"/>
      <c r="ORL18" s="1878"/>
      <c r="ORM18" s="1878"/>
      <c r="ORN18" s="1878"/>
      <c r="ORO18" s="1878"/>
      <c r="ORP18" s="1878"/>
      <c r="ORQ18" s="1878"/>
      <c r="ORR18" s="1878"/>
      <c r="ORS18" s="1878"/>
      <c r="ORT18" s="1878"/>
      <c r="ORU18" s="1878"/>
      <c r="ORV18" s="1878"/>
      <c r="ORW18" s="1878"/>
      <c r="ORX18" s="1878"/>
      <c r="ORY18" s="1878"/>
      <c r="ORZ18" s="1878"/>
      <c r="OSA18" s="1878"/>
      <c r="OSB18" s="1878"/>
      <c r="OSC18" s="1878"/>
      <c r="OSD18" s="1878"/>
      <c r="OSE18" s="1878"/>
      <c r="OSF18" s="1878"/>
      <c r="OSG18" s="1878"/>
      <c r="OSH18" s="1878"/>
      <c r="OSI18" s="1878"/>
      <c r="OSJ18" s="1878"/>
      <c r="OSK18" s="1878"/>
      <c r="OSL18" s="1878"/>
      <c r="OSM18" s="1878"/>
      <c r="OSN18" s="1878"/>
      <c r="OSO18" s="1878"/>
      <c r="OSP18" s="1878"/>
      <c r="OSQ18" s="1878"/>
      <c r="OSR18" s="1878"/>
      <c r="OSS18" s="1878"/>
      <c r="OST18" s="1878"/>
      <c r="OSU18" s="1878"/>
      <c r="OSV18" s="1878"/>
      <c r="OSW18" s="1878"/>
      <c r="OSX18" s="1878"/>
      <c r="OSY18" s="1878"/>
      <c r="OSZ18" s="1878"/>
      <c r="OTA18" s="1878"/>
      <c r="OTB18" s="1878"/>
      <c r="OTC18" s="1878"/>
      <c r="OTD18" s="1878"/>
      <c r="OTE18" s="1878"/>
      <c r="OTF18" s="1878"/>
      <c r="OTG18" s="1878"/>
      <c r="OTH18" s="1878"/>
      <c r="OTI18" s="1878"/>
      <c r="OTJ18" s="1878"/>
      <c r="OTK18" s="1878"/>
      <c r="OTL18" s="1878"/>
      <c r="OTM18" s="1878"/>
      <c r="OTN18" s="1878"/>
      <c r="OTO18" s="1878"/>
      <c r="OTP18" s="1878"/>
      <c r="OTQ18" s="1878"/>
      <c r="OTR18" s="1878"/>
      <c r="OTS18" s="1878"/>
      <c r="OTT18" s="1878"/>
      <c r="OTU18" s="1878"/>
      <c r="OTV18" s="1878"/>
      <c r="OTW18" s="1878"/>
      <c r="OTX18" s="1878"/>
      <c r="OTY18" s="1878"/>
      <c r="OTZ18" s="1878"/>
      <c r="OUA18" s="1878"/>
      <c r="OUB18" s="1878"/>
      <c r="OUC18" s="1878"/>
      <c r="OUD18" s="1878"/>
      <c r="OUE18" s="1878"/>
      <c r="OUF18" s="1878"/>
      <c r="OUG18" s="1878"/>
      <c r="OUH18" s="1878"/>
      <c r="OUI18" s="1878"/>
      <c r="OUJ18" s="1878"/>
      <c r="OUK18" s="1878"/>
      <c r="OUL18" s="1878"/>
      <c r="OUM18" s="1878"/>
      <c r="OUN18" s="1878"/>
      <c r="OUO18" s="1878"/>
      <c r="OUP18" s="1878"/>
      <c r="OUQ18" s="1878"/>
      <c r="OUR18" s="1878"/>
      <c r="OUS18" s="1878"/>
      <c r="OUT18" s="1878"/>
      <c r="OUU18" s="1878"/>
      <c r="OUV18" s="1878"/>
      <c r="OUW18" s="1878"/>
      <c r="OUX18" s="1878"/>
      <c r="OUY18" s="1878"/>
      <c r="OUZ18" s="1878"/>
      <c r="OVA18" s="1878"/>
      <c r="OVB18" s="1878"/>
      <c r="OVC18" s="1878"/>
      <c r="OVD18" s="1878"/>
      <c r="OVE18" s="1878"/>
      <c r="OVF18" s="1878"/>
      <c r="OVG18" s="1878"/>
      <c r="OVH18" s="1878"/>
      <c r="OVI18" s="1878"/>
      <c r="OVJ18" s="1878"/>
      <c r="OVK18" s="1878"/>
      <c r="OVL18" s="1878"/>
      <c r="OVM18" s="1878"/>
      <c r="OVN18" s="1878"/>
      <c r="OVO18" s="1878"/>
      <c r="OVP18" s="1878"/>
      <c r="OVQ18" s="1878"/>
      <c r="OVR18" s="1878"/>
      <c r="OVS18" s="1878"/>
      <c r="OVT18" s="1878"/>
      <c r="OVU18" s="1878"/>
      <c r="OVV18" s="1878"/>
      <c r="OVW18" s="1878"/>
      <c r="OVX18" s="1878"/>
      <c r="OVY18" s="1878"/>
      <c r="OVZ18" s="1878"/>
      <c r="OWA18" s="1878"/>
      <c r="OWB18" s="1878"/>
      <c r="OWC18" s="1878"/>
      <c r="OWD18" s="1878"/>
      <c r="OWE18" s="1878"/>
      <c r="OWF18" s="1878"/>
      <c r="OWG18" s="1878"/>
      <c r="OWH18" s="1878"/>
      <c r="OWI18" s="1878"/>
      <c r="OWJ18" s="1878"/>
      <c r="OWK18" s="1878"/>
      <c r="OWL18" s="1878"/>
      <c r="OWM18" s="1878"/>
      <c r="OWN18" s="1878"/>
      <c r="OWO18" s="1878"/>
      <c r="OWP18" s="1878"/>
      <c r="OWQ18" s="1878"/>
      <c r="OWR18" s="1878"/>
      <c r="OWS18" s="1878"/>
      <c r="OWT18" s="1878"/>
      <c r="OWU18" s="1878"/>
      <c r="OWV18" s="1878"/>
      <c r="OWW18" s="1878"/>
      <c r="OWX18" s="1878"/>
      <c r="OWY18" s="1878"/>
      <c r="OWZ18" s="1878"/>
      <c r="OXA18" s="1878"/>
      <c r="OXB18" s="1878"/>
      <c r="OXC18" s="1878"/>
      <c r="OXD18" s="1878"/>
      <c r="OXE18" s="1878"/>
      <c r="OXF18" s="1878"/>
      <c r="OXG18" s="1878"/>
      <c r="OXH18" s="1878"/>
      <c r="OXI18" s="1878"/>
      <c r="OXJ18" s="1878"/>
      <c r="OXK18" s="1878"/>
      <c r="OXL18" s="1878"/>
      <c r="OXM18" s="1878"/>
      <c r="OXN18" s="1878"/>
      <c r="OXO18" s="1878"/>
      <c r="OXP18" s="1878"/>
      <c r="OXQ18" s="1878"/>
      <c r="OXR18" s="1878"/>
      <c r="OXS18" s="1878"/>
      <c r="OXT18" s="1878"/>
      <c r="OXU18" s="1878"/>
      <c r="OXV18" s="1878"/>
      <c r="OXW18" s="1878"/>
      <c r="OXX18" s="1878"/>
      <c r="OXY18" s="1878"/>
      <c r="OXZ18" s="1878"/>
      <c r="OYA18" s="1878"/>
      <c r="OYB18" s="1878"/>
      <c r="OYC18" s="1878"/>
      <c r="OYD18" s="1878"/>
      <c r="OYE18" s="1878"/>
      <c r="OYF18" s="1878"/>
      <c r="OYG18" s="1878"/>
      <c r="OYH18" s="1878"/>
      <c r="OYI18" s="1878"/>
      <c r="OYJ18" s="1878"/>
      <c r="OYK18" s="1878"/>
      <c r="OYL18" s="1878"/>
      <c r="OYM18" s="1878"/>
      <c r="OYN18" s="1878"/>
      <c r="OYO18" s="1878"/>
      <c r="OYP18" s="1878"/>
      <c r="OYQ18" s="1878"/>
      <c r="OYR18" s="1878"/>
      <c r="OYS18" s="1878"/>
      <c r="OYT18" s="1878"/>
      <c r="OYU18" s="1878"/>
      <c r="OYV18" s="1878"/>
      <c r="OYW18" s="1878"/>
      <c r="OYX18" s="1878"/>
      <c r="OYY18" s="1878"/>
      <c r="OYZ18" s="1878"/>
      <c r="OZA18" s="1878"/>
      <c r="OZB18" s="1878"/>
      <c r="OZC18" s="1878"/>
      <c r="OZD18" s="1878"/>
      <c r="OZE18" s="1878"/>
      <c r="OZF18" s="1878"/>
      <c r="OZG18" s="1878"/>
      <c r="OZH18" s="1878"/>
      <c r="OZI18" s="1878"/>
      <c r="OZJ18" s="1878"/>
      <c r="OZK18" s="1878"/>
      <c r="OZL18" s="1878"/>
      <c r="OZM18" s="1878"/>
      <c r="OZN18" s="1878"/>
      <c r="OZO18" s="1878"/>
      <c r="OZP18" s="1878"/>
      <c r="OZQ18" s="1878"/>
      <c r="OZR18" s="1878"/>
      <c r="OZS18" s="1878"/>
      <c r="OZT18" s="1878"/>
      <c r="OZU18" s="1878"/>
      <c r="OZV18" s="1878"/>
      <c r="OZW18" s="1878"/>
      <c r="OZX18" s="1878"/>
      <c r="OZY18" s="1878"/>
      <c r="OZZ18" s="1878"/>
      <c r="PAA18" s="1878"/>
      <c r="PAB18" s="1878"/>
      <c r="PAC18" s="1878"/>
      <c r="PAD18" s="1878"/>
      <c r="PAE18" s="1878"/>
      <c r="PAF18" s="1878"/>
      <c r="PAG18" s="1878"/>
      <c r="PAH18" s="1878"/>
      <c r="PAI18" s="1878"/>
      <c r="PAJ18" s="1878"/>
      <c r="PAK18" s="1878"/>
      <c r="PAL18" s="1878"/>
      <c r="PAM18" s="1878"/>
      <c r="PAN18" s="1878"/>
      <c r="PAO18" s="1878"/>
      <c r="PAP18" s="1878"/>
      <c r="PAQ18" s="1878"/>
      <c r="PAR18" s="1878"/>
      <c r="PAS18" s="1878"/>
      <c r="PAT18" s="1878"/>
      <c r="PAU18" s="1878"/>
      <c r="PAV18" s="1878"/>
      <c r="PAW18" s="1878"/>
      <c r="PAX18" s="1878"/>
      <c r="PAY18" s="1878"/>
      <c r="PAZ18" s="1878"/>
      <c r="PBA18" s="1878"/>
      <c r="PBB18" s="1878"/>
      <c r="PBC18" s="1878"/>
      <c r="PBD18" s="1878"/>
      <c r="PBE18" s="1878"/>
      <c r="PBF18" s="1878"/>
      <c r="PBG18" s="1878"/>
      <c r="PBH18" s="1878"/>
      <c r="PBI18" s="1878"/>
      <c r="PBJ18" s="1878"/>
      <c r="PBK18" s="1878"/>
      <c r="PBL18" s="1878"/>
      <c r="PBM18" s="1878"/>
      <c r="PBN18" s="1878"/>
      <c r="PBO18" s="1878"/>
      <c r="PBP18" s="1878"/>
      <c r="PBQ18" s="1878"/>
      <c r="PBR18" s="1878"/>
      <c r="PBS18" s="1878"/>
      <c r="PBT18" s="1878"/>
      <c r="PBU18" s="1878"/>
      <c r="PBV18" s="1878"/>
      <c r="PBW18" s="1878"/>
      <c r="PBX18" s="1878"/>
      <c r="PBY18" s="1878"/>
      <c r="PBZ18" s="1878"/>
      <c r="PCA18" s="1878"/>
      <c r="PCB18" s="1878"/>
      <c r="PCC18" s="1878"/>
      <c r="PCD18" s="1878"/>
      <c r="PCE18" s="1878"/>
      <c r="PCF18" s="1878"/>
      <c r="PCG18" s="1878"/>
      <c r="PCH18" s="1878"/>
      <c r="PCI18" s="1878"/>
      <c r="PCJ18" s="1878"/>
      <c r="PCK18" s="1878"/>
      <c r="PCL18" s="1878"/>
      <c r="PCM18" s="1878"/>
      <c r="PCN18" s="1878"/>
      <c r="PCO18" s="1878"/>
      <c r="PCP18" s="1878"/>
      <c r="PCQ18" s="1878"/>
      <c r="PCR18" s="1878"/>
      <c r="PCS18" s="1878"/>
      <c r="PCT18" s="1878"/>
      <c r="PCU18" s="1878"/>
      <c r="PCV18" s="1878"/>
      <c r="PCW18" s="1878"/>
      <c r="PCX18" s="1878"/>
      <c r="PCY18" s="1878"/>
      <c r="PCZ18" s="1878"/>
      <c r="PDA18" s="1878"/>
      <c r="PDB18" s="1878"/>
      <c r="PDC18" s="1878"/>
      <c r="PDD18" s="1878"/>
      <c r="PDE18" s="1878"/>
      <c r="PDF18" s="1878"/>
      <c r="PDG18" s="1878"/>
      <c r="PDH18" s="1878"/>
      <c r="PDI18" s="1878"/>
      <c r="PDJ18" s="1878"/>
      <c r="PDK18" s="1878"/>
      <c r="PDL18" s="1878"/>
      <c r="PDM18" s="1878"/>
      <c r="PDN18" s="1878"/>
      <c r="PDO18" s="1878"/>
      <c r="PDP18" s="1878"/>
      <c r="PDQ18" s="1878"/>
      <c r="PDR18" s="1878"/>
      <c r="PDS18" s="1878"/>
      <c r="PDT18" s="1878"/>
      <c r="PDU18" s="1878"/>
      <c r="PDV18" s="1878"/>
      <c r="PDW18" s="1878"/>
      <c r="PDX18" s="1878"/>
      <c r="PDY18" s="1878"/>
      <c r="PDZ18" s="1878"/>
      <c r="PEA18" s="1878"/>
      <c r="PEB18" s="1878"/>
      <c r="PEC18" s="1878"/>
      <c r="PED18" s="1878"/>
      <c r="PEE18" s="1878"/>
      <c r="PEF18" s="1878"/>
      <c r="PEG18" s="1878"/>
      <c r="PEH18" s="1878"/>
      <c r="PEI18" s="1878"/>
      <c r="PEJ18" s="1878"/>
      <c r="PEK18" s="1878"/>
      <c r="PEL18" s="1878"/>
      <c r="PEM18" s="1878"/>
      <c r="PEN18" s="1878"/>
      <c r="PEO18" s="1878"/>
      <c r="PEP18" s="1878"/>
      <c r="PEQ18" s="1878"/>
      <c r="PER18" s="1878"/>
      <c r="PES18" s="1878"/>
      <c r="PET18" s="1878"/>
      <c r="PEU18" s="1878"/>
      <c r="PEV18" s="1878"/>
      <c r="PEW18" s="1878"/>
      <c r="PEX18" s="1878"/>
      <c r="PEY18" s="1878"/>
      <c r="PEZ18" s="1878"/>
      <c r="PFA18" s="1878"/>
      <c r="PFB18" s="1878"/>
      <c r="PFC18" s="1878"/>
      <c r="PFD18" s="1878"/>
      <c r="PFE18" s="1878"/>
      <c r="PFF18" s="1878"/>
      <c r="PFG18" s="1878"/>
      <c r="PFH18" s="1878"/>
      <c r="PFI18" s="1878"/>
      <c r="PFJ18" s="1878"/>
      <c r="PFK18" s="1878"/>
      <c r="PFL18" s="1878"/>
      <c r="PFM18" s="1878"/>
      <c r="PFN18" s="1878"/>
      <c r="PFO18" s="1878"/>
      <c r="PFP18" s="1878"/>
      <c r="PFQ18" s="1878"/>
      <c r="PFR18" s="1878"/>
      <c r="PFS18" s="1878"/>
      <c r="PFT18" s="1878"/>
      <c r="PFU18" s="1878"/>
      <c r="PFV18" s="1878"/>
      <c r="PFW18" s="1878"/>
      <c r="PFX18" s="1878"/>
      <c r="PFY18" s="1878"/>
      <c r="PFZ18" s="1878"/>
      <c r="PGA18" s="1878"/>
      <c r="PGB18" s="1878"/>
      <c r="PGC18" s="1878"/>
      <c r="PGD18" s="1878"/>
      <c r="PGE18" s="1878"/>
      <c r="PGF18" s="1878"/>
      <c r="PGG18" s="1878"/>
      <c r="PGH18" s="1878"/>
      <c r="PGI18" s="1878"/>
      <c r="PGJ18" s="1878"/>
      <c r="PGK18" s="1878"/>
      <c r="PGL18" s="1878"/>
      <c r="PGM18" s="1878"/>
      <c r="PGN18" s="1878"/>
      <c r="PGO18" s="1878"/>
      <c r="PGP18" s="1878"/>
      <c r="PGQ18" s="1878"/>
      <c r="PGR18" s="1878"/>
      <c r="PGS18" s="1878"/>
      <c r="PGT18" s="1878"/>
      <c r="PGU18" s="1878"/>
      <c r="PGV18" s="1878"/>
      <c r="PGW18" s="1878"/>
      <c r="PGX18" s="1878"/>
      <c r="PGY18" s="1878"/>
      <c r="PGZ18" s="1878"/>
      <c r="PHA18" s="1878"/>
      <c r="PHB18" s="1878"/>
      <c r="PHC18" s="1878"/>
      <c r="PHD18" s="1878"/>
      <c r="PHE18" s="1878"/>
      <c r="PHF18" s="1878"/>
      <c r="PHG18" s="1878"/>
      <c r="PHH18" s="1878"/>
      <c r="PHI18" s="1878"/>
      <c r="PHJ18" s="1878"/>
      <c r="PHK18" s="1878"/>
      <c r="PHL18" s="1878"/>
      <c r="PHM18" s="1878"/>
      <c r="PHN18" s="1878"/>
      <c r="PHO18" s="1878"/>
      <c r="PHP18" s="1878"/>
      <c r="PHQ18" s="1878"/>
      <c r="PHR18" s="1878"/>
      <c r="PHS18" s="1878"/>
      <c r="PHT18" s="1878"/>
      <c r="PHU18" s="1878"/>
      <c r="PHV18" s="1878"/>
      <c r="PHW18" s="1878"/>
      <c r="PHX18" s="1878"/>
      <c r="PHY18" s="1878"/>
      <c r="PHZ18" s="1878"/>
      <c r="PIA18" s="1878"/>
      <c r="PIB18" s="1878"/>
      <c r="PIC18" s="1878"/>
      <c r="PID18" s="1878"/>
      <c r="PIE18" s="1878"/>
      <c r="PIF18" s="1878"/>
      <c r="PIG18" s="1878"/>
      <c r="PIH18" s="1878"/>
      <c r="PII18" s="1878"/>
      <c r="PIJ18" s="1878"/>
      <c r="PIK18" s="1878"/>
      <c r="PIL18" s="1878"/>
      <c r="PIM18" s="1878"/>
      <c r="PIN18" s="1878"/>
      <c r="PIO18" s="1878"/>
      <c r="PIP18" s="1878"/>
      <c r="PIQ18" s="1878"/>
      <c r="PIR18" s="1878"/>
      <c r="PIS18" s="1878"/>
      <c r="PIT18" s="1878"/>
      <c r="PIU18" s="1878"/>
      <c r="PIV18" s="1878"/>
      <c r="PIW18" s="1878"/>
      <c r="PIX18" s="1878"/>
      <c r="PIY18" s="1878"/>
      <c r="PIZ18" s="1878"/>
      <c r="PJA18" s="1878"/>
      <c r="PJB18" s="1878"/>
      <c r="PJC18" s="1878"/>
      <c r="PJD18" s="1878"/>
      <c r="PJE18" s="1878"/>
      <c r="PJF18" s="1878"/>
      <c r="PJG18" s="1878"/>
      <c r="PJH18" s="1878"/>
      <c r="PJI18" s="1878"/>
      <c r="PJJ18" s="1878"/>
      <c r="PJK18" s="1878"/>
      <c r="PJL18" s="1878"/>
      <c r="PJM18" s="1878"/>
      <c r="PJN18" s="1878"/>
      <c r="PJO18" s="1878"/>
      <c r="PJP18" s="1878"/>
      <c r="PJQ18" s="1878"/>
      <c r="PJR18" s="1878"/>
      <c r="PJS18" s="1878"/>
      <c r="PJT18" s="1878"/>
      <c r="PJU18" s="1878"/>
      <c r="PJV18" s="1878"/>
      <c r="PJW18" s="1878"/>
      <c r="PJX18" s="1878"/>
      <c r="PJY18" s="1878"/>
      <c r="PJZ18" s="1878"/>
      <c r="PKA18" s="1878"/>
      <c r="PKB18" s="1878"/>
      <c r="PKC18" s="1878"/>
      <c r="PKD18" s="1878"/>
      <c r="PKE18" s="1878"/>
      <c r="PKF18" s="1878"/>
      <c r="PKG18" s="1878"/>
      <c r="PKH18" s="1878"/>
      <c r="PKI18" s="1878"/>
      <c r="PKJ18" s="1878"/>
      <c r="PKK18" s="1878"/>
      <c r="PKL18" s="1878"/>
      <c r="PKM18" s="1878"/>
      <c r="PKN18" s="1878"/>
      <c r="PKO18" s="1878"/>
      <c r="PKP18" s="1878"/>
      <c r="PKQ18" s="1878"/>
      <c r="PKR18" s="1878"/>
      <c r="PKS18" s="1878"/>
      <c r="PKT18" s="1878"/>
      <c r="PKU18" s="1878"/>
      <c r="PKV18" s="1878"/>
      <c r="PKW18" s="1878"/>
      <c r="PKX18" s="1878"/>
      <c r="PKY18" s="1878"/>
      <c r="PKZ18" s="1878"/>
      <c r="PLA18" s="1878"/>
      <c r="PLB18" s="1878"/>
      <c r="PLC18" s="1878"/>
      <c r="PLD18" s="1878"/>
      <c r="PLE18" s="1878"/>
      <c r="PLF18" s="1878"/>
      <c r="PLG18" s="1878"/>
      <c r="PLH18" s="1878"/>
      <c r="PLI18" s="1878"/>
      <c r="PLJ18" s="1878"/>
      <c r="PLK18" s="1878"/>
      <c r="PLL18" s="1878"/>
      <c r="PLM18" s="1878"/>
      <c r="PLN18" s="1878"/>
      <c r="PLO18" s="1878"/>
      <c r="PLP18" s="1878"/>
      <c r="PLQ18" s="1878"/>
      <c r="PLR18" s="1878"/>
      <c r="PLS18" s="1878"/>
      <c r="PLT18" s="1878"/>
      <c r="PLU18" s="1878"/>
      <c r="PLV18" s="1878"/>
      <c r="PLW18" s="1878"/>
      <c r="PLX18" s="1878"/>
      <c r="PLY18" s="1878"/>
      <c r="PLZ18" s="1878"/>
      <c r="PMA18" s="1878"/>
      <c r="PMB18" s="1878"/>
      <c r="PMC18" s="1878"/>
      <c r="PMD18" s="1878"/>
      <c r="PME18" s="1878"/>
      <c r="PMF18" s="1878"/>
      <c r="PMG18" s="1878"/>
      <c r="PMH18" s="1878"/>
      <c r="PMI18" s="1878"/>
      <c r="PMJ18" s="1878"/>
      <c r="PMK18" s="1878"/>
      <c r="PML18" s="1878"/>
      <c r="PMM18" s="1878"/>
      <c r="PMN18" s="1878"/>
      <c r="PMO18" s="1878"/>
      <c r="PMP18" s="1878"/>
      <c r="PMQ18" s="1878"/>
      <c r="PMR18" s="1878"/>
      <c r="PMS18" s="1878"/>
      <c r="PMT18" s="1878"/>
      <c r="PMU18" s="1878"/>
      <c r="PMV18" s="1878"/>
      <c r="PMW18" s="1878"/>
      <c r="PMX18" s="1878"/>
      <c r="PMY18" s="1878"/>
      <c r="PMZ18" s="1878"/>
      <c r="PNA18" s="1878"/>
      <c r="PNB18" s="1878"/>
      <c r="PNC18" s="1878"/>
      <c r="PND18" s="1878"/>
      <c r="PNE18" s="1878"/>
      <c r="PNF18" s="1878"/>
      <c r="PNG18" s="1878"/>
      <c r="PNH18" s="1878"/>
      <c r="PNI18" s="1878"/>
      <c r="PNJ18" s="1878"/>
      <c r="PNK18" s="1878"/>
      <c r="PNL18" s="1878"/>
      <c r="PNM18" s="1878"/>
      <c r="PNN18" s="1878"/>
      <c r="PNO18" s="1878"/>
      <c r="PNP18" s="1878"/>
      <c r="PNQ18" s="1878"/>
      <c r="PNR18" s="1878"/>
      <c r="PNS18" s="1878"/>
      <c r="PNT18" s="1878"/>
      <c r="PNU18" s="1878"/>
      <c r="PNV18" s="1878"/>
      <c r="PNW18" s="1878"/>
      <c r="PNX18" s="1878"/>
      <c r="PNY18" s="1878"/>
      <c r="PNZ18" s="1878"/>
      <c r="POA18" s="1878"/>
      <c r="POB18" s="1878"/>
      <c r="POC18" s="1878"/>
      <c r="POD18" s="1878"/>
      <c r="POE18" s="1878"/>
      <c r="POF18" s="1878"/>
      <c r="POG18" s="1878"/>
      <c r="POH18" s="1878"/>
      <c r="POI18" s="1878"/>
      <c r="POJ18" s="1878"/>
      <c r="POK18" s="1878"/>
      <c r="POL18" s="1878"/>
      <c r="POM18" s="1878"/>
      <c r="PON18" s="1878"/>
      <c r="POO18" s="1878"/>
      <c r="POP18" s="1878"/>
      <c r="POQ18" s="1878"/>
      <c r="POR18" s="1878"/>
      <c r="POS18" s="1878"/>
      <c r="POT18" s="1878"/>
      <c r="POU18" s="1878"/>
      <c r="POV18" s="1878"/>
      <c r="POW18" s="1878"/>
      <c r="POX18" s="1878"/>
      <c r="POY18" s="1878"/>
      <c r="POZ18" s="1878"/>
      <c r="PPA18" s="1878"/>
      <c r="PPB18" s="1878"/>
      <c r="PPC18" s="1878"/>
      <c r="PPD18" s="1878"/>
      <c r="PPE18" s="1878"/>
      <c r="PPF18" s="1878"/>
      <c r="PPG18" s="1878"/>
      <c r="PPH18" s="1878"/>
      <c r="PPI18" s="1878"/>
      <c r="PPJ18" s="1878"/>
      <c r="PPK18" s="1878"/>
      <c r="PPL18" s="1878"/>
      <c r="PPM18" s="1878"/>
      <c r="PPN18" s="1878"/>
      <c r="PPO18" s="1878"/>
      <c r="PPP18" s="1878"/>
      <c r="PPQ18" s="1878"/>
      <c r="PPR18" s="1878"/>
      <c r="PPS18" s="1878"/>
      <c r="PPT18" s="1878"/>
      <c r="PPU18" s="1878"/>
      <c r="PPV18" s="1878"/>
      <c r="PPW18" s="1878"/>
      <c r="PPX18" s="1878"/>
      <c r="PPY18" s="1878"/>
      <c r="PPZ18" s="1878"/>
      <c r="PQA18" s="1878"/>
      <c r="PQB18" s="1878"/>
      <c r="PQC18" s="1878"/>
      <c r="PQD18" s="1878"/>
      <c r="PQE18" s="1878"/>
      <c r="PQF18" s="1878"/>
      <c r="PQG18" s="1878"/>
      <c r="PQH18" s="1878"/>
      <c r="PQI18" s="1878"/>
      <c r="PQJ18" s="1878"/>
      <c r="PQK18" s="1878"/>
      <c r="PQL18" s="1878"/>
      <c r="PQM18" s="1878"/>
      <c r="PQN18" s="1878"/>
      <c r="PQO18" s="1878"/>
      <c r="PQP18" s="1878"/>
      <c r="PQQ18" s="1878"/>
      <c r="PQR18" s="1878"/>
      <c r="PQS18" s="1878"/>
      <c r="PQT18" s="1878"/>
      <c r="PQU18" s="1878"/>
      <c r="PQV18" s="1878"/>
      <c r="PQW18" s="1878"/>
      <c r="PQX18" s="1878"/>
      <c r="PQY18" s="1878"/>
      <c r="PQZ18" s="1878"/>
      <c r="PRA18" s="1878"/>
      <c r="PRB18" s="1878"/>
      <c r="PRC18" s="1878"/>
      <c r="PRD18" s="1878"/>
      <c r="PRE18" s="1878"/>
      <c r="PRF18" s="1878"/>
      <c r="PRG18" s="1878"/>
      <c r="PRH18" s="1878"/>
      <c r="PRI18" s="1878"/>
      <c r="PRJ18" s="1878"/>
      <c r="PRK18" s="1878"/>
      <c r="PRL18" s="1878"/>
      <c r="PRM18" s="1878"/>
      <c r="PRN18" s="1878"/>
      <c r="PRO18" s="1878"/>
      <c r="PRP18" s="1878"/>
      <c r="PRQ18" s="1878"/>
      <c r="PRR18" s="1878"/>
      <c r="PRS18" s="1878"/>
      <c r="PRT18" s="1878"/>
      <c r="PRU18" s="1878"/>
      <c r="PRV18" s="1878"/>
      <c r="PRW18" s="1878"/>
      <c r="PRX18" s="1878"/>
      <c r="PRY18" s="1878"/>
      <c r="PRZ18" s="1878"/>
      <c r="PSA18" s="1878"/>
      <c r="PSB18" s="1878"/>
      <c r="PSC18" s="1878"/>
      <c r="PSD18" s="1878"/>
      <c r="PSE18" s="1878"/>
      <c r="PSF18" s="1878"/>
      <c r="PSG18" s="1878"/>
      <c r="PSH18" s="1878"/>
      <c r="PSI18" s="1878"/>
      <c r="PSJ18" s="1878"/>
      <c r="PSK18" s="1878"/>
      <c r="PSL18" s="1878"/>
      <c r="PSM18" s="1878"/>
      <c r="PSN18" s="1878"/>
      <c r="PSO18" s="1878"/>
      <c r="PSP18" s="1878"/>
      <c r="PSQ18" s="1878"/>
      <c r="PSR18" s="1878"/>
      <c r="PSS18" s="1878"/>
      <c r="PST18" s="1878"/>
      <c r="PSU18" s="1878"/>
      <c r="PSV18" s="1878"/>
      <c r="PSW18" s="1878"/>
      <c r="PSX18" s="1878"/>
      <c r="PSY18" s="1878"/>
      <c r="PSZ18" s="1878"/>
      <c r="PTA18" s="1878"/>
      <c r="PTB18" s="1878"/>
      <c r="PTC18" s="1878"/>
      <c r="PTD18" s="1878"/>
      <c r="PTE18" s="1878"/>
      <c r="PTF18" s="1878"/>
      <c r="PTG18" s="1878"/>
      <c r="PTH18" s="1878"/>
      <c r="PTI18" s="1878"/>
      <c r="PTJ18" s="1878"/>
      <c r="PTK18" s="1878"/>
      <c r="PTL18" s="1878"/>
      <c r="PTM18" s="1878"/>
      <c r="PTN18" s="1878"/>
      <c r="PTO18" s="1878"/>
      <c r="PTP18" s="1878"/>
      <c r="PTQ18" s="1878"/>
      <c r="PTR18" s="1878"/>
      <c r="PTS18" s="1878"/>
      <c r="PTT18" s="1878"/>
      <c r="PTU18" s="1878"/>
      <c r="PTV18" s="1878"/>
      <c r="PTW18" s="1878"/>
      <c r="PTX18" s="1878"/>
      <c r="PTY18" s="1878"/>
      <c r="PTZ18" s="1878"/>
      <c r="PUA18" s="1878"/>
      <c r="PUB18" s="1878"/>
      <c r="PUC18" s="1878"/>
      <c r="PUD18" s="1878"/>
      <c r="PUE18" s="1878"/>
      <c r="PUF18" s="1878"/>
      <c r="PUG18" s="1878"/>
      <c r="PUH18" s="1878"/>
      <c r="PUI18" s="1878"/>
      <c r="PUJ18" s="1878"/>
      <c r="PUK18" s="1878"/>
      <c r="PUL18" s="1878"/>
      <c r="PUM18" s="1878"/>
      <c r="PUN18" s="1878"/>
      <c r="PUO18" s="1878"/>
      <c r="PUP18" s="1878"/>
      <c r="PUQ18" s="1878"/>
      <c r="PUR18" s="1878"/>
      <c r="PUS18" s="1878"/>
      <c r="PUT18" s="1878"/>
      <c r="PUU18" s="1878"/>
      <c r="PUV18" s="1878"/>
      <c r="PUW18" s="1878"/>
      <c r="PUX18" s="1878"/>
      <c r="PUY18" s="1878"/>
      <c r="PUZ18" s="1878"/>
      <c r="PVA18" s="1878"/>
      <c r="PVB18" s="1878"/>
      <c r="PVC18" s="1878"/>
      <c r="PVD18" s="1878"/>
      <c r="PVE18" s="1878"/>
      <c r="PVF18" s="1878"/>
      <c r="PVG18" s="1878"/>
      <c r="PVH18" s="1878"/>
      <c r="PVI18" s="1878"/>
      <c r="PVJ18" s="1878"/>
      <c r="PVK18" s="1878"/>
      <c r="PVL18" s="1878"/>
      <c r="PVM18" s="1878"/>
      <c r="PVN18" s="1878"/>
      <c r="PVO18" s="1878"/>
      <c r="PVP18" s="1878"/>
      <c r="PVQ18" s="1878"/>
      <c r="PVR18" s="1878"/>
      <c r="PVS18" s="1878"/>
      <c r="PVT18" s="1878"/>
      <c r="PVU18" s="1878"/>
      <c r="PVV18" s="1878"/>
      <c r="PVW18" s="1878"/>
      <c r="PVX18" s="1878"/>
      <c r="PVY18" s="1878"/>
      <c r="PVZ18" s="1878"/>
      <c r="PWA18" s="1878"/>
      <c r="PWB18" s="1878"/>
      <c r="PWC18" s="1878"/>
      <c r="PWD18" s="1878"/>
      <c r="PWE18" s="1878"/>
      <c r="PWF18" s="1878"/>
      <c r="PWG18" s="1878"/>
      <c r="PWH18" s="1878"/>
      <c r="PWI18" s="1878"/>
      <c r="PWJ18" s="1878"/>
      <c r="PWK18" s="1878"/>
      <c r="PWL18" s="1878"/>
      <c r="PWM18" s="1878"/>
      <c r="PWN18" s="1878"/>
      <c r="PWO18" s="1878"/>
      <c r="PWP18" s="1878"/>
      <c r="PWQ18" s="1878"/>
      <c r="PWR18" s="1878"/>
      <c r="PWS18" s="1878"/>
      <c r="PWT18" s="1878"/>
      <c r="PWU18" s="1878"/>
      <c r="PWV18" s="1878"/>
      <c r="PWW18" s="1878"/>
      <c r="PWX18" s="1878"/>
      <c r="PWY18" s="1878"/>
      <c r="PWZ18" s="1878"/>
      <c r="PXA18" s="1878"/>
      <c r="PXB18" s="1878"/>
      <c r="PXC18" s="1878"/>
      <c r="PXD18" s="1878"/>
      <c r="PXE18" s="1878"/>
      <c r="PXF18" s="1878"/>
      <c r="PXG18" s="1878"/>
      <c r="PXH18" s="1878"/>
      <c r="PXI18" s="1878"/>
      <c r="PXJ18" s="1878"/>
      <c r="PXK18" s="1878"/>
      <c r="PXL18" s="1878"/>
      <c r="PXM18" s="1878"/>
      <c r="PXN18" s="1878"/>
      <c r="PXO18" s="1878"/>
      <c r="PXP18" s="1878"/>
      <c r="PXQ18" s="1878"/>
      <c r="PXR18" s="1878"/>
      <c r="PXS18" s="1878"/>
      <c r="PXT18" s="1878"/>
      <c r="PXU18" s="1878"/>
      <c r="PXV18" s="1878"/>
      <c r="PXW18" s="1878"/>
      <c r="PXX18" s="1878"/>
      <c r="PXY18" s="1878"/>
      <c r="PXZ18" s="1878"/>
      <c r="PYA18" s="1878"/>
      <c r="PYB18" s="1878"/>
      <c r="PYC18" s="1878"/>
      <c r="PYD18" s="1878"/>
      <c r="PYE18" s="1878"/>
      <c r="PYF18" s="1878"/>
      <c r="PYG18" s="1878"/>
      <c r="PYH18" s="1878"/>
      <c r="PYI18" s="1878"/>
      <c r="PYJ18" s="1878"/>
      <c r="PYK18" s="1878"/>
      <c r="PYL18" s="1878"/>
      <c r="PYM18" s="1878"/>
      <c r="PYN18" s="1878"/>
      <c r="PYO18" s="1878"/>
      <c r="PYP18" s="1878"/>
      <c r="PYQ18" s="1878"/>
      <c r="PYR18" s="1878"/>
      <c r="PYS18" s="1878"/>
      <c r="PYT18" s="1878"/>
      <c r="PYU18" s="1878"/>
      <c r="PYV18" s="1878"/>
      <c r="PYW18" s="1878"/>
      <c r="PYX18" s="1878"/>
      <c r="PYY18" s="1878"/>
      <c r="PYZ18" s="1878"/>
      <c r="PZA18" s="1878"/>
      <c r="PZB18" s="1878"/>
      <c r="PZC18" s="1878"/>
      <c r="PZD18" s="1878"/>
      <c r="PZE18" s="1878"/>
      <c r="PZF18" s="1878"/>
      <c r="PZG18" s="1878"/>
      <c r="PZH18" s="1878"/>
      <c r="PZI18" s="1878"/>
      <c r="PZJ18" s="1878"/>
      <c r="PZK18" s="1878"/>
      <c r="PZL18" s="1878"/>
      <c r="PZM18" s="1878"/>
      <c r="PZN18" s="1878"/>
      <c r="PZO18" s="1878"/>
      <c r="PZP18" s="1878"/>
      <c r="PZQ18" s="1878"/>
      <c r="PZR18" s="1878"/>
      <c r="PZS18" s="1878"/>
      <c r="PZT18" s="1878"/>
      <c r="PZU18" s="1878"/>
      <c r="PZV18" s="1878"/>
      <c r="PZW18" s="1878"/>
      <c r="PZX18" s="1878"/>
      <c r="PZY18" s="1878"/>
      <c r="PZZ18" s="1878"/>
      <c r="QAA18" s="1878"/>
      <c r="QAB18" s="1878"/>
      <c r="QAC18" s="1878"/>
      <c r="QAD18" s="1878"/>
      <c r="QAE18" s="1878"/>
      <c r="QAF18" s="1878"/>
      <c r="QAG18" s="1878"/>
      <c r="QAH18" s="1878"/>
      <c r="QAI18" s="1878"/>
      <c r="QAJ18" s="1878"/>
      <c r="QAK18" s="1878"/>
      <c r="QAL18" s="1878"/>
      <c r="QAM18" s="1878"/>
      <c r="QAN18" s="1878"/>
      <c r="QAO18" s="1878"/>
      <c r="QAP18" s="1878"/>
      <c r="QAQ18" s="1878"/>
      <c r="QAR18" s="1878"/>
      <c r="QAS18" s="1878"/>
      <c r="QAT18" s="1878"/>
      <c r="QAU18" s="1878"/>
      <c r="QAV18" s="1878"/>
      <c r="QAW18" s="1878"/>
      <c r="QAX18" s="1878"/>
      <c r="QAY18" s="1878"/>
      <c r="QAZ18" s="1878"/>
      <c r="QBA18" s="1878"/>
      <c r="QBB18" s="1878"/>
      <c r="QBC18" s="1878"/>
      <c r="QBD18" s="1878"/>
      <c r="QBE18" s="1878"/>
      <c r="QBF18" s="1878"/>
      <c r="QBG18" s="1878"/>
      <c r="QBH18" s="1878"/>
      <c r="QBI18" s="1878"/>
      <c r="QBJ18" s="1878"/>
      <c r="QBK18" s="1878"/>
      <c r="QBL18" s="1878"/>
      <c r="QBM18" s="1878"/>
      <c r="QBN18" s="1878"/>
      <c r="QBO18" s="1878"/>
      <c r="QBP18" s="1878"/>
      <c r="QBQ18" s="1878"/>
      <c r="QBR18" s="1878"/>
      <c r="QBS18" s="1878"/>
      <c r="QBT18" s="1878"/>
      <c r="QBU18" s="1878"/>
      <c r="QBV18" s="1878"/>
      <c r="QBW18" s="1878"/>
      <c r="QBX18" s="1878"/>
      <c r="QBY18" s="1878"/>
      <c r="QBZ18" s="1878"/>
      <c r="QCA18" s="1878"/>
      <c r="QCB18" s="1878"/>
      <c r="QCC18" s="1878"/>
      <c r="QCD18" s="1878"/>
      <c r="QCE18" s="1878"/>
      <c r="QCF18" s="1878"/>
      <c r="QCG18" s="1878"/>
      <c r="QCH18" s="1878"/>
      <c r="QCI18" s="1878"/>
      <c r="QCJ18" s="1878"/>
      <c r="QCK18" s="1878"/>
      <c r="QCL18" s="1878"/>
      <c r="QCM18" s="1878"/>
      <c r="QCN18" s="1878"/>
      <c r="QCO18" s="1878"/>
      <c r="QCP18" s="1878"/>
      <c r="QCQ18" s="1878"/>
      <c r="QCR18" s="1878"/>
      <c r="QCS18" s="1878"/>
      <c r="QCT18" s="1878"/>
      <c r="QCU18" s="1878"/>
      <c r="QCV18" s="1878"/>
      <c r="QCW18" s="1878"/>
      <c r="QCX18" s="1878"/>
      <c r="QCY18" s="1878"/>
      <c r="QCZ18" s="1878"/>
      <c r="QDA18" s="1878"/>
      <c r="QDB18" s="1878"/>
      <c r="QDC18" s="1878"/>
      <c r="QDD18" s="1878"/>
      <c r="QDE18" s="1878"/>
      <c r="QDF18" s="1878"/>
      <c r="QDG18" s="1878"/>
      <c r="QDH18" s="1878"/>
      <c r="QDI18" s="1878"/>
      <c r="QDJ18" s="1878"/>
      <c r="QDK18" s="1878"/>
      <c r="QDL18" s="1878"/>
      <c r="QDM18" s="1878"/>
      <c r="QDN18" s="1878"/>
      <c r="QDO18" s="1878"/>
      <c r="QDP18" s="1878"/>
      <c r="QDQ18" s="1878"/>
      <c r="QDR18" s="1878"/>
      <c r="QDS18" s="1878"/>
      <c r="QDT18" s="1878"/>
      <c r="QDU18" s="1878"/>
      <c r="QDV18" s="1878"/>
      <c r="QDW18" s="1878"/>
      <c r="QDX18" s="1878"/>
      <c r="QDY18" s="1878"/>
      <c r="QDZ18" s="1878"/>
      <c r="QEA18" s="1878"/>
      <c r="QEB18" s="1878"/>
      <c r="QEC18" s="1878"/>
      <c r="QED18" s="1878"/>
      <c r="QEE18" s="1878"/>
      <c r="QEF18" s="1878"/>
      <c r="QEG18" s="1878"/>
      <c r="QEH18" s="1878"/>
      <c r="QEI18" s="1878"/>
      <c r="QEJ18" s="1878"/>
      <c r="QEK18" s="1878"/>
      <c r="QEL18" s="1878"/>
      <c r="QEM18" s="1878"/>
      <c r="QEN18" s="1878"/>
      <c r="QEO18" s="1878"/>
      <c r="QEP18" s="1878"/>
      <c r="QEQ18" s="1878"/>
      <c r="QER18" s="1878"/>
      <c r="QES18" s="1878"/>
      <c r="QET18" s="1878"/>
      <c r="QEU18" s="1878"/>
      <c r="QEV18" s="1878"/>
      <c r="QEW18" s="1878"/>
      <c r="QEX18" s="1878"/>
      <c r="QEY18" s="1878"/>
      <c r="QEZ18" s="1878"/>
      <c r="QFA18" s="1878"/>
      <c r="QFB18" s="1878"/>
      <c r="QFC18" s="1878"/>
      <c r="QFD18" s="1878"/>
      <c r="QFE18" s="1878"/>
      <c r="QFF18" s="1878"/>
      <c r="QFG18" s="1878"/>
      <c r="QFH18" s="1878"/>
      <c r="QFI18" s="1878"/>
      <c r="QFJ18" s="1878"/>
      <c r="QFK18" s="1878"/>
      <c r="QFL18" s="1878"/>
      <c r="QFM18" s="1878"/>
      <c r="QFN18" s="1878"/>
      <c r="QFO18" s="1878"/>
      <c r="QFP18" s="1878"/>
      <c r="QFQ18" s="1878"/>
      <c r="QFR18" s="1878"/>
      <c r="QFS18" s="1878"/>
      <c r="QFT18" s="1878"/>
      <c r="QFU18" s="1878"/>
      <c r="QFV18" s="1878"/>
      <c r="QFW18" s="1878"/>
      <c r="QFX18" s="1878"/>
      <c r="QFY18" s="1878"/>
      <c r="QFZ18" s="1878"/>
      <c r="QGA18" s="1878"/>
      <c r="QGB18" s="1878"/>
      <c r="QGC18" s="1878"/>
      <c r="QGD18" s="1878"/>
      <c r="QGE18" s="1878"/>
      <c r="QGF18" s="1878"/>
      <c r="QGG18" s="1878"/>
      <c r="QGH18" s="1878"/>
      <c r="QGI18" s="1878"/>
      <c r="QGJ18" s="1878"/>
      <c r="QGK18" s="1878"/>
      <c r="QGL18" s="1878"/>
      <c r="QGM18" s="1878"/>
      <c r="QGN18" s="1878"/>
      <c r="QGO18" s="1878"/>
      <c r="QGP18" s="1878"/>
      <c r="QGQ18" s="1878"/>
      <c r="QGR18" s="1878"/>
      <c r="QGS18" s="1878"/>
      <c r="QGT18" s="1878"/>
      <c r="QGU18" s="1878"/>
      <c r="QGV18" s="1878"/>
      <c r="QGW18" s="1878"/>
      <c r="QGX18" s="1878"/>
      <c r="QGY18" s="1878"/>
      <c r="QGZ18" s="1878"/>
      <c r="QHA18" s="1878"/>
      <c r="QHB18" s="1878"/>
      <c r="QHC18" s="1878"/>
      <c r="QHD18" s="1878"/>
      <c r="QHE18" s="1878"/>
      <c r="QHF18" s="1878"/>
      <c r="QHG18" s="1878"/>
      <c r="QHH18" s="1878"/>
      <c r="QHI18" s="1878"/>
      <c r="QHJ18" s="1878"/>
      <c r="QHK18" s="1878"/>
      <c r="QHL18" s="1878"/>
      <c r="QHM18" s="1878"/>
      <c r="QHN18" s="1878"/>
      <c r="QHO18" s="1878"/>
      <c r="QHP18" s="1878"/>
      <c r="QHQ18" s="1878"/>
      <c r="QHR18" s="1878"/>
      <c r="QHS18" s="1878"/>
      <c r="QHT18" s="1878"/>
      <c r="QHU18" s="1878"/>
      <c r="QHV18" s="1878"/>
      <c r="QHW18" s="1878"/>
      <c r="QHX18" s="1878"/>
      <c r="QHY18" s="1878"/>
      <c r="QHZ18" s="1878"/>
      <c r="QIA18" s="1878"/>
      <c r="QIB18" s="1878"/>
      <c r="QIC18" s="1878"/>
      <c r="QID18" s="1878"/>
      <c r="QIE18" s="1878"/>
      <c r="QIF18" s="1878"/>
      <c r="QIG18" s="1878"/>
      <c r="QIH18" s="1878"/>
      <c r="QII18" s="1878"/>
      <c r="QIJ18" s="1878"/>
      <c r="QIK18" s="1878"/>
      <c r="QIL18" s="1878"/>
      <c r="QIM18" s="1878"/>
      <c r="QIN18" s="1878"/>
      <c r="QIO18" s="1878"/>
      <c r="QIP18" s="1878"/>
      <c r="QIQ18" s="1878"/>
      <c r="QIR18" s="1878"/>
      <c r="QIS18" s="1878"/>
      <c r="QIT18" s="1878"/>
      <c r="QIU18" s="1878"/>
      <c r="QIV18" s="1878"/>
      <c r="QIW18" s="1878"/>
      <c r="QIX18" s="1878"/>
      <c r="QIY18" s="1878"/>
      <c r="QIZ18" s="1878"/>
      <c r="QJA18" s="1878"/>
      <c r="QJB18" s="1878"/>
      <c r="QJC18" s="1878"/>
      <c r="QJD18" s="1878"/>
      <c r="QJE18" s="1878"/>
      <c r="QJF18" s="1878"/>
      <c r="QJG18" s="1878"/>
      <c r="QJH18" s="1878"/>
      <c r="QJI18" s="1878"/>
      <c r="QJJ18" s="1878"/>
      <c r="QJK18" s="1878"/>
      <c r="QJL18" s="1878"/>
      <c r="QJM18" s="1878"/>
      <c r="QJN18" s="1878"/>
      <c r="QJO18" s="1878"/>
      <c r="QJP18" s="1878"/>
      <c r="QJQ18" s="1878"/>
      <c r="QJR18" s="1878"/>
      <c r="QJS18" s="1878"/>
      <c r="QJT18" s="1878"/>
      <c r="QJU18" s="1878"/>
      <c r="QJV18" s="1878"/>
      <c r="QJW18" s="1878"/>
      <c r="QJX18" s="1878"/>
      <c r="QJY18" s="1878"/>
      <c r="QJZ18" s="1878"/>
      <c r="QKA18" s="1878"/>
      <c r="QKB18" s="1878"/>
      <c r="QKC18" s="1878"/>
      <c r="QKD18" s="1878"/>
      <c r="QKE18" s="1878"/>
      <c r="QKF18" s="1878"/>
      <c r="QKG18" s="1878"/>
      <c r="QKH18" s="1878"/>
      <c r="QKI18" s="1878"/>
      <c r="QKJ18" s="1878"/>
      <c r="QKK18" s="1878"/>
      <c r="QKL18" s="1878"/>
      <c r="QKM18" s="1878"/>
      <c r="QKN18" s="1878"/>
      <c r="QKO18" s="1878"/>
      <c r="QKP18" s="1878"/>
      <c r="QKQ18" s="1878"/>
      <c r="QKR18" s="1878"/>
      <c r="QKS18" s="1878"/>
      <c r="QKT18" s="1878"/>
      <c r="QKU18" s="1878"/>
      <c r="QKV18" s="1878"/>
      <c r="QKW18" s="1878"/>
      <c r="QKX18" s="1878"/>
      <c r="QKY18" s="1878"/>
      <c r="QKZ18" s="1878"/>
      <c r="QLA18" s="1878"/>
      <c r="QLB18" s="1878"/>
      <c r="QLC18" s="1878"/>
      <c r="QLD18" s="1878"/>
      <c r="QLE18" s="1878"/>
      <c r="QLF18" s="1878"/>
      <c r="QLG18" s="1878"/>
      <c r="QLH18" s="1878"/>
      <c r="QLI18" s="1878"/>
      <c r="QLJ18" s="1878"/>
      <c r="QLK18" s="1878"/>
      <c r="QLL18" s="1878"/>
      <c r="QLM18" s="1878"/>
      <c r="QLN18" s="1878"/>
      <c r="QLO18" s="1878"/>
      <c r="QLP18" s="1878"/>
      <c r="QLQ18" s="1878"/>
      <c r="QLR18" s="1878"/>
      <c r="QLS18" s="1878"/>
      <c r="QLT18" s="1878"/>
      <c r="QLU18" s="1878"/>
      <c r="QLV18" s="1878"/>
      <c r="QLW18" s="1878"/>
      <c r="QLX18" s="1878"/>
      <c r="QLY18" s="1878"/>
      <c r="QLZ18" s="1878"/>
      <c r="QMA18" s="1878"/>
      <c r="QMB18" s="1878"/>
      <c r="QMC18" s="1878"/>
      <c r="QMD18" s="1878"/>
      <c r="QME18" s="1878"/>
      <c r="QMF18" s="1878"/>
      <c r="QMG18" s="1878"/>
      <c r="QMH18" s="1878"/>
      <c r="QMI18" s="1878"/>
      <c r="QMJ18" s="1878"/>
      <c r="QMK18" s="1878"/>
      <c r="QML18" s="1878"/>
      <c r="QMM18" s="1878"/>
      <c r="QMN18" s="1878"/>
      <c r="QMO18" s="1878"/>
      <c r="QMP18" s="1878"/>
      <c r="QMQ18" s="1878"/>
      <c r="QMR18" s="1878"/>
      <c r="QMS18" s="1878"/>
      <c r="QMT18" s="1878"/>
      <c r="QMU18" s="1878"/>
      <c r="QMV18" s="1878"/>
      <c r="QMW18" s="1878"/>
      <c r="QMX18" s="1878"/>
      <c r="QMY18" s="1878"/>
      <c r="QMZ18" s="1878"/>
      <c r="QNA18" s="1878"/>
      <c r="QNB18" s="1878"/>
      <c r="QNC18" s="1878"/>
      <c r="QND18" s="1878"/>
      <c r="QNE18" s="1878"/>
      <c r="QNF18" s="1878"/>
      <c r="QNG18" s="1878"/>
      <c r="QNH18" s="1878"/>
      <c r="QNI18" s="1878"/>
      <c r="QNJ18" s="1878"/>
      <c r="QNK18" s="1878"/>
      <c r="QNL18" s="1878"/>
      <c r="QNM18" s="1878"/>
      <c r="QNN18" s="1878"/>
      <c r="QNO18" s="1878"/>
      <c r="QNP18" s="1878"/>
      <c r="QNQ18" s="1878"/>
      <c r="QNR18" s="1878"/>
      <c r="QNS18" s="1878"/>
      <c r="QNT18" s="1878"/>
      <c r="QNU18" s="1878"/>
      <c r="QNV18" s="1878"/>
      <c r="QNW18" s="1878"/>
      <c r="QNX18" s="1878"/>
      <c r="QNY18" s="1878"/>
      <c r="QNZ18" s="1878"/>
      <c r="QOA18" s="1878"/>
      <c r="QOB18" s="1878"/>
      <c r="QOC18" s="1878"/>
      <c r="QOD18" s="1878"/>
      <c r="QOE18" s="1878"/>
      <c r="QOF18" s="1878"/>
      <c r="QOG18" s="1878"/>
      <c r="QOH18" s="1878"/>
      <c r="QOI18" s="1878"/>
      <c r="QOJ18" s="1878"/>
      <c r="QOK18" s="1878"/>
      <c r="QOL18" s="1878"/>
      <c r="QOM18" s="1878"/>
      <c r="QON18" s="1878"/>
      <c r="QOO18" s="1878"/>
      <c r="QOP18" s="1878"/>
      <c r="QOQ18" s="1878"/>
      <c r="QOR18" s="1878"/>
      <c r="QOS18" s="1878"/>
      <c r="QOT18" s="1878"/>
      <c r="QOU18" s="1878"/>
      <c r="QOV18" s="1878"/>
      <c r="QOW18" s="1878"/>
      <c r="QOX18" s="1878"/>
      <c r="QOY18" s="1878"/>
      <c r="QOZ18" s="1878"/>
      <c r="QPA18" s="1878"/>
      <c r="QPB18" s="1878"/>
      <c r="QPC18" s="1878"/>
      <c r="QPD18" s="1878"/>
      <c r="QPE18" s="1878"/>
      <c r="QPF18" s="1878"/>
      <c r="QPG18" s="1878"/>
      <c r="QPH18" s="1878"/>
      <c r="QPI18" s="1878"/>
      <c r="QPJ18" s="1878"/>
      <c r="QPK18" s="1878"/>
      <c r="QPL18" s="1878"/>
      <c r="QPM18" s="1878"/>
      <c r="QPN18" s="1878"/>
      <c r="QPO18" s="1878"/>
      <c r="QPP18" s="1878"/>
      <c r="QPQ18" s="1878"/>
      <c r="QPR18" s="1878"/>
      <c r="QPS18" s="1878"/>
      <c r="QPT18" s="1878"/>
      <c r="QPU18" s="1878"/>
      <c r="QPV18" s="1878"/>
      <c r="QPW18" s="1878"/>
      <c r="QPX18" s="1878"/>
      <c r="QPY18" s="1878"/>
      <c r="QPZ18" s="1878"/>
      <c r="QQA18" s="1878"/>
      <c r="QQB18" s="1878"/>
      <c r="QQC18" s="1878"/>
      <c r="QQD18" s="1878"/>
      <c r="QQE18" s="1878"/>
      <c r="QQF18" s="1878"/>
      <c r="QQG18" s="1878"/>
      <c r="QQH18" s="1878"/>
      <c r="QQI18" s="1878"/>
      <c r="QQJ18" s="1878"/>
      <c r="QQK18" s="1878"/>
      <c r="QQL18" s="1878"/>
      <c r="QQM18" s="1878"/>
      <c r="QQN18" s="1878"/>
      <c r="QQO18" s="1878"/>
      <c r="QQP18" s="1878"/>
      <c r="QQQ18" s="1878"/>
      <c r="QQR18" s="1878"/>
      <c r="QQS18" s="1878"/>
      <c r="QQT18" s="1878"/>
      <c r="QQU18" s="1878"/>
      <c r="QQV18" s="1878"/>
      <c r="QQW18" s="1878"/>
      <c r="QQX18" s="1878"/>
      <c r="QQY18" s="1878"/>
      <c r="QQZ18" s="1878"/>
      <c r="QRA18" s="1878"/>
      <c r="QRB18" s="1878"/>
      <c r="QRC18" s="1878"/>
      <c r="QRD18" s="1878"/>
      <c r="QRE18" s="1878"/>
      <c r="QRF18" s="1878"/>
      <c r="QRG18" s="1878"/>
      <c r="QRH18" s="1878"/>
      <c r="QRI18" s="1878"/>
      <c r="QRJ18" s="1878"/>
      <c r="QRK18" s="1878"/>
      <c r="QRL18" s="1878"/>
      <c r="QRM18" s="1878"/>
      <c r="QRN18" s="1878"/>
      <c r="QRO18" s="1878"/>
      <c r="QRP18" s="1878"/>
      <c r="QRQ18" s="1878"/>
      <c r="QRR18" s="1878"/>
      <c r="QRS18" s="1878"/>
      <c r="QRT18" s="1878"/>
      <c r="QRU18" s="1878"/>
      <c r="QRV18" s="1878"/>
      <c r="QRW18" s="1878"/>
      <c r="QRX18" s="1878"/>
      <c r="QRY18" s="1878"/>
      <c r="QRZ18" s="1878"/>
      <c r="QSA18" s="1878"/>
      <c r="QSB18" s="1878"/>
      <c r="QSC18" s="1878"/>
      <c r="QSD18" s="1878"/>
      <c r="QSE18" s="1878"/>
      <c r="QSF18" s="1878"/>
      <c r="QSG18" s="1878"/>
      <c r="QSH18" s="1878"/>
      <c r="QSI18" s="1878"/>
      <c r="QSJ18" s="1878"/>
      <c r="QSK18" s="1878"/>
      <c r="QSL18" s="1878"/>
      <c r="QSM18" s="1878"/>
      <c r="QSN18" s="1878"/>
      <c r="QSO18" s="1878"/>
      <c r="QSP18" s="1878"/>
      <c r="QSQ18" s="1878"/>
      <c r="QSR18" s="1878"/>
      <c r="QSS18" s="1878"/>
      <c r="QST18" s="1878"/>
      <c r="QSU18" s="1878"/>
      <c r="QSV18" s="1878"/>
      <c r="QSW18" s="1878"/>
      <c r="QSX18" s="1878"/>
      <c r="QSY18" s="1878"/>
      <c r="QSZ18" s="1878"/>
      <c r="QTA18" s="1878"/>
      <c r="QTB18" s="1878"/>
      <c r="QTC18" s="1878"/>
      <c r="QTD18" s="1878"/>
      <c r="QTE18" s="1878"/>
      <c r="QTF18" s="1878"/>
      <c r="QTG18" s="1878"/>
      <c r="QTH18" s="1878"/>
      <c r="QTI18" s="1878"/>
      <c r="QTJ18" s="1878"/>
      <c r="QTK18" s="1878"/>
      <c r="QTL18" s="1878"/>
      <c r="QTM18" s="1878"/>
      <c r="QTN18" s="1878"/>
      <c r="QTO18" s="1878"/>
      <c r="QTP18" s="1878"/>
      <c r="QTQ18" s="1878"/>
      <c r="QTR18" s="1878"/>
      <c r="QTS18" s="1878"/>
      <c r="QTT18" s="1878"/>
      <c r="QTU18" s="1878"/>
      <c r="QTV18" s="1878"/>
      <c r="QTW18" s="1878"/>
      <c r="QTX18" s="1878"/>
      <c r="QTY18" s="1878"/>
      <c r="QTZ18" s="1878"/>
      <c r="QUA18" s="1878"/>
      <c r="QUB18" s="1878"/>
      <c r="QUC18" s="1878"/>
      <c r="QUD18" s="1878"/>
      <c r="QUE18" s="1878"/>
      <c r="QUF18" s="1878"/>
      <c r="QUG18" s="1878"/>
      <c r="QUH18" s="1878"/>
      <c r="QUI18" s="1878"/>
      <c r="QUJ18" s="1878"/>
      <c r="QUK18" s="1878"/>
      <c r="QUL18" s="1878"/>
      <c r="QUM18" s="1878"/>
      <c r="QUN18" s="1878"/>
      <c r="QUO18" s="1878"/>
      <c r="QUP18" s="1878"/>
      <c r="QUQ18" s="1878"/>
      <c r="QUR18" s="1878"/>
      <c r="QUS18" s="1878"/>
      <c r="QUT18" s="1878"/>
      <c r="QUU18" s="1878"/>
      <c r="QUV18" s="1878"/>
      <c r="QUW18" s="1878"/>
      <c r="QUX18" s="1878"/>
      <c r="QUY18" s="1878"/>
      <c r="QUZ18" s="1878"/>
      <c r="QVA18" s="1878"/>
      <c r="QVB18" s="1878"/>
      <c r="QVC18" s="1878"/>
      <c r="QVD18" s="1878"/>
      <c r="QVE18" s="1878"/>
      <c r="QVF18" s="1878"/>
      <c r="QVG18" s="1878"/>
      <c r="QVH18" s="1878"/>
      <c r="QVI18" s="1878"/>
      <c r="QVJ18" s="1878"/>
      <c r="QVK18" s="1878"/>
      <c r="QVL18" s="1878"/>
      <c r="QVM18" s="1878"/>
      <c r="QVN18" s="1878"/>
      <c r="QVO18" s="1878"/>
      <c r="QVP18" s="1878"/>
      <c r="QVQ18" s="1878"/>
      <c r="QVR18" s="1878"/>
      <c r="QVS18" s="1878"/>
      <c r="QVT18" s="1878"/>
      <c r="QVU18" s="1878"/>
      <c r="QVV18" s="1878"/>
      <c r="QVW18" s="1878"/>
      <c r="QVX18" s="1878"/>
      <c r="QVY18" s="1878"/>
      <c r="QVZ18" s="1878"/>
      <c r="QWA18" s="1878"/>
      <c r="QWB18" s="1878"/>
      <c r="QWC18" s="1878"/>
      <c r="QWD18" s="1878"/>
      <c r="QWE18" s="1878"/>
      <c r="QWF18" s="1878"/>
      <c r="QWG18" s="1878"/>
      <c r="QWH18" s="1878"/>
      <c r="QWI18" s="1878"/>
      <c r="QWJ18" s="1878"/>
      <c r="QWK18" s="1878"/>
      <c r="QWL18" s="1878"/>
      <c r="QWM18" s="1878"/>
      <c r="QWN18" s="1878"/>
      <c r="QWO18" s="1878"/>
      <c r="QWP18" s="1878"/>
      <c r="QWQ18" s="1878"/>
      <c r="QWR18" s="1878"/>
      <c r="QWS18" s="1878"/>
      <c r="QWT18" s="1878"/>
      <c r="QWU18" s="1878"/>
      <c r="QWV18" s="1878"/>
      <c r="QWW18" s="1878"/>
      <c r="QWX18" s="1878"/>
      <c r="QWY18" s="1878"/>
      <c r="QWZ18" s="1878"/>
      <c r="QXA18" s="1878"/>
      <c r="QXB18" s="1878"/>
      <c r="QXC18" s="1878"/>
      <c r="QXD18" s="1878"/>
      <c r="QXE18" s="1878"/>
      <c r="QXF18" s="1878"/>
      <c r="QXG18" s="1878"/>
      <c r="QXH18" s="1878"/>
      <c r="QXI18" s="1878"/>
      <c r="QXJ18" s="1878"/>
      <c r="QXK18" s="1878"/>
      <c r="QXL18" s="1878"/>
      <c r="QXM18" s="1878"/>
      <c r="QXN18" s="1878"/>
      <c r="QXO18" s="1878"/>
      <c r="QXP18" s="1878"/>
      <c r="QXQ18" s="1878"/>
      <c r="QXR18" s="1878"/>
      <c r="QXS18" s="1878"/>
      <c r="QXT18" s="1878"/>
      <c r="QXU18" s="1878"/>
      <c r="QXV18" s="1878"/>
      <c r="QXW18" s="1878"/>
      <c r="QXX18" s="1878"/>
      <c r="QXY18" s="1878"/>
      <c r="QXZ18" s="1878"/>
      <c r="QYA18" s="1878"/>
      <c r="QYB18" s="1878"/>
      <c r="QYC18" s="1878"/>
      <c r="QYD18" s="1878"/>
      <c r="QYE18" s="1878"/>
      <c r="QYF18" s="1878"/>
      <c r="QYG18" s="1878"/>
      <c r="QYH18" s="1878"/>
      <c r="QYI18" s="1878"/>
      <c r="QYJ18" s="1878"/>
      <c r="QYK18" s="1878"/>
      <c r="QYL18" s="1878"/>
      <c r="QYM18" s="1878"/>
      <c r="QYN18" s="1878"/>
      <c r="QYO18" s="1878"/>
      <c r="QYP18" s="1878"/>
      <c r="QYQ18" s="1878"/>
      <c r="QYR18" s="1878"/>
      <c r="QYS18" s="1878"/>
      <c r="QYT18" s="1878"/>
      <c r="QYU18" s="1878"/>
      <c r="QYV18" s="1878"/>
      <c r="QYW18" s="1878"/>
      <c r="QYX18" s="1878"/>
      <c r="QYY18" s="1878"/>
      <c r="QYZ18" s="1878"/>
      <c r="QZA18" s="1878"/>
      <c r="QZB18" s="1878"/>
      <c r="QZC18" s="1878"/>
      <c r="QZD18" s="1878"/>
      <c r="QZE18" s="1878"/>
      <c r="QZF18" s="1878"/>
      <c r="QZG18" s="1878"/>
      <c r="QZH18" s="1878"/>
      <c r="QZI18" s="1878"/>
      <c r="QZJ18" s="1878"/>
      <c r="QZK18" s="1878"/>
      <c r="QZL18" s="1878"/>
      <c r="QZM18" s="1878"/>
      <c r="QZN18" s="1878"/>
      <c r="QZO18" s="1878"/>
      <c r="QZP18" s="1878"/>
      <c r="QZQ18" s="1878"/>
      <c r="QZR18" s="1878"/>
      <c r="QZS18" s="1878"/>
      <c r="QZT18" s="1878"/>
      <c r="QZU18" s="1878"/>
      <c r="QZV18" s="1878"/>
      <c r="QZW18" s="1878"/>
      <c r="QZX18" s="1878"/>
      <c r="QZY18" s="1878"/>
      <c r="QZZ18" s="1878"/>
      <c r="RAA18" s="1878"/>
      <c r="RAB18" s="1878"/>
      <c r="RAC18" s="1878"/>
      <c r="RAD18" s="1878"/>
      <c r="RAE18" s="1878"/>
      <c r="RAF18" s="1878"/>
      <c r="RAG18" s="1878"/>
      <c r="RAH18" s="1878"/>
      <c r="RAI18" s="1878"/>
      <c r="RAJ18" s="1878"/>
      <c r="RAK18" s="1878"/>
      <c r="RAL18" s="1878"/>
      <c r="RAM18" s="1878"/>
      <c r="RAN18" s="1878"/>
      <c r="RAO18" s="1878"/>
      <c r="RAP18" s="1878"/>
      <c r="RAQ18" s="1878"/>
      <c r="RAR18" s="1878"/>
      <c r="RAS18" s="1878"/>
      <c r="RAT18" s="1878"/>
      <c r="RAU18" s="1878"/>
      <c r="RAV18" s="1878"/>
      <c r="RAW18" s="1878"/>
      <c r="RAX18" s="1878"/>
      <c r="RAY18" s="1878"/>
      <c r="RAZ18" s="1878"/>
      <c r="RBA18" s="1878"/>
      <c r="RBB18" s="1878"/>
      <c r="RBC18" s="1878"/>
      <c r="RBD18" s="1878"/>
      <c r="RBE18" s="1878"/>
      <c r="RBF18" s="1878"/>
      <c r="RBG18" s="1878"/>
      <c r="RBH18" s="1878"/>
      <c r="RBI18" s="1878"/>
      <c r="RBJ18" s="1878"/>
      <c r="RBK18" s="1878"/>
      <c r="RBL18" s="1878"/>
      <c r="RBM18" s="1878"/>
      <c r="RBN18" s="1878"/>
      <c r="RBO18" s="1878"/>
      <c r="RBP18" s="1878"/>
      <c r="RBQ18" s="1878"/>
      <c r="RBR18" s="1878"/>
      <c r="RBS18" s="1878"/>
      <c r="RBT18" s="1878"/>
      <c r="RBU18" s="1878"/>
      <c r="RBV18" s="1878"/>
      <c r="RBW18" s="1878"/>
      <c r="RBX18" s="1878"/>
      <c r="RBY18" s="1878"/>
      <c r="RBZ18" s="1878"/>
      <c r="RCA18" s="1878"/>
      <c r="RCB18" s="1878"/>
      <c r="RCC18" s="1878"/>
      <c r="RCD18" s="1878"/>
      <c r="RCE18" s="1878"/>
      <c r="RCF18" s="1878"/>
      <c r="RCG18" s="1878"/>
      <c r="RCH18" s="1878"/>
      <c r="RCI18" s="1878"/>
      <c r="RCJ18" s="1878"/>
      <c r="RCK18" s="1878"/>
      <c r="RCL18" s="1878"/>
      <c r="RCM18" s="1878"/>
      <c r="RCN18" s="1878"/>
      <c r="RCO18" s="1878"/>
      <c r="RCP18" s="1878"/>
      <c r="RCQ18" s="1878"/>
      <c r="RCR18" s="1878"/>
      <c r="RCS18" s="1878"/>
      <c r="RCT18" s="1878"/>
      <c r="RCU18" s="1878"/>
      <c r="RCV18" s="1878"/>
      <c r="RCW18" s="1878"/>
      <c r="RCX18" s="1878"/>
      <c r="RCY18" s="1878"/>
      <c r="RCZ18" s="1878"/>
      <c r="RDA18" s="1878"/>
      <c r="RDB18" s="1878"/>
      <c r="RDC18" s="1878"/>
      <c r="RDD18" s="1878"/>
      <c r="RDE18" s="1878"/>
      <c r="RDF18" s="1878"/>
      <c r="RDG18" s="1878"/>
      <c r="RDH18" s="1878"/>
      <c r="RDI18" s="1878"/>
      <c r="RDJ18" s="1878"/>
      <c r="RDK18" s="1878"/>
      <c r="RDL18" s="1878"/>
      <c r="RDM18" s="1878"/>
      <c r="RDN18" s="1878"/>
      <c r="RDO18" s="1878"/>
      <c r="RDP18" s="1878"/>
      <c r="RDQ18" s="1878"/>
      <c r="RDR18" s="1878"/>
      <c r="RDS18" s="1878"/>
      <c r="RDT18" s="1878"/>
      <c r="RDU18" s="1878"/>
      <c r="RDV18" s="1878"/>
      <c r="RDW18" s="1878"/>
      <c r="RDX18" s="1878"/>
      <c r="RDY18" s="1878"/>
      <c r="RDZ18" s="1878"/>
      <c r="REA18" s="1878"/>
      <c r="REB18" s="1878"/>
      <c r="REC18" s="1878"/>
      <c r="RED18" s="1878"/>
      <c r="REE18" s="1878"/>
      <c r="REF18" s="1878"/>
      <c r="REG18" s="1878"/>
      <c r="REH18" s="1878"/>
      <c r="REI18" s="1878"/>
      <c r="REJ18" s="1878"/>
      <c r="REK18" s="1878"/>
      <c r="REL18" s="1878"/>
      <c r="REM18" s="1878"/>
      <c r="REN18" s="1878"/>
      <c r="REO18" s="1878"/>
      <c r="REP18" s="1878"/>
      <c r="REQ18" s="1878"/>
      <c r="RER18" s="1878"/>
      <c r="RES18" s="1878"/>
      <c r="RET18" s="1878"/>
      <c r="REU18" s="1878"/>
      <c r="REV18" s="1878"/>
      <c r="REW18" s="1878"/>
      <c r="REX18" s="1878"/>
      <c r="REY18" s="1878"/>
      <c r="REZ18" s="1878"/>
      <c r="RFA18" s="1878"/>
      <c r="RFB18" s="1878"/>
      <c r="RFC18" s="1878"/>
      <c r="RFD18" s="1878"/>
      <c r="RFE18" s="1878"/>
      <c r="RFF18" s="1878"/>
      <c r="RFG18" s="1878"/>
      <c r="RFH18" s="1878"/>
      <c r="RFI18" s="1878"/>
      <c r="RFJ18" s="1878"/>
      <c r="RFK18" s="1878"/>
      <c r="RFL18" s="1878"/>
      <c r="RFM18" s="1878"/>
      <c r="RFN18" s="1878"/>
      <c r="RFO18" s="1878"/>
      <c r="RFP18" s="1878"/>
      <c r="RFQ18" s="1878"/>
      <c r="RFR18" s="1878"/>
      <c r="RFS18" s="1878"/>
      <c r="RFT18" s="1878"/>
      <c r="RFU18" s="1878"/>
      <c r="RFV18" s="1878"/>
      <c r="RFW18" s="1878"/>
      <c r="RFX18" s="1878"/>
      <c r="RFY18" s="1878"/>
      <c r="RFZ18" s="1878"/>
      <c r="RGA18" s="1878"/>
      <c r="RGB18" s="1878"/>
      <c r="RGC18" s="1878"/>
      <c r="RGD18" s="1878"/>
      <c r="RGE18" s="1878"/>
      <c r="RGF18" s="1878"/>
      <c r="RGG18" s="1878"/>
      <c r="RGH18" s="1878"/>
      <c r="RGI18" s="1878"/>
      <c r="RGJ18" s="1878"/>
      <c r="RGK18" s="1878"/>
      <c r="RGL18" s="1878"/>
      <c r="RGM18" s="1878"/>
      <c r="RGN18" s="1878"/>
      <c r="RGO18" s="1878"/>
      <c r="RGP18" s="1878"/>
      <c r="RGQ18" s="1878"/>
      <c r="RGR18" s="1878"/>
      <c r="RGS18" s="1878"/>
      <c r="RGT18" s="1878"/>
      <c r="RGU18" s="1878"/>
      <c r="RGV18" s="1878"/>
      <c r="RGW18" s="1878"/>
      <c r="RGX18" s="1878"/>
      <c r="RGY18" s="1878"/>
      <c r="RGZ18" s="1878"/>
      <c r="RHA18" s="1878"/>
      <c r="RHB18" s="1878"/>
      <c r="RHC18" s="1878"/>
      <c r="RHD18" s="1878"/>
      <c r="RHE18" s="1878"/>
      <c r="RHF18" s="1878"/>
      <c r="RHG18" s="1878"/>
      <c r="RHH18" s="1878"/>
      <c r="RHI18" s="1878"/>
      <c r="RHJ18" s="1878"/>
      <c r="RHK18" s="1878"/>
      <c r="RHL18" s="1878"/>
      <c r="RHM18" s="1878"/>
      <c r="RHN18" s="1878"/>
      <c r="RHO18" s="1878"/>
      <c r="RHP18" s="1878"/>
      <c r="RHQ18" s="1878"/>
      <c r="RHR18" s="1878"/>
      <c r="RHS18" s="1878"/>
      <c r="RHT18" s="1878"/>
      <c r="RHU18" s="1878"/>
      <c r="RHV18" s="1878"/>
      <c r="RHW18" s="1878"/>
      <c r="RHX18" s="1878"/>
      <c r="RHY18" s="1878"/>
      <c r="RHZ18" s="1878"/>
      <c r="RIA18" s="1878"/>
      <c r="RIB18" s="1878"/>
      <c r="RIC18" s="1878"/>
      <c r="RID18" s="1878"/>
      <c r="RIE18" s="1878"/>
      <c r="RIF18" s="1878"/>
      <c r="RIG18" s="1878"/>
      <c r="RIH18" s="1878"/>
      <c r="RII18" s="1878"/>
      <c r="RIJ18" s="1878"/>
      <c r="RIK18" s="1878"/>
      <c r="RIL18" s="1878"/>
      <c r="RIM18" s="1878"/>
      <c r="RIN18" s="1878"/>
      <c r="RIO18" s="1878"/>
      <c r="RIP18" s="1878"/>
      <c r="RIQ18" s="1878"/>
      <c r="RIR18" s="1878"/>
      <c r="RIS18" s="1878"/>
      <c r="RIT18" s="1878"/>
      <c r="RIU18" s="1878"/>
      <c r="RIV18" s="1878"/>
      <c r="RIW18" s="1878"/>
      <c r="RIX18" s="1878"/>
      <c r="RIY18" s="1878"/>
      <c r="RIZ18" s="1878"/>
      <c r="RJA18" s="1878"/>
      <c r="RJB18" s="1878"/>
      <c r="RJC18" s="1878"/>
      <c r="RJD18" s="1878"/>
      <c r="RJE18" s="1878"/>
      <c r="RJF18" s="1878"/>
      <c r="RJG18" s="1878"/>
      <c r="RJH18" s="1878"/>
      <c r="RJI18" s="1878"/>
      <c r="RJJ18" s="1878"/>
      <c r="RJK18" s="1878"/>
      <c r="RJL18" s="1878"/>
      <c r="RJM18" s="1878"/>
      <c r="RJN18" s="1878"/>
      <c r="RJO18" s="1878"/>
      <c r="RJP18" s="1878"/>
      <c r="RJQ18" s="1878"/>
      <c r="RJR18" s="1878"/>
      <c r="RJS18" s="1878"/>
      <c r="RJT18" s="1878"/>
      <c r="RJU18" s="1878"/>
      <c r="RJV18" s="1878"/>
      <c r="RJW18" s="1878"/>
      <c r="RJX18" s="1878"/>
      <c r="RJY18" s="1878"/>
      <c r="RJZ18" s="1878"/>
      <c r="RKA18" s="1878"/>
      <c r="RKB18" s="1878"/>
      <c r="RKC18" s="1878"/>
      <c r="RKD18" s="1878"/>
      <c r="RKE18" s="1878"/>
      <c r="RKF18" s="1878"/>
      <c r="RKG18" s="1878"/>
      <c r="RKH18" s="1878"/>
      <c r="RKI18" s="1878"/>
      <c r="RKJ18" s="1878"/>
      <c r="RKK18" s="1878"/>
      <c r="RKL18" s="1878"/>
      <c r="RKM18" s="1878"/>
      <c r="RKN18" s="1878"/>
      <c r="RKO18" s="1878"/>
      <c r="RKP18" s="1878"/>
      <c r="RKQ18" s="1878"/>
      <c r="RKR18" s="1878"/>
      <c r="RKS18" s="1878"/>
      <c r="RKT18" s="1878"/>
      <c r="RKU18" s="1878"/>
      <c r="RKV18" s="1878"/>
      <c r="RKW18" s="1878"/>
      <c r="RKX18" s="1878"/>
      <c r="RKY18" s="1878"/>
      <c r="RKZ18" s="1878"/>
      <c r="RLA18" s="1878"/>
      <c r="RLB18" s="1878"/>
      <c r="RLC18" s="1878"/>
      <c r="RLD18" s="1878"/>
      <c r="RLE18" s="1878"/>
      <c r="RLF18" s="1878"/>
      <c r="RLG18" s="1878"/>
      <c r="RLH18" s="1878"/>
      <c r="RLI18" s="1878"/>
      <c r="RLJ18" s="1878"/>
      <c r="RLK18" s="1878"/>
      <c r="RLL18" s="1878"/>
      <c r="RLM18" s="1878"/>
      <c r="RLN18" s="1878"/>
      <c r="RLO18" s="1878"/>
      <c r="RLP18" s="1878"/>
      <c r="RLQ18" s="1878"/>
      <c r="RLR18" s="1878"/>
      <c r="RLS18" s="1878"/>
      <c r="RLT18" s="1878"/>
      <c r="RLU18" s="1878"/>
      <c r="RLV18" s="1878"/>
      <c r="RLW18" s="1878"/>
      <c r="RLX18" s="1878"/>
      <c r="RLY18" s="1878"/>
      <c r="RLZ18" s="1878"/>
      <c r="RMA18" s="1878"/>
      <c r="RMB18" s="1878"/>
      <c r="RMC18" s="1878"/>
      <c r="RMD18" s="1878"/>
      <c r="RME18" s="1878"/>
      <c r="RMF18" s="1878"/>
      <c r="RMG18" s="1878"/>
      <c r="RMH18" s="1878"/>
      <c r="RMI18" s="1878"/>
      <c r="RMJ18" s="1878"/>
      <c r="RMK18" s="1878"/>
      <c r="RML18" s="1878"/>
      <c r="RMM18" s="1878"/>
      <c r="RMN18" s="1878"/>
      <c r="RMO18" s="1878"/>
      <c r="RMP18" s="1878"/>
      <c r="RMQ18" s="1878"/>
      <c r="RMR18" s="1878"/>
      <c r="RMS18" s="1878"/>
      <c r="RMT18" s="1878"/>
      <c r="RMU18" s="1878"/>
      <c r="RMV18" s="1878"/>
      <c r="RMW18" s="1878"/>
      <c r="RMX18" s="1878"/>
      <c r="RMY18" s="1878"/>
      <c r="RMZ18" s="1878"/>
      <c r="RNA18" s="1878"/>
      <c r="RNB18" s="1878"/>
      <c r="RNC18" s="1878"/>
      <c r="RND18" s="1878"/>
      <c r="RNE18" s="1878"/>
      <c r="RNF18" s="1878"/>
      <c r="RNG18" s="1878"/>
      <c r="RNH18" s="1878"/>
      <c r="RNI18" s="1878"/>
      <c r="RNJ18" s="1878"/>
      <c r="RNK18" s="1878"/>
      <c r="RNL18" s="1878"/>
      <c r="RNM18" s="1878"/>
      <c r="RNN18" s="1878"/>
      <c r="RNO18" s="1878"/>
      <c r="RNP18" s="1878"/>
      <c r="RNQ18" s="1878"/>
      <c r="RNR18" s="1878"/>
      <c r="RNS18" s="1878"/>
      <c r="RNT18" s="1878"/>
      <c r="RNU18" s="1878"/>
      <c r="RNV18" s="1878"/>
      <c r="RNW18" s="1878"/>
      <c r="RNX18" s="1878"/>
      <c r="RNY18" s="1878"/>
      <c r="RNZ18" s="1878"/>
      <c r="ROA18" s="1878"/>
      <c r="ROB18" s="1878"/>
      <c r="ROC18" s="1878"/>
      <c r="ROD18" s="1878"/>
      <c r="ROE18" s="1878"/>
      <c r="ROF18" s="1878"/>
      <c r="ROG18" s="1878"/>
      <c r="ROH18" s="1878"/>
      <c r="ROI18" s="1878"/>
      <c r="ROJ18" s="1878"/>
      <c r="ROK18" s="1878"/>
      <c r="ROL18" s="1878"/>
      <c r="ROM18" s="1878"/>
      <c r="RON18" s="1878"/>
      <c r="ROO18" s="1878"/>
      <c r="ROP18" s="1878"/>
      <c r="ROQ18" s="1878"/>
      <c r="ROR18" s="1878"/>
      <c r="ROS18" s="1878"/>
      <c r="ROT18" s="1878"/>
      <c r="ROU18" s="1878"/>
      <c r="ROV18" s="1878"/>
      <c r="ROW18" s="1878"/>
      <c r="ROX18" s="1878"/>
      <c r="ROY18" s="1878"/>
      <c r="ROZ18" s="1878"/>
      <c r="RPA18" s="1878"/>
      <c r="RPB18" s="1878"/>
      <c r="RPC18" s="1878"/>
      <c r="RPD18" s="1878"/>
      <c r="RPE18" s="1878"/>
      <c r="RPF18" s="1878"/>
      <c r="RPG18" s="1878"/>
      <c r="RPH18" s="1878"/>
      <c r="RPI18" s="1878"/>
      <c r="RPJ18" s="1878"/>
      <c r="RPK18" s="1878"/>
      <c r="RPL18" s="1878"/>
      <c r="RPM18" s="1878"/>
      <c r="RPN18" s="1878"/>
      <c r="RPO18" s="1878"/>
      <c r="RPP18" s="1878"/>
      <c r="RPQ18" s="1878"/>
      <c r="RPR18" s="1878"/>
      <c r="RPS18" s="1878"/>
      <c r="RPT18" s="1878"/>
      <c r="RPU18" s="1878"/>
      <c r="RPV18" s="1878"/>
      <c r="RPW18" s="1878"/>
      <c r="RPX18" s="1878"/>
      <c r="RPY18" s="1878"/>
      <c r="RPZ18" s="1878"/>
      <c r="RQA18" s="1878"/>
      <c r="RQB18" s="1878"/>
      <c r="RQC18" s="1878"/>
      <c r="RQD18" s="1878"/>
      <c r="RQE18" s="1878"/>
      <c r="RQF18" s="1878"/>
      <c r="RQG18" s="1878"/>
      <c r="RQH18" s="1878"/>
      <c r="RQI18" s="1878"/>
      <c r="RQJ18" s="1878"/>
      <c r="RQK18" s="1878"/>
      <c r="RQL18" s="1878"/>
      <c r="RQM18" s="1878"/>
      <c r="RQN18" s="1878"/>
      <c r="RQO18" s="1878"/>
      <c r="RQP18" s="1878"/>
      <c r="RQQ18" s="1878"/>
      <c r="RQR18" s="1878"/>
      <c r="RQS18" s="1878"/>
      <c r="RQT18" s="1878"/>
      <c r="RQU18" s="1878"/>
      <c r="RQV18" s="1878"/>
      <c r="RQW18" s="1878"/>
      <c r="RQX18" s="1878"/>
      <c r="RQY18" s="1878"/>
      <c r="RQZ18" s="1878"/>
      <c r="RRA18" s="1878"/>
      <c r="RRB18" s="1878"/>
      <c r="RRC18" s="1878"/>
      <c r="RRD18" s="1878"/>
      <c r="RRE18" s="1878"/>
      <c r="RRF18" s="1878"/>
      <c r="RRG18" s="1878"/>
      <c r="RRH18" s="1878"/>
      <c r="RRI18" s="1878"/>
      <c r="RRJ18" s="1878"/>
      <c r="RRK18" s="1878"/>
      <c r="RRL18" s="1878"/>
      <c r="RRM18" s="1878"/>
      <c r="RRN18" s="1878"/>
      <c r="RRO18" s="1878"/>
      <c r="RRP18" s="1878"/>
      <c r="RRQ18" s="1878"/>
      <c r="RRR18" s="1878"/>
      <c r="RRS18" s="1878"/>
      <c r="RRT18" s="1878"/>
      <c r="RRU18" s="1878"/>
      <c r="RRV18" s="1878"/>
      <c r="RRW18" s="1878"/>
      <c r="RRX18" s="1878"/>
      <c r="RRY18" s="1878"/>
      <c r="RRZ18" s="1878"/>
      <c r="RSA18" s="1878"/>
      <c r="RSB18" s="1878"/>
      <c r="RSC18" s="1878"/>
      <c r="RSD18" s="1878"/>
      <c r="RSE18" s="1878"/>
      <c r="RSF18" s="1878"/>
      <c r="RSG18" s="1878"/>
      <c r="RSH18" s="1878"/>
      <c r="RSI18" s="1878"/>
      <c r="RSJ18" s="1878"/>
      <c r="RSK18" s="1878"/>
      <c r="RSL18" s="1878"/>
      <c r="RSM18" s="1878"/>
      <c r="RSN18" s="1878"/>
      <c r="RSO18" s="1878"/>
      <c r="RSP18" s="1878"/>
      <c r="RSQ18" s="1878"/>
      <c r="RSR18" s="1878"/>
      <c r="RSS18" s="1878"/>
      <c r="RST18" s="1878"/>
      <c r="RSU18" s="1878"/>
      <c r="RSV18" s="1878"/>
      <c r="RSW18" s="1878"/>
      <c r="RSX18" s="1878"/>
      <c r="RSY18" s="1878"/>
      <c r="RSZ18" s="1878"/>
      <c r="RTA18" s="1878"/>
      <c r="RTB18" s="1878"/>
      <c r="RTC18" s="1878"/>
      <c r="RTD18" s="1878"/>
      <c r="RTE18" s="1878"/>
      <c r="RTF18" s="1878"/>
      <c r="RTG18" s="1878"/>
      <c r="RTH18" s="1878"/>
      <c r="RTI18" s="1878"/>
      <c r="RTJ18" s="1878"/>
      <c r="RTK18" s="1878"/>
      <c r="RTL18" s="1878"/>
      <c r="RTM18" s="1878"/>
      <c r="RTN18" s="1878"/>
      <c r="RTO18" s="1878"/>
      <c r="RTP18" s="1878"/>
      <c r="RTQ18" s="1878"/>
      <c r="RTR18" s="1878"/>
      <c r="RTS18" s="1878"/>
      <c r="RTT18" s="1878"/>
      <c r="RTU18" s="1878"/>
      <c r="RTV18" s="1878"/>
      <c r="RTW18" s="1878"/>
      <c r="RTX18" s="1878"/>
      <c r="RTY18" s="1878"/>
      <c r="RTZ18" s="1878"/>
      <c r="RUA18" s="1878"/>
      <c r="RUB18" s="1878"/>
      <c r="RUC18" s="1878"/>
      <c r="RUD18" s="1878"/>
      <c r="RUE18" s="1878"/>
      <c r="RUF18" s="1878"/>
      <c r="RUG18" s="1878"/>
      <c r="RUH18" s="1878"/>
      <c r="RUI18" s="1878"/>
      <c r="RUJ18" s="1878"/>
      <c r="RUK18" s="1878"/>
      <c r="RUL18" s="1878"/>
      <c r="RUM18" s="1878"/>
      <c r="RUN18" s="1878"/>
      <c r="RUO18" s="1878"/>
      <c r="RUP18" s="1878"/>
      <c r="RUQ18" s="1878"/>
      <c r="RUR18" s="1878"/>
      <c r="RUS18" s="1878"/>
      <c r="RUT18" s="1878"/>
      <c r="RUU18" s="1878"/>
      <c r="RUV18" s="1878"/>
      <c r="RUW18" s="1878"/>
      <c r="RUX18" s="1878"/>
      <c r="RUY18" s="1878"/>
      <c r="RUZ18" s="1878"/>
      <c r="RVA18" s="1878"/>
      <c r="RVB18" s="1878"/>
      <c r="RVC18" s="1878"/>
      <c r="RVD18" s="1878"/>
      <c r="RVE18" s="1878"/>
      <c r="RVF18" s="1878"/>
      <c r="RVG18" s="1878"/>
      <c r="RVH18" s="1878"/>
      <c r="RVI18" s="1878"/>
      <c r="RVJ18" s="1878"/>
      <c r="RVK18" s="1878"/>
      <c r="RVL18" s="1878"/>
      <c r="RVM18" s="1878"/>
      <c r="RVN18" s="1878"/>
      <c r="RVO18" s="1878"/>
      <c r="RVP18" s="1878"/>
      <c r="RVQ18" s="1878"/>
      <c r="RVR18" s="1878"/>
      <c r="RVS18" s="1878"/>
      <c r="RVT18" s="1878"/>
      <c r="RVU18" s="1878"/>
      <c r="RVV18" s="1878"/>
      <c r="RVW18" s="1878"/>
      <c r="RVX18" s="1878"/>
      <c r="RVY18" s="1878"/>
      <c r="RVZ18" s="1878"/>
      <c r="RWA18" s="1878"/>
      <c r="RWB18" s="1878"/>
      <c r="RWC18" s="1878"/>
      <c r="RWD18" s="1878"/>
      <c r="RWE18" s="1878"/>
      <c r="RWF18" s="1878"/>
      <c r="RWG18" s="1878"/>
      <c r="RWH18" s="1878"/>
      <c r="RWI18" s="1878"/>
      <c r="RWJ18" s="1878"/>
      <c r="RWK18" s="1878"/>
      <c r="RWL18" s="1878"/>
      <c r="RWM18" s="1878"/>
      <c r="RWN18" s="1878"/>
      <c r="RWO18" s="1878"/>
      <c r="RWP18" s="1878"/>
      <c r="RWQ18" s="1878"/>
      <c r="RWR18" s="1878"/>
      <c r="RWS18" s="1878"/>
      <c r="RWT18" s="1878"/>
      <c r="RWU18" s="1878"/>
      <c r="RWV18" s="1878"/>
      <c r="RWW18" s="1878"/>
      <c r="RWX18" s="1878"/>
      <c r="RWY18" s="1878"/>
      <c r="RWZ18" s="1878"/>
      <c r="RXA18" s="1878"/>
      <c r="RXB18" s="1878"/>
      <c r="RXC18" s="1878"/>
      <c r="RXD18" s="1878"/>
      <c r="RXE18" s="1878"/>
      <c r="RXF18" s="1878"/>
      <c r="RXG18" s="1878"/>
      <c r="RXH18" s="1878"/>
      <c r="RXI18" s="1878"/>
      <c r="RXJ18" s="1878"/>
      <c r="RXK18" s="1878"/>
      <c r="RXL18" s="1878"/>
      <c r="RXM18" s="1878"/>
      <c r="RXN18" s="1878"/>
      <c r="RXO18" s="1878"/>
      <c r="RXP18" s="1878"/>
      <c r="RXQ18" s="1878"/>
      <c r="RXR18" s="1878"/>
      <c r="RXS18" s="1878"/>
      <c r="RXT18" s="1878"/>
      <c r="RXU18" s="1878"/>
      <c r="RXV18" s="1878"/>
      <c r="RXW18" s="1878"/>
      <c r="RXX18" s="1878"/>
      <c r="RXY18" s="1878"/>
      <c r="RXZ18" s="1878"/>
      <c r="RYA18" s="1878"/>
      <c r="RYB18" s="1878"/>
      <c r="RYC18" s="1878"/>
      <c r="RYD18" s="1878"/>
      <c r="RYE18" s="1878"/>
      <c r="RYF18" s="1878"/>
      <c r="RYG18" s="1878"/>
      <c r="RYH18" s="1878"/>
      <c r="RYI18" s="1878"/>
      <c r="RYJ18" s="1878"/>
      <c r="RYK18" s="1878"/>
      <c r="RYL18" s="1878"/>
      <c r="RYM18" s="1878"/>
      <c r="RYN18" s="1878"/>
      <c r="RYO18" s="1878"/>
      <c r="RYP18" s="1878"/>
      <c r="RYQ18" s="1878"/>
      <c r="RYR18" s="1878"/>
      <c r="RYS18" s="1878"/>
      <c r="RYT18" s="1878"/>
      <c r="RYU18" s="1878"/>
      <c r="RYV18" s="1878"/>
      <c r="RYW18" s="1878"/>
      <c r="RYX18" s="1878"/>
      <c r="RYY18" s="1878"/>
      <c r="RYZ18" s="1878"/>
      <c r="RZA18" s="1878"/>
      <c r="RZB18" s="1878"/>
      <c r="RZC18" s="1878"/>
      <c r="RZD18" s="1878"/>
      <c r="RZE18" s="1878"/>
      <c r="RZF18" s="1878"/>
      <c r="RZG18" s="1878"/>
      <c r="RZH18" s="1878"/>
      <c r="RZI18" s="1878"/>
      <c r="RZJ18" s="1878"/>
      <c r="RZK18" s="1878"/>
      <c r="RZL18" s="1878"/>
      <c r="RZM18" s="1878"/>
      <c r="RZN18" s="1878"/>
      <c r="RZO18" s="1878"/>
      <c r="RZP18" s="1878"/>
      <c r="RZQ18" s="1878"/>
      <c r="RZR18" s="1878"/>
      <c r="RZS18" s="1878"/>
      <c r="RZT18" s="1878"/>
      <c r="RZU18" s="1878"/>
      <c r="RZV18" s="1878"/>
      <c r="RZW18" s="1878"/>
      <c r="RZX18" s="1878"/>
      <c r="RZY18" s="1878"/>
      <c r="RZZ18" s="1878"/>
      <c r="SAA18" s="1878"/>
      <c r="SAB18" s="1878"/>
      <c r="SAC18" s="1878"/>
      <c r="SAD18" s="1878"/>
      <c r="SAE18" s="1878"/>
      <c r="SAF18" s="1878"/>
      <c r="SAG18" s="1878"/>
      <c r="SAH18" s="1878"/>
      <c r="SAI18" s="1878"/>
      <c r="SAJ18" s="1878"/>
      <c r="SAK18" s="1878"/>
      <c r="SAL18" s="1878"/>
      <c r="SAM18" s="1878"/>
      <c r="SAN18" s="1878"/>
      <c r="SAO18" s="1878"/>
      <c r="SAP18" s="1878"/>
      <c r="SAQ18" s="1878"/>
      <c r="SAR18" s="1878"/>
      <c r="SAS18" s="1878"/>
      <c r="SAT18" s="1878"/>
      <c r="SAU18" s="1878"/>
      <c r="SAV18" s="1878"/>
      <c r="SAW18" s="1878"/>
      <c r="SAX18" s="1878"/>
      <c r="SAY18" s="1878"/>
      <c r="SAZ18" s="1878"/>
      <c r="SBA18" s="1878"/>
      <c r="SBB18" s="1878"/>
      <c r="SBC18" s="1878"/>
      <c r="SBD18" s="1878"/>
      <c r="SBE18" s="1878"/>
      <c r="SBF18" s="1878"/>
      <c r="SBG18" s="1878"/>
      <c r="SBH18" s="1878"/>
      <c r="SBI18" s="1878"/>
      <c r="SBJ18" s="1878"/>
      <c r="SBK18" s="1878"/>
      <c r="SBL18" s="1878"/>
      <c r="SBM18" s="1878"/>
      <c r="SBN18" s="1878"/>
      <c r="SBO18" s="1878"/>
      <c r="SBP18" s="1878"/>
      <c r="SBQ18" s="1878"/>
      <c r="SBR18" s="1878"/>
      <c r="SBS18" s="1878"/>
      <c r="SBT18" s="1878"/>
      <c r="SBU18" s="1878"/>
      <c r="SBV18" s="1878"/>
      <c r="SBW18" s="1878"/>
      <c r="SBX18" s="1878"/>
      <c r="SBY18" s="1878"/>
      <c r="SBZ18" s="1878"/>
      <c r="SCA18" s="1878"/>
      <c r="SCB18" s="1878"/>
      <c r="SCC18" s="1878"/>
      <c r="SCD18" s="1878"/>
      <c r="SCE18" s="1878"/>
      <c r="SCF18" s="1878"/>
      <c r="SCG18" s="1878"/>
      <c r="SCH18" s="1878"/>
      <c r="SCI18" s="1878"/>
      <c r="SCJ18" s="1878"/>
      <c r="SCK18" s="1878"/>
      <c r="SCL18" s="1878"/>
      <c r="SCM18" s="1878"/>
      <c r="SCN18" s="1878"/>
      <c r="SCO18" s="1878"/>
      <c r="SCP18" s="1878"/>
      <c r="SCQ18" s="1878"/>
      <c r="SCR18" s="1878"/>
      <c r="SCS18" s="1878"/>
      <c r="SCT18" s="1878"/>
      <c r="SCU18" s="1878"/>
      <c r="SCV18" s="1878"/>
      <c r="SCW18" s="1878"/>
      <c r="SCX18" s="1878"/>
      <c r="SCY18" s="1878"/>
      <c r="SCZ18" s="1878"/>
      <c r="SDA18" s="1878"/>
      <c r="SDB18" s="1878"/>
      <c r="SDC18" s="1878"/>
      <c r="SDD18" s="1878"/>
      <c r="SDE18" s="1878"/>
      <c r="SDF18" s="1878"/>
      <c r="SDG18" s="1878"/>
      <c r="SDH18" s="1878"/>
      <c r="SDI18" s="1878"/>
      <c r="SDJ18" s="1878"/>
      <c r="SDK18" s="1878"/>
      <c r="SDL18" s="1878"/>
      <c r="SDM18" s="1878"/>
      <c r="SDN18" s="1878"/>
      <c r="SDO18" s="1878"/>
      <c r="SDP18" s="1878"/>
      <c r="SDQ18" s="1878"/>
      <c r="SDR18" s="1878"/>
      <c r="SDS18" s="1878"/>
      <c r="SDT18" s="1878"/>
      <c r="SDU18" s="1878"/>
      <c r="SDV18" s="1878"/>
      <c r="SDW18" s="1878"/>
      <c r="SDX18" s="1878"/>
      <c r="SDY18" s="1878"/>
      <c r="SDZ18" s="1878"/>
      <c r="SEA18" s="1878"/>
      <c r="SEB18" s="1878"/>
      <c r="SEC18" s="1878"/>
      <c r="SED18" s="1878"/>
      <c r="SEE18" s="1878"/>
      <c r="SEF18" s="1878"/>
      <c r="SEG18" s="1878"/>
      <c r="SEH18" s="1878"/>
      <c r="SEI18" s="1878"/>
      <c r="SEJ18" s="1878"/>
      <c r="SEK18" s="1878"/>
      <c r="SEL18" s="1878"/>
      <c r="SEM18" s="1878"/>
      <c r="SEN18" s="1878"/>
      <c r="SEO18" s="1878"/>
      <c r="SEP18" s="1878"/>
      <c r="SEQ18" s="1878"/>
      <c r="SER18" s="1878"/>
      <c r="SES18" s="1878"/>
      <c r="SET18" s="1878"/>
      <c r="SEU18" s="1878"/>
      <c r="SEV18" s="1878"/>
      <c r="SEW18" s="1878"/>
      <c r="SEX18" s="1878"/>
      <c r="SEY18" s="1878"/>
      <c r="SEZ18" s="1878"/>
      <c r="SFA18" s="1878"/>
      <c r="SFB18" s="1878"/>
      <c r="SFC18" s="1878"/>
      <c r="SFD18" s="1878"/>
      <c r="SFE18" s="1878"/>
      <c r="SFF18" s="1878"/>
      <c r="SFG18" s="1878"/>
      <c r="SFH18" s="1878"/>
      <c r="SFI18" s="1878"/>
      <c r="SFJ18" s="1878"/>
      <c r="SFK18" s="1878"/>
      <c r="SFL18" s="1878"/>
      <c r="SFM18" s="1878"/>
      <c r="SFN18" s="1878"/>
      <c r="SFO18" s="1878"/>
      <c r="SFP18" s="1878"/>
      <c r="SFQ18" s="1878"/>
      <c r="SFR18" s="1878"/>
      <c r="SFS18" s="1878"/>
      <c r="SFT18" s="1878"/>
      <c r="SFU18" s="1878"/>
      <c r="SFV18" s="1878"/>
      <c r="SFW18" s="1878"/>
      <c r="SFX18" s="1878"/>
      <c r="SFY18" s="1878"/>
      <c r="SFZ18" s="1878"/>
      <c r="SGA18" s="1878"/>
      <c r="SGB18" s="1878"/>
      <c r="SGC18" s="1878"/>
      <c r="SGD18" s="1878"/>
      <c r="SGE18" s="1878"/>
      <c r="SGF18" s="1878"/>
      <c r="SGG18" s="1878"/>
      <c r="SGH18" s="1878"/>
      <c r="SGI18" s="1878"/>
      <c r="SGJ18" s="1878"/>
      <c r="SGK18" s="1878"/>
      <c r="SGL18" s="1878"/>
      <c r="SGM18" s="1878"/>
      <c r="SGN18" s="1878"/>
      <c r="SGO18" s="1878"/>
      <c r="SGP18" s="1878"/>
      <c r="SGQ18" s="1878"/>
      <c r="SGR18" s="1878"/>
      <c r="SGS18" s="1878"/>
      <c r="SGT18" s="1878"/>
      <c r="SGU18" s="1878"/>
      <c r="SGV18" s="1878"/>
      <c r="SGW18" s="1878"/>
      <c r="SGX18" s="1878"/>
      <c r="SGY18" s="1878"/>
      <c r="SGZ18" s="1878"/>
      <c r="SHA18" s="1878"/>
      <c r="SHB18" s="1878"/>
      <c r="SHC18" s="1878"/>
      <c r="SHD18" s="1878"/>
      <c r="SHE18" s="1878"/>
      <c r="SHF18" s="1878"/>
      <c r="SHG18" s="1878"/>
      <c r="SHH18" s="1878"/>
      <c r="SHI18" s="1878"/>
      <c r="SHJ18" s="1878"/>
      <c r="SHK18" s="1878"/>
      <c r="SHL18" s="1878"/>
      <c r="SHM18" s="1878"/>
      <c r="SHN18" s="1878"/>
      <c r="SHO18" s="1878"/>
      <c r="SHP18" s="1878"/>
      <c r="SHQ18" s="1878"/>
      <c r="SHR18" s="1878"/>
      <c r="SHS18" s="1878"/>
      <c r="SHT18" s="1878"/>
      <c r="SHU18" s="1878"/>
      <c r="SHV18" s="1878"/>
      <c r="SHW18" s="1878"/>
      <c r="SHX18" s="1878"/>
      <c r="SHY18" s="1878"/>
      <c r="SHZ18" s="1878"/>
      <c r="SIA18" s="1878"/>
      <c r="SIB18" s="1878"/>
      <c r="SIC18" s="1878"/>
      <c r="SID18" s="1878"/>
      <c r="SIE18" s="1878"/>
      <c r="SIF18" s="1878"/>
      <c r="SIG18" s="1878"/>
      <c r="SIH18" s="1878"/>
      <c r="SII18" s="1878"/>
      <c r="SIJ18" s="1878"/>
      <c r="SIK18" s="1878"/>
      <c r="SIL18" s="1878"/>
      <c r="SIM18" s="1878"/>
      <c r="SIN18" s="1878"/>
      <c r="SIO18" s="1878"/>
      <c r="SIP18" s="1878"/>
      <c r="SIQ18" s="1878"/>
      <c r="SIR18" s="1878"/>
      <c r="SIS18" s="1878"/>
      <c r="SIT18" s="1878"/>
      <c r="SIU18" s="1878"/>
      <c r="SIV18" s="1878"/>
      <c r="SIW18" s="1878"/>
      <c r="SIX18" s="1878"/>
      <c r="SIY18" s="1878"/>
      <c r="SIZ18" s="1878"/>
      <c r="SJA18" s="1878"/>
      <c r="SJB18" s="1878"/>
      <c r="SJC18" s="1878"/>
      <c r="SJD18" s="1878"/>
      <c r="SJE18" s="1878"/>
      <c r="SJF18" s="1878"/>
      <c r="SJG18" s="1878"/>
      <c r="SJH18" s="1878"/>
      <c r="SJI18" s="1878"/>
      <c r="SJJ18" s="1878"/>
      <c r="SJK18" s="1878"/>
      <c r="SJL18" s="1878"/>
      <c r="SJM18" s="1878"/>
      <c r="SJN18" s="1878"/>
      <c r="SJO18" s="1878"/>
      <c r="SJP18" s="1878"/>
      <c r="SJQ18" s="1878"/>
      <c r="SJR18" s="1878"/>
      <c r="SJS18" s="1878"/>
      <c r="SJT18" s="1878"/>
      <c r="SJU18" s="1878"/>
      <c r="SJV18" s="1878"/>
      <c r="SJW18" s="1878"/>
      <c r="SJX18" s="1878"/>
      <c r="SJY18" s="1878"/>
      <c r="SJZ18" s="1878"/>
      <c r="SKA18" s="1878"/>
      <c r="SKB18" s="1878"/>
      <c r="SKC18" s="1878"/>
      <c r="SKD18" s="1878"/>
      <c r="SKE18" s="1878"/>
      <c r="SKF18" s="1878"/>
      <c r="SKG18" s="1878"/>
      <c r="SKH18" s="1878"/>
      <c r="SKI18" s="1878"/>
      <c r="SKJ18" s="1878"/>
      <c r="SKK18" s="1878"/>
      <c r="SKL18" s="1878"/>
      <c r="SKM18" s="1878"/>
      <c r="SKN18" s="1878"/>
      <c r="SKO18" s="1878"/>
      <c r="SKP18" s="1878"/>
      <c r="SKQ18" s="1878"/>
      <c r="SKR18" s="1878"/>
      <c r="SKS18" s="1878"/>
      <c r="SKT18" s="1878"/>
      <c r="SKU18" s="1878"/>
      <c r="SKV18" s="1878"/>
      <c r="SKW18" s="1878"/>
      <c r="SKX18" s="1878"/>
      <c r="SKY18" s="1878"/>
      <c r="SKZ18" s="1878"/>
      <c r="SLA18" s="1878"/>
      <c r="SLB18" s="1878"/>
      <c r="SLC18" s="1878"/>
      <c r="SLD18" s="1878"/>
      <c r="SLE18" s="1878"/>
      <c r="SLF18" s="1878"/>
      <c r="SLG18" s="1878"/>
      <c r="SLH18" s="1878"/>
      <c r="SLI18" s="1878"/>
      <c r="SLJ18" s="1878"/>
      <c r="SLK18" s="1878"/>
      <c r="SLL18" s="1878"/>
      <c r="SLM18" s="1878"/>
      <c r="SLN18" s="1878"/>
      <c r="SLO18" s="1878"/>
      <c r="SLP18" s="1878"/>
      <c r="SLQ18" s="1878"/>
      <c r="SLR18" s="1878"/>
      <c r="SLS18" s="1878"/>
      <c r="SLT18" s="1878"/>
      <c r="SLU18" s="1878"/>
      <c r="SLV18" s="1878"/>
      <c r="SLW18" s="1878"/>
      <c r="SLX18" s="1878"/>
      <c r="SLY18" s="1878"/>
      <c r="SLZ18" s="1878"/>
      <c r="SMA18" s="1878"/>
      <c r="SMB18" s="1878"/>
      <c r="SMC18" s="1878"/>
      <c r="SMD18" s="1878"/>
      <c r="SME18" s="1878"/>
      <c r="SMF18" s="1878"/>
      <c r="SMG18" s="1878"/>
      <c r="SMH18" s="1878"/>
      <c r="SMI18" s="1878"/>
      <c r="SMJ18" s="1878"/>
      <c r="SMK18" s="1878"/>
      <c r="SML18" s="1878"/>
      <c r="SMM18" s="1878"/>
      <c r="SMN18" s="1878"/>
      <c r="SMO18" s="1878"/>
      <c r="SMP18" s="1878"/>
      <c r="SMQ18" s="1878"/>
      <c r="SMR18" s="1878"/>
      <c r="SMS18" s="1878"/>
      <c r="SMT18" s="1878"/>
      <c r="SMU18" s="1878"/>
      <c r="SMV18" s="1878"/>
      <c r="SMW18" s="1878"/>
      <c r="SMX18" s="1878"/>
      <c r="SMY18" s="1878"/>
      <c r="SMZ18" s="1878"/>
      <c r="SNA18" s="1878"/>
      <c r="SNB18" s="1878"/>
      <c r="SNC18" s="1878"/>
      <c r="SND18" s="1878"/>
      <c r="SNE18" s="1878"/>
      <c r="SNF18" s="1878"/>
      <c r="SNG18" s="1878"/>
      <c r="SNH18" s="1878"/>
      <c r="SNI18" s="1878"/>
      <c r="SNJ18" s="1878"/>
      <c r="SNK18" s="1878"/>
      <c r="SNL18" s="1878"/>
      <c r="SNM18" s="1878"/>
      <c r="SNN18" s="1878"/>
      <c r="SNO18" s="1878"/>
      <c r="SNP18" s="1878"/>
      <c r="SNQ18" s="1878"/>
      <c r="SNR18" s="1878"/>
      <c r="SNS18" s="1878"/>
      <c r="SNT18" s="1878"/>
      <c r="SNU18" s="1878"/>
      <c r="SNV18" s="1878"/>
      <c r="SNW18" s="1878"/>
      <c r="SNX18" s="1878"/>
      <c r="SNY18" s="1878"/>
      <c r="SNZ18" s="1878"/>
      <c r="SOA18" s="1878"/>
      <c r="SOB18" s="1878"/>
      <c r="SOC18" s="1878"/>
      <c r="SOD18" s="1878"/>
      <c r="SOE18" s="1878"/>
      <c r="SOF18" s="1878"/>
      <c r="SOG18" s="1878"/>
      <c r="SOH18" s="1878"/>
      <c r="SOI18" s="1878"/>
      <c r="SOJ18" s="1878"/>
      <c r="SOK18" s="1878"/>
      <c r="SOL18" s="1878"/>
      <c r="SOM18" s="1878"/>
      <c r="SON18" s="1878"/>
      <c r="SOO18" s="1878"/>
      <c r="SOP18" s="1878"/>
      <c r="SOQ18" s="1878"/>
      <c r="SOR18" s="1878"/>
      <c r="SOS18" s="1878"/>
      <c r="SOT18" s="1878"/>
      <c r="SOU18" s="1878"/>
      <c r="SOV18" s="1878"/>
      <c r="SOW18" s="1878"/>
      <c r="SOX18" s="1878"/>
      <c r="SOY18" s="1878"/>
      <c r="SOZ18" s="1878"/>
      <c r="SPA18" s="1878"/>
      <c r="SPB18" s="1878"/>
      <c r="SPC18" s="1878"/>
      <c r="SPD18" s="1878"/>
      <c r="SPE18" s="1878"/>
      <c r="SPF18" s="1878"/>
      <c r="SPG18" s="1878"/>
      <c r="SPH18" s="1878"/>
      <c r="SPI18" s="1878"/>
      <c r="SPJ18" s="1878"/>
      <c r="SPK18" s="1878"/>
      <c r="SPL18" s="1878"/>
      <c r="SPM18" s="1878"/>
      <c r="SPN18" s="1878"/>
      <c r="SPO18" s="1878"/>
      <c r="SPP18" s="1878"/>
      <c r="SPQ18" s="1878"/>
      <c r="SPR18" s="1878"/>
      <c r="SPS18" s="1878"/>
      <c r="SPT18" s="1878"/>
      <c r="SPU18" s="1878"/>
      <c r="SPV18" s="1878"/>
      <c r="SPW18" s="1878"/>
      <c r="SPX18" s="1878"/>
      <c r="SPY18" s="1878"/>
      <c r="SPZ18" s="1878"/>
      <c r="SQA18" s="1878"/>
      <c r="SQB18" s="1878"/>
      <c r="SQC18" s="1878"/>
      <c r="SQD18" s="1878"/>
      <c r="SQE18" s="1878"/>
      <c r="SQF18" s="1878"/>
      <c r="SQG18" s="1878"/>
      <c r="SQH18" s="1878"/>
      <c r="SQI18" s="1878"/>
      <c r="SQJ18" s="1878"/>
      <c r="SQK18" s="1878"/>
      <c r="SQL18" s="1878"/>
      <c r="SQM18" s="1878"/>
      <c r="SQN18" s="1878"/>
      <c r="SQO18" s="1878"/>
      <c r="SQP18" s="1878"/>
      <c r="SQQ18" s="1878"/>
      <c r="SQR18" s="1878"/>
      <c r="SQS18" s="1878"/>
      <c r="SQT18" s="1878"/>
      <c r="SQU18" s="1878"/>
      <c r="SQV18" s="1878"/>
      <c r="SQW18" s="1878"/>
      <c r="SQX18" s="1878"/>
      <c r="SQY18" s="1878"/>
      <c r="SQZ18" s="1878"/>
      <c r="SRA18" s="1878"/>
      <c r="SRB18" s="1878"/>
      <c r="SRC18" s="1878"/>
      <c r="SRD18" s="1878"/>
      <c r="SRE18" s="1878"/>
      <c r="SRF18" s="1878"/>
      <c r="SRG18" s="1878"/>
      <c r="SRH18" s="1878"/>
      <c r="SRI18" s="1878"/>
      <c r="SRJ18" s="1878"/>
      <c r="SRK18" s="1878"/>
      <c r="SRL18" s="1878"/>
      <c r="SRM18" s="1878"/>
      <c r="SRN18" s="1878"/>
      <c r="SRO18" s="1878"/>
      <c r="SRP18" s="1878"/>
      <c r="SRQ18" s="1878"/>
      <c r="SRR18" s="1878"/>
      <c r="SRS18" s="1878"/>
      <c r="SRT18" s="1878"/>
      <c r="SRU18" s="1878"/>
      <c r="SRV18" s="1878"/>
      <c r="SRW18" s="1878"/>
      <c r="SRX18" s="1878"/>
      <c r="SRY18" s="1878"/>
      <c r="SRZ18" s="1878"/>
      <c r="SSA18" s="1878"/>
      <c r="SSB18" s="1878"/>
      <c r="SSC18" s="1878"/>
      <c r="SSD18" s="1878"/>
      <c r="SSE18" s="1878"/>
      <c r="SSF18" s="1878"/>
      <c r="SSG18" s="1878"/>
      <c r="SSH18" s="1878"/>
      <c r="SSI18" s="1878"/>
      <c r="SSJ18" s="1878"/>
      <c r="SSK18" s="1878"/>
      <c r="SSL18" s="1878"/>
      <c r="SSM18" s="1878"/>
      <c r="SSN18" s="1878"/>
      <c r="SSO18" s="1878"/>
      <c r="SSP18" s="1878"/>
      <c r="SSQ18" s="1878"/>
      <c r="SSR18" s="1878"/>
      <c r="SSS18" s="1878"/>
      <c r="SST18" s="1878"/>
      <c r="SSU18" s="1878"/>
      <c r="SSV18" s="1878"/>
      <c r="SSW18" s="1878"/>
      <c r="SSX18" s="1878"/>
      <c r="SSY18" s="1878"/>
      <c r="SSZ18" s="1878"/>
      <c r="STA18" s="1878"/>
      <c r="STB18" s="1878"/>
      <c r="STC18" s="1878"/>
      <c r="STD18" s="1878"/>
      <c r="STE18" s="1878"/>
      <c r="STF18" s="1878"/>
      <c r="STG18" s="1878"/>
      <c r="STH18" s="1878"/>
      <c r="STI18" s="1878"/>
      <c r="STJ18" s="1878"/>
      <c r="STK18" s="1878"/>
      <c r="STL18" s="1878"/>
      <c r="STM18" s="1878"/>
      <c r="STN18" s="1878"/>
      <c r="STO18" s="1878"/>
      <c r="STP18" s="1878"/>
      <c r="STQ18" s="1878"/>
      <c r="STR18" s="1878"/>
      <c r="STS18" s="1878"/>
      <c r="STT18" s="1878"/>
      <c r="STU18" s="1878"/>
      <c r="STV18" s="1878"/>
      <c r="STW18" s="1878"/>
      <c r="STX18" s="1878"/>
      <c r="STY18" s="1878"/>
      <c r="STZ18" s="1878"/>
      <c r="SUA18" s="1878"/>
      <c r="SUB18" s="1878"/>
      <c r="SUC18" s="1878"/>
      <c r="SUD18" s="1878"/>
      <c r="SUE18" s="1878"/>
      <c r="SUF18" s="1878"/>
      <c r="SUG18" s="1878"/>
      <c r="SUH18" s="1878"/>
      <c r="SUI18" s="1878"/>
      <c r="SUJ18" s="1878"/>
      <c r="SUK18" s="1878"/>
      <c r="SUL18" s="1878"/>
      <c r="SUM18" s="1878"/>
      <c r="SUN18" s="1878"/>
      <c r="SUO18" s="1878"/>
      <c r="SUP18" s="1878"/>
      <c r="SUQ18" s="1878"/>
      <c r="SUR18" s="1878"/>
      <c r="SUS18" s="1878"/>
      <c r="SUT18" s="1878"/>
      <c r="SUU18" s="1878"/>
      <c r="SUV18" s="1878"/>
      <c r="SUW18" s="1878"/>
      <c r="SUX18" s="1878"/>
      <c r="SUY18" s="1878"/>
      <c r="SUZ18" s="1878"/>
      <c r="SVA18" s="1878"/>
      <c r="SVB18" s="1878"/>
      <c r="SVC18" s="1878"/>
      <c r="SVD18" s="1878"/>
      <c r="SVE18" s="1878"/>
      <c r="SVF18" s="1878"/>
      <c r="SVG18" s="1878"/>
      <c r="SVH18" s="1878"/>
      <c r="SVI18" s="1878"/>
      <c r="SVJ18" s="1878"/>
      <c r="SVK18" s="1878"/>
      <c r="SVL18" s="1878"/>
      <c r="SVM18" s="1878"/>
      <c r="SVN18" s="1878"/>
      <c r="SVO18" s="1878"/>
      <c r="SVP18" s="1878"/>
      <c r="SVQ18" s="1878"/>
      <c r="SVR18" s="1878"/>
      <c r="SVS18" s="1878"/>
      <c r="SVT18" s="1878"/>
      <c r="SVU18" s="1878"/>
      <c r="SVV18" s="1878"/>
      <c r="SVW18" s="1878"/>
      <c r="SVX18" s="1878"/>
      <c r="SVY18" s="1878"/>
      <c r="SVZ18" s="1878"/>
      <c r="SWA18" s="1878"/>
      <c r="SWB18" s="1878"/>
      <c r="SWC18" s="1878"/>
      <c r="SWD18" s="1878"/>
      <c r="SWE18" s="1878"/>
      <c r="SWF18" s="1878"/>
      <c r="SWG18" s="1878"/>
      <c r="SWH18" s="1878"/>
      <c r="SWI18" s="1878"/>
      <c r="SWJ18" s="1878"/>
      <c r="SWK18" s="1878"/>
      <c r="SWL18" s="1878"/>
      <c r="SWM18" s="1878"/>
      <c r="SWN18" s="1878"/>
      <c r="SWO18" s="1878"/>
      <c r="SWP18" s="1878"/>
      <c r="SWQ18" s="1878"/>
      <c r="SWR18" s="1878"/>
      <c r="SWS18" s="1878"/>
      <c r="SWT18" s="1878"/>
      <c r="SWU18" s="1878"/>
      <c r="SWV18" s="1878"/>
      <c r="SWW18" s="1878"/>
      <c r="SWX18" s="1878"/>
      <c r="SWY18" s="1878"/>
      <c r="SWZ18" s="1878"/>
      <c r="SXA18" s="1878"/>
      <c r="SXB18" s="1878"/>
      <c r="SXC18" s="1878"/>
      <c r="SXD18" s="1878"/>
      <c r="SXE18" s="1878"/>
      <c r="SXF18" s="1878"/>
      <c r="SXG18" s="1878"/>
      <c r="SXH18" s="1878"/>
      <c r="SXI18" s="1878"/>
      <c r="SXJ18" s="1878"/>
      <c r="SXK18" s="1878"/>
      <c r="SXL18" s="1878"/>
      <c r="SXM18" s="1878"/>
      <c r="SXN18" s="1878"/>
      <c r="SXO18" s="1878"/>
      <c r="SXP18" s="1878"/>
      <c r="SXQ18" s="1878"/>
      <c r="SXR18" s="1878"/>
      <c r="SXS18" s="1878"/>
      <c r="SXT18" s="1878"/>
      <c r="SXU18" s="1878"/>
      <c r="SXV18" s="1878"/>
      <c r="SXW18" s="1878"/>
      <c r="SXX18" s="1878"/>
      <c r="SXY18" s="1878"/>
      <c r="SXZ18" s="1878"/>
      <c r="SYA18" s="1878"/>
      <c r="SYB18" s="1878"/>
      <c r="SYC18" s="1878"/>
      <c r="SYD18" s="1878"/>
      <c r="SYE18" s="1878"/>
      <c r="SYF18" s="1878"/>
      <c r="SYG18" s="1878"/>
      <c r="SYH18" s="1878"/>
      <c r="SYI18" s="1878"/>
      <c r="SYJ18" s="1878"/>
      <c r="SYK18" s="1878"/>
      <c r="SYL18" s="1878"/>
      <c r="SYM18" s="1878"/>
      <c r="SYN18" s="1878"/>
      <c r="SYO18" s="1878"/>
      <c r="SYP18" s="1878"/>
      <c r="SYQ18" s="1878"/>
      <c r="SYR18" s="1878"/>
      <c r="SYS18" s="1878"/>
      <c r="SYT18" s="1878"/>
      <c r="SYU18" s="1878"/>
      <c r="SYV18" s="1878"/>
      <c r="SYW18" s="1878"/>
      <c r="SYX18" s="1878"/>
      <c r="SYY18" s="1878"/>
      <c r="SYZ18" s="1878"/>
      <c r="SZA18" s="1878"/>
      <c r="SZB18" s="1878"/>
      <c r="SZC18" s="1878"/>
      <c r="SZD18" s="1878"/>
      <c r="SZE18" s="1878"/>
      <c r="SZF18" s="1878"/>
      <c r="SZG18" s="1878"/>
      <c r="SZH18" s="1878"/>
      <c r="SZI18" s="1878"/>
      <c r="SZJ18" s="1878"/>
      <c r="SZK18" s="1878"/>
      <c r="SZL18" s="1878"/>
      <c r="SZM18" s="1878"/>
      <c r="SZN18" s="1878"/>
      <c r="SZO18" s="1878"/>
      <c r="SZP18" s="1878"/>
      <c r="SZQ18" s="1878"/>
      <c r="SZR18" s="1878"/>
      <c r="SZS18" s="1878"/>
      <c r="SZT18" s="1878"/>
      <c r="SZU18" s="1878"/>
      <c r="SZV18" s="1878"/>
      <c r="SZW18" s="1878"/>
      <c r="SZX18" s="1878"/>
      <c r="SZY18" s="1878"/>
      <c r="SZZ18" s="1878"/>
      <c r="TAA18" s="1878"/>
      <c r="TAB18" s="1878"/>
      <c r="TAC18" s="1878"/>
      <c r="TAD18" s="1878"/>
      <c r="TAE18" s="1878"/>
      <c r="TAF18" s="1878"/>
      <c r="TAG18" s="1878"/>
      <c r="TAH18" s="1878"/>
      <c r="TAI18" s="1878"/>
      <c r="TAJ18" s="1878"/>
      <c r="TAK18" s="1878"/>
      <c r="TAL18" s="1878"/>
      <c r="TAM18" s="1878"/>
      <c r="TAN18" s="1878"/>
      <c r="TAO18" s="1878"/>
      <c r="TAP18" s="1878"/>
      <c r="TAQ18" s="1878"/>
      <c r="TAR18" s="1878"/>
      <c r="TAS18" s="1878"/>
      <c r="TAT18" s="1878"/>
      <c r="TAU18" s="1878"/>
      <c r="TAV18" s="1878"/>
      <c r="TAW18" s="1878"/>
      <c r="TAX18" s="1878"/>
      <c r="TAY18" s="1878"/>
      <c r="TAZ18" s="1878"/>
      <c r="TBA18" s="1878"/>
      <c r="TBB18" s="1878"/>
      <c r="TBC18" s="1878"/>
      <c r="TBD18" s="1878"/>
      <c r="TBE18" s="1878"/>
      <c r="TBF18" s="1878"/>
      <c r="TBG18" s="1878"/>
      <c r="TBH18" s="1878"/>
      <c r="TBI18" s="1878"/>
      <c r="TBJ18" s="1878"/>
      <c r="TBK18" s="1878"/>
      <c r="TBL18" s="1878"/>
      <c r="TBM18" s="1878"/>
      <c r="TBN18" s="1878"/>
      <c r="TBO18" s="1878"/>
      <c r="TBP18" s="1878"/>
      <c r="TBQ18" s="1878"/>
      <c r="TBR18" s="1878"/>
      <c r="TBS18" s="1878"/>
      <c r="TBT18" s="1878"/>
      <c r="TBU18" s="1878"/>
      <c r="TBV18" s="1878"/>
      <c r="TBW18" s="1878"/>
      <c r="TBX18" s="1878"/>
      <c r="TBY18" s="1878"/>
      <c r="TBZ18" s="1878"/>
      <c r="TCA18" s="1878"/>
      <c r="TCB18" s="1878"/>
      <c r="TCC18" s="1878"/>
      <c r="TCD18" s="1878"/>
      <c r="TCE18" s="1878"/>
      <c r="TCF18" s="1878"/>
      <c r="TCG18" s="1878"/>
      <c r="TCH18" s="1878"/>
      <c r="TCI18" s="1878"/>
      <c r="TCJ18" s="1878"/>
      <c r="TCK18" s="1878"/>
      <c r="TCL18" s="1878"/>
      <c r="TCM18" s="1878"/>
      <c r="TCN18" s="1878"/>
      <c r="TCO18" s="1878"/>
      <c r="TCP18" s="1878"/>
      <c r="TCQ18" s="1878"/>
      <c r="TCR18" s="1878"/>
      <c r="TCS18" s="1878"/>
      <c r="TCT18" s="1878"/>
      <c r="TCU18" s="1878"/>
      <c r="TCV18" s="1878"/>
      <c r="TCW18" s="1878"/>
      <c r="TCX18" s="1878"/>
      <c r="TCY18" s="1878"/>
      <c r="TCZ18" s="1878"/>
      <c r="TDA18" s="1878"/>
      <c r="TDB18" s="1878"/>
      <c r="TDC18" s="1878"/>
      <c r="TDD18" s="1878"/>
      <c r="TDE18" s="1878"/>
      <c r="TDF18" s="1878"/>
      <c r="TDG18" s="1878"/>
      <c r="TDH18" s="1878"/>
      <c r="TDI18" s="1878"/>
      <c r="TDJ18" s="1878"/>
      <c r="TDK18" s="1878"/>
      <c r="TDL18" s="1878"/>
      <c r="TDM18" s="1878"/>
      <c r="TDN18" s="1878"/>
      <c r="TDO18" s="1878"/>
      <c r="TDP18" s="1878"/>
      <c r="TDQ18" s="1878"/>
      <c r="TDR18" s="1878"/>
      <c r="TDS18" s="1878"/>
      <c r="TDT18" s="1878"/>
      <c r="TDU18" s="1878"/>
      <c r="TDV18" s="1878"/>
      <c r="TDW18" s="1878"/>
      <c r="TDX18" s="1878"/>
      <c r="TDY18" s="1878"/>
      <c r="TDZ18" s="1878"/>
      <c r="TEA18" s="1878"/>
      <c r="TEB18" s="1878"/>
      <c r="TEC18" s="1878"/>
      <c r="TED18" s="1878"/>
      <c r="TEE18" s="1878"/>
      <c r="TEF18" s="1878"/>
      <c r="TEG18" s="1878"/>
      <c r="TEH18" s="1878"/>
      <c r="TEI18" s="1878"/>
      <c r="TEJ18" s="1878"/>
      <c r="TEK18" s="1878"/>
      <c r="TEL18" s="1878"/>
      <c r="TEM18" s="1878"/>
      <c r="TEN18" s="1878"/>
      <c r="TEO18" s="1878"/>
      <c r="TEP18" s="1878"/>
      <c r="TEQ18" s="1878"/>
      <c r="TER18" s="1878"/>
      <c r="TES18" s="1878"/>
      <c r="TET18" s="1878"/>
      <c r="TEU18" s="1878"/>
      <c r="TEV18" s="1878"/>
      <c r="TEW18" s="1878"/>
      <c r="TEX18" s="1878"/>
      <c r="TEY18" s="1878"/>
      <c r="TEZ18" s="1878"/>
      <c r="TFA18" s="1878"/>
      <c r="TFB18" s="1878"/>
      <c r="TFC18" s="1878"/>
      <c r="TFD18" s="1878"/>
      <c r="TFE18" s="1878"/>
      <c r="TFF18" s="1878"/>
      <c r="TFG18" s="1878"/>
      <c r="TFH18" s="1878"/>
      <c r="TFI18" s="1878"/>
      <c r="TFJ18" s="1878"/>
      <c r="TFK18" s="1878"/>
      <c r="TFL18" s="1878"/>
      <c r="TFM18" s="1878"/>
      <c r="TFN18" s="1878"/>
      <c r="TFO18" s="1878"/>
      <c r="TFP18" s="1878"/>
      <c r="TFQ18" s="1878"/>
      <c r="TFR18" s="1878"/>
      <c r="TFS18" s="1878"/>
      <c r="TFT18" s="1878"/>
      <c r="TFU18" s="1878"/>
      <c r="TFV18" s="1878"/>
      <c r="TFW18" s="1878"/>
      <c r="TFX18" s="1878"/>
      <c r="TFY18" s="1878"/>
      <c r="TFZ18" s="1878"/>
      <c r="TGA18" s="1878"/>
      <c r="TGB18" s="1878"/>
      <c r="TGC18" s="1878"/>
      <c r="TGD18" s="1878"/>
      <c r="TGE18" s="1878"/>
      <c r="TGF18" s="1878"/>
      <c r="TGG18" s="1878"/>
      <c r="TGH18" s="1878"/>
      <c r="TGI18" s="1878"/>
      <c r="TGJ18" s="1878"/>
      <c r="TGK18" s="1878"/>
      <c r="TGL18" s="1878"/>
      <c r="TGM18" s="1878"/>
      <c r="TGN18" s="1878"/>
      <c r="TGO18" s="1878"/>
      <c r="TGP18" s="1878"/>
      <c r="TGQ18" s="1878"/>
      <c r="TGR18" s="1878"/>
      <c r="TGS18" s="1878"/>
      <c r="TGT18" s="1878"/>
      <c r="TGU18" s="1878"/>
      <c r="TGV18" s="1878"/>
      <c r="TGW18" s="1878"/>
      <c r="TGX18" s="1878"/>
      <c r="TGY18" s="1878"/>
      <c r="TGZ18" s="1878"/>
      <c r="THA18" s="1878"/>
      <c r="THB18" s="1878"/>
      <c r="THC18" s="1878"/>
      <c r="THD18" s="1878"/>
      <c r="THE18" s="1878"/>
      <c r="THF18" s="1878"/>
      <c r="THG18" s="1878"/>
      <c r="THH18" s="1878"/>
      <c r="THI18" s="1878"/>
      <c r="THJ18" s="1878"/>
      <c r="THK18" s="1878"/>
      <c r="THL18" s="1878"/>
      <c r="THM18" s="1878"/>
      <c r="THN18" s="1878"/>
      <c r="THO18" s="1878"/>
      <c r="THP18" s="1878"/>
      <c r="THQ18" s="1878"/>
      <c r="THR18" s="1878"/>
      <c r="THS18" s="1878"/>
      <c r="THT18" s="1878"/>
      <c r="THU18" s="1878"/>
      <c r="THV18" s="1878"/>
      <c r="THW18" s="1878"/>
      <c r="THX18" s="1878"/>
      <c r="THY18" s="1878"/>
      <c r="THZ18" s="1878"/>
      <c r="TIA18" s="1878"/>
      <c r="TIB18" s="1878"/>
      <c r="TIC18" s="1878"/>
      <c r="TID18" s="1878"/>
      <c r="TIE18" s="1878"/>
      <c r="TIF18" s="1878"/>
      <c r="TIG18" s="1878"/>
      <c r="TIH18" s="1878"/>
      <c r="TII18" s="1878"/>
      <c r="TIJ18" s="1878"/>
      <c r="TIK18" s="1878"/>
      <c r="TIL18" s="1878"/>
      <c r="TIM18" s="1878"/>
      <c r="TIN18" s="1878"/>
      <c r="TIO18" s="1878"/>
      <c r="TIP18" s="1878"/>
      <c r="TIQ18" s="1878"/>
      <c r="TIR18" s="1878"/>
      <c r="TIS18" s="1878"/>
      <c r="TIT18" s="1878"/>
      <c r="TIU18" s="1878"/>
      <c r="TIV18" s="1878"/>
      <c r="TIW18" s="1878"/>
      <c r="TIX18" s="1878"/>
      <c r="TIY18" s="1878"/>
      <c r="TIZ18" s="1878"/>
      <c r="TJA18" s="1878"/>
      <c r="TJB18" s="1878"/>
      <c r="TJC18" s="1878"/>
      <c r="TJD18" s="1878"/>
      <c r="TJE18" s="1878"/>
      <c r="TJF18" s="1878"/>
      <c r="TJG18" s="1878"/>
      <c r="TJH18" s="1878"/>
      <c r="TJI18" s="1878"/>
      <c r="TJJ18" s="1878"/>
      <c r="TJK18" s="1878"/>
      <c r="TJL18" s="1878"/>
      <c r="TJM18" s="1878"/>
      <c r="TJN18" s="1878"/>
      <c r="TJO18" s="1878"/>
      <c r="TJP18" s="1878"/>
      <c r="TJQ18" s="1878"/>
      <c r="TJR18" s="1878"/>
      <c r="TJS18" s="1878"/>
      <c r="TJT18" s="1878"/>
      <c r="TJU18" s="1878"/>
      <c r="TJV18" s="1878"/>
      <c r="TJW18" s="1878"/>
      <c r="TJX18" s="1878"/>
      <c r="TJY18" s="1878"/>
      <c r="TJZ18" s="1878"/>
      <c r="TKA18" s="1878"/>
      <c r="TKB18" s="1878"/>
      <c r="TKC18" s="1878"/>
      <c r="TKD18" s="1878"/>
      <c r="TKE18" s="1878"/>
      <c r="TKF18" s="1878"/>
      <c r="TKG18" s="1878"/>
      <c r="TKH18" s="1878"/>
      <c r="TKI18" s="1878"/>
      <c r="TKJ18" s="1878"/>
      <c r="TKK18" s="1878"/>
      <c r="TKL18" s="1878"/>
      <c r="TKM18" s="1878"/>
      <c r="TKN18" s="1878"/>
      <c r="TKO18" s="1878"/>
      <c r="TKP18" s="1878"/>
      <c r="TKQ18" s="1878"/>
      <c r="TKR18" s="1878"/>
      <c r="TKS18" s="1878"/>
      <c r="TKT18" s="1878"/>
      <c r="TKU18" s="1878"/>
      <c r="TKV18" s="1878"/>
      <c r="TKW18" s="1878"/>
      <c r="TKX18" s="1878"/>
      <c r="TKY18" s="1878"/>
      <c r="TKZ18" s="1878"/>
      <c r="TLA18" s="1878"/>
      <c r="TLB18" s="1878"/>
      <c r="TLC18" s="1878"/>
      <c r="TLD18" s="1878"/>
      <c r="TLE18" s="1878"/>
      <c r="TLF18" s="1878"/>
      <c r="TLG18" s="1878"/>
      <c r="TLH18" s="1878"/>
      <c r="TLI18" s="1878"/>
      <c r="TLJ18" s="1878"/>
      <c r="TLK18" s="1878"/>
      <c r="TLL18" s="1878"/>
      <c r="TLM18" s="1878"/>
      <c r="TLN18" s="1878"/>
      <c r="TLO18" s="1878"/>
      <c r="TLP18" s="1878"/>
      <c r="TLQ18" s="1878"/>
      <c r="TLR18" s="1878"/>
      <c r="TLS18" s="1878"/>
      <c r="TLT18" s="1878"/>
      <c r="TLU18" s="1878"/>
      <c r="TLV18" s="1878"/>
      <c r="TLW18" s="1878"/>
      <c r="TLX18" s="1878"/>
      <c r="TLY18" s="1878"/>
      <c r="TLZ18" s="1878"/>
      <c r="TMA18" s="1878"/>
      <c r="TMB18" s="1878"/>
      <c r="TMC18" s="1878"/>
      <c r="TMD18" s="1878"/>
      <c r="TME18" s="1878"/>
      <c r="TMF18" s="1878"/>
      <c r="TMG18" s="1878"/>
      <c r="TMH18" s="1878"/>
      <c r="TMI18" s="1878"/>
      <c r="TMJ18" s="1878"/>
      <c r="TMK18" s="1878"/>
      <c r="TML18" s="1878"/>
      <c r="TMM18" s="1878"/>
      <c r="TMN18" s="1878"/>
      <c r="TMO18" s="1878"/>
      <c r="TMP18" s="1878"/>
      <c r="TMQ18" s="1878"/>
      <c r="TMR18" s="1878"/>
      <c r="TMS18" s="1878"/>
      <c r="TMT18" s="1878"/>
      <c r="TMU18" s="1878"/>
      <c r="TMV18" s="1878"/>
      <c r="TMW18" s="1878"/>
      <c r="TMX18" s="1878"/>
      <c r="TMY18" s="1878"/>
      <c r="TMZ18" s="1878"/>
      <c r="TNA18" s="1878"/>
      <c r="TNB18" s="1878"/>
      <c r="TNC18" s="1878"/>
      <c r="TND18" s="1878"/>
      <c r="TNE18" s="1878"/>
      <c r="TNF18" s="1878"/>
      <c r="TNG18" s="1878"/>
      <c r="TNH18" s="1878"/>
      <c r="TNI18" s="1878"/>
      <c r="TNJ18" s="1878"/>
      <c r="TNK18" s="1878"/>
      <c r="TNL18" s="1878"/>
      <c r="TNM18" s="1878"/>
      <c r="TNN18" s="1878"/>
      <c r="TNO18" s="1878"/>
      <c r="TNP18" s="1878"/>
      <c r="TNQ18" s="1878"/>
      <c r="TNR18" s="1878"/>
      <c r="TNS18" s="1878"/>
      <c r="TNT18" s="1878"/>
      <c r="TNU18" s="1878"/>
      <c r="TNV18" s="1878"/>
      <c r="TNW18" s="1878"/>
      <c r="TNX18" s="1878"/>
      <c r="TNY18" s="1878"/>
      <c r="TNZ18" s="1878"/>
      <c r="TOA18" s="1878"/>
      <c r="TOB18" s="1878"/>
      <c r="TOC18" s="1878"/>
      <c r="TOD18" s="1878"/>
      <c r="TOE18" s="1878"/>
      <c r="TOF18" s="1878"/>
      <c r="TOG18" s="1878"/>
      <c r="TOH18" s="1878"/>
      <c r="TOI18" s="1878"/>
      <c r="TOJ18" s="1878"/>
      <c r="TOK18" s="1878"/>
      <c r="TOL18" s="1878"/>
      <c r="TOM18" s="1878"/>
      <c r="TON18" s="1878"/>
      <c r="TOO18" s="1878"/>
      <c r="TOP18" s="1878"/>
      <c r="TOQ18" s="1878"/>
      <c r="TOR18" s="1878"/>
      <c r="TOS18" s="1878"/>
      <c r="TOT18" s="1878"/>
      <c r="TOU18" s="1878"/>
      <c r="TOV18" s="1878"/>
      <c r="TOW18" s="1878"/>
      <c r="TOX18" s="1878"/>
      <c r="TOY18" s="1878"/>
      <c r="TOZ18" s="1878"/>
      <c r="TPA18" s="1878"/>
      <c r="TPB18" s="1878"/>
      <c r="TPC18" s="1878"/>
      <c r="TPD18" s="1878"/>
      <c r="TPE18" s="1878"/>
      <c r="TPF18" s="1878"/>
      <c r="TPG18" s="1878"/>
      <c r="TPH18" s="1878"/>
      <c r="TPI18" s="1878"/>
      <c r="TPJ18" s="1878"/>
      <c r="TPK18" s="1878"/>
      <c r="TPL18" s="1878"/>
      <c r="TPM18" s="1878"/>
      <c r="TPN18" s="1878"/>
      <c r="TPO18" s="1878"/>
      <c r="TPP18" s="1878"/>
      <c r="TPQ18" s="1878"/>
      <c r="TPR18" s="1878"/>
      <c r="TPS18" s="1878"/>
      <c r="TPT18" s="1878"/>
      <c r="TPU18" s="1878"/>
      <c r="TPV18" s="1878"/>
      <c r="TPW18" s="1878"/>
      <c r="TPX18" s="1878"/>
      <c r="TPY18" s="1878"/>
      <c r="TPZ18" s="1878"/>
      <c r="TQA18" s="1878"/>
      <c r="TQB18" s="1878"/>
      <c r="TQC18" s="1878"/>
      <c r="TQD18" s="1878"/>
      <c r="TQE18" s="1878"/>
      <c r="TQF18" s="1878"/>
      <c r="TQG18" s="1878"/>
      <c r="TQH18" s="1878"/>
      <c r="TQI18" s="1878"/>
      <c r="TQJ18" s="1878"/>
      <c r="TQK18" s="1878"/>
      <c r="TQL18" s="1878"/>
      <c r="TQM18" s="1878"/>
      <c r="TQN18" s="1878"/>
      <c r="TQO18" s="1878"/>
      <c r="TQP18" s="1878"/>
      <c r="TQQ18" s="1878"/>
      <c r="TQR18" s="1878"/>
      <c r="TQS18" s="1878"/>
      <c r="TQT18" s="1878"/>
      <c r="TQU18" s="1878"/>
      <c r="TQV18" s="1878"/>
      <c r="TQW18" s="1878"/>
      <c r="TQX18" s="1878"/>
      <c r="TQY18" s="1878"/>
      <c r="TQZ18" s="1878"/>
      <c r="TRA18" s="1878"/>
      <c r="TRB18" s="1878"/>
      <c r="TRC18" s="1878"/>
      <c r="TRD18" s="1878"/>
      <c r="TRE18" s="1878"/>
      <c r="TRF18" s="1878"/>
      <c r="TRG18" s="1878"/>
      <c r="TRH18" s="1878"/>
      <c r="TRI18" s="1878"/>
      <c r="TRJ18" s="1878"/>
      <c r="TRK18" s="1878"/>
      <c r="TRL18" s="1878"/>
      <c r="TRM18" s="1878"/>
      <c r="TRN18" s="1878"/>
      <c r="TRO18" s="1878"/>
      <c r="TRP18" s="1878"/>
      <c r="TRQ18" s="1878"/>
      <c r="TRR18" s="1878"/>
      <c r="TRS18" s="1878"/>
      <c r="TRT18" s="1878"/>
      <c r="TRU18" s="1878"/>
      <c r="TRV18" s="1878"/>
      <c r="TRW18" s="1878"/>
      <c r="TRX18" s="1878"/>
      <c r="TRY18" s="1878"/>
      <c r="TRZ18" s="1878"/>
      <c r="TSA18" s="1878"/>
      <c r="TSB18" s="1878"/>
      <c r="TSC18" s="1878"/>
      <c r="TSD18" s="1878"/>
      <c r="TSE18" s="1878"/>
      <c r="TSF18" s="1878"/>
      <c r="TSG18" s="1878"/>
      <c r="TSH18" s="1878"/>
      <c r="TSI18" s="1878"/>
      <c r="TSJ18" s="1878"/>
      <c r="TSK18" s="1878"/>
      <c r="TSL18" s="1878"/>
      <c r="TSM18" s="1878"/>
      <c r="TSN18" s="1878"/>
      <c r="TSO18" s="1878"/>
      <c r="TSP18" s="1878"/>
      <c r="TSQ18" s="1878"/>
      <c r="TSR18" s="1878"/>
      <c r="TSS18" s="1878"/>
      <c r="TST18" s="1878"/>
      <c r="TSU18" s="1878"/>
      <c r="TSV18" s="1878"/>
      <c r="TSW18" s="1878"/>
      <c r="TSX18" s="1878"/>
      <c r="TSY18" s="1878"/>
      <c r="TSZ18" s="1878"/>
      <c r="TTA18" s="1878"/>
      <c r="TTB18" s="1878"/>
      <c r="TTC18" s="1878"/>
      <c r="TTD18" s="1878"/>
      <c r="TTE18" s="1878"/>
      <c r="TTF18" s="1878"/>
      <c r="TTG18" s="1878"/>
      <c r="TTH18" s="1878"/>
      <c r="TTI18" s="1878"/>
      <c r="TTJ18" s="1878"/>
      <c r="TTK18" s="1878"/>
      <c r="TTL18" s="1878"/>
      <c r="TTM18" s="1878"/>
      <c r="TTN18" s="1878"/>
      <c r="TTO18" s="1878"/>
      <c r="TTP18" s="1878"/>
      <c r="TTQ18" s="1878"/>
      <c r="TTR18" s="1878"/>
      <c r="TTS18" s="1878"/>
      <c r="TTT18" s="1878"/>
      <c r="TTU18" s="1878"/>
      <c r="TTV18" s="1878"/>
      <c r="TTW18" s="1878"/>
      <c r="TTX18" s="1878"/>
      <c r="TTY18" s="1878"/>
      <c r="TTZ18" s="1878"/>
      <c r="TUA18" s="1878"/>
      <c r="TUB18" s="1878"/>
      <c r="TUC18" s="1878"/>
      <c r="TUD18" s="1878"/>
      <c r="TUE18" s="1878"/>
      <c r="TUF18" s="1878"/>
      <c r="TUG18" s="1878"/>
      <c r="TUH18" s="1878"/>
      <c r="TUI18" s="1878"/>
      <c r="TUJ18" s="1878"/>
      <c r="TUK18" s="1878"/>
      <c r="TUL18" s="1878"/>
      <c r="TUM18" s="1878"/>
      <c r="TUN18" s="1878"/>
      <c r="TUO18" s="1878"/>
      <c r="TUP18" s="1878"/>
      <c r="TUQ18" s="1878"/>
      <c r="TUR18" s="1878"/>
      <c r="TUS18" s="1878"/>
      <c r="TUT18" s="1878"/>
      <c r="TUU18" s="1878"/>
      <c r="TUV18" s="1878"/>
      <c r="TUW18" s="1878"/>
      <c r="TUX18" s="1878"/>
      <c r="TUY18" s="1878"/>
      <c r="TUZ18" s="1878"/>
      <c r="TVA18" s="1878"/>
      <c r="TVB18" s="1878"/>
      <c r="TVC18" s="1878"/>
      <c r="TVD18" s="1878"/>
      <c r="TVE18" s="1878"/>
      <c r="TVF18" s="1878"/>
      <c r="TVG18" s="1878"/>
      <c r="TVH18" s="1878"/>
      <c r="TVI18" s="1878"/>
      <c r="TVJ18" s="1878"/>
      <c r="TVK18" s="1878"/>
      <c r="TVL18" s="1878"/>
      <c r="TVM18" s="1878"/>
      <c r="TVN18" s="1878"/>
      <c r="TVO18" s="1878"/>
      <c r="TVP18" s="1878"/>
      <c r="TVQ18" s="1878"/>
      <c r="TVR18" s="1878"/>
      <c r="TVS18" s="1878"/>
      <c r="TVT18" s="1878"/>
      <c r="TVU18" s="1878"/>
      <c r="TVV18" s="1878"/>
      <c r="TVW18" s="1878"/>
      <c r="TVX18" s="1878"/>
      <c r="TVY18" s="1878"/>
      <c r="TVZ18" s="1878"/>
      <c r="TWA18" s="1878"/>
      <c r="TWB18" s="1878"/>
      <c r="TWC18" s="1878"/>
      <c r="TWD18" s="1878"/>
      <c r="TWE18" s="1878"/>
      <c r="TWF18" s="1878"/>
      <c r="TWG18" s="1878"/>
      <c r="TWH18" s="1878"/>
      <c r="TWI18" s="1878"/>
      <c r="TWJ18" s="1878"/>
      <c r="TWK18" s="1878"/>
      <c r="TWL18" s="1878"/>
      <c r="TWM18" s="1878"/>
      <c r="TWN18" s="1878"/>
      <c r="TWO18" s="1878"/>
      <c r="TWP18" s="1878"/>
      <c r="TWQ18" s="1878"/>
      <c r="TWR18" s="1878"/>
      <c r="TWS18" s="1878"/>
      <c r="TWT18" s="1878"/>
      <c r="TWU18" s="1878"/>
      <c r="TWV18" s="1878"/>
      <c r="TWW18" s="1878"/>
      <c r="TWX18" s="1878"/>
      <c r="TWY18" s="1878"/>
      <c r="TWZ18" s="1878"/>
      <c r="TXA18" s="1878"/>
      <c r="TXB18" s="1878"/>
      <c r="TXC18" s="1878"/>
      <c r="TXD18" s="1878"/>
      <c r="TXE18" s="1878"/>
      <c r="TXF18" s="1878"/>
      <c r="TXG18" s="1878"/>
      <c r="TXH18" s="1878"/>
      <c r="TXI18" s="1878"/>
      <c r="TXJ18" s="1878"/>
      <c r="TXK18" s="1878"/>
      <c r="TXL18" s="1878"/>
      <c r="TXM18" s="1878"/>
      <c r="TXN18" s="1878"/>
      <c r="TXO18" s="1878"/>
      <c r="TXP18" s="1878"/>
      <c r="TXQ18" s="1878"/>
      <c r="TXR18" s="1878"/>
      <c r="TXS18" s="1878"/>
      <c r="TXT18" s="1878"/>
      <c r="TXU18" s="1878"/>
      <c r="TXV18" s="1878"/>
      <c r="TXW18" s="1878"/>
      <c r="TXX18" s="1878"/>
      <c r="TXY18" s="1878"/>
      <c r="TXZ18" s="1878"/>
      <c r="TYA18" s="1878"/>
      <c r="TYB18" s="1878"/>
      <c r="TYC18" s="1878"/>
      <c r="TYD18" s="1878"/>
      <c r="TYE18" s="1878"/>
      <c r="TYF18" s="1878"/>
      <c r="TYG18" s="1878"/>
      <c r="TYH18" s="1878"/>
      <c r="TYI18" s="1878"/>
      <c r="TYJ18" s="1878"/>
      <c r="TYK18" s="1878"/>
      <c r="TYL18" s="1878"/>
      <c r="TYM18" s="1878"/>
      <c r="TYN18" s="1878"/>
      <c r="TYO18" s="1878"/>
      <c r="TYP18" s="1878"/>
      <c r="TYQ18" s="1878"/>
      <c r="TYR18" s="1878"/>
      <c r="TYS18" s="1878"/>
      <c r="TYT18" s="1878"/>
      <c r="TYU18" s="1878"/>
      <c r="TYV18" s="1878"/>
      <c r="TYW18" s="1878"/>
      <c r="TYX18" s="1878"/>
      <c r="TYY18" s="1878"/>
      <c r="TYZ18" s="1878"/>
      <c r="TZA18" s="1878"/>
      <c r="TZB18" s="1878"/>
      <c r="TZC18" s="1878"/>
      <c r="TZD18" s="1878"/>
      <c r="TZE18" s="1878"/>
      <c r="TZF18" s="1878"/>
      <c r="TZG18" s="1878"/>
      <c r="TZH18" s="1878"/>
      <c r="TZI18" s="1878"/>
      <c r="TZJ18" s="1878"/>
      <c r="TZK18" s="1878"/>
      <c r="TZL18" s="1878"/>
      <c r="TZM18" s="1878"/>
      <c r="TZN18" s="1878"/>
      <c r="TZO18" s="1878"/>
      <c r="TZP18" s="1878"/>
      <c r="TZQ18" s="1878"/>
      <c r="TZR18" s="1878"/>
      <c r="TZS18" s="1878"/>
      <c r="TZT18" s="1878"/>
      <c r="TZU18" s="1878"/>
      <c r="TZV18" s="1878"/>
      <c r="TZW18" s="1878"/>
      <c r="TZX18" s="1878"/>
      <c r="TZY18" s="1878"/>
      <c r="TZZ18" s="1878"/>
      <c r="UAA18" s="1878"/>
      <c r="UAB18" s="1878"/>
      <c r="UAC18" s="1878"/>
      <c r="UAD18" s="1878"/>
      <c r="UAE18" s="1878"/>
      <c r="UAF18" s="1878"/>
      <c r="UAG18" s="1878"/>
      <c r="UAH18" s="1878"/>
      <c r="UAI18" s="1878"/>
      <c r="UAJ18" s="1878"/>
      <c r="UAK18" s="1878"/>
      <c r="UAL18" s="1878"/>
      <c r="UAM18" s="1878"/>
      <c r="UAN18" s="1878"/>
      <c r="UAO18" s="1878"/>
      <c r="UAP18" s="1878"/>
      <c r="UAQ18" s="1878"/>
      <c r="UAR18" s="1878"/>
      <c r="UAS18" s="1878"/>
      <c r="UAT18" s="1878"/>
      <c r="UAU18" s="1878"/>
      <c r="UAV18" s="1878"/>
      <c r="UAW18" s="1878"/>
      <c r="UAX18" s="1878"/>
      <c r="UAY18" s="1878"/>
      <c r="UAZ18" s="1878"/>
      <c r="UBA18" s="1878"/>
      <c r="UBB18" s="1878"/>
      <c r="UBC18" s="1878"/>
      <c r="UBD18" s="1878"/>
      <c r="UBE18" s="1878"/>
      <c r="UBF18" s="1878"/>
      <c r="UBG18" s="1878"/>
      <c r="UBH18" s="1878"/>
      <c r="UBI18" s="1878"/>
      <c r="UBJ18" s="1878"/>
      <c r="UBK18" s="1878"/>
      <c r="UBL18" s="1878"/>
      <c r="UBM18" s="1878"/>
      <c r="UBN18" s="1878"/>
      <c r="UBO18" s="1878"/>
      <c r="UBP18" s="1878"/>
      <c r="UBQ18" s="1878"/>
      <c r="UBR18" s="1878"/>
      <c r="UBS18" s="1878"/>
      <c r="UBT18" s="1878"/>
      <c r="UBU18" s="1878"/>
      <c r="UBV18" s="1878"/>
      <c r="UBW18" s="1878"/>
      <c r="UBX18" s="1878"/>
      <c r="UBY18" s="1878"/>
      <c r="UBZ18" s="1878"/>
      <c r="UCA18" s="1878"/>
      <c r="UCB18" s="1878"/>
      <c r="UCC18" s="1878"/>
      <c r="UCD18" s="1878"/>
      <c r="UCE18" s="1878"/>
      <c r="UCF18" s="1878"/>
      <c r="UCG18" s="1878"/>
      <c r="UCH18" s="1878"/>
      <c r="UCI18" s="1878"/>
      <c r="UCJ18" s="1878"/>
      <c r="UCK18" s="1878"/>
      <c r="UCL18" s="1878"/>
      <c r="UCM18" s="1878"/>
      <c r="UCN18" s="1878"/>
      <c r="UCO18" s="1878"/>
      <c r="UCP18" s="1878"/>
      <c r="UCQ18" s="1878"/>
      <c r="UCR18" s="1878"/>
      <c r="UCS18" s="1878"/>
      <c r="UCT18" s="1878"/>
      <c r="UCU18" s="1878"/>
      <c r="UCV18" s="1878"/>
      <c r="UCW18" s="1878"/>
      <c r="UCX18" s="1878"/>
      <c r="UCY18" s="1878"/>
      <c r="UCZ18" s="1878"/>
      <c r="UDA18" s="1878"/>
      <c r="UDB18" s="1878"/>
      <c r="UDC18" s="1878"/>
      <c r="UDD18" s="1878"/>
      <c r="UDE18" s="1878"/>
      <c r="UDF18" s="1878"/>
      <c r="UDG18" s="1878"/>
      <c r="UDH18" s="1878"/>
      <c r="UDI18" s="1878"/>
      <c r="UDJ18" s="1878"/>
      <c r="UDK18" s="1878"/>
      <c r="UDL18" s="1878"/>
      <c r="UDM18" s="1878"/>
      <c r="UDN18" s="1878"/>
      <c r="UDO18" s="1878"/>
      <c r="UDP18" s="1878"/>
      <c r="UDQ18" s="1878"/>
      <c r="UDR18" s="1878"/>
      <c r="UDS18" s="1878"/>
      <c r="UDT18" s="1878"/>
      <c r="UDU18" s="1878"/>
      <c r="UDV18" s="1878"/>
      <c r="UDW18" s="1878"/>
      <c r="UDX18" s="1878"/>
      <c r="UDY18" s="1878"/>
      <c r="UDZ18" s="1878"/>
      <c r="UEA18" s="1878"/>
      <c r="UEB18" s="1878"/>
      <c r="UEC18" s="1878"/>
      <c r="UED18" s="1878"/>
      <c r="UEE18" s="1878"/>
      <c r="UEF18" s="1878"/>
      <c r="UEG18" s="1878"/>
      <c r="UEH18" s="1878"/>
      <c r="UEI18" s="1878"/>
      <c r="UEJ18" s="1878"/>
      <c r="UEK18" s="1878"/>
      <c r="UEL18" s="1878"/>
      <c r="UEM18" s="1878"/>
      <c r="UEN18" s="1878"/>
      <c r="UEO18" s="1878"/>
      <c r="UEP18" s="1878"/>
      <c r="UEQ18" s="1878"/>
      <c r="UER18" s="1878"/>
      <c r="UES18" s="1878"/>
      <c r="UET18" s="1878"/>
      <c r="UEU18" s="1878"/>
      <c r="UEV18" s="1878"/>
      <c r="UEW18" s="1878"/>
      <c r="UEX18" s="1878"/>
      <c r="UEY18" s="1878"/>
      <c r="UEZ18" s="1878"/>
      <c r="UFA18" s="1878"/>
      <c r="UFB18" s="1878"/>
      <c r="UFC18" s="1878"/>
      <c r="UFD18" s="1878"/>
      <c r="UFE18" s="1878"/>
      <c r="UFF18" s="1878"/>
      <c r="UFG18" s="1878"/>
      <c r="UFH18" s="1878"/>
      <c r="UFI18" s="1878"/>
      <c r="UFJ18" s="1878"/>
      <c r="UFK18" s="1878"/>
      <c r="UFL18" s="1878"/>
      <c r="UFM18" s="1878"/>
      <c r="UFN18" s="1878"/>
      <c r="UFO18" s="1878"/>
      <c r="UFP18" s="1878"/>
      <c r="UFQ18" s="1878"/>
      <c r="UFR18" s="1878"/>
      <c r="UFS18" s="1878"/>
      <c r="UFT18" s="1878"/>
      <c r="UFU18" s="1878"/>
      <c r="UFV18" s="1878"/>
      <c r="UFW18" s="1878"/>
      <c r="UFX18" s="1878"/>
      <c r="UFY18" s="1878"/>
      <c r="UFZ18" s="1878"/>
      <c r="UGA18" s="1878"/>
      <c r="UGB18" s="1878"/>
      <c r="UGC18" s="1878"/>
      <c r="UGD18" s="1878"/>
      <c r="UGE18" s="1878"/>
      <c r="UGF18" s="1878"/>
      <c r="UGG18" s="1878"/>
      <c r="UGH18" s="1878"/>
      <c r="UGI18" s="1878"/>
      <c r="UGJ18" s="1878"/>
      <c r="UGK18" s="1878"/>
      <c r="UGL18" s="1878"/>
      <c r="UGM18" s="1878"/>
      <c r="UGN18" s="1878"/>
      <c r="UGO18" s="1878"/>
      <c r="UGP18" s="1878"/>
      <c r="UGQ18" s="1878"/>
      <c r="UGR18" s="1878"/>
      <c r="UGS18" s="1878"/>
      <c r="UGT18" s="1878"/>
      <c r="UGU18" s="1878"/>
      <c r="UGV18" s="1878"/>
      <c r="UGW18" s="1878"/>
      <c r="UGX18" s="1878"/>
      <c r="UGY18" s="1878"/>
      <c r="UGZ18" s="1878"/>
      <c r="UHA18" s="1878"/>
      <c r="UHB18" s="1878"/>
      <c r="UHC18" s="1878"/>
      <c r="UHD18" s="1878"/>
      <c r="UHE18" s="1878"/>
      <c r="UHF18" s="1878"/>
      <c r="UHG18" s="1878"/>
      <c r="UHH18" s="1878"/>
      <c r="UHI18" s="1878"/>
      <c r="UHJ18" s="1878"/>
      <c r="UHK18" s="1878"/>
      <c r="UHL18" s="1878"/>
      <c r="UHM18" s="1878"/>
      <c r="UHN18" s="1878"/>
      <c r="UHO18" s="1878"/>
      <c r="UHP18" s="1878"/>
      <c r="UHQ18" s="1878"/>
      <c r="UHR18" s="1878"/>
      <c r="UHS18" s="1878"/>
      <c r="UHT18" s="1878"/>
      <c r="UHU18" s="1878"/>
      <c r="UHV18" s="1878"/>
      <c r="UHW18" s="1878"/>
      <c r="UHX18" s="1878"/>
      <c r="UHY18" s="1878"/>
      <c r="UHZ18" s="1878"/>
      <c r="UIA18" s="1878"/>
      <c r="UIB18" s="1878"/>
      <c r="UIC18" s="1878"/>
      <c r="UID18" s="1878"/>
      <c r="UIE18" s="1878"/>
      <c r="UIF18" s="1878"/>
      <c r="UIG18" s="1878"/>
      <c r="UIH18" s="1878"/>
      <c r="UII18" s="1878"/>
      <c r="UIJ18" s="1878"/>
      <c r="UIK18" s="1878"/>
      <c r="UIL18" s="1878"/>
      <c r="UIM18" s="1878"/>
      <c r="UIN18" s="1878"/>
      <c r="UIO18" s="1878"/>
      <c r="UIP18" s="1878"/>
      <c r="UIQ18" s="1878"/>
      <c r="UIR18" s="1878"/>
      <c r="UIS18" s="1878"/>
      <c r="UIT18" s="1878"/>
      <c r="UIU18" s="1878"/>
      <c r="UIV18" s="1878"/>
      <c r="UIW18" s="1878"/>
      <c r="UIX18" s="1878"/>
      <c r="UIY18" s="1878"/>
      <c r="UIZ18" s="1878"/>
      <c r="UJA18" s="1878"/>
      <c r="UJB18" s="1878"/>
      <c r="UJC18" s="1878"/>
      <c r="UJD18" s="1878"/>
      <c r="UJE18" s="1878"/>
      <c r="UJF18" s="1878"/>
      <c r="UJG18" s="1878"/>
      <c r="UJH18" s="1878"/>
      <c r="UJI18" s="1878"/>
      <c r="UJJ18" s="1878"/>
      <c r="UJK18" s="1878"/>
      <c r="UJL18" s="1878"/>
      <c r="UJM18" s="1878"/>
      <c r="UJN18" s="1878"/>
      <c r="UJO18" s="1878"/>
      <c r="UJP18" s="1878"/>
      <c r="UJQ18" s="1878"/>
      <c r="UJR18" s="1878"/>
      <c r="UJS18" s="1878"/>
      <c r="UJT18" s="1878"/>
      <c r="UJU18" s="1878"/>
      <c r="UJV18" s="1878"/>
      <c r="UJW18" s="1878"/>
      <c r="UJX18" s="1878"/>
      <c r="UJY18" s="1878"/>
      <c r="UJZ18" s="1878"/>
      <c r="UKA18" s="1878"/>
      <c r="UKB18" s="1878"/>
      <c r="UKC18" s="1878"/>
      <c r="UKD18" s="1878"/>
      <c r="UKE18" s="1878"/>
      <c r="UKF18" s="1878"/>
      <c r="UKG18" s="1878"/>
      <c r="UKH18" s="1878"/>
      <c r="UKI18" s="1878"/>
      <c r="UKJ18" s="1878"/>
      <c r="UKK18" s="1878"/>
      <c r="UKL18" s="1878"/>
      <c r="UKM18" s="1878"/>
      <c r="UKN18" s="1878"/>
      <c r="UKO18" s="1878"/>
      <c r="UKP18" s="1878"/>
      <c r="UKQ18" s="1878"/>
      <c r="UKR18" s="1878"/>
      <c r="UKS18" s="1878"/>
      <c r="UKT18" s="1878"/>
      <c r="UKU18" s="1878"/>
      <c r="UKV18" s="1878"/>
      <c r="UKW18" s="1878"/>
      <c r="UKX18" s="1878"/>
      <c r="UKY18" s="1878"/>
      <c r="UKZ18" s="1878"/>
      <c r="ULA18" s="1878"/>
      <c r="ULB18" s="1878"/>
      <c r="ULC18" s="1878"/>
      <c r="ULD18" s="1878"/>
      <c r="ULE18" s="1878"/>
      <c r="ULF18" s="1878"/>
      <c r="ULG18" s="1878"/>
      <c r="ULH18" s="1878"/>
      <c r="ULI18" s="1878"/>
      <c r="ULJ18" s="1878"/>
      <c r="ULK18" s="1878"/>
      <c r="ULL18" s="1878"/>
      <c r="ULM18" s="1878"/>
      <c r="ULN18" s="1878"/>
      <c r="ULO18" s="1878"/>
      <c r="ULP18" s="1878"/>
      <c r="ULQ18" s="1878"/>
      <c r="ULR18" s="1878"/>
      <c r="ULS18" s="1878"/>
      <c r="ULT18" s="1878"/>
      <c r="ULU18" s="1878"/>
      <c r="ULV18" s="1878"/>
      <c r="ULW18" s="1878"/>
      <c r="ULX18" s="1878"/>
      <c r="ULY18" s="1878"/>
      <c r="ULZ18" s="1878"/>
      <c r="UMA18" s="1878"/>
      <c r="UMB18" s="1878"/>
      <c r="UMC18" s="1878"/>
      <c r="UMD18" s="1878"/>
      <c r="UME18" s="1878"/>
      <c r="UMF18" s="1878"/>
      <c r="UMG18" s="1878"/>
      <c r="UMH18" s="1878"/>
      <c r="UMI18" s="1878"/>
      <c r="UMJ18" s="1878"/>
      <c r="UMK18" s="1878"/>
      <c r="UML18" s="1878"/>
      <c r="UMM18" s="1878"/>
      <c r="UMN18" s="1878"/>
      <c r="UMO18" s="1878"/>
      <c r="UMP18" s="1878"/>
      <c r="UMQ18" s="1878"/>
      <c r="UMR18" s="1878"/>
      <c r="UMS18" s="1878"/>
      <c r="UMT18" s="1878"/>
      <c r="UMU18" s="1878"/>
      <c r="UMV18" s="1878"/>
      <c r="UMW18" s="1878"/>
      <c r="UMX18" s="1878"/>
      <c r="UMY18" s="1878"/>
      <c r="UMZ18" s="1878"/>
      <c r="UNA18" s="1878"/>
      <c r="UNB18" s="1878"/>
      <c r="UNC18" s="1878"/>
      <c r="UND18" s="1878"/>
      <c r="UNE18" s="1878"/>
      <c r="UNF18" s="1878"/>
      <c r="UNG18" s="1878"/>
      <c r="UNH18" s="1878"/>
      <c r="UNI18" s="1878"/>
      <c r="UNJ18" s="1878"/>
      <c r="UNK18" s="1878"/>
      <c r="UNL18" s="1878"/>
      <c r="UNM18" s="1878"/>
      <c r="UNN18" s="1878"/>
      <c r="UNO18" s="1878"/>
      <c r="UNP18" s="1878"/>
      <c r="UNQ18" s="1878"/>
      <c r="UNR18" s="1878"/>
      <c r="UNS18" s="1878"/>
      <c r="UNT18" s="1878"/>
      <c r="UNU18" s="1878"/>
      <c r="UNV18" s="1878"/>
      <c r="UNW18" s="1878"/>
      <c r="UNX18" s="1878"/>
      <c r="UNY18" s="1878"/>
      <c r="UNZ18" s="1878"/>
      <c r="UOA18" s="1878"/>
      <c r="UOB18" s="1878"/>
      <c r="UOC18" s="1878"/>
      <c r="UOD18" s="1878"/>
      <c r="UOE18" s="1878"/>
      <c r="UOF18" s="1878"/>
      <c r="UOG18" s="1878"/>
      <c r="UOH18" s="1878"/>
      <c r="UOI18" s="1878"/>
      <c r="UOJ18" s="1878"/>
      <c r="UOK18" s="1878"/>
      <c r="UOL18" s="1878"/>
      <c r="UOM18" s="1878"/>
      <c r="UON18" s="1878"/>
      <c r="UOO18" s="1878"/>
      <c r="UOP18" s="1878"/>
      <c r="UOQ18" s="1878"/>
      <c r="UOR18" s="1878"/>
      <c r="UOS18" s="1878"/>
      <c r="UOT18" s="1878"/>
      <c r="UOU18" s="1878"/>
      <c r="UOV18" s="1878"/>
      <c r="UOW18" s="1878"/>
      <c r="UOX18" s="1878"/>
      <c r="UOY18" s="1878"/>
      <c r="UOZ18" s="1878"/>
      <c r="UPA18" s="1878"/>
      <c r="UPB18" s="1878"/>
      <c r="UPC18" s="1878"/>
      <c r="UPD18" s="1878"/>
      <c r="UPE18" s="1878"/>
      <c r="UPF18" s="1878"/>
      <c r="UPG18" s="1878"/>
      <c r="UPH18" s="1878"/>
      <c r="UPI18" s="1878"/>
      <c r="UPJ18" s="1878"/>
      <c r="UPK18" s="1878"/>
      <c r="UPL18" s="1878"/>
      <c r="UPM18" s="1878"/>
      <c r="UPN18" s="1878"/>
      <c r="UPO18" s="1878"/>
      <c r="UPP18" s="1878"/>
      <c r="UPQ18" s="1878"/>
      <c r="UPR18" s="1878"/>
      <c r="UPS18" s="1878"/>
      <c r="UPT18" s="1878"/>
      <c r="UPU18" s="1878"/>
      <c r="UPV18" s="1878"/>
      <c r="UPW18" s="1878"/>
      <c r="UPX18" s="1878"/>
      <c r="UPY18" s="1878"/>
      <c r="UPZ18" s="1878"/>
      <c r="UQA18" s="1878"/>
      <c r="UQB18" s="1878"/>
      <c r="UQC18" s="1878"/>
      <c r="UQD18" s="1878"/>
      <c r="UQE18" s="1878"/>
      <c r="UQF18" s="1878"/>
      <c r="UQG18" s="1878"/>
      <c r="UQH18" s="1878"/>
      <c r="UQI18" s="1878"/>
      <c r="UQJ18" s="1878"/>
      <c r="UQK18" s="1878"/>
      <c r="UQL18" s="1878"/>
      <c r="UQM18" s="1878"/>
      <c r="UQN18" s="1878"/>
      <c r="UQO18" s="1878"/>
      <c r="UQP18" s="1878"/>
      <c r="UQQ18" s="1878"/>
      <c r="UQR18" s="1878"/>
      <c r="UQS18" s="1878"/>
      <c r="UQT18" s="1878"/>
      <c r="UQU18" s="1878"/>
      <c r="UQV18" s="1878"/>
      <c r="UQW18" s="1878"/>
      <c r="UQX18" s="1878"/>
      <c r="UQY18" s="1878"/>
      <c r="UQZ18" s="1878"/>
      <c r="URA18" s="1878"/>
      <c r="URB18" s="1878"/>
      <c r="URC18" s="1878"/>
      <c r="URD18" s="1878"/>
      <c r="URE18" s="1878"/>
      <c r="URF18" s="1878"/>
      <c r="URG18" s="1878"/>
      <c r="URH18" s="1878"/>
      <c r="URI18" s="1878"/>
      <c r="URJ18" s="1878"/>
      <c r="URK18" s="1878"/>
      <c r="URL18" s="1878"/>
      <c r="URM18" s="1878"/>
      <c r="URN18" s="1878"/>
      <c r="URO18" s="1878"/>
      <c r="URP18" s="1878"/>
      <c r="URQ18" s="1878"/>
      <c r="URR18" s="1878"/>
      <c r="URS18" s="1878"/>
      <c r="URT18" s="1878"/>
      <c r="URU18" s="1878"/>
      <c r="URV18" s="1878"/>
      <c r="URW18" s="1878"/>
      <c r="URX18" s="1878"/>
      <c r="URY18" s="1878"/>
      <c r="URZ18" s="1878"/>
      <c r="USA18" s="1878"/>
      <c r="USB18" s="1878"/>
      <c r="USC18" s="1878"/>
      <c r="USD18" s="1878"/>
      <c r="USE18" s="1878"/>
      <c r="USF18" s="1878"/>
      <c r="USG18" s="1878"/>
      <c r="USH18" s="1878"/>
      <c r="USI18" s="1878"/>
      <c r="USJ18" s="1878"/>
      <c r="USK18" s="1878"/>
      <c r="USL18" s="1878"/>
      <c r="USM18" s="1878"/>
      <c r="USN18" s="1878"/>
      <c r="USO18" s="1878"/>
      <c r="USP18" s="1878"/>
      <c r="USQ18" s="1878"/>
      <c r="USR18" s="1878"/>
      <c r="USS18" s="1878"/>
      <c r="UST18" s="1878"/>
      <c r="USU18" s="1878"/>
      <c r="USV18" s="1878"/>
      <c r="USW18" s="1878"/>
      <c r="USX18" s="1878"/>
      <c r="USY18" s="1878"/>
      <c r="USZ18" s="1878"/>
      <c r="UTA18" s="1878"/>
      <c r="UTB18" s="1878"/>
      <c r="UTC18" s="1878"/>
      <c r="UTD18" s="1878"/>
      <c r="UTE18" s="1878"/>
      <c r="UTF18" s="1878"/>
      <c r="UTG18" s="1878"/>
      <c r="UTH18" s="1878"/>
      <c r="UTI18" s="1878"/>
      <c r="UTJ18" s="1878"/>
      <c r="UTK18" s="1878"/>
      <c r="UTL18" s="1878"/>
      <c r="UTM18" s="1878"/>
      <c r="UTN18" s="1878"/>
      <c r="UTO18" s="1878"/>
      <c r="UTP18" s="1878"/>
      <c r="UTQ18" s="1878"/>
      <c r="UTR18" s="1878"/>
      <c r="UTS18" s="1878"/>
      <c r="UTT18" s="1878"/>
      <c r="UTU18" s="1878"/>
      <c r="UTV18" s="1878"/>
      <c r="UTW18" s="1878"/>
      <c r="UTX18" s="1878"/>
      <c r="UTY18" s="1878"/>
      <c r="UTZ18" s="1878"/>
      <c r="UUA18" s="1878"/>
      <c r="UUB18" s="1878"/>
      <c r="UUC18" s="1878"/>
      <c r="UUD18" s="1878"/>
      <c r="UUE18" s="1878"/>
      <c r="UUF18" s="1878"/>
      <c r="UUG18" s="1878"/>
      <c r="UUH18" s="1878"/>
      <c r="UUI18" s="1878"/>
      <c r="UUJ18" s="1878"/>
      <c r="UUK18" s="1878"/>
      <c r="UUL18" s="1878"/>
      <c r="UUM18" s="1878"/>
      <c r="UUN18" s="1878"/>
      <c r="UUO18" s="1878"/>
      <c r="UUP18" s="1878"/>
      <c r="UUQ18" s="1878"/>
      <c r="UUR18" s="1878"/>
      <c r="UUS18" s="1878"/>
      <c r="UUT18" s="1878"/>
      <c r="UUU18" s="1878"/>
      <c r="UUV18" s="1878"/>
      <c r="UUW18" s="1878"/>
      <c r="UUX18" s="1878"/>
      <c r="UUY18" s="1878"/>
      <c r="UUZ18" s="1878"/>
      <c r="UVA18" s="1878"/>
      <c r="UVB18" s="1878"/>
      <c r="UVC18" s="1878"/>
      <c r="UVD18" s="1878"/>
      <c r="UVE18" s="1878"/>
      <c r="UVF18" s="1878"/>
      <c r="UVG18" s="1878"/>
      <c r="UVH18" s="1878"/>
      <c r="UVI18" s="1878"/>
      <c r="UVJ18" s="1878"/>
      <c r="UVK18" s="1878"/>
      <c r="UVL18" s="1878"/>
      <c r="UVM18" s="1878"/>
      <c r="UVN18" s="1878"/>
      <c r="UVO18" s="1878"/>
      <c r="UVP18" s="1878"/>
      <c r="UVQ18" s="1878"/>
      <c r="UVR18" s="1878"/>
      <c r="UVS18" s="1878"/>
      <c r="UVT18" s="1878"/>
      <c r="UVU18" s="1878"/>
      <c r="UVV18" s="1878"/>
      <c r="UVW18" s="1878"/>
      <c r="UVX18" s="1878"/>
      <c r="UVY18" s="1878"/>
      <c r="UVZ18" s="1878"/>
      <c r="UWA18" s="1878"/>
      <c r="UWB18" s="1878"/>
      <c r="UWC18" s="1878"/>
      <c r="UWD18" s="1878"/>
      <c r="UWE18" s="1878"/>
      <c r="UWF18" s="1878"/>
      <c r="UWG18" s="1878"/>
      <c r="UWH18" s="1878"/>
      <c r="UWI18" s="1878"/>
      <c r="UWJ18" s="1878"/>
      <c r="UWK18" s="1878"/>
      <c r="UWL18" s="1878"/>
      <c r="UWM18" s="1878"/>
      <c r="UWN18" s="1878"/>
      <c r="UWO18" s="1878"/>
      <c r="UWP18" s="1878"/>
      <c r="UWQ18" s="1878"/>
      <c r="UWR18" s="1878"/>
      <c r="UWS18" s="1878"/>
      <c r="UWT18" s="1878"/>
      <c r="UWU18" s="1878"/>
      <c r="UWV18" s="1878"/>
      <c r="UWW18" s="1878"/>
      <c r="UWX18" s="1878"/>
      <c r="UWY18" s="1878"/>
      <c r="UWZ18" s="1878"/>
      <c r="UXA18" s="1878"/>
      <c r="UXB18" s="1878"/>
      <c r="UXC18" s="1878"/>
      <c r="UXD18" s="1878"/>
      <c r="UXE18" s="1878"/>
      <c r="UXF18" s="1878"/>
      <c r="UXG18" s="1878"/>
      <c r="UXH18" s="1878"/>
      <c r="UXI18" s="1878"/>
      <c r="UXJ18" s="1878"/>
      <c r="UXK18" s="1878"/>
      <c r="UXL18" s="1878"/>
      <c r="UXM18" s="1878"/>
      <c r="UXN18" s="1878"/>
      <c r="UXO18" s="1878"/>
      <c r="UXP18" s="1878"/>
      <c r="UXQ18" s="1878"/>
      <c r="UXR18" s="1878"/>
      <c r="UXS18" s="1878"/>
      <c r="UXT18" s="1878"/>
      <c r="UXU18" s="1878"/>
      <c r="UXV18" s="1878"/>
      <c r="UXW18" s="1878"/>
      <c r="UXX18" s="1878"/>
      <c r="UXY18" s="1878"/>
      <c r="UXZ18" s="1878"/>
      <c r="UYA18" s="1878"/>
      <c r="UYB18" s="1878"/>
      <c r="UYC18" s="1878"/>
      <c r="UYD18" s="1878"/>
      <c r="UYE18" s="1878"/>
      <c r="UYF18" s="1878"/>
      <c r="UYG18" s="1878"/>
      <c r="UYH18" s="1878"/>
      <c r="UYI18" s="1878"/>
      <c r="UYJ18" s="1878"/>
      <c r="UYK18" s="1878"/>
      <c r="UYL18" s="1878"/>
      <c r="UYM18" s="1878"/>
      <c r="UYN18" s="1878"/>
      <c r="UYO18" s="1878"/>
      <c r="UYP18" s="1878"/>
      <c r="UYQ18" s="1878"/>
      <c r="UYR18" s="1878"/>
      <c r="UYS18" s="1878"/>
      <c r="UYT18" s="1878"/>
      <c r="UYU18" s="1878"/>
      <c r="UYV18" s="1878"/>
      <c r="UYW18" s="1878"/>
      <c r="UYX18" s="1878"/>
      <c r="UYY18" s="1878"/>
      <c r="UYZ18" s="1878"/>
      <c r="UZA18" s="1878"/>
      <c r="UZB18" s="1878"/>
      <c r="UZC18" s="1878"/>
      <c r="UZD18" s="1878"/>
      <c r="UZE18" s="1878"/>
      <c r="UZF18" s="1878"/>
      <c r="UZG18" s="1878"/>
      <c r="UZH18" s="1878"/>
      <c r="UZI18" s="1878"/>
      <c r="UZJ18" s="1878"/>
      <c r="UZK18" s="1878"/>
      <c r="UZL18" s="1878"/>
      <c r="UZM18" s="1878"/>
      <c r="UZN18" s="1878"/>
      <c r="UZO18" s="1878"/>
      <c r="UZP18" s="1878"/>
      <c r="UZQ18" s="1878"/>
      <c r="UZR18" s="1878"/>
      <c r="UZS18" s="1878"/>
      <c r="UZT18" s="1878"/>
      <c r="UZU18" s="1878"/>
      <c r="UZV18" s="1878"/>
      <c r="UZW18" s="1878"/>
      <c r="UZX18" s="1878"/>
      <c r="UZY18" s="1878"/>
      <c r="UZZ18" s="1878"/>
      <c r="VAA18" s="1878"/>
      <c r="VAB18" s="1878"/>
      <c r="VAC18" s="1878"/>
      <c r="VAD18" s="1878"/>
      <c r="VAE18" s="1878"/>
      <c r="VAF18" s="1878"/>
      <c r="VAG18" s="1878"/>
      <c r="VAH18" s="1878"/>
      <c r="VAI18" s="1878"/>
      <c r="VAJ18" s="1878"/>
      <c r="VAK18" s="1878"/>
      <c r="VAL18" s="1878"/>
      <c r="VAM18" s="1878"/>
      <c r="VAN18" s="1878"/>
      <c r="VAO18" s="1878"/>
      <c r="VAP18" s="1878"/>
      <c r="VAQ18" s="1878"/>
      <c r="VAR18" s="1878"/>
      <c r="VAS18" s="1878"/>
      <c r="VAT18" s="1878"/>
      <c r="VAU18" s="1878"/>
      <c r="VAV18" s="1878"/>
      <c r="VAW18" s="1878"/>
      <c r="VAX18" s="1878"/>
      <c r="VAY18" s="1878"/>
      <c r="VAZ18" s="1878"/>
      <c r="VBA18" s="1878"/>
      <c r="VBB18" s="1878"/>
      <c r="VBC18" s="1878"/>
      <c r="VBD18" s="1878"/>
      <c r="VBE18" s="1878"/>
      <c r="VBF18" s="1878"/>
      <c r="VBG18" s="1878"/>
      <c r="VBH18" s="1878"/>
      <c r="VBI18" s="1878"/>
      <c r="VBJ18" s="1878"/>
      <c r="VBK18" s="1878"/>
      <c r="VBL18" s="1878"/>
      <c r="VBM18" s="1878"/>
      <c r="VBN18" s="1878"/>
      <c r="VBO18" s="1878"/>
      <c r="VBP18" s="1878"/>
      <c r="VBQ18" s="1878"/>
      <c r="VBR18" s="1878"/>
      <c r="VBS18" s="1878"/>
      <c r="VBT18" s="1878"/>
      <c r="VBU18" s="1878"/>
      <c r="VBV18" s="1878"/>
      <c r="VBW18" s="1878"/>
      <c r="VBX18" s="1878"/>
      <c r="VBY18" s="1878"/>
      <c r="VBZ18" s="1878"/>
      <c r="VCA18" s="1878"/>
      <c r="VCB18" s="1878"/>
      <c r="VCC18" s="1878"/>
      <c r="VCD18" s="1878"/>
      <c r="VCE18" s="1878"/>
      <c r="VCF18" s="1878"/>
      <c r="VCG18" s="1878"/>
      <c r="VCH18" s="1878"/>
      <c r="VCI18" s="1878"/>
      <c r="VCJ18" s="1878"/>
      <c r="VCK18" s="1878"/>
      <c r="VCL18" s="1878"/>
      <c r="VCM18" s="1878"/>
      <c r="VCN18" s="1878"/>
      <c r="VCO18" s="1878"/>
      <c r="VCP18" s="1878"/>
      <c r="VCQ18" s="1878"/>
      <c r="VCR18" s="1878"/>
      <c r="VCS18" s="1878"/>
      <c r="VCT18" s="1878"/>
      <c r="VCU18" s="1878"/>
      <c r="VCV18" s="1878"/>
      <c r="VCW18" s="1878"/>
      <c r="VCX18" s="1878"/>
      <c r="VCY18" s="1878"/>
      <c r="VCZ18" s="1878"/>
      <c r="VDA18" s="1878"/>
      <c r="VDB18" s="1878"/>
      <c r="VDC18" s="1878"/>
      <c r="VDD18" s="1878"/>
      <c r="VDE18" s="1878"/>
      <c r="VDF18" s="1878"/>
      <c r="VDG18" s="1878"/>
      <c r="VDH18" s="1878"/>
      <c r="VDI18" s="1878"/>
      <c r="VDJ18" s="1878"/>
      <c r="VDK18" s="1878"/>
      <c r="VDL18" s="1878"/>
      <c r="VDM18" s="1878"/>
      <c r="VDN18" s="1878"/>
      <c r="VDO18" s="1878"/>
      <c r="VDP18" s="1878"/>
      <c r="VDQ18" s="1878"/>
      <c r="VDR18" s="1878"/>
      <c r="VDS18" s="1878"/>
      <c r="VDT18" s="1878"/>
      <c r="VDU18" s="1878"/>
      <c r="VDV18" s="1878"/>
      <c r="VDW18" s="1878"/>
      <c r="VDX18" s="1878"/>
      <c r="VDY18" s="1878"/>
      <c r="VDZ18" s="1878"/>
      <c r="VEA18" s="1878"/>
      <c r="VEB18" s="1878"/>
      <c r="VEC18" s="1878"/>
      <c r="VED18" s="1878"/>
      <c r="VEE18" s="1878"/>
      <c r="VEF18" s="1878"/>
      <c r="VEG18" s="1878"/>
      <c r="VEH18" s="1878"/>
      <c r="VEI18" s="1878"/>
      <c r="VEJ18" s="1878"/>
      <c r="VEK18" s="1878"/>
      <c r="VEL18" s="1878"/>
      <c r="VEM18" s="1878"/>
      <c r="VEN18" s="1878"/>
      <c r="VEO18" s="1878"/>
      <c r="VEP18" s="1878"/>
      <c r="VEQ18" s="1878"/>
      <c r="VER18" s="1878"/>
      <c r="VES18" s="1878"/>
      <c r="VET18" s="1878"/>
      <c r="VEU18" s="1878"/>
      <c r="VEV18" s="1878"/>
      <c r="VEW18" s="1878"/>
      <c r="VEX18" s="1878"/>
      <c r="VEY18" s="1878"/>
      <c r="VEZ18" s="1878"/>
      <c r="VFA18" s="1878"/>
      <c r="VFB18" s="1878"/>
      <c r="VFC18" s="1878"/>
      <c r="VFD18" s="1878"/>
      <c r="VFE18" s="1878"/>
      <c r="VFF18" s="1878"/>
      <c r="VFG18" s="1878"/>
      <c r="VFH18" s="1878"/>
      <c r="VFI18" s="1878"/>
      <c r="VFJ18" s="1878"/>
      <c r="VFK18" s="1878"/>
      <c r="VFL18" s="1878"/>
      <c r="VFM18" s="1878"/>
      <c r="VFN18" s="1878"/>
      <c r="VFO18" s="1878"/>
      <c r="VFP18" s="1878"/>
      <c r="VFQ18" s="1878"/>
      <c r="VFR18" s="1878"/>
      <c r="VFS18" s="1878"/>
      <c r="VFT18" s="1878"/>
      <c r="VFU18" s="1878"/>
      <c r="VFV18" s="1878"/>
      <c r="VFW18" s="1878"/>
      <c r="VFX18" s="1878"/>
      <c r="VFY18" s="1878"/>
      <c r="VFZ18" s="1878"/>
      <c r="VGA18" s="1878"/>
      <c r="VGB18" s="1878"/>
      <c r="VGC18" s="1878"/>
      <c r="VGD18" s="1878"/>
      <c r="VGE18" s="1878"/>
      <c r="VGF18" s="1878"/>
      <c r="VGG18" s="1878"/>
      <c r="VGH18" s="1878"/>
      <c r="VGI18" s="1878"/>
      <c r="VGJ18" s="1878"/>
      <c r="VGK18" s="1878"/>
      <c r="VGL18" s="1878"/>
      <c r="VGM18" s="1878"/>
      <c r="VGN18" s="1878"/>
      <c r="VGO18" s="1878"/>
      <c r="VGP18" s="1878"/>
      <c r="VGQ18" s="1878"/>
      <c r="VGR18" s="1878"/>
      <c r="VGS18" s="1878"/>
      <c r="VGT18" s="1878"/>
      <c r="VGU18" s="1878"/>
      <c r="VGV18" s="1878"/>
      <c r="VGW18" s="1878"/>
      <c r="VGX18" s="1878"/>
      <c r="VGY18" s="1878"/>
      <c r="VGZ18" s="1878"/>
      <c r="VHA18" s="1878"/>
      <c r="VHB18" s="1878"/>
      <c r="VHC18" s="1878"/>
      <c r="VHD18" s="1878"/>
      <c r="VHE18" s="1878"/>
      <c r="VHF18" s="1878"/>
      <c r="VHG18" s="1878"/>
      <c r="VHH18" s="1878"/>
      <c r="VHI18" s="1878"/>
      <c r="VHJ18" s="1878"/>
      <c r="VHK18" s="1878"/>
      <c r="VHL18" s="1878"/>
      <c r="VHM18" s="1878"/>
      <c r="VHN18" s="1878"/>
      <c r="VHO18" s="1878"/>
      <c r="VHP18" s="1878"/>
      <c r="VHQ18" s="1878"/>
      <c r="VHR18" s="1878"/>
      <c r="VHS18" s="1878"/>
      <c r="VHT18" s="1878"/>
      <c r="VHU18" s="1878"/>
      <c r="VHV18" s="1878"/>
      <c r="VHW18" s="1878"/>
      <c r="VHX18" s="1878"/>
      <c r="VHY18" s="1878"/>
      <c r="VHZ18" s="1878"/>
      <c r="VIA18" s="1878"/>
      <c r="VIB18" s="1878"/>
      <c r="VIC18" s="1878"/>
      <c r="VID18" s="1878"/>
      <c r="VIE18" s="1878"/>
      <c r="VIF18" s="1878"/>
      <c r="VIG18" s="1878"/>
      <c r="VIH18" s="1878"/>
      <c r="VII18" s="1878"/>
      <c r="VIJ18" s="1878"/>
      <c r="VIK18" s="1878"/>
      <c r="VIL18" s="1878"/>
      <c r="VIM18" s="1878"/>
      <c r="VIN18" s="1878"/>
      <c r="VIO18" s="1878"/>
      <c r="VIP18" s="1878"/>
      <c r="VIQ18" s="1878"/>
      <c r="VIR18" s="1878"/>
      <c r="VIS18" s="1878"/>
      <c r="VIT18" s="1878"/>
      <c r="VIU18" s="1878"/>
      <c r="VIV18" s="1878"/>
      <c r="VIW18" s="1878"/>
      <c r="VIX18" s="1878"/>
      <c r="VIY18" s="1878"/>
      <c r="VIZ18" s="1878"/>
      <c r="VJA18" s="1878"/>
      <c r="VJB18" s="1878"/>
      <c r="VJC18" s="1878"/>
      <c r="VJD18" s="1878"/>
      <c r="VJE18" s="1878"/>
      <c r="VJF18" s="1878"/>
      <c r="VJG18" s="1878"/>
      <c r="VJH18" s="1878"/>
      <c r="VJI18" s="1878"/>
      <c r="VJJ18" s="1878"/>
      <c r="VJK18" s="1878"/>
      <c r="VJL18" s="1878"/>
      <c r="VJM18" s="1878"/>
      <c r="VJN18" s="1878"/>
      <c r="VJO18" s="1878"/>
      <c r="VJP18" s="1878"/>
      <c r="VJQ18" s="1878"/>
      <c r="VJR18" s="1878"/>
      <c r="VJS18" s="1878"/>
      <c r="VJT18" s="1878"/>
      <c r="VJU18" s="1878"/>
      <c r="VJV18" s="1878"/>
      <c r="VJW18" s="1878"/>
      <c r="VJX18" s="1878"/>
      <c r="VJY18" s="1878"/>
      <c r="VJZ18" s="1878"/>
      <c r="VKA18" s="1878"/>
      <c r="VKB18" s="1878"/>
      <c r="VKC18" s="1878"/>
      <c r="VKD18" s="1878"/>
      <c r="VKE18" s="1878"/>
      <c r="VKF18" s="1878"/>
      <c r="VKG18" s="1878"/>
      <c r="VKH18" s="1878"/>
      <c r="VKI18" s="1878"/>
      <c r="VKJ18" s="1878"/>
      <c r="VKK18" s="1878"/>
      <c r="VKL18" s="1878"/>
      <c r="VKM18" s="1878"/>
      <c r="VKN18" s="1878"/>
      <c r="VKO18" s="1878"/>
      <c r="VKP18" s="1878"/>
      <c r="VKQ18" s="1878"/>
      <c r="VKR18" s="1878"/>
      <c r="VKS18" s="1878"/>
      <c r="VKT18" s="1878"/>
      <c r="VKU18" s="1878"/>
      <c r="VKV18" s="1878"/>
      <c r="VKW18" s="1878"/>
      <c r="VKX18" s="1878"/>
      <c r="VKY18" s="1878"/>
      <c r="VKZ18" s="1878"/>
      <c r="VLA18" s="1878"/>
      <c r="VLB18" s="1878"/>
      <c r="VLC18" s="1878"/>
      <c r="VLD18" s="1878"/>
      <c r="VLE18" s="1878"/>
      <c r="VLF18" s="1878"/>
      <c r="VLG18" s="1878"/>
      <c r="VLH18" s="1878"/>
      <c r="VLI18" s="1878"/>
      <c r="VLJ18" s="1878"/>
      <c r="VLK18" s="1878"/>
      <c r="VLL18" s="1878"/>
      <c r="VLM18" s="1878"/>
      <c r="VLN18" s="1878"/>
      <c r="VLO18" s="1878"/>
      <c r="VLP18" s="1878"/>
      <c r="VLQ18" s="1878"/>
      <c r="VLR18" s="1878"/>
      <c r="VLS18" s="1878"/>
      <c r="VLT18" s="1878"/>
      <c r="VLU18" s="1878"/>
      <c r="VLV18" s="1878"/>
      <c r="VLW18" s="1878"/>
      <c r="VLX18" s="1878"/>
      <c r="VLY18" s="1878"/>
      <c r="VLZ18" s="1878"/>
      <c r="VMA18" s="1878"/>
      <c r="VMB18" s="1878"/>
      <c r="VMC18" s="1878"/>
      <c r="VMD18" s="1878"/>
      <c r="VME18" s="1878"/>
      <c r="VMF18" s="1878"/>
      <c r="VMG18" s="1878"/>
      <c r="VMH18" s="1878"/>
      <c r="VMI18" s="1878"/>
      <c r="VMJ18" s="1878"/>
      <c r="VMK18" s="1878"/>
      <c r="VML18" s="1878"/>
      <c r="VMM18" s="1878"/>
      <c r="VMN18" s="1878"/>
      <c r="VMO18" s="1878"/>
      <c r="VMP18" s="1878"/>
      <c r="VMQ18" s="1878"/>
      <c r="VMR18" s="1878"/>
      <c r="VMS18" s="1878"/>
      <c r="VMT18" s="1878"/>
      <c r="VMU18" s="1878"/>
      <c r="VMV18" s="1878"/>
      <c r="VMW18" s="1878"/>
      <c r="VMX18" s="1878"/>
      <c r="VMY18" s="1878"/>
      <c r="VMZ18" s="1878"/>
      <c r="VNA18" s="1878"/>
      <c r="VNB18" s="1878"/>
      <c r="VNC18" s="1878"/>
      <c r="VND18" s="1878"/>
      <c r="VNE18" s="1878"/>
      <c r="VNF18" s="1878"/>
      <c r="VNG18" s="1878"/>
      <c r="VNH18" s="1878"/>
      <c r="VNI18" s="1878"/>
      <c r="VNJ18" s="1878"/>
      <c r="VNK18" s="1878"/>
      <c r="VNL18" s="1878"/>
      <c r="VNM18" s="1878"/>
      <c r="VNN18" s="1878"/>
      <c r="VNO18" s="1878"/>
      <c r="VNP18" s="1878"/>
      <c r="VNQ18" s="1878"/>
      <c r="VNR18" s="1878"/>
      <c r="VNS18" s="1878"/>
      <c r="VNT18" s="1878"/>
      <c r="VNU18" s="1878"/>
      <c r="VNV18" s="1878"/>
      <c r="VNW18" s="1878"/>
      <c r="VNX18" s="1878"/>
      <c r="VNY18" s="1878"/>
      <c r="VNZ18" s="1878"/>
      <c r="VOA18" s="1878"/>
      <c r="VOB18" s="1878"/>
      <c r="VOC18" s="1878"/>
      <c r="VOD18" s="1878"/>
      <c r="VOE18" s="1878"/>
      <c r="VOF18" s="1878"/>
      <c r="VOG18" s="1878"/>
      <c r="VOH18" s="1878"/>
      <c r="VOI18" s="1878"/>
      <c r="VOJ18" s="1878"/>
      <c r="VOK18" s="1878"/>
      <c r="VOL18" s="1878"/>
      <c r="VOM18" s="1878"/>
      <c r="VON18" s="1878"/>
      <c r="VOO18" s="1878"/>
      <c r="VOP18" s="1878"/>
      <c r="VOQ18" s="1878"/>
      <c r="VOR18" s="1878"/>
      <c r="VOS18" s="1878"/>
      <c r="VOT18" s="1878"/>
      <c r="VOU18" s="1878"/>
      <c r="VOV18" s="1878"/>
      <c r="VOW18" s="1878"/>
      <c r="VOX18" s="1878"/>
      <c r="VOY18" s="1878"/>
      <c r="VOZ18" s="1878"/>
      <c r="VPA18" s="1878"/>
      <c r="VPB18" s="1878"/>
      <c r="VPC18" s="1878"/>
      <c r="VPD18" s="1878"/>
      <c r="VPE18" s="1878"/>
      <c r="VPF18" s="1878"/>
      <c r="VPG18" s="1878"/>
      <c r="VPH18" s="1878"/>
      <c r="VPI18" s="1878"/>
      <c r="VPJ18" s="1878"/>
      <c r="VPK18" s="1878"/>
      <c r="VPL18" s="1878"/>
      <c r="VPM18" s="1878"/>
      <c r="VPN18" s="1878"/>
      <c r="VPO18" s="1878"/>
      <c r="VPP18" s="1878"/>
      <c r="VPQ18" s="1878"/>
      <c r="VPR18" s="1878"/>
      <c r="VPS18" s="1878"/>
      <c r="VPT18" s="1878"/>
      <c r="VPU18" s="1878"/>
      <c r="VPV18" s="1878"/>
      <c r="VPW18" s="1878"/>
      <c r="VPX18" s="1878"/>
      <c r="VPY18" s="1878"/>
      <c r="VPZ18" s="1878"/>
      <c r="VQA18" s="1878"/>
      <c r="VQB18" s="1878"/>
      <c r="VQC18" s="1878"/>
      <c r="VQD18" s="1878"/>
      <c r="VQE18" s="1878"/>
      <c r="VQF18" s="1878"/>
      <c r="VQG18" s="1878"/>
      <c r="VQH18" s="1878"/>
      <c r="VQI18" s="1878"/>
      <c r="VQJ18" s="1878"/>
      <c r="VQK18" s="1878"/>
      <c r="VQL18" s="1878"/>
      <c r="VQM18" s="1878"/>
      <c r="VQN18" s="1878"/>
      <c r="VQO18" s="1878"/>
      <c r="VQP18" s="1878"/>
      <c r="VQQ18" s="1878"/>
      <c r="VQR18" s="1878"/>
      <c r="VQS18" s="1878"/>
      <c r="VQT18" s="1878"/>
      <c r="VQU18" s="1878"/>
      <c r="VQV18" s="1878"/>
      <c r="VQW18" s="1878"/>
      <c r="VQX18" s="1878"/>
      <c r="VQY18" s="1878"/>
      <c r="VQZ18" s="1878"/>
      <c r="VRA18" s="1878"/>
      <c r="VRB18" s="1878"/>
      <c r="VRC18" s="1878"/>
      <c r="VRD18" s="1878"/>
      <c r="VRE18" s="1878"/>
      <c r="VRF18" s="1878"/>
      <c r="VRG18" s="1878"/>
      <c r="VRH18" s="1878"/>
      <c r="VRI18" s="1878"/>
      <c r="VRJ18" s="1878"/>
      <c r="VRK18" s="1878"/>
      <c r="VRL18" s="1878"/>
      <c r="VRM18" s="1878"/>
      <c r="VRN18" s="1878"/>
      <c r="VRO18" s="1878"/>
      <c r="VRP18" s="1878"/>
      <c r="VRQ18" s="1878"/>
      <c r="VRR18" s="1878"/>
      <c r="VRS18" s="1878"/>
      <c r="VRT18" s="1878"/>
      <c r="VRU18" s="1878"/>
      <c r="VRV18" s="1878"/>
      <c r="VRW18" s="1878"/>
      <c r="VRX18" s="1878"/>
      <c r="VRY18" s="1878"/>
      <c r="VRZ18" s="1878"/>
      <c r="VSA18" s="1878"/>
      <c r="VSB18" s="1878"/>
      <c r="VSC18" s="1878"/>
      <c r="VSD18" s="1878"/>
      <c r="VSE18" s="1878"/>
      <c r="VSF18" s="1878"/>
      <c r="VSG18" s="1878"/>
      <c r="VSH18" s="1878"/>
      <c r="VSI18" s="1878"/>
      <c r="VSJ18" s="1878"/>
      <c r="VSK18" s="1878"/>
      <c r="VSL18" s="1878"/>
      <c r="VSM18" s="1878"/>
      <c r="VSN18" s="1878"/>
      <c r="VSO18" s="1878"/>
      <c r="VSP18" s="1878"/>
      <c r="VSQ18" s="1878"/>
      <c r="VSR18" s="1878"/>
      <c r="VSS18" s="1878"/>
      <c r="VST18" s="1878"/>
      <c r="VSU18" s="1878"/>
      <c r="VSV18" s="1878"/>
      <c r="VSW18" s="1878"/>
      <c r="VSX18" s="1878"/>
      <c r="VSY18" s="1878"/>
      <c r="VSZ18" s="1878"/>
      <c r="VTA18" s="1878"/>
      <c r="VTB18" s="1878"/>
      <c r="VTC18" s="1878"/>
      <c r="VTD18" s="1878"/>
      <c r="VTE18" s="1878"/>
      <c r="VTF18" s="1878"/>
      <c r="VTG18" s="1878"/>
      <c r="VTH18" s="1878"/>
      <c r="VTI18" s="1878"/>
      <c r="VTJ18" s="1878"/>
      <c r="VTK18" s="1878"/>
      <c r="VTL18" s="1878"/>
      <c r="VTM18" s="1878"/>
      <c r="VTN18" s="1878"/>
      <c r="VTO18" s="1878"/>
      <c r="VTP18" s="1878"/>
      <c r="VTQ18" s="1878"/>
      <c r="VTR18" s="1878"/>
      <c r="VTS18" s="1878"/>
      <c r="VTT18" s="1878"/>
      <c r="VTU18" s="1878"/>
      <c r="VTV18" s="1878"/>
      <c r="VTW18" s="1878"/>
      <c r="VTX18" s="1878"/>
      <c r="VTY18" s="1878"/>
      <c r="VTZ18" s="1878"/>
      <c r="VUA18" s="1878"/>
      <c r="VUB18" s="1878"/>
      <c r="VUC18" s="1878"/>
      <c r="VUD18" s="1878"/>
      <c r="VUE18" s="1878"/>
      <c r="VUF18" s="1878"/>
      <c r="VUG18" s="1878"/>
      <c r="VUH18" s="1878"/>
      <c r="VUI18" s="1878"/>
      <c r="VUJ18" s="1878"/>
      <c r="VUK18" s="1878"/>
      <c r="VUL18" s="1878"/>
      <c r="VUM18" s="1878"/>
      <c r="VUN18" s="1878"/>
      <c r="VUO18" s="1878"/>
      <c r="VUP18" s="1878"/>
      <c r="VUQ18" s="1878"/>
      <c r="VUR18" s="1878"/>
      <c r="VUS18" s="1878"/>
      <c r="VUT18" s="1878"/>
      <c r="VUU18" s="1878"/>
      <c r="VUV18" s="1878"/>
      <c r="VUW18" s="1878"/>
      <c r="VUX18" s="1878"/>
      <c r="VUY18" s="1878"/>
      <c r="VUZ18" s="1878"/>
      <c r="VVA18" s="1878"/>
      <c r="VVB18" s="1878"/>
      <c r="VVC18" s="1878"/>
      <c r="VVD18" s="1878"/>
      <c r="VVE18" s="1878"/>
      <c r="VVF18" s="1878"/>
      <c r="VVG18" s="1878"/>
      <c r="VVH18" s="1878"/>
      <c r="VVI18" s="1878"/>
      <c r="VVJ18" s="1878"/>
      <c r="VVK18" s="1878"/>
      <c r="VVL18" s="1878"/>
      <c r="VVM18" s="1878"/>
      <c r="VVN18" s="1878"/>
      <c r="VVO18" s="1878"/>
      <c r="VVP18" s="1878"/>
      <c r="VVQ18" s="1878"/>
      <c r="VVR18" s="1878"/>
      <c r="VVS18" s="1878"/>
      <c r="VVT18" s="1878"/>
      <c r="VVU18" s="1878"/>
      <c r="VVV18" s="1878"/>
      <c r="VVW18" s="1878"/>
      <c r="VVX18" s="1878"/>
      <c r="VVY18" s="1878"/>
      <c r="VVZ18" s="1878"/>
      <c r="VWA18" s="1878"/>
      <c r="VWB18" s="1878"/>
      <c r="VWC18" s="1878"/>
      <c r="VWD18" s="1878"/>
      <c r="VWE18" s="1878"/>
      <c r="VWF18" s="1878"/>
      <c r="VWG18" s="1878"/>
      <c r="VWH18" s="1878"/>
      <c r="VWI18" s="1878"/>
      <c r="VWJ18" s="1878"/>
      <c r="VWK18" s="1878"/>
      <c r="VWL18" s="1878"/>
      <c r="VWM18" s="1878"/>
      <c r="VWN18" s="1878"/>
      <c r="VWO18" s="1878"/>
      <c r="VWP18" s="1878"/>
      <c r="VWQ18" s="1878"/>
      <c r="VWR18" s="1878"/>
      <c r="VWS18" s="1878"/>
      <c r="VWT18" s="1878"/>
      <c r="VWU18" s="1878"/>
      <c r="VWV18" s="1878"/>
      <c r="VWW18" s="1878"/>
      <c r="VWX18" s="1878"/>
      <c r="VWY18" s="1878"/>
      <c r="VWZ18" s="1878"/>
      <c r="VXA18" s="1878"/>
      <c r="VXB18" s="1878"/>
      <c r="VXC18" s="1878"/>
      <c r="VXD18" s="1878"/>
      <c r="VXE18" s="1878"/>
      <c r="VXF18" s="1878"/>
      <c r="VXG18" s="1878"/>
      <c r="VXH18" s="1878"/>
      <c r="VXI18" s="1878"/>
      <c r="VXJ18" s="1878"/>
      <c r="VXK18" s="1878"/>
      <c r="VXL18" s="1878"/>
      <c r="VXM18" s="1878"/>
      <c r="VXN18" s="1878"/>
      <c r="VXO18" s="1878"/>
      <c r="VXP18" s="1878"/>
      <c r="VXQ18" s="1878"/>
      <c r="VXR18" s="1878"/>
      <c r="VXS18" s="1878"/>
      <c r="VXT18" s="1878"/>
      <c r="VXU18" s="1878"/>
      <c r="VXV18" s="1878"/>
      <c r="VXW18" s="1878"/>
      <c r="VXX18" s="1878"/>
      <c r="VXY18" s="1878"/>
      <c r="VXZ18" s="1878"/>
      <c r="VYA18" s="1878"/>
      <c r="VYB18" s="1878"/>
      <c r="VYC18" s="1878"/>
      <c r="VYD18" s="1878"/>
      <c r="VYE18" s="1878"/>
      <c r="VYF18" s="1878"/>
      <c r="VYG18" s="1878"/>
      <c r="VYH18" s="1878"/>
      <c r="VYI18" s="1878"/>
      <c r="VYJ18" s="1878"/>
      <c r="VYK18" s="1878"/>
      <c r="VYL18" s="1878"/>
      <c r="VYM18" s="1878"/>
      <c r="VYN18" s="1878"/>
      <c r="VYO18" s="1878"/>
      <c r="VYP18" s="1878"/>
      <c r="VYQ18" s="1878"/>
      <c r="VYR18" s="1878"/>
      <c r="VYS18" s="1878"/>
      <c r="VYT18" s="1878"/>
      <c r="VYU18" s="1878"/>
      <c r="VYV18" s="1878"/>
      <c r="VYW18" s="1878"/>
      <c r="VYX18" s="1878"/>
      <c r="VYY18" s="1878"/>
      <c r="VYZ18" s="1878"/>
      <c r="VZA18" s="1878"/>
      <c r="VZB18" s="1878"/>
      <c r="VZC18" s="1878"/>
      <c r="VZD18" s="1878"/>
      <c r="VZE18" s="1878"/>
      <c r="VZF18" s="1878"/>
      <c r="VZG18" s="1878"/>
      <c r="VZH18" s="1878"/>
      <c r="VZI18" s="1878"/>
      <c r="VZJ18" s="1878"/>
      <c r="VZK18" s="1878"/>
      <c r="VZL18" s="1878"/>
      <c r="VZM18" s="1878"/>
      <c r="VZN18" s="1878"/>
      <c r="VZO18" s="1878"/>
      <c r="VZP18" s="1878"/>
      <c r="VZQ18" s="1878"/>
      <c r="VZR18" s="1878"/>
      <c r="VZS18" s="1878"/>
      <c r="VZT18" s="1878"/>
      <c r="VZU18" s="1878"/>
      <c r="VZV18" s="1878"/>
      <c r="VZW18" s="1878"/>
      <c r="VZX18" s="1878"/>
      <c r="VZY18" s="1878"/>
      <c r="VZZ18" s="1878"/>
      <c r="WAA18" s="1878"/>
      <c r="WAB18" s="1878"/>
      <c r="WAC18" s="1878"/>
      <c r="WAD18" s="1878"/>
      <c r="WAE18" s="1878"/>
      <c r="WAF18" s="1878"/>
      <c r="WAG18" s="1878"/>
      <c r="WAH18" s="1878"/>
      <c r="WAI18" s="1878"/>
      <c r="WAJ18" s="1878"/>
      <c r="WAK18" s="1878"/>
      <c r="WAL18" s="1878"/>
      <c r="WAM18" s="1878"/>
      <c r="WAN18" s="1878"/>
      <c r="WAO18" s="1878"/>
      <c r="WAP18" s="1878"/>
      <c r="WAQ18" s="1878"/>
      <c r="WAR18" s="1878"/>
      <c r="WAS18" s="1878"/>
      <c r="WAT18" s="1878"/>
      <c r="WAU18" s="1878"/>
      <c r="WAV18" s="1878"/>
      <c r="WAW18" s="1878"/>
      <c r="WAX18" s="1878"/>
      <c r="WAY18" s="1878"/>
      <c r="WAZ18" s="1878"/>
      <c r="WBA18" s="1878"/>
      <c r="WBB18" s="1878"/>
      <c r="WBC18" s="1878"/>
      <c r="WBD18" s="1878"/>
      <c r="WBE18" s="1878"/>
      <c r="WBF18" s="1878"/>
      <c r="WBG18" s="1878"/>
      <c r="WBH18" s="1878"/>
      <c r="WBI18" s="1878"/>
      <c r="WBJ18" s="1878"/>
      <c r="WBK18" s="1878"/>
      <c r="WBL18" s="1878"/>
      <c r="WBM18" s="1878"/>
      <c r="WBN18" s="1878"/>
      <c r="WBO18" s="1878"/>
      <c r="WBP18" s="1878"/>
      <c r="WBQ18" s="1878"/>
      <c r="WBR18" s="1878"/>
      <c r="WBS18" s="1878"/>
      <c r="WBT18" s="1878"/>
      <c r="WBU18" s="1878"/>
      <c r="WBV18" s="1878"/>
      <c r="WBW18" s="1878"/>
      <c r="WBX18" s="1878"/>
      <c r="WBY18" s="1878"/>
      <c r="WBZ18" s="1878"/>
      <c r="WCA18" s="1878"/>
      <c r="WCB18" s="1878"/>
      <c r="WCC18" s="1878"/>
      <c r="WCD18" s="1878"/>
      <c r="WCE18" s="1878"/>
      <c r="WCF18" s="1878"/>
      <c r="WCG18" s="1878"/>
      <c r="WCH18" s="1878"/>
      <c r="WCI18" s="1878"/>
      <c r="WCJ18" s="1878"/>
      <c r="WCK18" s="1878"/>
      <c r="WCL18" s="1878"/>
      <c r="WCM18" s="1878"/>
      <c r="WCN18" s="1878"/>
      <c r="WCO18" s="1878"/>
      <c r="WCP18" s="1878"/>
      <c r="WCQ18" s="1878"/>
      <c r="WCR18" s="1878"/>
      <c r="WCS18" s="1878"/>
      <c r="WCT18" s="1878"/>
      <c r="WCU18" s="1878"/>
      <c r="WCV18" s="1878"/>
      <c r="WCW18" s="1878"/>
      <c r="WCX18" s="1878"/>
      <c r="WCY18" s="1878"/>
      <c r="WCZ18" s="1878"/>
      <c r="WDA18" s="1878"/>
      <c r="WDB18" s="1878"/>
      <c r="WDC18" s="1878"/>
      <c r="WDD18" s="1878"/>
      <c r="WDE18" s="1878"/>
      <c r="WDF18" s="1878"/>
      <c r="WDG18" s="1878"/>
      <c r="WDH18" s="1878"/>
      <c r="WDI18" s="1878"/>
      <c r="WDJ18" s="1878"/>
      <c r="WDK18" s="1878"/>
      <c r="WDL18" s="1878"/>
      <c r="WDM18" s="1878"/>
      <c r="WDN18" s="1878"/>
      <c r="WDO18" s="1878"/>
      <c r="WDP18" s="1878"/>
      <c r="WDQ18" s="1878"/>
      <c r="WDR18" s="1878"/>
      <c r="WDS18" s="1878"/>
      <c r="WDT18" s="1878"/>
      <c r="WDU18" s="1878"/>
      <c r="WDV18" s="1878"/>
      <c r="WDW18" s="1878"/>
      <c r="WDX18" s="1878"/>
      <c r="WDY18" s="1878"/>
      <c r="WDZ18" s="1878"/>
      <c r="WEA18" s="1878"/>
      <c r="WEB18" s="1878"/>
      <c r="WEC18" s="1878"/>
      <c r="WED18" s="1878"/>
      <c r="WEE18" s="1878"/>
      <c r="WEF18" s="1878"/>
      <c r="WEG18" s="1878"/>
      <c r="WEH18" s="1878"/>
      <c r="WEI18" s="1878"/>
      <c r="WEJ18" s="1878"/>
      <c r="WEK18" s="1878"/>
      <c r="WEL18" s="1878"/>
      <c r="WEM18" s="1878"/>
      <c r="WEN18" s="1878"/>
      <c r="WEO18" s="1878"/>
      <c r="WEP18" s="1878"/>
      <c r="WEQ18" s="1878"/>
      <c r="WER18" s="1878"/>
      <c r="WES18" s="1878"/>
      <c r="WET18" s="1878"/>
      <c r="WEU18" s="1878"/>
      <c r="WEV18" s="1878"/>
      <c r="WEW18" s="1878"/>
      <c r="WEX18" s="1878"/>
      <c r="WEY18" s="1878"/>
      <c r="WEZ18" s="1878"/>
      <c r="WFA18" s="1878"/>
      <c r="WFB18" s="1878"/>
      <c r="WFC18" s="1878"/>
      <c r="WFD18" s="1878"/>
      <c r="WFE18" s="1878"/>
      <c r="WFF18" s="1878"/>
      <c r="WFG18" s="1878"/>
      <c r="WFH18" s="1878"/>
      <c r="WFI18" s="1878"/>
      <c r="WFJ18" s="1878"/>
      <c r="WFK18" s="1878"/>
      <c r="WFL18" s="1878"/>
      <c r="WFM18" s="1878"/>
      <c r="WFN18" s="1878"/>
      <c r="WFO18" s="1878"/>
      <c r="WFP18" s="1878"/>
      <c r="WFQ18" s="1878"/>
      <c r="WFR18" s="1878"/>
      <c r="WFS18" s="1878"/>
      <c r="WFT18" s="1878"/>
      <c r="WFU18" s="1878"/>
      <c r="WFV18" s="1878"/>
      <c r="WFW18" s="1878"/>
      <c r="WFX18" s="1878"/>
      <c r="WFY18" s="1878"/>
      <c r="WFZ18" s="1878"/>
      <c r="WGA18" s="1878"/>
      <c r="WGB18" s="1878"/>
      <c r="WGC18" s="1878"/>
      <c r="WGD18" s="1878"/>
      <c r="WGE18" s="1878"/>
      <c r="WGF18" s="1878"/>
      <c r="WGG18" s="1878"/>
      <c r="WGH18" s="1878"/>
      <c r="WGI18" s="1878"/>
      <c r="WGJ18" s="1878"/>
      <c r="WGK18" s="1878"/>
      <c r="WGL18" s="1878"/>
      <c r="WGM18" s="1878"/>
      <c r="WGN18" s="1878"/>
      <c r="WGO18" s="1878"/>
      <c r="WGP18" s="1878"/>
      <c r="WGQ18" s="1878"/>
      <c r="WGR18" s="1878"/>
      <c r="WGS18" s="1878"/>
      <c r="WGT18" s="1878"/>
      <c r="WGU18" s="1878"/>
      <c r="WGV18" s="1878"/>
      <c r="WGW18" s="1878"/>
      <c r="WGX18" s="1878"/>
      <c r="WGY18" s="1878"/>
      <c r="WGZ18" s="1878"/>
      <c r="WHA18" s="1878"/>
      <c r="WHB18" s="1878"/>
      <c r="WHC18" s="1878"/>
      <c r="WHD18" s="1878"/>
      <c r="WHE18" s="1878"/>
      <c r="WHF18" s="1878"/>
      <c r="WHG18" s="1878"/>
      <c r="WHH18" s="1878"/>
      <c r="WHI18" s="1878"/>
      <c r="WHJ18" s="1878"/>
      <c r="WHK18" s="1878"/>
      <c r="WHL18" s="1878"/>
      <c r="WHM18" s="1878"/>
      <c r="WHN18" s="1878"/>
      <c r="WHO18" s="1878"/>
      <c r="WHP18" s="1878"/>
      <c r="WHQ18" s="1878"/>
      <c r="WHR18" s="1878"/>
      <c r="WHS18" s="1878"/>
      <c r="WHT18" s="1878"/>
      <c r="WHU18" s="1878"/>
      <c r="WHV18" s="1878"/>
      <c r="WHW18" s="1878"/>
      <c r="WHX18" s="1878"/>
      <c r="WHY18" s="1878"/>
      <c r="WHZ18" s="1878"/>
      <c r="WIA18" s="1878"/>
      <c r="WIB18" s="1878"/>
      <c r="WIC18" s="1878"/>
      <c r="WID18" s="1878"/>
      <c r="WIE18" s="1878"/>
      <c r="WIF18" s="1878"/>
      <c r="WIG18" s="1878"/>
      <c r="WIH18" s="1878"/>
      <c r="WII18" s="1878"/>
      <c r="WIJ18" s="1878"/>
      <c r="WIK18" s="1878"/>
      <c r="WIL18" s="1878"/>
      <c r="WIM18" s="1878"/>
      <c r="WIN18" s="1878"/>
      <c r="WIO18" s="1878"/>
      <c r="WIP18" s="1878"/>
      <c r="WIQ18" s="1878"/>
      <c r="WIR18" s="1878"/>
      <c r="WIS18" s="1878"/>
      <c r="WIT18" s="1878"/>
      <c r="WIU18" s="1878"/>
      <c r="WIV18" s="1878"/>
      <c r="WIW18" s="1878"/>
      <c r="WIX18" s="1878"/>
      <c r="WIY18" s="1878"/>
      <c r="WIZ18" s="1878"/>
      <c r="WJA18" s="1878"/>
      <c r="WJB18" s="1878"/>
      <c r="WJC18" s="1878"/>
      <c r="WJD18" s="1878"/>
      <c r="WJE18" s="1878"/>
      <c r="WJF18" s="1878"/>
      <c r="WJG18" s="1878"/>
      <c r="WJH18" s="1878"/>
      <c r="WJI18" s="1878"/>
      <c r="WJJ18" s="1878"/>
      <c r="WJK18" s="1878"/>
      <c r="WJL18" s="1878"/>
      <c r="WJM18" s="1878"/>
      <c r="WJN18" s="1878"/>
      <c r="WJO18" s="1878"/>
      <c r="WJP18" s="1878"/>
      <c r="WJQ18" s="1878"/>
      <c r="WJR18" s="1878"/>
      <c r="WJS18" s="1878"/>
      <c r="WJT18" s="1878"/>
      <c r="WJU18" s="1878"/>
      <c r="WJV18" s="1878"/>
      <c r="WJW18" s="1878"/>
      <c r="WJX18" s="1878"/>
      <c r="WJY18" s="1878"/>
      <c r="WJZ18" s="1878"/>
      <c r="WKA18" s="1878"/>
      <c r="WKB18" s="1878"/>
      <c r="WKC18" s="1878"/>
      <c r="WKD18" s="1878"/>
      <c r="WKE18" s="1878"/>
      <c r="WKF18" s="1878"/>
      <c r="WKG18" s="1878"/>
      <c r="WKH18" s="1878"/>
      <c r="WKI18" s="1878"/>
      <c r="WKJ18" s="1878"/>
      <c r="WKK18" s="1878"/>
      <c r="WKL18" s="1878"/>
      <c r="WKM18" s="1878"/>
      <c r="WKN18" s="1878"/>
      <c r="WKO18" s="1878"/>
      <c r="WKP18" s="1878"/>
      <c r="WKQ18" s="1878"/>
      <c r="WKR18" s="1878"/>
      <c r="WKS18" s="1878"/>
      <c r="WKT18" s="1878"/>
      <c r="WKU18" s="1878"/>
      <c r="WKV18" s="1878"/>
      <c r="WKW18" s="1878"/>
      <c r="WKX18" s="1878"/>
      <c r="WKY18" s="1878"/>
      <c r="WKZ18" s="1878"/>
      <c r="WLA18" s="1878"/>
      <c r="WLB18" s="1878"/>
      <c r="WLC18" s="1878"/>
      <c r="WLD18" s="1878"/>
      <c r="WLE18" s="1878"/>
      <c r="WLF18" s="1878"/>
      <c r="WLG18" s="1878"/>
      <c r="WLH18" s="1878"/>
      <c r="WLI18" s="1878"/>
      <c r="WLJ18" s="1878"/>
      <c r="WLK18" s="1878"/>
      <c r="WLL18" s="1878"/>
      <c r="WLM18" s="1878"/>
      <c r="WLN18" s="1878"/>
      <c r="WLO18" s="1878"/>
      <c r="WLP18" s="1878"/>
      <c r="WLQ18" s="1878"/>
      <c r="WLR18" s="1878"/>
      <c r="WLS18" s="1878"/>
      <c r="WLT18" s="1878"/>
      <c r="WLU18" s="1878"/>
      <c r="WLV18" s="1878"/>
      <c r="WLW18" s="1878"/>
      <c r="WLX18" s="1878"/>
      <c r="WLY18" s="1878"/>
      <c r="WLZ18" s="1878"/>
      <c r="WMA18" s="1878"/>
      <c r="WMB18" s="1878"/>
      <c r="WMC18" s="1878"/>
      <c r="WMD18" s="1878"/>
      <c r="WME18" s="1878"/>
      <c r="WMF18" s="1878"/>
      <c r="WMG18" s="1878"/>
      <c r="WMH18" s="1878"/>
      <c r="WMI18" s="1878"/>
      <c r="WMJ18" s="1878"/>
      <c r="WMK18" s="1878"/>
      <c r="WML18" s="1878"/>
      <c r="WMM18" s="1878"/>
      <c r="WMN18" s="1878"/>
      <c r="WMO18" s="1878"/>
      <c r="WMP18" s="1878"/>
      <c r="WMQ18" s="1878"/>
      <c r="WMR18" s="1878"/>
      <c r="WMS18" s="1878"/>
      <c r="WMT18" s="1878"/>
      <c r="WMU18" s="1878"/>
      <c r="WMV18" s="1878"/>
      <c r="WMW18" s="1878"/>
      <c r="WMX18" s="1878"/>
      <c r="WMY18" s="1878"/>
      <c r="WMZ18" s="1878"/>
      <c r="WNA18" s="1878"/>
      <c r="WNB18" s="1878"/>
      <c r="WNC18" s="1878"/>
      <c r="WND18" s="1878"/>
      <c r="WNE18" s="1878"/>
      <c r="WNF18" s="1878"/>
      <c r="WNG18" s="1878"/>
      <c r="WNH18" s="1878"/>
      <c r="WNI18" s="1878"/>
      <c r="WNJ18" s="1878"/>
      <c r="WNK18" s="1878"/>
      <c r="WNL18" s="1878"/>
      <c r="WNM18" s="1878"/>
      <c r="WNN18" s="1878"/>
      <c r="WNO18" s="1878"/>
      <c r="WNP18" s="1878"/>
      <c r="WNQ18" s="1878"/>
      <c r="WNR18" s="1878"/>
      <c r="WNS18" s="1878"/>
      <c r="WNT18" s="1878"/>
      <c r="WNU18" s="1878"/>
      <c r="WNV18" s="1878"/>
      <c r="WNW18" s="1878"/>
      <c r="WNX18" s="1878"/>
      <c r="WNY18" s="1878"/>
      <c r="WNZ18" s="1878"/>
      <c r="WOA18" s="1878"/>
      <c r="WOB18" s="1878"/>
      <c r="WOC18" s="1878"/>
      <c r="WOD18" s="1878"/>
      <c r="WOE18" s="1878"/>
      <c r="WOF18" s="1878"/>
      <c r="WOG18" s="1878"/>
      <c r="WOH18" s="1878"/>
      <c r="WOI18" s="1878"/>
      <c r="WOJ18" s="1878"/>
      <c r="WOK18" s="1878"/>
      <c r="WOL18" s="1878"/>
      <c r="WOM18" s="1878"/>
      <c r="WON18" s="1878"/>
      <c r="WOO18" s="1878"/>
      <c r="WOP18" s="1878"/>
      <c r="WOQ18" s="1878"/>
      <c r="WOR18" s="1878"/>
      <c r="WOS18" s="1878"/>
      <c r="WOT18" s="1878"/>
      <c r="WOU18" s="1878"/>
      <c r="WOV18" s="1878"/>
      <c r="WOW18" s="1878"/>
      <c r="WOX18" s="1878"/>
      <c r="WOY18" s="1878"/>
      <c r="WOZ18" s="1878"/>
      <c r="WPA18" s="1878"/>
      <c r="WPB18" s="1878"/>
      <c r="WPC18" s="1878"/>
      <c r="WPD18" s="1878"/>
      <c r="WPE18" s="1878"/>
      <c r="WPF18" s="1878"/>
      <c r="WPG18" s="1878"/>
      <c r="WPH18" s="1878"/>
      <c r="WPI18" s="1878"/>
      <c r="WPJ18" s="1878"/>
      <c r="WPK18" s="1878"/>
      <c r="WPL18" s="1878"/>
      <c r="WPM18" s="1878"/>
      <c r="WPN18" s="1878"/>
      <c r="WPO18" s="1878"/>
      <c r="WPP18" s="1878"/>
      <c r="WPQ18" s="1878"/>
      <c r="WPR18" s="1878"/>
      <c r="WPS18" s="1878"/>
      <c r="WPT18" s="1878"/>
      <c r="WPU18" s="1878"/>
      <c r="WPV18" s="1878"/>
      <c r="WPW18" s="1878"/>
      <c r="WPX18" s="1878"/>
      <c r="WPY18" s="1878"/>
      <c r="WPZ18" s="1878"/>
      <c r="WQA18" s="1878"/>
      <c r="WQB18" s="1878"/>
      <c r="WQC18" s="1878"/>
      <c r="WQD18" s="1878"/>
      <c r="WQE18" s="1878"/>
      <c r="WQF18" s="1878"/>
      <c r="WQG18" s="1878"/>
      <c r="WQH18" s="1878"/>
      <c r="WQI18" s="1878"/>
      <c r="WQJ18" s="1878"/>
      <c r="WQK18" s="1878"/>
      <c r="WQL18" s="1878"/>
      <c r="WQM18" s="1878"/>
      <c r="WQN18" s="1878"/>
      <c r="WQO18" s="1878"/>
      <c r="WQP18" s="1878"/>
      <c r="WQQ18" s="1878"/>
      <c r="WQR18" s="1878"/>
      <c r="WQS18" s="1878"/>
      <c r="WQT18" s="1878"/>
      <c r="WQU18" s="1878"/>
      <c r="WQV18" s="1878"/>
      <c r="WQW18" s="1878"/>
      <c r="WQX18" s="1878"/>
      <c r="WQY18" s="1878"/>
      <c r="WQZ18" s="1878"/>
      <c r="WRA18" s="1878"/>
      <c r="WRB18" s="1878"/>
      <c r="WRC18" s="1878"/>
      <c r="WRD18" s="1878"/>
      <c r="WRE18" s="1878"/>
      <c r="WRF18" s="1878"/>
      <c r="WRG18" s="1878"/>
      <c r="WRH18" s="1878"/>
      <c r="WRI18" s="1878"/>
      <c r="WRJ18" s="1878"/>
      <c r="WRK18" s="1878"/>
      <c r="WRL18" s="1878"/>
      <c r="WRM18" s="1878"/>
      <c r="WRN18" s="1878"/>
      <c r="WRO18" s="1878"/>
      <c r="WRP18" s="1878"/>
      <c r="WRQ18" s="1878"/>
      <c r="WRR18" s="1878"/>
      <c r="WRS18" s="1878"/>
      <c r="WRT18" s="1878"/>
      <c r="WRU18" s="1878"/>
      <c r="WRV18" s="1878"/>
      <c r="WRW18" s="1878"/>
      <c r="WRX18" s="1878"/>
      <c r="WRY18" s="1878"/>
      <c r="WRZ18" s="1878"/>
      <c r="WSA18" s="1878"/>
      <c r="WSB18" s="1878"/>
      <c r="WSC18" s="1878"/>
      <c r="WSD18" s="1878"/>
      <c r="WSE18" s="1878"/>
      <c r="WSF18" s="1878"/>
      <c r="WSG18" s="1878"/>
      <c r="WSH18" s="1878"/>
      <c r="WSI18" s="1878"/>
      <c r="WSJ18" s="1878"/>
      <c r="WSK18" s="1878"/>
      <c r="WSL18" s="1878"/>
      <c r="WSM18" s="1878"/>
      <c r="WSN18" s="1878"/>
      <c r="WSO18" s="1878"/>
      <c r="WSP18" s="1878"/>
      <c r="WSQ18" s="1878"/>
      <c r="WSR18" s="1878"/>
      <c r="WSS18" s="1878"/>
      <c r="WST18" s="1878"/>
      <c r="WSU18" s="1878"/>
      <c r="WSV18" s="1878"/>
      <c r="WSW18" s="1878"/>
      <c r="WSX18" s="1878"/>
      <c r="WSY18" s="1878"/>
      <c r="WSZ18" s="1878"/>
      <c r="WTA18" s="1878"/>
      <c r="WTB18" s="1878"/>
      <c r="WTC18" s="1878"/>
      <c r="WTD18" s="1878"/>
      <c r="WTE18" s="1878"/>
      <c r="WTF18" s="1878"/>
      <c r="WTG18" s="1878"/>
      <c r="WTH18" s="1878"/>
      <c r="WTI18" s="1878"/>
      <c r="WTJ18" s="1878"/>
      <c r="WTK18" s="1878"/>
      <c r="WTL18" s="1878"/>
      <c r="WTM18" s="1878"/>
      <c r="WTN18" s="1878"/>
      <c r="WTO18" s="1878"/>
      <c r="WTP18" s="1878"/>
      <c r="WTQ18" s="1878"/>
      <c r="WTR18" s="1878"/>
      <c r="WTS18" s="1878"/>
      <c r="WTT18" s="1878"/>
      <c r="WTU18" s="1878"/>
      <c r="WTV18" s="1878"/>
      <c r="WTW18" s="1878"/>
      <c r="WTX18" s="1878"/>
      <c r="WTY18" s="1878"/>
      <c r="WTZ18" s="1878"/>
      <c r="WUA18" s="1878"/>
      <c r="WUB18" s="1878"/>
      <c r="WUC18" s="1878"/>
      <c r="WUD18" s="1878"/>
      <c r="WUE18" s="1878"/>
      <c r="WUF18" s="1878"/>
      <c r="WUG18" s="1878"/>
      <c r="WUH18" s="1878"/>
      <c r="WUI18" s="1878"/>
      <c r="WUJ18" s="1878"/>
      <c r="WUK18" s="1878"/>
      <c r="WUL18" s="1878"/>
      <c r="WUM18" s="1878"/>
      <c r="WUN18" s="1878"/>
      <c r="WUO18" s="1878"/>
      <c r="WUP18" s="1878"/>
      <c r="WUQ18" s="1878"/>
      <c r="WUR18" s="1878"/>
      <c r="WUS18" s="1878"/>
      <c r="WUT18" s="1878"/>
      <c r="WUU18" s="1878"/>
      <c r="WUV18" s="1878"/>
      <c r="WUW18" s="1878"/>
      <c r="WUX18" s="1878"/>
      <c r="WUY18" s="1878"/>
      <c r="WUZ18" s="1878"/>
      <c r="WVA18" s="1878"/>
      <c r="WVB18" s="1878"/>
      <c r="WVC18" s="1878"/>
      <c r="WVD18" s="1878"/>
      <c r="WVE18" s="1878"/>
      <c r="WVF18" s="1878"/>
      <c r="WVG18" s="1878"/>
      <c r="WVH18" s="1878"/>
      <c r="WVI18" s="1878"/>
      <c r="WVJ18" s="1878"/>
      <c r="WVK18" s="1878"/>
      <c r="WVL18" s="1878"/>
      <c r="WVM18" s="1878"/>
      <c r="WVN18" s="1878"/>
      <c r="WVO18" s="1878"/>
      <c r="WVP18" s="1878"/>
      <c r="WVQ18" s="1878"/>
      <c r="WVR18" s="1878"/>
      <c r="WVS18" s="1878"/>
      <c r="WVT18" s="1878"/>
      <c r="WVU18" s="1878"/>
      <c r="WVV18" s="1878"/>
      <c r="WVW18" s="1878"/>
      <c r="WVX18" s="1878"/>
      <c r="WVY18" s="1878"/>
      <c r="WVZ18" s="1878"/>
      <c r="WWA18" s="1878"/>
      <c r="WWB18" s="1878"/>
      <c r="WWC18" s="1878"/>
      <c r="WWD18" s="1878"/>
      <c r="WWE18" s="1878"/>
      <c r="WWF18" s="1878"/>
      <c r="WWG18" s="1878"/>
      <c r="WWH18" s="1878"/>
      <c r="WWI18" s="1878"/>
      <c r="WWJ18" s="1878"/>
      <c r="WWK18" s="1878"/>
      <c r="WWL18" s="1878"/>
      <c r="WWM18" s="1878"/>
      <c r="WWN18" s="1878"/>
      <c r="WWO18" s="1878"/>
      <c r="WWP18" s="1878"/>
      <c r="WWQ18" s="1878"/>
      <c r="WWR18" s="1878"/>
      <c r="WWS18" s="1878"/>
      <c r="WWT18" s="1878"/>
      <c r="WWU18" s="1878"/>
      <c r="WWV18" s="1878"/>
      <c r="WWW18" s="1878"/>
      <c r="WWX18" s="1878"/>
      <c r="WWY18" s="1878"/>
      <c r="WWZ18" s="1878"/>
      <c r="WXA18" s="1878"/>
      <c r="WXB18" s="1878"/>
      <c r="WXC18" s="1878"/>
      <c r="WXD18" s="1878"/>
      <c r="WXE18" s="1878"/>
      <c r="WXF18" s="1878"/>
      <c r="WXG18" s="1878"/>
      <c r="WXH18" s="1878"/>
      <c r="WXI18" s="1878"/>
      <c r="WXJ18" s="1878"/>
      <c r="WXK18" s="1878"/>
      <c r="WXL18" s="1878"/>
      <c r="WXM18" s="1878"/>
      <c r="WXN18" s="1878"/>
      <c r="WXO18" s="1878"/>
      <c r="WXP18" s="1878"/>
      <c r="WXQ18" s="1878"/>
      <c r="WXR18" s="1878"/>
      <c r="WXS18" s="1878"/>
      <c r="WXT18" s="1878"/>
      <c r="WXU18" s="1878"/>
      <c r="WXV18" s="1878"/>
      <c r="WXW18" s="1878"/>
      <c r="WXX18" s="1878"/>
      <c r="WXY18" s="1878"/>
      <c r="WXZ18" s="1878"/>
      <c r="WYA18" s="1878"/>
      <c r="WYB18" s="1878"/>
      <c r="WYC18" s="1878"/>
      <c r="WYD18" s="1878"/>
      <c r="WYE18" s="1878"/>
      <c r="WYF18" s="1878"/>
      <c r="WYG18" s="1878"/>
      <c r="WYH18" s="1878"/>
      <c r="WYI18" s="1878"/>
      <c r="WYJ18" s="1878"/>
      <c r="WYK18" s="1878"/>
      <c r="WYL18" s="1878"/>
      <c r="WYM18" s="1878"/>
      <c r="WYN18" s="1878"/>
      <c r="WYO18" s="1878"/>
      <c r="WYP18" s="1878"/>
      <c r="WYQ18" s="1878"/>
      <c r="WYR18" s="1878"/>
      <c r="WYS18" s="1878"/>
      <c r="WYT18" s="1878"/>
      <c r="WYU18" s="1878"/>
      <c r="WYV18" s="1878"/>
      <c r="WYW18" s="1878"/>
      <c r="WYX18" s="1878"/>
      <c r="WYY18" s="1878"/>
      <c r="WYZ18" s="1878"/>
      <c r="WZA18" s="1878"/>
      <c r="WZB18" s="1878"/>
      <c r="WZC18" s="1878"/>
      <c r="WZD18" s="1878"/>
      <c r="WZE18" s="1878"/>
      <c r="WZF18" s="1878"/>
      <c r="WZG18" s="1878"/>
      <c r="WZH18" s="1878"/>
      <c r="WZI18" s="1878"/>
      <c r="WZJ18" s="1878"/>
      <c r="WZK18" s="1878"/>
      <c r="WZL18" s="1878"/>
      <c r="WZM18" s="1878"/>
      <c r="WZN18" s="1878"/>
      <c r="WZO18" s="1878"/>
      <c r="WZP18" s="1878"/>
      <c r="WZQ18" s="1878"/>
      <c r="WZR18" s="1878"/>
      <c r="WZS18" s="1878"/>
      <c r="WZT18" s="1878"/>
      <c r="WZU18" s="1878"/>
      <c r="WZV18" s="1878"/>
      <c r="WZW18" s="1878"/>
      <c r="WZX18" s="1878"/>
      <c r="WZY18" s="1878"/>
      <c r="WZZ18" s="1878"/>
      <c r="XAA18" s="1878"/>
      <c r="XAB18" s="1878"/>
      <c r="XAC18" s="1878"/>
      <c r="XAD18" s="1878"/>
      <c r="XAE18" s="1878"/>
      <c r="XAF18" s="1878"/>
      <c r="XAG18" s="1878"/>
      <c r="XAH18" s="1878"/>
      <c r="XAI18" s="1878"/>
      <c r="XAJ18" s="1878"/>
      <c r="XAK18" s="1878"/>
      <c r="XAL18" s="1878"/>
      <c r="XAM18" s="1878"/>
      <c r="XAN18" s="1878"/>
      <c r="XAO18" s="1878"/>
      <c r="XAP18" s="1878"/>
      <c r="XAQ18" s="1878"/>
      <c r="XAR18" s="1878"/>
      <c r="XAS18" s="1878"/>
      <c r="XAT18" s="1878"/>
      <c r="XAU18" s="1878"/>
      <c r="XAV18" s="1878"/>
      <c r="XAW18" s="1878"/>
      <c r="XAX18" s="1878"/>
      <c r="XAY18" s="1878"/>
      <c r="XAZ18" s="1878"/>
      <c r="XBA18" s="1878"/>
      <c r="XBB18" s="1878"/>
      <c r="XBC18" s="1878"/>
      <c r="XBD18" s="1878"/>
      <c r="XBE18" s="1878"/>
      <c r="XBF18" s="1878"/>
      <c r="XBG18" s="1878"/>
      <c r="XBH18" s="1878"/>
      <c r="XBI18" s="1878"/>
      <c r="XBJ18" s="1878"/>
      <c r="XBK18" s="1878"/>
      <c r="XBL18" s="1878"/>
      <c r="XBM18" s="1878"/>
      <c r="XBN18" s="1878"/>
      <c r="XBO18" s="1878"/>
      <c r="XBP18" s="1878"/>
      <c r="XBQ18" s="1878"/>
      <c r="XBR18" s="1878"/>
      <c r="XBS18" s="1878"/>
      <c r="XBT18" s="1878"/>
      <c r="XBU18" s="1878"/>
      <c r="XBV18" s="1878"/>
      <c r="XBW18" s="1878"/>
      <c r="XBX18" s="1878"/>
      <c r="XBY18" s="1878"/>
      <c r="XBZ18" s="1878"/>
      <c r="XCA18" s="1878"/>
      <c r="XCB18" s="1878"/>
      <c r="XCC18" s="1878"/>
      <c r="XCD18" s="1878"/>
      <c r="XCE18" s="1878"/>
      <c r="XCF18" s="1878"/>
      <c r="XCG18" s="1878"/>
      <c r="XCH18" s="1878"/>
      <c r="XCI18" s="1878"/>
      <c r="XCJ18" s="1878"/>
      <c r="XCK18" s="1878"/>
      <c r="XCL18" s="1878"/>
      <c r="XCM18" s="1878"/>
      <c r="XCN18" s="1878"/>
      <c r="XCO18" s="1878"/>
      <c r="XCP18" s="1878"/>
      <c r="XCQ18" s="1878"/>
      <c r="XCR18" s="1878"/>
      <c r="XCS18" s="1878"/>
      <c r="XCT18" s="1878"/>
      <c r="XCU18" s="1878"/>
      <c r="XCV18" s="1878"/>
      <c r="XCW18" s="1878"/>
      <c r="XCX18" s="1878"/>
      <c r="XCY18" s="1878"/>
      <c r="XCZ18" s="1878"/>
      <c r="XDA18" s="1878"/>
      <c r="XDB18" s="1878"/>
      <c r="XDC18" s="1878"/>
      <c r="XDD18" s="1878"/>
      <c r="XDE18" s="1878"/>
      <c r="XDF18" s="1878"/>
      <c r="XDG18" s="1878"/>
      <c r="XDH18" s="1878"/>
      <c r="XDI18" s="1878"/>
      <c r="XDJ18" s="1878"/>
      <c r="XDK18" s="1878"/>
      <c r="XDL18" s="1878"/>
      <c r="XDM18" s="1878"/>
      <c r="XDN18" s="1878"/>
      <c r="XDO18" s="1878"/>
      <c r="XDP18" s="1878"/>
      <c r="XDQ18" s="1878"/>
      <c r="XDR18" s="1878"/>
      <c r="XDS18" s="1878"/>
      <c r="XDT18" s="1878"/>
      <c r="XDU18" s="1878"/>
      <c r="XDV18" s="1878"/>
      <c r="XDW18" s="1878"/>
      <c r="XDX18" s="1878"/>
      <c r="XDY18" s="1878"/>
      <c r="XDZ18" s="1878"/>
      <c r="XEA18" s="1878"/>
      <c r="XEB18" s="1878"/>
      <c r="XEC18" s="1878"/>
      <c r="XED18" s="1878"/>
      <c r="XEE18" s="1878"/>
      <c r="XEF18" s="1878"/>
      <c r="XEG18" s="1878"/>
      <c r="XEH18" s="1878"/>
      <c r="XEI18" s="1878"/>
      <c r="XEJ18" s="1878"/>
      <c r="XEK18" s="1878"/>
      <c r="XEL18" s="1878"/>
      <c r="XEM18" s="1878"/>
      <c r="XEN18" s="1878"/>
      <c r="XEO18" s="1878"/>
      <c r="XEP18" s="1878"/>
      <c r="XEQ18" s="1878"/>
      <c r="XER18" s="1878"/>
      <c r="XES18" s="1878"/>
      <c r="XET18" s="1878"/>
    </row>
    <row r="19" spans="1:16374" ht="16.899999999999999" customHeight="1">
      <c r="A19" s="1970" t="s">
        <v>595</v>
      </c>
      <c r="B19" s="1970"/>
      <c r="C19" s="1970"/>
      <c r="D19" s="1970"/>
      <c r="E19" s="1970"/>
      <c r="F19" s="1970"/>
      <c r="G19" s="1970"/>
      <c r="H19" s="1970"/>
      <c r="I19" s="1970"/>
    </row>
    <row r="20" spans="1:16374" ht="15" customHeight="1">
      <c r="A20" s="1969" t="s">
        <v>596</v>
      </c>
      <c r="B20" s="1969"/>
      <c r="C20" s="1969"/>
      <c r="D20" s="1969"/>
      <c r="E20" s="1969"/>
      <c r="F20" s="1969"/>
      <c r="G20" s="1969"/>
      <c r="H20" s="1969"/>
      <c r="I20" s="1969"/>
    </row>
  </sheetData>
  <mergeCells count="6559">
    <mergeCell ref="WOR17:WOV17"/>
    <mergeCell ref="WOM17:WOQ17"/>
    <mergeCell ref="WOH17:WOL17"/>
    <mergeCell ref="WOC17:WOG17"/>
    <mergeCell ref="BD17:BH17"/>
    <mergeCell ref="AY17:BC17"/>
    <mergeCell ref="AT17:AX17"/>
    <mergeCell ref="A20:I20"/>
    <mergeCell ref="A15:I15"/>
    <mergeCell ref="WGA17:WGE17"/>
    <mergeCell ref="WFV17:WFZ17"/>
    <mergeCell ref="WFQ17:WFU17"/>
    <mergeCell ref="WHT17:WHX17"/>
    <mergeCell ref="WHO17:WHS17"/>
    <mergeCell ref="WHJ17:WHN17"/>
    <mergeCell ref="WHE17:WHI17"/>
    <mergeCell ref="WGZ17:WHD17"/>
    <mergeCell ref="WGU17:WGY17"/>
    <mergeCell ref="WIX17:WJB17"/>
    <mergeCell ref="WIS17:WIW17"/>
    <mergeCell ref="WIN17:WIR17"/>
    <mergeCell ref="WII17:WIM17"/>
    <mergeCell ref="WID17:WIH17"/>
    <mergeCell ref="WHY17:WIC17"/>
    <mergeCell ref="A18:I18"/>
    <mergeCell ref="A19:I19"/>
    <mergeCell ref="AE17:AI17"/>
    <mergeCell ref="AJ17:AN17"/>
    <mergeCell ref="AO17:AS17"/>
    <mergeCell ref="K17:O17"/>
    <mergeCell ref="P17:T17"/>
    <mergeCell ref="U17:Y17"/>
    <mergeCell ref="Z17:AD17"/>
    <mergeCell ref="A1:I1"/>
    <mergeCell ref="A3:A4"/>
    <mergeCell ref="B3:F3"/>
    <mergeCell ref="G3:I3"/>
    <mergeCell ref="A14:I14"/>
    <mergeCell ref="A17:I17"/>
    <mergeCell ref="A12:I12"/>
    <mergeCell ref="P18:T18"/>
    <mergeCell ref="U18:Y18"/>
    <mergeCell ref="Z18:AD18"/>
    <mergeCell ref="AE18:AI18"/>
    <mergeCell ref="AJ18:AN18"/>
    <mergeCell ref="AO18:AS18"/>
    <mergeCell ref="HC17:HG17"/>
    <mergeCell ref="HH17:HL17"/>
    <mergeCell ref="AT18:AX18"/>
    <mergeCell ref="AY18:BC18"/>
    <mergeCell ref="BD18:BH18"/>
    <mergeCell ref="A13:I13"/>
    <mergeCell ref="A16:I16"/>
    <mergeCell ref="CM17:CQ17"/>
    <mergeCell ref="CR17:CV17"/>
    <mergeCell ref="CW17:DA17"/>
    <mergeCell ref="DB17:DF17"/>
    <mergeCell ref="DG17:DK17"/>
    <mergeCell ref="DL17:DP17"/>
    <mergeCell ref="BI17:BM17"/>
    <mergeCell ref="BN17:BR17"/>
    <mergeCell ref="BS17:BW17"/>
    <mergeCell ref="BX17:CB17"/>
    <mergeCell ref="CC17:CG17"/>
    <mergeCell ref="CH17:CL17"/>
    <mergeCell ref="EF18:EJ18"/>
    <mergeCell ref="EK18:EO18"/>
    <mergeCell ref="EP18:ET18"/>
    <mergeCell ref="HR17:HV17"/>
    <mergeCell ref="EU18:EY18"/>
    <mergeCell ref="EZ18:FD18"/>
    <mergeCell ref="FE18:FI18"/>
    <mergeCell ref="BI18:BM18"/>
    <mergeCell ref="BN18:BR18"/>
    <mergeCell ref="BS18:BW18"/>
    <mergeCell ref="HW17:IA17"/>
    <mergeCell ref="IB17:IF17"/>
    <mergeCell ref="FY17:GC17"/>
    <mergeCell ref="GD17:GH17"/>
    <mergeCell ref="GI17:GM17"/>
    <mergeCell ref="GN17:GR17"/>
    <mergeCell ref="GS17:GW17"/>
    <mergeCell ref="GX17:HB17"/>
    <mergeCell ref="EU17:EY17"/>
    <mergeCell ref="EZ17:FD17"/>
    <mergeCell ref="FE17:FI17"/>
    <mergeCell ref="FJ17:FN17"/>
    <mergeCell ref="FO17:FS17"/>
    <mergeCell ref="FT17:FX17"/>
    <mergeCell ref="DQ17:DU17"/>
    <mergeCell ref="DV17:DZ17"/>
    <mergeCell ref="EA17:EE17"/>
    <mergeCell ref="EF17:EJ17"/>
    <mergeCell ref="EK17:EO17"/>
    <mergeCell ref="EP17:ET17"/>
    <mergeCell ref="HM17:HQ17"/>
    <mergeCell ref="OA17:OE17"/>
    <mergeCell ref="OF17:OJ17"/>
    <mergeCell ref="OK17:OO17"/>
    <mergeCell ref="OP17:OT17"/>
    <mergeCell ref="OU17:OY17"/>
    <mergeCell ref="OZ17:PD17"/>
    <mergeCell ref="MW17:NA17"/>
    <mergeCell ref="NB17:NF17"/>
    <mergeCell ref="NG17:NK17"/>
    <mergeCell ref="NL17:NP17"/>
    <mergeCell ref="NQ17:NU17"/>
    <mergeCell ref="NV17:NZ17"/>
    <mergeCell ref="LS17:LW17"/>
    <mergeCell ref="LX17:MB17"/>
    <mergeCell ref="MC17:MG17"/>
    <mergeCell ref="MH17:ML17"/>
    <mergeCell ref="MM17:MQ17"/>
    <mergeCell ref="MR17:MV17"/>
    <mergeCell ref="KO17:KS17"/>
    <mergeCell ref="KT17:KX17"/>
    <mergeCell ref="KY17:LC17"/>
    <mergeCell ref="LD17:LH17"/>
    <mergeCell ref="LI17:LM17"/>
    <mergeCell ref="LN17:LR17"/>
    <mergeCell ref="JK17:JO17"/>
    <mergeCell ref="JP17:JT17"/>
    <mergeCell ref="JU17:JY17"/>
    <mergeCell ref="JZ17:KD17"/>
    <mergeCell ref="KE17:KI17"/>
    <mergeCell ref="KJ17:KN17"/>
    <mergeCell ref="IG17:IK17"/>
    <mergeCell ref="IL17:IP17"/>
    <mergeCell ref="IQ17:IU17"/>
    <mergeCell ref="IV17:IZ17"/>
    <mergeCell ref="JA17:JE17"/>
    <mergeCell ref="JF17:JJ17"/>
    <mergeCell ref="UY17:VC17"/>
    <mergeCell ref="VD17:VH17"/>
    <mergeCell ref="VI17:VM17"/>
    <mergeCell ref="VN17:VR17"/>
    <mergeCell ref="VS17:VW17"/>
    <mergeCell ref="VX17:WB17"/>
    <mergeCell ref="TU17:TY17"/>
    <mergeCell ref="TZ17:UD17"/>
    <mergeCell ref="UE17:UI17"/>
    <mergeCell ref="UJ17:UN17"/>
    <mergeCell ref="UO17:US17"/>
    <mergeCell ref="UT17:UX17"/>
    <mergeCell ref="SQ17:SU17"/>
    <mergeCell ref="SV17:SZ17"/>
    <mergeCell ref="TA17:TE17"/>
    <mergeCell ref="TF17:TJ17"/>
    <mergeCell ref="TK17:TO17"/>
    <mergeCell ref="TP17:TT17"/>
    <mergeCell ref="RM17:RQ17"/>
    <mergeCell ref="RR17:RV17"/>
    <mergeCell ref="RW17:SA17"/>
    <mergeCell ref="SB17:SF17"/>
    <mergeCell ref="SG17:SK17"/>
    <mergeCell ref="SL17:SP17"/>
    <mergeCell ref="QI17:QM17"/>
    <mergeCell ref="QN17:QR17"/>
    <mergeCell ref="QS17:QW17"/>
    <mergeCell ref="QX17:RB17"/>
    <mergeCell ref="RC17:RG17"/>
    <mergeCell ref="RH17:RL17"/>
    <mergeCell ref="PE17:PI17"/>
    <mergeCell ref="PJ17:PN17"/>
    <mergeCell ref="PO17:PS17"/>
    <mergeCell ref="PT17:PX17"/>
    <mergeCell ref="PY17:QC17"/>
    <mergeCell ref="QD17:QH17"/>
    <mergeCell ref="ABW17:ACA17"/>
    <mergeCell ref="ACB17:ACF17"/>
    <mergeCell ref="ACG17:ACK17"/>
    <mergeCell ref="ACL17:ACP17"/>
    <mergeCell ref="ACQ17:ACU17"/>
    <mergeCell ref="ACV17:ACZ17"/>
    <mergeCell ref="AAS17:AAW17"/>
    <mergeCell ref="AAX17:ABB17"/>
    <mergeCell ref="ABC17:ABG17"/>
    <mergeCell ref="ABH17:ABL17"/>
    <mergeCell ref="ABM17:ABQ17"/>
    <mergeCell ref="ABR17:ABV17"/>
    <mergeCell ref="ZO17:ZS17"/>
    <mergeCell ref="ZT17:ZX17"/>
    <mergeCell ref="ZY17:AAC17"/>
    <mergeCell ref="AAD17:AAH17"/>
    <mergeCell ref="AAI17:AAM17"/>
    <mergeCell ref="AAN17:AAR17"/>
    <mergeCell ref="YK17:YO17"/>
    <mergeCell ref="YP17:YT17"/>
    <mergeCell ref="YU17:YY17"/>
    <mergeCell ref="YZ17:ZD17"/>
    <mergeCell ref="ZE17:ZI17"/>
    <mergeCell ref="ZJ17:ZN17"/>
    <mergeCell ref="XG17:XK17"/>
    <mergeCell ref="XL17:XP17"/>
    <mergeCell ref="XQ17:XU17"/>
    <mergeCell ref="XV17:XZ17"/>
    <mergeCell ref="YA17:YE17"/>
    <mergeCell ref="YF17:YJ17"/>
    <mergeCell ref="WC17:WG17"/>
    <mergeCell ref="WH17:WL17"/>
    <mergeCell ref="WM17:WQ17"/>
    <mergeCell ref="WR17:WV17"/>
    <mergeCell ref="WW17:XA17"/>
    <mergeCell ref="XB17:XF17"/>
    <mergeCell ref="AIU17:AIY17"/>
    <mergeCell ref="AIZ17:AJD17"/>
    <mergeCell ref="AJE17:AJI17"/>
    <mergeCell ref="AJJ17:AJN17"/>
    <mergeCell ref="AJO17:AJS17"/>
    <mergeCell ref="AJT17:AJX17"/>
    <mergeCell ref="AHQ17:AHU17"/>
    <mergeCell ref="AHV17:AHZ17"/>
    <mergeCell ref="AIA17:AIE17"/>
    <mergeCell ref="AIF17:AIJ17"/>
    <mergeCell ref="AIK17:AIO17"/>
    <mergeCell ref="AIP17:AIT17"/>
    <mergeCell ref="AGM17:AGQ17"/>
    <mergeCell ref="AGR17:AGV17"/>
    <mergeCell ref="AGW17:AHA17"/>
    <mergeCell ref="AHB17:AHF17"/>
    <mergeCell ref="AHG17:AHK17"/>
    <mergeCell ref="AHL17:AHP17"/>
    <mergeCell ref="AFI17:AFM17"/>
    <mergeCell ref="AFN17:AFR17"/>
    <mergeCell ref="AFS17:AFW17"/>
    <mergeCell ref="AFX17:AGB17"/>
    <mergeCell ref="AGC17:AGG17"/>
    <mergeCell ref="AGH17:AGL17"/>
    <mergeCell ref="AEE17:AEI17"/>
    <mergeCell ref="AEJ17:AEN17"/>
    <mergeCell ref="AEO17:AES17"/>
    <mergeCell ref="AET17:AEX17"/>
    <mergeCell ref="AEY17:AFC17"/>
    <mergeCell ref="AFD17:AFH17"/>
    <mergeCell ref="ADA17:ADE17"/>
    <mergeCell ref="ADF17:ADJ17"/>
    <mergeCell ref="ADK17:ADO17"/>
    <mergeCell ref="ADP17:ADT17"/>
    <mergeCell ref="ADU17:ADY17"/>
    <mergeCell ref="ADZ17:AED17"/>
    <mergeCell ref="APS17:APW17"/>
    <mergeCell ref="APX17:AQB17"/>
    <mergeCell ref="AQC17:AQG17"/>
    <mergeCell ref="AQH17:AQL17"/>
    <mergeCell ref="AQM17:AQQ17"/>
    <mergeCell ref="AQR17:AQV17"/>
    <mergeCell ref="AOO17:AOS17"/>
    <mergeCell ref="AOT17:AOX17"/>
    <mergeCell ref="AOY17:APC17"/>
    <mergeCell ref="APD17:APH17"/>
    <mergeCell ref="API17:APM17"/>
    <mergeCell ref="APN17:APR17"/>
    <mergeCell ref="ANK17:ANO17"/>
    <mergeCell ref="ANP17:ANT17"/>
    <mergeCell ref="ANU17:ANY17"/>
    <mergeCell ref="ANZ17:AOD17"/>
    <mergeCell ref="AOE17:AOI17"/>
    <mergeCell ref="AOJ17:AON17"/>
    <mergeCell ref="AMG17:AMK17"/>
    <mergeCell ref="AML17:AMP17"/>
    <mergeCell ref="AMQ17:AMU17"/>
    <mergeCell ref="AMV17:AMZ17"/>
    <mergeCell ref="ANA17:ANE17"/>
    <mergeCell ref="ANF17:ANJ17"/>
    <mergeCell ref="ALC17:ALG17"/>
    <mergeCell ref="ALH17:ALL17"/>
    <mergeCell ref="ALM17:ALQ17"/>
    <mergeCell ref="ALR17:ALV17"/>
    <mergeCell ref="ALW17:AMA17"/>
    <mergeCell ref="AMB17:AMF17"/>
    <mergeCell ref="AJY17:AKC17"/>
    <mergeCell ref="AKD17:AKH17"/>
    <mergeCell ref="AKI17:AKM17"/>
    <mergeCell ref="AKN17:AKR17"/>
    <mergeCell ref="AKS17:AKW17"/>
    <mergeCell ref="AKX17:ALB17"/>
    <mergeCell ref="AWQ17:AWU17"/>
    <mergeCell ref="AWV17:AWZ17"/>
    <mergeCell ref="AXA17:AXE17"/>
    <mergeCell ref="AXF17:AXJ17"/>
    <mergeCell ref="AXK17:AXO17"/>
    <mergeCell ref="AXP17:AXT17"/>
    <mergeCell ref="AVM17:AVQ17"/>
    <mergeCell ref="AVR17:AVV17"/>
    <mergeCell ref="AVW17:AWA17"/>
    <mergeCell ref="AWB17:AWF17"/>
    <mergeCell ref="AWG17:AWK17"/>
    <mergeCell ref="AWL17:AWP17"/>
    <mergeCell ref="AUI17:AUM17"/>
    <mergeCell ref="AUN17:AUR17"/>
    <mergeCell ref="AUS17:AUW17"/>
    <mergeCell ref="AUX17:AVB17"/>
    <mergeCell ref="AVC17:AVG17"/>
    <mergeCell ref="AVH17:AVL17"/>
    <mergeCell ref="ATE17:ATI17"/>
    <mergeCell ref="ATJ17:ATN17"/>
    <mergeCell ref="ATO17:ATS17"/>
    <mergeCell ref="ATT17:ATX17"/>
    <mergeCell ref="ATY17:AUC17"/>
    <mergeCell ref="AUD17:AUH17"/>
    <mergeCell ref="ASA17:ASE17"/>
    <mergeCell ref="ASF17:ASJ17"/>
    <mergeCell ref="ASK17:ASO17"/>
    <mergeCell ref="ASP17:AST17"/>
    <mergeCell ref="ASU17:ASY17"/>
    <mergeCell ref="ASZ17:ATD17"/>
    <mergeCell ref="AQW17:ARA17"/>
    <mergeCell ref="ARB17:ARF17"/>
    <mergeCell ref="ARG17:ARK17"/>
    <mergeCell ref="ARL17:ARP17"/>
    <mergeCell ref="ARQ17:ARU17"/>
    <mergeCell ref="ARV17:ARZ17"/>
    <mergeCell ref="BDO17:BDS17"/>
    <mergeCell ref="BDT17:BDX17"/>
    <mergeCell ref="BDY17:BEC17"/>
    <mergeCell ref="BED17:BEH17"/>
    <mergeCell ref="BEI17:BEM17"/>
    <mergeCell ref="BEN17:BER17"/>
    <mergeCell ref="BCK17:BCO17"/>
    <mergeCell ref="BCP17:BCT17"/>
    <mergeCell ref="BCU17:BCY17"/>
    <mergeCell ref="BCZ17:BDD17"/>
    <mergeCell ref="BDE17:BDI17"/>
    <mergeCell ref="BDJ17:BDN17"/>
    <mergeCell ref="BBG17:BBK17"/>
    <mergeCell ref="BBL17:BBP17"/>
    <mergeCell ref="BBQ17:BBU17"/>
    <mergeCell ref="BBV17:BBZ17"/>
    <mergeCell ref="BCA17:BCE17"/>
    <mergeCell ref="BCF17:BCJ17"/>
    <mergeCell ref="BAC17:BAG17"/>
    <mergeCell ref="BAH17:BAL17"/>
    <mergeCell ref="BAM17:BAQ17"/>
    <mergeCell ref="BAR17:BAV17"/>
    <mergeCell ref="BAW17:BBA17"/>
    <mergeCell ref="BBB17:BBF17"/>
    <mergeCell ref="AYY17:AZC17"/>
    <mergeCell ref="AZD17:AZH17"/>
    <mergeCell ref="AZI17:AZM17"/>
    <mergeCell ref="AZN17:AZR17"/>
    <mergeCell ref="AZS17:AZW17"/>
    <mergeCell ref="AZX17:BAB17"/>
    <mergeCell ref="AXU17:AXY17"/>
    <mergeCell ref="AXZ17:AYD17"/>
    <mergeCell ref="AYE17:AYI17"/>
    <mergeCell ref="AYJ17:AYN17"/>
    <mergeCell ref="AYO17:AYS17"/>
    <mergeCell ref="AYT17:AYX17"/>
    <mergeCell ref="BKM17:BKQ17"/>
    <mergeCell ref="BKR17:BKV17"/>
    <mergeCell ref="BKW17:BLA17"/>
    <mergeCell ref="BLB17:BLF17"/>
    <mergeCell ref="BLG17:BLK17"/>
    <mergeCell ref="BLL17:BLP17"/>
    <mergeCell ref="BJI17:BJM17"/>
    <mergeCell ref="BJN17:BJR17"/>
    <mergeCell ref="BJS17:BJW17"/>
    <mergeCell ref="BJX17:BKB17"/>
    <mergeCell ref="BKC17:BKG17"/>
    <mergeCell ref="BKH17:BKL17"/>
    <mergeCell ref="BIE17:BII17"/>
    <mergeCell ref="BIJ17:BIN17"/>
    <mergeCell ref="BIO17:BIS17"/>
    <mergeCell ref="BIT17:BIX17"/>
    <mergeCell ref="BIY17:BJC17"/>
    <mergeCell ref="BJD17:BJH17"/>
    <mergeCell ref="BHA17:BHE17"/>
    <mergeCell ref="BHF17:BHJ17"/>
    <mergeCell ref="BHK17:BHO17"/>
    <mergeCell ref="BHP17:BHT17"/>
    <mergeCell ref="BHU17:BHY17"/>
    <mergeCell ref="BHZ17:BID17"/>
    <mergeCell ref="BFW17:BGA17"/>
    <mergeCell ref="BGB17:BGF17"/>
    <mergeCell ref="BGG17:BGK17"/>
    <mergeCell ref="BGL17:BGP17"/>
    <mergeCell ref="BGQ17:BGU17"/>
    <mergeCell ref="BGV17:BGZ17"/>
    <mergeCell ref="BES17:BEW17"/>
    <mergeCell ref="BEX17:BFB17"/>
    <mergeCell ref="BFC17:BFG17"/>
    <mergeCell ref="BFH17:BFL17"/>
    <mergeCell ref="BFM17:BFQ17"/>
    <mergeCell ref="BFR17:BFV17"/>
    <mergeCell ref="BRK17:BRO17"/>
    <mergeCell ref="BRP17:BRT17"/>
    <mergeCell ref="BRU17:BRY17"/>
    <mergeCell ref="BRZ17:BSD17"/>
    <mergeCell ref="BSE17:BSI17"/>
    <mergeCell ref="BSJ17:BSN17"/>
    <mergeCell ref="BQG17:BQK17"/>
    <mergeCell ref="BQL17:BQP17"/>
    <mergeCell ref="BQQ17:BQU17"/>
    <mergeCell ref="BQV17:BQZ17"/>
    <mergeCell ref="BRA17:BRE17"/>
    <mergeCell ref="BRF17:BRJ17"/>
    <mergeCell ref="BPC17:BPG17"/>
    <mergeCell ref="BPH17:BPL17"/>
    <mergeCell ref="BPM17:BPQ17"/>
    <mergeCell ref="BPR17:BPV17"/>
    <mergeCell ref="BPW17:BQA17"/>
    <mergeCell ref="BQB17:BQF17"/>
    <mergeCell ref="BNY17:BOC17"/>
    <mergeCell ref="BOD17:BOH17"/>
    <mergeCell ref="BOI17:BOM17"/>
    <mergeCell ref="BON17:BOR17"/>
    <mergeCell ref="BOS17:BOW17"/>
    <mergeCell ref="BOX17:BPB17"/>
    <mergeCell ref="BMU17:BMY17"/>
    <mergeCell ref="BMZ17:BND17"/>
    <mergeCell ref="BNE17:BNI17"/>
    <mergeCell ref="BNJ17:BNN17"/>
    <mergeCell ref="BNO17:BNS17"/>
    <mergeCell ref="BNT17:BNX17"/>
    <mergeCell ref="BLQ17:BLU17"/>
    <mergeCell ref="BLV17:BLZ17"/>
    <mergeCell ref="BMA17:BME17"/>
    <mergeCell ref="BMF17:BMJ17"/>
    <mergeCell ref="BMK17:BMO17"/>
    <mergeCell ref="BMP17:BMT17"/>
    <mergeCell ref="BYI17:BYM17"/>
    <mergeCell ref="BYN17:BYR17"/>
    <mergeCell ref="BYS17:BYW17"/>
    <mergeCell ref="BYX17:BZB17"/>
    <mergeCell ref="BZC17:BZG17"/>
    <mergeCell ref="BZH17:BZL17"/>
    <mergeCell ref="BXE17:BXI17"/>
    <mergeCell ref="BXJ17:BXN17"/>
    <mergeCell ref="BXO17:BXS17"/>
    <mergeCell ref="BXT17:BXX17"/>
    <mergeCell ref="BXY17:BYC17"/>
    <mergeCell ref="BYD17:BYH17"/>
    <mergeCell ref="BWA17:BWE17"/>
    <mergeCell ref="BWF17:BWJ17"/>
    <mergeCell ref="BWK17:BWO17"/>
    <mergeCell ref="BWP17:BWT17"/>
    <mergeCell ref="BWU17:BWY17"/>
    <mergeCell ref="BWZ17:BXD17"/>
    <mergeCell ref="BUW17:BVA17"/>
    <mergeCell ref="BVB17:BVF17"/>
    <mergeCell ref="BVG17:BVK17"/>
    <mergeCell ref="BVL17:BVP17"/>
    <mergeCell ref="BVQ17:BVU17"/>
    <mergeCell ref="BVV17:BVZ17"/>
    <mergeCell ref="BTS17:BTW17"/>
    <mergeCell ref="BTX17:BUB17"/>
    <mergeCell ref="BUC17:BUG17"/>
    <mergeCell ref="BUH17:BUL17"/>
    <mergeCell ref="BUM17:BUQ17"/>
    <mergeCell ref="BUR17:BUV17"/>
    <mergeCell ref="BSO17:BSS17"/>
    <mergeCell ref="BST17:BSX17"/>
    <mergeCell ref="BSY17:BTC17"/>
    <mergeCell ref="BTD17:BTH17"/>
    <mergeCell ref="BTI17:BTM17"/>
    <mergeCell ref="BTN17:BTR17"/>
    <mergeCell ref="CFG17:CFK17"/>
    <mergeCell ref="CFL17:CFP17"/>
    <mergeCell ref="CFQ17:CFU17"/>
    <mergeCell ref="CFV17:CFZ17"/>
    <mergeCell ref="CGA17:CGE17"/>
    <mergeCell ref="CGF17:CGJ17"/>
    <mergeCell ref="CEC17:CEG17"/>
    <mergeCell ref="CEH17:CEL17"/>
    <mergeCell ref="CEM17:CEQ17"/>
    <mergeCell ref="CER17:CEV17"/>
    <mergeCell ref="CEW17:CFA17"/>
    <mergeCell ref="CFB17:CFF17"/>
    <mergeCell ref="CCY17:CDC17"/>
    <mergeCell ref="CDD17:CDH17"/>
    <mergeCell ref="CDI17:CDM17"/>
    <mergeCell ref="CDN17:CDR17"/>
    <mergeCell ref="CDS17:CDW17"/>
    <mergeCell ref="CDX17:CEB17"/>
    <mergeCell ref="CBU17:CBY17"/>
    <mergeCell ref="CBZ17:CCD17"/>
    <mergeCell ref="CCE17:CCI17"/>
    <mergeCell ref="CCJ17:CCN17"/>
    <mergeCell ref="CCO17:CCS17"/>
    <mergeCell ref="CCT17:CCX17"/>
    <mergeCell ref="CAQ17:CAU17"/>
    <mergeCell ref="CAV17:CAZ17"/>
    <mergeCell ref="CBA17:CBE17"/>
    <mergeCell ref="CBF17:CBJ17"/>
    <mergeCell ref="CBK17:CBO17"/>
    <mergeCell ref="CBP17:CBT17"/>
    <mergeCell ref="BZM17:BZQ17"/>
    <mergeCell ref="BZR17:BZV17"/>
    <mergeCell ref="BZW17:CAA17"/>
    <mergeCell ref="CAB17:CAF17"/>
    <mergeCell ref="CAG17:CAK17"/>
    <mergeCell ref="CAL17:CAP17"/>
    <mergeCell ref="CME17:CMI17"/>
    <mergeCell ref="CMJ17:CMN17"/>
    <mergeCell ref="CMO17:CMS17"/>
    <mergeCell ref="CMT17:CMX17"/>
    <mergeCell ref="CMY17:CNC17"/>
    <mergeCell ref="CND17:CNH17"/>
    <mergeCell ref="CLA17:CLE17"/>
    <mergeCell ref="CLF17:CLJ17"/>
    <mergeCell ref="CLK17:CLO17"/>
    <mergeCell ref="CLP17:CLT17"/>
    <mergeCell ref="CLU17:CLY17"/>
    <mergeCell ref="CLZ17:CMD17"/>
    <mergeCell ref="CJW17:CKA17"/>
    <mergeCell ref="CKB17:CKF17"/>
    <mergeCell ref="CKG17:CKK17"/>
    <mergeCell ref="CKL17:CKP17"/>
    <mergeCell ref="CKQ17:CKU17"/>
    <mergeCell ref="CKV17:CKZ17"/>
    <mergeCell ref="CIS17:CIW17"/>
    <mergeCell ref="CIX17:CJB17"/>
    <mergeCell ref="CJC17:CJG17"/>
    <mergeCell ref="CJH17:CJL17"/>
    <mergeCell ref="CJM17:CJQ17"/>
    <mergeCell ref="CJR17:CJV17"/>
    <mergeCell ref="CHO17:CHS17"/>
    <mergeCell ref="CHT17:CHX17"/>
    <mergeCell ref="CHY17:CIC17"/>
    <mergeCell ref="CID17:CIH17"/>
    <mergeCell ref="CII17:CIM17"/>
    <mergeCell ref="CIN17:CIR17"/>
    <mergeCell ref="CGK17:CGO17"/>
    <mergeCell ref="CGP17:CGT17"/>
    <mergeCell ref="CGU17:CGY17"/>
    <mergeCell ref="CGZ17:CHD17"/>
    <mergeCell ref="CHE17:CHI17"/>
    <mergeCell ref="CHJ17:CHN17"/>
    <mergeCell ref="CTC17:CTG17"/>
    <mergeCell ref="CTH17:CTL17"/>
    <mergeCell ref="CTM17:CTQ17"/>
    <mergeCell ref="CTR17:CTV17"/>
    <mergeCell ref="CTW17:CUA17"/>
    <mergeCell ref="CUB17:CUF17"/>
    <mergeCell ref="CRY17:CSC17"/>
    <mergeCell ref="CSD17:CSH17"/>
    <mergeCell ref="CSI17:CSM17"/>
    <mergeCell ref="CSN17:CSR17"/>
    <mergeCell ref="CSS17:CSW17"/>
    <mergeCell ref="CSX17:CTB17"/>
    <mergeCell ref="CQU17:CQY17"/>
    <mergeCell ref="CQZ17:CRD17"/>
    <mergeCell ref="CRE17:CRI17"/>
    <mergeCell ref="CRJ17:CRN17"/>
    <mergeCell ref="CRO17:CRS17"/>
    <mergeCell ref="CRT17:CRX17"/>
    <mergeCell ref="CPQ17:CPU17"/>
    <mergeCell ref="CPV17:CPZ17"/>
    <mergeCell ref="CQA17:CQE17"/>
    <mergeCell ref="CQF17:CQJ17"/>
    <mergeCell ref="CQK17:CQO17"/>
    <mergeCell ref="CQP17:CQT17"/>
    <mergeCell ref="COM17:COQ17"/>
    <mergeCell ref="COR17:COV17"/>
    <mergeCell ref="COW17:CPA17"/>
    <mergeCell ref="CPB17:CPF17"/>
    <mergeCell ref="CPG17:CPK17"/>
    <mergeCell ref="CPL17:CPP17"/>
    <mergeCell ref="CNI17:CNM17"/>
    <mergeCell ref="CNN17:CNR17"/>
    <mergeCell ref="CNS17:CNW17"/>
    <mergeCell ref="CNX17:COB17"/>
    <mergeCell ref="COC17:COG17"/>
    <mergeCell ref="COH17:COL17"/>
    <mergeCell ref="DAA17:DAE17"/>
    <mergeCell ref="DAF17:DAJ17"/>
    <mergeCell ref="DAK17:DAO17"/>
    <mergeCell ref="DAP17:DAT17"/>
    <mergeCell ref="DAU17:DAY17"/>
    <mergeCell ref="DAZ17:DBD17"/>
    <mergeCell ref="CYW17:CZA17"/>
    <mergeCell ref="CZB17:CZF17"/>
    <mergeCell ref="CZG17:CZK17"/>
    <mergeCell ref="CZL17:CZP17"/>
    <mergeCell ref="CZQ17:CZU17"/>
    <mergeCell ref="CZV17:CZZ17"/>
    <mergeCell ref="CXS17:CXW17"/>
    <mergeCell ref="CXX17:CYB17"/>
    <mergeCell ref="CYC17:CYG17"/>
    <mergeCell ref="CYH17:CYL17"/>
    <mergeCell ref="CYM17:CYQ17"/>
    <mergeCell ref="CYR17:CYV17"/>
    <mergeCell ref="CWO17:CWS17"/>
    <mergeCell ref="CWT17:CWX17"/>
    <mergeCell ref="CWY17:CXC17"/>
    <mergeCell ref="CXD17:CXH17"/>
    <mergeCell ref="CXI17:CXM17"/>
    <mergeCell ref="CXN17:CXR17"/>
    <mergeCell ref="CVK17:CVO17"/>
    <mergeCell ref="CVP17:CVT17"/>
    <mergeCell ref="CVU17:CVY17"/>
    <mergeCell ref="CVZ17:CWD17"/>
    <mergeCell ref="CWE17:CWI17"/>
    <mergeCell ref="CWJ17:CWN17"/>
    <mergeCell ref="CUG17:CUK17"/>
    <mergeCell ref="CUL17:CUP17"/>
    <mergeCell ref="CUQ17:CUU17"/>
    <mergeCell ref="CUV17:CUZ17"/>
    <mergeCell ref="CVA17:CVE17"/>
    <mergeCell ref="CVF17:CVJ17"/>
    <mergeCell ref="DGY17:DHC17"/>
    <mergeCell ref="DHD17:DHH17"/>
    <mergeCell ref="DHI17:DHM17"/>
    <mergeCell ref="DHN17:DHR17"/>
    <mergeCell ref="DHS17:DHW17"/>
    <mergeCell ref="DHX17:DIB17"/>
    <mergeCell ref="DFU17:DFY17"/>
    <mergeCell ref="DFZ17:DGD17"/>
    <mergeCell ref="DGE17:DGI17"/>
    <mergeCell ref="DGJ17:DGN17"/>
    <mergeCell ref="DGO17:DGS17"/>
    <mergeCell ref="DGT17:DGX17"/>
    <mergeCell ref="DEQ17:DEU17"/>
    <mergeCell ref="DEV17:DEZ17"/>
    <mergeCell ref="DFA17:DFE17"/>
    <mergeCell ref="DFF17:DFJ17"/>
    <mergeCell ref="DFK17:DFO17"/>
    <mergeCell ref="DFP17:DFT17"/>
    <mergeCell ref="DDM17:DDQ17"/>
    <mergeCell ref="DDR17:DDV17"/>
    <mergeCell ref="DDW17:DEA17"/>
    <mergeCell ref="DEB17:DEF17"/>
    <mergeCell ref="DEG17:DEK17"/>
    <mergeCell ref="DEL17:DEP17"/>
    <mergeCell ref="DCI17:DCM17"/>
    <mergeCell ref="DCN17:DCR17"/>
    <mergeCell ref="DCS17:DCW17"/>
    <mergeCell ref="DCX17:DDB17"/>
    <mergeCell ref="DDC17:DDG17"/>
    <mergeCell ref="DDH17:DDL17"/>
    <mergeCell ref="DBE17:DBI17"/>
    <mergeCell ref="DBJ17:DBN17"/>
    <mergeCell ref="DBO17:DBS17"/>
    <mergeCell ref="DBT17:DBX17"/>
    <mergeCell ref="DBY17:DCC17"/>
    <mergeCell ref="DCD17:DCH17"/>
    <mergeCell ref="DNW17:DOA17"/>
    <mergeCell ref="DOB17:DOF17"/>
    <mergeCell ref="DOG17:DOK17"/>
    <mergeCell ref="DOL17:DOP17"/>
    <mergeCell ref="DOQ17:DOU17"/>
    <mergeCell ref="DOV17:DOZ17"/>
    <mergeCell ref="DMS17:DMW17"/>
    <mergeCell ref="DMX17:DNB17"/>
    <mergeCell ref="DNC17:DNG17"/>
    <mergeCell ref="DNH17:DNL17"/>
    <mergeCell ref="DNM17:DNQ17"/>
    <mergeCell ref="DNR17:DNV17"/>
    <mergeCell ref="DLO17:DLS17"/>
    <mergeCell ref="DLT17:DLX17"/>
    <mergeCell ref="DLY17:DMC17"/>
    <mergeCell ref="DMD17:DMH17"/>
    <mergeCell ref="DMI17:DMM17"/>
    <mergeCell ref="DMN17:DMR17"/>
    <mergeCell ref="DKK17:DKO17"/>
    <mergeCell ref="DKP17:DKT17"/>
    <mergeCell ref="DKU17:DKY17"/>
    <mergeCell ref="DKZ17:DLD17"/>
    <mergeCell ref="DLE17:DLI17"/>
    <mergeCell ref="DLJ17:DLN17"/>
    <mergeCell ref="DJG17:DJK17"/>
    <mergeCell ref="DJL17:DJP17"/>
    <mergeCell ref="DJQ17:DJU17"/>
    <mergeCell ref="DJV17:DJZ17"/>
    <mergeCell ref="DKA17:DKE17"/>
    <mergeCell ref="DKF17:DKJ17"/>
    <mergeCell ref="DIC17:DIG17"/>
    <mergeCell ref="DIH17:DIL17"/>
    <mergeCell ref="DIM17:DIQ17"/>
    <mergeCell ref="DIR17:DIV17"/>
    <mergeCell ref="DIW17:DJA17"/>
    <mergeCell ref="DJB17:DJF17"/>
    <mergeCell ref="DUU17:DUY17"/>
    <mergeCell ref="DUZ17:DVD17"/>
    <mergeCell ref="DVE17:DVI17"/>
    <mergeCell ref="DVJ17:DVN17"/>
    <mergeCell ref="DVO17:DVS17"/>
    <mergeCell ref="DVT17:DVX17"/>
    <mergeCell ref="DTQ17:DTU17"/>
    <mergeCell ref="DTV17:DTZ17"/>
    <mergeCell ref="DUA17:DUE17"/>
    <mergeCell ref="DUF17:DUJ17"/>
    <mergeCell ref="DUK17:DUO17"/>
    <mergeCell ref="DUP17:DUT17"/>
    <mergeCell ref="DSM17:DSQ17"/>
    <mergeCell ref="DSR17:DSV17"/>
    <mergeCell ref="DSW17:DTA17"/>
    <mergeCell ref="DTB17:DTF17"/>
    <mergeCell ref="DTG17:DTK17"/>
    <mergeCell ref="DTL17:DTP17"/>
    <mergeCell ref="DRI17:DRM17"/>
    <mergeCell ref="DRN17:DRR17"/>
    <mergeCell ref="DRS17:DRW17"/>
    <mergeCell ref="DRX17:DSB17"/>
    <mergeCell ref="DSC17:DSG17"/>
    <mergeCell ref="DSH17:DSL17"/>
    <mergeCell ref="DQE17:DQI17"/>
    <mergeCell ref="DQJ17:DQN17"/>
    <mergeCell ref="DQO17:DQS17"/>
    <mergeCell ref="DQT17:DQX17"/>
    <mergeCell ref="DQY17:DRC17"/>
    <mergeCell ref="DRD17:DRH17"/>
    <mergeCell ref="DPA17:DPE17"/>
    <mergeCell ref="DPF17:DPJ17"/>
    <mergeCell ref="DPK17:DPO17"/>
    <mergeCell ref="DPP17:DPT17"/>
    <mergeCell ref="DPU17:DPY17"/>
    <mergeCell ref="DPZ17:DQD17"/>
    <mergeCell ref="EBS17:EBW17"/>
    <mergeCell ref="EBX17:ECB17"/>
    <mergeCell ref="ECC17:ECG17"/>
    <mergeCell ref="ECH17:ECL17"/>
    <mergeCell ref="ECM17:ECQ17"/>
    <mergeCell ref="ECR17:ECV17"/>
    <mergeCell ref="EAO17:EAS17"/>
    <mergeCell ref="EAT17:EAX17"/>
    <mergeCell ref="EAY17:EBC17"/>
    <mergeCell ref="EBD17:EBH17"/>
    <mergeCell ref="EBI17:EBM17"/>
    <mergeCell ref="EBN17:EBR17"/>
    <mergeCell ref="DZK17:DZO17"/>
    <mergeCell ref="DZP17:DZT17"/>
    <mergeCell ref="DZU17:DZY17"/>
    <mergeCell ref="DZZ17:EAD17"/>
    <mergeCell ref="EAE17:EAI17"/>
    <mergeCell ref="EAJ17:EAN17"/>
    <mergeCell ref="DYG17:DYK17"/>
    <mergeCell ref="DYL17:DYP17"/>
    <mergeCell ref="DYQ17:DYU17"/>
    <mergeCell ref="DYV17:DYZ17"/>
    <mergeCell ref="DZA17:DZE17"/>
    <mergeCell ref="DZF17:DZJ17"/>
    <mergeCell ref="DXC17:DXG17"/>
    <mergeCell ref="DXH17:DXL17"/>
    <mergeCell ref="DXM17:DXQ17"/>
    <mergeCell ref="DXR17:DXV17"/>
    <mergeCell ref="DXW17:DYA17"/>
    <mergeCell ref="DYB17:DYF17"/>
    <mergeCell ref="DVY17:DWC17"/>
    <mergeCell ref="DWD17:DWH17"/>
    <mergeCell ref="DWI17:DWM17"/>
    <mergeCell ref="DWN17:DWR17"/>
    <mergeCell ref="DWS17:DWW17"/>
    <mergeCell ref="DWX17:DXB17"/>
    <mergeCell ref="EIQ17:EIU17"/>
    <mergeCell ref="EIV17:EIZ17"/>
    <mergeCell ref="EJA17:EJE17"/>
    <mergeCell ref="EJF17:EJJ17"/>
    <mergeCell ref="EJK17:EJO17"/>
    <mergeCell ref="EJP17:EJT17"/>
    <mergeCell ref="EHM17:EHQ17"/>
    <mergeCell ref="EHR17:EHV17"/>
    <mergeCell ref="EHW17:EIA17"/>
    <mergeCell ref="EIB17:EIF17"/>
    <mergeCell ref="EIG17:EIK17"/>
    <mergeCell ref="EIL17:EIP17"/>
    <mergeCell ref="EGI17:EGM17"/>
    <mergeCell ref="EGN17:EGR17"/>
    <mergeCell ref="EGS17:EGW17"/>
    <mergeCell ref="EGX17:EHB17"/>
    <mergeCell ref="EHC17:EHG17"/>
    <mergeCell ref="EHH17:EHL17"/>
    <mergeCell ref="EFE17:EFI17"/>
    <mergeCell ref="EFJ17:EFN17"/>
    <mergeCell ref="EFO17:EFS17"/>
    <mergeCell ref="EFT17:EFX17"/>
    <mergeCell ref="EFY17:EGC17"/>
    <mergeCell ref="EGD17:EGH17"/>
    <mergeCell ref="EEA17:EEE17"/>
    <mergeCell ref="EEF17:EEJ17"/>
    <mergeCell ref="EEK17:EEO17"/>
    <mergeCell ref="EEP17:EET17"/>
    <mergeCell ref="EEU17:EEY17"/>
    <mergeCell ref="EEZ17:EFD17"/>
    <mergeCell ref="ECW17:EDA17"/>
    <mergeCell ref="EDB17:EDF17"/>
    <mergeCell ref="EDG17:EDK17"/>
    <mergeCell ref="EDL17:EDP17"/>
    <mergeCell ref="EDQ17:EDU17"/>
    <mergeCell ref="EDV17:EDZ17"/>
    <mergeCell ref="EPO17:EPS17"/>
    <mergeCell ref="EPT17:EPX17"/>
    <mergeCell ref="EPY17:EQC17"/>
    <mergeCell ref="EQD17:EQH17"/>
    <mergeCell ref="EQI17:EQM17"/>
    <mergeCell ref="EQN17:EQR17"/>
    <mergeCell ref="EOK17:EOO17"/>
    <mergeCell ref="EOP17:EOT17"/>
    <mergeCell ref="EOU17:EOY17"/>
    <mergeCell ref="EOZ17:EPD17"/>
    <mergeCell ref="EPE17:EPI17"/>
    <mergeCell ref="EPJ17:EPN17"/>
    <mergeCell ref="ENG17:ENK17"/>
    <mergeCell ref="ENL17:ENP17"/>
    <mergeCell ref="ENQ17:ENU17"/>
    <mergeCell ref="ENV17:ENZ17"/>
    <mergeCell ref="EOA17:EOE17"/>
    <mergeCell ref="EOF17:EOJ17"/>
    <mergeCell ref="EMC17:EMG17"/>
    <mergeCell ref="EMH17:EML17"/>
    <mergeCell ref="EMM17:EMQ17"/>
    <mergeCell ref="EMR17:EMV17"/>
    <mergeCell ref="EMW17:ENA17"/>
    <mergeCell ref="ENB17:ENF17"/>
    <mergeCell ref="EKY17:ELC17"/>
    <mergeCell ref="ELD17:ELH17"/>
    <mergeCell ref="ELI17:ELM17"/>
    <mergeCell ref="ELN17:ELR17"/>
    <mergeCell ref="ELS17:ELW17"/>
    <mergeCell ref="ELX17:EMB17"/>
    <mergeCell ref="EJU17:EJY17"/>
    <mergeCell ref="EJZ17:EKD17"/>
    <mergeCell ref="EKE17:EKI17"/>
    <mergeCell ref="EKJ17:EKN17"/>
    <mergeCell ref="EKO17:EKS17"/>
    <mergeCell ref="EKT17:EKX17"/>
    <mergeCell ref="EWM17:EWQ17"/>
    <mergeCell ref="EWR17:EWV17"/>
    <mergeCell ref="EWW17:EXA17"/>
    <mergeCell ref="EXB17:EXF17"/>
    <mergeCell ref="EXG17:EXK17"/>
    <mergeCell ref="EXL17:EXP17"/>
    <mergeCell ref="EVI17:EVM17"/>
    <mergeCell ref="EVN17:EVR17"/>
    <mergeCell ref="EVS17:EVW17"/>
    <mergeCell ref="EVX17:EWB17"/>
    <mergeCell ref="EWC17:EWG17"/>
    <mergeCell ref="EWH17:EWL17"/>
    <mergeCell ref="EUE17:EUI17"/>
    <mergeCell ref="EUJ17:EUN17"/>
    <mergeCell ref="EUO17:EUS17"/>
    <mergeCell ref="EUT17:EUX17"/>
    <mergeCell ref="EUY17:EVC17"/>
    <mergeCell ref="EVD17:EVH17"/>
    <mergeCell ref="ETA17:ETE17"/>
    <mergeCell ref="ETF17:ETJ17"/>
    <mergeCell ref="ETK17:ETO17"/>
    <mergeCell ref="ETP17:ETT17"/>
    <mergeCell ref="ETU17:ETY17"/>
    <mergeCell ref="ETZ17:EUD17"/>
    <mergeCell ref="ERW17:ESA17"/>
    <mergeCell ref="ESB17:ESF17"/>
    <mergeCell ref="ESG17:ESK17"/>
    <mergeCell ref="ESL17:ESP17"/>
    <mergeCell ref="ESQ17:ESU17"/>
    <mergeCell ref="ESV17:ESZ17"/>
    <mergeCell ref="EQS17:EQW17"/>
    <mergeCell ref="EQX17:ERB17"/>
    <mergeCell ref="ERC17:ERG17"/>
    <mergeCell ref="ERH17:ERL17"/>
    <mergeCell ref="ERM17:ERQ17"/>
    <mergeCell ref="ERR17:ERV17"/>
    <mergeCell ref="FDK17:FDO17"/>
    <mergeCell ref="FDP17:FDT17"/>
    <mergeCell ref="FDU17:FDY17"/>
    <mergeCell ref="FDZ17:FED17"/>
    <mergeCell ref="FEE17:FEI17"/>
    <mergeCell ref="FEJ17:FEN17"/>
    <mergeCell ref="FCG17:FCK17"/>
    <mergeCell ref="FCL17:FCP17"/>
    <mergeCell ref="FCQ17:FCU17"/>
    <mergeCell ref="FCV17:FCZ17"/>
    <mergeCell ref="FDA17:FDE17"/>
    <mergeCell ref="FDF17:FDJ17"/>
    <mergeCell ref="FBC17:FBG17"/>
    <mergeCell ref="FBH17:FBL17"/>
    <mergeCell ref="FBM17:FBQ17"/>
    <mergeCell ref="FBR17:FBV17"/>
    <mergeCell ref="FBW17:FCA17"/>
    <mergeCell ref="FCB17:FCF17"/>
    <mergeCell ref="EZY17:FAC17"/>
    <mergeCell ref="FAD17:FAH17"/>
    <mergeCell ref="FAI17:FAM17"/>
    <mergeCell ref="FAN17:FAR17"/>
    <mergeCell ref="FAS17:FAW17"/>
    <mergeCell ref="FAX17:FBB17"/>
    <mergeCell ref="EYU17:EYY17"/>
    <mergeCell ref="EYZ17:EZD17"/>
    <mergeCell ref="EZE17:EZI17"/>
    <mergeCell ref="EZJ17:EZN17"/>
    <mergeCell ref="EZO17:EZS17"/>
    <mergeCell ref="EZT17:EZX17"/>
    <mergeCell ref="EXQ17:EXU17"/>
    <mergeCell ref="EXV17:EXZ17"/>
    <mergeCell ref="EYA17:EYE17"/>
    <mergeCell ref="EYF17:EYJ17"/>
    <mergeCell ref="EYK17:EYO17"/>
    <mergeCell ref="EYP17:EYT17"/>
    <mergeCell ref="FKI17:FKM17"/>
    <mergeCell ref="FKN17:FKR17"/>
    <mergeCell ref="FKS17:FKW17"/>
    <mergeCell ref="FKX17:FLB17"/>
    <mergeCell ref="FLC17:FLG17"/>
    <mergeCell ref="FLH17:FLL17"/>
    <mergeCell ref="FJE17:FJI17"/>
    <mergeCell ref="FJJ17:FJN17"/>
    <mergeCell ref="FJO17:FJS17"/>
    <mergeCell ref="FJT17:FJX17"/>
    <mergeCell ref="FJY17:FKC17"/>
    <mergeCell ref="FKD17:FKH17"/>
    <mergeCell ref="FIA17:FIE17"/>
    <mergeCell ref="FIF17:FIJ17"/>
    <mergeCell ref="FIK17:FIO17"/>
    <mergeCell ref="FIP17:FIT17"/>
    <mergeCell ref="FIU17:FIY17"/>
    <mergeCell ref="FIZ17:FJD17"/>
    <mergeCell ref="FGW17:FHA17"/>
    <mergeCell ref="FHB17:FHF17"/>
    <mergeCell ref="FHG17:FHK17"/>
    <mergeCell ref="FHL17:FHP17"/>
    <mergeCell ref="FHQ17:FHU17"/>
    <mergeCell ref="FHV17:FHZ17"/>
    <mergeCell ref="FFS17:FFW17"/>
    <mergeCell ref="FFX17:FGB17"/>
    <mergeCell ref="FGC17:FGG17"/>
    <mergeCell ref="FGH17:FGL17"/>
    <mergeCell ref="FGM17:FGQ17"/>
    <mergeCell ref="FGR17:FGV17"/>
    <mergeCell ref="FEO17:FES17"/>
    <mergeCell ref="FET17:FEX17"/>
    <mergeCell ref="FEY17:FFC17"/>
    <mergeCell ref="FFD17:FFH17"/>
    <mergeCell ref="FFI17:FFM17"/>
    <mergeCell ref="FFN17:FFR17"/>
    <mergeCell ref="FRG17:FRK17"/>
    <mergeCell ref="FRL17:FRP17"/>
    <mergeCell ref="FRQ17:FRU17"/>
    <mergeCell ref="FRV17:FRZ17"/>
    <mergeCell ref="FSA17:FSE17"/>
    <mergeCell ref="FSF17:FSJ17"/>
    <mergeCell ref="FQC17:FQG17"/>
    <mergeCell ref="FQH17:FQL17"/>
    <mergeCell ref="FQM17:FQQ17"/>
    <mergeCell ref="FQR17:FQV17"/>
    <mergeCell ref="FQW17:FRA17"/>
    <mergeCell ref="FRB17:FRF17"/>
    <mergeCell ref="FOY17:FPC17"/>
    <mergeCell ref="FPD17:FPH17"/>
    <mergeCell ref="FPI17:FPM17"/>
    <mergeCell ref="FPN17:FPR17"/>
    <mergeCell ref="FPS17:FPW17"/>
    <mergeCell ref="FPX17:FQB17"/>
    <mergeCell ref="FNU17:FNY17"/>
    <mergeCell ref="FNZ17:FOD17"/>
    <mergeCell ref="FOE17:FOI17"/>
    <mergeCell ref="FOJ17:FON17"/>
    <mergeCell ref="FOO17:FOS17"/>
    <mergeCell ref="FOT17:FOX17"/>
    <mergeCell ref="FMQ17:FMU17"/>
    <mergeCell ref="FMV17:FMZ17"/>
    <mergeCell ref="FNA17:FNE17"/>
    <mergeCell ref="FNF17:FNJ17"/>
    <mergeCell ref="FNK17:FNO17"/>
    <mergeCell ref="FNP17:FNT17"/>
    <mergeCell ref="FLM17:FLQ17"/>
    <mergeCell ref="FLR17:FLV17"/>
    <mergeCell ref="FLW17:FMA17"/>
    <mergeCell ref="FMB17:FMF17"/>
    <mergeCell ref="FMG17:FMK17"/>
    <mergeCell ref="FML17:FMP17"/>
    <mergeCell ref="FYE17:FYI17"/>
    <mergeCell ref="FYJ17:FYN17"/>
    <mergeCell ref="FYO17:FYS17"/>
    <mergeCell ref="FYT17:FYX17"/>
    <mergeCell ref="FYY17:FZC17"/>
    <mergeCell ref="FZD17:FZH17"/>
    <mergeCell ref="FXA17:FXE17"/>
    <mergeCell ref="FXF17:FXJ17"/>
    <mergeCell ref="FXK17:FXO17"/>
    <mergeCell ref="FXP17:FXT17"/>
    <mergeCell ref="FXU17:FXY17"/>
    <mergeCell ref="FXZ17:FYD17"/>
    <mergeCell ref="FVW17:FWA17"/>
    <mergeCell ref="FWB17:FWF17"/>
    <mergeCell ref="FWG17:FWK17"/>
    <mergeCell ref="FWL17:FWP17"/>
    <mergeCell ref="FWQ17:FWU17"/>
    <mergeCell ref="FWV17:FWZ17"/>
    <mergeCell ref="FUS17:FUW17"/>
    <mergeCell ref="FUX17:FVB17"/>
    <mergeCell ref="FVC17:FVG17"/>
    <mergeCell ref="FVH17:FVL17"/>
    <mergeCell ref="FVM17:FVQ17"/>
    <mergeCell ref="FVR17:FVV17"/>
    <mergeCell ref="FTO17:FTS17"/>
    <mergeCell ref="FTT17:FTX17"/>
    <mergeCell ref="FTY17:FUC17"/>
    <mergeCell ref="FUD17:FUH17"/>
    <mergeCell ref="FUI17:FUM17"/>
    <mergeCell ref="FUN17:FUR17"/>
    <mergeCell ref="FSK17:FSO17"/>
    <mergeCell ref="FSP17:FST17"/>
    <mergeCell ref="FSU17:FSY17"/>
    <mergeCell ref="FSZ17:FTD17"/>
    <mergeCell ref="FTE17:FTI17"/>
    <mergeCell ref="FTJ17:FTN17"/>
    <mergeCell ref="GFC17:GFG17"/>
    <mergeCell ref="GFH17:GFL17"/>
    <mergeCell ref="GFM17:GFQ17"/>
    <mergeCell ref="GFR17:GFV17"/>
    <mergeCell ref="GFW17:GGA17"/>
    <mergeCell ref="GGB17:GGF17"/>
    <mergeCell ref="GDY17:GEC17"/>
    <mergeCell ref="GED17:GEH17"/>
    <mergeCell ref="GEI17:GEM17"/>
    <mergeCell ref="GEN17:GER17"/>
    <mergeCell ref="GES17:GEW17"/>
    <mergeCell ref="GEX17:GFB17"/>
    <mergeCell ref="GCU17:GCY17"/>
    <mergeCell ref="GCZ17:GDD17"/>
    <mergeCell ref="GDE17:GDI17"/>
    <mergeCell ref="GDJ17:GDN17"/>
    <mergeCell ref="GDO17:GDS17"/>
    <mergeCell ref="GDT17:GDX17"/>
    <mergeCell ref="GBQ17:GBU17"/>
    <mergeCell ref="GBV17:GBZ17"/>
    <mergeCell ref="GCA17:GCE17"/>
    <mergeCell ref="GCF17:GCJ17"/>
    <mergeCell ref="GCK17:GCO17"/>
    <mergeCell ref="GCP17:GCT17"/>
    <mergeCell ref="GAM17:GAQ17"/>
    <mergeCell ref="GAR17:GAV17"/>
    <mergeCell ref="GAW17:GBA17"/>
    <mergeCell ref="GBB17:GBF17"/>
    <mergeCell ref="GBG17:GBK17"/>
    <mergeCell ref="GBL17:GBP17"/>
    <mergeCell ref="FZI17:FZM17"/>
    <mergeCell ref="FZN17:FZR17"/>
    <mergeCell ref="FZS17:FZW17"/>
    <mergeCell ref="FZX17:GAB17"/>
    <mergeCell ref="GAC17:GAG17"/>
    <mergeCell ref="GAH17:GAL17"/>
    <mergeCell ref="GMA17:GME17"/>
    <mergeCell ref="GMF17:GMJ17"/>
    <mergeCell ref="GMK17:GMO17"/>
    <mergeCell ref="GMP17:GMT17"/>
    <mergeCell ref="GMU17:GMY17"/>
    <mergeCell ref="GMZ17:GND17"/>
    <mergeCell ref="GKW17:GLA17"/>
    <mergeCell ref="GLB17:GLF17"/>
    <mergeCell ref="GLG17:GLK17"/>
    <mergeCell ref="GLL17:GLP17"/>
    <mergeCell ref="GLQ17:GLU17"/>
    <mergeCell ref="GLV17:GLZ17"/>
    <mergeCell ref="GJS17:GJW17"/>
    <mergeCell ref="GJX17:GKB17"/>
    <mergeCell ref="GKC17:GKG17"/>
    <mergeCell ref="GKH17:GKL17"/>
    <mergeCell ref="GKM17:GKQ17"/>
    <mergeCell ref="GKR17:GKV17"/>
    <mergeCell ref="GIO17:GIS17"/>
    <mergeCell ref="GIT17:GIX17"/>
    <mergeCell ref="GIY17:GJC17"/>
    <mergeCell ref="GJD17:GJH17"/>
    <mergeCell ref="GJI17:GJM17"/>
    <mergeCell ref="GJN17:GJR17"/>
    <mergeCell ref="GHK17:GHO17"/>
    <mergeCell ref="GHP17:GHT17"/>
    <mergeCell ref="GHU17:GHY17"/>
    <mergeCell ref="GHZ17:GID17"/>
    <mergeCell ref="GIE17:GII17"/>
    <mergeCell ref="GIJ17:GIN17"/>
    <mergeCell ref="GGG17:GGK17"/>
    <mergeCell ref="GGL17:GGP17"/>
    <mergeCell ref="GGQ17:GGU17"/>
    <mergeCell ref="GGV17:GGZ17"/>
    <mergeCell ref="GHA17:GHE17"/>
    <mergeCell ref="GHF17:GHJ17"/>
    <mergeCell ref="GSY17:GTC17"/>
    <mergeCell ref="GTD17:GTH17"/>
    <mergeCell ref="GTI17:GTM17"/>
    <mergeCell ref="GTN17:GTR17"/>
    <mergeCell ref="GTS17:GTW17"/>
    <mergeCell ref="GTX17:GUB17"/>
    <mergeCell ref="GRU17:GRY17"/>
    <mergeCell ref="GRZ17:GSD17"/>
    <mergeCell ref="GSE17:GSI17"/>
    <mergeCell ref="GSJ17:GSN17"/>
    <mergeCell ref="GSO17:GSS17"/>
    <mergeCell ref="GST17:GSX17"/>
    <mergeCell ref="GQQ17:GQU17"/>
    <mergeCell ref="GQV17:GQZ17"/>
    <mergeCell ref="GRA17:GRE17"/>
    <mergeCell ref="GRF17:GRJ17"/>
    <mergeCell ref="GRK17:GRO17"/>
    <mergeCell ref="GRP17:GRT17"/>
    <mergeCell ref="GPM17:GPQ17"/>
    <mergeCell ref="GPR17:GPV17"/>
    <mergeCell ref="GPW17:GQA17"/>
    <mergeCell ref="GQB17:GQF17"/>
    <mergeCell ref="GQG17:GQK17"/>
    <mergeCell ref="GQL17:GQP17"/>
    <mergeCell ref="GOI17:GOM17"/>
    <mergeCell ref="GON17:GOR17"/>
    <mergeCell ref="GOS17:GOW17"/>
    <mergeCell ref="GOX17:GPB17"/>
    <mergeCell ref="GPC17:GPG17"/>
    <mergeCell ref="GPH17:GPL17"/>
    <mergeCell ref="GNE17:GNI17"/>
    <mergeCell ref="GNJ17:GNN17"/>
    <mergeCell ref="GNO17:GNS17"/>
    <mergeCell ref="GNT17:GNX17"/>
    <mergeCell ref="GNY17:GOC17"/>
    <mergeCell ref="GOD17:GOH17"/>
    <mergeCell ref="GZW17:HAA17"/>
    <mergeCell ref="HAB17:HAF17"/>
    <mergeCell ref="HAG17:HAK17"/>
    <mergeCell ref="HAL17:HAP17"/>
    <mergeCell ref="HAQ17:HAU17"/>
    <mergeCell ref="HAV17:HAZ17"/>
    <mergeCell ref="GYS17:GYW17"/>
    <mergeCell ref="GYX17:GZB17"/>
    <mergeCell ref="GZC17:GZG17"/>
    <mergeCell ref="GZH17:GZL17"/>
    <mergeCell ref="GZM17:GZQ17"/>
    <mergeCell ref="GZR17:GZV17"/>
    <mergeCell ref="GXO17:GXS17"/>
    <mergeCell ref="GXT17:GXX17"/>
    <mergeCell ref="GXY17:GYC17"/>
    <mergeCell ref="GYD17:GYH17"/>
    <mergeCell ref="GYI17:GYM17"/>
    <mergeCell ref="GYN17:GYR17"/>
    <mergeCell ref="GWK17:GWO17"/>
    <mergeCell ref="GWP17:GWT17"/>
    <mergeCell ref="GWU17:GWY17"/>
    <mergeCell ref="GWZ17:GXD17"/>
    <mergeCell ref="GXE17:GXI17"/>
    <mergeCell ref="GXJ17:GXN17"/>
    <mergeCell ref="GVG17:GVK17"/>
    <mergeCell ref="GVL17:GVP17"/>
    <mergeCell ref="GVQ17:GVU17"/>
    <mergeCell ref="GVV17:GVZ17"/>
    <mergeCell ref="GWA17:GWE17"/>
    <mergeCell ref="GWF17:GWJ17"/>
    <mergeCell ref="GUC17:GUG17"/>
    <mergeCell ref="GUH17:GUL17"/>
    <mergeCell ref="GUM17:GUQ17"/>
    <mergeCell ref="GUR17:GUV17"/>
    <mergeCell ref="GUW17:GVA17"/>
    <mergeCell ref="GVB17:GVF17"/>
    <mergeCell ref="HGU17:HGY17"/>
    <mergeCell ref="HGZ17:HHD17"/>
    <mergeCell ref="HHE17:HHI17"/>
    <mergeCell ref="HHJ17:HHN17"/>
    <mergeCell ref="HHO17:HHS17"/>
    <mergeCell ref="HHT17:HHX17"/>
    <mergeCell ref="HFQ17:HFU17"/>
    <mergeCell ref="HFV17:HFZ17"/>
    <mergeCell ref="HGA17:HGE17"/>
    <mergeCell ref="HGF17:HGJ17"/>
    <mergeCell ref="HGK17:HGO17"/>
    <mergeCell ref="HGP17:HGT17"/>
    <mergeCell ref="HEM17:HEQ17"/>
    <mergeCell ref="HER17:HEV17"/>
    <mergeCell ref="HEW17:HFA17"/>
    <mergeCell ref="HFB17:HFF17"/>
    <mergeCell ref="HFG17:HFK17"/>
    <mergeCell ref="HFL17:HFP17"/>
    <mergeCell ref="HDI17:HDM17"/>
    <mergeCell ref="HDN17:HDR17"/>
    <mergeCell ref="HDS17:HDW17"/>
    <mergeCell ref="HDX17:HEB17"/>
    <mergeCell ref="HEC17:HEG17"/>
    <mergeCell ref="HEH17:HEL17"/>
    <mergeCell ref="HCE17:HCI17"/>
    <mergeCell ref="HCJ17:HCN17"/>
    <mergeCell ref="HCO17:HCS17"/>
    <mergeCell ref="HCT17:HCX17"/>
    <mergeCell ref="HCY17:HDC17"/>
    <mergeCell ref="HDD17:HDH17"/>
    <mergeCell ref="HBA17:HBE17"/>
    <mergeCell ref="HBF17:HBJ17"/>
    <mergeCell ref="HBK17:HBO17"/>
    <mergeCell ref="HBP17:HBT17"/>
    <mergeCell ref="HBU17:HBY17"/>
    <mergeCell ref="HBZ17:HCD17"/>
    <mergeCell ref="HNS17:HNW17"/>
    <mergeCell ref="HNX17:HOB17"/>
    <mergeCell ref="HOC17:HOG17"/>
    <mergeCell ref="HOH17:HOL17"/>
    <mergeCell ref="HOM17:HOQ17"/>
    <mergeCell ref="HOR17:HOV17"/>
    <mergeCell ref="HMO17:HMS17"/>
    <mergeCell ref="HMT17:HMX17"/>
    <mergeCell ref="HMY17:HNC17"/>
    <mergeCell ref="HND17:HNH17"/>
    <mergeCell ref="HNI17:HNM17"/>
    <mergeCell ref="HNN17:HNR17"/>
    <mergeCell ref="HLK17:HLO17"/>
    <mergeCell ref="HLP17:HLT17"/>
    <mergeCell ref="HLU17:HLY17"/>
    <mergeCell ref="HLZ17:HMD17"/>
    <mergeCell ref="HME17:HMI17"/>
    <mergeCell ref="HMJ17:HMN17"/>
    <mergeCell ref="HKG17:HKK17"/>
    <mergeCell ref="HKL17:HKP17"/>
    <mergeCell ref="HKQ17:HKU17"/>
    <mergeCell ref="HKV17:HKZ17"/>
    <mergeCell ref="HLA17:HLE17"/>
    <mergeCell ref="HLF17:HLJ17"/>
    <mergeCell ref="HJC17:HJG17"/>
    <mergeCell ref="HJH17:HJL17"/>
    <mergeCell ref="HJM17:HJQ17"/>
    <mergeCell ref="HJR17:HJV17"/>
    <mergeCell ref="HJW17:HKA17"/>
    <mergeCell ref="HKB17:HKF17"/>
    <mergeCell ref="HHY17:HIC17"/>
    <mergeCell ref="HID17:HIH17"/>
    <mergeCell ref="HII17:HIM17"/>
    <mergeCell ref="HIN17:HIR17"/>
    <mergeCell ref="HIS17:HIW17"/>
    <mergeCell ref="HIX17:HJB17"/>
    <mergeCell ref="HUQ17:HUU17"/>
    <mergeCell ref="HUV17:HUZ17"/>
    <mergeCell ref="HVA17:HVE17"/>
    <mergeCell ref="HVF17:HVJ17"/>
    <mergeCell ref="HVK17:HVO17"/>
    <mergeCell ref="HVP17:HVT17"/>
    <mergeCell ref="HTM17:HTQ17"/>
    <mergeCell ref="HTR17:HTV17"/>
    <mergeCell ref="HTW17:HUA17"/>
    <mergeCell ref="HUB17:HUF17"/>
    <mergeCell ref="HUG17:HUK17"/>
    <mergeCell ref="HUL17:HUP17"/>
    <mergeCell ref="HSI17:HSM17"/>
    <mergeCell ref="HSN17:HSR17"/>
    <mergeCell ref="HSS17:HSW17"/>
    <mergeCell ref="HSX17:HTB17"/>
    <mergeCell ref="HTC17:HTG17"/>
    <mergeCell ref="HTH17:HTL17"/>
    <mergeCell ref="HRE17:HRI17"/>
    <mergeCell ref="HRJ17:HRN17"/>
    <mergeCell ref="HRO17:HRS17"/>
    <mergeCell ref="HRT17:HRX17"/>
    <mergeCell ref="HRY17:HSC17"/>
    <mergeCell ref="HSD17:HSH17"/>
    <mergeCell ref="HQA17:HQE17"/>
    <mergeCell ref="HQF17:HQJ17"/>
    <mergeCell ref="HQK17:HQO17"/>
    <mergeCell ref="HQP17:HQT17"/>
    <mergeCell ref="HQU17:HQY17"/>
    <mergeCell ref="HQZ17:HRD17"/>
    <mergeCell ref="HOW17:HPA17"/>
    <mergeCell ref="HPB17:HPF17"/>
    <mergeCell ref="HPG17:HPK17"/>
    <mergeCell ref="HPL17:HPP17"/>
    <mergeCell ref="HPQ17:HPU17"/>
    <mergeCell ref="HPV17:HPZ17"/>
    <mergeCell ref="IBO17:IBS17"/>
    <mergeCell ref="IBT17:IBX17"/>
    <mergeCell ref="IBY17:ICC17"/>
    <mergeCell ref="ICD17:ICH17"/>
    <mergeCell ref="ICI17:ICM17"/>
    <mergeCell ref="ICN17:ICR17"/>
    <mergeCell ref="IAK17:IAO17"/>
    <mergeCell ref="IAP17:IAT17"/>
    <mergeCell ref="IAU17:IAY17"/>
    <mergeCell ref="IAZ17:IBD17"/>
    <mergeCell ref="IBE17:IBI17"/>
    <mergeCell ref="IBJ17:IBN17"/>
    <mergeCell ref="HZG17:HZK17"/>
    <mergeCell ref="HZL17:HZP17"/>
    <mergeCell ref="HZQ17:HZU17"/>
    <mergeCell ref="HZV17:HZZ17"/>
    <mergeCell ref="IAA17:IAE17"/>
    <mergeCell ref="IAF17:IAJ17"/>
    <mergeCell ref="HYC17:HYG17"/>
    <mergeCell ref="HYH17:HYL17"/>
    <mergeCell ref="HYM17:HYQ17"/>
    <mergeCell ref="HYR17:HYV17"/>
    <mergeCell ref="HYW17:HZA17"/>
    <mergeCell ref="HZB17:HZF17"/>
    <mergeCell ref="HWY17:HXC17"/>
    <mergeCell ref="HXD17:HXH17"/>
    <mergeCell ref="HXI17:HXM17"/>
    <mergeCell ref="HXN17:HXR17"/>
    <mergeCell ref="HXS17:HXW17"/>
    <mergeCell ref="HXX17:HYB17"/>
    <mergeCell ref="HVU17:HVY17"/>
    <mergeCell ref="HVZ17:HWD17"/>
    <mergeCell ref="HWE17:HWI17"/>
    <mergeCell ref="HWJ17:HWN17"/>
    <mergeCell ref="HWO17:HWS17"/>
    <mergeCell ref="HWT17:HWX17"/>
    <mergeCell ref="IIM17:IIQ17"/>
    <mergeCell ref="IIR17:IIV17"/>
    <mergeCell ref="IIW17:IJA17"/>
    <mergeCell ref="IJB17:IJF17"/>
    <mergeCell ref="IJG17:IJK17"/>
    <mergeCell ref="IJL17:IJP17"/>
    <mergeCell ref="IHI17:IHM17"/>
    <mergeCell ref="IHN17:IHR17"/>
    <mergeCell ref="IHS17:IHW17"/>
    <mergeCell ref="IHX17:IIB17"/>
    <mergeCell ref="IIC17:IIG17"/>
    <mergeCell ref="IIH17:IIL17"/>
    <mergeCell ref="IGE17:IGI17"/>
    <mergeCell ref="IGJ17:IGN17"/>
    <mergeCell ref="IGO17:IGS17"/>
    <mergeCell ref="IGT17:IGX17"/>
    <mergeCell ref="IGY17:IHC17"/>
    <mergeCell ref="IHD17:IHH17"/>
    <mergeCell ref="IFA17:IFE17"/>
    <mergeCell ref="IFF17:IFJ17"/>
    <mergeCell ref="IFK17:IFO17"/>
    <mergeCell ref="IFP17:IFT17"/>
    <mergeCell ref="IFU17:IFY17"/>
    <mergeCell ref="IFZ17:IGD17"/>
    <mergeCell ref="IDW17:IEA17"/>
    <mergeCell ref="IEB17:IEF17"/>
    <mergeCell ref="IEG17:IEK17"/>
    <mergeCell ref="IEL17:IEP17"/>
    <mergeCell ref="IEQ17:IEU17"/>
    <mergeCell ref="IEV17:IEZ17"/>
    <mergeCell ref="ICS17:ICW17"/>
    <mergeCell ref="ICX17:IDB17"/>
    <mergeCell ref="IDC17:IDG17"/>
    <mergeCell ref="IDH17:IDL17"/>
    <mergeCell ref="IDM17:IDQ17"/>
    <mergeCell ref="IDR17:IDV17"/>
    <mergeCell ref="IPK17:IPO17"/>
    <mergeCell ref="IPP17:IPT17"/>
    <mergeCell ref="IPU17:IPY17"/>
    <mergeCell ref="IPZ17:IQD17"/>
    <mergeCell ref="IQE17:IQI17"/>
    <mergeCell ref="IQJ17:IQN17"/>
    <mergeCell ref="IOG17:IOK17"/>
    <mergeCell ref="IOL17:IOP17"/>
    <mergeCell ref="IOQ17:IOU17"/>
    <mergeCell ref="IOV17:IOZ17"/>
    <mergeCell ref="IPA17:IPE17"/>
    <mergeCell ref="IPF17:IPJ17"/>
    <mergeCell ref="INC17:ING17"/>
    <mergeCell ref="INH17:INL17"/>
    <mergeCell ref="INM17:INQ17"/>
    <mergeCell ref="INR17:INV17"/>
    <mergeCell ref="INW17:IOA17"/>
    <mergeCell ref="IOB17:IOF17"/>
    <mergeCell ref="ILY17:IMC17"/>
    <mergeCell ref="IMD17:IMH17"/>
    <mergeCell ref="IMI17:IMM17"/>
    <mergeCell ref="IMN17:IMR17"/>
    <mergeCell ref="IMS17:IMW17"/>
    <mergeCell ref="IMX17:INB17"/>
    <mergeCell ref="IKU17:IKY17"/>
    <mergeCell ref="IKZ17:ILD17"/>
    <mergeCell ref="ILE17:ILI17"/>
    <mergeCell ref="ILJ17:ILN17"/>
    <mergeCell ref="ILO17:ILS17"/>
    <mergeCell ref="ILT17:ILX17"/>
    <mergeCell ref="IJQ17:IJU17"/>
    <mergeCell ref="IJV17:IJZ17"/>
    <mergeCell ref="IKA17:IKE17"/>
    <mergeCell ref="IKF17:IKJ17"/>
    <mergeCell ref="IKK17:IKO17"/>
    <mergeCell ref="IKP17:IKT17"/>
    <mergeCell ref="IWI17:IWM17"/>
    <mergeCell ref="IWN17:IWR17"/>
    <mergeCell ref="IWS17:IWW17"/>
    <mergeCell ref="IWX17:IXB17"/>
    <mergeCell ref="IXC17:IXG17"/>
    <mergeCell ref="IXH17:IXL17"/>
    <mergeCell ref="IVE17:IVI17"/>
    <mergeCell ref="IVJ17:IVN17"/>
    <mergeCell ref="IVO17:IVS17"/>
    <mergeCell ref="IVT17:IVX17"/>
    <mergeCell ref="IVY17:IWC17"/>
    <mergeCell ref="IWD17:IWH17"/>
    <mergeCell ref="IUA17:IUE17"/>
    <mergeCell ref="IUF17:IUJ17"/>
    <mergeCell ref="IUK17:IUO17"/>
    <mergeCell ref="IUP17:IUT17"/>
    <mergeCell ref="IUU17:IUY17"/>
    <mergeCell ref="IUZ17:IVD17"/>
    <mergeCell ref="ISW17:ITA17"/>
    <mergeCell ref="ITB17:ITF17"/>
    <mergeCell ref="ITG17:ITK17"/>
    <mergeCell ref="ITL17:ITP17"/>
    <mergeCell ref="ITQ17:ITU17"/>
    <mergeCell ref="ITV17:ITZ17"/>
    <mergeCell ref="IRS17:IRW17"/>
    <mergeCell ref="IRX17:ISB17"/>
    <mergeCell ref="ISC17:ISG17"/>
    <mergeCell ref="ISH17:ISL17"/>
    <mergeCell ref="ISM17:ISQ17"/>
    <mergeCell ref="ISR17:ISV17"/>
    <mergeCell ref="IQO17:IQS17"/>
    <mergeCell ref="IQT17:IQX17"/>
    <mergeCell ref="IQY17:IRC17"/>
    <mergeCell ref="IRD17:IRH17"/>
    <mergeCell ref="IRI17:IRM17"/>
    <mergeCell ref="IRN17:IRR17"/>
    <mergeCell ref="JDG17:JDK17"/>
    <mergeCell ref="JDL17:JDP17"/>
    <mergeCell ref="JDQ17:JDU17"/>
    <mergeCell ref="JDV17:JDZ17"/>
    <mergeCell ref="JEA17:JEE17"/>
    <mergeCell ref="JEF17:JEJ17"/>
    <mergeCell ref="JCC17:JCG17"/>
    <mergeCell ref="JCH17:JCL17"/>
    <mergeCell ref="JCM17:JCQ17"/>
    <mergeCell ref="JCR17:JCV17"/>
    <mergeCell ref="JCW17:JDA17"/>
    <mergeCell ref="JDB17:JDF17"/>
    <mergeCell ref="JAY17:JBC17"/>
    <mergeCell ref="JBD17:JBH17"/>
    <mergeCell ref="JBI17:JBM17"/>
    <mergeCell ref="JBN17:JBR17"/>
    <mergeCell ref="JBS17:JBW17"/>
    <mergeCell ref="JBX17:JCB17"/>
    <mergeCell ref="IZU17:IZY17"/>
    <mergeCell ref="IZZ17:JAD17"/>
    <mergeCell ref="JAE17:JAI17"/>
    <mergeCell ref="JAJ17:JAN17"/>
    <mergeCell ref="JAO17:JAS17"/>
    <mergeCell ref="JAT17:JAX17"/>
    <mergeCell ref="IYQ17:IYU17"/>
    <mergeCell ref="IYV17:IYZ17"/>
    <mergeCell ref="IZA17:IZE17"/>
    <mergeCell ref="IZF17:IZJ17"/>
    <mergeCell ref="IZK17:IZO17"/>
    <mergeCell ref="IZP17:IZT17"/>
    <mergeCell ref="IXM17:IXQ17"/>
    <mergeCell ref="IXR17:IXV17"/>
    <mergeCell ref="IXW17:IYA17"/>
    <mergeCell ref="IYB17:IYF17"/>
    <mergeCell ref="IYG17:IYK17"/>
    <mergeCell ref="IYL17:IYP17"/>
    <mergeCell ref="JKE17:JKI17"/>
    <mergeCell ref="JKJ17:JKN17"/>
    <mergeCell ref="JKO17:JKS17"/>
    <mergeCell ref="JKT17:JKX17"/>
    <mergeCell ref="JKY17:JLC17"/>
    <mergeCell ref="JLD17:JLH17"/>
    <mergeCell ref="JJA17:JJE17"/>
    <mergeCell ref="JJF17:JJJ17"/>
    <mergeCell ref="JJK17:JJO17"/>
    <mergeCell ref="JJP17:JJT17"/>
    <mergeCell ref="JJU17:JJY17"/>
    <mergeCell ref="JJZ17:JKD17"/>
    <mergeCell ref="JHW17:JIA17"/>
    <mergeCell ref="JIB17:JIF17"/>
    <mergeCell ref="JIG17:JIK17"/>
    <mergeCell ref="JIL17:JIP17"/>
    <mergeCell ref="JIQ17:JIU17"/>
    <mergeCell ref="JIV17:JIZ17"/>
    <mergeCell ref="JGS17:JGW17"/>
    <mergeCell ref="JGX17:JHB17"/>
    <mergeCell ref="JHC17:JHG17"/>
    <mergeCell ref="JHH17:JHL17"/>
    <mergeCell ref="JHM17:JHQ17"/>
    <mergeCell ref="JHR17:JHV17"/>
    <mergeCell ref="JFO17:JFS17"/>
    <mergeCell ref="JFT17:JFX17"/>
    <mergeCell ref="JFY17:JGC17"/>
    <mergeCell ref="JGD17:JGH17"/>
    <mergeCell ref="JGI17:JGM17"/>
    <mergeCell ref="JGN17:JGR17"/>
    <mergeCell ref="JEK17:JEO17"/>
    <mergeCell ref="JEP17:JET17"/>
    <mergeCell ref="JEU17:JEY17"/>
    <mergeCell ref="JEZ17:JFD17"/>
    <mergeCell ref="JFE17:JFI17"/>
    <mergeCell ref="JFJ17:JFN17"/>
    <mergeCell ref="JRC17:JRG17"/>
    <mergeCell ref="JRH17:JRL17"/>
    <mergeCell ref="JRM17:JRQ17"/>
    <mergeCell ref="JRR17:JRV17"/>
    <mergeCell ref="JRW17:JSA17"/>
    <mergeCell ref="JSB17:JSF17"/>
    <mergeCell ref="JPY17:JQC17"/>
    <mergeCell ref="JQD17:JQH17"/>
    <mergeCell ref="JQI17:JQM17"/>
    <mergeCell ref="JQN17:JQR17"/>
    <mergeCell ref="JQS17:JQW17"/>
    <mergeCell ref="JQX17:JRB17"/>
    <mergeCell ref="JOU17:JOY17"/>
    <mergeCell ref="JOZ17:JPD17"/>
    <mergeCell ref="JPE17:JPI17"/>
    <mergeCell ref="JPJ17:JPN17"/>
    <mergeCell ref="JPO17:JPS17"/>
    <mergeCell ref="JPT17:JPX17"/>
    <mergeCell ref="JNQ17:JNU17"/>
    <mergeCell ref="JNV17:JNZ17"/>
    <mergeCell ref="JOA17:JOE17"/>
    <mergeCell ref="JOF17:JOJ17"/>
    <mergeCell ref="JOK17:JOO17"/>
    <mergeCell ref="JOP17:JOT17"/>
    <mergeCell ref="JMM17:JMQ17"/>
    <mergeCell ref="JMR17:JMV17"/>
    <mergeCell ref="JMW17:JNA17"/>
    <mergeCell ref="JNB17:JNF17"/>
    <mergeCell ref="JNG17:JNK17"/>
    <mergeCell ref="JNL17:JNP17"/>
    <mergeCell ref="JLI17:JLM17"/>
    <mergeCell ref="JLN17:JLR17"/>
    <mergeCell ref="JLS17:JLW17"/>
    <mergeCell ref="JLX17:JMB17"/>
    <mergeCell ref="JMC17:JMG17"/>
    <mergeCell ref="JMH17:JML17"/>
    <mergeCell ref="JYA17:JYE17"/>
    <mergeCell ref="JYF17:JYJ17"/>
    <mergeCell ref="JYK17:JYO17"/>
    <mergeCell ref="JYP17:JYT17"/>
    <mergeCell ref="JYU17:JYY17"/>
    <mergeCell ref="JYZ17:JZD17"/>
    <mergeCell ref="JWW17:JXA17"/>
    <mergeCell ref="JXB17:JXF17"/>
    <mergeCell ref="JXG17:JXK17"/>
    <mergeCell ref="JXL17:JXP17"/>
    <mergeCell ref="JXQ17:JXU17"/>
    <mergeCell ref="JXV17:JXZ17"/>
    <mergeCell ref="JVS17:JVW17"/>
    <mergeCell ref="JVX17:JWB17"/>
    <mergeCell ref="JWC17:JWG17"/>
    <mergeCell ref="JWH17:JWL17"/>
    <mergeCell ref="JWM17:JWQ17"/>
    <mergeCell ref="JWR17:JWV17"/>
    <mergeCell ref="JUO17:JUS17"/>
    <mergeCell ref="JUT17:JUX17"/>
    <mergeCell ref="JUY17:JVC17"/>
    <mergeCell ref="JVD17:JVH17"/>
    <mergeCell ref="JVI17:JVM17"/>
    <mergeCell ref="JVN17:JVR17"/>
    <mergeCell ref="JTK17:JTO17"/>
    <mergeCell ref="JTP17:JTT17"/>
    <mergeCell ref="JTU17:JTY17"/>
    <mergeCell ref="JTZ17:JUD17"/>
    <mergeCell ref="JUE17:JUI17"/>
    <mergeCell ref="JUJ17:JUN17"/>
    <mergeCell ref="JSG17:JSK17"/>
    <mergeCell ref="JSL17:JSP17"/>
    <mergeCell ref="JSQ17:JSU17"/>
    <mergeCell ref="JSV17:JSZ17"/>
    <mergeCell ref="JTA17:JTE17"/>
    <mergeCell ref="JTF17:JTJ17"/>
    <mergeCell ref="KEY17:KFC17"/>
    <mergeCell ref="KFD17:KFH17"/>
    <mergeCell ref="KFI17:KFM17"/>
    <mergeCell ref="KFN17:KFR17"/>
    <mergeCell ref="KFS17:KFW17"/>
    <mergeCell ref="KFX17:KGB17"/>
    <mergeCell ref="KDU17:KDY17"/>
    <mergeCell ref="KDZ17:KED17"/>
    <mergeCell ref="KEE17:KEI17"/>
    <mergeCell ref="KEJ17:KEN17"/>
    <mergeCell ref="KEO17:KES17"/>
    <mergeCell ref="KET17:KEX17"/>
    <mergeCell ref="KCQ17:KCU17"/>
    <mergeCell ref="KCV17:KCZ17"/>
    <mergeCell ref="KDA17:KDE17"/>
    <mergeCell ref="KDF17:KDJ17"/>
    <mergeCell ref="KDK17:KDO17"/>
    <mergeCell ref="KDP17:KDT17"/>
    <mergeCell ref="KBM17:KBQ17"/>
    <mergeCell ref="KBR17:KBV17"/>
    <mergeCell ref="KBW17:KCA17"/>
    <mergeCell ref="KCB17:KCF17"/>
    <mergeCell ref="KCG17:KCK17"/>
    <mergeCell ref="KCL17:KCP17"/>
    <mergeCell ref="KAI17:KAM17"/>
    <mergeCell ref="KAN17:KAR17"/>
    <mergeCell ref="KAS17:KAW17"/>
    <mergeCell ref="KAX17:KBB17"/>
    <mergeCell ref="KBC17:KBG17"/>
    <mergeCell ref="KBH17:KBL17"/>
    <mergeCell ref="JZE17:JZI17"/>
    <mergeCell ref="JZJ17:JZN17"/>
    <mergeCell ref="JZO17:JZS17"/>
    <mergeCell ref="JZT17:JZX17"/>
    <mergeCell ref="JZY17:KAC17"/>
    <mergeCell ref="KAD17:KAH17"/>
    <mergeCell ref="KLW17:KMA17"/>
    <mergeCell ref="KMB17:KMF17"/>
    <mergeCell ref="KMG17:KMK17"/>
    <mergeCell ref="KML17:KMP17"/>
    <mergeCell ref="KMQ17:KMU17"/>
    <mergeCell ref="KMV17:KMZ17"/>
    <mergeCell ref="KKS17:KKW17"/>
    <mergeCell ref="KKX17:KLB17"/>
    <mergeCell ref="KLC17:KLG17"/>
    <mergeCell ref="KLH17:KLL17"/>
    <mergeCell ref="KLM17:KLQ17"/>
    <mergeCell ref="KLR17:KLV17"/>
    <mergeCell ref="KJO17:KJS17"/>
    <mergeCell ref="KJT17:KJX17"/>
    <mergeCell ref="KJY17:KKC17"/>
    <mergeCell ref="KKD17:KKH17"/>
    <mergeCell ref="KKI17:KKM17"/>
    <mergeCell ref="KKN17:KKR17"/>
    <mergeCell ref="KIK17:KIO17"/>
    <mergeCell ref="KIP17:KIT17"/>
    <mergeCell ref="KIU17:KIY17"/>
    <mergeCell ref="KIZ17:KJD17"/>
    <mergeCell ref="KJE17:KJI17"/>
    <mergeCell ref="KJJ17:KJN17"/>
    <mergeCell ref="KHG17:KHK17"/>
    <mergeCell ref="KHL17:KHP17"/>
    <mergeCell ref="KHQ17:KHU17"/>
    <mergeCell ref="KHV17:KHZ17"/>
    <mergeCell ref="KIA17:KIE17"/>
    <mergeCell ref="KIF17:KIJ17"/>
    <mergeCell ref="KGC17:KGG17"/>
    <mergeCell ref="KGH17:KGL17"/>
    <mergeCell ref="KGM17:KGQ17"/>
    <mergeCell ref="KGR17:KGV17"/>
    <mergeCell ref="KGW17:KHA17"/>
    <mergeCell ref="KHB17:KHF17"/>
    <mergeCell ref="KSU17:KSY17"/>
    <mergeCell ref="KSZ17:KTD17"/>
    <mergeCell ref="KTE17:KTI17"/>
    <mergeCell ref="KTJ17:KTN17"/>
    <mergeCell ref="KTO17:KTS17"/>
    <mergeCell ref="KTT17:KTX17"/>
    <mergeCell ref="KRQ17:KRU17"/>
    <mergeCell ref="KRV17:KRZ17"/>
    <mergeCell ref="KSA17:KSE17"/>
    <mergeCell ref="KSF17:KSJ17"/>
    <mergeCell ref="KSK17:KSO17"/>
    <mergeCell ref="KSP17:KST17"/>
    <mergeCell ref="KQM17:KQQ17"/>
    <mergeCell ref="KQR17:KQV17"/>
    <mergeCell ref="KQW17:KRA17"/>
    <mergeCell ref="KRB17:KRF17"/>
    <mergeCell ref="KRG17:KRK17"/>
    <mergeCell ref="KRL17:KRP17"/>
    <mergeCell ref="KPI17:KPM17"/>
    <mergeCell ref="KPN17:KPR17"/>
    <mergeCell ref="KPS17:KPW17"/>
    <mergeCell ref="KPX17:KQB17"/>
    <mergeCell ref="KQC17:KQG17"/>
    <mergeCell ref="KQH17:KQL17"/>
    <mergeCell ref="KOE17:KOI17"/>
    <mergeCell ref="KOJ17:KON17"/>
    <mergeCell ref="KOO17:KOS17"/>
    <mergeCell ref="KOT17:KOX17"/>
    <mergeCell ref="KOY17:KPC17"/>
    <mergeCell ref="KPD17:KPH17"/>
    <mergeCell ref="KNA17:KNE17"/>
    <mergeCell ref="KNF17:KNJ17"/>
    <mergeCell ref="KNK17:KNO17"/>
    <mergeCell ref="KNP17:KNT17"/>
    <mergeCell ref="KNU17:KNY17"/>
    <mergeCell ref="KNZ17:KOD17"/>
    <mergeCell ref="KZS17:KZW17"/>
    <mergeCell ref="KZX17:LAB17"/>
    <mergeCell ref="LAC17:LAG17"/>
    <mergeCell ref="LAH17:LAL17"/>
    <mergeCell ref="LAM17:LAQ17"/>
    <mergeCell ref="LAR17:LAV17"/>
    <mergeCell ref="KYO17:KYS17"/>
    <mergeCell ref="KYT17:KYX17"/>
    <mergeCell ref="KYY17:KZC17"/>
    <mergeCell ref="KZD17:KZH17"/>
    <mergeCell ref="KZI17:KZM17"/>
    <mergeCell ref="KZN17:KZR17"/>
    <mergeCell ref="KXK17:KXO17"/>
    <mergeCell ref="KXP17:KXT17"/>
    <mergeCell ref="KXU17:KXY17"/>
    <mergeCell ref="KXZ17:KYD17"/>
    <mergeCell ref="KYE17:KYI17"/>
    <mergeCell ref="KYJ17:KYN17"/>
    <mergeCell ref="KWG17:KWK17"/>
    <mergeCell ref="KWL17:KWP17"/>
    <mergeCell ref="KWQ17:KWU17"/>
    <mergeCell ref="KWV17:KWZ17"/>
    <mergeCell ref="KXA17:KXE17"/>
    <mergeCell ref="KXF17:KXJ17"/>
    <mergeCell ref="KVC17:KVG17"/>
    <mergeCell ref="KVH17:KVL17"/>
    <mergeCell ref="KVM17:KVQ17"/>
    <mergeCell ref="KVR17:KVV17"/>
    <mergeCell ref="KVW17:KWA17"/>
    <mergeCell ref="KWB17:KWF17"/>
    <mergeCell ref="KTY17:KUC17"/>
    <mergeCell ref="KUD17:KUH17"/>
    <mergeCell ref="KUI17:KUM17"/>
    <mergeCell ref="KUN17:KUR17"/>
    <mergeCell ref="KUS17:KUW17"/>
    <mergeCell ref="KUX17:KVB17"/>
    <mergeCell ref="LGQ17:LGU17"/>
    <mergeCell ref="LGV17:LGZ17"/>
    <mergeCell ref="LHA17:LHE17"/>
    <mergeCell ref="LHF17:LHJ17"/>
    <mergeCell ref="LHK17:LHO17"/>
    <mergeCell ref="LHP17:LHT17"/>
    <mergeCell ref="LFM17:LFQ17"/>
    <mergeCell ref="LFR17:LFV17"/>
    <mergeCell ref="LFW17:LGA17"/>
    <mergeCell ref="LGB17:LGF17"/>
    <mergeCell ref="LGG17:LGK17"/>
    <mergeCell ref="LGL17:LGP17"/>
    <mergeCell ref="LEI17:LEM17"/>
    <mergeCell ref="LEN17:LER17"/>
    <mergeCell ref="LES17:LEW17"/>
    <mergeCell ref="LEX17:LFB17"/>
    <mergeCell ref="LFC17:LFG17"/>
    <mergeCell ref="LFH17:LFL17"/>
    <mergeCell ref="LDE17:LDI17"/>
    <mergeCell ref="LDJ17:LDN17"/>
    <mergeCell ref="LDO17:LDS17"/>
    <mergeCell ref="LDT17:LDX17"/>
    <mergeCell ref="LDY17:LEC17"/>
    <mergeCell ref="LED17:LEH17"/>
    <mergeCell ref="LCA17:LCE17"/>
    <mergeCell ref="LCF17:LCJ17"/>
    <mergeCell ref="LCK17:LCO17"/>
    <mergeCell ref="LCP17:LCT17"/>
    <mergeCell ref="LCU17:LCY17"/>
    <mergeCell ref="LCZ17:LDD17"/>
    <mergeCell ref="LAW17:LBA17"/>
    <mergeCell ref="LBB17:LBF17"/>
    <mergeCell ref="LBG17:LBK17"/>
    <mergeCell ref="LBL17:LBP17"/>
    <mergeCell ref="LBQ17:LBU17"/>
    <mergeCell ref="LBV17:LBZ17"/>
    <mergeCell ref="LNO17:LNS17"/>
    <mergeCell ref="LNT17:LNX17"/>
    <mergeCell ref="LNY17:LOC17"/>
    <mergeCell ref="LOD17:LOH17"/>
    <mergeCell ref="LOI17:LOM17"/>
    <mergeCell ref="LON17:LOR17"/>
    <mergeCell ref="LMK17:LMO17"/>
    <mergeCell ref="LMP17:LMT17"/>
    <mergeCell ref="LMU17:LMY17"/>
    <mergeCell ref="LMZ17:LND17"/>
    <mergeCell ref="LNE17:LNI17"/>
    <mergeCell ref="LNJ17:LNN17"/>
    <mergeCell ref="LLG17:LLK17"/>
    <mergeCell ref="LLL17:LLP17"/>
    <mergeCell ref="LLQ17:LLU17"/>
    <mergeCell ref="LLV17:LLZ17"/>
    <mergeCell ref="LMA17:LME17"/>
    <mergeCell ref="LMF17:LMJ17"/>
    <mergeCell ref="LKC17:LKG17"/>
    <mergeCell ref="LKH17:LKL17"/>
    <mergeCell ref="LKM17:LKQ17"/>
    <mergeCell ref="LKR17:LKV17"/>
    <mergeCell ref="LKW17:LLA17"/>
    <mergeCell ref="LLB17:LLF17"/>
    <mergeCell ref="LIY17:LJC17"/>
    <mergeCell ref="LJD17:LJH17"/>
    <mergeCell ref="LJI17:LJM17"/>
    <mergeCell ref="LJN17:LJR17"/>
    <mergeCell ref="LJS17:LJW17"/>
    <mergeCell ref="LJX17:LKB17"/>
    <mergeCell ref="LHU17:LHY17"/>
    <mergeCell ref="LHZ17:LID17"/>
    <mergeCell ref="LIE17:LII17"/>
    <mergeCell ref="LIJ17:LIN17"/>
    <mergeCell ref="LIO17:LIS17"/>
    <mergeCell ref="LIT17:LIX17"/>
    <mergeCell ref="LUM17:LUQ17"/>
    <mergeCell ref="LUR17:LUV17"/>
    <mergeCell ref="LUW17:LVA17"/>
    <mergeCell ref="LVB17:LVF17"/>
    <mergeCell ref="LVG17:LVK17"/>
    <mergeCell ref="LVL17:LVP17"/>
    <mergeCell ref="LTI17:LTM17"/>
    <mergeCell ref="LTN17:LTR17"/>
    <mergeCell ref="LTS17:LTW17"/>
    <mergeCell ref="LTX17:LUB17"/>
    <mergeCell ref="LUC17:LUG17"/>
    <mergeCell ref="LUH17:LUL17"/>
    <mergeCell ref="LSE17:LSI17"/>
    <mergeCell ref="LSJ17:LSN17"/>
    <mergeCell ref="LSO17:LSS17"/>
    <mergeCell ref="LST17:LSX17"/>
    <mergeCell ref="LSY17:LTC17"/>
    <mergeCell ref="LTD17:LTH17"/>
    <mergeCell ref="LRA17:LRE17"/>
    <mergeCell ref="LRF17:LRJ17"/>
    <mergeCell ref="LRK17:LRO17"/>
    <mergeCell ref="LRP17:LRT17"/>
    <mergeCell ref="LRU17:LRY17"/>
    <mergeCell ref="LRZ17:LSD17"/>
    <mergeCell ref="LPW17:LQA17"/>
    <mergeCell ref="LQB17:LQF17"/>
    <mergeCell ref="LQG17:LQK17"/>
    <mergeCell ref="LQL17:LQP17"/>
    <mergeCell ref="LQQ17:LQU17"/>
    <mergeCell ref="LQV17:LQZ17"/>
    <mergeCell ref="LOS17:LOW17"/>
    <mergeCell ref="LOX17:LPB17"/>
    <mergeCell ref="LPC17:LPG17"/>
    <mergeCell ref="LPH17:LPL17"/>
    <mergeCell ref="LPM17:LPQ17"/>
    <mergeCell ref="LPR17:LPV17"/>
    <mergeCell ref="MBK17:MBO17"/>
    <mergeCell ref="MBP17:MBT17"/>
    <mergeCell ref="MBU17:MBY17"/>
    <mergeCell ref="MBZ17:MCD17"/>
    <mergeCell ref="MCE17:MCI17"/>
    <mergeCell ref="MCJ17:MCN17"/>
    <mergeCell ref="MAG17:MAK17"/>
    <mergeCell ref="MAL17:MAP17"/>
    <mergeCell ref="MAQ17:MAU17"/>
    <mergeCell ref="MAV17:MAZ17"/>
    <mergeCell ref="MBA17:MBE17"/>
    <mergeCell ref="MBF17:MBJ17"/>
    <mergeCell ref="LZC17:LZG17"/>
    <mergeCell ref="LZH17:LZL17"/>
    <mergeCell ref="LZM17:LZQ17"/>
    <mergeCell ref="LZR17:LZV17"/>
    <mergeCell ref="LZW17:MAA17"/>
    <mergeCell ref="MAB17:MAF17"/>
    <mergeCell ref="LXY17:LYC17"/>
    <mergeCell ref="LYD17:LYH17"/>
    <mergeCell ref="LYI17:LYM17"/>
    <mergeCell ref="LYN17:LYR17"/>
    <mergeCell ref="LYS17:LYW17"/>
    <mergeCell ref="LYX17:LZB17"/>
    <mergeCell ref="LWU17:LWY17"/>
    <mergeCell ref="LWZ17:LXD17"/>
    <mergeCell ref="LXE17:LXI17"/>
    <mergeCell ref="LXJ17:LXN17"/>
    <mergeCell ref="LXO17:LXS17"/>
    <mergeCell ref="LXT17:LXX17"/>
    <mergeCell ref="LVQ17:LVU17"/>
    <mergeCell ref="LVV17:LVZ17"/>
    <mergeCell ref="LWA17:LWE17"/>
    <mergeCell ref="LWF17:LWJ17"/>
    <mergeCell ref="LWK17:LWO17"/>
    <mergeCell ref="LWP17:LWT17"/>
    <mergeCell ref="MII17:MIM17"/>
    <mergeCell ref="MIN17:MIR17"/>
    <mergeCell ref="MIS17:MIW17"/>
    <mergeCell ref="MIX17:MJB17"/>
    <mergeCell ref="MJC17:MJG17"/>
    <mergeCell ref="MJH17:MJL17"/>
    <mergeCell ref="MHE17:MHI17"/>
    <mergeCell ref="MHJ17:MHN17"/>
    <mergeCell ref="MHO17:MHS17"/>
    <mergeCell ref="MHT17:MHX17"/>
    <mergeCell ref="MHY17:MIC17"/>
    <mergeCell ref="MID17:MIH17"/>
    <mergeCell ref="MGA17:MGE17"/>
    <mergeCell ref="MGF17:MGJ17"/>
    <mergeCell ref="MGK17:MGO17"/>
    <mergeCell ref="MGP17:MGT17"/>
    <mergeCell ref="MGU17:MGY17"/>
    <mergeCell ref="MGZ17:MHD17"/>
    <mergeCell ref="MEW17:MFA17"/>
    <mergeCell ref="MFB17:MFF17"/>
    <mergeCell ref="MFG17:MFK17"/>
    <mergeCell ref="MFL17:MFP17"/>
    <mergeCell ref="MFQ17:MFU17"/>
    <mergeCell ref="MFV17:MFZ17"/>
    <mergeCell ref="MDS17:MDW17"/>
    <mergeCell ref="MDX17:MEB17"/>
    <mergeCell ref="MEC17:MEG17"/>
    <mergeCell ref="MEH17:MEL17"/>
    <mergeCell ref="MEM17:MEQ17"/>
    <mergeCell ref="MER17:MEV17"/>
    <mergeCell ref="MCO17:MCS17"/>
    <mergeCell ref="MCT17:MCX17"/>
    <mergeCell ref="MCY17:MDC17"/>
    <mergeCell ref="MDD17:MDH17"/>
    <mergeCell ref="MDI17:MDM17"/>
    <mergeCell ref="MDN17:MDR17"/>
    <mergeCell ref="MPG17:MPK17"/>
    <mergeCell ref="MPL17:MPP17"/>
    <mergeCell ref="MPQ17:MPU17"/>
    <mergeCell ref="MPV17:MPZ17"/>
    <mergeCell ref="MQA17:MQE17"/>
    <mergeCell ref="MQF17:MQJ17"/>
    <mergeCell ref="MOC17:MOG17"/>
    <mergeCell ref="MOH17:MOL17"/>
    <mergeCell ref="MOM17:MOQ17"/>
    <mergeCell ref="MOR17:MOV17"/>
    <mergeCell ref="MOW17:MPA17"/>
    <mergeCell ref="MPB17:MPF17"/>
    <mergeCell ref="MMY17:MNC17"/>
    <mergeCell ref="MND17:MNH17"/>
    <mergeCell ref="MNI17:MNM17"/>
    <mergeCell ref="MNN17:MNR17"/>
    <mergeCell ref="MNS17:MNW17"/>
    <mergeCell ref="MNX17:MOB17"/>
    <mergeCell ref="MLU17:MLY17"/>
    <mergeCell ref="MLZ17:MMD17"/>
    <mergeCell ref="MME17:MMI17"/>
    <mergeCell ref="MMJ17:MMN17"/>
    <mergeCell ref="MMO17:MMS17"/>
    <mergeCell ref="MMT17:MMX17"/>
    <mergeCell ref="MKQ17:MKU17"/>
    <mergeCell ref="MKV17:MKZ17"/>
    <mergeCell ref="MLA17:MLE17"/>
    <mergeCell ref="MLF17:MLJ17"/>
    <mergeCell ref="MLK17:MLO17"/>
    <mergeCell ref="MLP17:MLT17"/>
    <mergeCell ref="MJM17:MJQ17"/>
    <mergeCell ref="MJR17:MJV17"/>
    <mergeCell ref="MJW17:MKA17"/>
    <mergeCell ref="MKB17:MKF17"/>
    <mergeCell ref="MKG17:MKK17"/>
    <mergeCell ref="MKL17:MKP17"/>
    <mergeCell ref="MWE17:MWI17"/>
    <mergeCell ref="MWJ17:MWN17"/>
    <mergeCell ref="MWO17:MWS17"/>
    <mergeCell ref="MWT17:MWX17"/>
    <mergeCell ref="MWY17:MXC17"/>
    <mergeCell ref="MXD17:MXH17"/>
    <mergeCell ref="MVA17:MVE17"/>
    <mergeCell ref="MVF17:MVJ17"/>
    <mergeCell ref="MVK17:MVO17"/>
    <mergeCell ref="MVP17:MVT17"/>
    <mergeCell ref="MVU17:MVY17"/>
    <mergeCell ref="MVZ17:MWD17"/>
    <mergeCell ref="MTW17:MUA17"/>
    <mergeCell ref="MUB17:MUF17"/>
    <mergeCell ref="MUG17:MUK17"/>
    <mergeCell ref="MUL17:MUP17"/>
    <mergeCell ref="MUQ17:MUU17"/>
    <mergeCell ref="MUV17:MUZ17"/>
    <mergeCell ref="MSS17:MSW17"/>
    <mergeCell ref="MSX17:MTB17"/>
    <mergeCell ref="MTC17:MTG17"/>
    <mergeCell ref="MTH17:MTL17"/>
    <mergeCell ref="MTM17:MTQ17"/>
    <mergeCell ref="MTR17:MTV17"/>
    <mergeCell ref="MRO17:MRS17"/>
    <mergeCell ref="MRT17:MRX17"/>
    <mergeCell ref="MRY17:MSC17"/>
    <mergeCell ref="MSD17:MSH17"/>
    <mergeCell ref="MSI17:MSM17"/>
    <mergeCell ref="MSN17:MSR17"/>
    <mergeCell ref="MQK17:MQO17"/>
    <mergeCell ref="MQP17:MQT17"/>
    <mergeCell ref="MQU17:MQY17"/>
    <mergeCell ref="MQZ17:MRD17"/>
    <mergeCell ref="MRE17:MRI17"/>
    <mergeCell ref="MRJ17:MRN17"/>
    <mergeCell ref="NDC17:NDG17"/>
    <mergeCell ref="NDH17:NDL17"/>
    <mergeCell ref="NDM17:NDQ17"/>
    <mergeCell ref="NDR17:NDV17"/>
    <mergeCell ref="NDW17:NEA17"/>
    <mergeCell ref="NEB17:NEF17"/>
    <mergeCell ref="NBY17:NCC17"/>
    <mergeCell ref="NCD17:NCH17"/>
    <mergeCell ref="NCI17:NCM17"/>
    <mergeCell ref="NCN17:NCR17"/>
    <mergeCell ref="NCS17:NCW17"/>
    <mergeCell ref="NCX17:NDB17"/>
    <mergeCell ref="NAU17:NAY17"/>
    <mergeCell ref="NAZ17:NBD17"/>
    <mergeCell ref="NBE17:NBI17"/>
    <mergeCell ref="NBJ17:NBN17"/>
    <mergeCell ref="NBO17:NBS17"/>
    <mergeCell ref="NBT17:NBX17"/>
    <mergeCell ref="MZQ17:MZU17"/>
    <mergeCell ref="MZV17:MZZ17"/>
    <mergeCell ref="NAA17:NAE17"/>
    <mergeCell ref="NAF17:NAJ17"/>
    <mergeCell ref="NAK17:NAO17"/>
    <mergeCell ref="NAP17:NAT17"/>
    <mergeCell ref="MYM17:MYQ17"/>
    <mergeCell ref="MYR17:MYV17"/>
    <mergeCell ref="MYW17:MZA17"/>
    <mergeCell ref="MZB17:MZF17"/>
    <mergeCell ref="MZG17:MZK17"/>
    <mergeCell ref="MZL17:MZP17"/>
    <mergeCell ref="MXI17:MXM17"/>
    <mergeCell ref="MXN17:MXR17"/>
    <mergeCell ref="MXS17:MXW17"/>
    <mergeCell ref="MXX17:MYB17"/>
    <mergeCell ref="MYC17:MYG17"/>
    <mergeCell ref="MYH17:MYL17"/>
    <mergeCell ref="NKA17:NKE17"/>
    <mergeCell ref="NKF17:NKJ17"/>
    <mergeCell ref="NKK17:NKO17"/>
    <mergeCell ref="NKP17:NKT17"/>
    <mergeCell ref="NKU17:NKY17"/>
    <mergeCell ref="NKZ17:NLD17"/>
    <mergeCell ref="NIW17:NJA17"/>
    <mergeCell ref="NJB17:NJF17"/>
    <mergeCell ref="NJG17:NJK17"/>
    <mergeCell ref="NJL17:NJP17"/>
    <mergeCell ref="NJQ17:NJU17"/>
    <mergeCell ref="NJV17:NJZ17"/>
    <mergeCell ref="NHS17:NHW17"/>
    <mergeCell ref="NHX17:NIB17"/>
    <mergeCell ref="NIC17:NIG17"/>
    <mergeCell ref="NIH17:NIL17"/>
    <mergeCell ref="NIM17:NIQ17"/>
    <mergeCell ref="NIR17:NIV17"/>
    <mergeCell ref="NGO17:NGS17"/>
    <mergeCell ref="NGT17:NGX17"/>
    <mergeCell ref="NGY17:NHC17"/>
    <mergeCell ref="NHD17:NHH17"/>
    <mergeCell ref="NHI17:NHM17"/>
    <mergeCell ref="NHN17:NHR17"/>
    <mergeCell ref="NFK17:NFO17"/>
    <mergeCell ref="NFP17:NFT17"/>
    <mergeCell ref="NFU17:NFY17"/>
    <mergeCell ref="NFZ17:NGD17"/>
    <mergeCell ref="NGE17:NGI17"/>
    <mergeCell ref="NGJ17:NGN17"/>
    <mergeCell ref="NEG17:NEK17"/>
    <mergeCell ref="NEL17:NEP17"/>
    <mergeCell ref="NEQ17:NEU17"/>
    <mergeCell ref="NEV17:NEZ17"/>
    <mergeCell ref="NFA17:NFE17"/>
    <mergeCell ref="NFF17:NFJ17"/>
    <mergeCell ref="NQY17:NRC17"/>
    <mergeCell ref="NRD17:NRH17"/>
    <mergeCell ref="NRI17:NRM17"/>
    <mergeCell ref="NRN17:NRR17"/>
    <mergeCell ref="NRS17:NRW17"/>
    <mergeCell ref="NRX17:NSB17"/>
    <mergeCell ref="NPU17:NPY17"/>
    <mergeCell ref="NPZ17:NQD17"/>
    <mergeCell ref="NQE17:NQI17"/>
    <mergeCell ref="NQJ17:NQN17"/>
    <mergeCell ref="NQO17:NQS17"/>
    <mergeCell ref="NQT17:NQX17"/>
    <mergeCell ref="NOQ17:NOU17"/>
    <mergeCell ref="NOV17:NOZ17"/>
    <mergeCell ref="NPA17:NPE17"/>
    <mergeCell ref="NPF17:NPJ17"/>
    <mergeCell ref="NPK17:NPO17"/>
    <mergeCell ref="NPP17:NPT17"/>
    <mergeCell ref="NNM17:NNQ17"/>
    <mergeCell ref="NNR17:NNV17"/>
    <mergeCell ref="NNW17:NOA17"/>
    <mergeCell ref="NOB17:NOF17"/>
    <mergeCell ref="NOG17:NOK17"/>
    <mergeCell ref="NOL17:NOP17"/>
    <mergeCell ref="NMI17:NMM17"/>
    <mergeCell ref="NMN17:NMR17"/>
    <mergeCell ref="NMS17:NMW17"/>
    <mergeCell ref="NMX17:NNB17"/>
    <mergeCell ref="NNC17:NNG17"/>
    <mergeCell ref="NNH17:NNL17"/>
    <mergeCell ref="NLE17:NLI17"/>
    <mergeCell ref="NLJ17:NLN17"/>
    <mergeCell ref="NLO17:NLS17"/>
    <mergeCell ref="NLT17:NLX17"/>
    <mergeCell ref="NLY17:NMC17"/>
    <mergeCell ref="NMD17:NMH17"/>
    <mergeCell ref="NXW17:NYA17"/>
    <mergeCell ref="NYB17:NYF17"/>
    <mergeCell ref="NYG17:NYK17"/>
    <mergeCell ref="NYL17:NYP17"/>
    <mergeCell ref="NYQ17:NYU17"/>
    <mergeCell ref="NYV17:NYZ17"/>
    <mergeCell ref="NWS17:NWW17"/>
    <mergeCell ref="NWX17:NXB17"/>
    <mergeCell ref="NXC17:NXG17"/>
    <mergeCell ref="NXH17:NXL17"/>
    <mergeCell ref="NXM17:NXQ17"/>
    <mergeCell ref="NXR17:NXV17"/>
    <mergeCell ref="NVO17:NVS17"/>
    <mergeCell ref="NVT17:NVX17"/>
    <mergeCell ref="NVY17:NWC17"/>
    <mergeCell ref="NWD17:NWH17"/>
    <mergeCell ref="NWI17:NWM17"/>
    <mergeCell ref="NWN17:NWR17"/>
    <mergeCell ref="NUK17:NUO17"/>
    <mergeCell ref="NUP17:NUT17"/>
    <mergeCell ref="NUU17:NUY17"/>
    <mergeCell ref="NUZ17:NVD17"/>
    <mergeCell ref="NVE17:NVI17"/>
    <mergeCell ref="NVJ17:NVN17"/>
    <mergeCell ref="NTG17:NTK17"/>
    <mergeCell ref="NTL17:NTP17"/>
    <mergeCell ref="NTQ17:NTU17"/>
    <mergeCell ref="NTV17:NTZ17"/>
    <mergeCell ref="NUA17:NUE17"/>
    <mergeCell ref="NUF17:NUJ17"/>
    <mergeCell ref="NSC17:NSG17"/>
    <mergeCell ref="NSH17:NSL17"/>
    <mergeCell ref="NSM17:NSQ17"/>
    <mergeCell ref="NSR17:NSV17"/>
    <mergeCell ref="NSW17:NTA17"/>
    <mergeCell ref="NTB17:NTF17"/>
    <mergeCell ref="OEU17:OEY17"/>
    <mergeCell ref="OEZ17:OFD17"/>
    <mergeCell ref="OFE17:OFI17"/>
    <mergeCell ref="OFJ17:OFN17"/>
    <mergeCell ref="OFO17:OFS17"/>
    <mergeCell ref="OFT17:OFX17"/>
    <mergeCell ref="ODQ17:ODU17"/>
    <mergeCell ref="ODV17:ODZ17"/>
    <mergeCell ref="OEA17:OEE17"/>
    <mergeCell ref="OEF17:OEJ17"/>
    <mergeCell ref="OEK17:OEO17"/>
    <mergeCell ref="OEP17:OET17"/>
    <mergeCell ref="OCM17:OCQ17"/>
    <mergeCell ref="OCR17:OCV17"/>
    <mergeCell ref="OCW17:ODA17"/>
    <mergeCell ref="ODB17:ODF17"/>
    <mergeCell ref="ODG17:ODK17"/>
    <mergeCell ref="ODL17:ODP17"/>
    <mergeCell ref="OBI17:OBM17"/>
    <mergeCell ref="OBN17:OBR17"/>
    <mergeCell ref="OBS17:OBW17"/>
    <mergeCell ref="OBX17:OCB17"/>
    <mergeCell ref="OCC17:OCG17"/>
    <mergeCell ref="OCH17:OCL17"/>
    <mergeCell ref="OAE17:OAI17"/>
    <mergeCell ref="OAJ17:OAN17"/>
    <mergeCell ref="OAO17:OAS17"/>
    <mergeCell ref="OAT17:OAX17"/>
    <mergeCell ref="OAY17:OBC17"/>
    <mergeCell ref="OBD17:OBH17"/>
    <mergeCell ref="NZA17:NZE17"/>
    <mergeCell ref="NZF17:NZJ17"/>
    <mergeCell ref="NZK17:NZO17"/>
    <mergeCell ref="NZP17:NZT17"/>
    <mergeCell ref="NZU17:NZY17"/>
    <mergeCell ref="NZZ17:OAD17"/>
    <mergeCell ref="OLS17:OLW17"/>
    <mergeCell ref="OLX17:OMB17"/>
    <mergeCell ref="OMC17:OMG17"/>
    <mergeCell ref="OMH17:OML17"/>
    <mergeCell ref="OMM17:OMQ17"/>
    <mergeCell ref="OMR17:OMV17"/>
    <mergeCell ref="OKO17:OKS17"/>
    <mergeCell ref="OKT17:OKX17"/>
    <mergeCell ref="OKY17:OLC17"/>
    <mergeCell ref="OLD17:OLH17"/>
    <mergeCell ref="OLI17:OLM17"/>
    <mergeCell ref="OLN17:OLR17"/>
    <mergeCell ref="OJK17:OJO17"/>
    <mergeCell ref="OJP17:OJT17"/>
    <mergeCell ref="OJU17:OJY17"/>
    <mergeCell ref="OJZ17:OKD17"/>
    <mergeCell ref="OKE17:OKI17"/>
    <mergeCell ref="OKJ17:OKN17"/>
    <mergeCell ref="OIG17:OIK17"/>
    <mergeCell ref="OIL17:OIP17"/>
    <mergeCell ref="OIQ17:OIU17"/>
    <mergeCell ref="OIV17:OIZ17"/>
    <mergeCell ref="OJA17:OJE17"/>
    <mergeCell ref="OJF17:OJJ17"/>
    <mergeCell ref="OHC17:OHG17"/>
    <mergeCell ref="OHH17:OHL17"/>
    <mergeCell ref="OHM17:OHQ17"/>
    <mergeCell ref="OHR17:OHV17"/>
    <mergeCell ref="OHW17:OIA17"/>
    <mergeCell ref="OIB17:OIF17"/>
    <mergeCell ref="OFY17:OGC17"/>
    <mergeCell ref="OGD17:OGH17"/>
    <mergeCell ref="OGI17:OGM17"/>
    <mergeCell ref="OGN17:OGR17"/>
    <mergeCell ref="OGS17:OGW17"/>
    <mergeCell ref="OGX17:OHB17"/>
    <mergeCell ref="OSQ17:OSU17"/>
    <mergeCell ref="OSV17:OSZ17"/>
    <mergeCell ref="OTA17:OTE17"/>
    <mergeCell ref="OTF17:OTJ17"/>
    <mergeCell ref="OTK17:OTO17"/>
    <mergeCell ref="OTP17:OTT17"/>
    <mergeCell ref="ORM17:ORQ17"/>
    <mergeCell ref="ORR17:ORV17"/>
    <mergeCell ref="ORW17:OSA17"/>
    <mergeCell ref="OSB17:OSF17"/>
    <mergeCell ref="OSG17:OSK17"/>
    <mergeCell ref="OSL17:OSP17"/>
    <mergeCell ref="OQI17:OQM17"/>
    <mergeCell ref="OQN17:OQR17"/>
    <mergeCell ref="OQS17:OQW17"/>
    <mergeCell ref="OQX17:ORB17"/>
    <mergeCell ref="ORC17:ORG17"/>
    <mergeCell ref="ORH17:ORL17"/>
    <mergeCell ref="OPE17:OPI17"/>
    <mergeCell ref="OPJ17:OPN17"/>
    <mergeCell ref="OPO17:OPS17"/>
    <mergeCell ref="OPT17:OPX17"/>
    <mergeCell ref="OPY17:OQC17"/>
    <mergeCell ref="OQD17:OQH17"/>
    <mergeCell ref="OOA17:OOE17"/>
    <mergeCell ref="OOF17:OOJ17"/>
    <mergeCell ref="OOK17:OOO17"/>
    <mergeCell ref="OOP17:OOT17"/>
    <mergeCell ref="OOU17:OOY17"/>
    <mergeCell ref="OOZ17:OPD17"/>
    <mergeCell ref="OMW17:ONA17"/>
    <mergeCell ref="ONB17:ONF17"/>
    <mergeCell ref="ONG17:ONK17"/>
    <mergeCell ref="ONL17:ONP17"/>
    <mergeCell ref="ONQ17:ONU17"/>
    <mergeCell ref="ONV17:ONZ17"/>
    <mergeCell ref="OZO17:OZS17"/>
    <mergeCell ref="OZT17:OZX17"/>
    <mergeCell ref="OZY17:PAC17"/>
    <mergeCell ref="PAD17:PAH17"/>
    <mergeCell ref="PAI17:PAM17"/>
    <mergeCell ref="PAN17:PAR17"/>
    <mergeCell ref="OYK17:OYO17"/>
    <mergeCell ref="OYP17:OYT17"/>
    <mergeCell ref="OYU17:OYY17"/>
    <mergeCell ref="OYZ17:OZD17"/>
    <mergeCell ref="OZE17:OZI17"/>
    <mergeCell ref="OZJ17:OZN17"/>
    <mergeCell ref="OXG17:OXK17"/>
    <mergeCell ref="OXL17:OXP17"/>
    <mergeCell ref="OXQ17:OXU17"/>
    <mergeCell ref="OXV17:OXZ17"/>
    <mergeCell ref="OYA17:OYE17"/>
    <mergeCell ref="OYF17:OYJ17"/>
    <mergeCell ref="OWC17:OWG17"/>
    <mergeCell ref="OWH17:OWL17"/>
    <mergeCell ref="OWM17:OWQ17"/>
    <mergeCell ref="OWR17:OWV17"/>
    <mergeCell ref="OWW17:OXA17"/>
    <mergeCell ref="OXB17:OXF17"/>
    <mergeCell ref="OUY17:OVC17"/>
    <mergeCell ref="OVD17:OVH17"/>
    <mergeCell ref="OVI17:OVM17"/>
    <mergeCell ref="OVN17:OVR17"/>
    <mergeCell ref="OVS17:OVW17"/>
    <mergeCell ref="OVX17:OWB17"/>
    <mergeCell ref="OTU17:OTY17"/>
    <mergeCell ref="OTZ17:OUD17"/>
    <mergeCell ref="OUE17:OUI17"/>
    <mergeCell ref="OUJ17:OUN17"/>
    <mergeCell ref="OUO17:OUS17"/>
    <mergeCell ref="OUT17:OUX17"/>
    <mergeCell ref="PGM17:PGQ17"/>
    <mergeCell ref="PGR17:PGV17"/>
    <mergeCell ref="PGW17:PHA17"/>
    <mergeCell ref="PHB17:PHF17"/>
    <mergeCell ref="PHG17:PHK17"/>
    <mergeCell ref="PHL17:PHP17"/>
    <mergeCell ref="PFI17:PFM17"/>
    <mergeCell ref="PFN17:PFR17"/>
    <mergeCell ref="PFS17:PFW17"/>
    <mergeCell ref="PFX17:PGB17"/>
    <mergeCell ref="PGC17:PGG17"/>
    <mergeCell ref="PGH17:PGL17"/>
    <mergeCell ref="PEE17:PEI17"/>
    <mergeCell ref="PEJ17:PEN17"/>
    <mergeCell ref="PEO17:PES17"/>
    <mergeCell ref="PET17:PEX17"/>
    <mergeCell ref="PEY17:PFC17"/>
    <mergeCell ref="PFD17:PFH17"/>
    <mergeCell ref="PDA17:PDE17"/>
    <mergeCell ref="PDF17:PDJ17"/>
    <mergeCell ref="PDK17:PDO17"/>
    <mergeCell ref="PDP17:PDT17"/>
    <mergeCell ref="PDU17:PDY17"/>
    <mergeCell ref="PDZ17:PED17"/>
    <mergeCell ref="PBW17:PCA17"/>
    <mergeCell ref="PCB17:PCF17"/>
    <mergeCell ref="PCG17:PCK17"/>
    <mergeCell ref="PCL17:PCP17"/>
    <mergeCell ref="PCQ17:PCU17"/>
    <mergeCell ref="PCV17:PCZ17"/>
    <mergeCell ref="PAS17:PAW17"/>
    <mergeCell ref="PAX17:PBB17"/>
    <mergeCell ref="PBC17:PBG17"/>
    <mergeCell ref="PBH17:PBL17"/>
    <mergeCell ref="PBM17:PBQ17"/>
    <mergeCell ref="PBR17:PBV17"/>
    <mergeCell ref="PNK17:PNO17"/>
    <mergeCell ref="PNP17:PNT17"/>
    <mergeCell ref="PNU17:PNY17"/>
    <mergeCell ref="PNZ17:POD17"/>
    <mergeCell ref="POE17:POI17"/>
    <mergeCell ref="POJ17:PON17"/>
    <mergeCell ref="PMG17:PMK17"/>
    <mergeCell ref="PML17:PMP17"/>
    <mergeCell ref="PMQ17:PMU17"/>
    <mergeCell ref="PMV17:PMZ17"/>
    <mergeCell ref="PNA17:PNE17"/>
    <mergeCell ref="PNF17:PNJ17"/>
    <mergeCell ref="PLC17:PLG17"/>
    <mergeCell ref="PLH17:PLL17"/>
    <mergeCell ref="PLM17:PLQ17"/>
    <mergeCell ref="PLR17:PLV17"/>
    <mergeCell ref="PLW17:PMA17"/>
    <mergeCell ref="PMB17:PMF17"/>
    <mergeCell ref="PJY17:PKC17"/>
    <mergeCell ref="PKD17:PKH17"/>
    <mergeCell ref="PKI17:PKM17"/>
    <mergeCell ref="PKN17:PKR17"/>
    <mergeCell ref="PKS17:PKW17"/>
    <mergeCell ref="PKX17:PLB17"/>
    <mergeCell ref="PIU17:PIY17"/>
    <mergeCell ref="PIZ17:PJD17"/>
    <mergeCell ref="PJE17:PJI17"/>
    <mergeCell ref="PJJ17:PJN17"/>
    <mergeCell ref="PJO17:PJS17"/>
    <mergeCell ref="PJT17:PJX17"/>
    <mergeCell ref="PHQ17:PHU17"/>
    <mergeCell ref="PHV17:PHZ17"/>
    <mergeCell ref="PIA17:PIE17"/>
    <mergeCell ref="PIF17:PIJ17"/>
    <mergeCell ref="PIK17:PIO17"/>
    <mergeCell ref="PIP17:PIT17"/>
    <mergeCell ref="PUI17:PUM17"/>
    <mergeCell ref="PUN17:PUR17"/>
    <mergeCell ref="PUS17:PUW17"/>
    <mergeCell ref="PUX17:PVB17"/>
    <mergeCell ref="PVC17:PVG17"/>
    <mergeCell ref="PVH17:PVL17"/>
    <mergeCell ref="PTE17:PTI17"/>
    <mergeCell ref="PTJ17:PTN17"/>
    <mergeCell ref="PTO17:PTS17"/>
    <mergeCell ref="PTT17:PTX17"/>
    <mergeCell ref="PTY17:PUC17"/>
    <mergeCell ref="PUD17:PUH17"/>
    <mergeCell ref="PSA17:PSE17"/>
    <mergeCell ref="PSF17:PSJ17"/>
    <mergeCell ref="PSK17:PSO17"/>
    <mergeCell ref="PSP17:PST17"/>
    <mergeCell ref="PSU17:PSY17"/>
    <mergeCell ref="PSZ17:PTD17"/>
    <mergeCell ref="PQW17:PRA17"/>
    <mergeCell ref="PRB17:PRF17"/>
    <mergeCell ref="PRG17:PRK17"/>
    <mergeCell ref="PRL17:PRP17"/>
    <mergeCell ref="PRQ17:PRU17"/>
    <mergeCell ref="PRV17:PRZ17"/>
    <mergeCell ref="PPS17:PPW17"/>
    <mergeCell ref="PPX17:PQB17"/>
    <mergeCell ref="PQC17:PQG17"/>
    <mergeCell ref="PQH17:PQL17"/>
    <mergeCell ref="PQM17:PQQ17"/>
    <mergeCell ref="PQR17:PQV17"/>
    <mergeCell ref="POO17:POS17"/>
    <mergeCell ref="POT17:POX17"/>
    <mergeCell ref="POY17:PPC17"/>
    <mergeCell ref="PPD17:PPH17"/>
    <mergeCell ref="PPI17:PPM17"/>
    <mergeCell ref="PPN17:PPR17"/>
    <mergeCell ref="QBG17:QBK17"/>
    <mergeCell ref="QBL17:QBP17"/>
    <mergeCell ref="QBQ17:QBU17"/>
    <mergeCell ref="QBV17:QBZ17"/>
    <mergeCell ref="QCA17:QCE17"/>
    <mergeCell ref="QCF17:QCJ17"/>
    <mergeCell ref="QAC17:QAG17"/>
    <mergeCell ref="QAH17:QAL17"/>
    <mergeCell ref="QAM17:QAQ17"/>
    <mergeCell ref="QAR17:QAV17"/>
    <mergeCell ref="QAW17:QBA17"/>
    <mergeCell ref="QBB17:QBF17"/>
    <mergeCell ref="PYY17:PZC17"/>
    <mergeCell ref="PZD17:PZH17"/>
    <mergeCell ref="PZI17:PZM17"/>
    <mergeCell ref="PZN17:PZR17"/>
    <mergeCell ref="PZS17:PZW17"/>
    <mergeCell ref="PZX17:QAB17"/>
    <mergeCell ref="PXU17:PXY17"/>
    <mergeCell ref="PXZ17:PYD17"/>
    <mergeCell ref="PYE17:PYI17"/>
    <mergeCell ref="PYJ17:PYN17"/>
    <mergeCell ref="PYO17:PYS17"/>
    <mergeCell ref="PYT17:PYX17"/>
    <mergeCell ref="PWQ17:PWU17"/>
    <mergeCell ref="PWV17:PWZ17"/>
    <mergeCell ref="PXA17:PXE17"/>
    <mergeCell ref="PXF17:PXJ17"/>
    <mergeCell ref="PXK17:PXO17"/>
    <mergeCell ref="PXP17:PXT17"/>
    <mergeCell ref="PVM17:PVQ17"/>
    <mergeCell ref="PVR17:PVV17"/>
    <mergeCell ref="PVW17:PWA17"/>
    <mergeCell ref="PWB17:PWF17"/>
    <mergeCell ref="PWG17:PWK17"/>
    <mergeCell ref="PWL17:PWP17"/>
    <mergeCell ref="QIE17:QII17"/>
    <mergeCell ref="QIJ17:QIN17"/>
    <mergeCell ref="QIO17:QIS17"/>
    <mergeCell ref="QIT17:QIX17"/>
    <mergeCell ref="QIY17:QJC17"/>
    <mergeCell ref="QJD17:QJH17"/>
    <mergeCell ref="QHA17:QHE17"/>
    <mergeCell ref="QHF17:QHJ17"/>
    <mergeCell ref="QHK17:QHO17"/>
    <mergeCell ref="QHP17:QHT17"/>
    <mergeCell ref="QHU17:QHY17"/>
    <mergeCell ref="QHZ17:QID17"/>
    <mergeCell ref="QFW17:QGA17"/>
    <mergeCell ref="QGB17:QGF17"/>
    <mergeCell ref="QGG17:QGK17"/>
    <mergeCell ref="QGL17:QGP17"/>
    <mergeCell ref="QGQ17:QGU17"/>
    <mergeCell ref="QGV17:QGZ17"/>
    <mergeCell ref="QES17:QEW17"/>
    <mergeCell ref="QEX17:QFB17"/>
    <mergeCell ref="QFC17:QFG17"/>
    <mergeCell ref="QFH17:QFL17"/>
    <mergeCell ref="QFM17:QFQ17"/>
    <mergeCell ref="QFR17:QFV17"/>
    <mergeCell ref="QDO17:QDS17"/>
    <mergeCell ref="QDT17:QDX17"/>
    <mergeCell ref="QDY17:QEC17"/>
    <mergeCell ref="QED17:QEH17"/>
    <mergeCell ref="QEI17:QEM17"/>
    <mergeCell ref="QEN17:QER17"/>
    <mergeCell ref="QCK17:QCO17"/>
    <mergeCell ref="QCP17:QCT17"/>
    <mergeCell ref="QCU17:QCY17"/>
    <mergeCell ref="QCZ17:QDD17"/>
    <mergeCell ref="QDE17:QDI17"/>
    <mergeCell ref="QDJ17:QDN17"/>
    <mergeCell ref="QPC17:QPG17"/>
    <mergeCell ref="QPH17:QPL17"/>
    <mergeCell ref="QPM17:QPQ17"/>
    <mergeCell ref="QPR17:QPV17"/>
    <mergeCell ref="QPW17:QQA17"/>
    <mergeCell ref="QQB17:QQF17"/>
    <mergeCell ref="QNY17:QOC17"/>
    <mergeCell ref="QOD17:QOH17"/>
    <mergeCell ref="QOI17:QOM17"/>
    <mergeCell ref="QON17:QOR17"/>
    <mergeCell ref="QOS17:QOW17"/>
    <mergeCell ref="QOX17:QPB17"/>
    <mergeCell ref="QMU17:QMY17"/>
    <mergeCell ref="QMZ17:QND17"/>
    <mergeCell ref="QNE17:QNI17"/>
    <mergeCell ref="QNJ17:QNN17"/>
    <mergeCell ref="QNO17:QNS17"/>
    <mergeCell ref="QNT17:QNX17"/>
    <mergeCell ref="QLQ17:QLU17"/>
    <mergeCell ref="QLV17:QLZ17"/>
    <mergeCell ref="QMA17:QME17"/>
    <mergeCell ref="QMF17:QMJ17"/>
    <mergeCell ref="QMK17:QMO17"/>
    <mergeCell ref="QMP17:QMT17"/>
    <mergeCell ref="QKM17:QKQ17"/>
    <mergeCell ref="QKR17:QKV17"/>
    <mergeCell ref="QKW17:QLA17"/>
    <mergeCell ref="QLB17:QLF17"/>
    <mergeCell ref="QLG17:QLK17"/>
    <mergeCell ref="QLL17:QLP17"/>
    <mergeCell ref="QJI17:QJM17"/>
    <mergeCell ref="QJN17:QJR17"/>
    <mergeCell ref="QJS17:QJW17"/>
    <mergeCell ref="QJX17:QKB17"/>
    <mergeCell ref="QKC17:QKG17"/>
    <mergeCell ref="QKH17:QKL17"/>
    <mergeCell ref="QWA17:QWE17"/>
    <mergeCell ref="QWF17:QWJ17"/>
    <mergeCell ref="QWK17:QWO17"/>
    <mergeCell ref="QWP17:QWT17"/>
    <mergeCell ref="QWU17:QWY17"/>
    <mergeCell ref="QWZ17:QXD17"/>
    <mergeCell ref="QUW17:QVA17"/>
    <mergeCell ref="QVB17:QVF17"/>
    <mergeCell ref="QVG17:QVK17"/>
    <mergeCell ref="QVL17:QVP17"/>
    <mergeCell ref="QVQ17:QVU17"/>
    <mergeCell ref="QVV17:QVZ17"/>
    <mergeCell ref="QTS17:QTW17"/>
    <mergeCell ref="QTX17:QUB17"/>
    <mergeCell ref="QUC17:QUG17"/>
    <mergeCell ref="QUH17:QUL17"/>
    <mergeCell ref="QUM17:QUQ17"/>
    <mergeCell ref="QUR17:QUV17"/>
    <mergeCell ref="QSO17:QSS17"/>
    <mergeCell ref="QST17:QSX17"/>
    <mergeCell ref="QSY17:QTC17"/>
    <mergeCell ref="QTD17:QTH17"/>
    <mergeCell ref="QTI17:QTM17"/>
    <mergeCell ref="QTN17:QTR17"/>
    <mergeCell ref="QRK17:QRO17"/>
    <mergeCell ref="QRP17:QRT17"/>
    <mergeCell ref="QRU17:QRY17"/>
    <mergeCell ref="QRZ17:QSD17"/>
    <mergeCell ref="QSE17:QSI17"/>
    <mergeCell ref="QSJ17:QSN17"/>
    <mergeCell ref="QQG17:QQK17"/>
    <mergeCell ref="QQL17:QQP17"/>
    <mergeCell ref="QQQ17:QQU17"/>
    <mergeCell ref="QQV17:QQZ17"/>
    <mergeCell ref="QRA17:QRE17"/>
    <mergeCell ref="QRF17:QRJ17"/>
    <mergeCell ref="RCY17:RDC17"/>
    <mergeCell ref="RDD17:RDH17"/>
    <mergeCell ref="RDI17:RDM17"/>
    <mergeCell ref="RDN17:RDR17"/>
    <mergeCell ref="RDS17:RDW17"/>
    <mergeCell ref="RDX17:REB17"/>
    <mergeCell ref="RBU17:RBY17"/>
    <mergeCell ref="RBZ17:RCD17"/>
    <mergeCell ref="RCE17:RCI17"/>
    <mergeCell ref="RCJ17:RCN17"/>
    <mergeCell ref="RCO17:RCS17"/>
    <mergeCell ref="RCT17:RCX17"/>
    <mergeCell ref="RAQ17:RAU17"/>
    <mergeCell ref="RAV17:RAZ17"/>
    <mergeCell ref="RBA17:RBE17"/>
    <mergeCell ref="RBF17:RBJ17"/>
    <mergeCell ref="RBK17:RBO17"/>
    <mergeCell ref="RBP17:RBT17"/>
    <mergeCell ref="QZM17:QZQ17"/>
    <mergeCell ref="QZR17:QZV17"/>
    <mergeCell ref="QZW17:RAA17"/>
    <mergeCell ref="RAB17:RAF17"/>
    <mergeCell ref="RAG17:RAK17"/>
    <mergeCell ref="RAL17:RAP17"/>
    <mergeCell ref="QYI17:QYM17"/>
    <mergeCell ref="QYN17:QYR17"/>
    <mergeCell ref="QYS17:QYW17"/>
    <mergeCell ref="QYX17:QZB17"/>
    <mergeCell ref="QZC17:QZG17"/>
    <mergeCell ref="QZH17:QZL17"/>
    <mergeCell ref="QXE17:QXI17"/>
    <mergeCell ref="QXJ17:QXN17"/>
    <mergeCell ref="QXO17:QXS17"/>
    <mergeCell ref="QXT17:QXX17"/>
    <mergeCell ref="QXY17:QYC17"/>
    <mergeCell ref="QYD17:QYH17"/>
    <mergeCell ref="RJW17:RKA17"/>
    <mergeCell ref="RKB17:RKF17"/>
    <mergeCell ref="RKG17:RKK17"/>
    <mergeCell ref="RKL17:RKP17"/>
    <mergeCell ref="RKQ17:RKU17"/>
    <mergeCell ref="RKV17:RKZ17"/>
    <mergeCell ref="RIS17:RIW17"/>
    <mergeCell ref="RIX17:RJB17"/>
    <mergeCell ref="RJC17:RJG17"/>
    <mergeCell ref="RJH17:RJL17"/>
    <mergeCell ref="RJM17:RJQ17"/>
    <mergeCell ref="RJR17:RJV17"/>
    <mergeCell ref="RHO17:RHS17"/>
    <mergeCell ref="RHT17:RHX17"/>
    <mergeCell ref="RHY17:RIC17"/>
    <mergeCell ref="RID17:RIH17"/>
    <mergeCell ref="RII17:RIM17"/>
    <mergeCell ref="RIN17:RIR17"/>
    <mergeCell ref="RGK17:RGO17"/>
    <mergeCell ref="RGP17:RGT17"/>
    <mergeCell ref="RGU17:RGY17"/>
    <mergeCell ref="RGZ17:RHD17"/>
    <mergeCell ref="RHE17:RHI17"/>
    <mergeCell ref="RHJ17:RHN17"/>
    <mergeCell ref="RFG17:RFK17"/>
    <mergeCell ref="RFL17:RFP17"/>
    <mergeCell ref="RFQ17:RFU17"/>
    <mergeCell ref="RFV17:RFZ17"/>
    <mergeCell ref="RGA17:RGE17"/>
    <mergeCell ref="RGF17:RGJ17"/>
    <mergeCell ref="REC17:REG17"/>
    <mergeCell ref="REH17:REL17"/>
    <mergeCell ref="REM17:REQ17"/>
    <mergeCell ref="RER17:REV17"/>
    <mergeCell ref="REW17:RFA17"/>
    <mergeCell ref="RFB17:RFF17"/>
    <mergeCell ref="RQU17:RQY17"/>
    <mergeCell ref="RQZ17:RRD17"/>
    <mergeCell ref="RRE17:RRI17"/>
    <mergeCell ref="RRJ17:RRN17"/>
    <mergeCell ref="RRO17:RRS17"/>
    <mergeCell ref="RRT17:RRX17"/>
    <mergeCell ref="RPQ17:RPU17"/>
    <mergeCell ref="RPV17:RPZ17"/>
    <mergeCell ref="RQA17:RQE17"/>
    <mergeCell ref="RQF17:RQJ17"/>
    <mergeCell ref="RQK17:RQO17"/>
    <mergeCell ref="RQP17:RQT17"/>
    <mergeCell ref="ROM17:ROQ17"/>
    <mergeCell ref="ROR17:ROV17"/>
    <mergeCell ref="ROW17:RPA17"/>
    <mergeCell ref="RPB17:RPF17"/>
    <mergeCell ref="RPG17:RPK17"/>
    <mergeCell ref="RPL17:RPP17"/>
    <mergeCell ref="RNI17:RNM17"/>
    <mergeCell ref="RNN17:RNR17"/>
    <mergeCell ref="RNS17:RNW17"/>
    <mergeCell ref="RNX17:ROB17"/>
    <mergeCell ref="ROC17:ROG17"/>
    <mergeCell ref="ROH17:ROL17"/>
    <mergeCell ref="RME17:RMI17"/>
    <mergeCell ref="RMJ17:RMN17"/>
    <mergeCell ref="RMO17:RMS17"/>
    <mergeCell ref="RMT17:RMX17"/>
    <mergeCell ref="RMY17:RNC17"/>
    <mergeCell ref="RND17:RNH17"/>
    <mergeCell ref="RLA17:RLE17"/>
    <mergeCell ref="RLF17:RLJ17"/>
    <mergeCell ref="RLK17:RLO17"/>
    <mergeCell ref="RLP17:RLT17"/>
    <mergeCell ref="RLU17:RLY17"/>
    <mergeCell ref="RLZ17:RMD17"/>
    <mergeCell ref="RXS17:RXW17"/>
    <mergeCell ref="RXX17:RYB17"/>
    <mergeCell ref="RYC17:RYG17"/>
    <mergeCell ref="RYH17:RYL17"/>
    <mergeCell ref="RYM17:RYQ17"/>
    <mergeCell ref="RYR17:RYV17"/>
    <mergeCell ref="RWO17:RWS17"/>
    <mergeCell ref="RWT17:RWX17"/>
    <mergeCell ref="RWY17:RXC17"/>
    <mergeCell ref="RXD17:RXH17"/>
    <mergeCell ref="RXI17:RXM17"/>
    <mergeCell ref="RXN17:RXR17"/>
    <mergeCell ref="RVK17:RVO17"/>
    <mergeCell ref="RVP17:RVT17"/>
    <mergeCell ref="RVU17:RVY17"/>
    <mergeCell ref="RVZ17:RWD17"/>
    <mergeCell ref="RWE17:RWI17"/>
    <mergeCell ref="RWJ17:RWN17"/>
    <mergeCell ref="RUG17:RUK17"/>
    <mergeCell ref="RUL17:RUP17"/>
    <mergeCell ref="RUQ17:RUU17"/>
    <mergeCell ref="RUV17:RUZ17"/>
    <mergeCell ref="RVA17:RVE17"/>
    <mergeCell ref="RVF17:RVJ17"/>
    <mergeCell ref="RTC17:RTG17"/>
    <mergeCell ref="RTH17:RTL17"/>
    <mergeCell ref="RTM17:RTQ17"/>
    <mergeCell ref="RTR17:RTV17"/>
    <mergeCell ref="RTW17:RUA17"/>
    <mergeCell ref="RUB17:RUF17"/>
    <mergeCell ref="RRY17:RSC17"/>
    <mergeCell ref="RSD17:RSH17"/>
    <mergeCell ref="RSI17:RSM17"/>
    <mergeCell ref="RSN17:RSR17"/>
    <mergeCell ref="RSS17:RSW17"/>
    <mergeCell ref="RSX17:RTB17"/>
    <mergeCell ref="SEQ17:SEU17"/>
    <mergeCell ref="SEV17:SEZ17"/>
    <mergeCell ref="SFA17:SFE17"/>
    <mergeCell ref="SFF17:SFJ17"/>
    <mergeCell ref="SFK17:SFO17"/>
    <mergeCell ref="SFP17:SFT17"/>
    <mergeCell ref="SDM17:SDQ17"/>
    <mergeCell ref="SDR17:SDV17"/>
    <mergeCell ref="SDW17:SEA17"/>
    <mergeCell ref="SEB17:SEF17"/>
    <mergeCell ref="SEG17:SEK17"/>
    <mergeCell ref="SEL17:SEP17"/>
    <mergeCell ref="SCI17:SCM17"/>
    <mergeCell ref="SCN17:SCR17"/>
    <mergeCell ref="SCS17:SCW17"/>
    <mergeCell ref="SCX17:SDB17"/>
    <mergeCell ref="SDC17:SDG17"/>
    <mergeCell ref="SDH17:SDL17"/>
    <mergeCell ref="SBE17:SBI17"/>
    <mergeCell ref="SBJ17:SBN17"/>
    <mergeCell ref="SBO17:SBS17"/>
    <mergeCell ref="SBT17:SBX17"/>
    <mergeCell ref="SBY17:SCC17"/>
    <mergeCell ref="SCD17:SCH17"/>
    <mergeCell ref="SAA17:SAE17"/>
    <mergeCell ref="SAF17:SAJ17"/>
    <mergeCell ref="SAK17:SAO17"/>
    <mergeCell ref="SAP17:SAT17"/>
    <mergeCell ref="SAU17:SAY17"/>
    <mergeCell ref="SAZ17:SBD17"/>
    <mergeCell ref="RYW17:RZA17"/>
    <mergeCell ref="RZB17:RZF17"/>
    <mergeCell ref="RZG17:RZK17"/>
    <mergeCell ref="RZL17:RZP17"/>
    <mergeCell ref="RZQ17:RZU17"/>
    <mergeCell ref="RZV17:RZZ17"/>
    <mergeCell ref="SLO17:SLS17"/>
    <mergeCell ref="SLT17:SLX17"/>
    <mergeCell ref="SLY17:SMC17"/>
    <mergeCell ref="SMD17:SMH17"/>
    <mergeCell ref="SMI17:SMM17"/>
    <mergeCell ref="SMN17:SMR17"/>
    <mergeCell ref="SKK17:SKO17"/>
    <mergeCell ref="SKP17:SKT17"/>
    <mergeCell ref="SKU17:SKY17"/>
    <mergeCell ref="SKZ17:SLD17"/>
    <mergeCell ref="SLE17:SLI17"/>
    <mergeCell ref="SLJ17:SLN17"/>
    <mergeCell ref="SJG17:SJK17"/>
    <mergeCell ref="SJL17:SJP17"/>
    <mergeCell ref="SJQ17:SJU17"/>
    <mergeCell ref="SJV17:SJZ17"/>
    <mergeCell ref="SKA17:SKE17"/>
    <mergeCell ref="SKF17:SKJ17"/>
    <mergeCell ref="SIC17:SIG17"/>
    <mergeCell ref="SIH17:SIL17"/>
    <mergeCell ref="SIM17:SIQ17"/>
    <mergeCell ref="SIR17:SIV17"/>
    <mergeCell ref="SIW17:SJA17"/>
    <mergeCell ref="SJB17:SJF17"/>
    <mergeCell ref="SGY17:SHC17"/>
    <mergeCell ref="SHD17:SHH17"/>
    <mergeCell ref="SHI17:SHM17"/>
    <mergeCell ref="SHN17:SHR17"/>
    <mergeCell ref="SHS17:SHW17"/>
    <mergeCell ref="SHX17:SIB17"/>
    <mergeCell ref="SFU17:SFY17"/>
    <mergeCell ref="SFZ17:SGD17"/>
    <mergeCell ref="SGE17:SGI17"/>
    <mergeCell ref="SGJ17:SGN17"/>
    <mergeCell ref="SGO17:SGS17"/>
    <mergeCell ref="SGT17:SGX17"/>
    <mergeCell ref="SSM17:SSQ17"/>
    <mergeCell ref="SSR17:SSV17"/>
    <mergeCell ref="SSW17:STA17"/>
    <mergeCell ref="STB17:STF17"/>
    <mergeCell ref="STG17:STK17"/>
    <mergeCell ref="STL17:STP17"/>
    <mergeCell ref="SRI17:SRM17"/>
    <mergeCell ref="SRN17:SRR17"/>
    <mergeCell ref="SRS17:SRW17"/>
    <mergeCell ref="SRX17:SSB17"/>
    <mergeCell ref="SSC17:SSG17"/>
    <mergeCell ref="SSH17:SSL17"/>
    <mergeCell ref="SQE17:SQI17"/>
    <mergeCell ref="SQJ17:SQN17"/>
    <mergeCell ref="SQO17:SQS17"/>
    <mergeCell ref="SQT17:SQX17"/>
    <mergeCell ref="SQY17:SRC17"/>
    <mergeCell ref="SRD17:SRH17"/>
    <mergeCell ref="SPA17:SPE17"/>
    <mergeCell ref="SPF17:SPJ17"/>
    <mergeCell ref="SPK17:SPO17"/>
    <mergeCell ref="SPP17:SPT17"/>
    <mergeCell ref="SPU17:SPY17"/>
    <mergeCell ref="SPZ17:SQD17"/>
    <mergeCell ref="SNW17:SOA17"/>
    <mergeCell ref="SOB17:SOF17"/>
    <mergeCell ref="SOG17:SOK17"/>
    <mergeCell ref="SOL17:SOP17"/>
    <mergeCell ref="SOQ17:SOU17"/>
    <mergeCell ref="SOV17:SOZ17"/>
    <mergeCell ref="SMS17:SMW17"/>
    <mergeCell ref="SMX17:SNB17"/>
    <mergeCell ref="SNC17:SNG17"/>
    <mergeCell ref="SNH17:SNL17"/>
    <mergeCell ref="SNM17:SNQ17"/>
    <mergeCell ref="SNR17:SNV17"/>
    <mergeCell ref="SZK17:SZO17"/>
    <mergeCell ref="SZP17:SZT17"/>
    <mergeCell ref="SZU17:SZY17"/>
    <mergeCell ref="SZZ17:TAD17"/>
    <mergeCell ref="TAE17:TAI17"/>
    <mergeCell ref="TAJ17:TAN17"/>
    <mergeCell ref="SYG17:SYK17"/>
    <mergeCell ref="SYL17:SYP17"/>
    <mergeCell ref="SYQ17:SYU17"/>
    <mergeCell ref="SYV17:SYZ17"/>
    <mergeCell ref="SZA17:SZE17"/>
    <mergeCell ref="SZF17:SZJ17"/>
    <mergeCell ref="SXC17:SXG17"/>
    <mergeCell ref="SXH17:SXL17"/>
    <mergeCell ref="SXM17:SXQ17"/>
    <mergeCell ref="SXR17:SXV17"/>
    <mergeCell ref="SXW17:SYA17"/>
    <mergeCell ref="SYB17:SYF17"/>
    <mergeCell ref="SVY17:SWC17"/>
    <mergeCell ref="SWD17:SWH17"/>
    <mergeCell ref="SWI17:SWM17"/>
    <mergeCell ref="SWN17:SWR17"/>
    <mergeCell ref="SWS17:SWW17"/>
    <mergeCell ref="SWX17:SXB17"/>
    <mergeCell ref="SUU17:SUY17"/>
    <mergeCell ref="SUZ17:SVD17"/>
    <mergeCell ref="SVE17:SVI17"/>
    <mergeCell ref="SVJ17:SVN17"/>
    <mergeCell ref="SVO17:SVS17"/>
    <mergeCell ref="SVT17:SVX17"/>
    <mergeCell ref="STQ17:STU17"/>
    <mergeCell ref="STV17:STZ17"/>
    <mergeCell ref="SUA17:SUE17"/>
    <mergeCell ref="SUF17:SUJ17"/>
    <mergeCell ref="SUK17:SUO17"/>
    <mergeCell ref="SUP17:SUT17"/>
    <mergeCell ref="TGI17:TGM17"/>
    <mergeCell ref="TGN17:TGR17"/>
    <mergeCell ref="TGS17:TGW17"/>
    <mergeCell ref="TGX17:THB17"/>
    <mergeCell ref="THC17:THG17"/>
    <mergeCell ref="THH17:THL17"/>
    <mergeCell ref="TFE17:TFI17"/>
    <mergeCell ref="TFJ17:TFN17"/>
    <mergeCell ref="TFO17:TFS17"/>
    <mergeCell ref="TFT17:TFX17"/>
    <mergeCell ref="TFY17:TGC17"/>
    <mergeCell ref="TGD17:TGH17"/>
    <mergeCell ref="TEA17:TEE17"/>
    <mergeCell ref="TEF17:TEJ17"/>
    <mergeCell ref="TEK17:TEO17"/>
    <mergeCell ref="TEP17:TET17"/>
    <mergeCell ref="TEU17:TEY17"/>
    <mergeCell ref="TEZ17:TFD17"/>
    <mergeCell ref="TCW17:TDA17"/>
    <mergeCell ref="TDB17:TDF17"/>
    <mergeCell ref="TDG17:TDK17"/>
    <mergeCell ref="TDL17:TDP17"/>
    <mergeCell ref="TDQ17:TDU17"/>
    <mergeCell ref="TDV17:TDZ17"/>
    <mergeCell ref="TBS17:TBW17"/>
    <mergeCell ref="TBX17:TCB17"/>
    <mergeCell ref="TCC17:TCG17"/>
    <mergeCell ref="TCH17:TCL17"/>
    <mergeCell ref="TCM17:TCQ17"/>
    <mergeCell ref="TCR17:TCV17"/>
    <mergeCell ref="TAO17:TAS17"/>
    <mergeCell ref="TAT17:TAX17"/>
    <mergeCell ref="TAY17:TBC17"/>
    <mergeCell ref="TBD17:TBH17"/>
    <mergeCell ref="TBI17:TBM17"/>
    <mergeCell ref="TBN17:TBR17"/>
    <mergeCell ref="TNG17:TNK17"/>
    <mergeCell ref="TNL17:TNP17"/>
    <mergeCell ref="TNQ17:TNU17"/>
    <mergeCell ref="TNV17:TNZ17"/>
    <mergeCell ref="TOA17:TOE17"/>
    <mergeCell ref="TOF17:TOJ17"/>
    <mergeCell ref="TMC17:TMG17"/>
    <mergeCell ref="TMH17:TML17"/>
    <mergeCell ref="TMM17:TMQ17"/>
    <mergeCell ref="TMR17:TMV17"/>
    <mergeCell ref="TMW17:TNA17"/>
    <mergeCell ref="TNB17:TNF17"/>
    <mergeCell ref="TKY17:TLC17"/>
    <mergeCell ref="TLD17:TLH17"/>
    <mergeCell ref="TLI17:TLM17"/>
    <mergeCell ref="TLN17:TLR17"/>
    <mergeCell ref="TLS17:TLW17"/>
    <mergeCell ref="TLX17:TMB17"/>
    <mergeCell ref="TJU17:TJY17"/>
    <mergeCell ref="TJZ17:TKD17"/>
    <mergeCell ref="TKE17:TKI17"/>
    <mergeCell ref="TKJ17:TKN17"/>
    <mergeCell ref="TKO17:TKS17"/>
    <mergeCell ref="TKT17:TKX17"/>
    <mergeCell ref="TIQ17:TIU17"/>
    <mergeCell ref="TIV17:TIZ17"/>
    <mergeCell ref="TJA17:TJE17"/>
    <mergeCell ref="TJF17:TJJ17"/>
    <mergeCell ref="TJK17:TJO17"/>
    <mergeCell ref="TJP17:TJT17"/>
    <mergeCell ref="THM17:THQ17"/>
    <mergeCell ref="THR17:THV17"/>
    <mergeCell ref="THW17:TIA17"/>
    <mergeCell ref="TIB17:TIF17"/>
    <mergeCell ref="TIG17:TIK17"/>
    <mergeCell ref="TIL17:TIP17"/>
    <mergeCell ref="TUE17:TUI17"/>
    <mergeCell ref="TUJ17:TUN17"/>
    <mergeCell ref="TUO17:TUS17"/>
    <mergeCell ref="TUT17:TUX17"/>
    <mergeCell ref="TUY17:TVC17"/>
    <mergeCell ref="TVD17:TVH17"/>
    <mergeCell ref="TTA17:TTE17"/>
    <mergeCell ref="TTF17:TTJ17"/>
    <mergeCell ref="TTK17:TTO17"/>
    <mergeCell ref="TTP17:TTT17"/>
    <mergeCell ref="TTU17:TTY17"/>
    <mergeCell ref="TTZ17:TUD17"/>
    <mergeCell ref="TRW17:TSA17"/>
    <mergeCell ref="TSB17:TSF17"/>
    <mergeCell ref="TSG17:TSK17"/>
    <mergeCell ref="TSL17:TSP17"/>
    <mergeCell ref="TSQ17:TSU17"/>
    <mergeCell ref="TSV17:TSZ17"/>
    <mergeCell ref="TQS17:TQW17"/>
    <mergeCell ref="TQX17:TRB17"/>
    <mergeCell ref="TRC17:TRG17"/>
    <mergeCell ref="TRH17:TRL17"/>
    <mergeCell ref="TRM17:TRQ17"/>
    <mergeCell ref="TRR17:TRV17"/>
    <mergeCell ref="TPO17:TPS17"/>
    <mergeCell ref="TPT17:TPX17"/>
    <mergeCell ref="TPY17:TQC17"/>
    <mergeCell ref="TQD17:TQH17"/>
    <mergeCell ref="TQI17:TQM17"/>
    <mergeCell ref="TQN17:TQR17"/>
    <mergeCell ref="TOK17:TOO17"/>
    <mergeCell ref="TOP17:TOT17"/>
    <mergeCell ref="TOU17:TOY17"/>
    <mergeCell ref="TOZ17:TPD17"/>
    <mergeCell ref="TPE17:TPI17"/>
    <mergeCell ref="TPJ17:TPN17"/>
    <mergeCell ref="UBC17:UBG17"/>
    <mergeCell ref="UBH17:UBL17"/>
    <mergeCell ref="UBM17:UBQ17"/>
    <mergeCell ref="UBR17:UBV17"/>
    <mergeCell ref="UBW17:UCA17"/>
    <mergeCell ref="UCB17:UCF17"/>
    <mergeCell ref="TZY17:UAC17"/>
    <mergeCell ref="UAD17:UAH17"/>
    <mergeCell ref="UAI17:UAM17"/>
    <mergeCell ref="UAN17:UAR17"/>
    <mergeCell ref="UAS17:UAW17"/>
    <mergeCell ref="UAX17:UBB17"/>
    <mergeCell ref="TYU17:TYY17"/>
    <mergeCell ref="TYZ17:TZD17"/>
    <mergeCell ref="TZE17:TZI17"/>
    <mergeCell ref="TZJ17:TZN17"/>
    <mergeCell ref="TZO17:TZS17"/>
    <mergeCell ref="TZT17:TZX17"/>
    <mergeCell ref="TXQ17:TXU17"/>
    <mergeCell ref="TXV17:TXZ17"/>
    <mergeCell ref="TYA17:TYE17"/>
    <mergeCell ref="TYF17:TYJ17"/>
    <mergeCell ref="TYK17:TYO17"/>
    <mergeCell ref="TYP17:TYT17"/>
    <mergeCell ref="TWM17:TWQ17"/>
    <mergeCell ref="TWR17:TWV17"/>
    <mergeCell ref="TWW17:TXA17"/>
    <mergeCell ref="TXB17:TXF17"/>
    <mergeCell ref="TXG17:TXK17"/>
    <mergeCell ref="TXL17:TXP17"/>
    <mergeCell ref="TVI17:TVM17"/>
    <mergeCell ref="TVN17:TVR17"/>
    <mergeCell ref="TVS17:TVW17"/>
    <mergeCell ref="TVX17:TWB17"/>
    <mergeCell ref="TWC17:TWG17"/>
    <mergeCell ref="TWH17:TWL17"/>
    <mergeCell ref="UIA17:UIE17"/>
    <mergeCell ref="UIF17:UIJ17"/>
    <mergeCell ref="UIK17:UIO17"/>
    <mergeCell ref="UIP17:UIT17"/>
    <mergeCell ref="UIU17:UIY17"/>
    <mergeCell ref="UIZ17:UJD17"/>
    <mergeCell ref="UGW17:UHA17"/>
    <mergeCell ref="UHB17:UHF17"/>
    <mergeCell ref="UHG17:UHK17"/>
    <mergeCell ref="UHL17:UHP17"/>
    <mergeCell ref="UHQ17:UHU17"/>
    <mergeCell ref="UHV17:UHZ17"/>
    <mergeCell ref="UFS17:UFW17"/>
    <mergeCell ref="UFX17:UGB17"/>
    <mergeCell ref="UGC17:UGG17"/>
    <mergeCell ref="UGH17:UGL17"/>
    <mergeCell ref="UGM17:UGQ17"/>
    <mergeCell ref="UGR17:UGV17"/>
    <mergeCell ref="UEO17:UES17"/>
    <mergeCell ref="UET17:UEX17"/>
    <mergeCell ref="UEY17:UFC17"/>
    <mergeCell ref="UFD17:UFH17"/>
    <mergeCell ref="UFI17:UFM17"/>
    <mergeCell ref="UFN17:UFR17"/>
    <mergeCell ref="UDK17:UDO17"/>
    <mergeCell ref="UDP17:UDT17"/>
    <mergeCell ref="UDU17:UDY17"/>
    <mergeCell ref="UDZ17:UED17"/>
    <mergeCell ref="UEE17:UEI17"/>
    <mergeCell ref="UEJ17:UEN17"/>
    <mergeCell ref="UCG17:UCK17"/>
    <mergeCell ref="UCL17:UCP17"/>
    <mergeCell ref="UCQ17:UCU17"/>
    <mergeCell ref="UCV17:UCZ17"/>
    <mergeCell ref="UDA17:UDE17"/>
    <mergeCell ref="UDF17:UDJ17"/>
    <mergeCell ref="UOY17:UPC17"/>
    <mergeCell ref="UPD17:UPH17"/>
    <mergeCell ref="UPI17:UPM17"/>
    <mergeCell ref="UPN17:UPR17"/>
    <mergeCell ref="UPS17:UPW17"/>
    <mergeCell ref="UPX17:UQB17"/>
    <mergeCell ref="UNU17:UNY17"/>
    <mergeCell ref="UNZ17:UOD17"/>
    <mergeCell ref="UOE17:UOI17"/>
    <mergeCell ref="UOJ17:UON17"/>
    <mergeCell ref="UOO17:UOS17"/>
    <mergeCell ref="UOT17:UOX17"/>
    <mergeCell ref="UMQ17:UMU17"/>
    <mergeCell ref="UMV17:UMZ17"/>
    <mergeCell ref="UNA17:UNE17"/>
    <mergeCell ref="UNF17:UNJ17"/>
    <mergeCell ref="UNK17:UNO17"/>
    <mergeCell ref="UNP17:UNT17"/>
    <mergeCell ref="ULM17:ULQ17"/>
    <mergeCell ref="ULR17:ULV17"/>
    <mergeCell ref="ULW17:UMA17"/>
    <mergeCell ref="UMB17:UMF17"/>
    <mergeCell ref="UMG17:UMK17"/>
    <mergeCell ref="UML17:UMP17"/>
    <mergeCell ref="UKI17:UKM17"/>
    <mergeCell ref="UKN17:UKR17"/>
    <mergeCell ref="UKS17:UKW17"/>
    <mergeCell ref="UKX17:ULB17"/>
    <mergeCell ref="ULC17:ULG17"/>
    <mergeCell ref="ULH17:ULL17"/>
    <mergeCell ref="UJE17:UJI17"/>
    <mergeCell ref="UJJ17:UJN17"/>
    <mergeCell ref="UJO17:UJS17"/>
    <mergeCell ref="UJT17:UJX17"/>
    <mergeCell ref="UJY17:UKC17"/>
    <mergeCell ref="UKD17:UKH17"/>
    <mergeCell ref="UVW17:UWA17"/>
    <mergeCell ref="UWB17:UWF17"/>
    <mergeCell ref="UWG17:UWK17"/>
    <mergeCell ref="UWL17:UWP17"/>
    <mergeCell ref="UWQ17:UWU17"/>
    <mergeCell ref="UWV17:UWZ17"/>
    <mergeCell ref="UUS17:UUW17"/>
    <mergeCell ref="UUX17:UVB17"/>
    <mergeCell ref="UVC17:UVG17"/>
    <mergeCell ref="UVH17:UVL17"/>
    <mergeCell ref="UVM17:UVQ17"/>
    <mergeCell ref="UVR17:UVV17"/>
    <mergeCell ref="UTO17:UTS17"/>
    <mergeCell ref="UTT17:UTX17"/>
    <mergeCell ref="UTY17:UUC17"/>
    <mergeCell ref="UUD17:UUH17"/>
    <mergeCell ref="UUI17:UUM17"/>
    <mergeCell ref="UUN17:UUR17"/>
    <mergeCell ref="USK17:USO17"/>
    <mergeCell ref="USP17:UST17"/>
    <mergeCell ref="USU17:USY17"/>
    <mergeCell ref="USZ17:UTD17"/>
    <mergeCell ref="UTE17:UTI17"/>
    <mergeCell ref="UTJ17:UTN17"/>
    <mergeCell ref="URG17:URK17"/>
    <mergeCell ref="URL17:URP17"/>
    <mergeCell ref="URQ17:URU17"/>
    <mergeCell ref="URV17:URZ17"/>
    <mergeCell ref="USA17:USE17"/>
    <mergeCell ref="USF17:USJ17"/>
    <mergeCell ref="UQC17:UQG17"/>
    <mergeCell ref="UQH17:UQL17"/>
    <mergeCell ref="UQM17:UQQ17"/>
    <mergeCell ref="UQR17:UQV17"/>
    <mergeCell ref="UQW17:URA17"/>
    <mergeCell ref="URB17:URF17"/>
    <mergeCell ref="VCU17:VCY17"/>
    <mergeCell ref="VCZ17:VDD17"/>
    <mergeCell ref="VDE17:VDI17"/>
    <mergeCell ref="VDJ17:VDN17"/>
    <mergeCell ref="VDO17:VDS17"/>
    <mergeCell ref="VDT17:VDX17"/>
    <mergeCell ref="VBQ17:VBU17"/>
    <mergeCell ref="VBV17:VBZ17"/>
    <mergeCell ref="VCA17:VCE17"/>
    <mergeCell ref="VCF17:VCJ17"/>
    <mergeCell ref="VCK17:VCO17"/>
    <mergeCell ref="VCP17:VCT17"/>
    <mergeCell ref="VAM17:VAQ17"/>
    <mergeCell ref="VAR17:VAV17"/>
    <mergeCell ref="VAW17:VBA17"/>
    <mergeCell ref="VBB17:VBF17"/>
    <mergeCell ref="VBG17:VBK17"/>
    <mergeCell ref="VBL17:VBP17"/>
    <mergeCell ref="UZI17:UZM17"/>
    <mergeCell ref="UZN17:UZR17"/>
    <mergeCell ref="UZS17:UZW17"/>
    <mergeCell ref="UZX17:VAB17"/>
    <mergeCell ref="VAC17:VAG17"/>
    <mergeCell ref="VAH17:VAL17"/>
    <mergeCell ref="UYE17:UYI17"/>
    <mergeCell ref="UYJ17:UYN17"/>
    <mergeCell ref="UYO17:UYS17"/>
    <mergeCell ref="UYT17:UYX17"/>
    <mergeCell ref="UYY17:UZC17"/>
    <mergeCell ref="UZD17:UZH17"/>
    <mergeCell ref="UXA17:UXE17"/>
    <mergeCell ref="UXF17:UXJ17"/>
    <mergeCell ref="UXK17:UXO17"/>
    <mergeCell ref="UXP17:UXT17"/>
    <mergeCell ref="UXU17:UXY17"/>
    <mergeCell ref="UXZ17:UYD17"/>
    <mergeCell ref="VJS17:VJW17"/>
    <mergeCell ref="VJX17:VKB17"/>
    <mergeCell ref="VKC17:VKG17"/>
    <mergeCell ref="VKH17:VKL17"/>
    <mergeCell ref="VKM17:VKQ17"/>
    <mergeCell ref="VKR17:VKV17"/>
    <mergeCell ref="VIO17:VIS17"/>
    <mergeCell ref="VIT17:VIX17"/>
    <mergeCell ref="VIY17:VJC17"/>
    <mergeCell ref="VJD17:VJH17"/>
    <mergeCell ref="VJI17:VJM17"/>
    <mergeCell ref="VJN17:VJR17"/>
    <mergeCell ref="VHK17:VHO17"/>
    <mergeCell ref="VHP17:VHT17"/>
    <mergeCell ref="VHU17:VHY17"/>
    <mergeCell ref="VHZ17:VID17"/>
    <mergeCell ref="VIE17:VII17"/>
    <mergeCell ref="VIJ17:VIN17"/>
    <mergeCell ref="VGG17:VGK17"/>
    <mergeCell ref="VGL17:VGP17"/>
    <mergeCell ref="VGQ17:VGU17"/>
    <mergeCell ref="VGV17:VGZ17"/>
    <mergeCell ref="VHA17:VHE17"/>
    <mergeCell ref="VHF17:VHJ17"/>
    <mergeCell ref="VFC17:VFG17"/>
    <mergeCell ref="VFH17:VFL17"/>
    <mergeCell ref="VFM17:VFQ17"/>
    <mergeCell ref="VFR17:VFV17"/>
    <mergeCell ref="VFW17:VGA17"/>
    <mergeCell ref="VGB17:VGF17"/>
    <mergeCell ref="VDY17:VEC17"/>
    <mergeCell ref="VED17:VEH17"/>
    <mergeCell ref="VEI17:VEM17"/>
    <mergeCell ref="VEN17:VER17"/>
    <mergeCell ref="VES17:VEW17"/>
    <mergeCell ref="VEX17:VFB17"/>
    <mergeCell ref="VQQ17:VQU17"/>
    <mergeCell ref="VQV17:VQZ17"/>
    <mergeCell ref="VRA17:VRE17"/>
    <mergeCell ref="VRF17:VRJ17"/>
    <mergeCell ref="VRK17:VRO17"/>
    <mergeCell ref="VRP17:VRT17"/>
    <mergeCell ref="VPM17:VPQ17"/>
    <mergeCell ref="VPR17:VPV17"/>
    <mergeCell ref="VPW17:VQA17"/>
    <mergeCell ref="VQB17:VQF17"/>
    <mergeCell ref="VQG17:VQK17"/>
    <mergeCell ref="VQL17:VQP17"/>
    <mergeCell ref="VOI17:VOM17"/>
    <mergeCell ref="VON17:VOR17"/>
    <mergeCell ref="VOS17:VOW17"/>
    <mergeCell ref="VOX17:VPB17"/>
    <mergeCell ref="VPC17:VPG17"/>
    <mergeCell ref="VPH17:VPL17"/>
    <mergeCell ref="VNE17:VNI17"/>
    <mergeCell ref="VNJ17:VNN17"/>
    <mergeCell ref="VNO17:VNS17"/>
    <mergeCell ref="VNT17:VNX17"/>
    <mergeCell ref="VNY17:VOC17"/>
    <mergeCell ref="VOD17:VOH17"/>
    <mergeCell ref="VMA17:VME17"/>
    <mergeCell ref="VMF17:VMJ17"/>
    <mergeCell ref="VMK17:VMO17"/>
    <mergeCell ref="VMP17:VMT17"/>
    <mergeCell ref="VMU17:VMY17"/>
    <mergeCell ref="VMZ17:VND17"/>
    <mergeCell ref="VKW17:VLA17"/>
    <mergeCell ref="VLB17:VLF17"/>
    <mergeCell ref="VLG17:VLK17"/>
    <mergeCell ref="VLL17:VLP17"/>
    <mergeCell ref="VLQ17:VLU17"/>
    <mergeCell ref="VLV17:VLZ17"/>
    <mergeCell ref="VXO17:VXS17"/>
    <mergeCell ref="VXT17:VXX17"/>
    <mergeCell ref="VXY17:VYC17"/>
    <mergeCell ref="VYD17:VYH17"/>
    <mergeCell ref="VYI17:VYM17"/>
    <mergeCell ref="VYN17:VYR17"/>
    <mergeCell ref="VWK17:VWO17"/>
    <mergeCell ref="VWP17:VWT17"/>
    <mergeCell ref="VWU17:VWY17"/>
    <mergeCell ref="VWZ17:VXD17"/>
    <mergeCell ref="VXE17:VXI17"/>
    <mergeCell ref="VXJ17:VXN17"/>
    <mergeCell ref="VVG17:VVK17"/>
    <mergeCell ref="VVL17:VVP17"/>
    <mergeCell ref="VVQ17:VVU17"/>
    <mergeCell ref="VVV17:VVZ17"/>
    <mergeCell ref="VWA17:VWE17"/>
    <mergeCell ref="VWF17:VWJ17"/>
    <mergeCell ref="VUC17:VUG17"/>
    <mergeCell ref="VUH17:VUL17"/>
    <mergeCell ref="VUM17:VUQ17"/>
    <mergeCell ref="VUR17:VUV17"/>
    <mergeCell ref="VUW17:VVA17"/>
    <mergeCell ref="VVB17:VVF17"/>
    <mergeCell ref="VSY17:VTC17"/>
    <mergeCell ref="VTD17:VTH17"/>
    <mergeCell ref="VTI17:VTM17"/>
    <mergeCell ref="VTN17:VTR17"/>
    <mergeCell ref="VTS17:VTW17"/>
    <mergeCell ref="VTX17:VUB17"/>
    <mergeCell ref="VRU17:VRY17"/>
    <mergeCell ref="VRZ17:VSD17"/>
    <mergeCell ref="VSE17:VSI17"/>
    <mergeCell ref="VSJ17:VSN17"/>
    <mergeCell ref="VSO17:VSS17"/>
    <mergeCell ref="VST17:VSX17"/>
    <mergeCell ref="WEM17:WEQ17"/>
    <mergeCell ref="WER17:WEV17"/>
    <mergeCell ref="WEW17:WFA17"/>
    <mergeCell ref="WFB17:WFF17"/>
    <mergeCell ref="WFG17:WFK17"/>
    <mergeCell ref="WFL17:WFP17"/>
    <mergeCell ref="WDI17:WDM17"/>
    <mergeCell ref="WDN17:WDR17"/>
    <mergeCell ref="WDS17:WDW17"/>
    <mergeCell ref="WDX17:WEB17"/>
    <mergeCell ref="WEC17:WEG17"/>
    <mergeCell ref="WEH17:WEL17"/>
    <mergeCell ref="WCE17:WCI17"/>
    <mergeCell ref="WCJ17:WCN17"/>
    <mergeCell ref="WCO17:WCS17"/>
    <mergeCell ref="WCT17:WCX17"/>
    <mergeCell ref="WCY17:WDC17"/>
    <mergeCell ref="WDD17:WDH17"/>
    <mergeCell ref="WBA17:WBE17"/>
    <mergeCell ref="WBF17:WBJ17"/>
    <mergeCell ref="WBK17:WBO17"/>
    <mergeCell ref="WBP17:WBT17"/>
    <mergeCell ref="WBU17:WBY17"/>
    <mergeCell ref="WBZ17:WCD17"/>
    <mergeCell ref="VZW17:WAA17"/>
    <mergeCell ref="WAB17:WAF17"/>
    <mergeCell ref="WAG17:WAK17"/>
    <mergeCell ref="WAL17:WAP17"/>
    <mergeCell ref="WAQ17:WAU17"/>
    <mergeCell ref="WAV17:WAZ17"/>
    <mergeCell ref="VYS17:VYW17"/>
    <mergeCell ref="VYX17:VZB17"/>
    <mergeCell ref="VZC17:VZG17"/>
    <mergeCell ref="VZH17:VZL17"/>
    <mergeCell ref="VZM17:VZQ17"/>
    <mergeCell ref="VZR17:VZV17"/>
    <mergeCell ref="WGF17:WGJ17"/>
    <mergeCell ref="WGK17:WGO17"/>
    <mergeCell ref="WGP17:WGT17"/>
    <mergeCell ref="WNI17:WNM17"/>
    <mergeCell ref="WNN17:WNR17"/>
    <mergeCell ref="WLK17:WLO17"/>
    <mergeCell ref="WLP17:WLT17"/>
    <mergeCell ref="WLU17:WLY17"/>
    <mergeCell ref="WLZ17:WMD17"/>
    <mergeCell ref="WME17:WMI17"/>
    <mergeCell ref="WMJ17:WMN17"/>
    <mergeCell ref="WKG17:WKK17"/>
    <mergeCell ref="WKL17:WKP17"/>
    <mergeCell ref="WKQ17:WKU17"/>
    <mergeCell ref="WKV17:WKZ17"/>
    <mergeCell ref="WLA17:WLE17"/>
    <mergeCell ref="WLF17:WLJ17"/>
    <mergeCell ref="WJC17:WJG17"/>
    <mergeCell ref="WJH17:WJL17"/>
    <mergeCell ref="WJM17:WJQ17"/>
    <mergeCell ref="WJR17:WJV17"/>
    <mergeCell ref="WJW17:WKA17"/>
    <mergeCell ref="WKB17:WKF17"/>
    <mergeCell ref="WND17:WNH17"/>
    <mergeCell ref="WMY17:WNC17"/>
    <mergeCell ref="WMT17:WMX17"/>
    <mergeCell ref="WMO17:WMS17"/>
    <mergeCell ref="XEL17:XEP17"/>
    <mergeCell ref="XEQ17:XET17"/>
    <mergeCell ref="K18:O18"/>
    <mergeCell ref="XCS17:XCW17"/>
    <mergeCell ref="XCX17:XDB17"/>
    <mergeCell ref="XDC17:XDG17"/>
    <mergeCell ref="XDH17:XDL17"/>
    <mergeCell ref="XDM17:XDQ17"/>
    <mergeCell ref="XDR17:XDV17"/>
    <mergeCell ref="XBO17:XBS17"/>
    <mergeCell ref="XBT17:XBX17"/>
    <mergeCell ref="XBY17:XCC17"/>
    <mergeCell ref="XCD17:XCH17"/>
    <mergeCell ref="XCI17:XCM17"/>
    <mergeCell ref="XCN17:XCR17"/>
    <mergeCell ref="XAK17:XAO17"/>
    <mergeCell ref="XAP17:XAT17"/>
    <mergeCell ref="XAU17:XAY17"/>
    <mergeCell ref="XAZ17:XBD17"/>
    <mergeCell ref="XBE17:XBI17"/>
    <mergeCell ref="XBJ17:XBN17"/>
    <mergeCell ref="WZG17:WZK17"/>
    <mergeCell ref="WZL17:WZP17"/>
    <mergeCell ref="WZQ17:WZU17"/>
    <mergeCell ref="WZV17:WZZ17"/>
    <mergeCell ref="XAA17:XAE17"/>
    <mergeCell ref="XAF17:XAJ17"/>
    <mergeCell ref="WYC17:WYG17"/>
    <mergeCell ref="WYH17:WYL17"/>
    <mergeCell ref="WYM17:WYQ17"/>
    <mergeCell ref="WYR17:WYV17"/>
    <mergeCell ref="WYW17:WZA17"/>
    <mergeCell ref="WOW17:WPA17"/>
    <mergeCell ref="WPB17:WPF17"/>
    <mergeCell ref="WPG17:WPK17"/>
    <mergeCell ref="WPL17:WPP17"/>
    <mergeCell ref="WPQ17:WPU17"/>
    <mergeCell ref="WPV17:WPZ17"/>
    <mergeCell ref="WZB17:WZF17"/>
    <mergeCell ref="WWY17:WXC17"/>
    <mergeCell ref="WXD17:WXH17"/>
    <mergeCell ref="WXI17:WXM17"/>
    <mergeCell ref="WXN17:WXR17"/>
    <mergeCell ref="WXS17:WXW17"/>
    <mergeCell ref="WXX17:WYB17"/>
    <mergeCell ref="WVU17:WVY17"/>
    <mergeCell ref="WVZ17:WWD17"/>
    <mergeCell ref="WWE17:WWI17"/>
    <mergeCell ref="WWJ17:WWN17"/>
    <mergeCell ref="WWO17:WWS17"/>
    <mergeCell ref="WWT17:WWX17"/>
    <mergeCell ref="WUQ17:WUU17"/>
    <mergeCell ref="WUV17:WUZ17"/>
    <mergeCell ref="WVA17:WVE17"/>
    <mergeCell ref="WVF17:WVJ17"/>
    <mergeCell ref="WVK17:WVO17"/>
    <mergeCell ref="WVP17:WVT17"/>
    <mergeCell ref="WSS17:WSW17"/>
    <mergeCell ref="LD18:LH18"/>
    <mergeCell ref="LI18:LM18"/>
    <mergeCell ref="LN18:LR18"/>
    <mergeCell ref="DB18:DF18"/>
    <mergeCell ref="DG18:DK18"/>
    <mergeCell ref="DL18:DP18"/>
    <mergeCell ref="DQ18:DU18"/>
    <mergeCell ref="DV18:DZ18"/>
    <mergeCell ref="EA18:EE18"/>
    <mergeCell ref="BX18:CB18"/>
    <mergeCell ref="CC18:CG18"/>
    <mergeCell ref="CH18:CL18"/>
    <mergeCell ref="CM18:CQ18"/>
    <mergeCell ref="CR18:CV18"/>
    <mergeCell ref="CW18:DA18"/>
    <mergeCell ref="GN18:GR18"/>
    <mergeCell ref="GS18:GW18"/>
    <mergeCell ref="GX18:HB18"/>
    <mergeCell ref="HC18:HG18"/>
    <mergeCell ref="HH18:HL18"/>
    <mergeCell ref="HM18:HQ18"/>
    <mergeCell ref="FJ18:FN18"/>
    <mergeCell ref="FO18:FS18"/>
    <mergeCell ref="FT18:FX18"/>
    <mergeCell ref="FY18:GC18"/>
    <mergeCell ref="GD18:GH18"/>
    <mergeCell ref="GI18:GM18"/>
    <mergeCell ref="XDW17:XEA17"/>
    <mergeCell ref="XEB17:XEF17"/>
    <mergeCell ref="XEG17:XEK17"/>
    <mergeCell ref="WSX17:WTB17"/>
    <mergeCell ref="WTC17:WTG17"/>
    <mergeCell ref="WTH17:WTL17"/>
    <mergeCell ref="WRE17:WRI17"/>
    <mergeCell ref="WRJ17:WRN17"/>
    <mergeCell ref="WRO17:WRS17"/>
    <mergeCell ref="WRT17:WRX17"/>
    <mergeCell ref="WRY17:WSC17"/>
    <mergeCell ref="WSD17:WSH17"/>
    <mergeCell ref="WQA17:WQE17"/>
    <mergeCell ref="WQF17:WQJ17"/>
    <mergeCell ref="WQK17:WQO17"/>
    <mergeCell ref="WQP17:WQT17"/>
    <mergeCell ref="WQU17:WQY17"/>
    <mergeCell ref="WQZ17:WRD17"/>
    <mergeCell ref="WTM17:WTQ17"/>
    <mergeCell ref="WTR17:WTV17"/>
    <mergeCell ref="WTW17:WUA17"/>
    <mergeCell ref="WUB17:WUF17"/>
    <mergeCell ref="WUG17:WUK17"/>
    <mergeCell ref="WUL17:WUP17"/>
    <mergeCell ref="WSI17:WSM17"/>
    <mergeCell ref="WSN17:WSR17"/>
    <mergeCell ref="WNS17:WNW17"/>
    <mergeCell ref="WNX17:WOB17"/>
    <mergeCell ref="JZ18:KD18"/>
    <mergeCell ref="KE18:KI18"/>
    <mergeCell ref="KJ18:KN18"/>
    <mergeCell ref="KO18:KS18"/>
    <mergeCell ref="KT18:KX18"/>
    <mergeCell ref="KY18:LC18"/>
    <mergeCell ref="IV18:IZ18"/>
    <mergeCell ref="JA18:JE18"/>
    <mergeCell ref="JF18:JJ18"/>
    <mergeCell ref="JK18:JO18"/>
    <mergeCell ref="JP18:JT18"/>
    <mergeCell ref="JU18:JY18"/>
    <mergeCell ref="HR18:HV18"/>
    <mergeCell ref="HW18:IA18"/>
    <mergeCell ref="IB18:IF18"/>
    <mergeCell ref="IG18:IK18"/>
    <mergeCell ref="IL18:IP18"/>
    <mergeCell ref="IQ18:IU18"/>
    <mergeCell ref="TA18:TE18"/>
    <mergeCell ref="QX18:RB18"/>
    <mergeCell ref="RC18:RG18"/>
    <mergeCell ref="RH18:RL18"/>
    <mergeCell ref="RM18:RQ18"/>
    <mergeCell ref="RR18:RV18"/>
    <mergeCell ref="RW18:SA18"/>
    <mergeCell ref="PT18:PX18"/>
    <mergeCell ref="PY18:QC18"/>
    <mergeCell ref="QD18:QH18"/>
    <mergeCell ref="QI18:QM18"/>
    <mergeCell ref="QN18:QR18"/>
    <mergeCell ref="SB18:SF18"/>
    <mergeCell ref="SG18:SK18"/>
    <mergeCell ref="SL18:SP18"/>
    <mergeCell ref="SQ18:SU18"/>
    <mergeCell ref="SV18:SZ18"/>
    <mergeCell ref="NL18:NP18"/>
    <mergeCell ref="NQ18:NU18"/>
    <mergeCell ref="NV18:NZ18"/>
    <mergeCell ref="OA18:OE18"/>
    <mergeCell ref="OF18:OJ18"/>
    <mergeCell ref="OK18:OO18"/>
    <mergeCell ref="MH18:ML18"/>
    <mergeCell ref="MM18:MQ18"/>
    <mergeCell ref="MR18:MV18"/>
    <mergeCell ref="MW18:NA18"/>
    <mergeCell ref="NB18:NF18"/>
    <mergeCell ref="NG18:NK18"/>
    <mergeCell ref="LS18:LW18"/>
    <mergeCell ref="LX18:MB18"/>
    <mergeCell ref="MC18:MG18"/>
    <mergeCell ref="QS18:QW18"/>
    <mergeCell ref="OP18:OT18"/>
    <mergeCell ref="OU18:OY18"/>
    <mergeCell ref="OZ18:PD18"/>
    <mergeCell ref="PE18:PI18"/>
    <mergeCell ref="PJ18:PN18"/>
    <mergeCell ref="PO18:PS18"/>
    <mergeCell ref="YZ18:ZD18"/>
    <mergeCell ref="ZE18:ZI18"/>
    <mergeCell ref="ZJ18:ZN18"/>
    <mergeCell ref="ZO18:ZS18"/>
    <mergeCell ref="ZT18:ZX18"/>
    <mergeCell ref="ZY18:AAC18"/>
    <mergeCell ref="XV18:XZ18"/>
    <mergeCell ref="YA18:YE18"/>
    <mergeCell ref="YF18:YJ18"/>
    <mergeCell ref="YK18:YO18"/>
    <mergeCell ref="YP18:YT18"/>
    <mergeCell ref="YU18:YY18"/>
    <mergeCell ref="WR18:WV18"/>
    <mergeCell ref="WW18:XA18"/>
    <mergeCell ref="XB18:XF18"/>
    <mergeCell ref="XG18:XK18"/>
    <mergeCell ref="XL18:XP18"/>
    <mergeCell ref="XQ18:XU18"/>
    <mergeCell ref="VN18:VR18"/>
    <mergeCell ref="VS18:VW18"/>
    <mergeCell ref="VX18:WB18"/>
    <mergeCell ref="WC18:WG18"/>
    <mergeCell ref="WH18:WL18"/>
    <mergeCell ref="WM18:WQ18"/>
    <mergeCell ref="UJ18:UN18"/>
    <mergeCell ref="UO18:US18"/>
    <mergeCell ref="UT18:UX18"/>
    <mergeCell ref="UY18:VC18"/>
    <mergeCell ref="VD18:VH18"/>
    <mergeCell ref="VI18:VM18"/>
    <mergeCell ref="TF18:TJ18"/>
    <mergeCell ref="TK18:TO18"/>
    <mergeCell ref="TP18:TT18"/>
    <mergeCell ref="TU18:TY18"/>
    <mergeCell ref="TZ18:UD18"/>
    <mergeCell ref="UE18:UI18"/>
    <mergeCell ref="AFX18:AGB18"/>
    <mergeCell ref="AGC18:AGG18"/>
    <mergeCell ref="AGH18:AGL18"/>
    <mergeCell ref="ABH18:ABL18"/>
    <mergeCell ref="ABM18:ABQ18"/>
    <mergeCell ref="ABR18:ABV18"/>
    <mergeCell ref="ABW18:ACA18"/>
    <mergeCell ref="ACB18:ACF18"/>
    <mergeCell ref="ACG18:ACK18"/>
    <mergeCell ref="AAD18:AAH18"/>
    <mergeCell ref="AAI18:AAM18"/>
    <mergeCell ref="AAN18:AAR18"/>
    <mergeCell ref="AAS18:AAW18"/>
    <mergeCell ref="AAX18:ABB18"/>
    <mergeCell ref="ABC18:ABG18"/>
    <mergeCell ref="AET18:AEX18"/>
    <mergeCell ref="AEY18:AFC18"/>
    <mergeCell ref="AFD18:AFH18"/>
    <mergeCell ref="AFI18:AFM18"/>
    <mergeCell ref="AFN18:AFR18"/>
    <mergeCell ref="AFS18:AFW18"/>
    <mergeCell ref="ADP18:ADT18"/>
    <mergeCell ref="ADU18:ADY18"/>
    <mergeCell ref="ADZ18:AED18"/>
    <mergeCell ref="AEE18:AEI18"/>
    <mergeCell ref="AEJ18:AEN18"/>
    <mergeCell ref="AEO18:AES18"/>
    <mergeCell ref="ACL18:ACP18"/>
    <mergeCell ref="ACQ18:ACU18"/>
    <mergeCell ref="ACV18:ACZ18"/>
    <mergeCell ref="ADA18:ADE18"/>
    <mergeCell ref="ADF18:ADJ18"/>
    <mergeCell ref="ADK18:ADO18"/>
    <mergeCell ref="AIF18:AIJ18"/>
    <mergeCell ref="AIK18:AIO18"/>
    <mergeCell ref="AIP18:AIT18"/>
    <mergeCell ref="AIU18:AIY18"/>
    <mergeCell ref="AIZ18:AJD18"/>
    <mergeCell ref="AJE18:AJI18"/>
    <mergeCell ref="AHB18:AHF18"/>
    <mergeCell ref="AHG18:AHK18"/>
    <mergeCell ref="AHL18:AHP18"/>
    <mergeCell ref="AHQ18:AHU18"/>
    <mergeCell ref="AHV18:AHZ18"/>
    <mergeCell ref="AIA18:AIE18"/>
    <mergeCell ref="ANF18:ANJ18"/>
    <mergeCell ref="ANK18:ANO18"/>
    <mergeCell ref="ANP18:ANT18"/>
    <mergeCell ref="AGM18:AGQ18"/>
    <mergeCell ref="AGR18:AGV18"/>
    <mergeCell ref="AGW18:AHA18"/>
    <mergeCell ref="ANU18:ANY18"/>
    <mergeCell ref="ALR18:ALV18"/>
    <mergeCell ref="ALW18:AMA18"/>
    <mergeCell ref="AMB18:AMF18"/>
    <mergeCell ref="AMG18:AMK18"/>
    <mergeCell ref="AML18:AMP18"/>
    <mergeCell ref="AMQ18:AMU18"/>
    <mergeCell ref="AKN18:AKR18"/>
    <mergeCell ref="AKS18:AKW18"/>
    <mergeCell ref="AKX18:ALB18"/>
    <mergeCell ref="ALC18:ALG18"/>
    <mergeCell ref="ALH18:ALL18"/>
    <mergeCell ref="ALM18:ALQ18"/>
    <mergeCell ref="AJJ18:AJN18"/>
    <mergeCell ref="AJO18:AJS18"/>
    <mergeCell ref="AJT18:AJX18"/>
    <mergeCell ref="AJY18:AKC18"/>
    <mergeCell ref="AKD18:AKH18"/>
    <mergeCell ref="AKI18:AKM18"/>
    <mergeCell ref="AMV18:AMZ18"/>
    <mergeCell ref="ANA18:ANE18"/>
    <mergeCell ref="ATT18:ATX18"/>
    <mergeCell ref="ATY18:AUC18"/>
    <mergeCell ref="AUD18:AUH18"/>
    <mergeCell ref="AUI18:AUM18"/>
    <mergeCell ref="AUN18:AUR18"/>
    <mergeCell ref="AUS18:AUW18"/>
    <mergeCell ref="ASP18:AST18"/>
    <mergeCell ref="ASU18:ASY18"/>
    <mergeCell ref="ASZ18:ATD18"/>
    <mergeCell ref="ATE18:ATI18"/>
    <mergeCell ref="ATJ18:ATN18"/>
    <mergeCell ref="ATO18:ATS18"/>
    <mergeCell ref="ARL18:ARP18"/>
    <mergeCell ref="ARQ18:ARU18"/>
    <mergeCell ref="ARV18:ARZ18"/>
    <mergeCell ref="ASA18:ASE18"/>
    <mergeCell ref="ASF18:ASJ18"/>
    <mergeCell ref="ASK18:ASO18"/>
    <mergeCell ref="AQH18:AQL18"/>
    <mergeCell ref="AQM18:AQQ18"/>
    <mergeCell ref="AQR18:AQV18"/>
    <mergeCell ref="AQW18:ARA18"/>
    <mergeCell ref="ARB18:ARF18"/>
    <mergeCell ref="ARG18:ARK18"/>
    <mergeCell ref="APD18:APH18"/>
    <mergeCell ref="API18:APM18"/>
    <mergeCell ref="APN18:APR18"/>
    <mergeCell ref="APS18:APW18"/>
    <mergeCell ref="APX18:AQB18"/>
    <mergeCell ref="AQC18:AQG18"/>
    <mergeCell ref="ANZ18:AOD18"/>
    <mergeCell ref="AOE18:AOI18"/>
    <mergeCell ref="AOJ18:AON18"/>
    <mergeCell ref="AOO18:AOS18"/>
    <mergeCell ref="AOT18:AOX18"/>
    <mergeCell ref="AOY18:APC18"/>
    <mergeCell ref="BAR18:BAV18"/>
    <mergeCell ref="BAW18:BBA18"/>
    <mergeCell ref="BBB18:BBF18"/>
    <mergeCell ref="BBG18:BBK18"/>
    <mergeCell ref="BBL18:BBP18"/>
    <mergeCell ref="BBQ18:BBU18"/>
    <mergeCell ref="AZN18:AZR18"/>
    <mergeCell ref="AZS18:AZW18"/>
    <mergeCell ref="AZX18:BAB18"/>
    <mergeCell ref="BAC18:BAG18"/>
    <mergeCell ref="BAH18:BAL18"/>
    <mergeCell ref="BAM18:BAQ18"/>
    <mergeCell ref="AYJ18:AYN18"/>
    <mergeCell ref="AYO18:AYS18"/>
    <mergeCell ref="AYT18:AYX18"/>
    <mergeCell ref="AYY18:AZC18"/>
    <mergeCell ref="AZD18:AZH18"/>
    <mergeCell ref="AZI18:AZM18"/>
    <mergeCell ref="AXF18:AXJ18"/>
    <mergeCell ref="AXK18:AXO18"/>
    <mergeCell ref="AXP18:AXT18"/>
    <mergeCell ref="AXU18:AXY18"/>
    <mergeCell ref="AXZ18:AYD18"/>
    <mergeCell ref="AYE18:AYI18"/>
    <mergeCell ref="AWB18:AWF18"/>
    <mergeCell ref="AWG18:AWK18"/>
    <mergeCell ref="AWL18:AWP18"/>
    <mergeCell ref="AWQ18:AWU18"/>
    <mergeCell ref="AWV18:AWZ18"/>
    <mergeCell ref="AXA18:AXE18"/>
    <mergeCell ref="AUX18:AVB18"/>
    <mergeCell ref="AVC18:AVG18"/>
    <mergeCell ref="AVH18:AVL18"/>
    <mergeCell ref="AVM18:AVQ18"/>
    <mergeCell ref="AVR18:AVV18"/>
    <mergeCell ref="AVW18:AWA18"/>
    <mergeCell ref="BHP18:BHT18"/>
    <mergeCell ref="BHU18:BHY18"/>
    <mergeCell ref="BHZ18:BID18"/>
    <mergeCell ref="BIE18:BII18"/>
    <mergeCell ref="BCZ18:BDD18"/>
    <mergeCell ref="BDE18:BDI18"/>
    <mergeCell ref="BDJ18:BDN18"/>
    <mergeCell ref="BDO18:BDS18"/>
    <mergeCell ref="BDT18:BDX18"/>
    <mergeCell ref="BDY18:BEC18"/>
    <mergeCell ref="BBV18:BBZ18"/>
    <mergeCell ref="BCA18:BCE18"/>
    <mergeCell ref="BCF18:BCJ18"/>
    <mergeCell ref="BCK18:BCO18"/>
    <mergeCell ref="BCP18:BCT18"/>
    <mergeCell ref="BCU18:BCY18"/>
    <mergeCell ref="BIJ18:BIN18"/>
    <mergeCell ref="BIO18:BIS18"/>
    <mergeCell ref="BGL18:BGP18"/>
    <mergeCell ref="BGQ18:BGU18"/>
    <mergeCell ref="BGV18:BGZ18"/>
    <mergeCell ref="BHA18:BHE18"/>
    <mergeCell ref="BHF18:BHJ18"/>
    <mergeCell ref="BHK18:BHO18"/>
    <mergeCell ref="BFH18:BFL18"/>
    <mergeCell ref="BFM18:BFQ18"/>
    <mergeCell ref="BFR18:BFV18"/>
    <mergeCell ref="BFW18:BGA18"/>
    <mergeCell ref="BGB18:BGF18"/>
    <mergeCell ref="BGG18:BGK18"/>
    <mergeCell ref="BED18:BEH18"/>
    <mergeCell ref="BEI18:BEM18"/>
    <mergeCell ref="BEN18:BER18"/>
    <mergeCell ref="BES18:BEW18"/>
    <mergeCell ref="BEX18:BFB18"/>
    <mergeCell ref="BFC18:BFG18"/>
    <mergeCell ref="BON18:BOR18"/>
    <mergeCell ref="BOS18:BOW18"/>
    <mergeCell ref="BOX18:BPB18"/>
    <mergeCell ref="BPC18:BPG18"/>
    <mergeCell ref="BPH18:BPL18"/>
    <mergeCell ref="BPM18:BPQ18"/>
    <mergeCell ref="BNJ18:BNN18"/>
    <mergeCell ref="BNO18:BNS18"/>
    <mergeCell ref="BNT18:BNX18"/>
    <mergeCell ref="BNY18:BOC18"/>
    <mergeCell ref="BOD18:BOH18"/>
    <mergeCell ref="BOI18:BOM18"/>
    <mergeCell ref="BMF18:BMJ18"/>
    <mergeCell ref="BMK18:BMO18"/>
    <mergeCell ref="BMP18:BMT18"/>
    <mergeCell ref="BMU18:BMY18"/>
    <mergeCell ref="BMZ18:BND18"/>
    <mergeCell ref="BNE18:BNI18"/>
    <mergeCell ref="BLB18:BLF18"/>
    <mergeCell ref="BLG18:BLK18"/>
    <mergeCell ref="BLL18:BLP18"/>
    <mergeCell ref="BLQ18:BLU18"/>
    <mergeCell ref="BLV18:BLZ18"/>
    <mergeCell ref="BMA18:BME18"/>
    <mergeCell ref="BJX18:BKB18"/>
    <mergeCell ref="BKC18:BKG18"/>
    <mergeCell ref="BKH18:BKL18"/>
    <mergeCell ref="BKM18:BKQ18"/>
    <mergeCell ref="BKR18:BKV18"/>
    <mergeCell ref="BKW18:BLA18"/>
    <mergeCell ref="BIT18:BIX18"/>
    <mergeCell ref="BIY18:BJC18"/>
    <mergeCell ref="BJD18:BJH18"/>
    <mergeCell ref="BJI18:BJM18"/>
    <mergeCell ref="BJN18:BJR18"/>
    <mergeCell ref="BJS18:BJW18"/>
    <mergeCell ref="BVL18:BVP18"/>
    <mergeCell ref="BVQ18:BVU18"/>
    <mergeCell ref="BVV18:BVZ18"/>
    <mergeCell ref="BWA18:BWE18"/>
    <mergeCell ref="BWF18:BWJ18"/>
    <mergeCell ref="BWK18:BWO18"/>
    <mergeCell ref="BUH18:BUL18"/>
    <mergeCell ref="BUM18:BUQ18"/>
    <mergeCell ref="BUR18:BUV18"/>
    <mergeCell ref="BUW18:BVA18"/>
    <mergeCell ref="BVB18:BVF18"/>
    <mergeCell ref="BVG18:BVK18"/>
    <mergeCell ref="BTD18:BTH18"/>
    <mergeCell ref="BTI18:BTM18"/>
    <mergeCell ref="BTN18:BTR18"/>
    <mergeCell ref="BTS18:BTW18"/>
    <mergeCell ref="BTX18:BUB18"/>
    <mergeCell ref="BUC18:BUG18"/>
    <mergeCell ref="BRZ18:BSD18"/>
    <mergeCell ref="BSE18:BSI18"/>
    <mergeCell ref="BSJ18:BSN18"/>
    <mergeCell ref="BSO18:BSS18"/>
    <mergeCell ref="BST18:BSX18"/>
    <mergeCell ref="BSY18:BTC18"/>
    <mergeCell ref="BQV18:BQZ18"/>
    <mergeCell ref="BRA18:BRE18"/>
    <mergeCell ref="BRF18:BRJ18"/>
    <mergeCell ref="BRK18:BRO18"/>
    <mergeCell ref="BRP18:BRT18"/>
    <mergeCell ref="BRU18:BRY18"/>
    <mergeCell ref="BPR18:BPV18"/>
    <mergeCell ref="BPW18:BQA18"/>
    <mergeCell ref="BQB18:BQF18"/>
    <mergeCell ref="BQG18:BQK18"/>
    <mergeCell ref="BQL18:BQP18"/>
    <mergeCell ref="BQQ18:BQU18"/>
    <mergeCell ref="CCJ18:CCN18"/>
    <mergeCell ref="CCO18:CCS18"/>
    <mergeCell ref="CCT18:CCX18"/>
    <mergeCell ref="CCY18:CDC18"/>
    <mergeCell ref="CDD18:CDH18"/>
    <mergeCell ref="CDI18:CDM18"/>
    <mergeCell ref="CBF18:CBJ18"/>
    <mergeCell ref="CBK18:CBO18"/>
    <mergeCell ref="CBP18:CBT18"/>
    <mergeCell ref="CBU18:CBY18"/>
    <mergeCell ref="CBZ18:CCD18"/>
    <mergeCell ref="CCE18:CCI18"/>
    <mergeCell ref="CAB18:CAF18"/>
    <mergeCell ref="CAG18:CAK18"/>
    <mergeCell ref="CAL18:CAP18"/>
    <mergeCell ref="CAQ18:CAU18"/>
    <mergeCell ref="CAV18:CAZ18"/>
    <mergeCell ref="CBA18:CBE18"/>
    <mergeCell ref="BYX18:BZB18"/>
    <mergeCell ref="BZC18:BZG18"/>
    <mergeCell ref="BZH18:BZL18"/>
    <mergeCell ref="BZM18:BZQ18"/>
    <mergeCell ref="BZR18:BZV18"/>
    <mergeCell ref="BZW18:CAA18"/>
    <mergeCell ref="BXT18:BXX18"/>
    <mergeCell ref="BXY18:BYC18"/>
    <mergeCell ref="BYD18:BYH18"/>
    <mergeCell ref="BYI18:BYM18"/>
    <mergeCell ref="BYN18:BYR18"/>
    <mergeCell ref="BYS18:BYW18"/>
    <mergeCell ref="BWP18:BWT18"/>
    <mergeCell ref="BWU18:BWY18"/>
    <mergeCell ref="BWZ18:BXD18"/>
    <mergeCell ref="BXE18:BXI18"/>
    <mergeCell ref="BXJ18:BXN18"/>
    <mergeCell ref="BXO18:BXS18"/>
    <mergeCell ref="CJH18:CJL18"/>
    <mergeCell ref="CJM18:CJQ18"/>
    <mergeCell ref="CJR18:CJV18"/>
    <mergeCell ref="CJW18:CKA18"/>
    <mergeCell ref="CKB18:CKF18"/>
    <mergeCell ref="CKG18:CKK18"/>
    <mergeCell ref="CID18:CIH18"/>
    <mergeCell ref="CII18:CIM18"/>
    <mergeCell ref="CIN18:CIR18"/>
    <mergeCell ref="CIS18:CIW18"/>
    <mergeCell ref="CIX18:CJB18"/>
    <mergeCell ref="CJC18:CJG18"/>
    <mergeCell ref="CGZ18:CHD18"/>
    <mergeCell ref="CHE18:CHI18"/>
    <mergeCell ref="CHJ18:CHN18"/>
    <mergeCell ref="CHO18:CHS18"/>
    <mergeCell ref="CHT18:CHX18"/>
    <mergeCell ref="CHY18:CIC18"/>
    <mergeCell ref="CFV18:CFZ18"/>
    <mergeCell ref="CGA18:CGE18"/>
    <mergeCell ref="CGF18:CGJ18"/>
    <mergeCell ref="CGK18:CGO18"/>
    <mergeCell ref="CGP18:CGT18"/>
    <mergeCell ref="CGU18:CGY18"/>
    <mergeCell ref="CER18:CEV18"/>
    <mergeCell ref="CEW18:CFA18"/>
    <mergeCell ref="CFB18:CFF18"/>
    <mergeCell ref="CFG18:CFK18"/>
    <mergeCell ref="CFL18:CFP18"/>
    <mergeCell ref="CFQ18:CFU18"/>
    <mergeCell ref="CDN18:CDR18"/>
    <mergeCell ref="CDS18:CDW18"/>
    <mergeCell ref="CDX18:CEB18"/>
    <mergeCell ref="CEC18:CEG18"/>
    <mergeCell ref="CEH18:CEL18"/>
    <mergeCell ref="CEM18:CEQ18"/>
    <mergeCell ref="CQF18:CQJ18"/>
    <mergeCell ref="CQK18:CQO18"/>
    <mergeCell ref="CQP18:CQT18"/>
    <mergeCell ref="CQU18:CQY18"/>
    <mergeCell ref="CQZ18:CRD18"/>
    <mergeCell ref="CRE18:CRI18"/>
    <mergeCell ref="CPB18:CPF18"/>
    <mergeCell ref="CPG18:CPK18"/>
    <mergeCell ref="CPL18:CPP18"/>
    <mergeCell ref="CPQ18:CPU18"/>
    <mergeCell ref="CPV18:CPZ18"/>
    <mergeCell ref="CQA18:CQE18"/>
    <mergeCell ref="CNX18:COB18"/>
    <mergeCell ref="COC18:COG18"/>
    <mergeCell ref="COH18:COL18"/>
    <mergeCell ref="COM18:COQ18"/>
    <mergeCell ref="COR18:COV18"/>
    <mergeCell ref="COW18:CPA18"/>
    <mergeCell ref="CMT18:CMX18"/>
    <mergeCell ref="CMY18:CNC18"/>
    <mergeCell ref="CND18:CNH18"/>
    <mergeCell ref="CNI18:CNM18"/>
    <mergeCell ref="CNN18:CNR18"/>
    <mergeCell ref="CNS18:CNW18"/>
    <mergeCell ref="CLP18:CLT18"/>
    <mergeCell ref="CLU18:CLY18"/>
    <mergeCell ref="CLZ18:CMD18"/>
    <mergeCell ref="CME18:CMI18"/>
    <mergeCell ref="CMJ18:CMN18"/>
    <mergeCell ref="CMO18:CMS18"/>
    <mergeCell ref="CKL18:CKP18"/>
    <mergeCell ref="CKQ18:CKU18"/>
    <mergeCell ref="CKV18:CKZ18"/>
    <mergeCell ref="CLA18:CLE18"/>
    <mergeCell ref="CLF18:CLJ18"/>
    <mergeCell ref="CLK18:CLO18"/>
    <mergeCell ref="CXD18:CXH18"/>
    <mergeCell ref="CXI18:CXM18"/>
    <mergeCell ref="CXN18:CXR18"/>
    <mergeCell ref="CXS18:CXW18"/>
    <mergeCell ref="CXX18:CYB18"/>
    <mergeCell ref="CYC18:CYG18"/>
    <mergeCell ref="CVZ18:CWD18"/>
    <mergeCell ref="CWE18:CWI18"/>
    <mergeCell ref="CWJ18:CWN18"/>
    <mergeCell ref="CWO18:CWS18"/>
    <mergeCell ref="CWT18:CWX18"/>
    <mergeCell ref="CWY18:CXC18"/>
    <mergeCell ref="CUV18:CUZ18"/>
    <mergeCell ref="CVA18:CVE18"/>
    <mergeCell ref="CVF18:CVJ18"/>
    <mergeCell ref="CVK18:CVO18"/>
    <mergeCell ref="CVP18:CVT18"/>
    <mergeCell ref="CVU18:CVY18"/>
    <mergeCell ref="CTR18:CTV18"/>
    <mergeCell ref="CTW18:CUA18"/>
    <mergeCell ref="CUB18:CUF18"/>
    <mergeCell ref="CUG18:CUK18"/>
    <mergeCell ref="CUL18:CUP18"/>
    <mergeCell ref="CUQ18:CUU18"/>
    <mergeCell ref="CSN18:CSR18"/>
    <mergeCell ref="CSS18:CSW18"/>
    <mergeCell ref="CSX18:CTB18"/>
    <mergeCell ref="CTC18:CTG18"/>
    <mergeCell ref="CTH18:CTL18"/>
    <mergeCell ref="CTM18:CTQ18"/>
    <mergeCell ref="CRJ18:CRN18"/>
    <mergeCell ref="CRO18:CRS18"/>
    <mergeCell ref="CRT18:CRX18"/>
    <mergeCell ref="CRY18:CSC18"/>
    <mergeCell ref="CSD18:CSH18"/>
    <mergeCell ref="CSI18:CSM18"/>
    <mergeCell ref="DEB18:DEF18"/>
    <mergeCell ref="DEG18:DEK18"/>
    <mergeCell ref="DEL18:DEP18"/>
    <mergeCell ref="DEQ18:DEU18"/>
    <mergeCell ref="DEV18:DEZ18"/>
    <mergeCell ref="DFA18:DFE18"/>
    <mergeCell ref="DCX18:DDB18"/>
    <mergeCell ref="DDC18:DDG18"/>
    <mergeCell ref="DDH18:DDL18"/>
    <mergeCell ref="DDM18:DDQ18"/>
    <mergeCell ref="DDR18:DDV18"/>
    <mergeCell ref="DDW18:DEA18"/>
    <mergeCell ref="DBT18:DBX18"/>
    <mergeCell ref="DBY18:DCC18"/>
    <mergeCell ref="DCD18:DCH18"/>
    <mergeCell ref="DCI18:DCM18"/>
    <mergeCell ref="DCN18:DCR18"/>
    <mergeCell ref="DCS18:DCW18"/>
    <mergeCell ref="DAP18:DAT18"/>
    <mergeCell ref="DAU18:DAY18"/>
    <mergeCell ref="DAZ18:DBD18"/>
    <mergeCell ref="DBE18:DBI18"/>
    <mergeCell ref="DBJ18:DBN18"/>
    <mergeCell ref="DBO18:DBS18"/>
    <mergeCell ref="CZL18:CZP18"/>
    <mergeCell ref="CZQ18:CZU18"/>
    <mergeCell ref="CZV18:CZZ18"/>
    <mergeCell ref="DAA18:DAE18"/>
    <mergeCell ref="DAF18:DAJ18"/>
    <mergeCell ref="DAK18:DAO18"/>
    <mergeCell ref="CYH18:CYL18"/>
    <mergeCell ref="CYM18:CYQ18"/>
    <mergeCell ref="CYR18:CYV18"/>
    <mergeCell ref="CYW18:CZA18"/>
    <mergeCell ref="CZB18:CZF18"/>
    <mergeCell ref="CZG18:CZK18"/>
    <mergeCell ref="DKZ18:DLD18"/>
    <mergeCell ref="DLE18:DLI18"/>
    <mergeCell ref="DLJ18:DLN18"/>
    <mergeCell ref="DLO18:DLS18"/>
    <mergeCell ref="DLT18:DLX18"/>
    <mergeCell ref="DLY18:DMC18"/>
    <mergeCell ref="DJV18:DJZ18"/>
    <mergeCell ref="DKA18:DKE18"/>
    <mergeCell ref="DKF18:DKJ18"/>
    <mergeCell ref="DKK18:DKO18"/>
    <mergeCell ref="DKP18:DKT18"/>
    <mergeCell ref="DKU18:DKY18"/>
    <mergeCell ref="DIR18:DIV18"/>
    <mergeCell ref="DIW18:DJA18"/>
    <mergeCell ref="DJB18:DJF18"/>
    <mergeCell ref="DJG18:DJK18"/>
    <mergeCell ref="DJL18:DJP18"/>
    <mergeCell ref="DJQ18:DJU18"/>
    <mergeCell ref="DHN18:DHR18"/>
    <mergeCell ref="DHS18:DHW18"/>
    <mergeCell ref="DHX18:DIB18"/>
    <mergeCell ref="DIC18:DIG18"/>
    <mergeCell ref="DIH18:DIL18"/>
    <mergeCell ref="DIM18:DIQ18"/>
    <mergeCell ref="DGJ18:DGN18"/>
    <mergeCell ref="DGO18:DGS18"/>
    <mergeCell ref="DGT18:DGX18"/>
    <mergeCell ref="DGY18:DHC18"/>
    <mergeCell ref="DHD18:DHH18"/>
    <mergeCell ref="DHI18:DHM18"/>
    <mergeCell ref="DFF18:DFJ18"/>
    <mergeCell ref="DFK18:DFO18"/>
    <mergeCell ref="DFP18:DFT18"/>
    <mergeCell ref="DFU18:DFY18"/>
    <mergeCell ref="DFZ18:DGD18"/>
    <mergeCell ref="DGE18:DGI18"/>
    <mergeCell ref="DRX18:DSB18"/>
    <mergeCell ref="DSC18:DSG18"/>
    <mergeCell ref="DSH18:DSL18"/>
    <mergeCell ref="DSM18:DSQ18"/>
    <mergeCell ref="DSR18:DSV18"/>
    <mergeCell ref="DSW18:DTA18"/>
    <mergeCell ref="DQT18:DQX18"/>
    <mergeCell ref="DQY18:DRC18"/>
    <mergeCell ref="DRD18:DRH18"/>
    <mergeCell ref="DRI18:DRM18"/>
    <mergeCell ref="DRN18:DRR18"/>
    <mergeCell ref="DRS18:DRW18"/>
    <mergeCell ref="DPP18:DPT18"/>
    <mergeCell ref="DPU18:DPY18"/>
    <mergeCell ref="DPZ18:DQD18"/>
    <mergeCell ref="DQE18:DQI18"/>
    <mergeCell ref="DQJ18:DQN18"/>
    <mergeCell ref="DQO18:DQS18"/>
    <mergeCell ref="DOL18:DOP18"/>
    <mergeCell ref="DOQ18:DOU18"/>
    <mergeCell ref="DOV18:DOZ18"/>
    <mergeCell ref="DPA18:DPE18"/>
    <mergeCell ref="DPF18:DPJ18"/>
    <mergeCell ref="DPK18:DPO18"/>
    <mergeCell ref="DNH18:DNL18"/>
    <mergeCell ref="DNM18:DNQ18"/>
    <mergeCell ref="DNR18:DNV18"/>
    <mergeCell ref="DNW18:DOA18"/>
    <mergeCell ref="DOB18:DOF18"/>
    <mergeCell ref="DOG18:DOK18"/>
    <mergeCell ref="DMD18:DMH18"/>
    <mergeCell ref="DMI18:DMM18"/>
    <mergeCell ref="DMN18:DMR18"/>
    <mergeCell ref="DMS18:DMW18"/>
    <mergeCell ref="DMX18:DNB18"/>
    <mergeCell ref="DNC18:DNG18"/>
    <mergeCell ref="DYV18:DYZ18"/>
    <mergeCell ref="DZA18:DZE18"/>
    <mergeCell ref="DZF18:DZJ18"/>
    <mergeCell ref="DZK18:DZO18"/>
    <mergeCell ref="DZP18:DZT18"/>
    <mergeCell ref="DZU18:DZY18"/>
    <mergeCell ref="DXR18:DXV18"/>
    <mergeCell ref="DXW18:DYA18"/>
    <mergeCell ref="DYB18:DYF18"/>
    <mergeCell ref="DYG18:DYK18"/>
    <mergeCell ref="DYL18:DYP18"/>
    <mergeCell ref="DYQ18:DYU18"/>
    <mergeCell ref="DWN18:DWR18"/>
    <mergeCell ref="DWS18:DWW18"/>
    <mergeCell ref="DWX18:DXB18"/>
    <mergeCell ref="DXC18:DXG18"/>
    <mergeCell ref="DXH18:DXL18"/>
    <mergeCell ref="DXM18:DXQ18"/>
    <mergeCell ref="DVJ18:DVN18"/>
    <mergeCell ref="DVO18:DVS18"/>
    <mergeCell ref="DVT18:DVX18"/>
    <mergeCell ref="DVY18:DWC18"/>
    <mergeCell ref="DWD18:DWH18"/>
    <mergeCell ref="DWI18:DWM18"/>
    <mergeCell ref="DUF18:DUJ18"/>
    <mergeCell ref="DUK18:DUO18"/>
    <mergeCell ref="DUP18:DUT18"/>
    <mergeCell ref="DUU18:DUY18"/>
    <mergeCell ref="DUZ18:DVD18"/>
    <mergeCell ref="DVE18:DVI18"/>
    <mergeCell ref="DTB18:DTF18"/>
    <mergeCell ref="DTG18:DTK18"/>
    <mergeCell ref="DTL18:DTP18"/>
    <mergeCell ref="DTQ18:DTU18"/>
    <mergeCell ref="DTV18:DTZ18"/>
    <mergeCell ref="DUA18:DUE18"/>
    <mergeCell ref="EFT18:EFX18"/>
    <mergeCell ref="EFY18:EGC18"/>
    <mergeCell ref="EGD18:EGH18"/>
    <mergeCell ref="EGI18:EGM18"/>
    <mergeCell ref="EGN18:EGR18"/>
    <mergeCell ref="EGS18:EGW18"/>
    <mergeCell ref="EEP18:EET18"/>
    <mergeCell ref="EEU18:EEY18"/>
    <mergeCell ref="EEZ18:EFD18"/>
    <mergeCell ref="EFE18:EFI18"/>
    <mergeCell ref="EFJ18:EFN18"/>
    <mergeCell ref="EFO18:EFS18"/>
    <mergeCell ref="EDL18:EDP18"/>
    <mergeCell ref="EDQ18:EDU18"/>
    <mergeCell ref="EDV18:EDZ18"/>
    <mergeCell ref="EEA18:EEE18"/>
    <mergeCell ref="EEF18:EEJ18"/>
    <mergeCell ref="EEK18:EEO18"/>
    <mergeCell ref="ECH18:ECL18"/>
    <mergeCell ref="ECM18:ECQ18"/>
    <mergeCell ref="ECR18:ECV18"/>
    <mergeCell ref="ECW18:EDA18"/>
    <mergeCell ref="EDB18:EDF18"/>
    <mergeCell ref="EDG18:EDK18"/>
    <mergeCell ref="EBD18:EBH18"/>
    <mergeCell ref="EBI18:EBM18"/>
    <mergeCell ref="EBN18:EBR18"/>
    <mergeCell ref="EBS18:EBW18"/>
    <mergeCell ref="EBX18:ECB18"/>
    <mergeCell ref="ECC18:ECG18"/>
    <mergeCell ref="DZZ18:EAD18"/>
    <mergeCell ref="EAE18:EAI18"/>
    <mergeCell ref="EAJ18:EAN18"/>
    <mergeCell ref="EAO18:EAS18"/>
    <mergeCell ref="EAT18:EAX18"/>
    <mergeCell ref="EAY18:EBC18"/>
    <mergeCell ref="EMR18:EMV18"/>
    <mergeCell ref="EMW18:ENA18"/>
    <mergeCell ref="ENB18:ENF18"/>
    <mergeCell ref="ENG18:ENK18"/>
    <mergeCell ref="ENL18:ENP18"/>
    <mergeCell ref="ENQ18:ENU18"/>
    <mergeCell ref="ELN18:ELR18"/>
    <mergeCell ref="ELS18:ELW18"/>
    <mergeCell ref="ELX18:EMB18"/>
    <mergeCell ref="EMC18:EMG18"/>
    <mergeCell ref="EMH18:EML18"/>
    <mergeCell ref="EMM18:EMQ18"/>
    <mergeCell ref="EKJ18:EKN18"/>
    <mergeCell ref="EKO18:EKS18"/>
    <mergeCell ref="EKT18:EKX18"/>
    <mergeCell ref="EKY18:ELC18"/>
    <mergeCell ref="ELD18:ELH18"/>
    <mergeCell ref="ELI18:ELM18"/>
    <mergeCell ref="EJF18:EJJ18"/>
    <mergeCell ref="EJK18:EJO18"/>
    <mergeCell ref="EJP18:EJT18"/>
    <mergeCell ref="EJU18:EJY18"/>
    <mergeCell ref="EJZ18:EKD18"/>
    <mergeCell ref="EKE18:EKI18"/>
    <mergeCell ref="EIB18:EIF18"/>
    <mergeCell ref="EIG18:EIK18"/>
    <mergeCell ref="EIL18:EIP18"/>
    <mergeCell ref="EIQ18:EIU18"/>
    <mergeCell ref="EIV18:EIZ18"/>
    <mergeCell ref="EJA18:EJE18"/>
    <mergeCell ref="EGX18:EHB18"/>
    <mergeCell ref="EHC18:EHG18"/>
    <mergeCell ref="EHH18:EHL18"/>
    <mergeCell ref="EHM18:EHQ18"/>
    <mergeCell ref="EHR18:EHV18"/>
    <mergeCell ref="EHW18:EIA18"/>
    <mergeCell ref="ETP18:ETT18"/>
    <mergeCell ref="ETU18:ETY18"/>
    <mergeCell ref="ETZ18:EUD18"/>
    <mergeCell ref="EUE18:EUI18"/>
    <mergeCell ref="EUJ18:EUN18"/>
    <mergeCell ref="EUO18:EUS18"/>
    <mergeCell ref="ESL18:ESP18"/>
    <mergeCell ref="ESQ18:ESU18"/>
    <mergeCell ref="ESV18:ESZ18"/>
    <mergeCell ref="ETA18:ETE18"/>
    <mergeCell ref="ETF18:ETJ18"/>
    <mergeCell ref="ETK18:ETO18"/>
    <mergeCell ref="ERH18:ERL18"/>
    <mergeCell ref="ERM18:ERQ18"/>
    <mergeCell ref="ERR18:ERV18"/>
    <mergeCell ref="ERW18:ESA18"/>
    <mergeCell ref="ESB18:ESF18"/>
    <mergeCell ref="ESG18:ESK18"/>
    <mergeCell ref="EQD18:EQH18"/>
    <mergeCell ref="EQI18:EQM18"/>
    <mergeCell ref="EQN18:EQR18"/>
    <mergeCell ref="EQS18:EQW18"/>
    <mergeCell ref="EQX18:ERB18"/>
    <mergeCell ref="ERC18:ERG18"/>
    <mergeCell ref="EOZ18:EPD18"/>
    <mergeCell ref="EPE18:EPI18"/>
    <mergeCell ref="EPJ18:EPN18"/>
    <mergeCell ref="EPO18:EPS18"/>
    <mergeCell ref="EPT18:EPX18"/>
    <mergeCell ref="EPY18:EQC18"/>
    <mergeCell ref="ENV18:ENZ18"/>
    <mergeCell ref="EOA18:EOE18"/>
    <mergeCell ref="EOF18:EOJ18"/>
    <mergeCell ref="EOK18:EOO18"/>
    <mergeCell ref="EOP18:EOT18"/>
    <mergeCell ref="EOU18:EOY18"/>
    <mergeCell ref="FAN18:FAR18"/>
    <mergeCell ref="FAS18:FAW18"/>
    <mergeCell ref="FAX18:FBB18"/>
    <mergeCell ref="FBC18:FBG18"/>
    <mergeCell ref="FBH18:FBL18"/>
    <mergeCell ref="FBM18:FBQ18"/>
    <mergeCell ref="EZJ18:EZN18"/>
    <mergeCell ref="EZO18:EZS18"/>
    <mergeCell ref="EZT18:EZX18"/>
    <mergeCell ref="EZY18:FAC18"/>
    <mergeCell ref="FAD18:FAH18"/>
    <mergeCell ref="FAI18:FAM18"/>
    <mergeCell ref="EYF18:EYJ18"/>
    <mergeCell ref="EYK18:EYO18"/>
    <mergeCell ref="EYP18:EYT18"/>
    <mergeCell ref="EYU18:EYY18"/>
    <mergeCell ref="EYZ18:EZD18"/>
    <mergeCell ref="EZE18:EZI18"/>
    <mergeCell ref="EXB18:EXF18"/>
    <mergeCell ref="EXG18:EXK18"/>
    <mergeCell ref="EXL18:EXP18"/>
    <mergeCell ref="EXQ18:EXU18"/>
    <mergeCell ref="EXV18:EXZ18"/>
    <mergeCell ref="EYA18:EYE18"/>
    <mergeCell ref="EVX18:EWB18"/>
    <mergeCell ref="EWC18:EWG18"/>
    <mergeCell ref="EWH18:EWL18"/>
    <mergeCell ref="EWM18:EWQ18"/>
    <mergeCell ref="EWR18:EWV18"/>
    <mergeCell ref="EWW18:EXA18"/>
    <mergeCell ref="EUT18:EUX18"/>
    <mergeCell ref="EUY18:EVC18"/>
    <mergeCell ref="EVD18:EVH18"/>
    <mergeCell ref="EVI18:EVM18"/>
    <mergeCell ref="EVN18:EVR18"/>
    <mergeCell ref="EVS18:EVW18"/>
    <mergeCell ref="FHL18:FHP18"/>
    <mergeCell ref="FHQ18:FHU18"/>
    <mergeCell ref="FHV18:FHZ18"/>
    <mergeCell ref="FIA18:FIE18"/>
    <mergeCell ref="FIF18:FIJ18"/>
    <mergeCell ref="FIK18:FIO18"/>
    <mergeCell ref="FGH18:FGL18"/>
    <mergeCell ref="FGM18:FGQ18"/>
    <mergeCell ref="FGR18:FGV18"/>
    <mergeCell ref="FGW18:FHA18"/>
    <mergeCell ref="FHB18:FHF18"/>
    <mergeCell ref="FHG18:FHK18"/>
    <mergeCell ref="FFD18:FFH18"/>
    <mergeCell ref="FFI18:FFM18"/>
    <mergeCell ref="FFN18:FFR18"/>
    <mergeCell ref="FFS18:FFW18"/>
    <mergeCell ref="FFX18:FGB18"/>
    <mergeCell ref="FGC18:FGG18"/>
    <mergeCell ref="FDZ18:FED18"/>
    <mergeCell ref="FEE18:FEI18"/>
    <mergeCell ref="FEJ18:FEN18"/>
    <mergeCell ref="FEO18:FES18"/>
    <mergeCell ref="FET18:FEX18"/>
    <mergeCell ref="FEY18:FFC18"/>
    <mergeCell ref="FCV18:FCZ18"/>
    <mergeCell ref="FDA18:FDE18"/>
    <mergeCell ref="FDF18:FDJ18"/>
    <mergeCell ref="FDK18:FDO18"/>
    <mergeCell ref="FDP18:FDT18"/>
    <mergeCell ref="FDU18:FDY18"/>
    <mergeCell ref="FBR18:FBV18"/>
    <mergeCell ref="FBW18:FCA18"/>
    <mergeCell ref="FCB18:FCF18"/>
    <mergeCell ref="FCG18:FCK18"/>
    <mergeCell ref="FCL18:FCP18"/>
    <mergeCell ref="FCQ18:FCU18"/>
    <mergeCell ref="FOJ18:FON18"/>
    <mergeCell ref="FOO18:FOS18"/>
    <mergeCell ref="FOT18:FOX18"/>
    <mergeCell ref="FOY18:FPC18"/>
    <mergeCell ref="FPD18:FPH18"/>
    <mergeCell ref="FPI18:FPM18"/>
    <mergeCell ref="FNF18:FNJ18"/>
    <mergeCell ref="FNK18:FNO18"/>
    <mergeCell ref="FNP18:FNT18"/>
    <mergeCell ref="FNU18:FNY18"/>
    <mergeCell ref="FNZ18:FOD18"/>
    <mergeCell ref="FOE18:FOI18"/>
    <mergeCell ref="FMB18:FMF18"/>
    <mergeCell ref="FMG18:FMK18"/>
    <mergeCell ref="FML18:FMP18"/>
    <mergeCell ref="FMQ18:FMU18"/>
    <mergeCell ref="FMV18:FMZ18"/>
    <mergeCell ref="FNA18:FNE18"/>
    <mergeCell ref="FKX18:FLB18"/>
    <mergeCell ref="FLC18:FLG18"/>
    <mergeCell ref="FLH18:FLL18"/>
    <mergeCell ref="FLM18:FLQ18"/>
    <mergeCell ref="FLR18:FLV18"/>
    <mergeCell ref="FLW18:FMA18"/>
    <mergeCell ref="FJT18:FJX18"/>
    <mergeCell ref="FJY18:FKC18"/>
    <mergeCell ref="FKD18:FKH18"/>
    <mergeCell ref="FKI18:FKM18"/>
    <mergeCell ref="FKN18:FKR18"/>
    <mergeCell ref="FKS18:FKW18"/>
    <mergeCell ref="FIP18:FIT18"/>
    <mergeCell ref="FIU18:FIY18"/>
    <mergeCell ref="FIZ18:FJD18"/>
    <mergeCell ref="FJE18:FJI18"/>
    <mergeCell ref="FJJ18:FJN18"/>
    <mergeCell ref="FJO18:FJS18"/>
    <mergeCell ref="FVH18:FVL18"/>
    <mergeCell ref="FVM18:FVQ18"/>
    <mergeCell ref="FVR18:FVV18"/>
    <mergeCell ref="FVW18:FWA18"/>
    <mergeCell ref="FWB18:FWF18"/>
    <mergeCell ref="FWG18:FWK18"/>
    <mergeCell ref="FUD18:FUH18"/>
    <mergeCell ref="FUI18:FUM18"/>
    <mergeCell ref="FUN18:FUR18"/>
    <mergeCell ref="FUS18:FUW18"/>
    <mergeCell ref="FUX18:FVB18"/>
    <mergeCell ref="FVC18:FVG18"/>
    <mergeCell ref="FSZ18:FTD18"/>
    <mergeCell ref="FTE18:FTI18"/>
    <mergeCell ref="FTJ18:FTN18"/>
    <mergeCell ref="FTO18:FTS18"/>
    <mergeCell ref="FTT18:FTX18"/>
    <mergeCell ref="FTY18:FUC18"/>
    <mergeCell ref="FRV18:FRZ18"/>
    <mergeCell ref="FSA18:FSE18"/>
    <mergeCell ref="FSF18:FSJ18"/>
    <mergeCell ref="FSK18:FSO18"/>
    <mergeCell ref="FSP18:FST18"/>
    <mergeCell ref="FSU18:FSY18"/>
    <mergeCell ref="FQR18:FQV18"/>
    <mergeCell ref="FQW18:FRA18"/>
    <mergeCell ref="FRB18:FRF18"/>
    <mergeCell ref="FRG18:FRK18"/>
    <mergeCell ref="FRL18:FRP18"/>
    <mergeCell ref="FRQ18:FRU18"/>
    <mergeCell ref="FPN18:FPR18"/>
    <mergeCell ref="FPS18:FPW18"/>
    <mergeCell ref="FPX18:FQB18"/>
    <mergeCell ref="FQC18:FQG18"/>
    <mergeCell ref="FQH18:FQL18"/>
    <mergeCell ref="FQM18:FQQ18"/>
    <mergeCell ref="GCF18:GCJ18"/>
    <mergeCell ref="GCK18:GCO18"/>
    <mergeCell ref="GCP18:GCT18"/>
    <mergeCell ref="GCU18:GCY18"/>
    <mergeCell ref="GCZ18:GDD18"/>
    <mergeCell ref="GDE18:GDI18"/>
    <mergeCell ref="GBB18:GBF18"/>
    <mergeCell ref="GBG18:GBK18"/>
    <mergeCell ref="GBL18:GBP18"/>
    <mergeCell ref="GBQ18:GBU18"/>
    <mergeCell ref="GBV18:GBZ18"/>
    <mergeCell ref="GCA18:GCE18"/>
    <mergeCell ref="FZX18:GAB18"/>
    <mergeCell ref="GAC18:GAG18"/>
    <mergeCell ref="GAH18:GAL18"/>
    <mergeCell ref="GAM18:GAQ18"/>
    <mergeCell ref="GAR18:GAV18"/>
    <mergeCell ref="GAW18:GBA18"/>
    <mergeCell ref="FYT18:FYX18"/>
    <mergeCell ref="FYY18:FZC18"/>
    <mergeCell ref="FZD18:FZH18"/>
    <mergeCell ref="FZI18:FZM18"/>
    <mergeCell ref="FZN18:FZR18"/>
    <mergeCell ref="FZS18:FZW18"/>
    <mergeCell ref="FXP18:FXT18"/>
    <mergeCell ref="FXU18:FXY18"/>
    <mergeCell ref="FXZ18:FYD18"/>
    <mergeCell ref="FYE18:FYI18"/>
    <mergeCell ref="FYJ18:FYN18"/>
    <mergeCell ref="FYO18:FYS18"/>
    <mergeCell ref="FWL18:FWP18"/>
    <mergeCell ref="FWQ18:FWU18"/>
    <mergeCell ref="FWV18:FWZ18"/>
    <mergeCell ref="FXA18:FXE18"/>
    <mergeCell ref="FXF18:FXJ18"/>
    <mergeCell ref="FXK18:FXO18"/>
    <mergeCell ref="GJD18:GJH18"/>
    <mergeCell ref="GJI18:GJM18"/>
    <mergeCell ref="GJN18:GJR18"/>
    <mergeCell ref="GJS18:GJW18"/>
    <mergeCell ref="GJX18:GKB18"/>
    <mergeCell ref="GKC18:GKG18"/>
    <mergeCell ref="GHZ18:GID18"/>
    <mergeCell ref="GIE18:GII18"/>
    <mergeCell ref="GIJ18:GIN18"/>
    <mergeCell ref="GIO18:GIS18"/>
    <mergeCell ref="GIT18:GIX18"/>
    <mergeCell ref="GIY18:GJC18"/>
    <mergeCell ref="GGV18:GGZ18"/>
    <mergeCell ref="GHA18:GHE18"/>
    <mergeCell ref="GHF18:GHJ18"/>
    <mergeCell ref="GHK18:GHO18"/>
    <mergeCell ref="GHP18:GHT18"/>
    <mergeCell ref="GHU18:GHY18"/>
    <mergeCell ref="GFR18:GFV18"/>
    <mergeCell ref="GFW18:GGA18"/>
    <mergeCell ref="GGB18:GGF18"/>
    <mergeCell ref="GGG18:GGK18"/>
    <mergeCell ref="GGL18:GGP18"/>
    <mergeCell ref="GGQ18:GGU18"/>
    <mergeCell ref="GEN18:GER18"/>
    <mergeCell ref="GES18:GEW18"/>
    <mergeCell ref="GEX18:GFB18"/>
    <mergeCell ref="GFC18:GFG18"/>
    <mergeCell ref="GFH18:GFL18"/>
    <mergeCell ref="GFM18:GFQ18"/>
    <mergeCell ref="GDJ18:GDN18"/>
    <mergeCell ref="GDO18:GDS18"/>
    <mergeCell ref="GDT18:GDX18"/>
    <mergeCell ref="GDY18:GEC18"/>
    <mergeCell ref="GED18:GEH18"/>
    <mergeCell ref="GEI18:GEM18"/>
    <mergeCell ref="GQB18:GQF18"/>
    <mergeCell ref="GQG18:GQK18"/>
    <mergeCell ref="GQL18:GQP18"/>
    <mergeCell ref="GQQ18:GQU18"/>
    <mergeCell ref="GQV18:GQZ18"/>
    <mergeCell ref="GRA18:GRE18"/>
    <mergeCell ref="GOX18:GPB18"/>
    <mergeCell ref="GPC18:GPG18"/>
    <mergeCell ref="GPH18:GPL18"/>
    <mergeCell ref="GPM18:GPQ18"/>
    <mergeCell ref="GPR18:GPV18"/>
    <mergeCell ref="GPW18:GQA18"/>
    <mergeCell ref="GNT18:GNX18"/>
    <mergeCell ref="GNY18:GOC18"/>
    <mergeCell ref="GOD18:GOH18"/>
    <mergeCell ref="GOI18:GOM18"/>
    <mergeCell ref="GON18:GOR18"/>
    <mergeCell ref="GOS18:GOW18"/>
    <mergeCell ref="GMP18:GMT18"/>
    <mergeCell ref="GMU18:GMY18"/>
    <mergeCell ref="GMZ18:GND18"/>
    <mergeCell ref="GNE18:GNI18"/>
    <mergeCell ref="GNJ18:GNN18"/>
    <mergeCell ref="GNO18:GNS18"/>
    <mergeCell ref="GLL18:GLP18"/>
    <mergeCell ref="GLQ18:GLU18"/>
    <mergeCell ref="GLV18:GLZ18"/>
    <mergeCell ref="GMA18:GME18"/>
    <mergeCell ref="GMF18:GMJ18"/>
    <mergeCell ref="GMK18:GMO18"/>
    <mergeCell ref="GKH18:GKL18"/>
    <mergeCell ref="GKM18:GKQ18"/>
    <mergeCell ref="GKR18:GKV18"/>
    <mergeCell ref="GKW18:GLA18"/>
    <mergeCell ref="GLB18:GLF18"/>
    <mergeCell ref="GLG18:GLK18"/>
    <mergeCell ref="GWZ18:GXD18"/>
    <mergeCell ref="GXE18:GXI18"/>
    <mergeCell ref="GXJ18:GXN18"/>
    <mergeCell ref="GXO18:GXS18"/>
    <mergeCell ref="GXT18:GXX18"/>
    <mergeCell ref="GXY18:GYC18"/>
    <mergeCell ref="GVV18:GVZ18"/>
    <mergeCell ref="GWA18:GWE18"/>
    <mergeCell ref="GWF18:GWJ18"/>
    <mergeCell ref="GWK18:GWO18"/>
    <mergeCell ref="GWP18:GWT18"/>
    <mergeCell ref="GWU18:GWY18"/>
    <mergeCell ref="GUR18:GUV18"/>
    <mergeCell ref="GUW18:GVA18"/>
    <mergeCell ref="GVB18:GVF18"/>
    <mergeCell ref="GVG18:GVK18"/>
    <mergeCell ref="GVL18:GVP18"/>
    <mergeCell ref="GVQ18:GVU18"/>
    <mergeCell ref="GTN18:GTR18"/>
    <mergeCell ref="GTS18:GTW18"/>
    <mergeCell ref="GTX18:GUB18"/>
    <mergeCell ref="GUC18:GUG18"/>
    <mergeCell ref="GUH18:GUL18"/>
    <mergeCell ref="GUM18:GUQ18"/>
    <mergeCell ref="GSJ18:GSN18"/>
    <mergeCell ref="GSO18:GSS18"/>
    <mergeCell ref="GST18:GSX18"/>
    <mergeCell ref="GSY18:GTC18"/>
    <mergeCell ref="GTD18:GTH18"/>
    <mergeCell ref="GTI18:GTM18"/>
    <mergeCell ref="GRF18:GRJ18"/>
    <mergeCell ref="GRK18:GRO18"/>
    <mergeCell ref="GRP18:GRT18"/>
    <mergeCell ref="GRU18:GRY18"/>
    <mergeCell ref="GRZ18:GSD18"/>
    <mergeCell ref="GSE18:GSI18"/>
    <mergeCell ref="HDX18:HEB18"/>
    <mergeCell ref="HEC18:HEG18"/>
    <mergeCell ref="HEH18:HEL18"/>
    <mergeCell ref="HEM18:HEQ18"/>
    <mergeCell ref="HER18:HEV18"/>
    <mergeCell ref="HEW18:HFA18"/>
    <mergeCell ref="HCT18:HCX18"/>
    <mergeCell ref="HCY18:HDC18"/>
    <mergeCell ref="HDD18:HDH18"/>
    <mergeCell ref="HDI18:HDM18"/>
    <mergeCell ref="HDN18:HDR18"/>
    <mergeCell ref="HDS18:HDW18"/>
    <mergeCell ref="HBP18:HBT18"/>
    <mergeCell ref="HBU18:HBY18"/>
    <mergeCell ref="HBZ18:HCD18"/>
    <mergeCell ref="HCE18:HCI18"/>
    <mergeCell ref="HCJ18:HCN18"/>
    <mergeCell ref="HCO18:HCS18"/>
    <mergeCell ref="HAL18:HAP18"/>
    <mergeCell ref="HAQ18:HAU18"/>
    <mergeCell ref="HAV18:HAZ18"/>
    <mergeCell ref="HBA18:HBE18"/>
    <mergeCell ref="HBF18:HBJ18"/>
    <mergeCell ref="HBK18:HBO18"/>
    <mergeCell ref="GZH18:GZL18"/>
    <mergeCell ref="GZM18:GZQ18"/>
    <mergeCell ref="GZR18:GZV18"/>
    <mergeCell ref="GZW18:HAA18"/>
    <mergeCell ref="HAB18:HAF18"/>
    <mergeCell ref="HAG18:HAK18"/>
    <mergeCell ref="GYD18:GYH18"/>
    <mergeCell ref="GYI18:GYM18"/>
    <mergeCell ref="GYN18:GYR18"/>
    <mergeCell ref="GYS18:GYW18"/>
    <mergeCell ref="GYX18:GZB18"/>
    <mergeCell ref="GZC18:GZG18"/>
    <mergeCell ref="HKV18:HKZ18"/>
    <mergeCell ref="HLA18:HLE18"/>
    <mergeCell ref="HLF18:HLJ18"/>
    <mergeCell ref="HLK18:HLO18"/>
    <mergeCell ref="HLP18:HLT18"/>
    <mergeCell ref="HLU18:HLY18"/>
    <mergeCell ref="HJR18:HJV18"/>
    <mergeCell ref="HJW18:HKA18"/>
    <mergeCell ref="HKB18:HKF18"/>
    <mergeCell ref="HKG18:HKK18"/>
    <mergeCell ref="HKL18:HKP18"/>
    <mergeCell ref="HKQ18:HKU18"/>
    <mergeCell ref="HIN18:HIR18"/>
    <mergeCell ref="HIS18:HIW18"/>
    <mergeCell ref="HIX18:HJB18"/>
    <mergeCell ref="HJC18:HJG18"/>
    <mergeCell ref="HJH18:HJL18"/>
    <mergeCell ref="HJM18:HJQ18"/>
    <mergeCell ref="HHJ18:HHN18"/>
    <mergeCell ref="HHO18:HHS18"/>
    <mergeCell ref="HHT18:HHX18"/>
    <mergeCell ref="HHY18:HIC18"/>
    <mergeCell ref="HID18:HIH18"/>
    <mergeCell ref="HII18:HIM18"/>
    <mergeCell ref="HGF18:HGJ18"/>
    <mergeCell ref="HGK18:HGO18"/>
    <mergeCell ref="HGP18:HGT18"/>
    <mergeCell ref="HGU18:HGY18"/>
    <mergeCell ref="HGZ18:HHD18"/>
    <mergeCell ref="HHE18:HHI18"/>
    <mergeCell ref="HFB18:HFF18"/>
    <mergeCell ref="HFG18:HFK18"/>
    <mergeCell ref="HFL18:HFP18"/>
    <mergeCell ref="HFQ18:HFU18"/>
    <mergeCell ref="HFV18:HFZ18"/>
    <mergeCell ref="HGA18:HGE18"/>
    <mergeCell ref="HRT18:HRX18"/>
    <mergeCell ref="HRY18:HSC18"/>
    <mergeCell ref="HSD18:HSH18"/>
    <mergeCell ref="HSI18:HSM18"/>
    <mergeCell ref="HSN18:HSR18"/>
    <mergeCell ref="HSS18:HSW18"/>
    <mergeCell ref="HQP18:HQT18"/>
    <mergeCell ref="HQU18:HQY18"/>
    <mergeCell ref="HQZ18:HRD18"/>
    <mergeCell ref="HRE18:HRI18"/>
    <mergeCell ref="HRJ18:HRN18"/>
    <mergeCell ref="HRO18:HRS18"/>
    <mergeCell ref="HPL18:HPP18"/>
    <mergeCell ref="HPQ18:HPU18"/>
    <mergeCell ref="HPV18:HPZ18"/>
    <mergeCell ref="HQA18:HQE18"/>
    <mergeCell ref="HQF18:HQJ18"/>
    <mergeCell ref="HQK18:HQO18"/>
    <mergeCell ref="HOH18:HOL18"/>
    <mergeCell ref="HOM18:HOQ18"/>
    <mergeCell ref="HOR18:HOV18"/>
    <mergeCell ref="HOW18:HPA18"/>
    <mergeCell ref="HPB18:HPF18"/>
    <mergeCell ref="HPG18:HPK18"/>
    <mergeCell ref="HND18:HNH18"/>
    <mergeCell ref="HNI18:HNM18"/>
    <mergeCell ref="HNN18:HNR18"/>
    <mergeCell ref="HNS18:HNW18"/>
    <mergeCell ref="HNX18:HOB18"/>
    <mergeCell ref="HOC18:HOG18"/>
    <mergeCell ref="HLZ18:HMD18"/>
    <mergeCell ref="HME18:HMI18"/>
    <mergeCell ref="HMJ18:HMN18"/>
    <mergeCell ref="HMO18:HMS18"/>
    <mergeCell ref="HMT18:HMX18"/>
    <mergeCell ref="HMY18:HNC18"/>
    <mergeCell ref="HYR18:HYV18"/>
    <mergeCell ref="HYW18:HZA18"/>
    <mergeCell ref="HZB18:HZF18"/>
    <mergeCell ref="HZG18:HZK18"/>
    <mergeCell ref="HZL18:HZP18"/>
    <mergeCell ref="HZQ18:HZU18"/>
    <mergeCell ref="HXN18:HXR18"/>
    <mergeCell ref="HXS18:HXW18"/>
    <mergeCell ref="HXX18:HYB18"/>
    <mergeCell ref="HYC18:HYG18"/>
    <mergeCell ref="HYH18:HYL18"/>
    <mergeCell ref="HYM18:HYQ18"/>
    <mergeCell ref="HWJ18:HWN18"/>
    <mergeCell ref="HWO18:HWS18"/>
    <mergeCell ref="HWT18:HWX18"/>
    <mergeCell ref="HWY18:HXC18"/>
    <mergeCell ref="HXD18:HXH18"/>
    <mergeCell ref="HXI18:HXM18"/>
    <mergeCell ref="HVF18:HVJ18"/>
    <mergeCell ref="HVK18:HVO18"/>
    <mergeCell ref="HVP18:HVT18"/>
    <mergeCell ref="HVU18:HVY18"/>
    <mergeCell ref="HVZ18:HWD18"/>
    <mergeCell ref="HWE18:HWI18"/>
    <mergeCell ref="HUB18:HUF18"/>
    <mergeCell ref="HUG18:HUK18"/>
    <mergeCell ref="HUL18:HUP18"/>
    <mergeCell ref="HUQ18:HUU18"/>
    <mergeCell ref="HUV18:HUZ18"/>
    <mergeCell ref="HVA18:HVE18"/>
    <mergeCell ref="HSX18:HTB18"/>
    <mergeCell ref="HTC18:HTG18"/>
    <mergeCell ref="HTH18:HTL18"/>
    <mergeCell ref="HTM18:HTQ18"/>
    <mergeCell ref="HTR18:HTV18"/>
    <mergeCell ref="HTW18:HUA18"/>
    <mergeCell ref="IFP18:IFT18"/>
    <mergeCell ref="IFU18:IFY18"/>
    <mergeCell ref="IFZ18:IGD18"/>
    <mergeCell ref="IGE18:IGI18"/>
    <mergeCell ref="IGJ18:IGN18"/>
    <mergeCell ref="IGO18:IGS18"/>
    <mergeCell ref="IEL18:IEP18"/>
    <mergeCell ref="IEQ18:IEU18"/>
    <mergeCell ref="IEV18:IEZ18"/>
    <mergeCell ref="IFA18:IFE18"/>
    <mergeCell ref="IFF18:IFJ18"/>
    <mergeCell ref="IFK18:IFO18"/>
    <mergeCell ref="IDH18:IDL18"/>
    <mergeCell ref="IDM18:IDQ18"/>
    <mergeCell ref="IDR18:IDV18"/>
    <mergeCell ref="IDW18:IEA18"/>
    <mergeCell ref="IEB18:IEF18"/>
    <mergeCell ref="IEG18:IEK18"/>
    <mergeCell ref="ICD18:ICH18"/>
    <mergeCell ref="ICI18:ICM18"/>
    <mergeCell ref="ICN18:ICR18"/>
    <mergeCell ref="ICS18:ICW18"/>
    <mergeCell ref="ICX18:IDB18"/>
    <mergeCell ref="IDC18:IDG18"/>
    <mergeCell ref="IAZ18:IBD18"/>
    <mergeCell ref="IBE18:IBI18"/>
    <mergeCell ref="IBJ18:IBN18"/>
    <mergeCell ref="IBO18:IBS18"/>
    <mergeCell ref="IBT18:IBX18"/>
    <mergeCell ref="IBY18:ICC18"/>
    <mergeCell ref="HZV18:HZZ18"/>
    <mergeCell ref="IAA18:IAE18"/>
    <mergeCell ref="IAF18:IAJ18"/>
    <mergeCell ref="IAK18:IAO18"/>
    <mergeCell ref="IAP18:IAT18"/>
    <mergeCell ref="IAU18:IAY18"/>
    <mergeCell ref="IMN18:IMR18"/>
    <mergeCell ref="IMS18:IMW18"/>
    <mergeCell ref="IMX18:INB18"/>
    <mergeCell ref="INC18:ING18"/>
    <mergeCell ref="INH18:INL18"/>
    <mergeCell ref="INM18:INQ18"/>
    <mergeCell ref="ILJ18:ILN18"/>
    <mergeCell ref="ILO18:ILS18"/>
    <mergeCell ref="ILT18:ILX18"/>
    <mergeCell ref="ILY18:IMC18"/>
    <mergeCell ref="IMD18:IMH18"/>
    <mergeCell ref="IMI18:IMM18"/>
    <mergeCell ref="IKF18:IKJ18"/>
    <mergeCell ref="IKK18:IKO18"/>
    <mergeCell ref="IKP18:IKT18"/>
    <mergeCell ref="IKU18:IKY18"/>
    <mergeCell ref="IKZ18:ILD18"/>
    <mergeCell ref="ILE18:ILI18"/>
    <mergeCell ref="IJB18:IJF18"/>
    <mergeCell ref="IJG18:IJK18"/>
    <mergeCell ref="IJL18:IJP18"/>
    <mergeCell ref="IJQ18:IJU18"/>
    <mergeCell ref="IJV18:IJZ18"/>
    <mergeCell ref="IKA18:IKE18"/>
    <mergeCell ref="IHX18:IIB18"/>
    <mergeCell ref="IIC18:IIG18"/>
    <mergeCell ref="IIH18:IIL18"/>
    <mergeCell ref="IIM18:IIQ18"/>
    <mergeCell ref="IIR18:IIV18"/>
    <mergeCell ref="IIW18:IJA18"/>
    <mergeCell ref="IGT18:IGX18"/>
    <mergeCell ref="IGY18:IHC18"/>
    <mergeCell ref="IHD18:IHH18"/>
    <mergeCell ref="IHI18:IHM18"/>
    <mergeCell ref="IHN18:IHR18"/>
    <mergeCell ref="IHS18:IHW18"/>
    <mergeCell ref="ITL18:ITP18"/>
    <mergeCell ref="ITQ18:ITU18"/>
    <mergeCell ref="ITV18:ITZ18"/>
    <mergeCell ref="IUA18:IUE18"/>
    <mergeCell ref="IUF18:IUJ18"/>
    <mergeCell ref="IUK18:IUO18"/>
    <mergeCell ref="ISH18:ISL18"/>
    <mergeCell ref="ISM18:ISQ18"/>
    <mergeCell ref="ISR18:ISV18"/>
    <mergeCell ref="ISW18:ITA18"/>
    <mergeCell ref="ITB18:ITF18"/>
    <mergeCell ref="ITG18:ITK18"/>
    <mergeCell ref="IRD18:IRH18"/>
    <mergeCell ref="IRI18:IRM18"/>
    <mergeCell ref="IRN18:IRR18"/>
    <mergeCell ref="IRS18:IRW18"/>
    <mergeCell ref="IRX18:ISB18"/>
    <mergeCell ref="ISC18:ISG18"/>
    <mergeCell ref="IPZ18:IQD18"/>
    <mergeCell ref="IQE18:IQI18"/>
    <mergeCell ref="IQJ18:IQN18"/>
    <mergeCell ref="IQO18:IQS18"/>
    <mergeCell ref="IQT18:IQX18"/>
    <mergeCell ref="IQY18:IRC18"/>
    <mergeCell ref="IOV18:IOZ18"/>
    <mergeCell ref="IPA18:IPE18"/>
    <mergeCell ref="IPF18:IPJ18"/>
    <mergeCell ref="IPK18:IPO18"/>
    <mergeCell ref="IPP18:IPT18"/>
    <mergeCell ref="IPU18:IPY18"/>
    <mergeCell ref="INR18:INV18"/>
    <mergeCell ref="INW18:IOA18"/>
    <mergeCell ref="IOB18:IOF18"/>
    <mergeCell ref="IOG18:IOK18"/>
    <mergeCell ref="IOL18:IOP18"/>
    <mergeCell ref="IOQ18:IOU18"/>
    <mergeCell ref="JAJ18:JAN18"/>
    <mergeCell ref="JAO18:JAS18"/>
    <mergeCell ref="JAT18:JAX18"/>
    <mergeCell ref="JAY18:JBC18"/>
    <mergeCell ref="JBD18:JBH18"/>
    <mergeCell ref="JBI18:JBM18"/>
    <mergeCell ref="IZF18:IZJ18"/>
    <mergeCell ref="IZK18:IZO18"/>
    <mergeCell ref="IZP18:IZT18"/>
    <mergeCell ref="IZU18:IZY18"/>
    <mergeCell ref="IZZ18:JAD18"/>
    <mergeCell ref="JAE18:JAI18"/>
    <mergeCell ref="IYB18:IYF18"/>
    <mergeCell ref="IYG18:IYK18"/>
    <mergeCell ref="IYL18:IYP18"/>
    <mergeCell ref="IYQ18:IYU18"/>
    <mergeCell ref="IYV18:IYZ18"/>
    <mergeCell ref="IZA18:IZE18"/>
    <mergeCell ref="IWX18:IXB18"/>
    <mergeCell ref="IXC18:IXG18"/>
    <mergeCell ref="IXH18:IXL18"/>
    <mergeCell ref="IXM18:IXQ18"/>
    <mergeCell ref="IXR18:IXV18"/>
    <mergeCell ref="IXW18:IYA18"/>
    <mergeCell ref="IVT18:IVX18"/>
    <mergeCell ref="IVY18:IWC18"/>
    <mergeCell ref="IWD18:IWH18"/>
    <mergeCell ref="IWI18:IWM18"/>
    <mergeCell ref="IWN18:IWR18"/>
    <mergeCell ref="IWS18:IWW18"/>
    <mergeCell ref="IUP18:IUT18"/>
    <mergeCell ref="IUU18:IUY18"/>
    <mergeCell ref="IUZ18:IVD18"/>
    <mergeCell ref="IVE18:IVI18"/>
    <mergeCell ref="IVJ18:IVN18"/>
    <mergeCell ref="IVO18:IVS18"/>
    <mergeCell ref="JHH18:JHL18"/>
    <mergeCell ref="JHM18:JHQ18"/>
    <mergeCell ref="JHR18:JHV18"/>
    <mergeCell ref="JHW18:JIA18"/>
    <mergeCell ref="JIB18:JIF18"/>
    <mergeCell ref="JIG18:JIK18"/>
    <mergeCell ref="JGD18:JGH18"/>
    <mergeCell ref="JGI18:JGM18"/>
    <mergeCell ref="JGN18:JGR18"/>
    <mergeCell ref="JGS18:JGW18"/>
    <mergeCell ref="JGX18:JHB18"/>
    <mergeCell ref="JHC18:JHG18"/>
    <mergeCell ref="JEZ18:JFD18"/>
    <mergeCell ref="JFE18:JFI18"/>
    <mergeCell ref="JFJ18:JFN18"/>
    <mergeCell ref="JFO18:JFS18"/>
    <mergeCell ref="JFT18:JFX18"/>
    <mergeCell ref="JFY18:JGC18"/>
    <mergeCell ref="JDV18:JDZ18"/>
    <mergeCell ref="JEA18:JEE18"/>
    <mergeCell ref="JEF18:JEJ18"/>
    <mergeCell ref="JEK18:JEO18"/>
    <mergeCell ref="JEP18:JET18"/>
    <mergeCell ref="JEU18:JEY18"/>
    <mergeCell ref="JCR18:JCV18"/>
    <mergeCell ref="JCW18:JDA18"/>
    <mergeCell ref="JDB18:JDF18"/>
    <mergeCell ref="JDG18:JDK18"/>
    <mergeCell ref="JDL18:JDP18"/>
    <mergeCell ref="JDQ18:JDU18"/>
    <mergeCell ref="JBN18:JBR18"/>
    <mergeCell ref="JBS18:JBW18"/>
    <mergeCell ref="JBX18:JCB18"/>
    <mergeCell ref="JCC18:JCG18"/>
    <mergeCell ref="JCH18:JCL18"/>
    <mergeCell ref="JCM18:JCQ18"/>
    <mergeCell ref="JOF18:JOJ18"/>
    <mergeCell ref="JOK18:JOO18"/>
    <mergeCell ref="JOP18:JOT18"/>
    <mergeCell ref="JOU18:JOY18"/>
    <mergeCell ref="JOZ18:JPD18"/>
    <mergeCell ref="JPE18:JPI18"/>
    <mergeCell ref="JNB18:JNF18"/>
    <mergeCell ref="JNG18:JNK18"/>
    <mergeCell ref="JNL18:JNP18"/>
    <mergeCell ref="JNQ18:JNU18"/>
    <mergeCell ref="JNV18:JNZ18"/>
    <mergeCell ref="JOA18:JOE18"/>
    <mergeCell ref="JLX18:JMB18"/>
    <mergeCell ref="JMC18:JMG18"/>
    <mergeCell ref="JMH18:JML18"/>
    <mergeCell ref="JMM18:JMQ18"/>
    <mergeCell ref="JMR18:JMV18"/>
    <mergeCell ref="JMW18:JNA18"/>
    <mergeCell ref="JKT18:JKX18"/>
    <mergeCell ref="JKY18:JLC18"/>
    <mergeCell ref="JLD18:JLH18"/>
    <mergeCell ref="JLI18:JLM18"/>
    <mergeCell ref="JLN18:JLR18"/>
    <mergeCell ref="JLS18:JLW18"/>
    <mergeCell ref="JJP18:JJT18"/>
    <mergeCell ref="JJU18:JJY18"/>
    <mergeCell ref="JJZ18:JKD18"/>
    <mergeCell ref="JKE18:JKI18"/>
    <mergeCell ref="JKJ18:JKN18"/>
    <mergeCell ref="JKO18:JKS18"/>
    <mergeCell ref="JIL18:JIP18"/>
    <mergeCell ref="JIQ18:JIU18"/>
    <mergeCell ref="JIV18:JIZ18"/>
    <mergeCell ref="JJA18:JJE18"/>
    <mergeCell ref="JJF18:JJJ18"/>
    <mergeCell ref="JJK18:JJO18"/>
    <mergeCell ref="JVD18:JVH18"/>
    <mergeCell ref="JVI18:JVM18"/>
    <mergeCell ref="JVN18:JVR18"/>
    <mergeCell ref="JVS18:JVW18"/>
    <mergeCell ref="JVX18:JWB18"/>
    <mergeCell ref="JWC18:JWG18"/>
    <mergeCell ref="JTZ18:JUD18"/>
    <mergeCell ref="JUE18:JUI18"/>
    <mergeCell ref="JUJ18:JUN18"/>
    <mergeCell ref="JUO18:JUS18"/>
    <mergeCell ref="JUT18:JUX18"/>
    <mergeCell ref="JUY18:JVC18"/>
    <mergeCell ref="JSV18:JSZ18"/>
    <mergeCell ref="JTA18:JTE18"/>
    <mergeCell ref="JTF18:JTJ18"/>
    <mergeCell ref="JTK18:JTO18"/>
    <mergeCell ref="JTP18:JTT18"/>
    <mergeCell ref="JTU18:JTY18"/>
    <mergeCell ref="JRR18:JRV18"/>
    <mergeCell ref="JRW18:JSA18"/>
    <mergeCell ref="JSB18:JSF18"/>
    <mergeCell ref="JSG18:JSK18"/>
    <mergeCell ref="JSL18:JSP18"/>
    <mergeCell ref="JSQ18:JSU18"/>
    <mergeCell ref="JQN18:JQR18"/>
    <mergeCell ref="JQS18:JQW18"/>
    <mergeCell ref="JQX18:JRB18"/>
    <mergeCell ref="JRC18:JRG18"/>
    <mergeCell ref="JRH18:JRL18"/>
    <mergeCell ref="JRM18:JRQ18"/>
    <mergeCell ref="JPJ18:JPN18"/>
    <mergeCell ref="JPO18:JPS18"/>
    <mergeCell ref="JPT18:JPX18"/>
    <mergeCell ref="JPY18:JQC18"/>
    <mergeCell ref="JQD18:JQH18"/>
    <mergeCell ref="JQI18:JQM18"/>
    <mergeCell ref="KCB18:KCF18"/>
    <mergeCell ref="KCG18:KCK18"/>
    <mergeCell ref="KCL18:KCP18"/>
    <mergeCell ref="KCQ18:KCU18"/>
    <mergeCell ref="KCV18:KCZ18"/>
    <mergeCell ref="KDA18:KDE18"/>
    <mergeCell ref="KAX18:KBB18"/>
    <mergeCell ref="KBC18:KBG18"/>
    <mergeCell ref="KBH18:KBL18"/>
    <mergeCell ref="KBM18:KBQ18"/>
    <mergeCell ref="KBR18:KBV18"/>
    <mergeCell ref="KBW18:KCA18"/>
    <mergeCell ref="JZT18:JZX18"/>
    <mergeCell ref="JZY18:KAC18"/>
    <mergeCell ref="KAD18:KAH18"/>
    <mergeCell ref="KAI18:KAM18"/>
    <mergeCell ref="KAN18:KAR18"/>
    <mergeCell ref="KAS18:KAW18"/>
    <mergeCell ref="JYP18:JYT18"/>
    <mergeCell ref="JYU18:JYY18"/>
    <mergeCell ref="JYZ18:JZD18"/>
    <mergeCell ref="JZE18:JZI18"/>
    <mergeCell ref="JZJ18:JZN18"/>
    <mergeCell ref="JZO18:JZS18"/>
    <mergeCell ref="JXL18:JXP18"/>
    <mergeCell ref="JXQ18:JXU18"/>
    <mergeCell ref="JXV18:JXZ18"/>
    <mergeCell ref="JYA18:JYE18"/>
    <mergeCell ref="JYF18:JYJ18"/>
    <mergeCell ref="JYK18:JYO18"/>
    <mergeCell ref="JWH18:JWL18"/>
    <mergeCell ref="JWM18:JWQ18"/>
    <mergeCell ref="JWR18:JWV18"/>
    <mergeCell ref="JWW18:JXA18"/>
    <mergeCell ref="JXB18:JXF18"/>
    <mergeCell ref="JXG18:JXK18"/>
    <mergeCell ref="KIZ18:KJD18"/>
    <mergeCell ref="KJE18:KJI18"/>
    <mergeCell ref="KJJ18:KJN18"/>
    <mergeCell ref="KJO18:KJS18"/>
    <mergeCell ref="KJT18:KJX18"/>
    <mergeCell ref="KJY18:KKC18"/>
    <mergeCell ref="KHV18:KHZ18"/>
    <mergeCell ref="KIA18:KIE18"/>
    <mergeCell ref="KIF18:KIJ18"/>
    <mergeCell ref="KIK18:KIO18"/>
    <mergeCell ref="KIP18:KIT18"/>
    <mergeCell ref="KIU18:KIY18"/>
    <mergeCell ref="KGR18:KGV18"/>
    <mergeCell ref="KGW18:KHA18"/>
    <mergeCell ref="KHB18:KHF18"/>
    <mergeCell ref="KHG18:KHK18"/>
    <mergeCell ref="KHL18:KHP18"/>
    <mergeCell ref="KHQ18:KHU18"/>
    <mergeCell ref="KFN18:KFR18"/>
    <mergeCell ref="KFS18:KFW18"/>
    <mergeCell ref="KFX18:KGB18"/>
    <mergeCell ref="KGC18:KGG18"/>
    <mergeCell ref="KGH18:KGL18"/>
    <mergeCell ref="KGM18:KGQ18"/>
    <mergeCell ref="KEJ18:KEN18"/>
    <mergeCell ref="KEO18:KES18"/>
    <mergeCell ref="KET18:KEX18"/>
    <mergeCell ref="KEY18:KFC18"/>
    <mergeCell ref="KFD18:KFH18"/>
    <mergeCell ref="KFI18:KFM18"/>
    <mergeCell ref="KDF18:KDJ18"/>
    <mergeCell ref="KDK18:KDO18"/>
    <mergeCell ref="KDP18:KDT18"/>
    <mergeCell ref="KDU18:KDY18"/>
    <mergeCell ref="KDZ18:KED18"/>
    <mergeCell ref="KEE18:KEI18"/>
    <mergeCell ref="KPX18:KQB18"/>
    <mergeCell ref="KQC18:KQG18"/>
    <mergeCell ref="KQH18:KQL18"/>
    <mergeCell ref="KQM18:KQQ18"/>
    <mergeCell ref="KQR18:KQV18"/>
    <mergeCell ref="KQW18:KRA18"/>
    <mergeCell ref="KOT18:KOX18"/>
    <mergeCell ref="KOY18:KPC18"/>
    <mergeCell ref="KPD18:KPH18"/>
    <mergeCell ref="KPI18:KPM18"/>
    <mergeCell ref="KPN18:KPR18"/>
    <mergeCell ref="KPS18:KPW18"/>
    <mergeCell ref="KNP18:KNT18"/>
    <mergeCell ref="KNU18:KNY18"/>
    <mergeCell ref="KNZ18:KOD18"/>
    <mergeCell ref="KOE18:KOI18"/>
    <mergeCell ref="KOJ18:KON18"/>
    <mergeCell ref="KOO18:KOS18"/>
    <mergeCell ref="KML18:KMP18"/>
    <mergeCell ref="KMQ18:KMU18"/>
    <mergeCell ref="KMV18:KMZ18"/>
    <mergeCell ref="KNA18:KNE18"/>
    <mergeCell ref="KNF18:KNJ18"/>
    <mergeCell ref="KNK18:KNO18"/>
    <mergeCell ref="KLH18:KLL18"/>
    <mergeCell ref="KLM18:KLQ18"/>
    <mergeCell ref="KLR18:KLV18"/>
    <mergeCell ref="KLW18:KMA18"/>
    <mergeCell ref="KMB18:KMF18"/>
    <mergeCell ref="KMG18:KMK18"/>
    <mergeCell ref="KKD18:KKH18"/>
    <mergeCell ref="KKI18:KKM18"/>
    <mergeCell ref="KKN18:KKR18"/>
    <mergeCell ref="KKS18:KKW18"/>
    <mergeCell ref="KKX18:KLB18"/>
    <mergeCell ref="KLC18:KLG18"/>
    <mergeCell ref="KWV18:KWZ18"/>
    <mergeCell ref="KXA18:KXE18"/>
    <mergeCell ref="KXF18:KXJ18"/>
    <mergeCell ref="KXK18:KXO18"/>
    <mergeCell ref="KXP18:KXT18"/>
    <mergeCell ref="KXU18:KXY18"/>
    <mergeCell ref="KVR18:KVV18"/>
    <mergeCell ref="KVW18:KWA18"/>
    <mergeCell ref="KWB18:KWF18"/>
    <mergeCell ref="KWG18:KWK18"/>
    <mergeCell ref="KWL18:KWP18"/>
    <mergeCell ref="KWQ18:KWU18"/>
    <mergeCell ref="KUN18:KUR18"/>
    <mergeCell ref="KUS18:KUW18"/>
    <mergeCell ref="KUX18:KVB18"/>
    <mergeCell ref="KVC18:KVG18"/>
    <mergeCell ref="KVH18:KVL18"/>
    <mergeCell ref="KVM18:KVQ18"/>
    <mergeCell ref="KTJ18:KTN18"/>
    <mergeCell ref="KTO18:KTS18"/>
    <mergeCell ref="KTT18:KTX18"/>
    <mergeCell ref="KTY18:KUC18"/>
    <mergeCell ref="KUD18:KUH18"/>
    <mergeCell ref="KUI18:KUM18"/>
    <mergeCell ref="KSF18:KSJ18"/>
    <mergeCell ref="KSK18:KSO18"/>
    <mergeCell ref="KSP18:KST18"/>
    <mergeCell ref="KSU18:KSY18"/>
    <mergeCell ref="KSZ18:KTD18"/>
    <mergeCell ref="KTE18:KTI18"/>
    <mergeCell ref="KRB18:KRF18"/>
    <mergeCell ref="KRG18:KRK18"/>
    <mergeCell ref="KRL18:KRP18"/>
    <mergeCell ref="KRQ18:KRU18"/>
    <mergeCell ref="KRV18:KRZ18"/>
    <mergeCell ref="KSA18:KSE18"/>
    <mergeCell ref="LDT18:LDX18"/>
    <mergeCell ref="LDY18:LEC18"/>
    <mergeCell ref="LED18:LEH18"/>
    <mergeCell ref="LEI18:LEM18"/>
    <mergeCell ref="LEN18:LER18"/>
    <mergeCell ref="LES18:LEW18"/>
    <mergeCell ref="LCP18:LCT18"/>
    <mergeCell ref="LCU18:LCY18"/>
    <mergeCell ref="LCZ18:LDD18"/>
    <mergeCell ref="LDE18:LDI18"/>
    <mergeCell ref="LDJ18:LDN18"/>
    <mergeCell ref="LDO18:LDS18"/>
    <mergeCell ref="LBL18:LBP18"/>
    <mergeCell ref="LBQ18:LBU18"/>
    <mergeCell ref="LBV18:LBZ18"/>
    <mergeCell ref="LCA18:LCE18"/>
    <mergeCell ref="LCF18:LCJ18"/>
    <mergeCell ref="LCK18:LCO18"/>
    <mergeCell ref="LAH18:LAL18"/>
    <mergeCell ref="LAM18:LAQ18"/>
    <mergeCell ref="LAR18:LAV18"/>
    <mergeCell ref="LAW18:LBA18"/>
    <mergeCell ref="LBB18:LBF18"/>
    <mergeCell ref="LBG18:LBK18"/>
    <mergeCell ref="KZD18:KZH18"/>
    <mergeCell ref="KZI18:KZM18"/>
    <mergeCell ref="KZN18:KZR18"/>
    <mergeCell ref="KZS18:KZW18"/>
    <mergeCell ref="KZX18:LAB18"/>
    <mergeCell ref="LAC18:LAG18"/>
    <mergeCell ref="KXZ18:KYD18"/>
    <mergeCell ref="KYE18:KYI18"/>
    <mergeCell ref="KYJ18:KYN18"/>
    <mergeCell ref="KYO18:KYS18"/>
    <mergeCell ref="KYT18:KYX18"/>
    <mergeCell ref="KYY18:KZC18"/>
    <mergeCell ref="LKR18:LKV18"/>
    <mergeCell ref="LKW18:LLA18"/>
    <mergeCell ref="LLB18:LLF18"/>
    <mergeCell ref="LLG18:LLK18"/>
    <mergeCell ref="LLL18:LLP18"/>
    <mergeCell ref="LLQ18:LLU18"/>
    <mergeCell ref="LJN18:LJR18"/>
    <mergeCell ref="LJS18:LJW18"/>
    <mergeCell ref="LJX18:LKB18"/>
    <mergeCell ref="LKC18:LKG18"/>
    <mergeCell ref="LKH18:LKL18"/>
    <mergeCell ref="LKM18:LKQ18"/>
    <mergeCell ref="LIJ18:LIN18"/>
    <mergeCell ref="LIO18:LIS18"/>
    <mergeCell ref="LIT18:LIX18"/>
    <mergeCell ref="LIY18:LJC18"/>
    <mergeCell ref="LJD18:LJH18"/>
    <mergeCell ref="LJI18:LJM18"/>
    <mergeCell ref="LHF18:LHJ18"/>
    <mergeCell ref="LHK18:LHO18"/>
    <mergeCell ref="LHP18:LHT18"/>
    <mergeCell ref="LHU18:LHY18"/>
    <mergeCell ref="LHZ18:LID18"/>
    <mergeCell ref="LIE18:LII18"/>
    <mergeCell ref="LGB18:LGF18"/>
    <mergeCell ref="LGG18:LGK18"/>
    <mergeCell ref="LGL18:LGP18"/>
    <mergeCell ref="LGQ18:LGU18"/>
    <mergeCell ref="LGV18:LGZ18"/>
    <mergeCell ref="LHA18:LHE18"/>
    <mergeCell ref="LEX18:LFB18"/>
    <mergeCell ref="LFC18:LFG18"/>
    <mergeCell ref="LFH18:LFL18"/>
    <mergeCell ref="LFM18:LFQ18"/>
    <mergeCell ref="LFR18:LFV18"/>
    <mergeCell ref="LFW18:LGA18"/>
    <mergeCell ref="LRP18:LRT18"/>
    <mergeCell ref="LRU18:LRY18"/>
    <mergeCell ref="LRZ18:LSD18"/>
    <mergeCell ref="LSE18:LSI18"/>
    <mergeCell ref="LSJ18:LSN18"/>
    <mergeCell ref="LSO18:LSS18"/>
    <mergeCell ref="LQL18:LQP18"/>
    <mergeCell ref="LQQ18:LQU18"/>
    <mergeCell ref="LQV18:LQZ18"/>
    <mergeCell ref="LRA18:LRE18"/>
    <mergeCell ref="LRF18:LRJ18"/>
    <mergeCell ref="LRK18:LRO18"/>
    <mergeCell ref="LPH18:LPL18"/>
    <mergeCell ref="LPM18:LPQ18"/>
    <mergeCell ref="LPR18:LPV18"/>
    <mergeCell ref="LPW18:LQA18"/>
    <mergeCell ref="LQB18:LQF18"/>
    <mergeCell ref="LQG18:LQK18"/>
    <mergeCell ref="LOD18:LOH18"/>
    <mergeCell ref="LOI18:LOM18"/>
    <mergeCell ref="LON18:LOR18"/>
    <mergeCell ref="LOS18:LOW18"/>
    <mergeCell ref="LOX18:LPB18"/>
    <mergeCell ref="LPC18:LPG18"/>
    <mergeCell ref="LMZ18:LND18"/>
    <mergeCell ref="LNE18:LNI18"/>
    <mergeCell ref="LNJ18:LNN18"/>
    <mergeCell ref="LNO18:LNS18"/>
    <mergeCell ref="LNT18:LNX18"/>
    <mergeCell ref="LNY18:LOC18"/>
    <mergeCell ref="LLV18:LLZ18"/>
    <mergeCell ref="LMA18:LME18"/>
    <mergeCell ref="LMF18:LMJ18"/>
    <mergeCell ref="LMK18:LMO18"/>
    <mergeCell ref="LMP18:LMT18"/>
    <mergeCell ref="LMU18:LMY18"/>
    <mergeCell ref="LYN18:LYR18"/>
    <mergeCell ref="LYS18:LYW18"/>
    <mergeCell ref="LYX18:LZB18"/>
    <mergeCell ref="LZC18:LZG18"/>
    <mergeCell ref="LZH18:LZL18"/>
    <mergeCell ref="LZM18:LZQ18"/>
    <mergeCell ref="LXJ18:LXN18"/>
    <mergeCell ref="LXO18:LXS18"/>
    <mergeCell ref="LXT18:LXX18"/>
    <mergeCell ref="LXY18:LYC18"/>
    <mergeCell ref="LYD18:LYH18"/>
    <mergeCell ref="LYI18:LYM18"/>
    <mergeCell ref="LWF18:LWJ18"/>
    <mergeCell ref="LWK18:LWO18"/>
    <mergeCell ref="LWP18:LWT18"/>
    <mergeCell ref="LWU18:LWY18"/>
    <mergeCell ref="LWZ18:LXD18"/>
    <mergeCell ref="LXE18:LXI18"/>
    <mergeCell ref="LVB18:LVF18"/>
    <mergeCell ref="LVG18:LVK18"/>
    <mergeCell ref="LVL18:LVP18"/>
    <mergeCell ref="LVQ18:LVU18"/>
    <mergeCell ref="LVV18:LVZ18"/>
    <mergeCell ref="LWA18:LWE18"/>
    <mergeCell ref="LTX18:LUB18"/>
    <mergeCell ref="LUC18:LUG18"/>
    <mergeCell ref="LUH18:LUL18"/>
    <mergeCell ref="LUM18:LUQ18"/>
    <mergeCell ref="LUR18:LUV18"/>
    <mergeCell ref="LUW18:LVA18"/>
    <mergeCell ref="LST18:LSX18"/>
    <mergeCell ref="LSY18:LTC18"/>
    <mergeCell ref="LTD18:LTH18"/>
    <mergeCell ref="LTI18:LTM18"/>
    <mergeCell ref="LTN18:LTR18"/>
    <mergeCell ref="LTS18:LTW18"/>
    <mergeCell ref="MFL18:MFP18"/>
    <mergeCell ref="MFQ18:MFU18"/>
    <mergeCell ref="MFV18:MFZ18"/>
    <mergeCell ref="MGA18:MGE18"/>
    <mergeCell ref="MGF18:MGJ18"/>
    <mergeCell ref="MGK18:MGO18"/>
    <mergeCell ref="MEH18:MEL18"/>
    <mergeCell ref="MEM18:MEQ18"/>
    <mergeCell ref="MER18:MEV18"/>
    <mergeCell ref="MEW18:MFA18"/>
    <mergeCell ref="MFB18:MFF18"/>
    <mergeCell ref="MFG18:MFK18"/>
    <mergeCell ref="MDD18:MDH18"/>
    <mergeCell ref="MDI18:MDM18"/>
    <mergeCell ref="MDN18:MDR18"/>
    <mergeCell ref="MDS18:MDW18"/>
    <mergeCell ref="MDX18:MEB18"/>
    <mergeCell ref="MEC18:MEG18"/>
    <mergeCell ref="MBZ18:MCD18"/>
    <mergeCell ref="MCE18:MCI18"/>
    <mergeCell ref="MCJ18:MCN18"/>
    <mergeCell ref="MCO18:MCS18"/>
    <mergeCell ref="MCT18:MCX18"/>
    <mergeCell ref="MCY18:MDC18"/>
    <mergeCell ref="MAV18:MAZ18"/>
    <mergeCell ref="MBA18:MBE18"/>
    <mergeCell ref="MBF18:MBJ18"/>
    <mergeCell ref="MBK18:MBO18"/>
    <mergeCell ref="MBP18:MBT18"/>
    <mergeCell ref="MBU18:MBY18"/>
    <mergeCell ref="LZR18:LZV18"/>
    <mergeCell ref="LZW18:MAA18"/>
    <mergeCell ref="MAB18:MAF18"/>
    <mergeCell ref="MAG18:MAK18"/>
    <mergeCell ref="MAL18:MAP18"/>
    <mergeCell ref="MAQ18:MAU18"/>
    <mergeCell ref="MMJ18:MMN18"/>
    <mergeCell ref="MMO18:MMS18"/>
    <mergeCell ref="MMT18:MMX18"/>
    <mergeCell ref="MMY18:MNC18"/>
    <mergeCell ref="MND18:MNH18"/>
    <mergeCell ref="MNI18:MNM18"/>
    <mergeCell ref="MLF18:MLJ18"/>
    <mergeCell ref="MLK18:MLO18"/>
    <mergeCell ref="MLP18:MLT18"/>
    <mergeCell ref="MLU18:MLY18"/>
    <mergeCell ref="MLZ18:MMD18"/>
    <mergeCell ref="MME18:MMI18"/>
    <mergeCell ref="MKB18:MKF18"/>
    <mergeCell ref="MKG18:MKK18"/>
    <mergeCell ref="MKL18:MKP18"/>
    <mergeCell ref="MKQ18:MKU18"/>
    <mergeCell ref="MKV18:MKZ18"/>
    <mergeCell ref="MLA18:MLE18"/>
    <mergeCell ref="MIX18:MJB18"/>
    <mergeCell ref="MJC18:MJG18"/>
    <mergeCell ref="MJH18:MJL18"/>
    <mergeCell ref="MJM18:MJQ18"/>
    <mergeCell ref="MJR18:MJV18"/>
    <mergeCell ref="MJW18:MKA18"/>
    <mergeCell ref="MHT18:MHX18"/>
    <mergeCell ref="MHY18:MIC18"/>
    <mergeCell ref="MID18:MIH18"/>
    <mergeCell ref="MII18:MIM18"/>
    <mergeCell ref="MIN18:MIR18"/>
    <mergeCell ref="MIS18:MIW18"/>
    <mergeCell ref="MGP18:MGT18"/>
    <mergeCell ref="MGU18:MGY18"/>
    <mergeCell ref="MGZ18:MHD18"/>
    <mergeCell ref="MHE18:MHI18"/>
    <mergeCell ref="MHJ18:MHN18"/>
    <mergeCell ref="MHO18:MHS18"/>
    <mergeCell ref="MTH18:MTL18"/>
    <mergeCell ref="MTM18:MTQ18"/>
    <mergeCell ref="MTR18:MTV18"/>
    <mergeCell ref="MTW18:MUA18"/>
    <mergeCell ref="MUB18:MUF18"/>
    <mergeCell ref="MUG18:MUK18"/>
    <mergeCell ref="MSD18:MSH18"/>
    <mergeCell ref="MSI18:MSM18"/>
    <mergeCell ref="MSN18:MSR18"/>
    <mergeCell ref="MSS18:MSW18"/>
    <mergeCell ref="MSX18:MTB18"/>
    <mergeCell ref="MTC18:MTG18"/>
    <mergeCell ref="MQZ18:MRD18"/>
    <mergeCell ref="MRE18:MRI18"/>
    <mergeCell ref="MRJ18:MRN18"/>
    <mergeCell ref="MRO18:MRS18"/>
    <mergeCell ref="MRT18:MRX18"/>
    <mergeCell ref="MRY18:MSC18"/>
    <mergeCell ref="MPV18:MPZ18"/>
    <mergeCell ref="MQA18:MQE18"/>
    <mergeCell ref="MQF18:MQJ18"/>
    <mergeCell ref="MQK18:MQO18"/>
    <mergeCell ref="MQP18:MQT18"/>
    <mergeCell ref="MQU18:MQY18"/>
    <mergeCell ref="MOR18:MOV18"/>
    <mergeCell ref="MOW18:MPA18"/>
    <mergeCell ref="MPB18:MPF18"/>
    <mergeCell ref="MPG18:MPK18"/>
    <mergeCell ref="MPL18:MPP18"/>
    <mergeCell ref="MPQ18:MPU18"/>
    <mergeCell ref="MNN18:MNR18"/>
    <mergeCell ref="MNS18:MNW18"/>
    <mergeCell ref="MNX18:MOB18"/>
    <mergeCell ref="MOC18:MOG18"/>
    <mergeCell ref="MOH18:MOL18"/>
    <mergeCell ref="MOM18:MOQ18"/>
    <mergeCell ref="NAF18:NAJ18"/>
    <mergeCell ref="NAK18:NAO18"/>
    <mergeCell ref="NAP18:NAT18"/>
    <mergeCell ref="NAU18:NAY18"/>
    <mergeCell ref="NAZ18:NBD18"/>
    <mergeCell ref="NBE18:NBI18"/>
    <mergeCell ref="MZB18:MZF18"/>
    <mergeCell ref="MZG18:MZK18"/>
    <mergeCell ref="MZL18:MZP18"/>
    <mergeCell ref="MZQ18:MZU18"/>
    <mergeCell ref="MZV18:MZZ18"/>
    <mergeCell ref="NAA18:NAE18"/>
    <mergeCell ref="MXX18:MYB18"/>
    <mergeCell ref="MYC18:MYG18"/>
    <mergeCell ref="MYH18:MYL18"/>
    <mergeCell ref="MYM18:MYQ18"/>
    <mergeCell ref="MYR18:MYV18"/>
    <mergeCell ref="MYW18:MZA18"/>
    <mergeCell ref="MWT18:MWX18"/>
    <mergeCell ref="MWY18:MXC18"/>
    <mergeCell ref="MXD18:MXH18"/>
    <mergeCell ref="MXI18:MXM18"/>
    <mergeCell ref="MXN18:MXR18"/>
    <mergeCell ref="MXS18:MXW18"/>
    <mergeCell ref="MVP18:MVT18"/>
    <mergeCell ref="MVU18:MVY18"/>
    <mergeCell ref="MVZ18:MWD18"/>
    <mergeCell ref="MWE18:MWI18"/>
    <mergeCell ref="MWJ18:MWN18"/>
    <mergeCell ref="MWO18:MWS18"/>
    <mergeCell ref="MUL18:MUP18"/>
    <mergeCell ref="MUQ18:MUU18"/>
    <mergeCell ref="MUV18:MUZ18"/>
    <mergeCell ref="MVA18:MVE18"/>
    <mergeCell ref="MVF18:MVJ18"/>
    <mergeCell ref="MVK18:MVO18"/>
    <mergeCell ref="NHD18:NHH18"/>
    <mergeCell ref="NHI18:NHM18"/>
    <mergeCell ref="NHN18:NHR18"/>
    <mergeCell ref="NHS18:NHW18"/>
    <mergeCell ref="NHX18:NIB18"/>
    <mergeCell ref="NIC18:NIG18"/>
    <mergeCell ref="NFZ18:NGD18"/>
    <mergeCell ref="NGE18:NGI18"/>
    <mergeCell ref="NGJ18:NGN18"/>
    <mergeCell ref="NGO18:NGS18"/>
    <mergeCell ref="NGT18:NGX18"/>
    <mergeCell ref="NGY18:NHC18"/>
    <mergeCell ref="NEV18:NEZ18"/>
    <mergeCell ref="NFA18:NFE18"/>
    <mergeCell ref="NFF18:NFJ18"/>
    <mergeCell ref="NFK18:NFO18"/>
    <mergeCell ref="NFP18:NFT18"/>
    <mergeCell ref="NFU18:NFY18"/>
    <mergeCell ref="NDR18:NDV18"/>
    <mergeCell ref="NDW18:NEA18"/>
    <mergeCell ref="NEB18:NEF18"/>
    <mergeCell ref="NEG18:NEK18"/>
    <mergeCell ref="NEL18:NEP18"/>
    <mergeCell ref="NEQ18:NEU18"/>
    <mergeCell ref="NCN18:NCR18"/>
    <mergeCell ref="NCS18:NCW18"/>
    <mergeCell ref="NCX18:NDB18"/>
    <mergeCell ref="NDC18:NDG18"/>
    <mergeCell ref="NDH18:NDL18"/>
    <mergeCell ref="NDM18:NDQ18"/>
    <mergeCell ref="NBJ18:NBN18"/>
    <mergeCell ref="NBO18:NBS18"/>
    <mergeCell ref="NBT18:NBX18"/>
    <mergeCell ref="NBY18:NCC18"/>
    <mergeCell ref="NCD18:NCH18"/>
    <mergeCell ref="NCI18:NCM18"/>
    <mergeCell ref="NOB18:NOF18"/>
    <mergeCell ref="NOG18:NOK18"/>
    <mergeCell ref="NOL18:NOP18"/>
    <mergeCell ref="NOQ18:NOU18"/>
    <mergeCell ref="NOV18:NOZ18"/>
    <mergeCell ref="NPA18:NPE18"/>
    <mergeCell ref="NMX18:NNB18"/>
    <mergeCell ref="NNC18:NNG18"/>
    <mergeCell ref="NNH18:NNL18"/>
    <mergeCell ref="NNM18:NNQ18"/>
    <mergeCell ref="NNR18:NNV18"/>
    <mergeCell ref="NNW18:NOA18"/>
    <mergeCell ref="NLT18:NLX18"/>
    <mergeCell ref="NLY18:NMC18"/>
    <mergeCell ref="NMD18:NMH18"/>
    <mergeCell ref="NMI18:NMM18"/>
    <mergeCell ref="NMN18:NMR18"/>
    <mergeCell ref="NMS18:NMW18"/>
    <mergeCell ref="NKP18:NKT18"/>
    <mergeCell ref="NKU18:NKY18"/>
    <mergeCell ref="NKZ18:NLD18"/>
    <mergeCell ref="NLE18:NLI18"/>
    <mergeCell ref="NLJ18:NLN18"/>
    <mergeCell ref="NLO18:NLS18"/>
    <mergeCell ref="NJL18:NJP18"/>
    <mergeCell ref="NJQ18:NJU18"/>
    <mergeCell ref="NJV18:NJZ18"/>
    <mergeCell ref="NKA18:NKE18"/>
    <mergeCell ref="NKF18:NKJ18"/>
    <mergeCell ref="NKK18:NKO18"/>
    <mergeCell ref="NIH18:NIL18"/>
    <mergeCell ref="NIM18:NIQ18"/>
    <mergeCell ref="NIR18:NIV18"/>
    <mergeCell ref="NIW18:NJA18"/>
    <mergeCell ref="NJB18:NJF18"/>
    <mergeCell ref="NJG18:NJK18"/>
    <mergeCell ref="NUZ18:NVD18"/>
    <mergeCell ref="NVE18:NVI18"/>
    <mergeCell ref="NVJ18:NVN18"/>
    <mergeCell ref="NVO18:NVS18"/>
    <mergeCell ref="NVT18:NVX18"/>
    <mergeCell ref="NVY18:NWC18"/>
    <mergeCell ref="NTV18:NTZ18"/>
    <mergeCell ref="NUA18:NUE18"/>
    <mergeCell ref="NUF18:NUJ18"/>
    <mergeCell ref="NUK18:NUO18"/>
    <mergeCell ref="NUP18:NUT18"/>
    <mergeCell ref="NUU18:NUY18"/>
    <mergeCell ref="NSR18:NSV18"/>
    <mergeCell ref="NSW18:NTA18"/>
    <mergeCell ref="NTB18:NTF18"/>
    <mergeCell ref="NTG18:NTK18"/>
    <mergeCell ref="NTL18:NTP18"/>
    <mergeCell ref="NTQ18:NTU18"/>
    <mergeCell ref="NRN18:NRR18"/>
    <mergeCell ref="NRS18:NRW18"/>
    <mergeCell ref="NRX18:NSB18"/>
    <mergeCell ref="NSC18:NSG18"/>
    <mergeCell ref="NSH18:NSL18"/>
    <mergeCell ref="NSM18:NSQ18"/>
    <mergeCell ref="NQJ18:NQN18"/>
    <mergeCell ref="NQO18:NQS18"/>
    <mergeCell ref="NQT18:NQX18"/>
    <mergeCell ref="NQY18:NRC18"/>
    <mergeCell ref="NRD18:NRH18"/>
    <mergeCell ref="NRI18:NRM18"/>
    <mergeCell ref="NPF18:NPJ18"/>
    <mergeCell ref="NPK18:NPO18"/>
    <mergeCell ref="NPP18:NPT18"/>
    <mergeCell ref="NPU18:NPY18"/>
    <mergeCell ref="NPZ18:NQD18"/>
    <mergeCell ref="NQE18:NQI18"/>
    <mergeCell ref="OBX18:OCB18"/>
    <mergeCell ref="OCC18:OCG18"/>
    <mergeCell ref="OCH18:OCL18"/>
    <mergeCell ref="OCM18:OCQ18"/>
    <mergeCell ref="OCR18:OCV18"/>
    <mergeCell ref="OCW18:ODA18"/>
    <mergeCell ref="OAT18:OAX18"/>
    <mergeCell ref="OAY18:OBC18"/>
    <mergeCell ref="OBD18:OBH18"/>
    <mergeCell ref="OBI18:OBM18"/>
    <mergeCell ref="OBN18:OBR18"/>
    <mergeCell ref="OBS18:OBW18"/>
    <mergeCell ref="NZP18:NZT18"/>
    <mergeCell ref="NZU18:NZY18"/>
    <mergeCell ref="NZZ18:OAD18"/>
    <mergeCell ref="OAE18:OAI18"/>
    <mergeCell ref="OAJ18:OAN18"/>
    <mergeCell ref="OAO18:OAS18"/>
    <mergeCell ref="NYL18:NYP18"/>
    <mergeCell ref="NYQ18:NYU18"/>
    <mergeCell ref="NYV18:NYZ18"/>
    <mergeCell ref="NZA18:NZE18"/>
    <mergeCell ref="NZF18:NZJ18"/>
    <mergeCell ref="NZK18:NZO18"/>
    <mergeCell ref="NXH18:NXL18"/>
    <mergeCell ref="NXM18:NXQ18"/>
    <mergeCell ref="NXR18:NXV18"/>
    <mergeCell ref="NXW18:NYA18"/>
    <mergeCell ref="NYB18:NYF18"/>
    <mergeCell ref="NYG18:NYK18"/>
    <mergeCell ref="NWD18:NWH18"/>
    <mergeCell ref="NWI18:NWM18"/>
    <mergeCell ref="NWN18:NWR18"/>
    <mergeCell ref="NWS18:NWW18"/>
    <mergeCell ref="NWX18:NXB18"/>
    <mergeCell ref="NXC18:NXG18"/>
    <mergeCell ref="OIV18:OIZ18"/>
    <mergeCell ref="OJA18:OJE18"/>
    <mergeCell ref="OJF18:OJJ18"/>
    <mergeCell ref="OJK18:OJO18"/>
    <mergeCell ref="OJP18:OJT18"/>
    <mergeCell ref="OJU18:OJY18"/>
    <mergeCell ref="OHR18:OHV18"/>
    <mergeCell ref="OHW18:OIA18"/>
    <mergeCell ref="OIB18:OIF18"/>
    <mergeCell ref="OIG18:OIK18"/>
    <mergeCell ref="OIL18:OIP18"/>
    <mergeCell ref="OIQ18:OIU18"/>
    <mergeCell ref="OGN18:OGR18"/>
    <mergeCell ref="OGS18:OGW18"/>
    <mergeCell ref="OGX18:OHB18"/>
    <mergeCell ref="OHC18:OHG18"/>
    <mergeCell ref="OHH18:OHL18"/>
    <mergeCell ref="OHM18:OHQ18"/>
    <mergeCell ref="OFJ18:OFN18"/>
    <mergeCell ref="OFO18:OFS18"/>
    <mergeCell ref="OFT18:OFX18"/>
    <mergeCell ref="OFY18:OGC18"/>
    <mergeCell ref="OGD18:OGH18"/>
    <mergeCell ref="OGI18:OGM18"/>
    <mergeCell ref="OEF18:OEJ18"/>
    <mergeCell ref="OEK18:OEO18"/>
    <mergeCell ref="OEP18:OET18"/>
    <mergeCell ref="OEU18:OEY18"/>
    <mergeCell ref="OEZ18:OFD18"/>
    <mergeCell ref="OFE18:OFI18"/>
    <mergeCell ref="ODB18:ODF18"/>
    <mergeCell ref="ODG18:ODK18"/>
    <mergeCell ref="ODL18:ODP18"/>
    <mergeCell ref="ODQ18:ODU18"/>
    <mergeCell ref="ODV18:ODZ18"/>
    <mergeCell ref="OEA18:OEE18"/>
    <mergeCell ref="OPT18:OPX18"/>
    <mergeCell ref="OPY18:OQC18"/>
    <mergeCell ref="OQD18:OQH18"/>
    <mergeCell ref="OQI18:OQM18"/>
    <mergeCell ref="OQN18:OQR18"/>
    <mergeCell ref="OQS18:OQW18"/>
    <mergeCell ref="OOP18:OOT18"/>
    <mergeCell ref="OOU18:OOY18"/>
    <mergeCell ref="OOZ18:OPD18"/>
    <mergeCell ref="OPE18:OPI18"/>
    <mergeCell ref="OPJ18:OPN18"/>
    <mergeCell ref="OPO18:OPS18"/>
    <mergeCell ref="ONL18:ONP18"/>
    <mergeCell ref="ONQ18:ONU18"/>
    <mergeCell ref="ONV18:ONZ18"/>
    <mergeCell ref="OOA18:OOE18"/>
    <mergeCell ref="OOF18:OOJ18"/>
    <mergeCell ref="OOK18:OOO18"/>
    <mergeCell ref="OMH18:OML18"/>
    <mergeCell ref="OMM18:OMQ18"/>
    <mergeCell ref="OMR18:OMV18"/>
    <mergeCell ref="OMW18:ONA18"/>
    <mergeCell ref="ONB18:ONF18"/>
    <mergeCell ref="ONG18:ONK18"/>
    <mergeCell ref="OLD18:OLH18"/>
    <mergeCell ref="OLI18:OLM18"/>
    <mergeCell ref="OLN18:OLR18"/>
    <mergeCell ref="OLS18:OLW18"/>
    <mergeCell ref="OLX18:OMB18"/>
    <mergeCell ref="OMC18:OMG18"/>
    <mergeCell ref="OJZ18:OKD18"/>
    <mergeCell ref="OKE18:OKI18"/>
    <mergeCell ref="OKJ18:OKN18"/>
    <mergeCell ref="OKO18:OKS18"/>
    <mergeCell ref="OKT18:OKX18"/>
    <mergeCell ref="OKY18:OLC18"/>
    <mergeCell ref="OWR18:OWV18"/>
    <mergeCell ref="OWW18:OXA18"/>
    <mergeCell ref="OXB18:OXF18"/>
    <mergeCell ref="OXG18:OXK18"/>
    <mergeCell ref="OXL18:OXP18"/>
    <mergeCell ref="OXQ18:OXU18"/>
    <mergeCell ref="OVN18:OVR18"/>
    <mergeCell ref="OVS18:OVW18"/>
    <mergeCell ref="OVX18:OWB18"/>
    <mergeCell ref="OWC18:OWG18"/>
    <mergeCell ref="OWH18:OWL18"/>
    <mergeCell ref="OWM18:OWQ18"/>
    <mergeCell ref="OUJ18:OUN18"/>
    <mergeCell ref="OUO18:OUS18"/>
    <mergeCell ref="OUT18:OUX18"/>
    <mergeCell ref="OUY18:OVC18"/>
    <mergeCell ref="OVD18:OVH18"/>
    <mergeCell ref="OVI18:OVM18"/>
    <mergeCell ref="OTF18:OTJ18"/>
    <mergeCell ref="OTK18:OTO18"/>
    <mergeCell ref="OTP18:OTT18"/>
    <mergeCell ref="OTU18:OTY18"/>
    <mergeCell ref="OTZ18:OUD18"/>
    <mergeCell ref="OUE18:OUI18"/>
    <mergeCell ref="OSB18:OSF18"/>
    <mergeCell ref="OSG18:OSK18"/>
    <mergeCell ref="OSL18:OSP18"/>
    <mergeCell ref="OSQ18:OSU18"/>
    <mergeCell ref="OSV18:OSZ18"/>
    <mergeCell ref="OTA18:OTE18"/>
    <mergeCell ref="OQX18:ORB18"/>
    <mergeCell ref="ORC18:ORG18"/>
    <mergeCell ref="ORH18:ORL18"/>
    <mergeCell ref="ORM18:ORQ18"/>
    <mergeCell ref="ORR18:ORV18"/>
    <mergeCell ref="ORW18:OSA18"/>
    <mergeCell ref="PDP18:PDT18"/>
    <mergeCell ref="PDU18:PDY18"/>
    <mergeCell ref="PDZ18:PED18"/>
    <mergeCell ref="PEE18:PEI18"/>
    <mergeCell ref="PEJ18:PEN18"/>
    <mergeCell ref="PEO18:PES18"/>
    <mergeCell ref="PCL18:PCP18"/>
    <mergeCell ref="PCQ18:PCU18"/>
    <mergeCell ref="PCV18:PCZ18"/>
    <mergeCell ref="PDA18:PDE18"/>
    <mergeCell ref="PDF18:PDJ18"/>
    <mergeCell ref="PDK18:PDO18"/>
    <mergeCell ref="PBH18:PBL18"/>
    <mergeCell ref="PBM18:PBQ18"/>
    <mergeCell ref="PBR18:PBV18"/>
    <mergeCell ref="PBW18:PCA18"/>
    <mergeCell ref="PCB18:PCF18"/>
    <mergeCell ref="PCG18:PCK18"/>
    <mergeCell ref="PAD18:PAH18"/>
    <mergeCell ref="PAI18:PAM18"/>
    <mergeCell ref="PAN18:PAR18"/>
    <mergeCell ref="PAS18:PAW18"/>
    <mergeCell ref="PAX18:PBB18"/>
    <mergeCell ref="PBC18:PBG18"/>
    <mergeCell ref="OYZ18:OZD18"/>
    <mergeCell ref="OZE18:OZI18"/>
    <mergeCell ref="OZJ18:OZN18"/>
    <mergeCell ref="OZO18:OZS18"/>
    <mergeCell ref="OZT18:OZX18"/>
    <mergeCell ref="OZY18:PAC18"/>
    <mergeCell ref="OXV18:OXZ18"/>
    <mergeCell ref="OYA18:OYE18"/>
    <mergeCell ref="OYF18:OYJ18"/>
    <mergeCell ref="OYK18:OYO18"/>
    <mergeCell ref="OYP18:OYT18"/>
    <mergeCell ref="OYU18:OYY18"/>
    <mergeCell ref="PKN18:PKR18"/>
    <mergeCell ref="PKS18:PKW18"/>
    <mergeCell ref="PKX18:PLB18"/>
    <mergeCell ref="PLC18:PLG18"/>
    <mergeCell ref="PLH18:PLL18"/>
    <mergeCell ref="PLM18:PLQ18"/>
    <mergeCell ref="PJJ18:PJN18"/>
    <mergeCell ref="PJO18:PJS18"/>
    <mergeCell ref="PJT18:PJX18"/>
    <mergeCell ref="PJY18:PKC18"/>
    <mergeCell ref="PKD18:PKH18"/>
    <mergeCell ref="PKI18:PKM18"/>
    <mergeCell ref="PIF18:PIJ18"/>
    <mergeCell ref="PIK18:PIO18"/>
    <mergeCell ref="PIP18:PIT18"/>
    <mergeCell ref="PIU18:PIY18"/>
    <mergeCell ref="PIZ18:PJD18"/>
    <mergeCell ref="PJE18:PJI18"/>
    <mergeCell ref="PHB18:PHF18"/>
    <mergeCell ref="PHG18:PHK18"/>
    <mergeCell ref="PHL18:PHP18"/>
    <mergeCell ref="PHQ18:PHU18"/>
    <mergeCell ref="PHV18:PHZ18"/>
    <mergeCell ref="PIA18:PIE18"/>
    <mergeCell ref="PFX18:PGB18"/>
    <mergeCell ref="PGC18:PGG18"/>
    <mergeCell ref="PGH18:PGL18"/>
    <mergeCell ref="PGM18:PGQ18"/>
    <mergeCell ref="PGR18:PGV18"/>
    <mergeCell ref="PGW18:PHA18"/>
    <mergeCell ref="PET18:PEX18"/>
    <mergeCell ref="PEY18:PFC18"/>
    <mergeCell ref="PFD18:PFH18"/>
    <mergeCell ref="PFI18:PFM18"/>
    <mergeCell ref="PFN18:PFR18"/>
    <mergeCell ref="PFS18:PFW18"/>
    <mergeCell ref="PRL18:PRP18"/>
    <mergeCell ref="PRQ18:PRU18"/>
    <mergeCell ref="PRV18:PRZ18"/>
    <mergeCell ref="PSA18:PSE18"/>
    <mergeCell ref="PSF18:PSJ18"/>
    <mergeCell ref="PSK18:PSO18"/>
    <mergeCell ref="PQH18:PQL18"/>
    <mergeCell ref="PQM18:PQQ18"/>
    <mergeCell ref="PQR18:PQV18"/>
    <mergeCell ref="PQW18:PRA18"/>
    <mergeCell ref="PRB18:PRF18"/>
    <mergeCell ref="PRG18:PRK18"/>
    <mergeCell ref="PPD18:PPH18"/>
    <mergeCell ref="PPI18:PPM18"/>
    <mergeCell ref="PPN18:PPR18"/>
    <mergeCell ref="PPS18:PPW18"/>
    <mergeCell ref="PPX18:PQB18"/>
    <mergeCell ref="PQC18:PQG18"/>
    <mergeCell ref="PNZ18:POD18"/>
    <mergeCell ref="POE18:POI18"/>
    <mergeCell ref="POJ18:PON18"/>
    <mergeCell ref="POO18:POS18"/>
    <mergeCell ref="POT18:POX18"/>
    <mergeCell ref="POY18:PPC18"/>
    <mergeCell ref="PMV18:PMZ18"/>
    <mergeCell ref="PNA18:PNE18"/>
    <mergeCell ref="PNF18:PNJ18"/>
    <mergeCell ref="PNK18:PNO18"/>
    <mergeCell ref="PNP18:PNT18"/>
    <mergeCell ref="PNU18:PNY18"/>
    <mergeCell ref="PLR18:PLV18"/>
    <mergeCell ref="PLW18:PMA18"/>
    <mergeCell ref="PMB18:PMF18"/>
    <mergeCell ref="PMG18:PMK18"/>
    <mergeCell ref="PML18:PMP18"/>
    <mergeCell ref="PMQ18:PMU18"/>
    <mergeCell ref="PYJ18:PYN18"/>
    <mergeCell ref="PYO18:PYS18"/>
    <mergeCell ref="PYT18:PYX18"/>
    <mergeCell ref="PYY18:PZC18"/>
    <mergeCell ref="PZD18:PZH18"/>
    <mergeCell ref="PZI18:PZM18"/>
    <mergeCell ref="PXF18:PXJ18"/>
    <mergeCell ref="PXK18:PXO18"/>
    <mergeCell ref="PXP18:PXT18"/>
    <mergeCell ref="PXU18:PXY18"/>
    <mergeCell ref="PXZ18:PYD18"/>
    <mergeCell ref="PYE18:PYI18"/>
    <mergeCell ref="PWB18:PWF18"/>
    <mergeCell ref="PWG18:PWK18"/>
    <mergeCell ref="PWL18:PWP18"/>
    <mergeCell ref="PWQ18:PWU18"/>
    <mergeCell ref="PWV18:PWZ18"/>
    <mergeCell ref="PXA18:PXE18"/>
    <mergeCell ref="PUX18:PVB18"/>
    <mergeCell ref="PVC18:PVG18"/>
    <mergeCell ref="PVH18:PVL18"/>
    <mergeCell ref="PVM18:PVQ18"/>
    <mergeCell ref="PVR18:PVV18"/>
    <mergeCell ref="PVW18:PWA18"/>
    <mergeCell ref="PTT18:PTX18"/>
    <mergeCell ref="PTY18:PUC18"/>
    <mergeCell ref="PUD18:PUH18"/>
    <mergeCell ref="PUI18:PUM18"/>
    <mergeCell ref="PUN18:PUR18"/>
    <mergeCell ref="PUS18:PUW18"/>
    <mergeCell ref="PSP18:PST18"/>
    <mergeCell ref="PSU18:PSY18"/>
    <mergeCell ref="PSZ18:PTD18"/>
    <mergeCell ref="PTE18:PTI18"/>
    <mergeCell ref="PTJ18:PTN18"/>
    <mergeCell ref="PTO18:PTS18"/>
    <mergeCell ref="QFH18:QFL18"/>
    <mergeCell ref="QFM18:QFQ18"/>
    <mergeCell ref="QFR18:QFV18"/>
    <mergeCell ref="QFW18:QGA18"/>
    <mergeCell ref="QGB18:QGF18"/>
    <mergeCell ref="QGG18:QGK18"/>
    <mergeCell ref="QED18:QEH18"/>
    <mergeCell ref="QEI18:QEM18"/>
    <mergeCell ref="QEN18:QER18"/>
    <mergeCell ref="QES18:QEW18"/>
    <mergeCell ref="QEX18:QFB18"/>
    <mergeCell ref="QFC18:QFG18"/>
    <mergeCell ref="QCZ18:QDD18"/>
    <mergeCell ref="QDE18:QDI18"/>
    <mergeCell ref="QDJ18:QDN18"/>
    <mergeCell ref="QDO18:QDS18"/>
    <mergeCell ref="QDT18:QDX18"/>
    <mergeCell ref="QDY18:QEC18"/>
    <mergeCell ref="QBV18:QBZ18"/>
    <mergeCell ref="QCA18:QCE18"/>
    <mergeCell ref="QCF18:QCJ18"/>
    <mergeCell ref="QCK18:QCO18"/>
    <mergeCell ref="QCP18:QCT18"/>
    <mergeCell ref="QCU18:QCY18"/>
    <mergeCell ref="QAR18:QAV18"/>
    <mergeCell ref="QAW18:QBA18"/>
    <mergeCell ref="QBB18:QBF18"/>
    <mergeCell ref="QBG18:QBK18"/>
    <mergeCell ref="QBL18:QBP18"/>
    <mergeCell ref="QBQ18:QBU18"/>
    <mergeCell ref="PZN18:PZR18"/>
    <mergeCell ref="PZS18:PZW18"/>
    <mergeCell ref="PZX18:QAB18"/>
    <mergeCell ref="QAC18:QAG18"/>
    <mergeCell ref="QAH18:QAL18"/>
    <mergeCell ref="QAM18:QAQ18"/>
    <mergeCell ref="QMF18:QMJ18"/>
    <mergeCell ref="QMK18:QMO18"/>
    <mergeCell ref="QMP18:QMT18"/>
    <mergeCell ref="QMU18:QMY18"/>
    <mergeCell ref="QMZ18:QND18"/>
    <mergeCell ref="QNE18:QNI18"/>
    <mergeCell ref="QLB18:QLF18"/>
    <mergeCell ref="QLG18:QLK18"/>
    <mergeCell ref="QLL18:QLP18"/>
    <mergeCell ref="QLQ18:QLU18"/>
    <mergeCell ref="QLV18:QLZ18"/>
    <mergeCell ref="QMA18:QME18"/>
    <mergeCell ref="QJX18:QKB18"/>
    <mergeCell ref="QKC18:QKG18"/>
    <mergeCell ref="QKH18:QKL18"/>
    <mergeCell ref="QKM18:QKQ18"/>
    <mergeCell ref="QKR18:QKV18"/>
    <mergeCell ref="QKW18:QLA18"/>
    <mergeCell ref="QIT18:QIX18"/>
    <mergeCell ref="QIY18:QJC18"/>
    <mergeCell ref="QJD18:QJH18"/>
    <mergeCell ref="QJI18:QJM18"/>
    <mergeCell ref="QJN18:QJR18"/>
    <mergeCell ref="QJS18:QJW18"/>
    <mergeCell ref="QHP18:QHT18"/>
    <mergeCell ref="QHU18:QHY18"/>
    <mergeCell ref="QHZ18:QID18"/>
    <mergeCell ref="QIE18:QII18"/>
    <mergeCell ref="QIJ18:QIN18"/>
    <mergeCell ref="QIO18:QIS18"/>
    <mergeCell ref="QGL18:QGP18"/>
    <mergeCell ref="QGQ18:QGU18"/>
    <mergeCell ref="QGV18:QGZ18"/>
    <mergeCell ref="QHA18:QHE18"/>
    <mergeCell ref="QHF18:QHJ18"/>
    <mergeCell ref="QHK18:QHO18"/>
    <mergeCell ref="QTD18:QTH18"/>
    <mergeCell ref="QTI18:QTM18"/>
    <mergeCell ref="QTN18:QTR18"/>
    <mergeCell ref="QTS18:QTW18"/>
    <mergeCell ref="QTX18:QUB18"/>
    <mergeCell ref="QUC18:QUG18"/>
    <mergeCell ref="QRZ18:QSD18"/>
    <mergeCell ref="QSE18:QSI18"/>
    <mergeCell ref="QSJ18:QSN18"/>
    <mergeCell ref="QSO18:QSS18"/>
    <mergeCell ref="QST18:QSX18"/>
    <mergeCell ref="QSY18:QTC18"/>
    <mergeCell ref="QQV18:QQZ18"/>
    <mergeCell ref="QRA18:QRE18"/>
    <mergeCell ref="QRF18:QRJ18"/>
    <mergeCell ref="QRK18:QRO18"/>
    <mergeCell ref="QRP18:QRT18"/>
    <mergeCell ref="QRU18:QRY18"/>
    <mergeCell ref="QPR18:QPV18"/>
    <mergeCell ref="QPW18:QQA18"/>
    <mergeCell ref="QQB18:QQF18"/>
    <mergeCell ref="QQG18:QQK18"/>
    <mergeCell ref="QQL18:QQP18"/>
    <mergeCell ref="QQQ18:QQU18"/>
    <mergeCell ref="QON18:QOR18"/>
    <mergeCell ref="QOS18:QOW18"/>
    <mergeCell ref="QOX18:QPB18"/>
    <mergeCell ref="QPC18:QPG18"/>
    <mergeCell ref="QPH18:QPL18"/>
    <mergeCell ref="QPM18:QPQ18"/>
    <mergeCell ref="QNJ18:QNN18"/>
    <mergeCell ref="QNO18:QNS18"/>
    <mergeCell ref="QNT18:QNX18"/>
    <mergeCell ref="QNY18:QOC18"/>
    <mergeCell ref="QOD18:QOH18"/>
    <mergeCell ref="QOI18:QOM18"/>
    <mergeCell ref="RAB18:RAF18"/>
    <mergeCell ref="RAG18:RAK18"/>
    <mergeCell ref="RAL18:RAP18"/>
    <mergeCell ref="RAQ18:RAU18"/>
    <mergeCell ref="RAV18:RAZ18"/>
    <mergeCell ref="RBA18:RBE18"/>
    <mergeCell ref="QYX18:QZB18"/>
    <mergeCell ref="QZC18:QZG18"/>
    <mergeCell ref="QZH18:QZL18"/>
    <mergeCell ref="QZM18:QZQ18"/>
    <mergeCell ref="QZR18:QZV18"/>
    <mergeCell ref="QZW18:RAA18"/>
    <mergeCell ref="QXT18:QXX18"/>
    <mergeCell ref="QXY18:QYC18"/>
    <mergeCell ref="QYD18:QYH18"/>
    <mergeCell ref="QYI18:QYM18"/>
    <mergeCell ref="QYN18:QYR18"/>
    <mergeCell ref="QYS18:QYW18"/>
    <mergeCell ref="QWP18:QWT18"/>
    <mergeCell ref="QWU18:QWY18"/>
    <mergeCell ref="QWZ18:QXD18"/>
    <mergeCell ref="QXE18:QXI18"/>
    <mergeCell ref="QXJ18:QXN18"/>
    <mergeCell ref="QXO18:QXS18"/>
    <mergeCell ref="QVL18:QVP18"/>
    <mergeCell ref="QVQ18:QVU18"/>
    <mergeCell ref="QVV18:QVZ18"/>
    <mergeCell ref="QWA18:QWE18"/>
    <mergeCell ref="QWF18:QWJ18"/>
    <mergeCell ref="QWK18:QWO18"/>
    <mergeCell ref="QUH18:QUL18"/>
    <mergeCell ref="QUM18:QUQ18"/>
    <mergeCell ref="QUR18:QUV18"/>
    <mergeCell ref="QUW18:QVA18"/>
    <mergeCell ref="QVB18:QVF18"/>
    <mergeCell ref="QVG18:QVK18"/>
    <mergeCell ref="RGZ18:RHD18"/>
    <mergeCell ref="RHE18:RHI18"/>
    <mergeCell ref="RHJ18:RHN18"/>
    <mergeCell ref="RHO18:RHS18"/>
    <mergeCell ref="RHT18:RHX18"/>
    <mergeCell ref="RHY18:RIC18"/>
    <mergeCell ref="RFV18:RFZ18"/>
    <mergeCell ref="RGA18:RGE18"/>
    <mergeCell ref="RGF18:RGJ18"/>
    <mergeCell ref="RGK18:RGO18"/>
    <mergeCell ref="RGP18:RGT18"/>
    <mergeCell ref="RGU18:RGY18"/>
    <mergeCell ref="RER18:REV18"/>
    <mergeCell ref="REW18:RFA18"/>
    <mergeCell ref="RFB18:RFF18"/>
    <mergeCell ref="RFG18:RFK18"/>
    <mergeCell ref="RFL18:RFP18"/>
    <mergeCell ref="RFQ18:RFU18"/>
    <mergeCell ref="RDN18:RDR18"/>
    <mergeCell ref="RDS18:RDW18"/>
    <mergeCell ref="RDX18:REB18"/>
    <mergeCell ref="REC18:REG18"/>
    <mergeCell ref="REH18:REL18"/>
    <mergeCell ref="REM18:REQ18"/>
    <mergeCell ref="RCJ18:RCN18"/>
    <mergeCell ref="RCO18:RCS18"/>
    <mergeCell ref="RCT18:RCX18"/>
    <mergeCell ref="RCY18:RDC18"/>
    <mergeCell ref="RDD18:RDH18"/>
    <mergeCell ref="RDI18:RDM18"/>
    <mergeCell ref="RBF18:RBJ18"/>
    <mergeCell ref="RBK18:RBO18"/>
    <mergeCell ref="RBP18:RBT18"/>
    <mergeCell ref="RBU18:RBY18"/>
    <mergeCell ref="RBZ18:RCD18"/>
    <mergeCell ref="RCE18:RCI18"/>
    <mergeCell ref="RNX18:ROB18"/>
    <mergeCell ref="ROC18:ROG18"/>
    <mergeCell ref="ROH18:ROL18"/>
    <mergeCell ref="ROM18:ROQ18"/>
    <mergeCell ref="ROR18:ROV18"/>
    <mergeCell ref="ROW18:RPA18"/>
    <mergeCell ref="RMT18:RMX18"/>
    <mergeCell ref="RMY18:RNC18"/>
    <mergeCell ref="RND18:RNH18"/>
    <mergeCell ref="RNI18:RNM18"/>
    <mergeCell ref="RNN18:RNR18"/>
    <mergeCell ref="RNS18:RNW18"/>
    <mergeCell ref="RLP18:RLT18"/>
    <mergeCell ref="RLU18:RLY18"/>
    <mergeCell ref="RLZ18:RMD18"/>
    <mergeCell ref="RME18:RMI18"/>
    <mergeCell ref="RMJ18:RMN18"/>
    <mergeCell ref="RMO18:RMS18"/>
    <mergeCell ref="RKL18:RKP18"/>
    <mergeCell ref="RKQ18:RKU18"/>
    <mergeCell ref="RKV18:RKZ18"/>
    <mergeCell ref="RLA18:RLE18"/>
    <mergeCell ref="RLF18:RLJ18"/>
    <mergeCell ref="RLK18:RLO18"/>
    <mergeCell ref="RJH18:RJL18"/>
    <mergeCell ref="RJM18:RJQ18"/>
    <mergeCell ref="RJR18:RJV18"/>
    <mergeCell ref="RJW18:RKA18"/>
    <mergeCell ref="RKB18:RKF18"/>
    <mergeCell ref="RKG18:RKK18"/>
    <mergeCell ref="RID18:RIH18"/>
    <mergeCell ref="RII18:RIM18"/>
    <mergeCell ref="RIN18:RIR18"/>
    <mergeCell ref="RIS18:RIW18"/>
    <mergeCell ref="RIX18:RJB18"/>
    <mergeCell ref="RJC18:RJG18"/>
    <mergeCell ref="RUV18:RUZ18"/>
    <mergeCell ref="RVA18:RVE18"/>
    <mergeCell ref="RVF18:RVJ18"/>
    <mergeCell ref="RVK18:RVO18"/>
    <mergeCell ref="RVP18:RVT18"/>
    <mergeCell ref="RVU18:RVY18"/>
    <mergeCell ref="RTR18:RTV18"/>
    <mergeCell ref="RTW18:RUA18"/>
    <mergeCell ref="RUB18:RUF18"/>
    <mergeCell ref="RUG18:RUK18"/>
    <mergeCell ref="RUL18:RUP18"/>
    <mergeCell ref="RUQ18:RUU18"/>
    <mergeCell ref="RSN18:RSR18"/>
    <mergeCell ref="RSS18:RSW18"/>
    <mergeCell ref="RSX18:RTB18"/>
    <mergeCell ref="RTC18:RTG18"/>
    <mergeCell ref="RTH18:RTL18"/>
    <mergeCell ref="RTM18:RTQ18"/>
    <mergeCell ref="RRJ18:RRN18"/>
    <mergeCell ref="RRO18:RRS18"/>
    <mergeCell ref="RRT18:RRX18"/>
    <mergeCell ref="RRY18:RSC18"/>
    <mergeCell ref="RSD18:RSH18"/>
    <mergeCell ref="RSI18:RSM18"/>
    <mergeCell ref="RQF18:RQJ18"/>
    <mergeCell ref="RQK18:RQO18"/>
    <mergeCell ref="RQP18:RQT18"/>
    <mergeCell ref="RQU18:RQY18"/>
    <mergeCell ref="RQZ18:RRD18"/>
    <mergeCell ref="RRE18:RRI18"/>
    <mergeCell ref="RPB18:RPF18"/>
    <mergeCell ref="RPG18:RPK18"/>
    <mergeCell ref="RPL18:RPP18"/>
    <mergeCell ref="RPQ18:RPU18"/>
    <mergeCell ref="RPV18:RPZ18"/>
    <mergeCell ref="RQA18:RQE18"/>
    <mergeCell ref="SBT18:SBX18"/>
    <mergeCell ref="SBY18:SCC18"/>
    <mergeCell ref="SCD18:SCH18"/>
    <mergeCell ref="SCI18:SCM18"/>
    <mergeCell ref="SCN18:SCR18"/>
    <mergeCell ref="SCS18:SCW18"/>
    <mergeCell ref="SAP18:SAT18"/>
    <mergeCell ref="SAU18:SAY18"/>
    <mergeCell ref="SAZ18:SBD18"/>
    <mergeCell ref="SBE18:SBI18"/>
    <mergeCell ref="SBJ18:SBN18"/>
    <mergeCell ref="SBO18:SBS18"/>
    <mergeCell ref="RZL18:RZP18"/>
    <mergeCell ref="RZQ18:RZU18"/>
    <mergeCell ref="RZV18:RZZ18"/>
    <mergeCell ref="SAA18:SAE18"/>
    <mergeCell ref="SAF18:SAJ18"/>
    <mergeCell ref="SAK18:SAO18"/>
    <mergeCell ref="RYH18:RYL18"/>
    <mergeCell ref="RYM18:RYQ18"/>
    <mergeCell ref="RYR18:RYV18"/>
    <mergeCell ref="RYW18:RZA18"/>
    <mergeCell ref="RZB18:RZF18"/>
    <mergeCell ref="RZG18:RZK18"/>
    <mergeCell ref="RXD18:RXH18"/>
    <mergeCell ref="RXI18:RXM18"/>
    <mergeCell ref="RXN18:RXR18"/>
    <mergeCell ref="RXS18:RXW18"/>
    <mergeCell ref="RXX18:RYB18"/>
    <mergeCell ref="RYC18:RYG18"/>
    <mergeCell ref="RVZ18:RWD18"/>
    <mergeCell ref="RWE18:RWI18"/>
    <mergeCell ref="RWJ18:RWN18"/>
    <mergeCell ref="RWO18:RWS18"/>
    <mergeCell ref="RWT18:RWX18"/>
    <mergeCell ref="RWY18:RXC18"/>
    <mergeCell ref="SIR18:SIV18"/>
    <mergeCell ref="SIW18:SJA18"/>
    <mergeCell ref="SJB18:SJF18"/>
    <mergeCell ref="SJG18:SJK18"/>
    <mergeCell ref="SJL18:SJP18"/>
    <mergeCell ref="SJQ18:SJU18"/>
    <mergeCell ref="SHN18:SHR18"/>
    <mergeCell ref="SHS18:SHW18"/>
    <mergeCell ref="SHX18:SIB18"/>
    <mergeCell ref="SIC18:SIG18"/>
    <mergeCell ref="SIH18:SIL18"/>
    <mergeCell ref="SIM18:SIQ18"/>
    <mergeCell ref="SGJ18:SGN18"/>
    <mergeCell ref="SGO18:SGS18"/>
    <mergeCell ref="SGT18:SGX18"/>
    <mergeCell ref="SGY18:SHC18"/>
    <mergeCell ref="SHD18:SHH18"/>
    <mergeCell ref="SHI18:SHM18"/>
    <mergeCell ref="SFF18:SFJ18"/>
    <mergeCell ref="SFK18:SFO18"/>
    <mergeCell ref="SFP18:SFT18"/>
    <mergeCell ref="SFU18:SFY18"/>
    <mergeCell ref="SFZ18:SGD18"/>
    <mergeCell ref="SGE18:SGI18"/>
    <mergeCell ref="SEB18:SEF18"/>
    <mergeCell ref="SEG18:SEK18"/>
    <mergeCell ref="SEL18:SEP18"/>
    <mergeCell ref="SEQ18:SEU18"/>
    <mergeCell ref="SEV18:SEZ18"/>
    <mergeCell ref="SFA18:SFE18"/>
    <mergeCell ref="SCX18:SDB18"/>
    <mergeCell ref="SDC18:SDG18"/>
    <mergeCell ref="SDH18:SDL18"/>
    <mergeCell ref="SDM18:SDQ18"/>
    <mergeCell ref="SDR18:SDV18"/>
    <mergeCell ref="SDW18:SEA18"/>
    <mergeCell ref="SPP18:SPT18"/>
    <mergeCell ref="SPU18:SPY18"/>
    <mergeCell ref="SPZ18:SQD18"/>
    <mergeCell ref="SQE18:SQI18"/>
    <mergeCell ref="SQJ18:SQN18"/>
    <mergeCell ref="SQO18:SQS18"/>
    <mergeCell ref="SOL18:SOP18"/>
    <mergeCell ref="SOQ18:SOU18"/>
    <mergeCell ref="SOV18:SOZ18"/>
    <mergeCell ref="SPA18:SPE18"/>
    <mergeCell ref="SPF18:SPJ18"/>
    <mergeCell ref="SPK18:SPO18"/>
    <mergeCell ref="SNH18:SNL18"/>
    <mergeCell ref="SNM18:SNQ18"/>
    <mergeCell ref="SNR18:SNV18"/>
    <mergeCell ref="SNW18:SOA18"/>
    <mergeCell ref="SOB18:SOF18"/>
    <mergeCell ref="SOG18:SOK18"/>
    <mergeCell ref="SMD18:SMH18"/>
    <mergeCell ref="SMI18:SMM18"/>
    <mergeCell ref="SMN18:SMR18"/>
    <mergeCell ref="SMS18:SMW18"/>
    <mergeCell ref="SMX18:SNB18"/>
    <mergeCell ref="SNC18:SNG18"/>
    <mergeCell ref="SKZ18:SLD18"/>
    <mergeCell ref="SLE18:SLI18"/>
    <mergeCell ref="SLJ18:SLN18"/>
    <mergeCell ref="SLO18:SLS18"/>
    <mergeCell ref="SLT18:SLX18"/>
    <mergeCell ref="SLY18:SMC18"/>
    <mergeCell ref="SJV18:SJZ18"/>
    <mergeCell ref="SKA18:SKE18"/>
    <mergeCell ref="SKF18:SKJ18"/>
    <mergeCell ref="SKK18:SKO18"/>
    <mergeCell ref="SKP18:SKT18"/>
    <mergeCell ref="SKU18:SKY18"/>
    <mergeCell ref="SWN18:SWR18"/>
    <mergeCell ref="SWS18:SWW18"/>
    <mergeCell ref="SWX18:SXB18"/>
    <mergeCell ref="SXC18:SXG18"/>
    <mergeCell ref="SXH18:SXL18"/>
    <mergeCell ref="SXM18:SXQ18"/>
    <mergeCell ref="SVJ18:SVN18"/>
    <mergeCell ref="SVO18:SVS18"/>
    <mergeCell ref="SVT18:SVX18"/>
    <mergeCell ref="SVY18:SWC18"/>
    <mergeCell ref="SWD18:SWH18"/>
    <mergeCell ref="SWI18:SWM18"/>
    <mergeCell ref="SUF18:SUJ18"/>
    <mergeCell ref="SUK18:SUO18"/>
    <mergeCell ref="SUP18:SUT18"/>
    <mergeCell ref="SUU18:SUY18"/>
    <mergeCell ref="SUZ18:SVD18"/>
    <mergeCell ref="SVE18:SVI18"/>
    <mergeCell ref="STB18:STF18"/>
    <mergeCell ref="STG18:STK18"/>
    <mergeCell ref="STL18:STP18"/>
    <mergeCell ref="STQ18:STU18"/>
    <mergeCell ref="STV18:STZ18"/>
    <mergeCell ref="SUA18:SUE18"/>
    <mergeCell ref="SRX18:SSB18"/>
    <mergeCell ref="SSC18:SSG18"/>
    <mergeCell ref="SSH18:SSL18"/>
    <mergeCell ref="SSM18:SSQ18"/>
    <mergeCell ref="SSR18:SSV18"/>
    <mergeCell ref="SSW18:STA18"/>
    <mergeCell ref="SQT18:SQX18"/>
    <mergeCell ref="SQY18:SRC18"/>
    <mergeCell ref="SRD18:SRH18"/>
    <mergeCell ref="SRI18:SRM18"/>
    <mergeCell ref="SRN18:SRR18"/>
    <mergeCell ref="SRS18:SRW18"/>
    <mergeCell ref="TDL18:TDP18"/>
    <mergeCell ref="TDQ18:TDU18"/>
    <mergeCell ref="TDV18:TDZ18"/>
    <mergeCell ref="TEA18:TEE18"/>
    <mergeCell ref="TEF18:TEJ18"/>
    <mergeCell ref="TEK18:TEO18"/>
    <mergeCell ref="TCH18:TCL18"/>
    <mergeCell ref="TCM18:TCQ18"/>
    <mergeCell ref="TCR18:TCV18"/>
    <mergeCell ref="TCW18:TDA18"/>
    <mergeCell ref="TDB18:TDF18"/>
    <mergeCell ref="TDG18:TDK18"/>
    <mergeCell ref="TBD18:TBH18"/>
    <mergeCell ref="TBI18:TBM18"/>
    <mergeCell ref="TBN18:TBR18"/>
    <mergeCell ref="TBS18:TBW18"/>
    <mergeCell ref="TBX18:TCB18"/>
    <mergeCell ref="TCC18:TCG18"/>
    <mergeCell ref="SZZ18:TAD18"/>
    <mergeCell ref="TAE18:TAI18"/>
    <mergeCell ref="TAJ18:TAN18"/>
    <mergeCell ref="TAO18:TAS18"/>
    <mergeCell ref="TAT18:TAX18"/>
    <mergeCell ref="TAY18:TBC18"/>
    <mergeCell ref="SYV18:SYZ18"/>
    <mergeCell ref="SZA18:SZE18"/>
    <mergeCell ref="SZF18:SZJ18"/>
    <mergeCell ref="SZK18:SZO18"/>
    <mergeCell ref="SZP18:SZT18"/>
    <mergeCell ref="SZU18:SZY18"/>
    <mergeCell ref="SXR18:SXV18"/>
    <mergeCell ref="SXW18:SYA18"/>
    <mergeCell ref="SYB18:SYF18"/>
    <mergeCell ref="SYG18:SYK18"/>
    <mergeCell ref="SYL18:SYP18"/>
    <mergeCell ref="SYQ18:SYU18"/>
    <mergeCell ref="TKJ18:TKN18"/>
    <mergeCell ref="TKO18:TKS18"/>
    <mergeCell ref="TKT18:TKX18"/>
    <mergeCell ref="TKY18:TLC18"/>
    <mergeCell ref="TLD18:TLH18"/>
    <mergeCell ref="TLI18:TLM18"/>
    <mergeCell ref="TJF18:TJJ18"/>
    <mergeCell ref="TJK18:TJO18"/>
    <mergeCell ref="TJP18:TJT18"/>
    <mergeCell ref="TJU18:TJY18"/>
    <mergeCell ref="TJZ18:TKD18"/>
    <mergeCell ref="TKE18:TKI18"/>
    <mergeCell ref="TIB18:TIF18"/>
    <mergeCell ref="TIG18:TIK18"/>
    <mergeCell ref="TIL18:TIP18"/>
    <mergeCell ref="TIQ18:TIU18"/>
    <mergeCell ref="TIV18:TIZ18"/>
    <mergeCell ref="TJA18:TJE18"/>
    <mergeCell ref="TGX18:THB18"/>
    <mergeCell ref="THC18:THG18"/>
    <mergeCell ref="THH18:THL18"/>
    <mergeCell ref="THM18:THQ18"/>
    <mergeCell ref="THR18:THV18"/>
    <mergeCell ref="THW18:TIA18"/>
    <mergeCell ref="TFT18:TFX18"/>
    <mergeCell ref="TFY18:TGC18"/>
    <mergeCell ref="TGD18:TGH18"/>
    <mergeCell ref="TGI18:TGM18"/>
    <mergeCell ref="TGN18:TGR18"/>
    <mergeCell ref="TGS18:TGW18"/>
    <mergeCell ref="TEP18:TET18"/>
    <mergeCell ref="TEU18:TEY18"/>
    <mergeCell ref="TEZ18:TFD18"/>
    <mergeCell ref="TFE18:TFI18"/>
    <mergeCell ref="TFJ18:TFN18"/>
    <mergeCell ref="TFO18:TFS18"/>
    <mergeCell ref="TRH18:TRL18"/>
    <mergeCell ref="TRM18:TRQ18"/>
    <mergeCell ref="TRR18:TRV18"/>
    <mergeCell ref="TRW18:TSA18"/>
    <mergeCell ref="TSB18:TSF18"/>
    <mergeCell ref="TSG18:TSK18"/>
    <mergeCell ref="TQD18:TQH18"/>
    <mergeCell ref="TQI18:TQM18"/>
    <mergeCell ref="TQN18:TQR18"/>
    <mergeCell ref="TQS18:TQW18"/>
    <mergeCell ref="TQX18:TRB18"/>
    <mergeCell ref="TRC18:TRG18"/>
    <mergeCell ref="TOZ18:TPD18"/>
    <mergeCell ref="TPE18:TPI18"/>
    <mergeCell ref="TPJ18:TPN18"/>
    <mergeCell ref="TPO18:TPS18"/>
    <mergeCell ref="TPT18:TPX18"/>
    <mergeCell ref="TPY18:TQC18"/>
    <mergeCell ref="TNV18:TNZ18"/>
    <mergeCell ref="TOA18:TOE18"/>
    <mergeCell ref="TOF18:TOJ18"/>
    <mergeCell ref="TOK18:TOO18"/>
    <mergeCell ref="TOP18:TOT18"/>
    <mergeCell ref="TOU18:TOY18"/>
    <mergeCell ref="TMR18:TMV18"/>
    <mergeCell ref="TMW18:TNA18"/>
    <mergeCell ref="TNB18:TNF18"/>
    <mergeCell ref="TNG18:TNK18"/>
    <mergeCell ref="TNL18:TNP18"/>
    <mergeCell ref="TNQ18:TNU18"/>
    <mergeCell ref="TLN18:TLR18"/>
    <mergeCell ref="TLS18:TLW18"/>
    <mergeCell ref="TLX18:TMB18"/>
    <mergeCell ref="TMC18:TMG18"/>
    <mergeCell ref="TMH18:TML18"/>
    <mergeCell ref="TMM18:TMQ18"/>
    <mergeCell ref="TYF18:TYJ18"/>
    <mergeCell ref="TYK18:TYO18"/>
    <mergeCell ref="TYP18:TYT18"/>
    <mergeCell ref="TYU18:TYY18"/>
    <mergeCell ref="TYZ18:TZD18"/>
    <mergeCell ref="TZE18:TZI18"/>
    <mergeCell ref="TXB18:TXF18"/>
    <mergeCell ref="TXG18:TXK18"/>
    <mergeCell ref="TXL18:TXP18"/>
    <mergeCell ref="TXQ18:TXU18"/>
    <mergeCell ref="TXV18:TXZ18"/>
    <mergeCell ref="TYA18:TYE18"/>
    <mergeCell ref="TVX18:TWB18"/>
    <mergeCell ref="TWC18:TWG18"/>
    <mergeCell ref="TWH18:TWL18"/>
    <mergeCell ref="TWM18:TWQ18"/>
    <mergeCell ref="TWR18:TWV18"/>
    <mergeCell ref="TWW18:TXA18"/>
    <mergeCell ref="TUT18:TUX18"/>
    <mergeCell ref="TUY18:TVC18"/>
    <mergeCell ref="TVD18:TVH18"/>
    <mergeCell ref="TVI18:TVM18"/>
    <mergeCell ref="TVN18:TVR18"/>
    <mergeCell ref="TVS18:TVW18"/>
    <mergeCell ref="TTP18:TTT18"/>
    <mergeCell ref="TTU18:TTY18"/>
    <mergeCell ref="TTZ18:TUD18"/>
    <mergeCell ref="TUE18:TUI18"/>
    <mergeCell ref="TUJ18:TUN18"/>
    <mergeCell ref="TUO18:TUS18"/>
    <mergeCell ref="TSL18:TSP18"/>
    <mergeCell ref="TSQ18:TSU18"/>
    <mergeCell ref="TSV18:TSZ18"/>
    <mergeCell ref="TTA18:TTE18"/>
    <mergeCell ref="TTF18:TTJ18"/>
    <mergeCell ref="TTK18:TTO18"/>
    <mergeCell ref="UFD18:UFH18"/>
    <mergeCell ref="UFI18:UFM18"/>
    <mergeCell ref="UFN18:UFR18"/>
    <mergeCell ref="UFS18:UFW18"/>
    <mergeCell ref="UFX18:UGB18"/>
    <mergeCell ref="UGC18:UGG18"/>
    <mergeCell ref="UDZ18:UED18"/>
    <mergeCell ref="UEE18:UEI18"/>
    <mergeCell ref="UEJ18:UEN18"/>
    <mergeCell ref="UEO18:UES18"/>
    <mergeCell ref="UET18:UEX18"/>
    <mergeCell ref="UEY18:UFC18"/>
    <mergeCell ref="UCV18:UCZ18"/>
    <mergeCell ref="UDA18:UDE18"/>
    <mergeCell ref="UDF18:UDJ18"/>
    <mergeCell ref="UDK18:UDO18"/>
    <mergeCell ref="UDP18:UDT18"/>
    <mergeCell ref="UDU18:UDY18"/>
    <mergeCell ref="UBR18:UBV18"/>
    <mergeCell ref="UBW18:UCA18"/>
    <mergeCell ref="UCB18:UCF18"/>
    <mergeCell ref="UCG18:UCK18"/>
    <mergeCell ref="UCL18:UCP18"/>
    <mergeCell ref="UCQ18:UCU18"/>
    <mergeCell ref="UAN18:UAR18"/>
    <mergeCell ref="UAS18:UAW18"/>
    <mergeCell ref="UAX18:UBB18"/>
    <mergeCell ref="UBC18:UBG18"/>
    <mergeCell ref="UBH18:UBL18"/>
    <mergeCell ref="UBM18:UBQ18"/>
    <mergeCell ref="TZJ18:TZN18"/>
    <mergeCell ref="TZO18:TZS18"/>
    <mergeCell ref="TZT18:TZX18"/>
    <mergeCell ref="TZY18:UAC18"/>
    <mergeCell ref="UAD18:UAH18"/>
    <mergeCell ref="UAI18:UAM18"/>
    <mergeCell ref="UMB18:UMF18"/>
    <mergeCell ref="UMG18:UMK18"/>
    <mergeCell ref="UML18:UMP18"/>
    <mergeCell ref="UMQ18:UMU18"/>
    <mergeCell ref="UMV18:UMZ18"/>
    <mergeCell ref="UNA18:UNE18"/>
    <mergeCell ref="UKX18:ULB18"/>
    <mergeCell ref="ULC18:ULG18"/>
    <mergeCell ref="ULH18:ULL18"/>
    <mergeCell ref="ULM18:ULQ18"/>
    <mergeCell ref="ULR18:ULV18"/>
    <mergeCell ref="ULW18:UMA18"/>
    <mergeCell ref="UJT18:UJX18"/>
    <mergeCell ref="UJY18:UKC18"/>
    <mergeCell ref="UKD18:UKH18"/>
    <mergeCell ref="UKI18:UKM18"/>
    <mergeCell ref="UKN18:UKR18"/>
    <mergeCell ref="UKS18:UKW18"/>
    <mergeCell ref="UIP18:UIT18"/>
    <mergeCell ref="UIU18:UIY18"/>
    <mergeCell ref="UIZ18:UJD18"/>
    <mergeCell ref="UJE18:UJI18"/>
    <mergeCell ref="UJJ18:UJN18"/>
    <mergeCell ref="UJO18:UJS18"/>
    <mergeCell ref="UHL18:UHP18"/>
    <mergeCell ref="UHQ18:UHU18"/>
    <mergeCell ref="UHV18:UHZ18"/>
    <mergeCell ref="UIA18:UIE18"/>
    <mergeCell ref="UIF18:UIJ18"/>
    <mergeCell ref="UIK18:UIO18"/>
    <mergeCell ref="UGH18:UGL18"/>
    <mergeCell ref="UGM18:UGQ18"/>
    <mergeCell ref="UGR18:UGV18"/>
    <mergeCell ref="UGW18:UHA18"/>
    <mergeCell ref="UHB18:UHF18"/>
    <mergeCell ref="UHG18:UHK18"/>
    <mergeCell ref="USZ18:UTD18"/>
    <mergeCell ref="UTE18:UTI18"/>
    <mergeCell ref="UTJ18:UTN18"/>
    <mergeCell ref="UTO18:UTS18"/>
    <mergeCell ref="UTT18:UTX18"/>
    <mergeCell ref="UTY18:UUC18"/>
    <mergeCell ref="URV18:URZ18"/>
    <mergeCell ref="USA18:USE18"/>
    <mergeCell ref="USF18:USJ18"/>
    <mergeCell ref="USK18:USO18"/>
    <mergeCell ref="USP18:UST18"/>
    <mergeCell ref="USU18:USY18"/>
    <mergeCell ref="UQR18:UQV18"/>
    <mergeCell ref="UQW18:URA18"/>
    <mergeCell ref="URB18:URF18"/>
    <mergeCell ref="URG18:URK18"/>
    <mergeCell ref="URL18:URP18"/>
    <mergeCell ref="URQ18:URU18"/>
    <mergeCell ref="UPN18:UPR18"/>
    <mergeCell ref="UPS18:UPW18"/>
    <mergeCell ref="UPX18:UQB18"/>
    <mergeCell ref="UQC18:UQG18"/>
    <mergeCell ref="UQH18:UQL18"/>
    <mergeCell ref="UQM18:UQQ18"/>
    <mergeCell ref="UOJ18:UON18"/>
    <mergeCell ref="UOO18:UOS18"/>
    <mergeCell ref="UOT18:UOX18"/>
    <mergeCell ref="UOY18:UPC18"/>
    <mergeCell ref="UPD18:UPH18"/>
    <mergeCell ref="UPI18:UPM18"/>
    <mergeCell ref="UNF18:UNJ18"/>
    <mergeCell ref="UNK18:UNO18"/>
    <mergeCell ref="UNP18:UNT18"/>
    <mergeCell ref="UNU18:UNY18"/>
    <mergeCell ref="UNZ18:UOD18"/>
    <mergeCell ref="UOE18:UOI18"/>
    <mergeCell ref="UZX18:VAB18"/>
    <mergeCell ref="VAC18:VAG18"/>
    <mergeCell ref="VAH18:VAL18"/>
    <mergeCell ref="VAM18:VAQ18"/>
    <mergeCell ref="VAR18:VAV18"/>
    <mergeCell ref="VAW18:VBA18"/>
    <mergeCell ref="UYT18:UYX18"/>
    <mergeCell ref="UYY18:UZC18"/>
    <mergeCell ref="UZD18:UZH18"/>
    <mergeCell ref="UZI18:UZM18"/>
    <mergeCell ref="UZN18:UZR18"/>
    <mergeCell ref="UZS18:UZW18"/>
    <mergeCell ref="UXP18:UXT18"/>
    <mergeCell ref="UXU18:UXY18"/>
    <mergeCell ref="UXZ18:UYD18"/>
    <mergeCell ref="UYE18:UYI18"/>
    <mergeCell ref="UYJ18:UYN18"/>
    <mergeCell ref="UYO18:UYS18"/>
    <mergeCell ref="UWL18:UWP18"/>
    <mergeCell ref="UWQ18:UWU18"/>
    <mergeCell ref="UWV18:UWZ18"/>
    <mergeCell ref="UXA18:UXE18"/>
    <mergeCell ref="UXF18:UXJ18"/>
    <mergeCell ref="UXK18:UXO18"/>
    <mergeCell ref="UVH18:UVL18"/>
    <mergeCell ref="UVM18:UVQ18"/>
    <mergeCell ref="UVR18:UVV18"/>
    <mergeCell ref="UVW18:UWA18"/>
    <mergeCell ref="UWB18:UWF18"/>
    <mergeCell ref="UWG18:UWK18"/>
    <mergeCell ref="UUD18:UUH18"/>
    <mergeCell ref="UUI18:UUM18"/>
    <mergeCell ref="UUN18:UUR18"/>
    <mergeCell ref="UUS18:UUW18"/>
    <mergeCell ref="UUX18:UVB18"/>
    <mergeCell ref="UVC18:UVG18"/>
    <mergeCell ref="VGV18:VGZ18"/>
    <mergeCell ref="VHA18:VHE18"/>
    <mergeCell ref="VHF18:VHJ18"/>
    <mergeCell ref="VHK18:VHO18"/>
    <mergeCell ref="VHP18:VHT18"/>
    <mergeCell ref="VHU18:VHY18"/>
    <mergeCell ref="VFR18:VFV18"/>
    <mergeCell ref="VFW18:VGA18"/>
    <mergeCell ref="VGB18:VGF18"/>
    <mergeCell ref="VGG18:VGK18"/>
    <mergeCell ref="VGL18:VGP18"/>
    <mergeCell ref="VGQ18:VGU18"/>
    <mergeCell ref="VEN18:VER18"/>
    <mergeCell ref="VES18:VEW18"/>
    <mergeCell ref="VEX18:VFB18"/>
    <mergeCell ref="VFC18:VFG18"/>
    <mergeCell ref="VFH18:VFL18"/>
    <mergeCell ref="VFM18:VFQ18"/>
    <mergeCell ref="VDJ18:VDN18"/>
    <mergeCell ref="VDO18:VDS18"/>
    <mergeCell ref="VDT18:VDX18"/>
    <mergeCell ref="VDY18:VEC18"/>
    <mergeCell ref="VED18:VEH18"/>
    <mergeCell ref="VEI18:VEM18"/>
    <mergeCell ref="VCF18:VCJ18"/>
    <mergeCell ref="VCK18:VCO18"/>
    <mergeCell ref="VCP18:VCT18"/>
    <mergeCell ref="VCU18:VCY18"/>
    <mergeCell ref="VCZ18:VDD18"/>
    <mergeCell ref="VDE18:VDI18"/>
    <mergeCell ref="VBB18:VBF18"/>
    <mergeCell ref="VBG18:VBK18"/>
    <mergeCell ref="VBL18:VBP18"/>
    <mergeCell ref="VBQ18:VBU18"/>
    <mergeCell ref="VBV18:VBZ18"/>
    <mergeCell ref="VCA18:VCE18"/>
    <mergeCell ref="VNT18:VNX18"/>
    <mergeCell ref="VNY18:VOC18"/>
    <mergeCell ref="VOD18:VOH18"/>
    <mergeCell ref="VOI18:VOM18"/>
    <mergeCell ref="VON18:VOR18"/>
    <mergeCell ref="VOS18:VOW18"/>
    <mergeCell ref="VMP18:VMT18"/>
    <mergeCell ref="VMU18:VMY18"/>
    <mergeCell ref="VMZ18:VND18"/>
    <mergeCell ref="VNE18:VNI18"/>
    <mergeCell ref="VNJ18:VNN18"/>
    <mergeCell ref="VNO18:VNS18"/>
    <mergeCell ref="VLL18:VLP18"/>
    <mergeCell ref="VLQ18:VLU18"/>
    <mergeCell ref="VLV18:VLZ18"/>
    <mergeCell ref="VMA18:VME18"/>
    <mergeCell ref="VMF18:VMJ18"/>
    <mergeCell ref="VMK18:VMO18"/>
    <mergeCell ref="VKH18:VKL18"/>
    <mergeCell ref="VKM18:VKQ18"/>
    <mergeCell ref="VKR18:VKV18"/>
    <mergeCell ref="VKW18:VLA18"/>
    <mergeCell ref="VLB18:VLF18"/>
    <mergeCell ref="VLG18:VLK18"/>
    <mergeCell ref="VJD18:VJH18"/>
    <mergeCell ref="VJI18:VJM18"/>
    <mergeCell ref="VJN18:VJR18"/>
    <mergeCell ref="VJS18:VJW18"/>
    <mergeCell ref="VJX18:VKB18"/>
    <mergeCell ref="VKC18:VKG18"/>
    <mergeCell ref="VHZ18:VID18"/>
    <mergeCell ref="VIE18:VII18"/>
    <mergeCell ref="VIJ18:VIN18"/>
    <mergeCell ref="VIO18:VIS18"/>
    <mergeCell ref="VIT18:VIX18"/>
    <mergeCell ref="VIY18:VJC18"/>
    <mergeCell ref="VUR18:VUV18"/>
    <mergeCell ref="VUW18:VVA18"/>
    <mergeCell ref="VVB18:VVF18"/>
    <mergeCell ref="VVG18:VVK18"/>
    <mergeCell ref="VVL18:VVP18"/>
    <mergeCell ref="VVQ18:VVU18"/>
    <mergeCell ref="VTN18:VTR18"/>
    <mergeCell ref="VTS18:VTW18"/>
    <mergeCell ref="VTX18:VUB18"/>
    <mergeCell ref="VUC18:VUG18"/>
    <mergeCell ref="VUH18:VUL18"/>
    <mergeCell ref="VUM18:VUQ18"/>
    <mergeCell ref="VSJ18:VSN18"/>
    <mergeCell ref="VSO18:VSS18"/>
    <mergeCell ref="VST18:VSX18"/>
    <mergeCell ref="VSY18:VTC18"/>
    <mergeCell ref="VTD18:VTH18"/>
    <mergeCell ref="VTI18:VTM18"/>
    <mergeCell ref="VRF18:VRJ18"/>
    <mergeCell ref="VRK18:VRO18"/>
    <mergeCell ref="VRP18:VRT18"/>
    <mergeCell ref="VRU18:VRY18"/>
    <mergeCell ref="VRZ18:VSD18"/>
    <mergeCell ref="VSE18:VSI18"/>
    <mergeCell ref="VQB18:VQF18"/>
    <mergeCell ref="VQG18:VQK18"/>
    <mergeCell ref="VQL18:VQP18"/>
    <mergeCell ref="VQQ18:VQU18"/>
    <mergeCell ref="VQV18:VQZ18"/>
    <mergeCell ref="VRA18:VRE18"/>
    <mergeCell ref="VOX18:VPB18"/>
    <mergeCell ref="VPC18:VPG18"/>
    <mergeCell ref="VPH18:VPL18"/>
    <mergeCell ref="VPM18:VPQ18"/>
    <mergeCell ref="VPR18:VPV18"/>
    <mergeCell ref="VPW18:VQA18"/>
    <mergeCell ref="WBP18:WBT18"/>
    <mergeCell ref="WBU18:WBY18"/>
    <mergeCell ref="WBZ18:WCD18"/>
    <mergeCell ref="WCE18:WCI18"/>
    <mergeCell ref="WCJ18:WCN18"/>
    <mergeCell ref="WCO18:WCS18"/>
    <mergeCell ref="WAL18:WAP18"/>
    <mergeCell ref="WAQ18:WAU18"/>
    <mergeCell ref="WAV18:WAZ18"/>
    <mergeCell ref="WBA18:WBE18"/>
    <mergeCell ref="WBF18:WBJ18"/>
    <mergeCell ref="WBK18:WBO18"/>
    <mergeCell ref="VZH18:VZL18"/>
    <mergeCell ref="VZM18:VZQ18"/>
    <mergeCell ref="VZR18:VZV18"/>
    <mergeCell ref="VZW18:WAA18"/>
    <mergeCell ref="WAB18:WAF18"/>
    <mergeCell ref="WAG18:WAK18"/>
    <mergeCell ref="VYD18:VYH18"/>
    <mergeCell ref="VYI18:VYM18"/>
    <mergeCell ref="VYN18:VYR18"/>
    <mergeCell ref="VYS18:VYW18"/>
    <mergeCell ref="VYX18:VZB18"/>
    <mergeCell ref="VZC18:VZG18"/>
    <mergeCell ref="VWZ18:VXD18"/>
    <mergeCell ref="VXE18:VXI18"/>
    <mergeCell ref="VXJ18:VXN18"/>
    <mergeCell ref="VXO18:VXS18"/>
    <mergeCell ref="VXT18:VXX18"/>
    <mergeCell ref="VXY18:VYC18"/>
    <mergeCell ref="VVV18:VVZ18"/>
    <mergeCell ref="VWA18:VWE18"/>
    <mergeCell ref="VWF18:VWJ18"/>
    <mergeCell ref="VWK18:VWO18"/>
    <mergeCell ref="VWP18:VWT18"/>
    <mergeCell ref="VWU18:VWY18"/>
    <mergeCell ref="WIN18:WIR18"/>
    <mergeCell ref="WIS18:WIW18"/>
    <mergeCell ref="WIX18:WJB18"/>
    <mergeCell ref="WJC18:WJG18"/>
    <mergeCell ref="WJH18:WJL18"/>
    <mergeCell ref="WJM18:WJQ18"/>
    <mergeCell ref="WHJ18:WHN18"/>
    <mergeCell ref="WHO18:WHS18"/>
    <mergeCell ref="WHT18:WHX18"/>
    <mergeCell ref="WHY18:WIC18"/>
    <mergeCell ref="WID18:WIH18"/>
    <mergeCell ref="WII18:WIM18"/>
    <mergeCell ref="WGF18:WGJ18"/>
    <mergeCell ref="WGK18:WGO18"/>
    <mergeCell ref="WGP18:WGT18"/>
    <mergeCell ref="WGU18:WGY18"/>
    <mergeCell ref="WGZ18:WHD18"/>
    <mergeCell ref="WHE18:WHI18"/>
    <mergeCell ref="WFB18:WFF18"/>
    <mergeCell ref="WFG18:WFK18"/>
    <mergeCell ref="WFL18:WFP18"/>
    <mergeCell ref="WFQ18:WFU18"/>
    <mergeCell ref="WFV18:WFZ18"/>
    <mergeCell ref="WGA18:WGE18"/>
    <mergeCell ref="WDX18:WEB18"/>
    <mergeCell ref="WEC18:WEG18"/>
    <mergeCell ref="WEH18:WEL18"/>
    <mergeCell ref="WEM18:WEQ18"/>
    <mergeCell ref="WER18:WEV18"/>
    <mergeCell ref="WEW18:WFA18"/>
    <mergeCell ref="WCT18:WCX18"/>
    <mergeCell ref="WCY18:WDC18"/>
    <mergeCell ref="WDD18:WDH18"/>
    <mergeCell ref="WDI18:WDM18"/>
    <mergeCell ref="WDN18:WDR18"/>
    <mergeCell ref="WDS18:WDW18"/>
    <mergeCell ref="WPL18:WPP18"/>
    <mergeCell ref="WPQ18:WPU18"/>
    <mergeCell ref="WPV18:WPZ18"/>
    <mergeCell ref="WQA18:WQE18"/>
    <mergeCell ref="WQF18:WQJ18"/>
    <mergeCell ref="WQK18:WQO18"/>
    <mergeCell ref="WOH18:WOL18"/>
    <mergeCell ref="WOM18:WOQ18"/>
    <mergeCell ref="WOR18:WOV18"/>
    <mergeCell ref="WOW18:WPA18"/>
    <mergeCell ref="WPB18:WPF18"/>
    <mergeCell ref="WPG18:WPK18"/>
    <mergeCell ref="WND18:WNH18"/>
    <mergeCell ref="WNI18:WNM18"/>
    <mergeCell ref="WNN18:WNR18"/>
    <mergeCell ref="WNS18:WNW18"/>
    <mergeCell ref="WNX18:WOB18"/>
    <mergeCell ref="WOC18:WOG18"/>
    <mergeCell ref="WLZ18:WMD18"/>
    <mergeCell ref="WME18:WMI18"/>
    <mergeCell ref="WMJ18:WMN18"/>
    <mergeCell ref="WMO18:WMS18"/>
    <mergeCell ref="WMT18:WMX18"/>
    <mergeCell ref="WMY18:WNC18"/>
    <mergeCell ref="WKV18:WKZ18"/>
    <mergeCell ref="WLA18:WLE18"/>
    <mergeCell ref="WLF18:WLJ18"/>
    <mergeCell ref="WLK18:WLO18"/>
    <mergeCell ref="WLP18:WLT18"/>
    <mergeCell ref="WLU18:WLY18"/>
    <mergeCell ref="WJR18:WJV18"/>
    <mergeCell ref="WJW18:WKA18"/>
    <mergeCell ref="WKB18:WKF18"/>
    <mergeCell ref="WKG18:WKK18"/>
    <mergeCell ref="WKL18:WKP18"/>
    <mergeCell ref="WKQ18:WKU18"/>
    <mergeCell ref="WWE18:WWI18"/>
    <mergeCell ref="WUB18:WUF18"/>
    <mergeCell ref="WUG18:WUK18"/>
    <mergeCell ref="WUL18:WUP18"/>
    <mergeCell ref="WUQ18:WUU18"/>
    <mergeCell ref="WUV18:WUZ18"/>
    <mergeCell ref="WVA18:WVE18"/>
    <mergeCell ref="WWJ18:WWN18"/>
    <mergeCell ref="WWO18:WWS18"/>
    <mergeCell ref="XAP18:XAT18"/>
    <mergeCell ref="XAU18:XAY18"/>
    <mergeCell ref="WYR18:WYV18"/>
    <mergeCell ref="WYW18:WZA18"/>
    <mergeCell ref="WZB18:WZF18"/>
    <mergeCell ref="WZG18:WZK18"/>
    <mergeCell ref="WZL18:WZP18"/>
    <mergeCell ref="WZQ18:WZU18"/>
    <mergeCell ref="WXN18:WXR18"/>
    <mergeCell ref="WXS18:WXW18"/>
    <mergeCell ref="WXX18:WYB18"/>
    <mergeCell ref="WYC18:WYG18"/>
    <mergeCell ref="WYH18:WYL18"/>
    <mergeCell ref="XEL18:XEP18"/>
    <mergeCell ref="XEQ18:XET18"/>
    <mergeCell ref="XDH18:XDL18"/>
    <mergeCell ref="XDM18:XDQ18"/>
    <mergeCell ref="XDR18:XDV18"/>
    <mergeCell ref="XDW18:XEA18"/>
    <mergeCell ref="XEB18:XEF18"/>
    <mergeCell ref="XEG18:XEK18"/>
    <mergeCell ref="XCD18:XCH18"/>
    <mergeCell ref="XCI18:XCM18"/>
    <mergeCell ref="XCN18:XCR18"/>
    <mergeCell ref="XCS18:XCW18"/>
    <mergeCell ref="XCX18:XDB18"/>
    <mergeCell ref="XDC18:XDG18"/>
    <mergeCell ref="XAZ18:XBD18"/>
    <mergeCell ref="XBE18:XBI18"/>
    <mergeCell ref="XBJ18:XBN18"/>
    <mergeCell ref="XBO18:XBS18"/>
    <mergeCell ref="XBT18:XBX18"/>
    <mergeCell ref="XBY18:XCC18"/>
    <mergeCell ref="WRT18:WRX18"/>
    <mergeCell ref="WRY18:WSC18"/>
    <mergeCell ref="WSD18:WSH18"/>
    <mergeCell ref="WSI18:WSM18"/>
    <mergeCell ref="WSN18:WSR18"/>
    <mergeCell ref="WSS18:WSW18"/>
    <mergeCell ref="WQP18:WQT18"/>
    <mergeCell ref="WQU18:WQY18"/>
    <mergeCell ref="WQZ18:WRD18"/>
    <mergeCell ref="WRE18:WRI18"/>
    <mergeCell ref="WRJ18:WRN18"/>
    <mergeCell ref="WRO18:WRS18"/>
    <mergeCell ref="WWT18:WWX18"/>
    <mergeCell ref="WZV18:WZZ18"/>
    <mergeCell ref="XAA18:XAE18"/>
    <mergeCell ref="XAF18:XAJ18"/>
    <mergeCell ref="XAK18:XAO18"/>
    <mergeCell ref="WSX18:WTB18"/>
    <mergeCell ref="WTC18:WTG18"/>
    <mergeCell ref="WTH18:WTL18"/>
    <mergeCell ref="WTM18:WTQ18"/>
    <mergeCell ref="WTR18:WTV18"/>
    <mergeCell ref="WTW18:WUA18"/>
    <mergeCell ref="WYM18:WYQ18"/>
    <mergeCell ref="WWY18:WXC18"/>
    <mergeCell ref="WXD18:WXH18"/>
    <mergeCell ref="WXI18:WXM18"/>
    <mergeCell ref="WVF18:WVJ18"/>
    <mergeCell ref="WVK18:WVO18"/>
    <mergeCell ref="WVP18:WVT18"/>
    <mergeCell ref="WVU18:WVY18"/>
    <mergeCell ref="WVZ18:WWD18"/>
  </mergeCells>
  <printOptions horizontalCentered="1" verticalCentered="1" headings="1" gridLines="1"/>
  <pageMargins left="0.25" right="0.25" top="0.25" bottom="0.25" header="0.3" footer="0.3"/>
  <pageSetup scale="7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2F8BEB1FB2AD74D94D21B7ACA7FF75F" ma:contentTypeVersion="4" ma:contentTypeDescription="Create a new document." ma:contentTypeScope="" ma:versionID="02a6e82e078fe09e4684de3acaca5259">
  <xsd:schema xmlns:xsd="http://www.w3.org/2001/XMLSchema" xmlns:xs="http://www.w3.org/2001/XMLSchema" xmlns:p="http://schemas.microsoft.com/office/2006/metadata/properties" xmlns:ns2="5c0c768e-9bde-4a98-86a3-8aad89d71714" targetNamespace="http://schemas.microsoft.com/office/2006/metadata/properties" ma:root="true" ma:fieldsID="19fb7fcaf44c2a1d3e472500ee0214a6" ns2:_="">
    <xsd:import namespace="5c0c768e-9bde-4a98-86a3-8aad89d7171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0c768e-9bde-4a98-86a3-8aad89d717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89B244-8B8D-4874-8487-7C297B540192}">
  <ds:schemaRefs>
    <ds:schemaRef ds:uri="http://purl.org/dc/terms/"/>
    <ds:schemaRef ds:uri="http://schemas.microsoft.com/office/infopath/2007/PartnerControls"/>
    <ds:schemaRef ds:uri="http://purl.org/dc/elements/1.1/"/>
    <ds:schemaRef ds:uri="http://purl.org/dc/dcmitype/"/>
    <ds:schemaRef ds:uri="http://schemas.microsoft.com/office/2006/metadata/properties"/>
    <ds:schemaRef ds:uri="5c0c768e-9bde-4a98-86a3-8aad89d71714"/>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EE0CA63B-2655-4C31-977E-4C9AE14185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0c768e-9bde-4a98-86a3-8aad89d717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39</vt:i4>
      </vt:variant>
    </vt:vector>
  </HeadingPairs>
  <TitlesOfParts>
    <vt:vector size="78" baseType="lpstr">
      <vt:lpstr>SUMMARY -TABLE</vt:lpstr>
      <vt:lpstr>ESA Table Summary</vt:lpstr>
      <vt:lpstr>ESA Table 1</vt:lpstr>
      <vt:lpstr>ESA Table 2 (ESA Main)</vt:lpstr>
      <vt:lpstr>ESA Table 2A (MF CAM)</vt:lpstr>
      <vt:lpstr>ESA Table 2B (MFWB)</vt:lpstr>
      <vt:lpstr>ESA Table 2C (PP PD)</vt:lpstr>
      <vt:lpstr>ESA Table 2D (CSD)</vt:lpstr>
      <vt:lpstr>ESA Table 3</vt:lpstr>
      <vt:lpstr>ESA Table 4 </vt:lpstr>
      <vt:lpstr>ESA-Table 5</vt:lpstr>
      <vt:lpstr>ESA-Table 6</vt:lpstr>
      <vt:lpstr>ESA-Table 7</vt:lpstr>
      <vt:lpstr>ESA Table 8</vt:lpstr>
      <vt:lpstr>ESA-Table 9</vt:lpstr>
      <vt:lpstr>ESA-Table 10</vt:lpstr>
      <vt:lpstr>ESA Table 11 </vt:lpstr>
      <vt:lpstr>ESA-Table 12</vt:lpstr>
      <vt:lpstr>ESA -Table 13A </vt:lpstr>
      <vt:lpstr>ESA Table 13B</vt:lpstr>
      <vt:lpstr>ESA-Table 14</vt:lpstr>
      <vt:lpstr>ESA Table 15</vt:lpstr>
      <vt:lpstr>ESA Table 16</vt:lpstr>
      <vt:lpstr>CARE- Table 1</vt:lpstr>
      <vt:lpstr>CARE-Table 2 </vt:lpstr>
      <vt:lpstr>CARE -Table 3 </vt:lpstr>
      <vt:lpstr>CARE-Table 4</vt:lpstr>
      <vt:lpstr>CARE-Table 5</vt:lpstr>
      <vt:lpstr>CARE-Table 6</vt:lpstr>
      <vt:lpstr>CARE-Table 7</vt:lpstr>
      <vt:lpstr>CARE-Table 8</vt:lpstr>
      <vt:lpstr>CARE-Table 9</vt:lpstr>
      <vt:lpstr>CARE-Table 10</vt:lpstr>
      <vt:lpstr>CARE-Table 11</vt:lpstr>
      <vt:lpstr>CARE-Table 12 </vt:lpstr>
      <vt:lpstr>CARE-Table 13</vt:lpstr>
      <vt:lpstr>CARE -Table 14</vt:lpstr>
      <vt:lpstr>CARE Table 15</vt:lpstr>
      <vt:lpstr>CARE-Table 16</vt:lpstr>
      <vt:lpstr>'CARE- Table 1'!Print_Area</vt:lpstr>
      <vt:lpstr>'CARE -Table 14'!Print_Area</vt:lpstr>
      <vt:lpstr>'CARE Table 15'!Print_Area</vt:lpstr>
      <vt:lpstr>'CARE -Table 3 '!Print_Area</vt:lpstr>
      <vt:lpstr>'CARE-Table 10'!Print_Area</vt:lpstr>
      <vt:lpstr>'CARE-Table 11'!Print_Area</vt:lpstr>
      <vt:lpstr>'CARE-Table 12 '!Print_Area</vt:lpstr>
      <vt:lpstr>'CARE-Table 13'!Print_Area</vt:lpstr>
      <vt:lpstr>'CARE-Table 16'!Print_Area</vt:lpstr>
      <vt:lpstr>'CARE-Table 2 '!Print_Area</vt:lpstr>
      <vt:lpstr>'CARE-Table 4'!Print_Area</vt:lpstr>
      <vt:lpstr>'CARE-Table 5'!Print_Area</vt:lpstr>
      <vt:lpstr>'CARE-Table 6'!Print_Area</vt:lpstr>
      <vt:lpstr>'CARE-Table 7'!Print_Area</vt:lpstr>
      <vt:lpstr>'CARE-Table 8'!Print_Area</vt:lpstr>
      <vt:lpstr>'CARE-Table 9'!Print_Area</vt:lpstr>
      <vt:lpstr>'ESA Table 1'!Print_Area</vt:lpstr>
      <vt:lpstr>'ESA Table 11 '!Print_Area</vt:lpstr>
      <vt:lpstr>'ESA -Table 13A '!Print_Area</vt:lpstr>
      <vt:lpstr>'ESA Table 13B'!Print_Area</vt:lpstr>
      <vt:lpstr>'ESA Table 15'!Print_Area</vt:lpstr>
      <vt:lpstr>'ESA Table 16'!Print_Area</vt:lpstr>
      <vt:lpstr>'ESA Table 2 (ESA Main)'!Print_Area</vt:lpstr>
      <vt:lpstr>'ESA Table 2A (MF CAM)'!Print_Area</vt:lpstr>
      <vt:lpstr>'ESA Table 2B (MFWB)'!Print_Area</vt:lpstr>
      <vt:lpstr>'ESA Table 2C (PP PD)'!Print_Area</vt:lpstr>
      <vt:lpstr>'ESA Table 2D (CSD)'!Print_Area</vt:lpstr>
      <vt:lpstr>'ESA Table 3'!Print_Area</vt:lpstr>
      <vt:lpstr>'ESA Table 4 '!Print_Area</vt:lpstr>
      <vt:lpstr>'ESA Table 8'!Print_Area</vt:lpstr>
      <vt:lpstr>'ESA Table Summary'!Print_Area</vt:lpstr>
      <vt:lpstr>'ESA-Table 10'!Print_Area</vt:lpstr>
      <vt:lpstr>'ESA-Table 12'!Print_Area</vt:lpstr>
      <vt:lpstr>'ESA-Table 14'!Print_Area</vt:lpstr>
      <vt:lpstr>'ESA-Table 5'!Print_Area</vt:lpstr>
      <vt:lpstr>'ESA-Table 6'!Print_Area</vt:lpstr>
      <vt:lpstr>'ESA-Table 7'!Print_Area</vt:lpstr>
      <vt:lpstr>'ESA-Table 9'!Print_Area</vt:lpstr>
      <vt:lpstr>'SUMMARY -TABLE'!Print_Area</vt:lpstr>
    </vt:vector>
  </TitlesOfParts>
  <Manager/>
  <Company>Sempra Energy Utilities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Wickware, Kathy Dee</dc:creator>
  <cp:keywords/>
  <dc:description/>
  <cp:lastModifiedBy>Noguera-Zagala, Denise M</cp:lastModifiedBy>
  <cp:revision/>
  <dcterms:created xsi:type="dcterms:W3CDTF">2006-06-19T18:23:44Z</dcterms:created>
  <dcterms:modified xsi:type="dcterms:W3CDTF">2024-06-14T19:22:05Z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
    <vt:lpwstr>Document</vt:lpwstr>
  </property>
  <property fmtid="{D5CDD505-2E9C-101B-9397-08002B2CF9AE}" pid="4" name="ContentTypeId">
    <vt:lpwstr>0x01010012F8BEB1FB2AD74D94D21B7ACA7FF75F</vt:lpwstr>
  </property>
  <property fmtid="{D5CDD505-2E9C-101B-9397-08002B2CF9AE}" pid="5" name="BExAnalyzer_OldName">
    <vt:lpwstr>SoCalGas 2021 ESA-CARE Annual Report Tables Template.xlsx</vt:lpwstr>
  </property>
  <property fmtid="{D5CDD505-2E9C-101B-9397-08002B2CF9AE}" pid="6" name="AuthorIds_UIVersion_26624">
    <vt:lpwstr>13</vt:lpwstr>
  </property>
  <property fmtid="{D5CDD505-2E9C-101B-9397-08002B2CF9AE}" pid="7" name="CofWorkbookId">
    <vt:lpwstr>d6ee8500-cb3d-454b-ac43-06c21ae7b906</vt:lpwstr>
  </property>
</Properties>
</file>